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630"/>
  </bookViews>
  <sheets>
    <sheet name="Hoja1" sheetId="1" r:id="rId1"/>
  </sheets>
  <externalReferences>
    <externalReference r:id="rId2"/>
    <externalReference r:id="rId3"/>
    <externalReference r:id="rId4"/>
  </externalReferences>
  <definedNames>
    <definedName name="_xlnm._FilterDatabase" localSheetId="0" hidden="1">Hoja1!$A$1:$AS$2487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266" i="1" l="1"/>
  <c r="P2267" i="1"/>
  <c r="P2268" i="1"/>
  <c r="P1556" i="1"/>
  <c r="P1557" i="1"/>
  <c r="P1558" i="1"/>
  <c r="P1559" i="1"/>
  <c r="P1560" i="1"/>
  <c r="P1561" i="1"/>
  <c r="P1562" i="1"/>
  <c r="P2247" i="1"/>
  <c r="P2248" i="1"/>
  <c r="P2241" i="1"/>
  <c r="P2242" i="1"/>
  <c r="P2243" i="1"/>
  <c r="P1110" i="1"/>
  <c r="P1111" i="1"/>
  <c r="P1112" i="1"/>
  <c r="P1113" i="1"/>
  <c r="P1114" i="1"/>
  <c r="P1115" i="1"/>
  <c r="P1116" i="1"/>
  <c r="P1117" i="1"/>
  <c r="P1118" i="1"/>
  <c r="P1119" i="1"/>
  <c r="P1120" i="1"/>
  <c r="P1009" i="1"/>
  <c r="P1010" i="1"/>
  <c r="P1011" i="1"/>
  <c r="P1012" i="1"/>
  <c r="P1013" i="1"/>
  <c r="P1014" i="1"/>
  <c r="P1015" i="1"/>
  <c r="P1016" i="1"/>
  <c r="P1017" i="1"/>
  <c r="P1018" i="1"/>
  <c r="P1019" i="1"/>
  <c r="P1069" i="1"/>
  <c r="P1070" i="1"/>
  <c r="P1071" i="1"/>
  <c r="P1072" i="1"/>
  <c r="P1073" i="1"/>
  <c r="P1074" i="1"/>
  <c r="P1075" i="1"/>
  <c r="P1076" i="1"/>
  <c r="P1077" i="1"/>
  <c r="P1078" i="1"/>
  <c r="P1079" i="1"/>
  <c r="P1000" i="1"/>
  <c r="P1001" i="1"/>
  <c r="P1002" i="1"/>
  <c r="P1003" i="1"/>
  <c r="P1004" i="1"/>
  <c r="P1005" i="1"/>
  <c r="P1006" i="1"/>
  <c r="P1007" i="1"/>
  <c r="P1008" i="1"/>
  <c r="P311" i="1"/>
  <c r="P312" i="1"/>
  <c r="P313" i="1"/>
  <c r="P314" i="1"/>
  <c r="P315" i="1"/>
  <c r="P316" i="1"/>
  <c r="P317" i="1"/>
  <c r="P225" i="1"/>
  <c r="P226" i="1"/>
  <c r="P227" i="1"/>
  <c r="P228" i="1"/>
  <c r="P229" i="1"/>
  <c r="P230" i="1"/>
  <c r="P231" i="1"/>
  <c r="P232" i="1"/>
  <c r="P1401" i="1"/>
  <c r="P1402" i="1"/>
  <c r="P1403" i="1"/>
  <c r="P1404" i="1"/>
  <c r="P1405" i="1"/>
  <c r="P1406" i="1"/>
  <c r="P1407" i="1"/>
  <c r="P1408" i="1"/>
  <c r="P1409" i="1"/>
  <c r="P1410" i="1"/>
  <c r="P1411" i="1"/>
  <c r="P1825" i="1"/>
  <c r="P1826" i="1"/>
  <c r="P1827" i="1"/>
  <c r="P1828" i="1"/>
  <c r="P1829" i="1"/>
  <c r="P1830" i="1"/>
  <c r="P1831" i="1"/>
  <c r="P1832" i="1"/>
  <c r="P1537" i="1"/>
  <c r="P1538" i="1"/>
  <c r="P1539" i="1"/>
  <c r="P1540" i="1"/>
  <c r="P1541" i="1"/>
  <c r="P1542" i="1"/>
  <c r="P1543" i="1"/>
  <c r="P1626" i="1"/>
  <c r="P1627" i="1"/>
  <c r="P1628" i="1"/>
  <c r="P1781" i="1"/>
  <c r="P1782" i="1"/>
  <c r="P1783" i="1"/>
  <c r="P1784" i="1"/>
  <c r="P1785" i="1"/>
  <c r="P1786" i="1"/>
  <c r="P1787" i="1"/>
  <c r="P1788" i="1"/>
  <c r="P667" i="1"/>
  <c r="P668" i="1"/>
  <c r="P669" i="1"/>
  <c r="P670" i="1"/>
  <c r="P671" i="1"/>
  <c r="P672" i="1"/>
  <c r="P675" i="1"/>
  <c r="P676" i="1"/>
  <c r="P677" i="1"/>
  <c r="P678" i="1"/>
  <c r="P679" i="1"/>
  <c r="P680" i="1"/>
  <c r="P1882" i="1"/>
  <c r="P1883" i="1"/>
  <c r="P1884" i="1"/>
  <c r="P1885" i="1"/>
  <c r="P1886" i="1"/>
  <c r="P1887" i="1"/>
  <c r="P1888" i="1"/>
  <c r="P1618" i="1"/>
  <c r="P1619" i="1"/>
  <c r="P1620" i="1"/>
  <c r="P1621" i="1"/>
  <c r="P1622" i="1"/>
  <c r="P1623" i="1"/>
  <c r="P1624" i="1"/>
  <c r="P1422" i="1"/>
  <c r="P1423" i="1"/>
  <c r="P1424" i="1"/>
  <c r="P1425" i="1"/>
  <c r="P1426" i="1"/>
  <c r="P1427" i="1"/>
  <c r="P1428" i="1"/>
  <c r="P1578" i="1"/>
  <c r="P1579" i="1"/>
  <c r="P1580" i="1"/>
  <c r="P1581" i="1"/>
  <c r="P1582" i="1"/>
  <c r="P1583" i="1"/>
  <c r="P1584" i="1"/>
  <c r="P1712" i="1"/>
  <c r="P1713" i="1"/>
  <c r="P1714" i="1"/>
  <c r="P1715" i="1"/>
  <c r="P1716" i="1"/>
  <c r="P1717" i="1"/>
  <c r="P1718" i="1"/>
  <c r="P1719" i="1"/>
  <c r="P1739" i="1"/>
  <c r="P1740" i="1"/>
  <c r="P1741" i="1"/>
  <c r="P1742" i="1"/>
  <c r="P1743" i="1"/>
  <c r="P1744" i="1"/>
  <c r="P1745" i="1"/>
  <c r="P560" i="1"/>
  <c r="P561" i="1"/>
  <c r="P562" i="1"/>
  <c r="P563" i="1"/>
  <c r="P564" i="1"/>
  <c r="P565" i="1"/>
  <c r="P566" i="1"/>
  <c r="P567" i="1"/>
  <c r="P397" i="1"/>
  <c r="P398" i="1"/>
  <c r="P399" i="1"/>
  <c r="P400" i="1"/>
  <c r="P401" i="1"/>
  <c r="P402" i="1"/>
  <c r="P403" i="1"/>
  <c r="P404" i="1"/>
  <c r="P98" i="1"/>
  <c r="P99" i="1"/>
  <c r="P100" i="1"/>
  <c r="P101" i="1"/>
  <c r="P102" i="1"/>
  <c r="P103" i="1"/>
  <c r="P104" i="1"/>
  <c r="P105" i="1"/>
  <c r="P214" i="1"/>
  <c r="P215" i="1"/>
  <c r="P216" i="1"/>
  <c r="P217" i="1"/>
  <c r="P218" i="1"/>
  <c r="P219" i="1"/>
  <c r="P220" i="1"/>
  <c r="P221" i="1"/>
  <c r="P461" i="1"/>
  <c r="P462" i="1"/>
  <c r="P463" i="1"/>
  <c r="P464" i="1"/>
  <c r="P465" i="1"/>
  <c r="P466" i="1"/>
  <c r="P467" i="1"/>
  <c r="P583" i="1"/>
  <c r="P584" i="1"/>
  <c r="P585" i="1"/>
  <c r="P586" i="1"/>
  <c r="P587" i="1"/>
  <c r="P588" i="1"/>
  <c r="P589" i="1"/>
  <c r="P590" i="1"/>
  <c r="P411" i="1"/>
  <c r="P412" i="1"/>
  <c r="P413" i="1"/>
  <c r="P414" i="1"/>
  <c r="P415" i="1"/>
  <c r="P416" i="1"/>
  <c r="P417" i="1"/>
  <c r="P418" i="1"/>
  <c r="P267" i="1"/>
  <c r="P268" i="1"/>
  <c r="P269" i="1"/>
  <c r="P270" i="1"/>
  <c r="P271" i="1"/>
  <c r="P272" i="1"/>
  <c r="P273" i="1"/>
  <c r="P274" i="1"/>
  <c r="P502" i="1"/>
  <c r="P503" i="1"/>
  <c r="P504" i="1"/>
  <c r="P505" i="1"/>
  <c r="P506" i="1"/>
  <c r="P507" i="1"/>
  <c r="P508" i="1"/>
  <c r="P509" i="1"/>
  <c r="P358" i="1"/>
  <c r="P359" i="1"/>
  <c r="P360" i="1"/>
  <c r="P361" i="1"/>
  <c r="P362" i="1"/>
  <c r="P363" i="1"/>
  <c r="P364" i="1"/>
  <c r="P365" i="1"/>
  <c r="P146" i="1"/>
  <c r="P147" i="1"/>
  <c r="P148" i="1"/>
  <c r="P149" i="1"/>
  <c r="P150" i="1"/>
  <c r="P151" i="1"/>
  <c r="P152" i="1"/>
  <c r="P153" i="1"/>
  <c r="P1173" i="1"/>
  <c r="P1174" i="1"/>
  <c r="P1175" i="1"/>
  <c r="P1176" i="1"/>
  <c r="P1177" i="1"/>
  <c r="P1178" i="1"/>
  <c r="P1283" i="1"/>
  <c r="P1284" i="1"/>
  <c r="P1285" i="1"/>
  <c r="P1286" i="1"/>
  <c r="P1287" i="1"/>
  <c r="P1288" i="1"/>
  <c r="P872" i="1"/>
  <c r="P873" i="1"/>
  <c r="P874" i="1"/>
  <c r="P875" i="1"/>
  <c r="P876" i="1"/>
  <c r="P877" i="1"/>
  <c r="P878" i="1"/>
  <c r="P746" i="1"/>
  <c r="P747" i="1"/>
  <c r="P748" i="1"/>
  <c r="P749" i="1"/>
  <c r="P750" i="1"/>
  <c r="P751" i="1"/>
  <c r="P752" i="1"/>
  <c r="P2274" i="1"/>
  <c r="P2275" i="1"/>
  <c r="P2276" i="1"/>
  <c r="P2277" i="1"/>
  <c r="P2278" i="1"/>
  <c r="P1085" i="1"/>
  <c r="P1086" i="1"/>
  <c r="P1087" i="1"/>
  <c r="P1088" i="1"/>
  <c r="P1080" i="1"/>
  <c r="P1081" i="1"/>
  <c r="P1082" i="1"/>
  <c r="P1083" i="1"/>
  <c r="P1084" i="1"/>
  <c r="P770" i="1"/>
  <c r="P771" i="1"/>
  <c r="P772" i="1"/>
  <c r="P773" i="1"/>
  <c r="P774" i="1"/>
  <c r="P775" i="1"/>
  <c r="P776" i="1"/>
  <c r="P777" i="1"/>
  <c r="P1849" i="1"/>
  <c r="P1850" i="1"/>
  <c r="P1851" i="1"/>
  <c r="P1852" i="1"/>
  <c r="P1853" i="1"/>
  <c r="P1854" i="1"/>
  <c r="P1855" i="1"/>
  <c r="P1856" i="1"/>
  <c r="P1857" i="1"/>
  <c r="P1858" i="1"/>
  <c r="P1859" i="1"/>
  <c r="P1860" i="1"/>
  <c r="P1937" i="1"/>
  <c r="P1938" i="1"/>
  <c r="P1939" i="1"/>
  <c r="P1940" i="1"/>
  <c r="P1941" i="1"/>
  <c r="P1942" i="1"/>
  <c r="P1943" i="1"/>
  <c r="P1875" i="1"/>
  <c r="P1876" i="1"/>
  <c r="P1877" i="1"/>
  <c r="P1878" i="1"/>
  <c r="P1879" i="1"/>
  <c r="P1880" i="1"/>
  <c r="P1881" i="1"/>
  <c r="P2033" i="1"/>
  <c r="P2034" i="1"/>
  <c r="P2035" i="1"/>
  <c r="P2036" i="1"/>
  <c r="P2037" i="1"/>
  <c r="P2038" i="1"/>
  <c r="P2039" i="1"/>
  <c r="P1970" i="1"/>
  <c r="P1971" i="1"/>
  <c r="P1972" i="1"/>
  <c r="P1973" i="1"/>
  <c r="P1974" i="1"/>
  <c r="P1975" i="1"/>
  <c r="P1976" i="1"/>
  <c r="P1977" i="1"/>
  <c r="P1978" i="1"/>
  <c r="P1979" i="1"/>
  <c r="P1980" i="1"/>
  <c r="P1981" i="1"/>
  <c r="P2202" i="1"/>
  <c r="P2203" i="1"/>
  <c r="P2204" i="1"/>
  <c r="P2205" i="1"/>
  <c r="P2206" i="1"/>
  <c r="P2207" i="1"/>
  <c r="P2467" i="1"/>
  <c r="P2468" i="1"/>
  <c r="P2469" i="1"/>
  <c r="P2470" i="1"/>
  <c r="P2471" i="1"/>
  <c r="P2229" i="1"/>
  <c r="P2230" i="1"/>
  <c r="P2231" i="1"/>
  <c r="P2232" i="1"/>
  <c r="P2472" i="1"/>
  <c r="P2473" i="1"/>
  <c r="P2474" i="1"/>
  <c r="P2475" i="1"/>
  <c r="P2476" i="1"/>
  <c r="P2477" i="1"/>
  <c r="P2478" i="1"/>
  <c r="P2146" i="1"/>
  <c r="P2147" i="1"/>
  <c r="P2148" i="1"/>
  <c r="P2149" i="1"/>
  <c r="P2150" i="1"/>
  <c r="P2151" i="1"/>
  <c r="P2152" i="1"/>
  <c r="P2153" i="1"/>
  <c r="P56" i="1"/>
  <c r="P57" i="1"/>
  <c r="P58" i="1"/>
  <c r="P59" i="1"/>
  <c r="P60" i="1"/>
  <c r="P61" i="1"/>
  <c r="P62" i="1"/>
  <c r="P63" i="1"/>
  <c r="P1104" i="1"/>
  <c r="P1105" i="1"/>
  <c r="P1106" i="1"/>
  <c r="P1107" i="1"/>
  <c r="P1108" i="1"/>
  <c r="P1109" i="1"/>
  <c r="P778" i="1"/>
  <c r="P779" i="1"/>
  <c r="P780" i="1"/>
  <c r="P781" i="1"/>
  <c r="P782" i="1"/>
  <c r="P783" i="1"/>
  <c r="P784" i="1"/>
  <c r="P2154" i="1"/>
  <c r="P2155" i="1"/>
  <c r="P2156" i="1"/>
  <c r="P2157" i="1"/>
  <c r="P2158" i="1"/>
  <c r="P2159" i="1"/>
  <c r="P1840" i="1"/>
  <c r="P1841" i="1"/>
  <c r="P2255" i="1"/>
  <c r="P2256" i="1"/>
  <c r="P2219" i="1"/>
  <c r="P2220" i="1"/>
  <c r="P2221" i="1"/>
  <c r="P2222" i="1"/>
  <c r="P973" i="1"/>
  <c r="P974" i="1"/>
  <c r="P975" i="1"/>
  <c r="P2060" i="1"/>
  <c r="P2061" i="1"/>
  <c r="P2062" i="1"/>
  <c r="P2063" i="1"/>
  <c r="P2064" i="1"/>
  <c r="P2065" i="1"/>
  <c r="P2143" i="1"/>
  <c r="P2144" i="1"/>
  <c r="P2145" i="1"/>
  <c r="P1094" i="1"/>
  <c r="P1095" i="1"/>
  <c r="P1089" i="1"/>
  <c r="P1090" i="1"/>
  <c r="P1091" i="1"/>
  <c r="P1092" i="1"/>
  <c r="P1093" i="1"/>
  <c r="P2160" i="1"/>
  <c r="P2161" i="1"/>
  <c r="P2162" i="1"/>
  <c r="P2163" i="1"/>
  <c r="P2164" i="1"/>
  <c r="P2165" i="1"/>
  <c r="P2172" i="1"/>
  <c r="P2173" i="1"/>
  <c r="P2174" i="1"/>
  <c r="P2175" i="1"/>
  <c r="P2176" i="1"/>
  <c r="P2177" i="1"/>
  <c r="P2178" i="1"/>
  <c r="P2179" i="1"/>
  <c r="P2166" i="1"/>
  <c r="P2167" i="1"/>
  <c r="P2168" i="1"/>
  <c r="P2169" i="1"/>
  <c r="P2170" i="1"/>
  <c r="P2171" i="1"/>
  <c r="P2196" i="1"/>
  <c r="P2197" i="1"/>
  <c r="P2454" i="1"/>
  <c r="P2455" i="1"/>
  <c r="P2456" i="1"/>
  <c r="P2290" i="1"/>
  <c r="P2291" i="1"/>
  <c r="P2292" i="1"/>
  <c r="P2285" i="1"/>
  <c r="P2286" i="1"/>
  <c r="P2287" i="1"/>
  <c r="P2288" i="1"/>
  <c r="P2289" i="1"/>
  <c r="P2269" i="1"/>
  <c r="P2270" i="1"/>
  <c r="P2271" i="1"/>
  <c r="P2272" i="1"/>
  <c r="P2273" i="1"/>
  <c r="P2279" i="1"/>
  <c r="P2280" i="1"/>
  <c r="P2281" i="1"/>
  <c r="P2282" i="1"/>
  <c r="P2283" i="1"/>
  <c r="P2284" i="1"/>
  <c r="P1916" i="1"/>
  <c r="P1917" i="1"/>
  <c r="P1918" i="1"/>
  <c r="P1919" i="1"/>
  <c r="P1920" i="1"/>
  <c r="P1921" i="1"/>
  <c r="P1922" i="1"/>
  <c r="P1923" i="1"/>
  <c r="P1924" i="1"/>
  <c r="P1925" i="1"/>
  <c r="P2233" i="1"/>
  <c r="P2234" i="1"/>
  <c r="P2235" i="1"/>
  <c r="P2236" i="1"/>
  <c r="P2237" i="1"/>
  <c r="P2238" i="1"/>
  <c r="P2239" i="1"/>
  <c r="P2240" i="1"/>
  <c r="P2479" i="1"/>
  <c r="P2480" i="1"/>
  <c r="P2481" i="1"/>
  <c r="P2482" i="1"/>
  <c r="P2483" i="1"/>
  <c r="P2484" i="1"/>
  <c r="P2485" i="1"/>
  <c r="P2486" i="1"/>
  <c r="P2487" i="1"/>
  <c r="P2078" i="1"/>
  <c r="P2079" i="1"/>
  <c r="P2080" i="1"/>
  <c r="P2081" i="1"/>
  <c r="P2082" i="1"/>
  <c r="P2083" i="1"/>
  <c r="P2084" i="1"/>
  <c r="P2293" i="1"/>
  <c r="P2294" i="1"/>
  <c r="P2295" i="1"/>
  <c r="P2296" i="1"/>
  <c r="P2297" i="1"/>
  <c r="P2085" i="1"/>
  <c r="P2086" i="1"/>
  <c r="P2087" i="1"/>
  <c r="P760" i="1"/>
  <c r="P761" i="1"/>
  <c r="P762" i="1"/>
  <c r="P763" i="1"/>
  <c r="P764" i="1"/>
  <c r="P765" i="1"/>
  <c r="P794" i="1"/>
  <c r="P795" i="1"/>
  <c r="P796" i="1"/>
  <c r="P797" i="1"/>
  <c r="P798" i="1"/>
  <c r="P799" i="1"/>
  <c r="P800" i="1"/>
  <c r="P803" i="1"/>
  <c r="P804" i="1"/>
  <c r="P805" i="1"/>
  <c r="P806" i="1"/>
  <c r="P807" i="1"/>
  <c r="P808" i="1"/>
  <c r="P754" i="1"/>
  <c r="P755" i="1"/>
  <c r="P756" i="1"/>
  <c r="P757" i="1"/>
  <c r="P758" i="1"/>
  <c r="P759" i="1"/>
  <c r="P735" i="1"/>
  <c r="P736" i="1"/>
  <c r="P737" i="1"/>
  <c r="P738" i="1"/>
  <c r="P739" i="1"/>
  <c r="P740" i="1"/>
  <c r="P741" i="1"/>
  <c r="P1593" i="1"/>
  <c r="P1602" i="1"/>
  <c r="P1603" i="1"/>
  <c r="P1604" i="1"/>
  <c r="P1606" i="1"/>
  <c r="P1607" i="1"/>
  <c r="P1608" i="1"/>
  <c r="P1609" i="1"/>
  <c r="P1588" i="1"/>
  <c r="P1589" i="1"/>
  <c r="P1597" i="1"/>
  <c r="P1598" i="1"/>
  <c r="P1599" i="1"/>
  <c r="P1600" i="1"/>
  <c r="P1601" i="1"/>
  <c r="P1605" i="1"/>
  <c r="P1590" i="1"/>
  <c r="P1591" i="1"/>
  <c r="P1592" i="1"/>
  <c r="P2258" i="1"/>
  <c r="P2257" i="1"/>
  <c r="P2259" i="1"/>
  <c r="P568" i="1"/>
  <c r="P569" i="1"/>
  <c r="P570" i="1"/>
  <c r="P1045" i="1"/>
  <c r="P1046" i="1"/>
  <c r="P1047" i="1"/>
  <c r="P1048" i="1"/>
  <c r="P1049" i="1"/>
  <c r="P1050" i="1"/>
  <c r="P1051" i="1"/>
  <c r="P1052" i="1"/>
  <c r="P1861" i="1"/>
  <c r="P1862" i="1"/>
  <c r="P1863" i="1"/>
  <c r="P1864" i="1"/>
  <c r="P1865" i="1"/>
  <c r="P1866" i="1"/>
  <c r="P1867" i="1"/>
  <c r="P1789" i="1"/>
  <c r="P1790" i="1"/>
  <c r="P1791" i="1"/>
  <c r="P1822" i="1"/>
  <c r="P1823" i="1"/>
  <c r="P1824" i="1"/>
  <c r="P1720" i="1"/>
  <c r="P1721" i="1"/>
  <c r="P1722" i="1"/>
  <c r="P701" i="1"/>
  <c r="P702" i="1"/>
  <c r="P703" i="1"/>
  <c r="P704" i="1"/>
  <c r="P705" i="1"/>
  <c r="P706" i="1"/>
  <c r="P707" i="1"/>
  <c r="P708" i="1"/>
  <c r="P709" i="1"/>
  <c r="P710" i="1"/>
  <c r="P865" i="1"/>
  <c r="P866" i="1"/>
  <c r="P867" i="1"/>
  <c r="P868" i="1"/>
  <c r="P869" i="1"/>
  <c r="P870" i="1"/>
  <c r="P871" i="1"/>
  <c r="P2260" i="1"/>
  <c r="P2261" i="1"/>
  <c r="P2262" i="1"/>
  <c r="P2263" i="1"/>
  <c r="P2264" i="1"/>
  <c r="P1226" i="1"/>
  <c r="P1227" i="1"/>
  <c r="P1228" i="1"/>
  <c r="P1280" i="1"/>
  <c r="P1281" i="1"/>
  <c r="P1282" i="1"/>
  <c r="P1842" i="1"/>
  <c r="P1843" i="1"/>
  <c r="P1844" i="1"/>
  <c r="P1845" i="1"/>
  <c r="P1846" i="1"/>
  <c r="P1847" i="1"/>
  <c r="P1848" i="1"/>
  <c r="P2105" i="1"/>
  <c r="P2106" i="1"/>
  <c r="P2107" i="1"/>
  <c r="P2108" i="1"/>
  <c r="P2109" i="1"/>
  <c r="P2110" i="1"/>
  <c r="P2111" i="1"/>
  <c r="P2112" i="1"/>
  <c r="P2113" i="1"/>
  <c r="P2114" i="1"/>
  <c r="P2115" i="1"/>
  <c r="P2126" i="1"/>
  <c r="P2127" i="1"/>
  <c r="P2128" i="1"/>
  <c r="P2129" i="1"/>
  <c r="P2130" i="1"/>
  <c r="P2131" i="1"/>
  <c r="P2132" i="1"/>
  <c r="P2133" i="1"/>
  <c r="P2134" i="1"/>
  <c r="P2135" i="1"/>
  <c r="P2136" i="1"/>
  <c r="P2210" i="1"/>
  <c r="P2211" i="1"/>
  <c r="P2212" i="1"/>
  <c r="P2213" i="1"/>
  <c r="P2214" i="1"/>
  <c r="P2215" i="1"/>
  <c r="P2216" i="1"/>
  <c r="P2217" i="1"/>
  <c r="P2218" i="1"/>
  <c r="P577" i="1"/>
  <c r="P578" i="1"/>
  <c r="P579" i="1"/>
  <c r="P1515" i="1"/>
  <c r="P1516" i="1"/>
  <c r="P1517" i="1"/>
  <c r="P1518" i="1"/>
  <c r="P1519" i="1"/>
  <c r="P1520" i="1"/>
  <c r="P1521" i="1"/>
  <c r="P419" i="1"/>
  <c r="P420" i="1"/>
  <c r="P421" i="1"/>
  <c r="P422" i="1"/>
  <c r="P423" i="1"/>
  <c r="P424" i="1"/>
  <c r="P425" i="1"/>
  <c r="P426" i="1"/>
  <c r="P427" i="1"/>
  <c r="P1809" i="1"/>
  <c r="P1810" i="1"/>
  <c r="P372" i="1"/>
  <c r="P373" i="1"/>
  <c r="P374" i="1"/>
  <c r="P375" i="1"/>
  <c r="P376" i="1"/>
  <c r="P377" i="1"/>
  <c r="P378" i="1"/>
  <c r="P379" i="1"/>
  <c r="P380" i="1"/>
  <c r="P381" i="1"/>
  <c r="P382" i="1"/>
  <c r="P366" i="1"/>
  <c r="P367" i="1"/>
  <c r="P368" i="1"/>
  <c r="P1498" i="1"/>
  <c r="P1499" i="1"/>
  <c r="P1500" i="1"/>
  <c r="P1182" i="1"/>
  <c r="P1183" i="1"/>
  <c r="P1184" i="1"/>
  <c r="P1185" i="1"/>
  <c r="P1565" i="1"/>
  <c r="P1566" i="1"/>
  <c r="P1567" i="1"/>
  <c r="P1568" i="1"/>
  <c r="P1569" i="1"/>
  <c r="P1570" i="1"/>
  <c r="P1571" i="1"/>
  <c r="P1572" i="1"/>
  <c r="P1573" i="1"/>
  <c r="P1547" i="1"/>
  <c r="P1548" i="1"/>
  <c r="P1549" i="1"/>
  <c r="P1550" i="1"/>
  <c r="P1551" i="1"/>
  <c r="P1552" i="1"/>
  <c r="P1553" i="1"/>
  <c r="P1554" i="1"/>
  <c r="P1555" i="1"/>
  <c r="P2298" i="1"/>
  <c r="P2299" i="1"/>
  <c r="P2300" i="1"/>
  <c r="P2301" i="1"/>
  <c r="P2302" i="1"/>
  <c r="P1186" i="1"/>
  <c r="P1187" i="1"/>
  <c r="P1188" i="1"/>
  <c r="P934" i="1"/>
  <c r="P935" i="1"/>
  <c r="P936" i="1"/>
  <c r="P937" i="1"/>
  <c r="P938" i="1"/>
  <c r="P939" i="1"/>
  <c r="P840" i="1"/>
  <c r="P841" i="1"/>
  <c r="P842" i="1"/>
  <c r="P843" i="1"/>
  <c r="P844" i="1"/>
  <c r="P845" i="1"/>
  <c r="P846" i="1"/>
  <c r="P811" i="1"/>
  <c r="P812" i="1"/>
  <c r="P813" i="1"/>
  <c r="P814" i="1"/>
  <c r="P815" i="1"/>
  <c r="P816" i="1"/>
  <c r="P817" i="1"/>
  <c r="P818" i="1"/>
  <c r="P829" i="1"/>
  <c r="P830" i="1"/>
  <c r="P831" i="1"/>
  <c r="P832" i="1"/>
  <c r="P833" i="1"/>
  <c r="P834" i="1"/>
  <c r="P835" i="1"/>
  <c r="P836" i="1"/>
  <c r="P1544" i="1"/>
  <c r="P1574" i="1"/>
  <c r="P1575" i="1"/>
  <c r="P1563" i="1"/>
  <c r="P1564" i="1"/>
  <c r="P1545" i="1"/>
  <c r="P1546" i="1"/>
  <c r="P1576" i="1"/>
  <c r="P1577" i="1"/>
  <c r="P1490" i="1"/>
  <c r="P1501" i="1"/>
  <c r="P1502" i="1"/>
  <c r="P1503" i="1"/>
  <c r="P1504" i="1"/>
  <c r="P1505" i="1"/>
  <c r="P932" i="1"/>
  <c r="P933" i="1"/>
  <c r="P383" i="1"/>
  <c r="P384" i="1"/>
  <c r="P385" i="1"/>
  <c r="P154" i="1"/>
  <c r="P155" i="1"/>
  <c r="P156" i="1"/>
  <c r="P157" i="1"/>
  <c r="P158" i="1"/>
  <c r="P159" i="1"/>
  <c r="P1529" i="1"/>
  <c r="P1530" i="1"/>
  <c r="P1531" i="1"/>
  <c r="P1532" i="1"/>
  <c r="P1533" i="1"/>
  <c r="P1534" i="1"/>
  <c r="P1535" i="1"/>
  <c r="P1536" i="1"/>
  <c r="P1706" i="1"/>
  <c r="P1707" i="1"/>
  <c r="P1708" i="1"/>
  <c r="P1709" i="1"/>
  <c r="P1710" i="1"/>
  <c r="P1711" i="1"/>
  <c r="P222" i="1"/>
  <c r="P223" i="1"/>
  <c r="P224" i="1"/>
  <c r="P1121" i="1"/>
  <c r="P1122" i="1"/>
  <c r="P1123" i="1"/>
  <c r="P1124" i="1"/>
  <c r="P1125" i="1"/>
  <c r="P1126" i="1"/>
  <c r="P1127" i="1"/>
  <c r="P1128" i="1"/>
  <c r="P1135" i="1"/>
  <c r="P1136" i="1"/>
  <c r="P1137" i="1"/>
  <c r="P1138" i="1"/>
  <c r="P1139" i="1"/>
  <c r="P1140" i="1"/>
  <c r="P1141" i="1"/>
  <c r="P1142" i="1"/>
  <c r="P476" i="1"/>
  <c r="P477" i="1"/>
  <c r="P478" i="1"/>
  <c r="P479" i="1"/>
  <c r="P480" i="1"/>
  <c r="P481" i="1"/>
  <c r="P482" i="1"/>
  <c r="P483" i="1"/>
  <c r="P524" i="1"/>
  <c r="P525" i="1"/>
  <c r="P526" i="1"/>
  <c r="P527" i="1"/>
  <c r="P528" i="1"/>
  <c r="P529" i="1"/>
  <c r="P530" i="1"/>
  <c r="P531" i="1"/>
  <c r="P338" i="1"/>
  <c r="P339" i="1"/>
  <c r="P340" i="1"/>
  <c r="P485" i="1"/>
  <c r="P486" i="1"/>
  <c r="P487" i="1"/>
  <c r="P488" i="1"/>
  <c r="P489" i="1"/>
  <c r="P490" i="1"/>
  <c r="P484" i="1"/>
  <c r="P532" i="1"/>
  <c r="P533" i="1"/>
  <c r="P534" i="1"/>
  <c r="P549" i="1"/>
  <c r="P550" i="1"/>
  <c r="P551" i="1"/>
  <c r="P552" i="1"/>
  <c r="P553" i="1"/>
  <c r="P554" i="1"/>
  <c r="P555" i="1"/>
  <c r="P556" i="1"/>
  <c r="P557" i="1"/>
  <c r="P558" i="1"/>
  <c r="P559" i="1"/>
  <c r="P571" i="1"/>
  <c r="P572" i="1"/>
  <c r="P573" i="1"/>
  <c r="P1654" i="1"/>
  <c r="P1655" i="1"/>
  <c r="P1656" i="1"/>
  <c r="P1657" i="1"/>
  <c r="P1658" i="1"/>
  <c r="P1659" i="1"/>
  <c r="P1660" i="1"/>
  <c r="P1730" i="1"/>
  <c r="P1731" i="1"/>
  <c r="P1732" i="1"/>
  <c r="P1733" i="1"/>
  <c r="P1734" i="1"/>
  <c r="P1735" i="1"/>
  <c r="P1736" i="1"/>
  <c r="P1723" i="1"/>
  <c r="P1724" i="1"/>
  <c r="P1725" i="1"/>
  <c r="P1726" i="1"/>
  <c r="P1727" i="1"/>
  <c r="P18" i="1"/>
  <c r="P19" i="1"/>
  <c r="P20" i="1"/>
  <c r="P21" i="1"/>
  <c r="P22" i="1"/>
  <c r="P23" i="1"/>
  <c r="P24" i="1"/>
  <c r="P25" i="1"/>
  <c r="P188" i="1"/>
  <c r="P189" i="1"/>
  <c r="P190" i="1"/>
  <c r="P191" i="1"/>
  <c r="P192" i="1"/>
  <c r="P193" i="1"/>
  <c r="P194" i="1"/>
  <c r="P195" i="1"/>
  <c r="P64" i="1"/>
  <c r="P65" i="1"/>
  <c r="P66" i="1"/>
  <c r="P67" i="1"/>
  <c r="P68" i="1"/>
  <c r="P69" i="1"/>
  <c r="P196" i="1"/>
  <c r="P197" i="1"/>
  <c r="P198" i="1"/>
  <c r="P199" i="1"/>
  <c r="P200" i="1"/>
  <c r="P201" i="1"/>
  <c r="P26" i="1"/>
  <c r="P27" i="1"/>
  <c r="P28" i="1"/>
  <c r="P29" i="1"/>
  <c r="P30" i="1"/>
  <c r="P31" i="1"/>
  <c r="P32" i="1"/>
  <c r="P33" i="1"/>
  <c r="P34" i="1"/>
  <c r="P1770" i="1"/>
  <c r="P1771" i="1"/>
  <c r="P1772" i="1"/>
  <c r="P1773" i="1"/>
  <c r="P1774" i="1"/>
  <c r="P1775" i="1"/>
  <c r="P1776" i="1"/>
  <c r="P1777" i="1"/>
  <c r="P1685" i="1"/>
  <c r="P1686" i="1"/>
  <c r="P1687" i="1"/>
  <c r="P1688" i="1"/>
  <c r="P1689" i="1"/>
  <c r="P1690" i="1"/>
  <c r="P1691" i="1"/>
  <c r="P1692" i="1"/>
  <c r="P1778" i="1"/>
  <c r="P1779" i="1"/>
  <c r="P1780" i="1"/>
  <c r="P1693" i="1"/>
  <c r="P1694" i="1"/>
  <c r="P1695" i="1"/>
  <c r="P785" i="1"/>
  <c r="P786" i="1"/>
  <c r="P855" i="1"/>
  <c r="P856" i="1"/>
  <c r="P827" i="1"/>
  <c r="P828" i="1"/>
  <c r="P2249" i="1"/>
  <c r="P2250" i="1"/>
  <c r="P2251" i="1"/>
  <c r="P2252" i="1"/>
  <c r="P1304" i="1"/>
  <c r="P1305" i="1"/>
  <c r="P1306" i="1"/>
  <c r="P1307" i="1"/>
  <c r="P1308" i="1"/>
  <c r="P1309" i="1"/>
  <c r="P1217" i="1"/>
  <c r="P1218" i="1"/>
  <c r="P1219" i="1"/>
  <c r="P1220" i="1"/>
  <c r="P1221" i="1"/>
  <c r="P1222" i="1"/>
  <c r="P1349" i="1"/>
  <c r="P1350" i="1"/>
  <c r="P1351" i="1"/>
  <c r="P1352" i="1"/>
  <c r="P1353" i="1"/>
  <c r="P1354" i="1"/>
  <c r="P1250" i="1"/>
  <c r="P1251" i="1"/>
  <c r="P1252" i="1"/>
  <c r="P1253" i="1"/>
  <c r="P1254" i="1"/>
  <c r="P1255" i="1"/>
  <c r="P1229" i="1"/>
  <c r="P1230" i="1"/>
  <c r="P1231" i="1"/>
  <c r="P1232" i="1"/>
  <c r="P1233" i="1"/>
  <c r="P1234" i="1"/>
  <c r="P1235" i="1"/>
  <c r="P1236" i="1"/>
  <c r="P1237" i="1"/>
  <c r="P1207" i="1"/>
  <c r="P1208" i="1"/>
  <c r="P1209" i="1"/>
  <c r="P1210" i="1"/>
  <c r="P1211" i="1"/>
  <c r="P1212" i="1"/>
  <c r="P1213" i="1"/>
  <c r="P1214" i="1"/>
  <c r="P1215" i="1"/>
  <c r="P1216" i="1"/>
  <c r="P1364" i="1"/>
  <c r="P1365" i="1"/>
  <c r="P1366" i="1"/>
  <c r="P1367" i="1"/>
  <c r="P1368" i="1"/>
  <c r="P1369" i="1"/>
  <c r="P1355" i="1"/>
  <c r="P1356" i="1"/>
  <c r="P1357" i="1"/>
  <c r="P1289" i="1"/>
  <c r="P1290" i="1"/>
  <c r="P1291" i="1"/>
  <c r="P1292" i="1"/>
  <c r="P1293" i="1"/>
  <c r="P1294" i="1"/>
  <c r="P1295" i="1"/>
  <c r="P1296" i="1"/>
  <c r="P1297" i="1"/>
  <c r="P1274" i="1"/>
  <c r="P1275" i="1"/>
  <c r="P1276" i="1"/>
  <c r="P1325" i="1"/>
  <c r="P1326" i="1"/>
  <c r="P1327" i="1"/>
  <c r="P1328" i="1"/>
  <c r="P1329" i="1"/>
  <c r="P1330" i="1"/>
  <c r="P1331" i="1"/>
  <c r="P1332" i="1"/>
  <c r="P1333" i="1"/>
  <c r="P1334" i="1"/>
  <c r="P1335" i="1"/>
  <c r="P1336" i="1"/>
  <c r="P1298" i="1"/>
  <c r="P1299" i="1"/>
  <c r="P1300" i="1"/>
  <c r="P1301" i="1"/>
  <c r="P1302" i="1"/>
  <c r="P1303" i="1"/>
  <c r="P1737" i="1"/>
  <c r="P1738" i="1"/>
  <c r="P1310" i="1"/>
  <c r="P1311" i="1"/>
  <c r="P1312" i="1"/>
  <c r="P1313" i="1"/>
  <c r="P1314" i="1"/>
  <c r="P1315" i="1"/>
  <c r="P1358" i="1"/>
  <c r="P1359" i="1"/>
  <c r="P1360" i="1"/>
  <c r="P1361" i="1"/>
  <c r="P1362" i="1"/>
  <c r="P1363" i="1"/>
  <c r="P1053" i="1"/>
  <c r="P1054" i="1"/>
  <c r="P1055" i="1"/>
  <c r="P1056" i="1"/>
  <c r="P1057" i="1"/>
  <c r="P1058" i="1"/>
  <c r="P1059" i="1"/>
  <c r="P1060" i="1"/>
  <c r="P1039" i="1"/>
  <c r="P1040" i="1"/>
  <c r="P1041" i="1"/>
  <c r="P1042" i="1"/>
  <c r="P1043" i="1"/>
  <c r="P1044" i="1"/>
  <c r="P1061" i="1"/>
  <c r="P1062" i="1"/>
  <c r="P1063" i="1"/>
  <c r="P1064" i="1"/>
  <c r="P1065" i="1"/>
  <c r="P1066" i="1"/>
  <c r="P1067" i="1"/>
  <c r="P1068" i="1"/>
  <c r="P1029" i="1"/>
  <c r="P1030" i="1"/>
  <c r="P1031" i="1"/>
  <c r="P1032" i="1"/>
  <c r="P1033" i="1"/>
  <c r="P1034" i="1"/>
  <c r="P1035" i="1"/>
  <c r="P1036" i="1"/>
  <c r="P1037" i="1"/>
  <c r="P1038" i="1"/>
  <c r="P2052" i="1"/>
  <c r="P2053" i="1"/>
  <c r="P2054" i="1"/>
  <c r="P2055" i="1"/>
  <c r="P2056" i="1"/>
  <c r="P2057" i="1"/>
  <c r="P2058" i="1"/>
  <c r="P2059" i="1"/>
  <c r="P233" i="1"/>
  <c r="P234" i="1"/>
  <c r="P235" i="1"/>
  <c r="P236" i="1"/>
  <c r="P237" i="1"/>
  <c r="P238" i="1"/>
  <c r="P239" i="1"/>
  <c r="P240" i="1"/>
  <c r="P205" i="1"/>
  <c r="P206" i="1"/>
  <c r="P207" i="1"/>
  <c r="P208" i="1"/>
  <c r="P209" i="1"/>
  <c r="P210" i="1"/>
  <c r="P211" i="1"/>
  <c r="P212" i="1"/>
  <c r="P213" i="1"/>
  <c r="P120" i="1"/>
  <c r="P121" i="1"/>
  <c r="P122" i="1"/>
  <c r="P106" i="1"/>
  <c r="P107" i="1"/>
  <c r="P108" i="1"/>
  <c r="P109" i="1"/>
  <c r="P110" i="1"/>
  <c r="P111" i="1"/>
  <c r="P112" i="1"/>
  <c r="P113" i="1"/>
  <c r="P114" i="1"/>
  <c r="P115" i="1"/>
  <c r="P116" i="1"/>
  <c r="P1674" i="1"/>
  <c r="P1675" i="1"/>
  <c r="P1676" i="1"/>
  <c r="P1677" i="1"/>
  <c r="P1678" i="1"/>
  <c r="P1679" i="1"/>
  <c r="P1680" i="1"/>
  <c r="P1681" i="1"/>
  <c r="P1682" i="1"/>
  <c r="P1683" i="1"/>
  <c r="P1684" i="1"/>
  <c r="P7" i="1"/>
  <c r="P8" i="1"/>
  <c r="P9" i="1"/>
  <c r="P10" i="1"/>
  <c r="P11" i="1"/>
  <c r="P12" i="1"/>
  <c r="P13" i="1"/>
  <c r="P14" i="1"/>
  <c r="P510" i="1"/>
  <c r="P511" i="1"/>
  <c r="P512" i="1"/>
  <c r="P513" i="1"/>
  <c r="P514" i="1"/>
  <c r="P15" i="1"/>
  <c r="P16" i="1"/>
  <c r="P17" i="1"/>
  <c r="P35" i="1"/>
  <c r="P36" i="1"/>
  <c r="P84" i="1"/>
  <c r="P85" i="1"/>
  <c r="P86" i="1"/>
  <c r="P87" i="1"/>
  <c r="P88" i="1"/>
  <c r="P89" i="1"/>
  <c r="P90" i="1"/>
  <c r="P91" i="1"/>
  <c r="P92" i="1"/>
  <c r="P93" i="1"/>
  <c r="P94" i="1"/>
  <c r="P95" i="1"/>
  <c r="P96" i="1"/>
  <c r="P97" i="1"/>
  <c r="P117" i="1"/>
  <c r="P118" i="1"/>
  <c r="P119" i="1"/>
  <c r="P202" i="1"/>
  <c r="P203" i="1"/>
  <c r="P204" i="1"/>
  <c r="P428" i="1"/>
  <c r="P429" i="1"/>
  <c r="P430" i="1"/>
  <c r="P1198" i="1"/>
  <c r="P1199" i="1"/>
  <c r="P1200" i="1"/>
  <c r="P1201" i="1"/>
  <c r="P1202" i="1"/>
  <c r="P1203" i="1"/>
  <c r="P1204" i="1"/>
  <c r="P1205" i="1"/>
  <c r="P1206" i="1"/>
  <c r="P847" i="1"/>
  <c r="P848" i="1"/>
  <c r="P849" i="1"/>
  <c r="P850" i="1"/>
  <c r="P851" i="1"/>
  <c r="P852" i="1"/>
  <c r="P853" i="1"/>
  <c r="P819" i="1"/>
  <c r="P820" i="1"/>
  <c r="P821" i="1"/>
  <c r="P822" i="1"/>
  <c r="P823" i="1"/>
  <c r="P824" i="1"/>
  <c r="P825" i="1"/>
  <c r="P620" i="1"/>
  <c r="P621" i="1"/>
  <c r="P622" i="1"/>
  <c r="P623" i="1"/>
  <c r="P624" i="1"/>
  <c r="P625" i="1"/>
  <c r="P626" i="1"/>
  <c r="P627" i="1"/>
  <c r="P628" i="1"/>
  <c r="P629" i="1"/>
  <c r="P630" i="1"/>
  <c r="P631" i="1"/>
  <c r="P632" i="1"/>
  <c r="P633" i="1"/>
  <c r="P634" i="1"/>
  <c r="P635" i="1"/>
  <c r="P636" i="1"/>
  <c r="P350" i="1"/>
  <c r="P351" i="1"/>
  <c r="P352" i="1"/>
  <c r="P353" i="1"/>
  <c r="P354" i="1"/>
  <c r="P355" i="1"/>
  <c r="P356" i="1"/>
  <c r="P357" i="1"/>
  <c r="P341" i="1"/>
  <c r="P342" i="1"/>
  <c r="P343" i="1"/>
  <c r="P344" i="1"/>
  <c r="P345" i="1"/>
  <c r="P346" i="1"/>
  <c r="P347" i="1"/>
  <c r="P348" i="1"/>
  <c r="P349" i="1"/>
  <c r="P329" i="1"/>
  <c r="P330" i="1"/>
  <c r="P331" i="1"/>
  <c r="P468" i="1"/>
  <c r="P469" i="1"/>
  <c r="P470" i="1"/>
  <c r="P471" i="1"/>
  <c r="P472" i="1"/>
  <c r="P473" i="1"/>
  <c r="P474" i="1"/>
  <c r="P475" i="1"/>
  <c r="P2137" i="1"/>
  <c r="P2138" i="1"/>
  <c r="P2139" i="1"/>
  <c r="P2140" i="1"/>
  <c r="P2141" i="1"/>
  <c r="P2142" i="1"/>
  <c r="P2183" i="1"/>
  <c r="P2184" i="1"/>
  <c r="P2185" i="1"/>
  <c r="P2186" i="1"/>
  <c r="P2187" i="1"/>
  <c r="P2188" i="1"/>
  <c r="P1020" i="1"/>
  <c r="P1021" i="1"/>
  <c r="P1022" i="1"/>
  <c r="P1023" i="1"/>
  <c r="P1024" i="1"/>
  <c r="P1025" i="1"/>
  <c r="P1026" i="1"/>
  <c r="P1027" i="1"/>
  <c r="P1028" i="1"/>
  <c r="P1506" i="1"/>
  <c r="P1507" i="1"/>
  <c r="P2194" i="1"/>
  <c r="P2195" i="1"/>
  <c r="P326" i="1"/>
  <c r="P327" i="1"/>
  <c r="P328" i="1"/>
  <c r="P2088" i="1"/>
  <c r="P2089" i="1"/>
  <c r="P2090" i="1"/>
  <c r="P1998" i="1"/>
  <c r="P1999" i="1"/>
  <c r="P2000" i="1"/>
  <c r="P2001" i="1"/>
  <c r="P2002" i="1"/>
  <c r="P2003" i="1"/>
  <c r="P2004" i="1"/>
  <c r="P2005" i="1"/>
  <c r="P2006" i="1"/>
  <c r="P2007" i="1"/>
  <c r="P2008" i="1"/>
  <c r="P2009" i="1"/>
  <c r="P1905" i="1"/>
  <c r="P1906" i="1"/>
  <c r="P1907" i="1"/>
  <c r="P1908" i="1"/>
  <c r="P1909" i="1"/>
  <c r="P1910" i="1"/>
  <c r="P1911" i="1"/>
  <c r="P1912" i="1"/>
  <c r="P1913" i="1"/>
  <c r="P1914" i="1"/>
  <c r="P1915" i="1"/>
  <c r="P1096" i="1"/>
  <c r="P1097" i="1"/>
  <c r="P1098" i="1"/>
  <c r="P1099" i="1"/>
  <c r="P1100" i="1"/>
  <c r="P1101" i="1"/>
  <c r="P1102" i="1"/>
  <c r="P1103" i="1"/>
  <c r="P681" i="1"/>
  <c r="P682" i="1"/>
  <c r="P683" i="1"/>
  <c r="P684" i="1"/>
  <c r="P685" i="1"/>
  <c r="P686" i="1"/>
  <c r="P687" i="1"/>
  <c r="P691" i="1"/>
  <c r="P692" i="1"/>
  <c r="P693" i="1"/>
  <c r="P694" i="1"/>
  <c r="P695" i="1"/>
  <c r="P696" i="1"/>
  <c r="P697" i="1"/>
  <c r="P491" i="1"/>
  <c r="P492" i="1"/>
  <c r="P493" i="1"/>
  <c r="P494" i="1"/>
  <c r="P495" i="1"/>
  <c r="P496" i="1"/>
  <c r="P497" i="1"/>
  <c r="P498" i="1"/>
  <c r="P1811" i="1"/>
  <c r="P1812" i="1"/>
  <c r="P1813" i="1"/>
  <c r="P1814" i="1"/>
  <c r="P1815" i="1"/>
  <c r="P1816" i="1"/>
  <c r="P1817" i="1"/>
  <c r="P1818" i="1"/>
  <c r="P858" i="1"/>
  <c r="P859" i="1"/>
  <c r="P860" i="1"/>
  <c r="P861" i="1"/>
  <c r="P862" i="1"/>
  <c r="P863" i="1"/>
  <c r="P864" i="1"/>
  <c r="P711" i="1"/>
  <c r="P712" i="1"/>
  <c r="P713" i="1"/>
  <c r="P714" i="1"/>
  <c r="P715" i="1"/>
  <c r="P716" i="1"/>
  <c r="P717" i="1"/>
  <c r="P753" i="1"/>
  <c r="P857" i="1"/>
  <c r="P839" i="1"/>
  <c r="P742" i="1"/>
  <c r="P1819" i="1"/>
  <c r="P1820" i="1"/>
  <c r="P1821" i="1"/>
  <c r="P1464" i="1"/>
  <c r="P1465" i="1"/>
  <c r="P1466" i="1"/>
  <c r="P1467" i="1"/>
  <c r="P1468" i="1"/>
  <c r="P1469" i="1"/>
  <c r="P1470" i="1"/>
  <c r="P1471" i="1"/>
  <c r="P1472" i="1"/>
  <c r="P1473" i="1"/>
  <c r="P1474" i="1"/>
  <c r="P1158" i="1"/>
  <c r="P1159" i="1"/>
  <c r="P1160" i="1"/>
  <c r="P1149" i="1"/>
  <c r="P1150" i="1"/>
  <c r="P1151" i="1"/>
  <c r="P1152" i="1"/>
  <c r="P1153" i="1"/>
  <c r="P1154" i="1"/>
  <c r="P769" i="1"/>
  <c r="P854" i="1"/>
  <c r="P826" i="1"/>
  <c r="P2253" i="1"/>
  <c r="P2254" i="1"/>
  <c r="P278" i="1"/>
  <c r="P279" i="1"/>
  <c r="P280" i="1"/>
  <c r="P281" i="1"/>
  <c r="P282" i="1"/>
  <c r="P283" i="1"/>
  <c r="P284" i="1"/>
  <c r="P308" i="1"/>
  <c r="P309" i="1"/>
  <c r="P310" i="1"/>
  <c r="P285" i="1"/>
  <c r="P286" i="1"/>
  <c r="P287" i="1"/>
  <c r="P591" i="1"/>
  <c r="P592" i="1"/>
  <c r="P593" i="1"/>
  <c r="P594" i="1"/>
  <c r="P595" i="1"/>
  <c r="P596" i="1"/>
  <c r="P597" i="1"/>
  <c r="P614" i="1"/>
  <c r="P615" i="1"/>
  <c r="P616" i="1"/>
  <c r="P637" i="1"/>
  <c r="P638" i="1"/>
  <c r="P639" i="1"/>
  <c r="P640" i="1"/>
  <c r="P641" i="1"/>
  <c r="P642" i="1"/>
  <c r="P643" i="1"/>
  <c r="P644" i="1"/>
  <c r="P645" i="1"/>
  <c r="P1982" i="1"/>
  <c r="P1983" i="1"/>
  <c r="P1984" i="1"/>
  <c r="P1985" i="1"/>
  <c r="P2244" i="1"/>
  <c r="P2245" i="1"/>
  <c r="P2246" i="1"/>
  <c r="P1475" i="1"/>
  <c r="P1476" i="1"/>
  <c r="P1798" i="1"/>
  <c r="P1799" i="1"/>
  <c r="P1800" i="1"/>
  <c r="P1801" i="1"/>
  <c r="P1802" i="1"/>
  <c r="P1241" i="1"/>
  <c r="P1242" i="1"/>
  <c r="P1243" i="1"/>
  <c r="P1244" i="1"/>
  <c r="P1245" i="1"/>
  <c r="P1246" i="1"/>
  <c r="P1247" i="1"/>
  <c r="P1248" i="1"/>
  <c r="P1249" i="1"/>
  <c r="P1256" i="1"/>
  <c r="P1257" i="1"/>
  <c r="P1258" i="1"/>
  <c r="P1259" i="1"/>
  <c r="P1260" i="1"/>
  <c r="P1261" i="1"/>
  <c r="P1262" i="1"/>
  <c r="P1263" i="1"/>
  <c r="P1264" i="1"/>
  <c r="P1265" i="1"/>
  <c r="P1266" i="1"/>
  <c r="P1267" i="1"/>
  <c r="P1268" i="1"/>
  <c r="P1269" i="1"/>
  <c r="P1270" i="1"/>
  <c r="P1271" i="1"/>
  <c r="P1272" i="1"/>
  <c r="P1273" i="1"/>
  <c r="P1316" i="1"/>
  <c r="P1317" i="1"/>
  <c r="P1318" i="1"/>
  <c r="P1319" i="1"/>
  <c r="P1320" i="1"/>
  <c r="P1321" i="1"/>
  <c r="P1322" i="1"/>
  <c r="P1323" i="1"/>
  <c r="P1324" i="1"/>
  <c r="P1161" i="1"/>
  <c r="P1162" i="1"/>
  <c r="P1163" i="1"/>
  <c r="P1189" i="1"/>
  <c r="P1190" i="1"/>
  <c r="P1191" i="1"/>
  <c r="P1192" i="1"/>
  <c r="P1193" i="1"/>
  <c r="P1194" i="1"/>
  <c r="P1195" i="1"/>
  <c r="P1196" i="1"/>
  <c r="P1197" i="1"/>
  <c r="P2075" i="1"/>
  <c r="P2076" i="1"/>
  <c r="P2077" i="1"/>
  <c r="P660" i="1"/>
  <c r="P661" i="1"/>
  <c r="P662" i="1"/>
  <c r="P663" i="1"/>
  <c r="P664" i="1"/>
  <c r="P665" i="1"/>
  <c r="P666" i="1"/>
  <c r="P652" i="1"/>
  <c r="P653" i="1"/>
  <c r="P654" i="1"/>
  <c r="P655" i="1"/>
  <c r="P656" i="1"/>
  <c r="P657" i="1"/>
  <c r="P658" i="1"/>
  <c r="P659" i="1"/>
  <c r="P940" i="1"/>
  <c r="P941" i="1"/>
  <c r="P942" i="1"/>
  <c r="P943" i="1"/>
  <c r="P944" i="1"/>
  <c r="P945" i="1"/>
  <c r="P946" i="1"/>
  <c r="P947" i="1"/>
  <c r="P948" i="1"/>
  <c r="P431" i="1"/>
  <c r="P432" i="1"/>
  <c r="P433" i="1"/>
  <c r="P434" i="1"/>
  <c r="P435" i="1"/>
  <c r="P436" i="1"/>
  <c r="P437" i="1"/>
  <c r="P438" i="1"/>
  <c r="P439" i="1"/>
  <c r="P897" i="1"/>
  <c r="P898" i="1"/>
  <c r="P899" i="1"/>
  <c r="P900" i="1"/>
  <c r="P901" i="1"/>
  <c r="P902" i="1"/>
  <c r="P903" i="1"/>
  <c r="P949" i="1"/>
  <c r="P950" i="1"/>
  <c r="P951" i="1"/>
  <c r="P952" i="1"/>
  <c r="P953" i="1"/>
  <c r="P954" i="1"/>
  <c r="P955" i="1"/>
  <c r="P956" i="1"/>
  <c r="P957" i="1"/>
  <c r="P958" i="1"/>
  <c r="P959" i="1"/>
  <c r="P960" i="1"/>
  <c r="P961" i="1"/>
  <c r="P962" i="1"/>
  <c r="P963" i="1"/>
  <c r="P982" i="1"/>
  <c r="P983" i="1"/>
  <c r="P984" i="1"/>
  <c r="P985" i="1"/>
  <c r="P986" i="1"/>
  <c r="P987" i="1"/>
  <c r="P988" i="1"/>
  <c r="P123" i="1"/>
  <c r="P124" i="1"/>
  <c r="P125" i="1"/>
  <c r="P126" i="1"/>
  <c r="P127" i="1"/>
  <c r="P128" i="1"/>
  <c r="P129" i="1"/>
  <c r="P130" i="1"/>
  <c r="P131" i="1"/>
  <c r="P132" i="1"/>
  <c r="P133" i="1"/>
  <c r="P1430" i="1"/>
  <c r="P1431" i="1"/>
  <c r="P1432" i="1"/>
  <c r="P1433" i="1"/>
  <c r="P1434" i="1"/>
  <c r="P1277" i="1"/>
  <c r="P1278" i="1"/>
  <c r="P1279" i="1"/>
  <c r="P673" i="1"/>
  <c r="P674" i="1"/>
  <c r="P1390" i="1"/>
  <c r="P1391" i="1"/>
  <c r="P1392" i="1"/>
  <c r="P1393" i="1"/>
  <c r="P1394" i="1"/>
  <c r="P1395" i="1"/>
  <c r="P1396" i="1"/>
  <c r="P1397" i="1"/>
  <c r="P1398" i="1"/>
  <c r="P1399" i="1"/>
  <c r="P1400" i="1"/>
  <c r="P1803" i="1"/>
  <c r="P1804" i="1"/>
  <c r="P1805" i="1"/>
  <c r="P1792" i="1"/>
  <c r="P1793" i="1"/>
  <c r="P1794" i="1"/>
  <c r="P1795" i="1"/>
  <c r="P1796" i="1"/>
  <c r="P1797" i="1"/>
  <c r="P1806" i="1"/>
  <c r="P1807" i="1"/>
  <c r="P1808" i="1"/>
  <c r="P73" i="1"/>
  <c r="P74" i="1"/>
  <c r="P75" i="1"/>
  <c r="P76" i="1"/>
  <c r="P77" i="1"/>
  <c r="P78" i="1"/>
  <c r="P79" i="1"/>
  <c r="P80" i="1"/>
  <c r="P81" i="1"/>
  <c r="P82" i="1"/>
  <c r="P83" i="1"/>
  <c r="P1179" i="1"/>
  <c r="P1180" i="1"/>
  <c r="P1181" i="1"/>
  <c r="P45" i="1"/>
  <c r="P46" i="1"/>
  <c r="P47" i="1"/>
  <c r="P48" i="1"/>
  <c r="P49" i="1"/>
  <c r="P50" i="1"/>
  <c r="P51" i="1"/>
  <c r="P52" i="1"/>
  <c r="P53" i="1"/>
  <c r="P54" i="1"/>
  <c r="P55" i="1"/>
  <c r="P515" i="1"/>
  <c r="P516" i="1"/>
  <c r="P517" i="1"/>
  <c r="P518" i="1"/>
  <c r="P519" i="1"/>
  <c r="P520" i="1"/>
  <c r="P1522" i="1"/>
  <c r="P1523" i="1"/>
  <c r="P1524" i="1"/>
  <c r="P1525" i="1"/>
  <c r="P1526" i="1"/>
  <c r="P1527" i="1"/>
  <c r="P305" i="1"/>
  <c r="P306" i="1"/>
  <c r="P307" i="1"/>
  <c r="P6" i="1"/>
  <c r="P2223" i="1"/>
  <c r="P2224" i="1"/>
  <c r="P2225" i="1"/>
  <c r="P2116" i="1"/>
  <c r="P2117" i="1"/>
  <c r="P2118" i="1"/>
  <c r="P2119" i="1"/>
  <c r="P2120" i="1"/>
  <c r="P2121" i="1"/>
  <c r="P2122" i="1"/>
  <c r="P2123" i="1"/>
  <c r="P2124" i="1"/>
  <c r="P2125" i="1"/>
  <c r="P1415" i="1"/>
  <c r="P1416" i="1"/>
  <c r="P1417" i="1"/>
  <c r="P1418" i="1"/>
  <c r="P1419" i="1"/>
  <c r="P1420" i="1"/>
  <c r="P1421" i="1"/>
  <c r="P1412" i="1"/>
  <c r="P1413" i="1"/>
  <c r="P1414" i="1"/>
  <c r="P1696" i="1"/>
  <c r="P1697" i="1"/>
  <c r="P1698" i="1"/>
  <c r="P1699" i="1"/>
  <c r="P1700" i="1"/>
  <c r="P1701" i="1"/>
  <c r="P1702" i="1"/>
  <c r="P1703" i="1"/>
  <c r="P1704" i="1"/>
  <c r="P1705" i="1"/>
  <c r="P1528" i="1"/>
  <c r="P1435" i="1"/>
  <c r="P1746" i="1"/>
  <c r="P1728" i="1"/>
  <c r="P1729" i="1"/>
  <c r="P1661" i="1"/>
  <c r="P1662" i="1"/>
  <c r="P1625" i="1"/>
  <c r="P1429" i="1"/>
  <c r="P1585" i="1"/>
  <c r="P1586" i="1"/>
  <c r="P1587" i="1"/>
  <c r="P1376" i="1"/>
  <c r="P1377" i="1"/>
  <c r="P1378" i="1"/>
  <c r="P1379" i="1"/>
  <c r="P1754" i="1"/>
  <c r="P1755" i="1"/>
  <c r="P1756" i="1"/>
  <c r="P1380" i="1"/>
  <c r="P1381" i="1"/>
  <c r="P1382" i="1"/>
  <c r="P1383" i="1"/>
  <c r="P1384" i="1"/>
  <c r="P1385" i="1"/>
  <c r="P1386" i="1"/>
  <c r="P1387" i="1"/>
  <c r="P1388" i="1"/>
  <c r="P1389" i="1"/>
  <c r="P1760" i="1"/>
  <c r="P1761" i="1"/>
  <c r="P1762" i="1"/>
  <c r="P1763" i="1"/>
  <c r="P1764" i="1"/>
  <c r="P1765" i="1"/>
  <c r="P1766" i="1"/>
  <c r="P1767" i="1"/>
  <c r="P1768" i="1"/>
  <c r="P1769" i="1"/>
  <c r="P1594" i="1"/>
  <c r="P1595" i="1"/>
  <c r="P1596" i="1"/>
  <c r="P260" i="1"/>
  <c r="P261" i="1"/>
  <c r="P262" i="1"/>
  <c r="P263" i="1"/>
  <c r="P264" i="1"/>
  <c r="P265" i="1"/>
  <c r="P266" i="1"/>
  <c r="P1747" i="1"/>
  <c r="P1748" i="1"/>
  <c r="P1749" i="1"/>
  <c r="P1750" i="1"/>
  <c r="P1751" i="1"/>
  <c r="P1752" i="1"/>
  <c r="P1753" i="1"/>
  <c r="P1757" i="1"/>
  <c r="P1758" i="1"/>
  <c r="P1759" i="1"/>
  <c r="P241" i="1"/>
  <c r="P242" i="1"/>
  <c r="P243" i="1"/>
  <c r="P244" i="1"/>
  <c r="P245" i="1"/>
  <c r="P246" i="1"/>
  <c r="P247" i="1"/>
  <c r="P248" i="1"/>
  <c r="P1370" i="1"/>
  <c r="P1371" i="1"/>
  <c r="P1372" i="1"/>
  <c r="P1373" i="1"/>
  <c r="P1374" i="1"/>
  <c r="P1375" i="1"/>
  <c r="P1833" i="1"/>
  <c r="P1834" i="1"/>
  <c r="P1835" i="1"/>
  <c r="P1836" i="1"/>
  <c r="P1837" i="1"/>
  <c r="P1838" i="1"/>
  <c r="P1839" i="1"/>
  <c r="P718" i="1"/>
  <c r="P719" i="1"/>
  <c r="P720" i="1"/>
  <c r="P721" i="1"/>
  <c r="P722" i="1"/>
  <c r="P723" i="1"/>
  <c r="P724" i="1"/>
  <c r="P743" i="1"/>
  <c r="P744" i="1"/>
  <c r="P745" i="1"/>
  <c r="P1164" i="1"/>
  <c r="P1165" i="1"/>
  <c r="P1166" i="1"/>
  <c r="P1167" i="1"/>
  <c r="P1168" i="1"/>
  <c r="P1169" i="1"/>
  <c r="P1170" i="1"/>
  <c r="P1171" i="1"/>
  <c r="P1172" i="1"/>
  <c r="P1155" i="1"/>
  <c r="P1156" i="1"/>
  <c r="P1157" i="1"/>
  <c r="P134" i="1"/>
  <c r="P135" i="1"/>
  <c r="P136" i="1"/>
  <c r="P2072" i="1"/>
  <c r="P2073" i="1"/>
  <c r="P2074" i="1"/>
  <c r="P1238" i="1"/>
  <c r="P1239" i="1"/>
  <c r="P1240" i="1"/>
  <c r="P809" i="1"/>
  <c r="P810" i="1"/>
  <c r="P2303" i="1"/>
  <c r="P2304" i="1"/>
  <c r="P2305" i="1"/>
  <c r="P2306" i="1"/>
  <c r="P2307" i="1"/>
  <c r="P2308" i="1"/>
  <c r="P2309" i="1"/>
  <c r="P766" i="1"/>
  <c r="P767" i="1"/>
  <c r="P768" i="1"/>
  <c r="P801" i="1"/>
  <c r="P802" i="1"/>
  <c r="P2010" i="1"/>
  <c r="P2011" i="1"/>
  <c r="P2012" i="1"/>
  <c r="P2013" i="1"/>
  <c r="P2014" i="1"/>
  <c r="P2015" i="1"/>
  <c r="P2016" i="1"/>
  <c r="P2017" i="1"/>
  <c r="P2018" i="1"/>
  <c r="P837" i="1"/>
  <c r="P838" i="1"/>
  <c r="P976" i="1"/>
  <c r="P977" i="1"/>
  <c r="P978" i="1"/>
  <c r="P979" i="1"/>
  <c r="P980" i="1"/>
  <c r="P981" i="1"/>
  <c r="P1223" i="1"/>
  <c r="P1224" i="1"/>
  <c r="P1225" i="1"/>
  <c r="P964" i="1"/>
  <c r="P965" i="1"/>
  <c r="P966" i="1"/>
  <c r="P967" i="1"/>
  <c r="P968" i="1"/>
  <c r="P969" i="1"/>
  <c r="P970" i="1"/>
  <c r="P971" i="1"/>
  <c r="P972" i="1"/>
  <c r="P2429" i="1"/>
  <c r="P2430" i="1"/>
  <c r="P725" i="1"/>
  <c r="P726" i="1"/>
  <c r="P727" i="1"/>
  <c r="P728" i="1"/>
  <c r="P729" i="1"/>
  <c r="P730" i="1"/>
  <c r="P731" i="1"/>
  <c r="P732" i="1"/>
  <c r="P733" i="1"/>
  <c r="P734" i="1"/>
  <c r="P275" i="1"/>
  <c r="P276" i="1"/>
  <c r="P277" i="1"/>
  <c r="P1129" i="1"/>
  <c r="P1130" i="1"/>
  <c r="P1131" i="1"/>
  <c r="P1132" i="1"/>
  <c r="P1133" i="1"/>
  <c r="P1134" i="1"/>
  <c r="P440" i="1"/>
  <c r="P441" i="1"/>
  <c r="P442" i="1"/>
  <c r="P443" i="1"/>
  <c r="P444" i="1"/>
  <c r="P445" i="1"/>
  <c r="P446" i="1"/>
  <c r="P2310" i="1"/>
  <c r="P2311" i="1"/>
  <c r="P2312" i="1"/>
  <c r="P2313" i="1"/>
  <c r="P2314" i="1"/>
  <c r="P698" i="1"/>
  <c r="P699" i="1"/>
  <c r="P700" i="1"/>
  <c r="P688" i="1"/>
  <c r="P689" i="1"/>
  <c r="P690" i="1"/>
  <c r="P143" i="1"/>
  <c r="P144" i="1"/>
  <c r="P145" i="1"/>
  <c r="P1143" i="1"/>
  <c r="P1144" i="1"/>
  <c r="P1145" i="1"/>
  <c r="P1146" i="1"/>
  <c r="P1147" i="1"/>
  <c r="P1148" i="1"/>
  <c r="P1436" i="1"/>
  <c r="P1437" i="1"/>
  <c r="P1438" i="1"/>
  <c r="P1439" i="1"/>
  <c r="P1440" i="1"/>
  <c r="P1441" i="1"/>
  <c r="P1442" i="1"/>
  <c r="P1454" i="1"/>
  <c r="P1455" i="1"/>
  <c r="P1456" i="1"/>
  <c r="P1457" i="1"/>
  <c r="P1458" i="1"/>
  <c r="P1459" i="1"/>
  <c r="P1460" i="1"/>
  <c r="P1443" i="1"/>
  <c r="P1444" i="1"/>
  <c r="P1445" i="1"/>
  <c r="P1461" i="1"/>
  <c r="P1462" i="1"/>
  <c r="P1463" i="1"/>
  <c r="P2208" i="1"/>
  <c r="P2209" i="1"/>
  <c r="P2066" i="1"/>
  <c r="P2067" i="1"/>
  <c r="P2068" i="1"/>
  <c r="P2091" i="1"/>
  <c r="P2092" i="1"/>
  <c r="P2093" i="1"/>
  <c r="P2094" i="1"/>
  <c r="P2095" i="1"/>
  <c r="P2096" i="1"/>
  <c r="P1868" i="1"/>
  <c r="P1869" i="1"/>
  <c r="P1870" i="1"/>
  <c r="P1871" i="1"/>
  <c r="P1872" i="1"/>
  <c r="P1873" i="1"/>
  <c r="P1874" i="1"/>
  <c r="P1986" i="1"/>
  <c r="P1987" i="1"/>
  <c r="P1988" i="1"/>
  <c r="P1989" i="1"/>
  <c r="P1990" i="1"/>
  <c r="P1991" i="1"/>
  <c r="P1992" i="1"/>
  <c r="P1993" i="1"/>
  <c r="P1994" i="1"/>
  <c r="P1995" i="1"/>
  <c r="P1996" i="1"/>
  <c r="P1997" i="1"/>
  <c r="P174" i="1"/>
  <c r="P175" i="1"/>
  <c r="P176" i="1"/>
  <c r="P177" i="1"/>
  <c r="P178" i="1"/>
  <c r="P179" i="1"/>
  <c r="P180" i="1"/>
  <c r="P181" i="1"/>
  <c r="P447" i="1"/>
  <c r="P448" i="1"/>
  <c r="P449" i="1"/>
  <c r="P369" i="1"/>
  <c r="P370" i="1"/>
  <c r="P371" i="1"/>
  <c r="P499" i="1"/>
  <c r="P500" i="1"/>
  <c r="P501" i="1"/>
  <c r="P521" i="1"/>
  <c r="P522" i="1"/>
  <c r="P523" i="1"/>
  <c r="P2322" i="1"/>
  <c r="P2323" i="1"/>
  <c r="P2324" i="1"/>
  <c r="P2325" i="1"/>
  <c r="P2326" i="1"/>
  <c r="P2327" i="1"/>
  <c r="P2328" i="1"/>
  <c r="P2329" i="1"/>
  <c r="P2330" i="1"/>
  <c r="P2331" i="1"/>
  <c r="P2332" i="1"/>
  <c r="P2333" i="1"/>
  <c r="P2334" i="1"/>
  <c r="P2335" i="1"/>
  <c r="P2336" i="1"/>
  <c r="P2337" i="1"/>
  <c r="P2338" i="1"/>
  <c r="P160" i="1"/>
  <c r="P161" i="1"/>
  <c r="P162" i="1"/>
  <c r="P163" i="1"/>
  <c r="P164" i="1"/>
  <c r="P165" i="1"/>
  <c r="P166" i="1"/>
  <c r="P167" i="1"/>
  <c r="P168" i="1"/>
  <c r="P169" i="1"/>
  <c r="P170" i="1"/>
  <c r="P171" i="1"/>
  <c r="P172" i="1"/>
  <c r="P173" i="1"/>
  <c r="P140" i="1"/>
  <c r="P141" i="1"/>
  <c r="P142" i="1"/>
  <c r="P182" i="1"/>
  <c r="P183" i="1"/>
  <c r="P184" i="1"/>
  <c r="P185" i="1"/>
  <c r="P186" i="1"/>
  <c r="P187" i="1"/>
  <c r="P294" i="1"/>
  <c r="P295" i="1"/>
  <c r="P296" i="1"/>
  <c r="P297" i="1"/>
  <c r="P298" i="1"/>
  <c r="P299" i="1"/>
  <c r="P300" i="1"/>
  <c r="P301" i="1"/>
  <c r="P302" i="1"/>
  <c r="P303" i="1"/>
  <c r="P304" i="1"/>
  <c r="P288" i="1"/>
  <c r="P289" i="1"/>
  <c r="P290" i="1"/>
  <c r="P291" i="1"/>
  <c r="P292" i="1"/>
  <c r="P293" i="1"/>
  <c r="P405" i="1"/>
  <c r="P406" i="1"/>
  <c r="P407" i="1"/>
  <c r="P408" i="1"/>
  <c r="P409" i="1"/>
  <c r="P410" i="1"/>
  <c r="P1926" i="1"/>
  <c r="P1927" i="1"/>
  <c r="P1928" i="1"/>
  <c r="P1929" i="1"/>
  <c r="P1930" i="1"/>
  <c r="P1931" i="1"/>
  <c r="P1932" i="1"/>
  <c r="P1933" i="1"/>
  <c r="P1934" i="1"/>
  <c r="P1935" i="1"/>
  <c r="P1936" i="1"/>
  <c r="P2443" i="1"/>
  <c r="P2444" i="1"/>
  <c r="P2445" i="1"/>
  <c r="P2446" i="1"/>
  <c r="P2447" i="1"/>
  <c r="P2448" i="1"/>
  <c r="P2449" i="1"/>
  <c r="P2450" i="1"/>
  <c r="P879" i="1"/>
  <c r="P880" i="1"/>
  <c r="P881" i="1"/>
  <c r="P882" i="1"/>
  <c r="P883" i="1"/>
  <c r="P884" i="1"/>
  <c r="P885" i="1"/>
  <c r="P2226" i="1"/>
  <c r="P2227" i="1"/>
  <c r="P2228" i="1"/>
  <c r="P2339" i="1"/>
  <c r="P2340" i="1"/>
  <c r="P2341" i="1"/>
  <c r="P2342" i="1"/>
  <c r="P2343" i="1"/>
  <c r="P2344" i="1"/>
  <c r="P2345" i="1"/>
  <c r="P2346" i="1"/>
  <c r="P2347" i="1"/>
  <c r="P2348" i="1"/>
  <c r="P2349" i="1"/>
  <c r="P235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34" i="1"/>
  <c r="P2442" i="1"/>
  <c r="P2435" i="1"/>
  <c r="P2436" i="1"/>
  <c r="P2437" i="1"/>
  <c r="P2438" i="1"/>
  <c r="P2315" i="1"/>
  <c r="P2316" i="1"/>
  <c r="P2317" i="1"/>
  <c r="P2318" i="1"/>
  <c r="P2319" i="1"/>
  <c r="P2320" i="1"/>
  <c r="P2321" i="1"/>
  <c r="P2451" i="1"/>
  <c r="P2452" i="1"/>
  <c r="P2453" i="1"/>
  <c r="P2351" i="1"/>
  <c r="P2352" i="1"/>
  <c r="P2353" i="1"/>
  <c r="P2354" i="1"/>
  <c r="P2355" i="1"/>
  <c r="P2356" i="1"/>
  <c r="P2357" i="1"/>
  <c r="P2358" i="1"/>
  <c r="P2359" i="1"/>
  <c r="P2360" i="1"/>
  <c r="P70" i="1"/>
  <c r="P71" i="1"/>
  <c r="P72" i="1"/>
  <c r="P137" i="1"/>
  <c r="P138" i="1"/>
  <c r="P139" i="1"/>
  <c r="P580" i="1"/>
  <c r="P581" i="1"/>
  <c r="P582" i="1"/>
  <c r="P574" i="1"/>
  <c r="P575" i="1"/>
  <c r="P576" i="1"/>
  <c r="P2097" i="1"/>
  <c r="P2098" i="1"/>
  <c r="P2191" i="1"/>
  <c r="P2192" i="1"/>
  <c r="P2193" i="1"/>
  <c r="P2040" i="1"/>
  <c r="P2041" i="1"/>
  <c r="P2042" i="1"/>
  <c r="P2043" i="1"/>
  <c r="P2044" i="1"/>
  <c r="P2045" i="1"/>
  <c r="P2046" i="1"/>
  <c r="P2047" i="1"/>
  <c r="P2048" i="1"/>
  <c r="P2049" i="1"/>
  <c r="P2050" i="1"/>
  <c r="P2051" i="1"/>
  <c r="P1508" i="1"/>
  <c r="P1509" i="1"/>
  <c r="P1510" i="1"/>
  <c r="P1511" i="1"/>
  <c r="P1512" i="1"/>
  <c r="P1513" i="1"/>
  <c r="P1514" i="1"/>
  <c r="P1491" i="1"/>
  <c r="P1492" i="1"/>
  <c r="P1493" i="1"/>
  <c r="P1494" i="1"/>
  <c r="P1495" i="1"/>
  <c r="P1496" i="1"/>
  <c r="P1497" i="1"/>
  <c r="P2431" i="1"/>
  <c r="P2432" i="1"/>
  <c r="P2433" i="1"/>
  <c r="P2439" i="1"/>
  <c r="P2440" i="1"/>
  <c r="P2441" i="1"/>
  <c r="P1635" i="1"/>
  <c r="P1636" i="1"/>
  <c r="P1637" i="1"/>
  <c r="P1638" i="1"/>
  <c r="P1639" i="1"/>
  <c r="P1640" i="1"/>
  <c r="P1641" i="1"/>
  <c r="P1642" i="1"/>
  <c r="P1643" i="1"/>
  <c r="P1644" i="1"/>
  <c r="P1645" i="1"/>
  <c r="P1646" i="1"/>
  <c r="P1647" i="1"/>
  <c r="P1648" i="1"/>
  <c r="P1649" i="1"/>
  <c r="P1650" i="1"/>
  <c r="P1651" i="1"/>
  <c r="P1652" i="1"/>
  <c r="P1653" i="1"/>
  <c r="P1944" i="1"/>
  <c r="P1945" i="1"/>
  <c r="P1946" i="1"/>
  <c r="P1947" i="1"/>
  <c r="P1948" i="1"/>
  <c r="P1949" i="1"/>
  <c r="P1950" i="1"/>
  <c r="P1951" i="1"/>
  <c r="P1952" i="1"/>
  <c r="P1953" i="1"/>
  <c r="P1954" i="1"/>
  <c r="P1955" i="1"/>
  <c r="P1629" i="1"/>
  <c r="P1630" i="1"/>
  <c r="P1631" i="1"/>
  <c r="P1632" i="1"/>
  <c r="P1633" i="1"/>
  <c r="P1634" i="1"/>
  <c r="P787" i="1"/>
  <c r="P788" i="1"/>
  <c r="P789" i="1"/>
  <c r="P790" i="1"/>
  <c r="P791" i="1"/>
  <c r="P792" i="1"/>
  <c r="P793" i="1"/>
  <c r="P318" i="1"/>
  <c r="P319" i="1"/>
  <c r="P320" i="1"/>
  <c r="P321" i="1"/>
  <c r="P322" i="1"/>
  <c r="P323" i="1"/>
  <c r="P324" i="1"/>
  <c r="P325" i="1"/>
  <c r="P649" i="1"/>
  <c r="P650" i="1"/>
  <c r="P651" i="1"/>
  <c r="P2457" i="1"/>
  <c r="P2458" i="1"/>
  <c r="P2459" i="1"/>
  <c r="P2460" i="1"/>
  <c r="P904" i="1"/>
  <c r="P905" i="1"/>
  <c r="P906" i="1"/>
  <c r="P907" i="1"/>
  <c r="P908" i="1"/>
  <c r="P909" i="1"/>
  <c r="P910" i="1"/>
  <c r="P918" i="1"/>
  <c r="P919" i="1"/>
  <c r="P920" i="1"/>
  <c r="P921" i="1"/>
  <c r="P922" i="1"/>
  <c r="P923" i="1"/>
  <c r="P924" i="1"/>
  <c r="P925" i="1"/>
  <c r="P926" i="1"/>
  <c r="P927" i="1"/>
  <c r="P928" i="1"/>
  <c r="P929" i="1"/>
  <c r="P930" i="1"/>
  <c r="P931" i="1"/>
  <c r="P911" i="1"/>
  <c r="P912" i="1"/>
  <c r="P913" i="1"/>
  <c r="P914" i="1"/>
  <c r="P915" i="1"/>
  <c r="P916" i="1"/>
  <c r="P917" i="1"/>
  <c r="P2461" i="1"/>
  <c r="P2462" i="1"/>
  <c r="P2463" i="1"/>
  <c r="P2464" i="1"/>
  <c r="P2465" i="1"/>
  <c r="P2466" i="1"/>
  <c r="P252" i="1"/>
  <c r="P253" i="1"/>
  <c r="P254" i="1"/>
  <c r="P255" i="1"/>
  <c r="P256" i="1"/>
  <c r="P257" i="1"/>
  <c r="P258" i="1"/>
  <c r="P259" i="1"/>
  <c r="P2019" i="1"/>
  <c r="P2020" i="1"/>
  <c r="P2021" i="1"/>
  <c r="P2022" i="1"/>
  <c r="P2023" i="1"/>
  <c r="P2024" i="1"/>
  <c r="P2025" i="1"/>
  <c r="P2026" i="1"/>
  <c r="P2027" i="1"/>
  <c r="P2028" i="1"/>
  <c r="P2029" i="1"/>
  <c r="P2030" i="1"/>
  <c r="P2031" i="1"/>
  <c r="P2032" i="1"/>
  <c r="P2069" i="1"/>
  <c r="P2070" i="1"/>
  <c r="P2071" i="1"/>
  <c r="P1477" i="1"/>
  <c r="P1478" i="1"/>
  <c r="P1479" i="1"/>
  <c r="P1480" i="1"/>
  <c r="P1481" i="1"/>
  <c r="P1482" i="1"/>
  <c r="P1483" i="1"/>
  <c r="P5" i="1"/>
  <c r="P1484" i="1"/>
  <c r="P1485" i="1"/>
  <c r="P1486" i="1"/>
  <c r="P1487" i="1"/>
  <c r="P1488" i="1"/>
  <c r="P1489" i="1"/>
  <c r="P1337" i="1"/>
  <c r="P1338" i="1"/>
  <c r="P1339" i="1"/>
  <c r="P1340" i="1"/>
  <c r="P1341" i="1"/>
  <c r="P1342" i="1"/>
  <c r="P1343" i="1"/>
  <c r="P1344" i="1"/>
  <c r="P1345" i="1"/>
  <c r="P1346" i="1"/>
  <c r="P1347" i="1"/>
  <c r="P1348" i="1"/>
  <c r="P2200" i="1"/>
  <c r="P2201" i="1"/>
  <c r="P2198" i="1"/>
  <c r="P2199" i="1"/>
  <c r="P1610" i="1"/>
  <c r="P1611" i="1"/>
  <c r="P1612" i="1"/>
  <c r="P1613" i="1"/>
  <c r="P1614" i="1"/>
  <c r="P1615" i="1"/>
  <c r="P1616" i="1"/>
  <c r="P1617" i="1"/>
  <c r="P886" i="1"/>
  <c r="P887" i="1"/>
  <c r="P888" i="1"/>
  <c r="P889" i="1"/>
  <c r="P890" i="1"/>
  <c r="P891" i="1"/>
  <c r="P892" i="1"/>
  <c r="P893" i="1"/>
  <c r="P894" i="1"/>
  <c r="P895" i="1"/>
  <c r="P896" i="1"/>
  <c r="P1446" i="1"/>
  <c r="P1447" i="1"/>
  <c r="P1448" i="1"/>
  <c r="P1449" i="1"/>
  <c r="P1450" i="1"/>
  <c r="P1451" i="1"/>
  <c r="P1452" i="1"/>
  <c r="P1453" i="1"/>
  <c r="P37" i="1"/>
  <c r="P38" i="1"/>
  <c r="P39" i="1"/>
  <c r="P40" i="1"/>
  <c r="P41" i="1"/>
  <c r="P42" i="1"/>
  <c r="P43" i="1"/>
  <c r="P44" i="1"/>
  <c r="P2" i="1"/>
  <c r="P3" i="1"/>
  <c r="P4" i="1"/>
  <c r="P2189" i="1"/>
  <c r="P2190" i="1"/>
  <c r="P1663" i="1"/>
  <c r="P1664" i="1"/>
  <c r="P1665" i="1"/>
  <c r="P1666" i="1"/>
  <c r="P1667" i="1"/>
  <c r="P1668" i="1"/>
  <c r="P1669" i="1"/>
  <c r="P1670" i="1"/>
  <c r="P1671" i="1"/>
  <c r="P1672" i="1"/>
  <c r="P1673" i="1"/>
  <c r="P1956" i="1"/>
  <c r="P1957" i="1"/>
  <c r="P1958" i="1"/>
  <c r="P1959" i="1"/>
  <c r="P1960" i="1"/>
  <c r="P1961" i="1"/>
  <c r="P1962" i="1"/>
  <c r="P1963" i="1"/>
  <c r="P1964" i="1"/>
  <c r="P1965" i="1"/>
  <c r="P1966" i="1"/>
  <c r="P1967" i="1"/>
  <c r="P1968" i="1"/>
  <c r="P1969" i="1"/>
  <c r="P249" i="1"/>
  <c r="P250" i="1"/>
  <c r="P251" i="1"/>
  <c r="P535" i="1"/>
  <c r="P536" i="1"/>
  <c r="P537" i="1"/>
  <c r="P538" i="1"/>
  <c r="P539" i="1"/>
  <c r="P540" i="1"/>
  <c r="P541" i="1"/>
  <c r="P542" i="1"/>
  <c r="P386" i="1"/>
  <c r="P387" i="1"/>
  <c r="P388" i="1"/>
  <c r="P389" i="1"/>
  <c r="P390" i="1"/>
  <c r="P391" i="1"/>
  <c r="P392" i="1"/>
  <c r="P393" i="1"/>
  <c r="P394" i="1"/>
  <c r="P395" i="1"/>
  <c r="P396" i="1"/>
  <c r="P543" i="1"/>
  <c r="P544" i="1"/>
  <c r="P545" i="1"/>
  <c r="P546" i="1"/>
  <c r="P547" i="1"/>
  <c r="P548" i="1"/>
  <c r="P598" i="1"/>
  <c r="P599" i="1"/>
  <c r="P600" i="1"/>
  <c r="P601" i="1"/>
  <c r="P602" i="1"/>
  <c r="P603" i="1"/>
  <c r="P604" i="1"/>
  <c r="P605" i="1"/>
  <c r="P646" i="1"/>
  <c r="P647" i="1"/>
  <c r="P648" i="1"/>
  <c r="P332" i="1"/>
  <c r="P333" i="1"/>
  <c r="P334" i="1"/>
  <c r="P335" i="1"/>
  <c r="P336" i="1"/>
  <c r="P337" i="1"/>
  <c r="P606" i="1"/>
  <c r="P607" i="1"/>
  <c r="P608" i="1"/>
  <c r="P609" i="1"/>
  <c r="P610" i="1"/>
  <c r="P611" i="1"/>
  <c r="P612" i="1"/>
  <c r="P613" i="1"/>
  <c r="P617" i="1"/>
  <c r="P618" i="1"/>
  <c r="P619" i="1"/>
  <c r="P1889" i="1"/>
  <c r="P1890" i="1"/>
  <c r="P1891" i="1"/>
  <c r="P1892" i="1"/>
  <c r="P1893" i="1"/>
  <c r="P1894" i="1"/>
  <c r="P1895" i="1"/>
  <c r="P1896" i="1"/>
  <c r="P1897" i="1"/>
  <c r="P1898" i="1"/>
  <c r="P1899" i="1"/>
  <c r="P1900" i="1"/>
  <c r="P1901" i="1"/>
  <c r="P1902" i="1"/>
  <c r="P1903" i="1"/>
  <c r="P1904" i="1"/>
  <c r="P989" i="1"/>
  <c r="P990" i="1"/>
  <c r="P991" i="1"/>
  <c r="P992" i="1"/>
  <c r="P993" i="1"/>
  <c r="P994" i="1"/>
  <c r="P995" i="1"/>
  <c r="P996" i="1"/>
  <c r="P997" i="1"/>
  <c r="P998" i="1"/>
  <c r="P999" i="1"/>
  <c r="P2099" i="1"/>
  <c r="P2100" i="1"/>
  <c r="P2101" i="1"/>
  <c r="P2102" i="1"/>
  <c r="P2103" i="1"/>
  <c r="P2104" i="1"/>
  <c r="P2180" i="1"/>
  <c r="P2181" i="1"/>
  <c r="P2182" i="1"/>
  <c r="P450" i="1"/>
  <c r="P451" i="1"/>
  <c r="P452" i="1"/>
  <c r="P453" i="1"/>
  <c r="P454" i="1"/>
  <c r="P455" i="1"/>
  <c r="P456" i="1"/>
  <c r="P457" i="1"/>
  <c r="P458" i="1"/>
  <c r="P459" i="1"/>
  <c r="P460" i="1"/>
  <c r="P2265" i="1"/>
  <c r="Q2266" i="1" l="1"/>
  <c r="R2266" i="1"/>
  <c r="S2266" i="1"/>
  <c r="T2266" i="1"/>
  <c r="Q2267" i="1"/>
  <c r="R2267" i="1"/>
  <c r="S2267" i="1"/>
  <c r="T2267" i="1"/>
  <c r="Q2268" i="1"/>
  <c r="R2268" i="1"/>
  <c r="S2268" i="1"/>
  <c r="T2268" i="1"/>
  <c r="Q1556" i="1"/>
  <c r="R1556" i="1"/>
  <c r="S1556" i="1"/>
  <c r="T1556" i="1"/>
  <c r="Q1557" i="1"/>
  <c r="R1557" i="1"/>
  <c r="S1557" i="1"/>
  <c r="T1557" i="1"/>
  <c r="Q1558" i="1"/>
  <c r="R1558" i="1"/>
  <c r="S1558" i="1"/>
  <c r="T1558" i="1"/>
  <c r="Q1559" i="1"/>
  <c r="R1559" i="1"/>
  <c r="S1559" i="1"/>
  <c r="T1559" i="1"/>
  <c r="Q1560" i="1"/>
  <c r="R1560" i="1"/>
  <c r="S1560" i="1"/>
  <c r="T1560" i="1"/>
  <c r="Q1561" i="1"/>
  <c r="R1561" i="1"/>
  <c r="S1561" i="1"/>
  <c r="T1561" i="1"/>
  <c r="Q1562" i="1"/>
  <c r="R1562" i="1"/>
  <c r="S1562" i="1"/>
  <c r="T1562" i="1"/>
  <c r="Q2247" i="1"/>
  <c r="R2247" i="1"/>
  <c r="S2247" i="1"/>
  <c r="T2247" i="1"/>
  <c r="Q2248" i="1"/>
  <c r="R2248" i="1"/>
  <c r="S2248" i="1"/>
  <c r="T2248" i="1"/>
  <c r="Q2241" i="1"/>
  <c r="R2241" i="1"/>
  <c r="S2241" i="1"/>
  <c r="T2241" i="1"/>
  <c r="Q2242" i="1"/>
  <c r="R2242" i="1"/>
  <c r="S2242" i="1"/>
  <c r="T2242" i="1"/>
  <c r="Q2243" i="1"/>
  <c r="R2243" i="1"/>
  <c r="S2243" i="1"/>
  <c r="T2243" i="1"/>
  <c r="Q1110" i="1"/>
  <c r="R1110" i="1"/>
  <c r="S1110" i="1"/>
  <c r="T1110" i="1"/>
  <c r="Q1111" i="1"/>
  <c r="R1111" i="1"/>
  <c r="S1111" i="1"/>
  <c r="T1111" i="1"/>
  <c r="Q1112" i="1"/>
  <c r="R1112" i="1"/>
  <c r="S1112" i="1"/>
  <c r="T1112" i="1"/>
  <c r="Q1113" i="1"/>
  <c r="R1113" i="1"/>
  <c r="S1113" i="1"/>
  <c r="T1113" i="1"/>
  <c r="Q1114" i="1"/>
  <c r="R1114" i="1"/>
  <c r="S1114" i="1"/>
  <c r="T1114" i="1"/>
  <c r="Q1115" i="1"/>
  <c r="R1115" i="1"/>
  <c r="S1115" i="1"/>
  <c r="T1115" i="1"/>
  <c r="Q1116" i="1"/>
  <c r="R1116" i="1"/>
  <c r="S1116" i="1"/>
  <c r="T1116" i="1"/>
  <c r="Q1117" i="1"/>
  <c r="R1117" i="1"/>
  <c r="S1117" i="1"/>
  <c r="T1117" i="1"/>
  <c r="Q1118" i="1"/>
  <c r="R1118" i="1"/>
  <c r="S1118" i="1"/>
  <c r="T1118" i="1"/>
  <c r="Q1119" i="1"/>
  <c r="R1119" i="1"/>
  <c r="S1119" i="1"/>
  <c r="T1119" i="1"/>
  <c r="Q1120" i="1"/>
  <c r="R1120" i="1"/>
  <c r="S1120" i="1"/>
  <c r="T1120" i="1"/>
  <c r="Q1009" i="1"/>
  <c r="R1009" i="1"/>
  <c r="S1009" i="1"/>
  <c r="T1009" i="1"/>
  <c r="Q1010" i="1"/>
  <c r="R1010" i="1"/>
  <c r="S1010" i="1"/>
  <c r="T1010" i="1"/>
  <c r="Q1011" i="1"/>
  <c r="R1011" i="1"/>
  <c r="S1011" i="1"/>
  <c r="T1011" i="1"/>
  <c r="Q1012" i="1"/>
  <c r="R1012" i="1"/>
  <c r="S1012" i="1"/>
  <c r="T1012" i="1"/>
  <c r="Q1013" i="1"/>
  <c r="R1013" i="1"/>
  <c r="S1013" i="1"/>
  <c r="T1013" i="1"/>
  <c r="Q1014" i="1"/>
  <c r="R1014" i="1"/>
  <c r="S1014" i="1"/>
  <c r="T1014" i="1"/>
  <c r="Q1015" i="1"/>
  <c r="R1015" i="1"/>
  <c r="S1015" i="1"/>
  <c r="T1015" i="1"/>
  <c r="Q1016" i="1"/>
  <c r="R1016" i="1"/>
  <c r="S1016" i="1"/>
  <c r="T1016" i="1"/>
  <c r="Q1017" i="1"/>
  <c r="R1017" i="1"/>
  <c r="S1017" i="1"/>
  <c r="T1017" i="1"/>
  <c r="Q1018" i="1"/>
  <c r="R1018" i="1"/>
  <c r="S1018" i="1"/>
  <c r="T1018" i="1"/>
  <c r="Q1019" i="1"/>
  <c r="R1019" i="1"/>
  <c r="S1019" i="1"/>
  <c r="T1019" i="1"/>
  <c r="Q1069" i="1"/>
  <c r="R1069" i="1"/>
  <c r="S1069" i="1"/>
  <c r="T1069" i="1"/>
  <c r="Q1070" i="1"/>
  <c r="R1070" i="1"/>
  <c r="S1070" i="1"/>
  <c r="T1070" i="1"/>
  <c r="Q1071" i="1"/>
  <c r="R1071" i="1"/>
  <c r="S1071" i="1"/>
  <c r="T1071" i="1"/>
  <c r="Q1072" i="1"/>
  <c r="R1072" i="1"/>
  <c r="S1072" i="1"/>
  <c r="T1072" i="1"/>
  <c r="Q1073" i="1"/>
  <c r="R1073" i="1"/>
  <c r="S1073" i="1"/>
  <c r="T1073" i="1"/>
  <c r="Q1074" i="1"/>
  <c r="R1074" i="1"/>
  <c r="S1074" i="1"/>
  <c r="T1074" i="1"/>
  <c r="Q1075" i="1"/>
  <c r="R1075" i="1"/>
  <c r="S1075" i="1"/>
  <c r="T1075" i="1"/>
  <c r="Q1076" i="1"/>
  <c r="R1076" i="1"/>
  <c r="S1076" i="1"/>
  <c r="T1076" i="1"/>
  <c r="Q1077" i="1"/>
  <c r="R1077" i="1"/>
  <c r="S1077" i="1"/>
  <c r="T1077" i="1"/>
  <c r="Q1078" i="1"/>
  <c r="R1078" i="1"/>
  <c r="S1078" i="1"/>
  <c r="T1078" i="1"/>
  <c r="Q1079" i="1"/>
  <c r="R1079" i="1"/>
  <c r="S1079" i="1"/>
  <c r="T1079" i="1"/>
  <c r="Q1000" i="1"/>
  <c r="R1000" i="1"/>
  <c r="S1000" i="1"/>
  <c r="T1000" i="1"/>
  <c r="Q1001" i="1"/>
  <c r="R1001" i="1"/>
  <c r="S1001" i="1"/>
  <c r="T1001" i="1"/>
  <c r="Q1002" i="1"/>
  <c r="R1002" i="1"/>
  <c r="S1002" i="1"/>
  <c r="T1002" i="1"/>
  <c r="Q1003" i="1"/>
  <c r="R1003" i="1"/>
  <c r="S1003" i="1"/>
  <c r="T1003" i="1"/>
  <c r="Q1004" i="1"/>
  <c r="R1004" i="1"/>
  <c r="S1004" i="1"/>
  <c r="T1004" i="1"/>
  <c r="Q1005" i="1"/>
  <c r="R1005" i="1"/>
  <c r="S1005" i="1"/>
  <c r="T1005" i="1"/>
  <c r="Q1006" i="1"/>
  <c r="R1006" i="1"/>
  <c r="S1006" i="1"/>
  <c r="T1006" i="1"/>
  <c r="Q1007" i="1"/>
  <c r="R1007" i="1"/>
  <c r="S1007" i="1"/>
  <c r="T1007" i="1"/>
  <c r="Q1008" i="1"/>
  <c r="R1008" i="1"/>
  <c r="S1008" i="1"/>
  <c r="T1008" i="1"/>
  <c r="Q311" i="1"/>
  <c r="R311" i="1"/>
  <c r="S311" i="1"/>
  <c r="T311" i="1"/>
  <c r="Q312" i="1"/>
  <c r="R312" i="1"/>
  <c r="S312" i="1"/>
  <c r="T312" i="1"/>
  <c r="Q313" i="1"/>
  <c r="R313" i="1"/>
  <c r="S313" i="1"/>
  <c r="T313" i="1"/>
  <c r="Q314" i="1"/>
  <c r="R314" i="1"/>
  <c r="S314" i="1"/>
  <c r="T314" i="1"/>
  <c r="Q315" i="1"/>
  <c r="R315" i="1"/>
  <c r="S315" i="1"/>
  <c r="T315" i="1"/>
  <c r="Q316" i="1"/>
  <c r="R316" i="1"/>
  <c r="S316" i="1"/>
  <c r="T316" i="1"/>
  <c r="Q317" i="1"/>
  <c r="R317" i="1"/>
  <c r="S317" i="1"/>
  <c r="T317" i="1"/>
  <c r="Q225" i="1"/>
  <c r="R225" i="1"/>
  <c r="S225" i="1"/>
  <c r="T225" i="1"/>
  <c r="Q226" i="1"/>
  <c r="R226" i="1"/>
  <c r="S226" i="1"/>
  <c r="T226" i="1"/>
  <c r="Q227" i="1"/>
  <c r="R227" i="1"/>
  <c r="S227" i="1"/>
  <c r="T227" i="1"/>
  <c r="Q228" i="1"/>
  <c r="R228" i="1"/>
  <c r="S228" i="1"/>
  <c r="T228" i="1"/>
  <c r="Q229" i="1"/>
  <c r="R229" i="1"/>
  <c r="S229" i="1"/>
  <c r="T229" i="1"/>
  <c r="Q230" i="1"/>
  <c r="R230" i="1"/>
  <c r="S230" i="1"/>
  <c r="T230" i="1"/>
  <c r="Q231" i="1"/>
  <c r="R231" i="1"/>
  <c r="S231" i="1"/>
  <c r="T231" i="1"/>
  <c r="Q232" i="1"/>
  <c r="R232" i="1"/>
  <c r="S232" i="1"/>
  <c r="T232" i="1"/>
  <c r="Q1401" i="1"/>
  <c r="R1401" i="1"/>
  <c r="S1401" i="1"/>
  <c r="T1401" i="1"/>
  <c r="Q1402" i="1"/>
  <c r="R1402" i="1"/>
  <c r="S1402" i="1"/>
  <c r="T1402" i="1"/>
  <c r="Q1403" i="1"/>
  <c r="R1403" i="1"/>
  <c r="S1403" i="1"/>
  <c r="T1403" i="1"/>
  <c r="Q1404" i="1"/>
  <c r="R1404" i="1"/>
  <c r="S1404" i="1"/>
  <c r="T1404" i="1"/>
  <c r="Q1405" i="1"/>
  <c r="R1405" i="1"/>
  <c r="S1405" i="1"/>
  <c r="T1405" i="1"/>
  <c r="Q1406" i="1"/>
  <c r="R1406" i="1"/>
  <c r="S1406" i="1"/>
  <c r="T1406" i="1"/>
  <c r="Q1407" i="1"/>
  <c r="R1407" i="1"/>
  <c r="S1407" i="1"/>
  <c r="T1407" i="1"/>
  <c r="Q1408" i="1"/>
  <c r="R1408" i="1"/>
  <c r="S1408" i="1"/>
  <c r="T1408" i="1"/>
  <c r="Q1409" i="1"/>
  <c r="R1409" i="1"/>
  <c r="S1409" i="1"/>
  <c r="T1409" i="1"/>
  <c r="Q1410" i="1"/>
  <c r="R1410" i="1"/>
  <c r="S1410" i="1"/>
  <c r="T1410" i="1"/>
  <c r="Q1411" i="1"/>
  <c r="R1411" i="1"/>
  <c r="S1411" i="1"/>
  <c r="T1411" i="1"/>
  <c r="Q1825" i="1"/>
  <c r="R1825" i="1"/>
  <c r="S1825" i="1"/>
  <c r="T1825" i="1"/>
  <c r="Q1826" i="1"/>
  <c r="R1826" i="1"/>
  <c r="S1826" i="1"/>
  <c r="T1826" i="1"/>
  <c r="Q1827" i="1"/>
  <c r="R1827" i="1"/>
  <c r="S1827" i="1"/>
  <c r="T1827" i="1"/>
  <c r="Q1828" i="1"/>
  <c r="R1828" i="1"/>
  <c r="S1828" i="1"/>
  <c r="T1828" i="1"/>
  <c r="Q1829" i="1"/>
  <c r="R1829" i="1"/>
  <c r="S1829" i="1"/>
  <c r="T1829" i="1"/>
  <c r="Q1830" i="1"/>
  <c r="R1830" i="1"/>
  <c r="S1830" i="1"/>
  <c r="T1830" i="1"/>
  <c r="Q1831" i="1"/>
  <c r="R1831" i="1"/>
  <c r="S1831" i="1"/>
  <c r="T1831" i="1"/>
  <c r="Q1832" i="1"/>
  <c r="R1832" i="1"/>
  <c r="S1832" i="1"/>
  <c r="T1832" i="1"/>
  <c r="Q1537" i="1"/>
  <c r="R1537" i="1"/>
  <c r="S1537" i="1"/>
  <c r="T1537" i="1"/>
  <c r="Q1538" i="1"/>
  <c r="R1538" i="1"/>
  <c r="S1538" i="1"/>
  <c r="T1538" i="1"/>
  <c r="Q1539" i="1"/>
  <c r="R1539" i="1"/>
  <c r="S1539" i="1"/>
  <c r="T1539" i="1"/>
  <c r="Q1540" i="1"/>
  <c r="R1540" i="1"/>
  <c r="S1540" i="1"/>
  <c r="T1540" i="1"/>
  <c r="Q1541" i="1"/>
  <c r="R1541" i="1"/>
  <c r="S1541" i="1"/>
  <c r="T1541" i="1"/>
  <c r="Q1542" i="1"/>
  <c r="R1542" i="1"/>
  <c r="S1542" i="1"/>
  <c r="T1542" i="1"/>
  <c r="Q1543" i="1"/>
  <c r="R1543" i="1"/>
  <c r="S1543" i="1"/>
  <c r="T1543" i="1"/>
  <c r="Q1626" i="1"/>
  <c r="R1626" i="1"/>
  <c r="S1626" i="1"/>
  <c r="T1626" i="1"/>
  <c r="Q1627" i="1"/>
  <c r="R1627" i="1"/>
  <c r="S1627" i="1"/>
  <c r="T1627" i="1"/>
  <c r="Q1628" i="1"/>
  <c r="R1628" i="1"/>
  <c r="S1628" i="1"/>
  <c r="T1628" i="1"/>
  <c r="Q1781" i="1"/>
  <c r="R1781" i="1"/>
  <c r="S1781" i="1"/>
  <c r="T1781" i="1"/>
  <c r="Q1782" i="1"/>
  <c r="R1782" i="1"/>
  <c r="S1782" i="1"/>
  <c r="T1782" i="1"/>
  <c r="Q1783" i="1"/>
  <c r="R1783" i="1"/>
  <c r="S1783" i="1"/>
  <c r="T1783" i="1"/>
  <c r="Q1784" i="1"/>
  <c r="R1784" i="1"/>
  <c r="S1784" i="1"/>
  <c r="T1784" i="1"/>
  <c r="Q1785" i="1"/>
  <c r="R1785" i="1"/>
  <c r="S1785" i="1"/>
  <c r="T1785" i="1"/>
  <c r="Q1786" i="1"/>
  <c r="R1786" i="1"/>
  <c r="S1786" i="1"/>
  <c r="T1786" i="1"/>
  <c r="Q1787" i="1"/>
  <c r="R1787" i="1"/>
  <c r="S1787" i="1"/>
  <c r="T1787" i="1"/>
  <c r="Q1788" i="1"/>
  <c r="R1788" i="1"/>
  <c r="S1788" i="1"/>
  <c r="T1788" i="1"/>
  <c r="Q667" i="1"/>
  <c r="R667" i="1"/>
  <c r="S667" i="1"/>
  <c r="T667" i="1"/>
  <c r="Q668" i="1"/>
  <c r="R668" i="1"/>
  <c r="S668" i="1"/>
  <c r="T668" i="1"/>
  <c r="Q669" i="1"/>
  <c r="R669" i="1"/>
  <c r="S669" i="1"/>
  <c r="T669" i="1"/>
  <c r="Q670" i="1"/>
  <c r="R670" i="1"/>
  <c r="S670" i="1"/>
  <c r="T670" i="1"/>
  <c r="Q671" i="1"/>
  <c r="R671" i="1"/>
  <c r="S671" i="1"/>
  <c r="T671" i="1"/>
  <c r="Q672" i="1"/>
  <c r="R672" i="1"/>
  <c r="S672" i="1"/>
  <c r="T672" i="1"/>
  <c r="Q675" i="1"/>
  <c r="R675" i="1"/>
  <c r="S675" i="1"/>
  <c r="T675" i="1"/>
  <c r="Q676" i="1"/>
  <c r="R676" i="1"/>
  <c r="S676" i="1"/>
  <c r="T676" i="1"/>
  <c r="Q677" i="1"/>
  <c r="R677" i="1"/>
  <c r="S677" i="1"/>
  <c r="T677" i="1"/>
  <c r="Q678" i="1"/>
  <c r="R678" i="1"/>
  <c r="S678" i="1"/>
  <c r="T678" i="1"/>
  <c r="Q679" i="1"/>
  <c r="R679" i="1"/>
  <c r="S679" i="1"/>
  <c r="T679" i="1"/>
  <c r="Q680" i="1"/>
  <c r="R680" i="1"/>
  <c r="S680" i="1"/>
  <c r="T680" i="1"/>
  <c r="Q1882" i="1"/>
  <c r="R1882" i="1"/>
  <c r="S1882" i="1"/>
  <c r="T1882" i="1"/>
  <c r="Q1883" i="1"/>
  <c r="R1883" i="1"/>
  <c r="S1883" i="1"/>
  <c r="T1883" i="1"/>
  <c r="Q1884" i="1"/>
  <c r="R1884" i="1"/>
  <c r="S1884" i="1"/>
  <c r="T1884" i="1"/>
  <c r="Q1885" i="1"/>
  <c r="R1885" i="1"/>
  <c r="S1885" i="1"/>
  <c r="T1885" i="1"/>
  <c r="Q1886" i="1"/>
  <c r="R1886" i="1"/>
  <c r="S1886" i="1"/>
  <c r="T1886" i="1"/>
  <c r="Q1887" i="1"/>
  <c r="R1887" i="1"/>
  <c r="S1887" i="1"/>
  <c r="T1887" i="1"/>
  <c r="Q1888" i="1"/>
  <c r="R1888" i="1"/>
  <c r="S1888" i="1"/>
  <c r="T1888" i="1"/>
  <c r="Q1618" i="1"/>
  <c r="R1618" i="1"/>
  <c r="S1618" i="1"/>
  <c r="T1618" i="1"/>
  <c r="Q1619" i="1"/>
  <c r="R1619" i="1"/>
  <c r="S1619" i="1"/>
  <c r="T1619" i="1"/>
  <c r="Q1620" i="1"/>
  <c r="R1620" i="1"/>
  <c r="S1620" i="1"/>
  <c r="T1620" i="1"/>
  <c r="Q1621" i="1"/>
  <c r="R1621" i="1"/>
  <c r="S1621" i="1"/>
  <c r="T1621" i="1"/>
  <c r="Q1622" i="1"/>
  <c r="R1622" i="1"/>
  <c r="S1622" i="1"/>
  <c r="T1622" i="1"/>
  <c r="Q1623" i="1"/>
  <c r="R1623" i="1"/>
  <c r="S1623" i="1"/>
  <c r="T1623" i="1"/>
  <c r="Q1624" i="1"/>
  <c r="R1624" i="1"/>
  <c r="S1624" i="1"/>
  <c r="T1624" i="1"/>
  <c r="Q1422" i="1"/>
  <c r="R1422" i="1"/>
  <c r="S1422" i="1"/>
  <c r="T1422" i="1"/>
  <c r="Q1423" i="1"/>
  <c r="R1423" i="1"/>
  <c r="S1423" i="1"/>
  <c r="T1423" i="1"/>
  <c r="Q1424" i="1"/>
  <c r="R1424" i="1"/>
  <c r="S1424" i="1"/>
  <c r="T1424" i="1"/>
  <c r="Q1425" i="1"/>
  <c r="R1425" i="1"/>
  <c r="S1425" i="1"/>
  <c r="T1425" i="1"/>
  <c r="Q1426" i="1"/>
  <c r="R1426" i="1"/>
  <c r="S1426" i="1"/>
  <c r="T1426" i="1"/>
  <c r="Q1427" i="1"/>
  <c r="R1427" i="1"/>
  <c r="S1427" i="1"/>
  <c r="T1427" i="1"/>
  <c r="Q1428" i="1"/>
  <c r="R1428" i="1"/>
  <c r="S1428" i="1"/>
  <c r="T1428" i="1"/>
  <c r="Q1578" i="1"/>
  <c r="R1578" i="1"/>
  <c r="S1578" i="1"/>
  <c r="T1578" i="1"/>
  <c r="Q1579" i="1"/>
  <c r="R1579" i="1"/>
  <c r="S1579" i="1"/>
  <c r="T1579" i="1"/>
  <c r="Q1580" i="1"/>
  <c r="R1580" i="1"/>
  <c r="S1580" i="1"/>
  <c r="T1580" i="1"/>
  <c r="Q1581" i="1"/>
  <c r="R1581" i="1"/>
  <c r="S1581" i="1"/>
  <c r="T1581" i="1"/>
  <c r="Q1582" i="1"/>
  <c r="R1582" i="1"/>
  <c r="S1582" i="1"/>
  <c r="T1582" i="1"/>
  <c r="Q1583" i="1"/>
  <c r="R1583" i="1"/>
  <c r="S1583" i="1"/>
  <c r="T1583" i="1"/>
  <c r="Q1584" i="1"/>
  <c r="R1584" i="1"/>
  <c r="S1584" i="1"/>
  <c r="T1584" i="1"/>
  <c r="Q1712" i="1"/>
  <c r="R1712" i="1"/>
  <c r="S1712" i="1"/>
  <c r="T1712" i="1"/>
  <c r="Q1713" i="1"/>
  <c r="R1713" i="1"/>
  <c r="S1713" i="1"/>
  <c r="T1713" i="1"/>
  <c r="Q1714" i="1"/>
  <c r="R1714" i="1"/>
  <c r="S1714" i="1"/>
  <c r="T1714" i="1"/>
  <c r="Q1715" i="1"/>
  <c r="R1715" i="1"/>
  <c r="S1715" i="1"/>
  <c r="T1715" i="1"/>
  <c r="Q1716" i="1"/>
  <c r="R1716" i="1"/>
  <c r="S1716" i="1"/>
  <c r="T1716" i="1"/>
  <c r="Q1717" i="1"/>
  <c r="R1717" i="1"/>
  <c r="S1717" i="1"/>
  <c r="T1717" i="1"/>
  <c r="Q1718" i="1"/>
  <c r="R1718" i="1"/>
  <c r="S1718" i="1"/>
  <c r="T1718" i="1"/>
  <c r="Q1719" i="1"/>
  <c r="R1719" i="1"/>
  <c r="S1719" i="1"/>
  <c r="T1719" i="1"/>
  <c r="Q1739" i="1"/>
  <c r="R1739" i="1"/>
  <c r="S1739" i="1"/>
  <c r="T1739" i="1"/>
  <c r="Q1740" i="1"/>
  <c r="R1740" i="1"/>
  <c r="S1740" i="1"/>
  <c r="T1740" i="1"/>
  <c r="Q1741" i="1"/>
  <c r="R1741" i="1"/>
  <c r="S1741" i="1"/>
  <c r="T1741" i="1"/>
  <c r="Q1742" i="1"/>
  <c r="R1742" i="1"/>
  <c r="S1742" i="1"/>
  <c r="T1742" i="1"/>
  <c r="Q1743" i="1"/>
  <c r="R1743" i="1"/>
  <c r="S1743" i="1"/>
  <c r="T1743" i="1"/>
  <c r="Q1744" i="1"/>
  <c r="R1744" i="1"/>
  <c r="S1744" i="1"/>
  <c r="T1744" i="1"/>
  <c r="Q1745" i="1"/>
  <c r="R1745" i="1"/>
  <c r="S1745" i="1"/>
  <c r="T1745" i="1"/>
  <c r="Q560" i="1"/>
  <c r="R560" i="1"/>
  <c r="S560" i="1"/>
  <c r="T560" i="1"/>
  <c r="Q561" i="1"/>
  <c r="R561" i="1"/>
  <c r="S561" i="1"/>
  <c r="T561" i="1"/>
  <c r="Q562" i="1"/>
  <c r="R562" i="1"/>
  <c r="S562" i="1"/>
  <c r="T562" i="1"/>
  <c r="Q563" i="1"/>
  <c r="R563" i="1"/>
  <c r="S563" i="1"/>
  <c r="T563" i="1"/>
  <c r="Q564" i="1"/>
  <c r="R564" i="1"/>
  <c r="S564" i="1"/>
  <c r="T564" i="1"/>
  <c r="Q565" i="1"/>
  <c r="R565" i="1"/>
  <c r="S565" i="1"/>
  <c r="T565" i="1"/>
  <c r="Q566" i="1"/>
  <c r="R566" i="1"/>
  <c r="S566" i="1"/>
  <c r="T566" i="1"/>
  <c r="Q567" i="1"/>
  <c r="R567" i="1"/>
  <c r="S567" i="1"/>
  <c r="T567" i="1"/>
  <c r="Q397" i="1"/>
  <c r="R397" i="1"/>
  <c r="S397" i="1"/>
  <c r="T397" i="1"/>
  <c r="Q398" i="1"/>
  <c r="R398" i="1"/>
  <c r="S398" i="1"/>
  <c r="T398" i="1"/>
  <c r="Q399" i="1"/>
  <c r="R399" i="1"/>
  <c r="S399" i="1"/>
  <c r="T399" i="1"/>
  <c r="Q400" i="1"/>
  <c r="R400" i="1"/>
  <c r="S400" i="1"/>
  <c r="T400" i="1"/>
  <c r="Q401" i="1"/>
  <c r="R401" i="1"/>
  <c r="S401" i="1"/>
  <c r="T401" i="1"/>
  <c r="Q402" i="1"/>
  <c r="R402" i="1"/>
  <c r="S402" i="1"/>
  <c r="T402" i="1"/>
  <c r="Q403" i="1"/>
  <c r="R403" i="1"/>
  <c r="S403" i="1"/>
  <c r="T403" i="1"/>
  <c r="Q404" i="1"/>
  <c r="R404" i="1"/>
  <c r="S404" i="1"/>
  <c r="T404" i="1"/>
  <c r="Q98" i="1"/>
  <c r="R98" i="1"/>
  <c r="S98" i="1"/>
  <c r="T98" i="1"/>
  <c r="Q99" i="1"/>
  <c r="R99" i="1"/>
  <c r="S99" i="1"/>
  <c r="T99" i="1"/>
  <c r="Q100" i="1"/>
  <c r="R100" i="1"/>
  <c r="S100" i="1"/>
  <c r="T100" i="1"/>
  <c r="Q101" i="1"/>
  <c r="R101" i="1"/>
  <c r="S101" i="1"/>
  <c r="T101" i="1"/>
  <c r="Q102" i="1"/>
  <c r="R102" i="1"/>
  <c r="S102" i="1"/>
  <c r="T102" i="1"/>
  <c r="Q103" i="1"/>
  <c r="R103" i="1"/>
  <c r="S103" i="1"/>
  <c r="T103" i="1"/>
  <c r="Q104" i="1"/>
  <c r="R104" i="1"/>
  <c r="S104" i="1"/>
  <c r="T104" i="1"/>
  <c r="Q105" i="1"/>
  <c r="R105" i="1"/>
  <c r="S105" i="1"/>
  <c r="T105" i="1"/>
  <c r="Q214" i="1"/>
  <c r="R214" i="1"/>
  <c r="S214" i="1"/>
  <c r="T214" i="1"/>
  <c r="Q215" i="1"/>
  <c r="R215" i="1"/>
  <c r="S215" i="1"/>
  <c r="T215" i="1"/>
  <c r="Q216" i="1"/>
  <c r="R216" i="1"/>
  <c r="S216" i="1"/>
  <c r="T216" i="1"/>
  <c r="Q217" i="1"/>
  <c r="R217" i="1"/>
  <c r="S217" i="1"/>
  <c r="T217" i="1"/>
  <c r="Q218" i="1"/>
  <c r="R218" i="1"/>
  <c r="S218" i="1"/>
  <c r="T218" i="1"/>
  <c r="Q219" i="1"/>
  <c r="R219" i="1"/>
  <c r="S219" i="1"/>
  <c r="T219" i="1"/>
  <c r="Q220" i="1"/>
  <c r="R220" i="1"/>
  <c r="S220" i="1"/>
  <c r="T220" i="1"/>
  <c r="Q221" i="1"/>
  <c r="R221" i="1"/>
  <c r="S221" i="1"/>
  <c r="T221" i="1"/>
  <c r="Q461" i="1"/>
  <c r="R461" i="1"/>
  <c r="S461" i="1"/>
  <c r="T461" i="1"/>
  <c r="Q462" i="1"/>
  <c r="R462" i="1"/>
  <c r="S462" i="1"/>
  <c r="T462" i="1"/>
  <c r="Q463" i="1"/>
  <c r="R463" i="1"/>
  <c r="S463" i="1"/>
  <c r="T463" i="1"/>
  <c r="Q464" i="1"/>
  <c r="R464" i="1"/>
  <c r="S464" i="1"/>
  <c r="T464" i="1"/>
  <c r="Q465" i="1"/>
  <c r="R465" i="1"/>
  <c r="S465" i="1"/>
  <c r="T465" i="1"/>
  <c r="Q466" i="1"/>
  <c r="R466" i="1"/>
  <c r="S466" i="1"/>
  <c r="T466" i="1"/>
  <c r="Q467" i="1"/>
  <c r="R467" i="1"/>
  <c r="S467" i="1"/>
  <c r="T467" i="1"/>
  <c r="Q583" i="1"/>
  <c r="R583" i="1"/>
  <c r="S583" i="1"/>
  <c r="T583" i="1"/>
  <c r="Q584" i="1"/>
  <c r="R584" i="1"/>
  <c r="S584" i="1"/>
  <c r="T584" i="1"/>
  <c r="Q585" i="1"/>
  <c r="R585" i="1"/>
  <c r="S585" i="1"/>
  <c r="T585" i="1"/>
  <c r="Q586" i="1"/>
  <c r="R586" i="1"/>
  <c r="S586" i="1"/>
  <c r="T586" i="1"/>
  <c r="Q587" i="1"/>
  <c r="R587" i="1"/>
  <c r="S587" i="1"/>
  <c r="T587" i="1"/>
  <c r="Q588" i="1"/>
  <c r="R588" i="1"/>
  <c r="S588" i="1"/>
  <c r="T588" i="1"/>
  <c r="Q589" i="1"/>
  <c r="R589" i="1"/>
  <c r="S589" i="1"/>
  <c r="T589" i="1"/>
  <c r="Q590" i="1"/>
  <c r="R590" i="1"/>
  <c r="S590" i="1"/>
  <c r="T590" i="1"/>
  <c r="Q411" i="1"/>
  <c r="R411" i="1"/>
  <c r="S411" i="1"/>
  <c r="T411" i="1"/>
  <c r="Q412" i="1"/>
  <c r="R412" i="1"/>
  <c r="S412" i="1"/>
  <c r="T412" i="1"/>
  <c r="Q413" i="1"/>
  <c r="R413" i="1"/>
  <c r="S413" i="1"/>
  <c r="T413" i="1"/>
  <c r="Q414" i="1"/>
  <c r="R414" i="1"/>
  <c r="S414" i="1"/>
  <c r="T414" i="1"/>
  <c r="Q415" i="1"/>
  <c r="R415" i="1"/>
  <c r="S415" i="1"/>
  <c r="T415" i="1"/>
  <c r="Q416" i="1"/>
  <c r="R416" i="1"/>
  <c r="S416" i="1"/>
  <c r="T416" i="1"/>
  <c r="Q417" i="1"/>
  <c r="R417" i="1"/>
  <c r="S417" i="1"/>
  <c r="T417" i="1"/>
  <c r="Q418" i="1"/>
  <c r="R418" i="1"/>
  <c r="S418" i="1"/>
  <c r="T418" i="1"/>
  <c r="Q267" i="1"/>
  <c r="R267" i="1"/>
  <c r="S267" i="1"/>
  <c r="T267" i="1"/>
  <c r="Q268" i="1"/>
  <c r="R268" i="1"/>
  <c r="S268" i="1"/>
  <c r="T268" i="1"/>
  <c r="Q269" i="1"/>
  <c r="R269" i="1"/>
  <c r="S269" i="1"/>
  <c r="T269" i="1"/>
  <c r="Q270" i="1"/>
  <c r="R270" i="1"/>
  <c r="S270" i="1"/>
  <c r="T270" i="1"/>
  <c r="Q271" i="1"/>
  <c r="R271" i="1"/>
  <c r="S271" i="1"/>
  <c r="T271" i="1"/>
  <c r="Q272" i="1"/>
  <c r="R272" i="1"/>
  <c r="S272" i="1"/>
  <c r="T272" i="1"/>
  <c r="Q273" i="1"/>
  <c r="R273" i="1"/>
  <c r="S273" i="1"/>
  <c r="T273" i="1"/>
  <c r="Q274" i="1"/>
  <c r="R274" i="1"/>
  <c r="S274" i="1"/>
  <c r="T274" i="1"/>
  <c r="Q502" i="1"/>
  <c r="R502" i="1"/>
  <c r="S502" i="1"/>
  <c r="T502" i="1"/>
  <c r="Q503" i="1"/>
  <c r="R503" i="1"/>
  <c r="S503" i="1"/>
  <c r="T503" i="1"/>
  <c r="Q504" i="1"/>
  <c r="R504" i="1"/>
  <c r="S504" i="1"/>
  <c r="T504" i="1"/>
  <c r="Q505" i="1"/>
  <c r="R505" i="1"/>
  <c r="S505" i="1"/>
  <c r="T505" i="1"/>
  <c r="Q506" i="1"/>
  <c r="R506" i="1"/>
  <c r="S506" i="1"/>
  <c r="T506" i="1"/>
  <c r="Q507" i="1"/>
  <c r="R507" i="1"/>
  <c r="S507" i="1"/>
  <c r="T507" i="1"/>
  <c r="Q508" i="1"/>
  <c r="R508" i="1"/>
  <c r="S508" i="1"/>
  <c r="T508" i="1"/>
  <c r="Q509" i="1"/>
  <c r="R509" i="1"/>
  <c r="S509" i="1"/>
  <c r="T509" i="1"/>
  <c r="Q358" i="1"/>
  <c r="R358" i="1"/>
  <c r="S358" i="1"/>
  <c r="T358" i="1"/>
  <c r="Q359" i="1"/>
  <c r="R359" i="1"/>
  <c r="S359" i="1"/>
  <c r="T359" i="1"/>
  <c r="Q360" i="1"/>
  <c r="R360" i="1"/>
  <c r="S360" i="1"/>
  <c r="T360" i="1"/>
  <c r="Q361" i="1"/>
  <c r="R361" i="1"/>
  <c r="S361" i="1"/>
  <c r="T361" i="1"/>
  <c r="Q362" i="1"/>
  <c r="R362" i="1"/>
  <c r="S362" i="1"/>
  <c r="T362" i="1"/>
  <c r="Q363" i="1"/>
  <c r="R363" i="1"/>
  <c r="S363" i="1"/>
  <c r="T363" i="1"/>
  <c r="Q364" i="1"/>
  <c r="R364" i="1"/>
  <c r="S364" i="1"/>
  <c r="T364" i="1"/>
  <c r="Q365" i="1"/>
  <c r="R365" i="1"/>
  <c r="S365" i="1"/>
  <c r="T365" i="1"/>
  <c r="Q146" i="1"/>
  <c r="R146" i="1"/>
  <c r="S146" i="1"/>
  <c r="T146" i="1"/>
  <c r="Q147" i="1"/>
  <c r="R147" i="1"/>
  <c r="S147" i="1"/>
  <c r="T147" i="1"/>
  <c r="Q148" i="1"/>
  <c r="R148" i="1"/>
  <c r="S148" i="1"/>
  <c r="T148" i="1"/>
  <c r="Q149" i="1"/>
  <c r="R149" i="1"/>
  <c r="S149" i="1"/>
  <c r="T149" i="1"/>
  <c r="Q150" i="1"/>
  <c r="R150" i="1"/>
  <c r="S150" i="1"/>
  <c r="T150" i="1"/>
  <c r="Q151" i="1"/>
  <c r="R151" i="1"/>
  <c r="S151" i="1"/>
  <c r="T151" i="1"/>
  <c r="Q152" i="1"/>
  <c r="R152" i="1"/>
  <c r="S152" i="1"/>
  <c r="T152" i="1"/>
  <c r="Q153" i="1"/>
  <c r="R153" i="1"/>
  <c r="S153" i="1"/>
  <c r="T153" i="1"/>
  <c r="Q1173" i="1"/>
  <c r="R1173" i="1"/>
  <c r="S1173" i="1"/>
  <c r="T1173" i="1"/>
  <c r="Q1174" i="1"/>
  <c r="R1174" i="1"/>
  <c r="S1174" i="1"/>
  <c r="T1174" i="1"/>
  <c r="Q1175" i="1"/>
  <c r="R1175" i="1"/>
  <c r="S1175" i="1"/>
  <c r="T1175" i="1"/>
  <c r="Q1176" i="1"/>
  <c r="R1176" i="1"/>
  <c r="S1176" i="1"/>
  <c r="T1176" i="1"/>
  <c r="Q1177" i="1"/>
  <c r="R1177" i="1"/>
  <c r="S1177" i="1"/>
  <c r="T1177" i="1"/>
  <c r="Q1178" i="1"/>
  <c r="R1178" i="1"/>
  <c r="S1178" i="1"/>
  <c r="T1178" i="1"/>
  <c r="Q1283" i="1"/>
  <c r="R1283" i="1"/>
  <c r="S1283" i="1"/>
  <c r="T1283" i="1"/>
  <c r="Q1284" i="1"/>
  <c r="R1284" i="1"/>
  <c r="S1284" i="1"/>
  <c r="T1284" i="1"/>
  <c r="Q1285" i="1"/>
  <c r="R1285" i="1"/>
  <c r="S1285" i="1"/>
  <c r="T1285" i="1"/>
  <c r="Q1286" i="1"/>
  <c r="R1286" i="1"/>
  <c r="S1286" i="1"/>
  <c r="T1286" i="1"/>
  <c r="Q1287" i="1"/>
  <c r="R1287" i="1"/>
  <c r="S1287" i="1"/>
  <c r="T1287" i="1"/>
  <c r="Q1288" i="1"/>
  <c r="R1288" i="1"/>
  <c r="S1288" i="1"/>
  <c r="T1288" i="1"/>
  <c r="Q872" i="1"/>
  <c r="R872" i="1"/>
  <c r="S872" i="1"/>
  <c r="T872" i="1"/>
  <c r="Q873" i="1"/>
  <c r="R873" i="1"/>
  <c r="S873" i="1"/>
  <c r="T873" i="1"/>
  <c r="Q874" i="1"/>
  <c r="R874" i="1"/>
  <c r="S874" i="1"/>
  <c r="T874" i="1"/>
  <c r="Q875" i="1"/>
  <c r="R875" i="1"/>
  <c r="S875" i="1"/>
  <c r="T875" i="1"/>
  <c r="Q876" i="1"/>
  <c r="R876" i="1"/>
  <c r="S876" i="1"/>
  <c r="T876" i="1"/>
  <c r="Q877" i="1"/>
  <c r="R877" i="1"/>
  <c r="S877" i="1"/>
  <c r="T877" i="1"/>
  <c r="Q878" i="1"/>
  <c r="R878" i="1"/>
  <c r="S878" i="1"/>
  <c r="T878" i="1"/>
  <c r="Q746" i="1"/>
  <c r="R746" i="1"/>
  <c r="S746" i="1"/>
  <c r="T746" i="1"/>
  <c r="Q747" i="1"/>
  <c r="R747" i="1"/>
  <c r="S747" i="1"/>
  <c r="T747" i="1"/>
  <c r="Q748" i="1"/>
  <c r="R748" i="1"/>
  <c r="S748" i="1"/>
  <c r="T748" i="1"/>
  <c r="Q749" i="1"/>
  <c r="R749" i="1"/>
  <c r="S749" i="1"/>
  <c r="T749" i="1"/>
  <c r="Q750" i="1"/>
  <c r="R750" i="1"/>
  <c r="S750" i="1"/>
  <c r="T750" i="1"/>
  <c r="Q751" i="1"/>
  <c r="R751" i="1"/>
  <c r="S751" i="1"/>
  <c r="T751" i="1"/>
  <c r="Q752" i="1"/>
  <c r="R752" i="1"/>
  <c r="S752" i="1"/>
  <c r="T752" i="1"/>
  <c r="Q2274" i="1"/>
  <c r="R2274" i="1"/>
  <c r="S2274" i="1"/>
  <c r="T2274" i="1"/>
  <c r="Q2275" i="1"/>
  <c r="R2275" i="1"/>
  <c r="S2275" i="1"/>
  <c r="T2275" i="1"/>
  <c r="Q2276" i="1"/>
  <c r="R2276" i="1"/>
  <c r="S2276" i="1"/>
  <c r="T2276" i="1"/>
  <c r="Q2277" i="1"/>
  <c r="R2277" i="1"/>
  <c r="S2277" i="1"/>
  <c r="T2277" i="1"/>
  <c r="Q2278" i="1"/>
  <c r="R2278" i="1"/>
  <c r="S2278" i="1"/>
  <c r="T2278" i="1"/>
  <c r="Q1085" i="1"/>
  <c r="R1085" i="1"/>
  <c r="S1085" i="1"/>
  <c r="T1085" i="1"/>
  <c r="Q1086" i="1"/>
  <c r="R1086" i="1"/>
  <c r="S1086" i="1"/>
  <c r="T1086" i="1"/>
  <c r="Q1087" i="1"/>
  <c r="R1087" i="1"/>
  <c r="S1087" i="1"/>
  <c r="T1087" i="1"/>
  <c r="Q1088" i="1"/>
  <c r="R1088" i="1"/>
  <c r="S1088" i="1"/>
  <c r="T1088" i="1"/>
  <c r="Q1080" i="1"/>
  <c r="R1080" i="1"/>
  <c r="S1080" i="1"/>
  <c r="T1080" i="1"/>
  <c r="Q1081" i="1"/>
  <c r="R1081" i="1"/>
  <c r="S1081" i="1"/>
  <c r="T1081" i="1"/>
  <c r="Q1082" i="1"/>
  <c r="R1082" i="1"/>
  <c r="S1082" i="1"/>
  <c r="T1082" i="1"/>
  <c r="Q1083" i="1"/>
  <c r="R1083" i="1"/>
  <c r="S1083" i="1"/>
  <c r="T1083" i="1"/>
  <c r="Q1084" i="1"/>
  <c r="R1084" i="1"/>
  <c r="S1084" i="1"/>
  <c r="T1084" i="1"/>
  <c r="Q770" i="1"/>
  <c r="R770" i="1"/>
  <c r="S770" i="1"/>
  <c r="T770" i="1"/>
  <c r="Q771" i="1"/>
  <c r="R771" i="1"/>
  <c r="S771" i="1"/>
  <c r="T771" i="1"/>
  <c r="Q772" i="1"/>
  <c r="R772" i="1"/>
  <c r="S772" i="1"/>
  <c r="T772" i="1"/>
  <c r="Q773" i="1"/>
  <c r="R773" i="1"/>
  <c r="S773" i="1"/>
  <c r="T773" i="1"/>
  <c r="Q774" i="1"/>
  <c r="R774" i="1"/>
  <c r="S774" i="1"/>
  <c r="T774" i="1"/>
  <c r="Q775" i="1"/>
  <c r="R775" i="1"/>
  <c r="S775" i="1"/>
  <c r="T775" i="1"/>
  <c r="Q776" i="1"/>
  <c r="R776" i="1"/>
  <c r="S776" i="1"/>
  <c r="T776" i="1"/>
  <c r="Q777" i="1"/>
  <c r="R777" i="1"/>
  <c r="S777" i="1"/>
  <c r="T777" i="1"/>
  <c r="Q1849" i="1"/>
  <c r="R1849" i="1"/>
  <c r="S1849" i="1"/>
  <c r="T1849" i="1"/>
  <c r="Q1850" i="1"/>
  <c r="R1850" i="1"/>
  <c r="S1850" i="1"/>
  <c r="T1850" i="1"/>
  <c r="Q1851" i="1"/>
  <c r="R1851" i="1"/>
  <c r="S1851" i="1"/>
  <c r="T1851" i="1"/>
  <c r="Q1852" i="1"/>
  <c r="R1852" i="1"/>
  <c r="S1852" i="1"/>
  <c r="T1852" i="1"/>
  <c r="Q1853" i="1"/>
  <c r="R1853" i="1"/>
  <c r="S1853" i="1"/>
  <c r="T1853" i="1"/>
  <c r="Q1854" i="1"/>
  <c r="R1854" i="1"/>
  <c r="S1854" i="1"/>
  <c r="T1854" i="1"/>
  <c r="Q1855" i="1"/>
  <c r="R1855" i="1"/>
  <c r="S1855" i="1"/>
  <c r="T1855" i="1"/>
  <c r="Q1856" i="1"/>
  <c r="R1856" i="1"/>
  <c r="S1856" i="1"/>
  <c r="T1856" i="1"/>
  <c r="Q1857" i="1"/>
  <c r="R1857" i="1"/>
  <c r="S1857" i="1"/>
  <c r="T1857" i="1"/>
  <c r="Q1858" i="1"/>
  <c r="R1858" i="1"/>
  <c r="S1858" i="1"/>
  <c r="T1858" i="1"/>
  <c r="Q1859" i="1"/>
  <c r="R1859" i="1"/>
  <c r="S1859" i="1"/>
  <c r="T1859" i="1"/>
  <c r="Q1860" i="1"/>
  <c r="R1860" i="1"/>
  <c r="S1860" i="1"/>
  <c r="T1860" i="1"/>
  <c r="Q1937" i="1"/>
  <c r="R1937" i="1"/>
  <c r="S1937" i="1"/>
  <c r="T1937" i="1"/>
  <c r="Q1938" i="1"/>
  <c r="R1938" i="1"/>
  <c r="S1938" i="1"/>
  <c r="T1938" i="1"/>
  <c r="Q1939" i="1"/>
  <c r="R1939" i="1"/>
  <c r="S1939" i="1"/>
  <c r="T1939" i="1"/>
  <c r="Q1940" i="1"/>
  <c r="R1940" i="1"/>
  <c r="S1940" i="1"/>
  <c r="T1940" i="1"/>
  <c r="Q1941" i="1"/>
  <c r="R1941" i="1"/>
  <c r="S1941" i="1"/>
  <c r="T1941" i="1"/>
  <c r="Q1942" i="1"/>
  <c r="R1942" i="1"/>
  <c r="S1942" i="1"/>
  <c r="T1942" i="1"/>
  <c r="Q1943" i="1"/>
  <c r="R1943" i="1"/>
  <c r="S1943" i="1"/>
  <c r="T1943" i="1"/>
  <c r="Q1875" i="1"/>
  <c r="R1875" i="1"/>
  <c r="S1875" i="1"/>
  <c r="T1875" i="1"/>
  <c r="Q1876" i="1"/>
  <c r="R1876" i="1"/>
  <c r="S1876" i="1"/>
  <c r="T1876" i="1"/>
  <c r="Q1877" i="1"/>
  <c r="R1877" i="1"/>
  <c r="S1877" i="1"/>
  <c r="T1877" i="1"/>
  <c r="Q1878" i="1"/>
  <c r="R1878" i="1"/>
  <c r="S1878" i="1"/>
  <c r="T1878" i="1"/>
  <c r="Q1879" i="1"/>
  <c r="R1879" i="1"/>
  <c r="S1879" i="1"/>
  <c r="T1879" i="1"/>
  <c r="Q1880" i="1"/>
  <c r="R1880" i="1"/>
  <c r="S1880" i="1"/>
  <c r="T1880" i="1"/>
  <c r="Q1881" i="1"/>
  <c r="R1881" i="1"/>
  <c r="S1881" i="1"/>
  <c r="T1881" i="1"/>
  <c r="Q2033" i="1"/>
  <c r="R2033" i="1"/>
  <c r="S2033" i="1"/>
  <c r="T2033" i="1"/>
  <c r="Q2034" i="1"/>
  <c r="R2034" i="1"/>
  <c r="S2034" i="1"/>
  <c r="T2034" i="1"/>
  <c r="Q2035" i="1"/>
  <c r="R2035" i="1"/>
  <c r="S2035" i="1"/>
  <c r="T2035" i="1"/>
  <c r="Q2036" i="1"/>
  <c r="R2036" i="1"/>
  <c r="S2036" i="1"/>
  <c r="T2036" i="1"/>
  <c r="Q2037" i="1"/>
  <c r="R2037" i="1"/>
  <c r="S2037" i="1"/>
  <c r="T2037" i="1"/>
  <c r="Q2038" i="1"/>
  <c r="R2038" i="1"/>
  <c r="S2038" i="1"/>
  <c r="T2038" i="1"/>
  <c r="Q2039" i="1"/>
  <c r="R2039" i="1"/>
  <c r="S2039" i="1"/>
  <c r="T2039" i="1"/>
  <c r="Q1970" i="1"/>
  <c r="R1970" i="1"/>
  <c r="S1970" i="1"/>
  <c r="T1970" i="1"/>
  <c r="Q1971" i="1"/>
  <c r="R1971" i="1"/>
  <c r="S1971" i="1"/>
  <c r="T1971" i="1"/>
  <c r="Q1972" i="1"/>
  <c r="R1972" i="1"/>
  <c r="S1972" i="1"/>
  <c r="T1972" i="1"/>
  <c r="Q1973" i="1"/>
  <c r="R1973" i="1"/>
  <c r="S1973" i="1"/>
  <c r="T1973" i="1"/>
  <c r="Q1974" i="1"/>
  <c r="R1974" i="1"/>
  <c r="S1974" i="1"/>
  <c r="T1974" i="1"/>
  <c r="Q1975" i="1"/>
  <c r="R1975" i="1"/>
  <c r="S1975" i="1"/>
  <c r="T1975" i="1"/>
  <c r="Q1976" i="1"/>
  <c r="R1976" i="1"/>
  <c r="S1976" i="1"/>
  <c r="T1976" i="1"/>
  <c r="Q1977" i="1"/>
  <c r="R1977" i="1"/>
  <c r="S1977" i="1"/>
  <c r="T1977" i="1"/>
  <c r="Q1978" i="1"/>
  <c r="R1978" i="1"/>
  <c r="S1978" i="1"/>
  <c r="T1978" i="1"/>
  <c r="Q1979" i="1"/>
  <c r="R1979" i="1"/>
  <c r="S1979" i="1"/>
  <c r="T1979" i="1"/>
  <c r="Q1980" i="1"/>
  <c r="R1980" i="1"/>
  <c r="S1980" i="1"/>
  <c r="T1980" i="1"/>
  <c r="Q1981" i="1"/>
  <c r="R1981" i="1"/>
  <c r="S1981" i="1"/>
  <c r="T1981" i="1"/>
  <c r="Q2202" i="1"/>
  <c r="R2202" i="1"/>
  <c r="S2202" i="1"/>
  <c r="T2202" i="1"/>
  <c r="Q2203" i="1"/>
  <c r="R2203" i="1"/>
  <c r="S2203" i="1"/>
  <c r="T2203" i="1"/>
  <c r="Q2204" i="1"/>
  <c r="R2204" i="1"/>
  <c r="S2204" i="1"/>
  <c r="T2204" i="1"/>
  <c r="Q2205" i="1"/>
  <c r="R2205" i="1"/>
  <c r="S2205" i="1"/>
  <c r="T2205" i="1"/>
  <c r="Q2206" i="1"/>
  <c r="R2206" i="1"/>
  <c r="S2206" i="1"/>
  <c r="T2206" i="1"/>
  <c r="Q2207" i="1"/>
  <c r="R2207" i="1"/>
  <c r="S2207" i="1"/>
  <c r="T2207" i="1"/>
  <c r="Q2467" i="1"/>
  <c r="R2467" i="1"/>
  <c r="S2467" i="1"/>
  <c r="T2467" i="1"/>
  <c r="Q2468" i="1"/>
  <c r="R2468" i="1"/>
  <c r="S2468" i="1"/>
  <c r="T2468" i="1"/>
  <c r="Q2469" i="1"/>
  <c r="R2469" i="1"/>
  <c r="S2469" i="1"/>
  <c r="T2469" i="1"/>
  <c r="Q2470" i="1"/>
  <c r="R2470" i="1"/>
  <c r="S2470" i="1"/>
  <c r="T2470" i="1"/>
  <c r="Q2471" i="1"/>
  <c r="R2471" i="1"/>
  <c r="S2471" i="1"/>
  <c r="T2471" i="1"/>
  <c r="Q2229" i="1"/>
  <c r="R2229" i="1"/>
  <c r="S2229" i="1"/>
  <c r="T2229" i="1"/>
  <c r="Q2230" i="1"/>
  <c r="R2230" i="1"/>
  <c r="S2230" i="1"/>
  <c r="T2230" i="1"/>
  <c r="Q2231" i="1"/>
  <c r="R2231" i="1"/>
  <c r="S2231" i="1"/>
  <c r="T2231" i="1"/>
  <c r="Q2232" i="1"/>
  <c r="R2232" i="1"/>
  <c r="S2232" i="1"/>
  <c r="T2232" i="1"/>
  <c r="Q2472" i="1"/>
  <c r="R2472" i="1"/>
  <c r="S2472" i="1"/>
  <c r="T2472" i="1"/>
  <c r="Q2473" i="1"/>
  <c r="R2473" i="1"/>
  <c r="S2473" i="1"/>
  <c r="T2473" i="1"/>
  <c r="Q2474" i="1"/>
  <c r="R2474" i="1"/>
  <c r="S2474" i="1"/>
  <c r="T2474" i="1"/>
  <c r="Q2475" i="1"/>
  <c r="R2475" i="1"/>
  <c r="S2475" i="1"/>
  <c r="T2475" i="1"/>
  <c r="Q2476" i="1"/>
  <c r="R2476" i="1"/>
  <c r="S2476" i="1"/>
  <c r="T2476" i="1"/>
  <c r="Q2477" i="1"/>
  <c r="R2477" i="1"/>
  <c r="S2477" i="1"/>
  <c r="T2477" i="1"/>
  <c r="Q2478" i="1"/>
  <c r="R2478" i="1"/>
  <c r="S2478" i="1"/>
  <c r="T2478" i="1"/>
  <c r="Q2146" i="1"/>
  <c r="R2146" i="1"/>
  <c r="S2146" i="1"/>
  <c r="T2146" i="1"/>
  <c r="Q2147" i="1"/>
  <c r="R2147" i="1"/>
  <c r="S2147" i="1"/>
  <c r="T2147" i="1"/>
  <c r="Q2148" i="1"/>
  <c r="R2148" i="1"/>
  <c r="S2148" i="1"/>
  <c r="T2148" i="1"/>
  <c r="Q2149" i="1"/>
  <c r="R2149" i="1"/>
  <c r="S2149" i="1"/>
  <c r="T2149" i="1"/>
  <c r="Q2150" i="1"/>
  <c r="R2150" i="1"/>
  <c r="S2150" i="1"/>
  <c r="T2150" i="1"/>
  <c r="Q2151" i="1"/>
  <c r="R2151" i="1"/>
  <c r="S2151" i="1"/>
  <c r="T2151" i="1"/>
  <c r="Q2152" i="1"/>
  <c r="R2152" i="1"/>
  <c r="S2152" i="1"/>
  <c r="T2152" i="1"/>
  <c r="Q2153" i="1"/>
  <c r="R2153" i="1"/>
  <c r="S2153" i="1"/>
  <c r="T2153" i="1"/>
  <c r="Q56" i="1"/>
  <c r="R56" i="1"/>
  <c r="S56" i="1"/>
  <c r="T56" i="1"/>
  <c r="Q57" i="1"/>
  <c r="R57" i="1"/>
  <c r="S57" i="1"/>
  <c r="T57" i="1"/>
  <c r="Q58" i="1"/>
  <c r="R58" i="1"/>
  <c r="S58" i="1"/>
  <c r="T58" i="1"/>
  <c r="Q59" i="1"/>
  <c r="R59" i="1"/>
  <c r="S59" i="1"/>
  <c r="T59" i="1"/>
  <c r="Q60" i="1"/>
  <c r="R60" i="1"/>
  <c r="S60" i="1"/>
  <c r="T60" i="1"/>
  <c r="Q61" i="1"/>
  <c r="R61" i="1"/>
  <c r="S61" i="1"/>
  <c r="T61" i="1"/>
  <c r="Q62" i="1"/>
  <c r="R62" i="1"/>
  <c r="S62" i="1"/>
  <c r="T62" i="1"/>
  <c r="Q63" i="1"/>
  <c r="R63" i="1"/>
  <c r="S63" i="1"/>
  <c r="T63" i="1"/>
  <c r="Q1104" i="1"/>
  <c r="R1104" i="1"/>
  <c r="S1104" i="1"/>
  <c r="T1104" i="1"/>
  <c r="Q1105" i="1"/>
  <c r="R1105" i="1"/>
  <c r="S1105" i="1"/>
  <c r="T1105" i="1"/>
  <c r="Q1106" i="1"/>
  <c r="R1106" i="1"/>
  <c r="S1106" i="1"/>
  <c r="T1106" i="1"/>
  <c r="Q1107" i="1"/>
  <c r="R1107" i="1"/>
  <c r="S1107" i="1"/>
  <c r="T1107" i="1"/>
  <c r="Q1108" i="1"/>
  <c r="R1108" i="1"/>
  <c r="S1108" i="1"/>
  <c r="T1108" i="1"/>
  <c r="Q1109" i="1"/>
  <c r="R1109" i="1"/>
  <c r="S1109" i="1"/>
  <c r="T1109" i="1"/>
  <c r="Q778" i="1"/>
  <c r="R778" i="1"/>
  <c r="S778" i="1"/>
  <c r="T778" i="1"/>
  <c r="Q779" i="1"/>
  <c r="R779" i="1"/>
  <c r="S779" i="1"/>
  <c r="T779" i="1"/>
  <c r="Q780" i="1"/>
  <c r="R780" i="1"/>
  <c r="S780" i="1"/>
  <c r="T780" i="1"/>
  <c r="Q781" i="1"/>
  <c r="R781" i="1"/>
  <c r="S781" i="1"/>
  <c r="T781" i="1"/>
  <c r="Q782" i="1"/>
  <c r="R782" i="1"/>
  <c r="S782" i="1"/>
  <c r="T782" i="1"/>
  <c r="Q783" i="1"/>
  <c r="R783" i="1"/>
  <c r="S783" i="1"/>
  <c r="T783" i="1"/>
  <c r="Q784" i="1"/>
  <c r="R784" i="1"/>
  <c r="S784" i="1"/>
  <c r="T784" i="1"/>
  <c r="Q2154" i="1"/>
  <c r="R2154" i="1"/>
  <c r="S2154" i="1"/>
  <c r="T2154" i="1"/>
  <c r="Q2155" i="1"/>
  <c r="R2155" i="1"/>
  <c r="S2155" i="1"/>
  <c r="T2155" i="1"/>
  <c r="Q2156" i="1"/>
  <c r="R2156" i="1"/>
  <c r="S2156" i="1"/>
  <c r="T2156" i="1"/>
  <c r="Q2157" i="1"/>
  <c r="R2157" i="1"/>
  <c r="S2157" i="1"/>
  <c r="T2157" i="1"/>
  <c r="Q2158" i="1"/>
  <c r="R2158" i="1"/>
  <c r="S2158" i="1"/>
  <c r="T2158" i="1"/>
  <c r="Q2159" i="1"/>
  <c r="R2159" i="1"/>
  <c r="S2159" i="1"/>
  <c r="T2159" i="1"/>
  <c r="Q1840" i="1"/>
  <c r="R1840" i="1"/>
  <c r="S1840" i="1"/>
  <c r="T1840" i="1"/>
  <c r="Q1841" i="1"/>
  <c r="R1841" i="1"/>
  <c r="S1841" i="1"/>
  <c r="T1841" i="1"/>
  <c r="Q2255" i="1"/>
  <c r="R2255" i="1"/>
  <c r="S2255" i="1"/>
  <c r="T2255" i="1"/>
  <c r="Q2256" i="1"/>
  <c r="R2256" i="1"/>
  <c r="S2256" i="1"/>
  <c r="T2256" i="1"/>
  <c r="Q2219" i="1"/>
  <c r="R2219" i="1"/>
  <c r="S2219" i="1"/>
  <c r="T2219" i="1"/>
  <c r="Q2220" i="1"/>
  <c r="R2220" i="1"/>
  <c r="S2220" i="1"/>
  <c r="T2220" i="1"/>
  <c r="Q2221" i="1"/>
  <c r="R2221" i="1"/>
  <c r="S2221" i="1"/>
  <c r="T2221" i="1"/>
  <c r="Q2222" i="1"/>
  <c r="R2222" i="1"/>
  <c r="S2222" i="1"/>
  <c r="T2222" i="1"/>
  <c r="Q973" i="1"/>
  <c r="R973" i="1"/>
  <c r="S973" i="1"/>
  <c r="T973" i="1"/>
  <c r="Q974" i="1"/>
  <c r="R974" i="1"/>
  <c r="S974" i="1"/>
  <c r="T974" i="1"/>
  <c r="Q975" i="1"/>
  <c r="R975" i="1"/>
  <c r="S975" i="1"/>
  <c r="T975" i="1"/>
  <c r="Q2060" i="1"/>
  <c r="R2060" i="1"/>
  <c r="S2060" i="1"/>
  <c r="T2060" i="1"/>
  <c r="Q2061" i="1"/>
  <c r="R2061" i="1"/>
  <c r="S2061" i="1"/>
  <c r="T2061" i="1"/>
  <c r="Q2062" i="1"/>
  <c r="R2062" i="1"/>
  <c r="S2062" i="1"/>
  <c r="T2062" i="1"/>
  <c r="Q2063" i="1"/>
  <c r="R2063" i="1"/>
  <c r="S2063" i="1"/>
  <c r="T2063" i="1"/>
  <c r="Q2064" i="1"/>
  <c r="R2064" i="1"/>
  <c r="S2064" i="1"/>
  <c r="T2064" i="1"/>
  <c r="Q2065" i="1"/>
  <c r="R2065" i="1"/>
  <c r="S2065" i="1"/>
  <c r="T2065" i="1"/>
  <c r="Q2143" i="1"/>
  <c r="R2143" i="1"/>
  <c r="S2143" i="1"/>
  <c r="T2143" i="1"/>
  <c r="Q2144" i="1"/>
  <c r="R2144" i="1"/>
  <c r="S2144" i="1"/>
  <c r="T2144" i="1"/>
  <c r="Q2145" i="1"/>
  <c r="R2145" i="1"/>
  <c r="S2145" i="1"/>
  <c r="T2145" i="1"/>
  <c r="Q1094" i="1"/>
  <c r="R1094" i="1"/>
  <c r="S1094" i="1"/>
  <c r="T1094" i="1"/>
  <c r="Q1095" i="1"/>
  <c r="R1095" i="1"/>
  <c r="S1095" i="1"/>
  <c r="T1095" i="1"/>
  <c r="Q1089" i="1"/>
  <c r="R1089" i="1"/>
  <c r="S1089" i="1"/>
  <c r="T1089" i="1"/>
  <c r="Q1090" i="1"/>
  <c r="R1090" i="1"/>
  <c r="S1090" i="1"/>
  <c r="T1090" i="1"/>
  <c r="Q1091" i="1"/>
  <c r="R1091" i="1"/>
  <c r="S1091" i="1"/>
  <c r="T1091" i="1"/>
  <c r="Q1092" i="1"/>
  <c r="R1092" i="1"/>
  <c r="S1092" i="1"/>
  <c r="T1092" i="1"/>
  <c r="Q1093" i="1"/>
  <c r="R1093" i="1"/>
  <c r="S1093" i="1"/>
  <c r="T1093" i="1"/>
  <c r="Q2160" i="1"/>
  <c r="R2160" i="1"/>
  <c r="S2160" i="1"/>
  <c r="T2160" i="1"/>
  <c r="Q2161" i="1"/>
  <c r="R2161" i="1"/>
  <c r="S2161" i="1"/>
  <c r="T2161" i="1"/>
  <c r="Q2162" i="1"/>
  <c r="R2162" i="1"/>
  <c r="S2162" i="1"/>
  <c r="T2162" i="1"/>
  <c r="Q2163" i="1"/>
  <c r="R2163" i="1"/>
  <c r="S2163" i="1"/>
  <c r="T2163" i="1"/>
  <c r="Q2164" i="1"/>
  <c r="R2164" i="1"/>
  <c r="S2164" i="1"/>
  <c r="T2164" i="1"/>
  <c r="Q2165" i="1"/>
  <c r="R2165" i="1"/>
  <c r="S2165" i="1"/>
  <c r="T2165" i="1"/>
  <c r="Q2172" i="1"/>
  <c r="R2172" i="1"/>
  <c r="S2172" i="1"/>
  <c r="T2172" i="1"/>
  <c r="Q2173" i="1"/>
  <c r="R2173" i="1"/>
  <c r="S2173" i="1"/>
  <c r="T2173" i="1"/>
  <c r="Q2174" i="1"/>
  <c r="R2174" i="1"/>
  <c r="S2174" i="1"/>
  <c r="T2174" i="1"/>
  <c r="Q2175" i="1"/>
  <c r="R2175" i="1"/>
  <c r="S2175" i="1"/>
  <c r="T2175" i="1"/>
  <c r="Q2176" i="1"/>
  <c r="R2176" i="1"/>
  <c r="S2176" i="1"/>
  <c r="T2176" i="1"/>
  <c r="Q2177" i="1"/>
  <c r="R2177" i="1"/>
  <c r="S2177" i="1"/>
  <c r="T2177" i="1"/>
  <c r="Q2178" i="1"/>
  <c r="R2178" i="1"/>
  <c r="S2178" i="1"/>
  <c r="T2178" i="1"/>
  <c r="Q2179" i="1"/>
  <c r="R2179" i="1"/>
  <c r="S2179" i="1"/>
  <c r="T2179" i="1"/>
  <c r="Q2166" i="1"/>
  <c r="R2166" i="1"/>
  <c r="S2166" i="1"/>
  <c r="T2166" i="1"/>
  <c r="Q2167" i="1"/>
  <c r="R2167" i="1"/>
  <c r="S2167" i="1"/>
  <c r="T2167" i="1"/>
  <c r="Q2168" i="1"/>
  <c r="R2168" i="1"/>
  <c r="S2168" i="1"/>
  <c r="T2168" i="1"/>
  <c r="Q2169" i="1"/>
  <c r="R2169" i="1"/>
  <c r="S2169" i="1"/>
  <c r="T2169" i="1"/>
  <c r="Q2170" i="1"/>
  <c r="R2170" i="1"/>
  <c r="S2170" i="1"/>
  <c r="T2170" i="1"/>
  <c r="Q2171" i="1"/>
  <c r="R2171" i="1"/>
  <c r="S2171" i="1"/>
  <c r="T2171" i="1"/>
  <c r="Q2196" i="1"/>
  <c r="R2196" i="1"/>
  <c r="S2196" i="1"/>
  <c r="T2196" i="1"/>
  <c r="Q2197" i="1"/>
  <c r="R2197" i="1"/>
  <c r="S2197" i="1"/>
  <c r="T2197" i="1"/>
  <c r="Q2454" i="1"/>
  <c r="R2454" i="1"/>
  <c r="S2454" i="1"/>
  <c r="T2454" i="1"/>
  <c r="Q2455" i="1"/>
  <c r="R2455" i="1"/>
  <c r="S2455" i="1"/>
  <c r="T2455" i="1"/>
  <c r="Q2456" i="1"/>
  <c r="R2456" i="1"/>
  <c r="S2456" i="1"/>
  <c r="T2456" i="1"/>
  <c r="Q2290" i="1"/>
  <c r="R2290" i="1"/>
  <c r="S2290" i="1"/>
  <c r="T2290" i="1"/>
  <c r="Q2291" i="1"/>
  <c r="R2291" i="1"/>
  <c r="S2291" i="1"/>
  <c r="T2291" i="1"/>
  <c r="Q2292" i="1"/>
  <c r="R2292" i="1"/>
  <c r="S2292" i="1"/>
  <c r="T2292" i="1"/>
  <c r="Q2285" i="1"/>
  <c r="R2285" i="1"/>
  <c r="S2285" i="1"/>
  <c r="T2285" i="1"/>
  <c r="Q2286" i="1"/>
  <c r="R2286" i="1"/>
  <c r="S2286" i="1"/>
  <c r="T2286" i="1"/>
  <c r="Q2287" i="1"/>
  <c r="R2287" i="1"/>
  <c r="S2287" i="1"/>
  <c r="T2287" i="1"/>
  <c r="Q2288" i="1"/>
  <c r="R2288" i="1"/>
  <c r="S2288" i="1"/>
  <c r="T2288" i="1"/>
  <c r="Q2289" i="1"/>
  <c r="R2289" i="1"/>
  <c r="S2289" i="1"/>
  <c r="T2289" i="1"/>
  <c r="Q2269" i="1"/>
  <c r="R2269" i="1"/>
  <c r="S2269" i="1"/>
  <c r="T2269" i="1"/>
  <c r="Q2270" i="1"/>
  <c r="R2270" i="1"/>
  <c r="S2270" i="1"/>
  <c r="T2270" i="1"/>
  <c r="Q2271" i="1"/>
  <c r="R2271" i="1"/>
  <c r="S2271" i="1"/>
  <c r="T2271" i="1"/>
  <c r="Q2272" i="1"/>
  <c r="R2272" i="1"/>
  <c r="S2272" i="1"/>
  <c r="T2272" i="1"/>
  <c r="Q2273" i="1"/>
  <c r="R2273" i="1"/>
  <c r="S2273" i="1"/>
  <c r="T2273" i="1"/>
  <c r="Q2279" i="1"/>
  <c r="R2279" i="1"/>
  <c r="S2279" i="1"/>
  <c r="T2279" i="1"/>
  <c r="Q2280" i="1"/>
  <c r="R2280" i="1"/>
  <c r="S2280" i="1"/>
  <c r="T2280" i="1"/>
  <c r="Q2281" i="1"/>
  <c r="R2281" i="1"/>
  <c r="S2281" i="1"/>
  <c r="T2281" i="1"/>
  <c r="Q2282" i="1"/>
  <c r="R2282" i="1"/>
  <c r="S2282" i="1"/>
  <c r="T2282" i="1"/>
  <c r="Q2283" i="1"/>
  <c r="R2283" i="1"/>
  <c r="S2283" i="1"/>
  <c r="T2283" i="1"/>
  <c r="Q2284" i="1"/>
  <c r="R2284" i="1"/>
  <c r="S2284" i="1"/>
  <c r="T2284" i="1"/>
  <c r="Q1916" i="1"/>
  <c r="R1916" i="1"/>
  <c r="S1916" i="1"/>
  <c r="T1916" i="1"/>
  <c r="Q1917" i="1"/>
  <c r="R1917" i="1"/>
  <c r="S1917" i="1"/>
  <c r="T1917" i="1"/>
  <c r="Q1918" i="1"/>
  <c r="R1918" i="1"/>
  <c r="S1918" i="1"/>
  <c r="T1918" i="1"/>
  <c r="Q1919" i="1"/>
  <c r="R1919" i="1"/>
  <c r="S1919" i="1"/>
  <c r="T1919" i="1"/>
  <c r="Q1920" i="1"/>
  <c r="R1920" i="1"/>
  <c r="S1920" i="1"/>
  <c r="T1920" i="1"/>
  <c r="Q1921" i="1"/>
  <c r="R1921" i="1"/>
  <c r="S1921" i="1"/>
  <c r="T1921" i="1"/>
  <c r="Q1922" i="1"/>
  <c r="R1922" i="1"/>
  <c r="S1922" i="1"/>
  <c r="T1922" i="1"/>
  <c r="Q1923" i="1"/>
  <c r="R1923" i="1"/>
  <c r="S1923" i="1"/>
  <c r="T1923" i="1"/>
  <c r="Q1924" i="1"/>
  <c r="R1924" i="1"/>
  <c r="S1924" i="1"/>
  <c r="T1924" i="1"/>
  <c r="Q1925" i="1"/>
  <c r="R1925" i="1"/>
  <c r="S1925" i="1"/>
  <c r="T1925" i="1"/>
  <c r="Q2233" i="1"/>
  <c r="R2233" i="1"/>
  <c r="S2233" i="1"/>
  <c r="T2233" i="1"/>
  <c r="Q2234" i="1"/>
  <c r="R2234" i="1"/>
  <c r="S2234" i="1"/>
  <c r="T2234" i="1"/>
  <c r="Q2235" i="1"/>
  <c r="R2235" i="1"/>
  <c r="S2235" i="1"/>
  <c r="T2235" i="1"/>
  <c r="Q2236" i="1"/>
  <c r="R2236" i="1"/>
  <c r="S2236" i="1"/>
  <c r="T2236" i="1"/>
  <c r="Q2237" i="1"/>
  <c r="R2237" i="1"/>
  <c r="S2237" i="1"/>
  <c r="T2237" i="1"/>
  <c r="Q2238" i="1"/>
  <c r="R2238" i="1"/>
  <c r="S2238" i="1"/>
  <c r="T2238" i="1"/>
  <c r="Q2239" i="1"/>
  <c r="R2239" i="1"/>
  <c r="S2239" i="1"/>
  <c r="T2239" i="1"/>
  <c r="Q2240" i="1"/>
  <c r="R2240" i="1"/>
  <c r="S2240" i="1"/>
  <c r="T2240" i="1"/>
  <c r="Q2479" i="1"/>
  <c r="R2479" i="1"/>
  <c r="S2479" i="1"/>
  <c r="T2479" i="1"/>
  <c r="Q2480" i="1"/>
  <c r="R2480" i="1"/>
  <c r="S2480" i="1"/>
  <c r="T2480" i="1"/>
  <c r="Q2481" i="1"/>
  <c r="R2481" i="1"/>
  <c r="S2481" i="1"/>
  <c r="T2481" i="1"/>
  <c r="Q2482" i="1"/>
  <c r="R2482" i="1"/>
  <c r="S2482" i="1"/>
  <c r="T2482" i="1"/>
  <c r="Q2483" i="1"/>
  <c r="R2483" i="1"/>
  <c r="S2483" i="1"/>
  <c r="T2483" i="1"/>
  <c r="Q2484" i="1"/>
  <c r="R2484" i="1"/>
  <c r="S2484" i="1"/>
  <c r="T2484" i="1"/>
  <c r="Q2485" i="1"/>
  <c r="R2485" i="1"/>
  <c r="S2485" i="1"/>
  <c r="T2485" i="1"/>
  <c r="Q2486" i="1"/>
  <c r="R2486" i="1"/>
  <c r="S2486" i="1"/>
  <c r="T2486" i="1"/>
  <c r="Q2487" i="1"/>
  <c r="R2487" i="1"/>
  <c r="S2487" i="1"/>
  <c r="T2487" i="1"/>
  <c r="Q2078" i="1"/>
  <c r="R2078" i="1"/>
  <c r="S2078" i="1"/>
  <c r="T2078" i="1"/>
  <c r="Q2079" i="1"/>
  <c r="R2079" i="1"/>
  <c r="S2079" i="1"/>
  <c r="T2079" i="1"/>
  <c r="Q2080" i="1"/>
  <c r="R2080" i="1"/>
  <c r="S2080" i="1"/>
  <c r="T2080" i="1"/>
  <c r="Q2081" i="1"/>
  <c r="R2081" i="1"/>
  <c r="S2081" i="1"/>
  <c r="T2081" i="1"/>
  <c r="Q2082" i="1"/>
  <c r="R2082" i="1"/>
  <c r="S2082" i="1"/>
  <c r="T2082" i="1"/>
  <c r="Q2083" i="1"/>
  <c r="R2083" i="1"/>
  <c r="S2083" i="1"/>
  <c r="T2083" i="1"/>
  <c r="Q2084" i="1"/>
  <c r="R2084" i="1"/>
  <c r="S2084" i="1"/>
  <c r="T2084" i="1"/>
  <c r="Q2293" i="1"/>
  <c r="R2293" i="1"/>
  <c r="S2293" i="1"/>
  <c r="T2293" i="1"/>
  <c r="Q2294" i="1"/>
  <c r="R2294" i="1"/>
  <c r="S2294" i="1"/>
  <c r="T2294" i="1"/>
  <c r="Q2295" i="1"/>
  <c r="R2295" i="1"/>
  <c r="S2295" i="1"/>
  <c r="T2295" i="1"/>
  <c r="Q2296" i="1"/>
  <c r="R2296" i="1"/>
  <c r="S2296" i="1"/>
  <c r="T2296" i="1"/>
  <c r="Q2297" i="1"/>
  <c r="R2297" i="1"/>
  <c r="S2297" i="1"/>
  <c r="T2297" i="1"/>
  <c r="Q2085" i="1"/>
  <c r="R2085" i="1"/>
  <c r="S2085" i="1"/>
  <c r="T2085" i="1"/>
  <c r="Q2086" i="1"/>
  <c r="R2086" i="1"/>
  <c r="S2086" i="1"/>
  <c r="T2086" i="1"/>
  <c r="Q2087" i="1"/>
  <c r="R2087" i="1"/>
  <c r="S2087" i="1"/>
  <c r="T2087" i="1"/>
  <c r="Q760" i="1"/>
  <c r="R760" i="1"/>
  <c r="S760" i="1"/>
  <c r="T760" i="1"/>
  <c r="Q761" i="1"/>
  <c r="R761" i="1"/>
  <c r="S761" i="1"/>
  <c r="T761" i="1"/>
  <c r="Q762" i="1"/>
  <c r="R762" i="1"/>
  <c r="S762" i="1"/>
  <c r="T762" i="1"/>
  <c r="Q763" i="1"/>
  <c r="R763" i="1"/>
  <c r="S763" i="1"/>
  <c r="T763" i="1"/>
  <c r="Q764" i="1"/>
  <c r="R764" i="1"/>
  <c r="S764" i="1"/>
  <c r="T764" i="1"/>
  <c r="Q765" i="1"/>
  <c r="R765" i="1"/>
  <c r="S765" i="1"/>
  <c r="T765" i="1"/>
  <c r="Q794" i="1"/>
  <c r="R794" i="1"/>
  <c r="S794" i="1"/>
  <c r="T794" i="1"/>
  <c r="Q795" i="1"/>
  <c r="R795" i="1"/>
  <c r="S795" i="1"/>
  <c r="T795" i="1"/>
  <c r="Q796" i="1"/>
  <c r="R796" i="1"/>
  <c r="S796" i="1"/>
  <c r="T796" i="1"/>
  <c r="Q797" i="1"/>
  <c r="R797" i="1"/>
  <c r="S797" i="1"/>
  <c r="T797" i="1"/>
  <c r="Q798" i="1"/>
  <c r="R798" i="1"/>
  <c r="S798" i="1"/>
  <c r="T798" i="1"/>
  <c r="Q799" i="1"/>
  <c r="R799" i="1"/>
  <c r="S799" i="1"/>
  <c r="T799" i="1"/>
  <c r="Q800" i="1"/>
  <c r="R800" i="1"/>
  <c r="S800" i="1"/>
  <c r="T800" i="1"/>
  <c r="Q803" i="1"/>
  <c r="R803" i="1"/>
  <c r="S803" i="1"/>
  <c r="T803" i="1"/>
  <c r="Q804" i="1"/>
  <c r="R804" i="1"/>
  <c r="S804" i="1"/>
  <c r="T804" i="1"/>
  <c r="Q805" i="1"/>
  <c r="R805" i="1"/>
  <c r="S805" i="1"/>
  <c r="T805" i="1"/>
  <c r="Q806" i="1"/>
  <c r="R806" i="1"/>
  <c r="S806" i="1"/>
  <c r="T806" i="1"/>
  <c r="Q807" i="1"/>
  <c r="R807" i="1"/>
  <c r="S807" i="1"/>
  <c r="T807" i="1"/>
  <c r="Q808" i="1"/>
  <c r="R808" i="1"/>
  <c r="S808" i="1"/>
  <c r="T808" i="1"/>
  <c r="Q754" i="1"/>
  <c r="R754" i="1"/>
  <c r="S754" i="1"/>
  <c r="T754" i="1"/>
  <c r="Q755" i="1"/>
  <c r="R755" i="1"/>
  <c r="S755" i="1"/>
  <c r="T755" i="1"/>
  <c r="Q756" i="1"/>
  <c r="R756" i="1"/>
  <c r="S756" i="1"/>
  <c r="T756" i="1"/>
  <c r="Q757" i="1"/>
  <c r="R757" i="1"/>
  <c r="S757" i="1"/>
  <c r="T757" i="1"/>
  <c r="Q758" i="1"/>
  <c r="R758" i="1"/>
  <c r="S758" i="1"/>
  <c r="T758" i="1"/>
  <c r="Q759" i="1"/>
  <c r="R759" i="1"/>
  <c r="S759" i="1"/>
  <c r="T759" i="1"/>
  <c r="Q735" i="1"/>
  <c r="R735" i="1"/>
  <c r="S735" i="1"/>
  <c r="T735" i="1"/>
  <c r="Q736" i="1"/>
  <c r="R736" i="1"/>
  <c r="S736" i="1"/>
  <c r="T736" i="1"/>
  <c r="Q737" i="1"/>
  <c r="R737" i="1"/>
  <c r="S737" i="1"/>
  <c r="T737" i="1"/>
  <c r="Q738" i="1"/>
  <c r="R738" i="1"/>
  <c r="S738" i="1"/>
  <c r="T738" i="1"/>
  <c r="Q739" i="1"/>
  <c r="R739" i="1"/>
  <c r="S739" i="1"/>
  <c r="T739" i="1"/>
  <c r="Q740" i="1"/>
  <c r="R740" i="1"/>
  <c r="S740" i="1"/>
  <c r="T740" i="1"/>
  <c r="Q741" i="1"/>
  <c r="R741" i="1"/>
  <c r="S741" i="1"/>
  <c r="T741" i="1"/>
  <c r="Q1593" i="1"/>
  <c r="R1593" i="1"/>
  <c r="S1593" i="1"/>
  <c r="T1593" i="1"/>
  <c r="Q1602" i="1"/>
  <c r="R1602" i="1"/>
  <c r="S1602" i="1"/>
  <c r="T1602" i="1"/>
  <c r="Q1603" i="1"/>
  <c r="R1603" i="1"/>
  <c r="S1603" i="1"/>
  <c r="T1603" i="1"/>
  <c r="Q1604" i="1"/>
  <c r="R1604" i="1"/>
  <c r="S1604" i="1"/>
  <c r="T1604" i="1"/>
  <c r="Q1606" i="1"/>
  <c r="R1606" i="1"/>
  <c r="S1606" i="1"/>
  <c r="T1606" i="1"/>
  <c r="Q1607" i="1"/>
  <c r="R1607" i="1"/>
  <c r="S1607" i="1"/>
  <c r="T1607" i="1"/>
  <c r="Q1608" i="1"/>
  <c r="R1608" i="1"/>
  <c r="S1608" i="1"/>
  <c r="T1608" i="1"/>
  <c r="Q1609" i="1"/>
  <c r="R1609" i="1"/>
  <c r="S1609" i="1"/>
  <c r="T1609" i="1"/>
  <c r="Q1588" i="1"/>
  <c r="R1588" i="1"/>
  <c r="S1588" i="1"/>
  <c r="T1588" i="1"/>
  <c r="Q1589" i="1"/>
  <c r="R1589" i="1"/>
  <c r="S1589" i="1"/>
  <c r="T1589" i="1"/>
  <c r="Q1597" i="1"/>
  <c r="R1597" i="1"/>
  <c r="S1597" i="1"/>
  <c r="T1597" i="1"/>
  <c r="Q1598" i="1"/>
  <c r="R1598" i="1"/>
  <c r="S1598" i="1"/>
  <c r="T1598" i="1"/>
  <c r="Q1599" i="1"/>
  <c r="R1599" i="1"/>
  <c r="S1599" i="1"/>
  <c r="T1599" i="1"/>
  <c r="Q1600" i="1"/>
  <c r="R1600" i="1"/>
  <c r="S1600" i="1"/>
  <c r="T1600" i="1"/>
  <c r="Q1601" i="1"/>
  <c r="R1601" i="1"/>
  <c r="S1601" i="1"/>
  <c r="T1601" i="1"/>
  <c r="Q1605" i="1"/>
  <c r="R1605" i="1"/>
  <c r="S1605" i="1"/>
  <c r="T1605" i="1"/>
  <c r="Q1590" i="1"/>
  <c r="R1590" i="1"/>
  <c r="S1590" i="1"/>
  <c r="T1590" i="1"/>
  <c r="Q1591" i="1"/>
  <c r="R1591" i="1"/>
  <c r="S1591" i="1"/>
  <c r="T1591" i="1"/>
  <c r="Q1592" i="1"/>
  <c r="R1592" i="1"/>
  <c r="S1592" i="1"/>
  <c r="T1592" i="1"/>
  <c r="Q2258" i="1"/>
  <c r="R2258" i="1"/>
  <c r="S2258" i="1"/>
  <c r="T2258" i="1"/>
  <c r="Q2257" i="1"/>
  <c r="R2257" i="1"/>
  <c r="S2257" i="1"/>
  <c r="T2257" i="1"/>
  <c r="Q2259" i="1"/>
  <c r="R2259" i="1"/>
  <c r="S2259" i="1"/>
  <c r="T2259" i="1"/>
  <c r="Q568" i="1"/>
  <c r="R568" i="1"/>
  <c r="S568" i="1"/>
  <c r="T568" i="1"/>
  <c r="Q569" i="1"/>
  <c r="R569" i="1"/>
  <c r="S569" i="1"/>
  <c r="T569" i="1"/>
  <c r="Q570" i="1"/>
  <c r="R570" i="1"/>
  <c r="S570" i="1"/>
  <c r="T570" i="1"/>
  <c r="Q1045" i="1"/>
  <c r="R1045" i="1"/>
  <c r="S1045" i="1"/>
  <c r="T1045" i="1"/>
  <c r="Q1046" i="1"/>
  <c r="R1046" i="1"/>
  <c r="S1046" i="1"/>
  <c r="T1046" i="1"/>
  <c r="Q1047" i="1"/>
  <c r="R1047" i="1"/>
  <c r="S1047" i="1"/>
  <c r="T1047" i="1"/>
  <c r="Q1048" i="1"/>
  <c r="R1048" i="1"/>
  <c r="S1048" i="1"/>
  <c r="T1048" i="1"/>
  <c r="Q1049" i="1"/>
  <c r="R1049" i="1"/>
  <c r="S1049" i="1"/>
  <c r="T1049" i="1"/>
  <c r="Q1050" i="1"/>
  <c r="R1050" i="1"/>
  <c r="S1050" i="1"/>
  <c r="T1050" i="1"/>
  <c r="Q1051" i="1"/>
  <c r="R1051" i="1"/>
  <c r="S1051" i="1"/>
  <c r="T1051" i="1"/>
  <c r="Q1052" i="1"/>
  <c r="R1052" i="1"/>
  <c r="S1052" i="1"/>
  <c r="T1052" i="1"/>
  <c r="Q1861" i="1"/>
  <c r="R1861" i="1"/>
  <c r="S1861" i="1"/>
  <c r="T1861" i="1"/>
  <c r="Q1862" i="1"/>
  <c r="R1862" i="1"/>
  <c r="S1862" i="1"/>
  <c r="T1862" i="1"/>
  <c r="Q1863" i="1"/>
  <c r="R1863" i="1"/>
  <c r="S1863" i="1"/>
  <c r="T1863" i="1"/>
  <c r="Q1864" i="1"/>
  <c r="R1864" i="1"/>
  <c r="S1864" i="1"/>
  <c r="T1864" i="1"/>
  <c r="Q1865" i="1"/>
  <c r="R1865" i="1"/>
  <c r="S1865" i="1"/>
  <c r="T1865" i="1"/>
  <c r="Q1866" i="1"/>
  <c r="R1866" i="1"/>
  <c r="S1866" i="1"/>
  <c r="T1866" i="1"/>
  <c r="Q1867" i="1"/>
  <c r="R1867" i="1"/>
  <c r="S1867" i="1"/>
  <c r="T1867" i="1"/>
  <c r="Q1789" i="1"/>
  <c r="R1789" i="1"/>
  <c r="S1789" i="1"/>
  <c r="T1789" i="1"/>
  <c r="Q1790" i="1"/>
  <c r="R1790" i="1"/>
  <c r="S1790" i="1"/>
  <c r="T1790" i="1"/>
  <c r="Q1791" i="1"/>
  <c r="R1791" i="1"/>
  <c r="S1791" i="1"/>
  <c r="T1791" i="1"/>
  <c r="Q1822" i="1"/>
  <c r="R1822" i="1"/>
  <c r="S1822" i="1"/>
  <c r="T1822" i="1"/>
  <c r="Q1823" i="1"/>
  <c r="R1823" i="1"/>
  <c r="S1823" i="1"/>
  <c r="T1823" i="1"/>
  <c r="Q1824" i="1"/>
  <c r="R1824" i="1"/>
  <c r="S1824" i="1"/>
  <c r="T1824" i="1"/>
  <c r="Q1720" i="1"/>
  <c r="R1720" i="1"/>
  <c r="S1720" i="1"/>
  <c r="T1720" i="1"/>
  <c r="Q1721" i="1"/>
  <c r="R1721" i="1"/>
  <c r="S1721" i="1"/>
  <c r="T1721" i="1"/>
  <c r="Q1722" i="1"/>
  <c r="R1722" i="1"/>
  <c r="S1722" i="1"/>
  <c r="T1722" i="1"/>
  <c r="Q701" i="1"/>
  <c r="R701" i="1"/>
  <c r="S701" i="1"/>
  <c r="T701" i="1"/>
  <c r="Q702" i="1"/>
  <c r="R702" i="1"/>
  <c r="S702" i="1"/>
  <c r="T702" i="1"/>
  <c r="Q703" i="1"/>
  <c r="R703" i="1"/>
  <c r="S703" i="1"/>
  <c r="T703" i="1"/>
  <c r="Q704" i="1"/>
  <c r="R704" i="1"/>
  <c r="S704" i="1"/>
  <c r="T704" i="1"/>
  <c r="Q705" i="1"/>
  <c r="R705" i="1"/>
  <c r="S705" i="1"/>
  <c r="T705" i="1"/>
  <c r="Q706" i="1"/>
  <c r="R706" i="1"/>
  <c r="S706" i="1"/>
  <c r="T706" i="1"/>
  <c r="Q707" i="1"/>
  <c r="R707" i="1"/>
  <c r="S707" i="1"/>
  <c r="T707" i="1"/>
  <c r="Q708" i="1"/>
  <c r="R708" i="1"/>
  <c r="S708" i="1"/>
  <c r="T708" i="1"/>
  <c r="Q709" i="1"/>
  <c r="R709" i="1"/>
  <c r="S709" i="1"/>
  <c r="T709" i="1"/>
  <c r="Q710" i="1"/>
  <c r="R710" i="1"/>
  <c r="S710" i="1"/>
  <c r="T710" i="1"/>
  <c r="Q865" i="1"/>
  <c r="R865" i="1"/>
  <c r="S865" i="1"/>
  <c r="T865" i="1"/>
  <c r="Q866" i="1"/>
  <c r="R866" i="1"/>
  <c r="S866" i="1"/>
  <c r="T866" i="1"/>
  <c r="Q867" i="1"/>
  <c r="R867" i="1"/>
  <c r="S867" i="1"/>
  <c r="T867" i="1"/>
  <c r="Q868" i="1"/>
  <c r="R868" i="1"/>
  <c r="S868" i="1"/>
  <c r="T868" i="1"/>
  <c r="Q869" i="1"/>
  <c r="R869" i="1"/>
  <c r="S869" i="1"/>
  <c r="T869" i="1"/>
  <c r="Q870" i="1"/>
  <c r="R870" i="1"/>
  <c r="S870" i="1"/>
  <c r="T870" i="1"/>
  <c r="Q871" i="1"/>
  <c r="R871" i="1"/>
  <c r="S871" i="1"/>
  <c r="T871" i="1"/>
  <c r="Q2260" i="1"/>
  <c r="R2260" i="1"/>
  <c r="S2260" i="1"/>
  <c r="T2260" i="1"/>
  <c r="Q2261" i="1"/>
  <c r="R2261" i="1"/>
  <c r="S2261" i="1"/>
  <c r="T2261" i="1"/>
  <c r="Q2262" i="1"/>
  <c r="R2262" i="1"/>
  <c r="S2262" i="1"/>
  <c r="T2262" i="1"/>
  <c r="Q2263" i="1"/>
  <c r="R2263" i="1"/>
  <c r="S2263" i="1"/>
  <c r="T2263" i="1"/>
  <c r="Q2264" i="1"/>
  <c r="R2264" i="1"/>
  <c r="S2264" i="1"/>
  <c r="T2264" i="1"/>
  <c r="Q1226" i="1"/>
  <c r="R1226" i="1"/>
  <c r="S1226" i="1"/>
  <c r="T1226" i="1"/>
  <c r="Q1227" i="1"/>
  <c r="R1227" i="1"/>
  <c r="S1227" i="1"/>
  <c r="T1227" i="1"/>
  <c r="Q1228" i="1"/>
  <c r="R1228" i="1"/>
  <c r="S1228" i="1"/>
  <c r="T1228" i="1"/>
  <c r="Q1280" i="1"/>
  <c r="R1280" i="1"/>
  <c r="S1280" i="1"/>
  <c r="T1280" i="1"/>
  <c r="Q1281" i="1"/>
  <c r="R1281" i="1"/>
  <c r="S1281" i="1"/>
  <c r="T1281" i="1"/>
  <c r="Q1282" i="1"/>
  <c r="R1282" i="1"/>
  <c r="S1282" i="1"/>
  <c r="T1282" i="1"/>
  <c r="Q1842" i="1"/>
  <c r="R1842" i="1"/>
  <c r="S1842" i="1"/>
  <c r="T1842" i="1"/>
  <c r="Q1843" i="1"/>
  <c r="R1843" i="1"/>
  <c r="S1843" i="1"/>
  <c r="T1843" i="1"/>
  <c r="Q1844" i="1"/>
  <c r="R1844" i="1"/>
  <c r="S1844" i="1"/>
  <c r="T1844" i="1"/>
  <c r="Q1845" i="1"/>
  <c r="R1845" i="1"/>
  <c r="S1845" i="1"/>
  <c r="T1845" i="1"/>
  <c r="Q1846" i="1"/>
  <c r="R1846" i="1"/>
  <c r="S1846" i="1"/>
  <c r="T1846" i="1"/>
  <c r="Q1847" i="1"/>
  <c r="R1847" i="1"/>
  <c r="S1847" i="1"/>
  <c r="T1847" i="1"/>
  <c r="Q1848" i="1"/>
  <c r="R1848" i="1"/>
  <c r="S1848" i="1"/>
  <c r="T1848" i="1"/>
  <c r="Q2105" i="1"/>
  <c r="R2105" i="1"/>
  <c r="S2105" i="1"/>
  <c r="T2105" i="1"/>
  <c r="Q2106" i="1"/>
  <c r="R2106" i="1"/>
  <c r="S2106" i="1"/>
  <c r="T2106" i="1"/>
  <c r="Q2107" i="1"/>
  <c r="R2107" i="1"/>
  <c r="S2107" i="1"/>
  <c r="T2107" i="1"/>
  <c r="Q2108" i="1"/>
  <c r="R2108" i="1"/>
  <c r="S2108" i="1"/>
  <c r="T2108" i="1"/>
  <c r="Q2109" i="1"/>
  <c r="R2109" i="1"/>
  <c r="S2109" i="1"/>
  <c r="T2109" i="1"/>
  <c r="Q2110" i="1"/>
  <c r="R2110" i="1"/>
  <c r="S2110" i="1"/>
  <c r="T2110" i="1"/>
  <c r="Q2111" i="1"/>
  <c r="R2111" i="1"/>
  <c r="S2111" i="1"/>
  <c r="T2111" i="1"/>
  <c r="Q2112" i="1"/>
  <c r="R2112" i="1"/>
  <c r="S2112" i="1"/>
  <c r="T2112" i="1"/>
  <c r="Q2113" i="1"/>
  <c r="R2113" i="1"/>
  <c r="S2113" i="1"/>
  <c r="T2113" i="1"/>
  <c r="Q2114" i="1"/>
  <c r="R2114" i="1"/>
  <c r="S2114" i="1"/>
  <c r="T2114" i="1"/>
  <c r="Q2115" i="1"/>
  <c r="R2115" i="1"/>
  <c r="S2115" i="1"/>
  <c r="T2115" i="1"/>
  <c r="Q2126" i="1"/>
  <c r="R2126" i="1"/>
  <c r="S2126" i="1"/>
  <c r="T2126" i="1"/>
  <c r="Q2127" i="1"/>
  <c r="R2127" i="1"/>
  <c r="S2127" i="1"/>
  <c r="T2127" i="1"/>
  <c r="Q2128" i="1"/>
  <c r="R2128" i="1"/>
  <c r="S2128" i="1"/>
  <c r="T2128" i="1"/>
  <c r="Q2129" i="1"/>
  <c r="R2129" i="1"/>
  <c r="S2129" i="1"/>
  <c r="T2129" i="1"/>
  <c r="Q2130" i="1"/>
  <c r="R2130" i="1"/>
  <c r="S2130" i="1"/>
  <c r="T2130" i="1"/>
  <c r="Q2131" i="1"/>
  <c r="R2131" i="1"/>
  <c r="S2131" i="1"/>
  <c r="T2131" i="1"/>
  <c r="Q2132" i="1"/>
  <c r="R2132" i="1"/>
  <c r="S2132" i="1"/>
  <c r="T2132" i="1"/>
  <c r="Q2133" i="1"/>
  <c r="R2133" i="1"/>
  <c r="S2133" i="1"/>
  <c r="T2133" i="1"/>
  <c r="Q2134" i="1"/>
  <c r="R2134" i="1"/>
  <c r="S2134" i="1"/>
  <c r="T2134" i="1"/>
  <c r="Q2135" i="1"/>
  <c r="R2135" i="1"/>
  <c r="S2135" i="1"/>
  <c r="T2135" i="1"/>
  <c r="Q2136" i="1"/>
  <c r="R2136" i="1"/>
  <c r="S2136" i="1"/>
  <c r="T2136" i="1"/>
  <c r="Q2210" i="1"/>
  <c r="R2210" i="1"/>
  <c r="S2210" i="1"/>
  <c r="T2210" i="1"/>
  <c r="Q2211" i="1"/>
  <c r="R2211" i="1"/>
  <c r="S2211" i="1"/>
  <c r="T2211" i="1"/>
  <c r="Q2212" i="1"/>
  <c r="R2212" i="1"/>
  <c r="S2212" i="1"/>
  <c r="T2212" i="1"/>
  <c r="Q2213" i="1"/>
  <c r="R2213" i="1"/>
  <c r="S2213" i="1"/>
  <c r="T2213" i="1"/>
  <c r="Q2214" i="1"/>
  <c r="R2214" i="1"/>
  <c r="S2214" i="1"/>
  <c r="T2214" i="1"/>
  <c r="Q2215" i="1"/>
  <c r="R2215" i="1"/>
  <c r="S2215" i="1"/>
  <c r="T2215" i="1"/>
  <c r="Q2216" i="1"/>
  <c r="R2216" i="1"/>
  <c r="S2216" i="1"/>
  <c r="T2216" i="1"/>
  <c r="Q2217" i="1"/>
  <c r="R2217" i="1"/>
  <c r="S2217" i="1"/>
  <c r="T2217" i="1"/>
  <c r="Q2218" i="1"/>
  <c r="R2218" i="1"/>
  <c r="S2218" i="1"/>
  <c r="T2218" i="1"/>
  <c r="Q577" i="1"/>
  <c r="R577" i="1"/>
  <c r="S577" i="1"/>
  <c r="T577" i="1"/>
  <c r="Q578" i="1"/>
  <c r="R578" i="1"/>
  <c r="S578" i="1"/>
  <c r="T578" i="1"/>
  <c r="Q579" i="1"/>
  <c r="R579" i="1"/>
  <c r="S579" i="1"/>
  <c r="T579" i="1"/>
  <c r="Q1515" i="1"/>
  <c r="R1515" i="1"/>
  <c r="S1515" i="1"/>
  <c r="T1515" i="1"/>
  <c r="Q1516" i="1"/>
  <c r="R1516" i="1"/>
  <c r="S1516" i="1"/>
  <c r="T1516" i="1"/>
  <c r="Q1517" i="1"/>
  <c r="R1517" i="1"/>
  <c r="S1517" i="1"/>
  <c r="T1517" i="1"/>
  <c r="Q1518" i="1"/>
  <c r="R1518" i="1"/>
  <c r="S1518" i="1"/>
  <c r="T1518" i="1"/>
  <c r="Q1519" i="1"/>
  <c r="R1519" i="1"/>
  <c r="S1519" i="1"/>
  <c r="T1519" i="1"/>
  <c r="Q1520" i="1"/>
  <c r="R1520" i="1"/>
  <c r="S1520" i="1"/>
  <c r="T1520" i="1"/>
  <c r="Q1521" i="1"/>
  <c r="R1521" i="1"/>
  <c r="S1521" i="1"/>
  <c r="T1521" i="1"/>
  <c r="Q419" i="1"/>
  <c r="R419" i="1"/>
  <c r="S419" i="1"/>
  <c r="T419" i="1"/>
  <c r="Q420" i="1"/>
  <c r="R420" i="1"/>
  <c r="S420" i="1"/>
  <c r="T420" i="1"/>
  <c r="Q421" i="1"/>
  <c r="R421" i="1"/>
  <c r="S421" i="1"/>
  <c r="T421" i="1"/>
  <c r="Q422" i="1"/>
  <c r="R422" i="1"/>
  <c r="S422" i="1"/>
  <c r="T422" i="1"/>
  <c r="Q423" i="1"/>
  <c r="R423" i="1"/>
  <c r="S423" i="1"/>
  <c r="T423" i="1"/>
  <c r="Q424" i="1"/>
  <c r="R424" i="1"/>
  <c r="S424" i="1"/>
  <c r="T424" i="1"/>
  <c r="Q425" i="1"/>
  <c r="R425" i="1"/>
  <c r="S425" i="1"/>
  <c r="T425" i="1"/>
  <c r="Q426" i="1"/>
  <c r="R426" i="1"/>
  <c r="S426" i="1"/>
  <c r="T426" i="1"/>
  <c r="Q427" i="1"/>
  <c r="R427" i="1"/>
  <c r="S427" i="1"/>
  <c r="T427" i="1"/>
  <c r="Q1809" i="1"/>
  <c r="R1809" i="1"/>
  <c r="S1809" i="1"/>
  <c r="T1809" i="1"/>
  <c r="Q1810" i="1"/>
  <c r="R1810" i="1"/>
  <c r="S1810" i="1"/>
  <c r="T1810" i="1"/>
  <c r="Q372" i="1"/>
  <c r="R372" i="1"/>
  <c r="S372" i="1"/>
  <c r="T372" i="1"/>
  <c r="Q373" i="1"/>
  <c r="R373" i="1"/>
  <c r="S373" i="1"/>
  <c r="T373" i="1"/>
  <c r="Q374" i="1"/>
  <c r="R374" i="1"/>
  <c r="S374" i="1"/>
  <c r="T374" i="1"/>
  <c r="Q375" i="1"/>
  <c r="R375" i="1"/>
  <c r="S375" i="1"/>
  <c r="T375" i="1"/>
  <c r="Q376" i="1"/>
  <c r="R376" i="1"/>
  <c r="S376" i="1"/>
  <c r="T376" i="1"/>
  <c r="Q377" i="1"/>
  <c r="R377" i="1"/>
  <c r="S377" i="1"/>
  <c r="T377" i="1"/>
  <c r="Q378" i="1"/>
  <c r="R378" i="1"/>
  <c r="S378" i="1"/>
  <c r="T378" i="1"/>
  <c r="Q379" i="1"/>
  <c r="R379" i="1"/>
  <c r="S379" i="1"/>
  <c r="T379" i="1"/>
  <c r="Q380" i="1"/>
  <c r="R380" i="1"/>
  <c r="S380" i="1"/>
  <c r="T380" i="1"/>
  <c r="Q381" i="1"/>
  <c r="R381" i="1"/>
  <c r="S381" i="1"/>
  <c r="T381" i="1"/>
  <c r="Q382" i="1"/>
  <c r="R382" i="1"/>
  <c r="S382" i="1"/>
  <c r="T382" i="1"/>
  <c r="Q366" i="1"/>
  <c r="R366" i="1"/>
  <c r="S366" i="1"/>
  <c r="T366" i="1"/>
  <c r="Q367" i="1"/>
  <c r="R367" i="1"/>
  <c r="S367" i="1"/>
  <c r="T367" i="1"/>
  <c r="Q368" i="1"/>
  <c r="R368" i="1"/>
  <c r="S368" i="1"/>
  <c r="T368" i="1"/>
  <c r="Q1498" i="1"/>
  <c r="R1498" i="1"/>
  <c r="S1498" i="1"/>
  <c r="T1498" i="1"/>
  <c r="Q1499" i="1"/>
  <c r="R1499" i="1"/>
  <c r="S1499" i="1"/>
  <c r="T1499" i="1"/>
  <c r="Q1500" i="1"/>
  <c r="R1500" i="1"/>
  <c r="S1500" i="1"/>
  <c r="T1500" i="1"/>
  <c r="Q1182" i="1"/>
  <c r="R1182" i="1"/>
  <c r="S1182" i="1"/>
  <c r="T1182" i="1"/>
  <c r="Q1183" i="1"/>
  <c r="R1183" i="1"/>
  <c r="S1183" i="1"/>
  <c r="T1183" i="1"/>
  <c r="Q1184" i="1"/>
  <c r="R1184" i="1"/>
  <c r="S1184" i="1"/>
  <c r="T1184" i="1"/>
  <c r="Q1185" i="1"/>
  <c r="R1185" i="1"/>
  <c r="S1185" i="1"/>
  <c r="T1185" i="1"/>
  <c r="Q1565" i="1"/>
  <c r="R1565" i="1"/>
  <c r="S1565" i="1"/>
  <c r="T1565" i="1"/>
  <c r="Q1566" i="1"/>
  <c r="R1566" i="1"/>
  <c r="S1566" i="1"/>
  <c r="T1566" i="1"/>
  <c r="Q1567" i="1"/>
  <c r="R1567" i="1"/>
  <c r="S1567" i="1"/>
  <c r="T1567" i="1"/>
  <c r="Q1568" i="1"/>
  <c r="R1568" i="1"/>
  <c r="S1568" i="1"/>
  <c r="T1568" i="1"/>
  <c r="Q1569" i="1"/>
  <c r="R1569" i="1"/>
  <c r="S1569" i="1"/>
  <c r="T1569" i="1"/>
  <c r="Q1570" i="1"/>
  <c r="R1570" i="1"/>
  <c r="S1570" i="1"/>
  <c r="T1570" i="1"/>
  <c r="Q1571" i="1"/>
  <c r="R1571" i="1"/>
  <c r="S1571" i="1"/>
  <c r="T1571" i="1"/>
  <c r="Q1572" i="1"/>
  <c r="R1572" i="1"/>
  <c r="S1572" i="1"/>
  <c r="T1572" i="1"/>
  <c r="Q1573" i="1"/>
  <c r="R1573" i="1"/>
  <c r="S1573" i="1"/>
  <c r="T1573" i="1"/>
  <c r="Q1547" i="1"/>
  <c r="R1547" i="1"/>
  <c r="S1547" i="1"/>
  <c r="T1547" i="1"/>
  <c r="Q1548" i="1"/>
  <c r="R1548" i="1"/>
  <c r="S1548" i="1"/>
  <c r="T1548" i="1"/>
  <c r="Q1549" i="1"/>
  <c r="R1549" i="1"/>
  <c r="S1549" i="1"/>
  <c r="T1549" i="1"/>
  <c r="Q1550" i="1"/>
  <c r="R1550" i="1"/>
  <c r="S1550" i="1"/>
  <c r="T1550" i="1"/>
  <c r="Q1551" i="1"/>
  <c r="R1551" i="1"/>
  <c r="S1551" i="1"/>
  <c r="T1551" i="1"/>
  <c r="Q1552" i="1"/>
  <c r="R1552" i="1"/>
  <c r="S1552" i="1"/>
  <c r="T1552" i="1"/>
  <c r="Q1553" i="1"/>
  <c r="R1553" i="1"/>
  <c r="S1553" i="1"/>
  <c r="T1553" i="1"/>
  <c r="Q1554" i="1"/>
  <c r="R1554" i="1"/>
  <c r="S1554" i="1"/>
  <c r="T1554" i="1"/>
  <c r="Q1555" i="1"/>
  <c r="R1555" i="1"/>
  <c r="S1555" i="1"/>
  <c r="T1555" i="1"/>
  <c r="Q2298" i="1"/>
  <c r="R2298" i="1"/>
  <c r="S2298" i="1"/>
  <c r="T2298" i="1"/>
  <c r="Q2299" i="1"/>
  <c r="R2299" i="1"/>
  <c r="S2299" i="1"/>
  <c r="T2299" i="1"/>
  <c r="Q2300" i="1"/>
  <c r="R2300" i="1"/>
  <c r="S2300" i="1"/>
  <c r="T2300" i="1"/>
  <c r="Q2301" i="1"/>
  <c r="R2301" i="1"/>
  <c r="S2301" i="1"/>
  <c r="T2301" i="1"/>
  <c r="Q2302" i="1"/>
  <c r="R2302" i="1"/>
  <c r="S2302" i="1"/>
  <c r="T2302" i="1"/>
  <c r="Q1186" i="1"/>
  <c r="R1186" i="1"/>
  <c r="S1186" i="1"/>
  <c r="T1186" i="1"/>
  <c r="Q1187" i="1"/>
  <c r="R1187" i="1"/>
  <c r="S1187" i="1"/>
  <c r="T1187" i="1"/>
  <c r="Q1188" i="1"/>
  <c r="R1188" i="1"/>
  <c r="S1188" i="1"/>
  <c r="T1188" i="1"/>
  <c r="Q934" i="1"/>
  <c r="R934" i="1"/>
  <c r="S934" i="1"/>
  <c r="T934" i="1"/>
  <c r="Q935" i="1"/>
  <c r="R935" i="1"/>
  <c r="S935" i="1"/>
  <c r="T935" i="1"/>
  <c r="Q936" i="1"/>
  <c r="R936" i="1"/>
  <c r="S936" i="1"/>
  <c r="T936" i="1"/>
  <c r="Q937" i="1"/>
  <c r="R937" i="1"/>
  <c r="S937" i="1"/>
  <c r="T937" i="1"/>
  <c r="Q938" i="1"/>
  <c r="R938" i="1"/>
  <c r="S938" i="1"/>
  <c r="T938" i="1"/>
  <c r="Q939" i="1"/>
  <c r="R939" i="1"/>
  <c r="S939" i="1"/>
  <c r="T939" i="1"/>
  <c r="Q840" i="1"/>
  <c r="R840" i="1"/>
  <c r="S840" i="1"/>
  <c r="T840" i="1"/>
  <c r="Q841" i="1"/>
  <c r="R841" i="1"/>
  <c r="S841" i="1"/>
  <c r="T841" i="1"/>
  <c r="Q842" i="1"/>
  <c r="R842" i="1"/>
  <c r="S842" i="1"/>
  <c r="T842" i="1"/>
  <c r="Q843" i="1"/>
  <c r="R843" i="1"/>
  <c r="S843" i="1"/>
  <c r="T843" i="1"/>
  <c r="Q844" i="1"/>
  <c r="R844" i="1"/>
  <c r="S844" i="1"/>
  <c r="T844" i="1"/>
  <c r="Q845" i="1"/>
  <c r="R845" i="1"/>
  <c r="S845" i="1"/>
  <c r="T845" i="1"/>
  <c r="Q846" i="1"/>
  <c r="R846" i="1"/>
  <c r="S846" i="1"/>
  <c r="T846" i="1"/>
  <c r="Q811" i="1"/>
  <c r="R811" i="1"/>
  <c r="S811" i="1"/>
  <c r="T811" i="1"/>
  <c r="Q812" i="1"/>
  <c r="R812" i="1"/>
  <c r="S812" i="1"/>
  <c r="T812" i="1"/>
  <c r="Q813" i="1"/>
  <c r="R813" i="1"/>
  <c r="S813" i="1"/>
  <c r="T813" i="1"/>
  <c r="Q814" i="1"/>
  <c r="R814" i="1"/>
  <c r="S814" i="1"/>
  <c r="T814" i="1"/>
  <c r="Q815" i="1"/>
  <c r="R815" i="1"/>
  <c r="S815" i="1"/>
  <c r="T815" i="1"/>
  <c r="Q816" i="1"/>
  <c r="R816" i="1"/>
  <c r="S816" i="1"/>
  <c r="T816" i="1"/>
  <c r="Q817" i="1"/>
  <c r="R817" i="1"/>
  <c r="S817" i="1"/>
  <c r="T817" i="1"/>
  <c r="Q818" i="1"/>
  <c r="R818" i="1"/>
  <c r="S818" i="1"/>
  <c r="T818" i="1"/>
  <c r="Q829" i="1"/>
  <c r="R829" i="1"/>
  <c r="S829" i="1"/>
  <c r="T829" i="1"/>
  <c r="Q830" i="1"/>
  <c r="R830" i="1"/>
  <c r="S830" i="1"/>
  <c r="T830" i="1"/>
  <c r="Q831" i="1"/>
  <c r="R831" i="1"/>
  <c r="S831" i="1"/>
  <c r="T831" i="1"/>
  <c r="Q832" i="1"/>
  <c r="R832" i="1"/>
  <c r="S832" i="1"/>
  <c r="T832" i="1"/>
  <c r="Q833" i="1"/>
  <c r="R833" i="1"/>
  <c r="S833" i="1"/>
  <c r="T833" i="1"/>
  <c r="Q834" i="1"/>
  <c r="R834" i="1"/>
  <c r="S834" i="1"/>
  <c r="T834" i="1"/>
  <c r="Q835" i="1"/>
  <c r="R835" i="1"/>
  <c r="S835" i="1"/>
  <c r="T835" i="1"/>
  <c r="Q836" i="1"/>
  <c r="R836" i="1"/>
  <c r="S836" i="1"/>
  <c r="T836" i="1"/>
  <c r="Q1544" i="1"/>
  <c r="R1544" i="1"/>
  <c r="S1544" i="1"/>
  <c r="T1544" i="1"/>
  <c r="Q1574" i="1"/>
  <c r="R1574" i="1"/>
  <c r="S1574" i="1"/>
  <c r="T1574" i="1"/>
  <c r="Q1575" i="1"/>
  <c r="R1575" i="1"/>
  <c r="S1575" i="1"/>
  <c r="T1575" i="1"/>
  <c r="Q1563" i="1"/>
  <c r="R1563" i="1"/>
  <c r="S1563" i="1"/>
  <c r="T1563" i="1"/>
  <c r="Q1564" i="1"/>
  <c r="R1564" i="1"/>
  <c r="S1564" i="1"/>
  <c r="T1564" i="1"/>
  <c r="Q1545" i="1"/>
  <c r="R1545" i="1"/>
  <c r="S1545" i="1"/>
  <c r="T1545" i="1"/>
  <c r="Q1546" i="1"/>
  <c r="R1546" i="1"/>
  <c r="S1546" i="1"/>
  <c r="T1546" i="1"/>
  <c r="Q1576" i="1"/>
  <c r="R1576" i="1"/>
  <c r="S1576" i="1"/>
  <c r="T1576" i="1"/>
  <c r="Q1577" i="1"/>
  <c r="R1577" i="1"/>
  <c r="S1577" i="1"/>
  <c r="T1577" i="1"/>
  <c r="Q1490" i="1"/>
  <c r="R1490" i="1"/>
  <c r="S1490" i="1"/>
  <c r="T1490" i="1"/>
  <c r="Q1501" i="1"/>
  <c r="R1501" i="1"/>
  <c r="S1501" i="1"/>
  <c r="T1501" i="1"/>
  <c r="Q1502" i="1"/>
  <c r="R1502" i="1"/>
  <c r="S1502" i="1"/>
  <c r="T1502" i="1"/>
  <c r="Q1503" i="1"/>
  <c r="R1503" i="1"/>
  <c r="S1503" i="1"/>
  <c r="T1503" i="1"/>
  <c r="Q1504" i="1"/>
  <c r="R1504" i="1"/>
  <c r="S1504" i="1"/>
  <c r="T1504" i="1"/>
  <c r="Q1505" i="1"/>
  <c r="R1505" i="1"/>
  <c r="S1505" i="1"/>
  <c r="T1505" i="1"/>
  <c r="Q932" i="1"/>
  <c r="R932" i="1"/>
  <c r="S932" i="1"/>
  <c r="T932" i="1"/>
  <c r="Q933" i="1"/>
  <c r="R933" i="1"/>
  <c r="S933" i="1"/>
  <c r="T933" i="1"/>
  <c r="Q383" i="1"/>
  <c r="R383" i="1"/>
  <c r="S383" i="1"/>
  <c r="T383" i="1"/>
  <c r="Q384" i="1"/>
  <c r="R384" i="1"/>
  <c r="S384" i="1"/>
  <c r="T384" i="1"/>
  <c r="Q385" i="1"/>
  <c r="R385" i="1"/>
  <c r="S385" i="1"/>
  <c r="T385" i="1"/>
  <c r="Q154" i="1"/>
  <c r="R154" i="1"/>
  <c r="S154" i="1"/>
  <c r="T154" i="1"/>
  <c r="Q155" i="1"/>
  <c r="R155" i="1"/>
  <c r="S155" i="1"/>
  <c r="T155" i="1"/>
  <c r="Q156" i="1"/>
  <c r="R156" i="1"/>
  <c r="S156" i="1"/>
  <c r="T156" i="1"/>
  <c r="Q157" i="1"/>
  <c r="R157" i="1"/>
  <c r="S157" i="1"/>
  <c r="T157" i="1"/>
  <c r="Q158" i="1"/>
  <c r="R158" i="1"/>
  <c r="S158" i="1"/>
  <c r="T158" i="1"/>
  <c r="Q159" i="1"/>
  <c r="R159" i="1"/>
  <c r="S159" i="1"/>
  <c r="T159" i="1"/>
  <c r="Q1529" i="1"/>
  <c r="R1529" i="1"/>
  <c r="S1529" i="1"/>
  <c r="T1529" i="1"/>
  <c r="Q1530" i="1"/>
  <c r="R1530" i="1"/>
  <c r="S1530" i="1"/>
  <c r="T1530" i="1"/>
  <c r="Q1531" i="1"/>
  <c r="R1531" i="1"/>
  <c r="S1531" i="1"/>
  <c r="T1531" i="1"/>
  <c r="Q1532" i="1"/>
  <c r="R1532" i="1"/>
  <c r="S1532" i="1"/>
  <c r="T1532" i="1"/>
  <c r="Q1533" i="1"/>
  <c r="R1533" i="1"/>
  <c r="S1533" i="1"/>
  <c r="T1533" i="1"/>
  <c r="Q1534" i="1"/>
  <c r="R1534" i="1"/>
  <c r="S1534" i="1"/>
  <c r="T1534" i="1"/>
  <c r="Q1535" i="1"/>
  <c r="R1535" i="1"/>
  <c r="S1535" i="1"/>
  <c r="T1535" i="1"/>
  <c r="Q1536" i="1"/>
  <c r="R1536" i="1"/>
  <c r="S1536" i="1"/>
  <c r="T1536" i="1"/>
  <c r="Q1706" i="1"/>
  <c r="R1706" i="1"/>
  <c r="S1706" i="1"/>
  <c r="T1706" i="1"/>
  <c r="Q1707" i="1"/>
  <c r="R1707" i="1"/>
  <c r="S1707" i="1"/>
  <c r="T1707" i="1"/>
  <c r="Q1708" i="1"/>
  <c r="R1708" i="1"/>
  <c r="S1708" i="1"/>
  <c r="T1708" i="1"/>
  <c r="Q1709" i="1"/>
  <c r="R1709" i="1"/>
  <c r="S1709" i="1"/>
  <c r="T1709" i="1"/>
  <c r="Q1710" i="1"/>
  <c r="R1710" i="1"/>
  <c r="S1710" i="1"/>
  <c r="T1710" i="1"/>
  <c r="Q1711" i="1"/>
  <c r="R1711" i="1"/>
  <c r="S1711" i="1"/>
  <c r="T1711" i="1"/>
  <c r="Q222" i="1"/>
  <c r="R222" i="1"/>
  <c r="S222" i="1"/>
  <c r="T222" i="1"/>
  <c r="Q223" i="1"/>
  <c r="R223" i="1"/>
  <c r="S223" i="1"/>
  <c r="T223" i="1"/>
  <c r="Q224" i="1"/>
  <c r="R224" i="1"/>
  <c r="S224" i="1"/>
  <c r="T224" i="1"/>
  <c r="Q1121" i="1"/>
  <c r="R1121" i="1"/>
  <c r="S1121" i="1"/>
  <c r="T1121" i="1"/>
  <c r="Q1122" i="1"/>
  <c r="R1122" i="1"/>
  <c r="S1122" i="1"/>
  <c r="T1122" i="1"/>
  <c r="Q1123" i="1"/>
  <c r="R1123" i="1"/>
  <c r="S1123" i="1"/>
  <c r="T1123" i="1"/>
  <c r="Q1124" i="1"/>
  <c r="R1124" i="1"/>
  <c r="S1124" i="1"/>
  <c r="T1124" i="1"/>
  <c r="Q1125" i="1"/>
  <c r="R1125" i="1"/>
  <c r="S1125" i="1"/>
  <c r="T1125" i="1"/>
  <c r="Q1126" i="1"/>
  <c r="R1126" i="1"/>
  <c r="S1126" i="1"/>
  <c r="T1126" i="1"/>
  <c r="Q1127" i="1"/>
  <c r="R1127" i="1"/>
  <c r="S1127" i="1"/>
  <c r="T1127" i="1"/>
  <c r="Q1128" i="1"/>
  <c r="R1128" i="1"/>
  <c r="S1128" i="1"/>
  <c r="T1128" i="1"/>
  <c r="Q1135" i="1"/>
  <c r="R1135" i="1"/>
  <c r="S1135" i="1"/>
  <c r="T1135" i="1"/>
  <c r="Q1136" i="1"/>
  <c r="R1136" i="1"/>
  <c r="S1136" i="1"/>
  <c r="T1136" i="1"/>
  <c r="Q1137" i="1"/>
  <c r="R1137" i="1"/>
  <c r="S1137" i="1"/>
  <c r="T1137" i="1"/>
  <c r="Q1138" i="1"/>
  <c r="R1138" i="1"/>
  <c r="S1138" i="1"/>
  <c r="T1138" i="1"/>
  <c r="Q1139" i="1"/>
  <c r="R1139" i="1"/>
  <c r="S1139" i="1"/>
  <c r="T1139" i="1"/>
  <c r="Q1140" i="1"/>
  <c r="R1140" i="1"/>
  <c r="S1140" i="1"/>
  <c r="T1140" i="1"/>
  <c r="Q1141" i="1"/>
  <c r="R1141" i="1"/>
  <c r="S1141" i="1"/>
  <c r="T1141" i="1"/>
  <c r="Q1142" i="1"/>
  <c r="R1142" i="1"/>
  <c r="S1142" i="1"/>
  <c r="T1142" i="1"/>
  <c r="Q476" i="1"/>
  <c r="R476" i="1"/>
  <c r="S476" i="1"/>
  <c r="T476" i="1"/>
  <c r="Q477" i="1"/>
  <c r="R477" i="1"/>
  <c r="S477" i="1"/>
  <c r="T477" i="1"/>
  <c r="Q478" i="1"/>
  <c r="R478" i="1"/>
  <c r="S478" i="1"/>
  <c r="T478" i="1"/>
  <c r="Q479" i="1"/>
  <c r="R479" i="1"/>
  <c r="S479" i="1"/>
  <c r="T479" i="1"/>
  <c r="Q480" i="1"/>
  <c r="R480" i="1"/>
  <c r="S480" i="1"/>
  <c r="T480" i="1"/>
  <c r="Q481" i="1"/>
  <c r="R481" i="1"/>
  <c r="S481" i="1"/>
  <c r="T481" i="1"/>
  <c r="Q482" i="1"/>
  <c r="R482" i="1"/>
  <c r="S482" i="1"/>
  <c r="T482" i="1"/>
  <c r="Q483" i="1"/>
  <c r="R483" i="1"/>
  <c r="S483" i="1"/>
  <c r="T483" i="1"/>
  <c r="Q524" i="1"/>
  <c r="R524" i="1"/>
  <c r="S524" i="1"/>
  <c r="T524" i="1"/>
  <c r="Q525" i="1"/>
  <c r="R525" i="1"/>
  <c r="S525" i="1"/>
  <c r="T525" i="1"/>
  <c r="Q526" i="1"/>
  <c r="R526" i="1"/>
  <c r="S526" i="1"/>
  <c r="T526" i="1"/>
  <c r="Q527" i="1"/>
  <c r="R527" i="1"/>
  <c r="S527" i="1"/>
  <c r="T527" i="1"/>
  <c r="Q528" i="1"/>
  <c r="R528" i="1"/>
  <c r="S528" i="1"/>
  <c r="T528" i="1"/>
  <c r="Q529" i="1"/>
  <c r="R529" i="1"/>
  <c r="S529" i="1"/>
  <c r="T529" i="1"/>
  <c r="Q530" i="1"/>
  <c r="R530" i="1"/>
  <c r="S530" i="1"/>
  <c r="T530" i="1"/>
  <c r="Q531" i="1"/>
  <c r="R531" i="1"/>
  <c r="S531" i="1"/>
  <c r="T531" i="1"/>
  <c r="Q338" i="1"/>
  <c r="R338" i="1"/>
  <c r="S338" i="1"/>
  <c r="T338" i="1"/>
  <c r="Q339" i="1"/>
  <c r="R339" i="1"/>
  <c r="S339" i="1"/>
  <c r="T339" i="1"/>
  <c r="Q340" i="1"/>
  <c r="R340" i="1"/>
  <c r="S340" i="1"/>
  <c r="T340" i="1"/>
  <c r="Q485" i="1"/>
  <c r="R485" i="1"/>
  <c r="S485" i="1"/>
  <c r="T485" i="1"/>
  <c r="Q486" i="1"/>
  <c r="R486" i="1"/>
  <c r="S486" i="1"/>
  <c r="T486" i="1"/>
  <c r="Q487" i="1"/>
  <c r="R487" i="1"/>
  <c r="S487" i="1"/>
  <c r="T487" i="1"/>
  <c r="Q488" i="1"/>
  <c r="R488" i="1"/>
  <c r="S488" i="1"/>
  <c r="T488" i="1"/>
  <c r="Q489" i="1"/>
  <c r="R489" i="1"/>
  <c r="S489" i="1"/>
  <c r="T489" i="1"/>
  <c r="Q490" i="1"/>
  <c r="R490" i="1"/>
  <c r="S490" i="1"/>
  <c r="T490" i="1"/>
  <c r="Q484" i="1"/>
  <c r="R484" i="1"/>
  <c r="S484" i="1"/>
  <c r="T484" i="1"/>
  <c r="Q532" i="1"/>
  <c r="R532" i="1"/>
  <c r="S532" i="1"/>
  <c r="T532" i="1"/>
  <c r="Q533" i="1"/>
  <c r="R533" i="1"/>
  <c r="S533" i="1"/>
  <c r="T533" i="1"/>
  <c r="Q534" i="1"/>
  <c r="R534" i="1"/>
  <c r="S534" i="1"/>
  <c r="T534" i="1"/>
  <c r="Q549" i="1"/>
  <c r="R549" i="1"/>
  <c r="S549" i="1"/>
  <c r="T549" i="1"/>
  <c r="Q550" i="1"/>
  <c r="R550" i="1"/>
  <c r="S550" i="1"/>
  <c r="T550" i="1"/>
  <c r="Q551" i="1"/>
  <c r="R551" i="1"/>
  <c r="S551" i="1"/>
  <c r="T551" i="1"/>
  <c r="Q552" i="1"/>
  <c r="R552" i="1"/>
  <c r="S552" i="1"/>
  <c r="T552" i="1"/>
  <c r="Q553" i="1"/>
  <c r="R553" i="1"/>
  <c r="S553" i="1"/>
  <c r="T553" i="1"/>
  <c r="Q554" i="1"/>
  <c r="R554" i="1"/>
  <c r="S554" i="1"/>
  <c r="T554" i="1"/>
  <c r="Q555" i="1"/>
  <c r="R555" i="1"/>
  <c r="S555" i="1"/>
  <c r="T555" i="1"/>
  <c r="Q556" i="1"/>
  <c r="R556" i="1"/>
  <c r="S556" i="1"/>
  <c r="T556" i="1"/>
  <c r="Q557" i="1"/>
  <c r="R557" i="1"/>
  <c r="S557" i="1"/>
  <c r="T557" i="1"/>
  <c r="Q558" i="1"/>
  <c r="R558" i="1"/>
  <c r="S558" i="1"/>
  <c r="T558" i="1"/>
  <c r="Q559" i="1"/>
  <c r="R559" i="1"/>
  <c r="S559" i="1"/>
  <c r="T559" i="1"/>
  <c r="Q571" i="1"/>
  <c r="R571" i="1"/>
  <c r="S571" i="1"/>
  <c r="T571" i="1"/>
  <c r="Q572" i="1"/>
  <c r="R572" i="1"/>
  <c r="S572" i="1"/>
  <c r="T572" i="1"/>
  <c r="Q573" i="1"/>
  <c r="R573" i="1"/>
  <c r="S573" i="1"/>
  <c r="T573" i="1"/>
  <c r="Q1654" i="1"/>
  <c r="R1654" i="1"/>
  <c r="S1654" i="1"/>
  <c r="T1654" i="1"/>
  <c r="Q1655" i="1"/>
  <c r="R1655" i="1"/>
  <c r="S1655" i="1"/>
  <c r="T1655" i="1"/>
  <c r="Q1656" i="1"/>
  <c r="R1656" i="1"/>
  <c r="S1656" i="1"/>
  <c r="T1656" i="1"/>
  <c r="Q1657" i="1"/>
  <c r="R1657" i="1"/>
  <c r="S1657" i="1"/>
  <c r="T1657" i="1"/>
  <c r="Q1658" i="1"/>
  <c r="R1658" i="1"/>
  <c r="S1658" i="1"/>
  <c r="T1658" i="1"/>
  <c r="Q1659" i="1"/>
  <c r="R1659" i="1"/>
  <c r="S1659" i="1"/>
  <c r="T1659" i="1"/>
  <c r="Q1660" i="1"/>
  <c r="R1660" i="1"/>
  <c r="S1660" i="1"/>
  <c r="T1660" i="1"/>
  <c r="Q1730" i="1"/>
  <c r="R1730" i="1"/>
  <c r="S1730" i="1"/>
  <c r="T1730" i="1"/>
  <c r="Q1731" i="1"/>
  <c r="R1731" i="1"/>
  <c r="S1731" i="1"/>
  <c r="T1731" i="1"/>
  <c r="Q1732" i="1"/>
  <c r="R1732" i="1"/>
  <c r="S1732" i="1"/>
  <c r="T1732" i="1"/>
  <c r="Q1733" i="1"/>
  <c r="R1733" i="1"/>
  <c r="S1733" i="1"/>
  <c r="T1733" i="1"/>
  <c r="Q1734" i="1"/>
  <c r="R1734" i="1"/>
  <c r="S1734" i="1"/>
  <c r="T1734" i="1"/>
  <c r="Q1735" i="1"/>
  <c r="R1735" i="1"/>
  <c r="S1735" i="1"/>
  <c r="T1735" i="1"/>
  <c r="Q1736" i="1"/>
  <c r="R1736" i="1"/>
  <c r="S1736" i="1"/>
  <c r="T1736" i="1"/>
  <c r="Q1723" i="1"/>
  <c r="R1723" i="1"/>
  <c r="S1723" i="1"/>
  <c r="T1723" i="1"/>
  <c r="Q1724" i="1"/>
  <c r="R1724" i="1"/>
  <c r="S1724" i="1"/>
  <c r="T1724" i="1"/>
  <c r="Q1725" i="1"/>
  <c r="R1725" i="1"/>
  <c r="S1725" i="1"/>
  <c r="T1725" i="1"/>
  <c r="Q1726" i="1"/>
  <c r="R1726" i="1"/>
  <c r="S1726" i="1"/>
  <c r="T1726" i="1"/>
  <c r="Q1727" i="1"/>
  <c r="R1727" i="1"/>
  <c r="S1727" i="1"/>
  <c r="T1727" i="1"/>
  <c r="Q18" i="1"/>
  <c r="R18" i="1"/>
  <c r="S18" i="1"/>
  <c r="T18" i="1"/>
  <c r="Q19" i="1"/>
  <c r="R19" i="1"/>
  <c r="S19" i="1"/>
  <c r="T19" i="1"/>
  <c r="Q20" i="1"/>
  <c r="R20" i="1"/>
  <c r="S20" i="1"/>
  <c r="T20" i="1"/>
  <c r="Q21" i="1"/>
  <c r="R21" i="1"/>
  <c r="S21" i="1"/>
  <c r="T21" i="1"/>
  <c r="Q22" i="1"/>
  <c r="R22" i="1"/>
  <c r="S22" i="1"/>
  <c r="T22" i="1"/>
  <c r="Q23" i="1"/>
  <c r="R23" i="1"/>
  <c r="S23" i="1"/>
  <c r="T23" i="1"/>
  <c r="Q24" i="1"/>
  <c r="R24" i="1"/>
  <c r="S24" i="1"/>
  <c r="T24" i="1"/>
  <c r="Q25" i="1"/>
  <c r="R25" i="1"/>
  <c r="S25" i="1"/>
  <c r="T25" i="1"/>
  <c r="Q188" i="1"/>
  <c r="R188" i="1"/>
  <c r="S188" i="1"/>
  <c r="T188" i="1"/>
  <c r="Q189" i="1"/>
  <c r="R189" i="1"/>
  <c r="S189" i="1"/>
  <c r="T189" i="1"/>
  <c r="Q190" i="1"/>
  <c r="R190" i="1"/>
  <c r="S190" i="1"/>
  <c r="T190" i="1"/>
  <c r="Q191" i="1"/>
  <c r="R191" i="1"/>
  <c r="S191" i="1"/>
  <c r="T191" i="1"/>
  <c r="Q192" i="1"/>
  <c r="R192" i="1"/>
  <c r="S192" i="1"/>
  <c r="T192" i="1"/>
  <c r="Q193" i="1"/>
  <c r="R193" i="1"/>
  <c r="S193" i="1"/>
  <c r="T193" i="1"/>
  <c r="Q194" i="1"/>
  <c r="R194" i="1"/>
  <c r="S194" i="1"/>
  <c r="T194" i="1"/>
  <c r="Q195" i="1"/>
  <c r="R195" i="1"/>
  <c r="S195" i="1"/>
  <c r="T195" i="1"/>
  <c r="Q64" i="1"/>
  <c r="R64" i="1"/>
  <c r="S64" i="1"/>
  <c r="T64" i="1"/>
  <c r="Q65" i="1"/>
  <c r="R65" i="1"/>
  <c r="S65" i="1"/>
  <c r="T65" i="1"/>
  <c r="Q66" i="1"/>
  <c r="R66" i="1"/>
  <c r="S66" i="1"/>
  <c r="T66" i="1"/>
  <c r="Q67" i="1"/>
  <c r="R67" i="1"/>
  <c r="S67" i="1"/>
  <c r="T67" i="1"/>
  <c r="Q68" i="1"/>
  <c r="R68" i="1"/>
  <c r="S68" i="1"/>
  <c r="T68" i="1"/>
  <c r="Q69" i="1"/>
  <c r="R69" i="1"/>
  <c r="S69" i="1"/>
  <c r="T69" i="1"/>
  <c r="Q196" i="1"/>
  <c r="R196" i="1"/>
  <c r="S196" i="1"/>
  <c r="T196" i="1"/>
  <c r="Q197" i="1"/>
  <c r="R197" i="1"/>
  <c r="S197" i="1"/>
  <c r="T197" i="1"/>
  <c r="Q198" i="1"/>
  <c r="R198" i="1"/>
  <c r="S198" i="1"/>
  <c r="T198" i="1"/>
  <c r="Q199" i="1"/>
  <c r="R199" i="1"/>
  <c r="S199" i="1"/>
  <c r="T199" i="1"/>
  <c r="Q200" i="1"/>
  <c r="R200" i="1"/>
  <c r="S200" i="1"/>
  <c r="T200" i="1"/>
  <c r="Q201" i="1"/>
  <c r="R201" i="1"/>
  <c r="S201" i="1"/>
  <c r="T201" i="1"/>
  <c r="Q26" i="1"/>
  <c r="R26" i="1"/>
  <c r="S26" i="1"/>
  <c r="T26" i="1"/>
  <c r="Q27" i="1"/>
  <c r="R27" i="1"/>
  <c r="S27" i="1"/>
  <c r="T27" i="1"/>
  <c r="Q28" i="1"/>
  <c r="R28" i="1"/>
  <c r="S28" i="1"/>
  <c r="T28" i="1"/>
  <c r="Q29" i="1"/>
  <c r="R29" i="1"/>
  <c r="S29" i="1"/>
  <c r="T29" i="1"/>
  <c r="Q30" i="1"/>
  <c r="R30" i="1"/>
  <c r="S30" i="1"/>
  <c r="T30" i="1"/>
  <c r="Q31" i="1"/>
  <c r="R31" i="1"/>
  <c r="S31" i="1"/>
  <c r="T31" i="1"/>
  <c r="Q32" i="1"/>
  <c r="R32" i="1"/>
  <c r="S32" i="1"/>
  <c r="T32" i="1"/>
  <c r="Q33" i="1"/>
  <c r="R33" i="1"/>
  <c r="S33" i="1"/>
  <c r="T33" i="1"/>
  <c r="Q34" i="1"/>
  <c r="R34" i="1"/>
  <c r="S34" i="1"/>
  <c r="T34" i="1"/>
  <c r="Q1770" i="1"/>
  <c r="R1770" i="1"/>
  <c r="S1770" i="1"/>
  <c r="T1770" i="1"/>
  <c r="Q1771" i="1"/>
  <c r="R1771" i="1"/>
  <c r="S1771" i="1"/>
  <c r="T1771" i="1"/>
  <c r="Q1772" i="1"/>
  <c r="R1772" i="1"/>
  <c r="S1772" i="1"/>
  <c r="T1772" i="1"/>
  <c r="Q1773" i="1"/>
  <c r="R1773" i="1"/>
  <c r="S1773" i="1"/>
  <c r="T1773" i="1"/>
  <c r="Q1774" i="1"/>
  <c r="R1774" i="1"/>
  <c r="S1774" i="1"/>
  <c r="T1774" i="1"/>
  <c r="Q1775" i="1"/>
  <c r="R1775" i="1"/>
  <c r="S1775" i="1"/>
  <c r="T1775" i="1"/>
  <c r="Q1776" i="1"/>
  <c r="R1776" i="1"/>
  <c r="S1776" i="1"/>
  <c r="T1776" i="1"/>
  <c r="Q1777" i="1"/>
  <c r="R1777" i="1"/>
  <c r="S1777" i="1"/>
  <c r="T1777" i="1"/>
  <c r="Q1685" i="1"/>
  <c r="R1685" i="1"/>
  <c r="S1685" i="1"/>
  <c r="T1685" i="1"/>
  <c r="Q1686" i="1"/>
  <c r="R1686" i="1"/>
  <c r="S1686" i="1"/>
  <c r="T1686" i="1"/>
  <c r="Q1687" i="1"/>
  <c r="R1687" i="1"/>
  <c r="S1687" i="1"/>
  <c r="T1687" i="1"/>
  <c r="Q1688" i="1"/>
  <c r="R1688" i="1"/>
  <c r="S1688" i="1"/>
  <c r="T1688" i="1"/>
  <c r="Q1689" i="1"/>
  <c r="R1689" i="1"/>
  <c r="S1689" i="1"/>
  <c r="T1689" i="1"/>
  <c r="Q1690" i="1"/>
  <c r="R1690" i="1"/>
  <c r="S1690" i="1"/>
  <c r="T1690" i="1"/>
  <c r="Q1691" i="1"/>
  <c r="R1691" i="1"/>
  <c r="S1691" i="1"/>
  <c r="T1691" i="1"/>
  <c r="Q1692" i="1"/>
  <c r="R1692" i="1"/>
  <c r="S1692" i="1"/>
  <c r="T1692" i="1"/>
  <c r="Q1778" i="1"/>
  <c r="R1778" i="1"/>
  <c r="S1778" i="1"/>
  <c r="T1778" i="1"/>
  <c r="Q1779" i="1"/>
  <c r="R1779" i="1"/>
  <c r="S1779" i="1"/>
  <c r="T1779" i="1"/>
  <c r="Q1780" i="1"/>
  <c r="R1780" i="1"/>
  <c r="S1780" i="1"/>
  <c r="T1780" i="1"/>
  <c r="Q1693" i="1"/>
  <c r="R1693" i="1"/>
  <c r="S1693" i="1"/>
  <c r="T1693" i="1"/>
  <c r="Q1694" i="1"/>
  <c r="R1694" i="1"/>
  <c r="S1694" i="1"/>
  <c r="T1694" i="1"/>
  <c r="Q1695" i="1"/>
  <c r="R1695" i="1"/>
  <c r="S1695" i="1"/>
  <c r="T1695" i="1"/>
  <c r="Q785" i="1"/>
  <c r="R785" i="1"/>
  <c r="S785" i="1"/>
  <c r="T785" i="1"/>
  <c r="Q786" i="1"/>
  <c r="R786" i="1"/>
  <c r="S786" i="1"/>
  <c r="T786" i="1"/>
  <c r="Q855" i="1"/>
  <c r="R855" i="1"/>
  <c r="S855" i="1"/>
  <c r="T855" i="1"/>
  <c r="Q856" i="1"/>
  <c r="R856" i="1"/>
  <c r="S856" i="1"/>
  <c r="T856" i="1"/>
  <c r="Q827" i="1"/>
  <c r="R827" i="1"/>
  <c r="S827" i="1"/>
  <c r="T827" i="1"/>
  <c r="Q828" i="1"/>
  <c r="R828" i="1"/>
  <c r="S828" i="1"/>
  <c r="T828" i="1"/>
  <c r="Q2249" i="1"/>
  <c r="R2249" i="1"/>
  <c r="S2249" i="1"/>
  <c r="T2249" i="1"/>
  <c r="Q2250" i="1"/>
  <c r="R2250" i="1"/>
  <c r="S2250" i="1"/>
  <c r="T2250" i="1"/>
  <c r="Q2251" i="1"/>
  <c r="R2251" i="1"/>
  <c r="S2251" i="1"/>
  <c r="T2251" i="1"/>
  <c r="Q2252" i="1"/>
  <c r="R2252" i="1"/>
  <c r="S2252" i="1"/>
  <c r="T2252" i="1"/>
  <c r="Q1304" i="1"/>
  <c r="R1304" i="1"/>
  <c r="S1304" i="1"/>
  <c r="T1304" i="1"/>
  <c r="Q1305" i="1"/>
  <c r="R1305" i="1"/>
  <c r="S1305" i="1"/>
  <c r="T1305" i="1"/>
  <c r="Q1306" i="1"/>
  <c r="R1306" i="1"/>
  <c r="S1306" i="1"/>
  <c r="T1306" i="1"/>
  <c r="Q1307" i="1"/>
  <c r="R1307" i="1"/>
  <c r="S1307" i="1"/>
  <c r="T1307" i="1"/>
  <c r="Q1308" i="1"/>
  <c r="R1308" i="1"/>
  <c r="S1308" i="1"/>
  <c r="T1308" i="1"/>
  <c r="Q1309" i="1"/>
  <c r="R1309" i="1"/>
  <c r="S1309" i="1"/>
  <c r="T1309" i="1"/>
  <c r="Q1217" i="1"/>
  <c r="R1217" i="1"/>
  <c r="S1217" i="1"/>
  <c r="T1217" i="1"/>
  <c r="Q1218" i="1"/>
  <c r="R1218" i="1"/>
  <c r="S1218" i="1"/>
  <c r="T1218" i="1"/>
  <c r="Q1219" i="1"/>
  <c r="R1219" i="1"/>
  <c r="S1219" i="1"/>
  <c r="T1219" i="1"/>
  <c r="Q1220" i="1"/>
  <c r="R1220" i="1"/>
  <c r="S1220" i="1"/>
  <c r="T1220" i="1"/>
  <c r="Q1221" i="1"/>
  <c r="R1221" i="1"/>
  <c r="S1221" i="1"/>
  <c r="T1221" i="1"/>
  <c r="Q1222" i="1"/>
  <c r="R1222" i="1"/>
  <c r="S1222" i="1"/>
  <c r="T1222" i="1"/>
  <c r="Q1349" i="1"/>
  <c r="R1349" i="1"/>
  <c r="S1349" i="1"/>
  <c r="T1349" i="1"/>
  <c r="Q1350" i="1"/>
  <c r="R1350" i="1"/>
  <c r="S1350" i="1"/>
  <c r="T1350" i="1"/>
  <c r="Q1351" i="1"/>
  <c r="R1351" i="1"/>
  <c r="S1351" i="1"/>
  <c r="T1351" i="1"/>
  <c r="Q1352" i="1"/>
  <c r="R1352" i="1"/>
  <c r="S1352" i="1"/>
  <c r="T1352" i="1"/>
  <c r="Q1353" i="1"/>
  <c r="R1353" i="1"/>
  <c r="S1353" i="1"/>
  <c r="T1353" i="1"/>
  <c r="Q1354" i="1"/>
  <c r="R1354" i="1"/>
  <c r="S1354" i="1"/>
  <c r="T1354" i="1"/>
  <c r="Q1250" i="1"/>
  <c r="R1250" i="1"/>
  <c r="S1250" i="1"/>
  <c r="T1250" i="1"/>
  <c r="Q1251" i="1"/>
  <c r="R1251" i="1"/>
  <c r="S1251" i="1"/>
  <c r="T1251" i="1"/>
  <c r="Q1252" i="1"/>
  <c r="R1252" i="1"/>
  <c r="S1252" i="1"/>
  <c r="T1252" i="1"/>
  <c r="Q1253" i="1"/>
  <c r="R1253" i="1"/>
  <c r="S1253" i="1"/>
  <c r="T1253" i="1"/>
  <c r="Q1254" i="1"/>
  <c r="R1254" i="1"/>
  <c r="S1254" i="1"/>
  <c r="T1254" i="1"/>
  <c r="Q1255" i="1"/>
  <c r="R1255" i="1"/>
  <c r="S1255" i="1"/>
  <c r="T1255" i="1"/>
  <c r="Q1229" i="1"/>
  <c r="R1229" i="1"/>
  <c r="S1229" i="1"/>
  <c r="T1229" i="1"/>
  <c r="Q1230" i="1"/>
  <c r="R1230" i="1"/>
  <c r="S1230" i="1"/>
  <c r="T1230" i="1"/>
  <c r="Q1231" i="1"/>
  <c r="R1231" i="1"/>
  <c r="S1231" i="1"/>
  <c r="T1231" i="1"/>
  <c r="Q1232" i="1"/>
  <c r="R1232" i="1"/>
  <c r="S1232" i="1"/>
  <c r="T1232" i="1"/>
  <c r="Q1233" i="1"/>
  <c r="R1233" i="1"/>
  <c r="S1233" i="1"/>
  <c r="T1233" i="1"/>
  <c r="Q1234" i="1"/>
  <c r="R1234" i="1"/>
  <c r="S1234" i="1"/>
  <c r="T1234" i="1"/>
  <c r="Q1235" i="1"/>
  <c r="R1235" i="1"/>
  <c r="S1235" i="1"/>
  <c r="T1235" i="1"/>
  <c r="Q1236" i="1"/>
  <c r="R1236" i="1"/>
  <c r="S1236" i="1"/>
  <c r="T1236" i="1"/>
  <c r="Q1237" i="1"/>
  <c r="R1237" i="1"/>
  <c r="S1237" i="1"/>
  <c r="T1237" i="1"/>
  <c r="Q1207" i="1"/>
  <c r="R1207" i="1"/>
  <c r="S1207" i="1"/>
  <c r="T1207" i="1"/>
  <c r="Q1208" i="1"/>
  <c r="R1208" i="1"/>
  <c r="S1208" i="1"/>
  <c r="T1208" i="1"/>
  <c r="Q1209" i="1"/>
  <c r="R1209" i="1"/>
  <c r="S1209" i="1"/>
  <c r="T1209" i="1"/>
  <c r="Q1210" i="1"/>
  <c r="R1210" i="1"/>
  <c r="S1210" i="1"/>
  <c r="T1210" i="1"/>
  <c r="Q1211" i="1"/>
  <c r="R1211" i="1"/>
  <c r="S1211" i="1"/>
  <c r="T1211" i="1"/>
  <c r="Q1212" i="1"/>
  <c r="R1212" i="1"/>
  <c r="S1212" i="1"/>
  <c r="T1212" i="1"/>
  <c r="Q1213" i="1"/>
  <c r="R1213" i="1"/>
  <c r="S1213" i="1"/>
  <c r="T1213" i="1"/>
  <c r="Q1214" i="1"/>
  <c r="R1214" i="1"/>
  <c r="S1214" i="1"/>
  <c r="T1214" i="1"/>
  <c r="Q1215" i="1"/>
  <c r="R1215" i="1"/>
  <c r="S1215" i="1"/>
  <c r="T1215" i="1"/>
  <c r="Q1216" i="1"/>
  <c r="R1216" i="1"/>
  <c r="S1216" i="1"/>
  <c r="T1216" i="1"/>
  <c r="Q1364" i="1"/>
  <c r="R1364" i="1"/>
  <c r="S1364" i="1"/>
  <c r="T1364" i="1"/>
  <c r="Q1365" i="1"/>
  <c r="R1365" i="1"/>
  <c r="S1365" i="1"/>
  <c r="T1365" i="1"/>
  <c r="Q1366" i="1"/>
  <c r="R1366" i="1"/>
  <c r="S1366" i="1"/>
  <c r="T1366" i="1"/>
  <c r="Q1367" i="1"/>
  <c r="R1367" i="1"/>
  <c r="S1367" i="1"/>
  <c r="T1367" i="1"/>
  <c r="Q1368" i="1"/>
  <c r="R1368" i="1"/>
  <c r="S1368" i="1"/>
  <c r="T1368" i="1"/>
  <c r="Q1369" i="1"/>
  <c r="R1369" i="1"/>
  <c r="S1369" i="1"/>
  <c r="T1369" i="1"/>
  <c r="Q1355" i="1"/>
  <c r="R1355" i="1"/>
  <c r="S1355" i="1"/>
  <c r="T1355" i="1"/>
  <c r="Q1356" i="1"/>
  <c r="R1356" i="1"/>
  <c r="S1356" i="1"/>
  <c r="T1356" i="1"/>
  <c r="Q1357" i="1"/>
  <c r="R1357" i="1"/>
  <c r="S1357" i="1"/>
  <c r="T1357" i="1"/>
  <c r="Q1289" i="1"/>
  <c r="R1289" i="1"/>
  <c r="S1289" i="1"/>
  <c r="T1289" i="1"/>
  <c r="Q1290" i="1"/>
  <c r="R1290" i="1"/>
  <c r="S1290" i="1"/>
  <c r="T1290" i="1"/>
  <c r="Q1291" i="1"/>
  <c r="R1291" i="1"/>
  <c r="S1291" i="1"/>
  <c r="T1291" i="1"/>
  <c r="Q1292" i="1"/>
  <c r="R1292" i="1"/>
  <c r="S1292" i="1"/>
  <c r="T1292" i="1"/>
  <c r="Q1293" i="1"/>
  <c r="R1293" i="1"/>
  <c r="S1293" i="1"/>
  <c r="T1293" i="1"/>
  <c r="Q1294" i="1"/>
  <c r="R1294" i="1"/>
  <c r="S1294" i="1"/>
  <c r="T1294" i="1"/>
  <c r="Q1295" i="1"/>
  <c r="R1295" i="1"/>
  <c r="S1295" i="1"/>
  <c r="T1295" i="1"/>
  <c r="Q1296" i="1"/>
  <c r="R1296" i="1"/>
  <c r="S1296" i="1"/>
  <c r="T1296" i="1"/>
  <c r="Q1297" i="1"/>
  <c r="R1297" i="1"/>
  <c r="S1297" i="1"/>
  <c r="T1297" i="1"/>
  <c r="Q1274" i="1"/>
  <c r="R1274" i="1"/>
  <c r="S1274" i="1"/>
  <c r="T1274" i="1"/>
  <c r="Q1275" i="1"/>
  <c r="R1275" i="1"/>
  <c r="S1275" i="1"/>
  <c r="T1275" i="1"/>
  <c r="Q1276" i="1"/>
  <c r="R1276" i="1"/>
  <c r="S1276" i="1"/>
  <c r="T1276" i="1"/>
  <c r="Q1325" i="1"/>
  <c r="R1325" i="1"/>
  <c r="S1325" i="1"/>
  <c r="T1325" i="1"/>
  <c r="Q1326" i="1"/>
  <c r="R1326" i="1"/>
  <c r="S1326" i="1"/>
  <c r="T1326" i="1"/>
  <c r="Q1327" i="1"/>
  <c r="R1327" i="1"/>
  <c r="S1327" i="1"/>
  <c r="T1327" i="1"/>
  <c r="Q1328" i="1"/>
  <c r="R1328" i="1"/>
  <c r="S1328" i="1"/>
  <c r="T1328" i="1"/>
  <c r="Q1329" i="1"/>
  <c r="R1329" i="1"/>
  <c r="S1329" i="1"/>
  <c r="T1329" i="1"/>
  <c r="Q1330" i="1"/>
  <c r="R1330" i="1"/>
  <c r="S1330" i="1"/>
  <c r="T1330" i="1"/>
  <c r="Q1331" i="1"/>
  <c r="R1331" i="1"/>
  <c r="S1331" i="1"/>
  <c r="T1331" i="1"/>
  <c r="Q1332" i="1"/>
  <c r="R1332" i="1"/>
  <c r="S1332" i="1"/>
  <c r="T1332" i="1"/>
  <c r="Q1333" i="1"/>
  <c r="R1333" i="1"/>
  <c r="S1333" i="1"/>
  <c r="T1333" i="1"/>
  <c r="Q1334" i="1"/>
  <c r="R1334" i="1"/>
  <c r="S1334" i="1"/>
  <c r="T1334" i="1"/>
  <c r="Q1335" i="1"/>
  <c r="R1335" i="1"/>
  <c r="S1335" i="1"/>
  <c r="T1335" i="1"/>
  <c r="Q1336" i="1"/>
  <c r="R1336" i="1"/>
  <c r="S1336" i="1"/>
  <c r="T1336" i="1"/>
  <c r="Q1298" i="1"/>
  <c r="R1298" i="1"/>
  <c r="S1298" i="1"/>
  <c r="T1298" i="1"/>
  <c r="Q1299" i="1"/>
  <c r="R1299" i="1"/>
  <c r="S1299" i="1"/>
  <c r="T1299" i="1"/>
  <c r="Q1300" i="1"/>
  <c r="R1300" i="1"/>
  <c r="S1300" i="1"/>
  <c r="T1300" i="1"/>
  <c r="Q1301" i="1"/>
  <c r="R1301" i="1"/>
  <c r="S1301" i="1"/>
  <c r="T1301" i="1"/>
  <c r="Q1302" i="1"/>
  <c r="R1302" i="1"/>
  <c r="S1302" i="1"/>
  <c r="T1302" i="1"/>
  <c r="Q1303" i="1"/>
  <c r="R1303" i="1"/>
  <c r="S1303" i="1"/>
  <c r="T1303" i="1"/>
  <c r="Q1737" i="1"/>
  <c r="R1737" i="1"/>
  <c r="S1737" i="1"/>
  <c r="T1737" i="1"/>
  <c r="Q1738" i="1"/>
  <c r="R1738" i="1"/>
  <c r="S1738" i="1"/>
  <c r="T1738" i="1"/>
  <c r="Q1310" i="1"/>
  <c r="R1310" i="1"/>
  <c r="S1310" i="1"/>
  <c r="T1310" i="1"/>
  <c r="Q1311" i="1"/>
  <c r="R1311" i="1"/>
  <c r="S1311" i="1"/>
  <c r="T1311" i="1"/>
  <c r="Q1312" i="1"/>
  <c r="R1312" i="1"/>
  <c r="S1312" i="1"/>
  <c r="T1312" i="1"/>
  <c r="Q1313" i="1"/>
  <c r="R1313" i="1"/>
  <c r="S1313" i="1"/>
  <c r="T1313" i="1"/>
  <c r="Q1314" i="1"/>
  <c r="R1314" i="1"/>
  <c r="S1314" i="1"/>
  <c r="T1314" i="1"/>
  <c r="Q1315" i="1"/>
  <c r="R1315" i="1"/>
  <c r="S1315" i="1"/>
  <c r="T1315" i="1"/>
  <c r="Q1358" i="1"/>
  <c r="R1358" i="1"/>
  <c r="S1358" i="1"/>
  <c r="T1358" i="1"/>
  <c r="Q1359" i="1"/>
  <c r="R1359" i="1"/>
  <c r="S1359" i="1"/>
  <c r="T1359" i="1"/>
  <c r="Q1360" i="1"/>
  <c r="R1360" i="1"/>
  <c r="S1360" i="1"/>
  <c r="T1360" i="1"/>
  <c r="Q1361" i="1"/>
  <c r="R1361" i="1"/>
  <c r="S1361" i="1"/>
  <c r="T1361" i="1"/>
  <c r="Q1362" i="1"/>
  <c r="R1362" i="1"/>
  <c r="S1362" i="1"/>
  <c r="T1362" i="1"/>
  <c r="Q1363" i="1"/>
  <c r="R1363" i="1"/>
  <c r="S1363" i="1"/>
  <c r="T1363" i="1"/>
  <c r="Q1053" i="1"/>
  <c r="R1053" i="1"/>
  <c r="S1053" i="1"/>
  <c r="T1053" i="1"/>
  <c r="Q1054" i="1"/>
  <c r="R1054" i="1"/>
  <c r="S1054" i="1"/>
  <c r="T1054" i="1"/>
  <c r="Q1055" i="1"/>
  <c r="R1055" i="1"/>
  <c r="S1055" i="1"/>
  <c r="T1055" i="1"/>
  <c r="Q1056" i="1"/>
  <c r="R1056" i="1"/>
  <c r="S1056" i="1"/>
  <c r="T1056" i="1"/>
  <c r="Q1057" i="1"/>
  <c r="R1057" i="1"/>
  <c r="S1057" i="1"/>
  <c r="T1057" i="1"/>
  <c r="Q1058" i="1"/>
  <c r="R1058" i="1"/>
  <c r="S1058" i="1"/>
  <c r="T1058" i="1"/>
  <c r="Q1059" i="1"/>
  <c r="R1059" i="1"/>
  <c r="S1059" i="1"/>
  <c r="T1059" i="1"/>
  <c r="Q1060" i="1"/>
  <c r="R1060" i="1"/>
  <c r="S1060" i="1"/>
  <c r="T1060" i="1"/>
  <c r="Q1039" i="1"/>
  <c r="R1039" i="1"/>
  <c r="S1039" i="1"/>
  <c r="T1039" i="1"/>
  <c r="Q1040" i="1"/>
  <c r="R1040" i="1"/>
  <c r="S1040" i="1"/>
  <c r="T1040" i="1"/>
  <c r="Q1041" i="1"/>
  <c r="R1041" i="1"/>
  <c r="S1041" i="1"/>
  <c r="T1041" i="1"/>
  <c r="Q1042" i="1"/>
  <c r="R1042" i="1"/>
  <c r="S1042" i="1"/>
  <c r="T1042" i="1"/>
  <c r="Q1043" i="1"/>
  <c r="R1043" i="1"/>
  <c r="S1043" i="1"/>
  <c r="T1043" i="1"/>
  <c r="Q1044" i="1"/>
  <c r="R1044" i="1"/>
  <c r="S1044" i="1"/>
  <c r="T1044" i="1"/>
  <c r="Q1061" i="1"/>
  <c r="R1061" i="1"/>
  <c r="S1061" i="1"/>
  <c r="T1061" i="1"/>
  <c r="Q1062" i="1"/>
  <c r="R1062" i="1"/>
  <c r="S1062" i="1"/>
  <c r="T1062" i="1"/>
  <c r="Q1063" i="1"/>
  <c r="R1063" i="1"/>
  <c r="S1063" i="1"/>
  <c r="T1063" i="1"/>
  <c r="Q1064" i="1"/>
  <c r="R1064" i="1"/>
  <c r="S1064" i="1"/>
  <c r="T1064" i="1"/>
  <c r="Q1065" i="1"/>
  <c r="R1065" i="1"/>
  <c r="S1065" i="1"/>
  <c r="T1065" i="1"/>
  <c r="Q1066" i="1"/>
  <c r="R1066" i="1"/>
  <c r="S1066" i="1"/>
  <c r="T1066" i="1"/>
  <c r="Q1067" i="1"/>
  <c r="R1067" i="1"/>
  <c r="S1067" i="1"/>
  <c r="T1067" i="1"/>
  <c r="Q1068" i="1"/>
  <c r="R1068" i="1"/>
  <c r="S1068" i="1"/>
  <c r="T1068" i="1"/>
  <c r="Q1029" i="1"/>
  <c r="R1029" i="1"/>
  <c r="S1029" i="1"/>
  <c r="T1029" i="1"/>
  <c r="Q1030" i="1"/>
  <c r="R1030" i="1"/>
  <c r="S1030" i="1"/>
  <c r="T1030" i="1"/>
  <c r="Q1031" i="1"/>
  <c r="R1031" i="1"/>
  <c r="S1031" i="1"/>
  <c r="T1031" i="1"/>
  <c r="Q1032" i="1"/>
  <c r="R1032" i="1"/>
  <c r="S1032" i="1"/>
  <c r="T1032" i="1"/>
  <c r="Q1033" i="1"/>
  <c r="R1033" i="1"/>
  <c r="S1033" i="1"/>
  <c r="T1033" i="1"/>
  <c r="Q1034" i="1"/>
  <c r="R1034" i="1"/>
  <c r="S1034" i="1"/>
  <c r="T1034" i="1"/>
  <c r="Q1035" i="1"/>
  <c r="R1035" i="1"/>
  <c r="S1035" i="1"/>
  <c r="T1035" i="1"/>
  <c r="Q1036" i="1"/>
  <c r="R1036" i="1"/>
  <c r="S1036" i="1"/>
  <c r="T1036" i="1"/>
  <c r="Q1037" i="1"/>
  <c r="R1037" i="1"/>
  <c r="S1037" i="1"/>
  <c r="T1037" i="1"/>
  <c r="Q1038" i="1"/>
  <c r="R1038" i="1"/>
  <c r="S1038" i="1"/>
  <c r="T1038" i="1"/>
  <c r="Q2052" i="1"/>
  <c r="R2052" i="1"/>
  <c r="S2052" i="1"/>
  <c r="T2052" i="1"/>
  <c r="Q2053" i="1"/>
  <c r="R2053" i="1"/>
  <c r="S2053" i="1"/>
  <c r="T2053" i="1"/>
  <c r="Q2054" i="1"/>
  <c r="R2054" i="1"/>
  <c r="S2054" i="1"/>
  <c r="T2054" i="1"/>
  <c r="Q2055" i="1"/>
  <c r="R2055" i="1"/>
  <c r="S2055" i="1"/>
  <c r="T2055" i="1"/>
  <c r="Q2056" i="1"/>
  <c r="R2056" i="1"/>
  <c r="S2056" i="1"/>
  <c r="T2056" i="1"/>
  <c r="Q2057" i="1"/>
  <c r="R2057" i="1"/>
  <c r="S2057" i="1"/>
  <c r="T2057" i="1"/>
  <c r="Q2058" i="1"/>
  <c r="R2058" i="1"/>
  <c r="S2058" i="1"/>
  <c r="T2058" i="1"/>
  <c r="Q2059" i="1"/>
  <c r="R2059" i="1"/>
  <c r="S2059" i="1"/>
  <c r="T2059" i="1"/>
  <c r="Q233" i="1"/>
  <c r="R233" i="1"/>
  <c r="S233" i="1"/>
  <c r="T233" i="1"/>
  <c r="Q234" i="1"/>
  <c r="R234" i="1"/>
  <c r="S234" i="1"/>
  <c r="T234" i="1"/>
  <c r="Q235" i="1"/>
  <c r="R235" i="1"/>
  <c r="S235" i="1"/>
  <c r="T235" i="1"/>
  <c r="Q236" i="1"/>
  <c r="R236" i="1"/>
  <c r="S236" i="1"/>
  <c r="T236" i="1"/>
  <c r="Q237" i="1"/>
  <c r="R237" i="1"/>
  <c r="S237" i="1"/>
  <c r="T237" i="1"/>
  <c r="Q238" i="1"/>
  <c r="R238" i="1"/>
  <c r="S238" i="1"/>
  <c r="T238" i="1"/>
  <c r="Q239" i="1"/>
  <c r="R239" i="1"/>
  <c r="S239" i="1"/>
  <c r="T239" i="1"/>
  <c r="Q240" i="1"/>
  <c r="R240" i="1"/>
  <c r="S240" i="1"/>
  <c r="T240" i="1"/>
  <c r="Q205" i="1"/>
  <c r="R205" i="1"/>
  <c r="S205" i="1"/>
  <c r="T205" i="1"/>
  <c r="Q206" i="1"/>
  <c r="R206" i="1"/>
  <c r="S206" i="1"/>
  <c r="T206" i="1"/>
  <c r="Q207" i="1"/>
  <c r="R207" i="1"/>
  <c r="S207" i="1"/>
  <c r="T207" i="1"/>
  <c r="Q208" i="1"/>
  <c r="R208" i="1"/>
  <c r="S208" i="1"/>
  <c r="T208" i="1"/>
  <c r="Q209" i="1"/>
  <c r="R209" i="1"/>
  <c r="S209" i="1"/>
  <c r="T209" i="1"/>
  <c r="Q210" i="1"/>
  <c r="R210" i="1"/>
  <c r="S210" i="1"/>
  <c r="T210" i="1"/>
  <c r="Q211" i="1"/>
  <c r="R211" i="1"/>
  <c r="S211" i="1"/>
  <c r="T211" i="1"/>
  <c r="Q212" i="1"/>
  <c r="R212" i="1"/>
  <c r="S212" i="1"/>
  <c r="T212" i="1"/>
  <c r="Q213" i="1"/>
  <c r="R213" i="1"/>
  <c r="S213" i="1"/>
  <c r="T213" i="1"/>
  <c r="Q120" i="1"/>
  <c r="R120" i="1"/>
  <c r="S120" i="1"/>
  <c r="T120" i="1"/>
  <c r="Q121" i="1"/>
  <c r="R121" i="1"/>
  <c r="S121" i="1"/>
  <c r="T121" i="1"/>
  <c r="Q122" i="1"/>
  <c r="R122" i="1"/>
  <c r="S122" i="1"/>
  <c r="T122" i="1"/>
  <c r="Q106" i="1"/>
  <c r="R106" i="1"/>
  <c r="S106" i="1"/>
  <c r="T106" i="1"/>
  <c r="Q107" i="1"/>
  <c r="R107" i="1"/>
  <c r="S107" i="1"/>
  <c r="T107" i="1"/>
  <c r="Q108" i="1"/>
  <c r="R108" i="1"/>
  <c r="S108" i="1"/>
  <c r="T108" i="1"/>
  <c r="Q109" i="1"/>
  <c r="R109" i="1"/>
  <c r="S109" i="1"/>
  <c r="T109" i="1"/>
  <c r="Q110" i="1"/>
  <c r="R110" i="1"/>
  <c r="S110" i="1"/>
  <c r="T110" i="1"/>
  <c r="Q111" i="1"/>
  <c r="R111" i="1"/>
  <c r="S111" i="1"/>
  <c r="T111" i="1"/>
  <c r="Q112" i="1"/>
  <c r="R112" i="1"/>
  <c r="S112" i="1"/>
  <c r="T112" i="1"/>
  <c r="Q113" i="1"/>
  <c r="R113" i="1"/>
  <c r="S113" i="1"/>
  <c r="T113" i="1"/>
  <c r="Q114" i="1"/>
  <c r="R114" i="1"/>
  <c r="S114" i="1"/>
  <c r="T114" i="1"/>
  <c r="Q115" i="1"/>
  <c r="R115" i="1"/>
  <c r="S115" i="1"/>
  <c r="T115" i="1"/>
  <c r="Q116" i="1"/>
  <c r="R116" i="1"/>
  <c r="S116" i="1"/>
  <c r="T116" i="1"/>
  <c r="Q1674" i="1"/>
  <c r="R1674" i="1"/>
  <c r="S1674" i="1"/>
  <c r="T1674" i="1"/>
  <c r="Q1675" i="1"/>
  <c r="R1675" i="1"/>
  <c r="S1675" i="1"/>
  <c r="T1675" i="1"/>
  <c r="Q1676" i="1"/>
  <c r="R1676" i="1"/>
  <c r="S1676" i="1"/>
  <c r="T1676" i="1"/>
  <c r="Q1677" i="1"/>
  <c r="R1677" i="1"/>
  <c r="S1677" i="1"/>
  <c r="T1677" i="1"/>
  <c r="Q1678" i="1"/>
  <c r="R1678" i="1"/>
  <c r="S1678" i="1"/>
  <c r="T1678" i="1"/>
  <c r="Q1679" i="1"/>
  <c r="R1679" i="1"/>
  <c r="S1679" i="1"/>
  <c r="T1679" i="1"/>
  <c r="Q1680" i="1"/>
  <c r="R1680" i="1"/>
  <c r="S1680" i="1"/>
  <c r="T1680" i="1"/>
  <c r="Q1681" i="1"/>
  <c r="R1681" i="1"/>
  <c r="S1681" i="1"/>
  <c r="T1681" i="1"/>
  <c r="Q1682" i="1"/>
  <c r="R1682" i="1"/>
  <c r="S1682" i="1"/>
  <c r="T1682" i="1"/>
  <c r="Q1683" i="1"/>
  <c r="R1683" i="1"/>
  <c r="S1683" i="1"/>
  <c r="T1683" i="1"/>
  <c r="Q1684" i="1"/>
  <c r="R1684" i="1"/>
  <c r="S1684" i="1"/>
  <c r="T1684" i="1"/>
  <c r="Q7" i="1"/>
  <c r="R7" i="1"/>
  <c r="S7" i="1"/>
  <c r="T7" i="1"/>
  <c r="Q8" i="1"/>
  <c r="R8" i="1"/>
  <c r="S8" i="1"/>
  <c r="T8" i="1"/>
  <c r="Q9" i="1"/>
  <c r="R9" i="1"/>
  <c r="S9" i="1"/>
  <c r="T9" i="1"/>
  <c r="Q10" i="1"/>
  <c r="R10" i="1"/>
  <c r="S10" i="1"/>
  <c r="T10" i="1"/>
  <c r="Q11" i="1"/>
  <c r="R11" i="1"/>
  <c r="S11" i="1"/>
  <c r="T11" i="1"/>
  <c r="Q12" i="1"/>
  <c r="R12" i="1"/>
  <c r="S12" i="1"/>
  <c r="T12" i="1"/>
  <c r="Q13" i="1"/>
  <c r="R13" i="1"/>
  <c r="S13" i="1"/>
  <c r="T13" i="1"/>
  <c r="Q14" i="1"/>
  <c r="R14" i="1"/>
  <c r="S14" i="1"/>
  <c r="T14" i="1"/>
  <c r="Q510" i="1"/>
  <c r="R510" i="1"/>
  <c r="S510" i="1"/>
  <c r="T510" i="1"/>
  <c r="Q511" i="1"/>
  <c r="R511" i="1"/>
  <c r="S511" i="1"/>
  <c r="T511" i="1"/>
  <c r="Q512" i="1"/>
  <c r="R512" i="1"/>
  <c r="S512" i="1"/>
  <c r="T512" i="1"/>
  <c r="Q513" i="1"/>
  <c r="R513" i="1"/>
  <c r="S513" i="1"/>
  <c r="T513" i="1"/>
  <c r="Q514" i="1"/>
  <c r="R514" i="1"/>
  <c r="S514" i="1"/>
  <c r="T514" i="1"/>
  <c r="Q15" i="1"/>
  <c r="R15" i="1"/>
  <c r="S15" i="1"/>
  <c r="T15" i="1"/>
  <c r="Q16" i="1"/>
  <c r="R16" i="1"/>
  <c r="S16" i="1"/>
  <c r="T16" i="1"/>
  <c r="Q17" i="1"/>
  <c r="R17" i="1"/>
  <c r="S17" i="1"/>
  <c r="T17" i="1"/>
  <c r="Q35" i="1"/>
  <c r="R35" i="1"/>
  <c r="S35" i="1"/>
  <c r="T35" i="1"/>
  <c r="Q36" i="1"/>
  <c r="R36" i="1"/>
  <c r="S36" i="1"/>
  <c r="T36" i="1"/>
  <c r="Q84" i="1"/>
  <c r="R84" i="1"/>
  <c r="S84" i="1"/>
  <c r="T84" i="1"/>
  <c r="Q85" i="1"/>
  <c r="R85" i="1"/>
  <c r="S85" i="1"/>
  <c r="T85" i="1"/>
  <c r="Q86" i="1"/>
  <c r="R86" i="1"/>
  <c r="S86" i="1"/>
  <c r="T86" i="1"/>
  <c r="Q87" i="1"/>
  <c r="R87" i="1"/>
  <c r="S87" i="1"/>
  <c r="T87" i="1"/>
  <c r="Q88" i="1"/>
  <c r="R88" i="1"/>
  <c r="S88" i="1"/>
  <c r="T88" i="1"/>
  <c r="Q89" i="1"/>
  <c r="R89" i="1"/>
  <c r="S89" i="1"/>
  <c r="T89" i="1"/>
  <c r="Q90" i="1"/>
  <c r="R90" i="1"/>
  <c r="S90" i="1"/>
  <c r="T90" i="1"/>
  <c r="Q91" i="1"/>
  <c r="R91" i="1"/>
  <c r="S91" i="1"/>
  <c r="T91" i="1"/>
  <c r="Q92" i="1"/>
  <c r="R92" i="1"/>
  <c r="S92" i="1"/>
  <c r="T92" i="1"/>
  <c r="Q93" i="1"/>
  <c r="R93" i="1"/>
  <c r="S93" i="1"/>
  <c r="T93" i="1"/>
  <c r="Q94" i="1"/>
  <c r="R94" i="1"/>
  <c r="S94" i="1"/>
  <c r="T94" i="1"/>
  <c r="Q95" i="1"/>
  <c r="R95" i="1"/>
  <c r="S95" i="1"/>
  <c r="T95" i="1"/>
  <c r="Q96" i="1"/>
  <c r="R96" i="1"/>
  <c r="S96" i="1"/>
  <c r="T96" i="1"/>
  <c r="Q97" i="1"/>
  <c r="R97" i="1"/>
  <c r="S97" i="1"/>
  <c r="T97" i="1"/>
  <c r="Q117" i="1"/>
  <c r="R117" i="1"/>
  <c r="S117" i="1"/>
  <c r="T117" i="1"/>
  <c r="Q118" i="1"/>
  <c r="R118" i="1"/>
  <c r="S118" i="1"/>
  <c r="T118" i="1"/>
  <c r="Q119" i="1"/>
  <c r="R119" i="1"/>
  <c r="S119" i="1"/>
  <c r="T119" i="1"/>
  <c r="Q202" i="1"/>
  <c r="R202" i="1"/>
  <c r="S202" i="1"/>
  <c r="T202" i="1"/>
  <c r="Q203" i="1"/>
  <c r="R203" i="1"/>
  <c r="S203" i="1"/>
  <c r="T203" i="1"/>
  <c r="Q204" i="1"/>
  <c r="R204" i="1"/>
  <c r="S204" i="1"/>
  <c r="T204" i="1"/>
  <c r="Q428" i="1"/>
  <c r="R428" i="1"/>
  <c r="S428" i="1"/>
  <c r="T428" i="1"/>
  <c r="Q429" i="1"/>
  <c r="R429" i="1"/>
  <c r="S429" i="1"/>
  <c r="T429" i="1"/>
  <c r="Q430" i="1"/>
  <c r="R430" i="1"/>
  <c r="S430" i="1"/>
  <c r="T430" i="1"/>
  <c r="Q1198" i="1"/>
  <c r="R1198" i="1"/>
  <c r="S1198" i="1"/>
  <c r="T1198" i="1"/>
  <c r="Q1199" i="1"/>
  <c r="R1199" i="1"/>
  <c r="S1199" i="1"/>
  <c r="T1199" i="1"/>
  <c r="Q1200" i="1"/>
  <c r="R1200" i="1"/>
  <c r="S1200" i="1"/>
  <c r="T1200" i="1"/>
  <c r="Q1201" i="1"/>
  <c r="R1201" i="1"/>
  <c r="S1201" i="1"/>
  <c r="T1201" i="1"/>
  <c r="Q1202" i="1"/>
  <c r="R1202" i="1"/>
  <c r="S1202" i="1"/>
  <c r="T1202" i="1"/>
  <c r="Q1203" i="1"/>
  <c r="R1203" i="1"/>
  <c r="S1203" i="1"/>
  <c r="T1203" i="1"/>
  <c r="Q1204" i="1"/>
  <c r="R1204" i="1"/>
  <c r="S1204" i="1"/>
  <c r="T1204" i="1"/>
  <c r="Q1205" i="1"/>
  <c r="R1205" i="1"/>
  <c r="S1205" i="1"/>
  <c r="T1205" i="1"/>
  <c r="Q1206" i="1"/>
  <c r="R1206" i="1"/>
  <c r="S1206" i="1"/>
  <c r="T1206" i="1"/>
  <c r="Q847" i="1"/>
  <c r="R847" i="1"/>
  <c r="S847" i="1"/>
  <c r="T847" i="1"/>
  <c r="Q848" i="1"/>
  <c r="R848" i="1"/>
  <c r="S848" i="1"/>
  <c r="T848" i="1"/>
  <c r="Q849" i="1"/>
  <c r="R849" i="1"/>
  <c r="S849" i="1"/>
  <c r="T849" i="1"/>
  <c r="Q850" i="1"/>
  <c r="R850" i="1"/>
  <c r="S850" i="1"/>
  <c r="T850" i="1"/>
  <c r="Q851" i="1"/>
  <c r="R851" i="1"/>
  <c r="S851" i="1"/>
  <c r="T851" i="1"/>
  <c r="Q852" i="1"/>
  <c r="R852" i="1"/>
  <c r="S852" i="1"/>
  <c r="T852" i="1"/>
  <c r="Q853" i="1"/>
  <c r="R853" i="1"/>
  <c r="S853" i="1"/>
  <c r="T853" i="1"/>
  <c r="Q819" i="1"/>
  <c r="R819" i="1"/>
  <c r="S819" i="1"/>
  <c r="T819" i="1"/>
  <c r="Q820" i="1"/>
  <c r="R820" i="1"/>
  <c r="S820" i="1"/>
  <c r="T820" i="1"/>
  <c r="Q821" i="1"/>
  <c r="R821" i="1"/>
  <c r="S821" i="1"/>
  <c r="T821" i="1"/>
  <c r="Q822" i="1"/>
  <c r="R822" i="1"/>
  <c r="S822" i="1"/>
  <c r="T822" i="1"/>
  <c r="Q823" i="1"/>
  <c r="R823" i="1"/>
  <c r="S823" i="1"/>
  <c r="T823" i="1"/>
  <c r="Q824" i="1"/>
  <c r="R824" i="1"/>
  <c r="S824" i="1"/>
  <c r="T824" i="1"/>
  <c r="Q825" i="1"/>
  <c r="R825" i="1"/>
  <c r="S825" i="1"/>
  <c r="T825" i="1"/>
  <c r="Q620" i="1"/>
  <c r="R620" i="1"/>
  <c r="S620" i="1"/>
  <c r="T620" i="1"/>
  <c r="Q621" i="1"/>
  <c r="R621" i="1"/>
  <c r="S621" i="1"/>
  <c r="T621" i="1"/>
  <c r="Q622" i="1"/>
  <c r="R622" i="1"/>
  <c r="S622" i="1"/>
  <c r="T622" i="1"/>
  <c r="Q623" i="1"/>
  <c r="R623" i="1"/>
  <c r="S623" i="1"/>
  <c r="T623" i="1"/>
  <c r="Q624" i="1"/>
  <c r="R624" i="1"/>
  <c r="S624" i="1"/>
  <c r="T624" i="1"/>
  <c r="Q625" i="1"/>
  <c r="R625" i="1"/>
  <c r="S625" i="1"/>
  <c r="T625" i="1"/>
  <c r="Q626" i="1"/>
  <c r="R626" i="1"/>
  <c r="S626" i="1"/>
  <c r="T626" i="1"/>
  <c r="Q627" i="1"/>
  <c r="R627" i="1"/>
  <c r="S627" i="1"/>
  <c r="T627" i="1"/>
  <c r="Q628" i="1"/>
  <c r="R628" i="1"/>
  <c r="S628" i="1"/>
  <c r="T628" i="1"/>
  <c r="Q629" i="1"/>
  <c r="R629" i="1"/>
  <c r="S629" i="1"/>
  <c r="T629" i="1"/>
  <c r="Q630" i="1"/>
  <c r="R630" i="1"/>
  <c r="S630" i="1"/>
  <c r="T630" i="1"/>
  <c r="Q631" i="1"/>
  <c r="R631" i="1"/>
  <c r="S631" i="1"/>
  <c r="T631" i="1"/>
  <c r="Q632" i="1"/>
  <c r="R632" i="1"/>
  <c r="S632" i="1"/>
  <c r="T632" i="1"/>
  <c r="Q633" i="1"/>
  <c r="R633" i="1"/>
  <c r="S633" i="1"/>
  <c r="T633" i="1"/>
  <c r="Q634" i="1"/>
  <c r="R634" i="1"/>
  <c r="S634" i="1"/>
  <c r="T634" i="1"/>
  <c r="Q635" i="1"/>
  <c r="R635" i="1"/>
  <c r="S635" i="1"/>
  <c r="T635" i="1"/>
  <c r="Q636" i="1"/>
  <c r="R636" i="1"/>
  <c r="S636" i="1"/>
  <c r="T636" i="1"/>
  <c r="Q350" i="1"/>
  <c r="R350" i="1"/>
  <c r="S350" i="1"/>
  <c r="T350" i="1"/>
  <c r="Q351" i="1"/>
  <c r="R351" i="1"/>
  <c r="S351" i="1"/>
  <c r="T351" i="1"/>
  <c r="Q352" i="1"/>
  <c r="R352" i="1"/>
  <c r="S352" i="1"/>
  <c r="T352" i="1"/>
  <c r="Q353" i="1"/>
  <c r="R353" i="1"/>
  <c r="S353" i="1"/>
  <c r="T353" i="1"/>
  <c r="Q354" i="1"/>
  <c r="R354" i="1"/>
  <c r="S354" i="1"/>
  <c r="T354" i="1"/>
  <c r="Q355" i="1"/>
  <c r="R355" i="1"/>
  <c r="S355" i="1"/>
  <c r="T355" i="1"/>
  <c r="Q356" i="1"/>
  <c r="R356" i="1"/>
  <c r="S356" i="1"/>
  <c r="T356" i="1"/>
  <c r="Q357" i="1"/>
  <c r="R357" i="1"/>
  <c r="S357" i="1"/>
  <c r="T357" i="1"/>
  <c r="Q341" i="1"/>
  <c r="R341" i="1"/>
  <c r="S341" i="1"/>
  <c r="T341" i="1"/>
  <c r="Q342" i="1"/>
  <c r="R342" i="1"/>
  <c r="S342" i="1"/>
  <c r="T342" i="1"/>
  <c r="Q343" i="1"/>
  <c r="R343" i="1"/>
  <c r="S343" i="1"/>
  <c r="T343" i="1"/>
  <c r="Q344" i="1"/>
  <c r="R344" i="1"/>
  <c r="S344" i="1"/>
  <c r="T344" i="1"/>
  <c r="Q345" i="1"/>
  <c r="R345" i="1"/>
  <c r="S345" i="1"/>
  <c r="T345" i="1"/>
  <c r="Q346" i="1"/>
  <c r="R346" i="1"/>
  <c r="S346" i="1"/>
  <c r="T346" i="1"/>
  <c r="Q347" i="1"/>
  <c r="R347" i="1"/>
  <c r="S347" i="1"/>
  <c r="T347" i="1"/>
  <c r="Q348" i="1"/>
  <c r="R348" i="1"/>
  <c r="S348" i="1"/>
  <c r="T348" i="1"/>
  <c r="Q349" i="1"/>
  <c r="R349" i="1"/>
  <c r="S349" i="1"/>
  <c r="T349" i="1"/>
  <c r="Q329" i="1"/>
  <c r="R329" i="1"/>
  <c r="S329" i="1"/>
  <c r="T329" i="1"/>
  <c r="Q330" i="1"/>
  <c r="R330" i="1"/>
  <c r="S330" i="1"/>
  <c r="T330" i="1"/>
  <c r="Q331" i="1"/>
  <c r="R331" i="1"/>
  <c r="S331" i="1"/>
  <c r="T331" i="1"/>
  <c r="Q468" i="1"/>
  <c r="R468" i="1"/>
  <c r="S468" i="1"/>
  <c r="T468" i="1"/>
  <c r="Q469" i="1"/>
  <c r="R469" i="1"/>
  <c r="S469" i="1"/>
  <c r="T469" i="1"/>
  <c r="Q470" i="1"/>
  <c r="R470" i="1"/>
  <c r="S470" i="1"/>
  <c r="T470" i="1"/>
  <c r="Q471" i="1"/>
  <c r="R471" i="1"/>
  <c r="S471" i="1"/>
  <c r="T471" i="1"/>
  <c r="Q472" i="1"/>
  <c r="R472" i="1"/>
  <c r="S472" i="1"/>
  <c r="T472" i="1"/>
  <c r="Q473" i="1"/>
  <c r="R473" i="1"/>
  <c r="S473" i="1"/>
  <c r="T473" i="1"/>
  <c r="Q474" i="1"/>
  <c r="R474" i="1"/>
  <c r="S474" i="1"/>
  <c r="T474" i="1"/>
  <c r="Q475" i="1"/>
  <c r="R475" i="1"/>
  <c r="S475" i="1"/>
  <c r="T475" i="1"/>
  <c r="Q2137" i="1"/>
  <c r="R2137" i="1"/>
  <c r="S2137" i="1"/>
  <c r="T2137" i="1"/>
  <c r="Q2138" i="1"/>
  <c r="R2138" i="1"/>
  <c r="S2138" i="1"/>
  <c r="T2138" i="1"/>
  <c r="Q2139" i="1"/>
  <c r="R2139" i="1"/>
  <c r="S2139" i="1"/>
  <c r="T2139" i="1"/>
  <c r="Q2140" i="1"/>
  <c r="R2140" i="1"/>
  <c r="S2140" i="1"/>
  <c r="T2140" i="1"/>
  <c r="Q2141" i="1"/>
  <c r="R2141" i="1"/>
  <c r="S2141" i="1"/>
  <c r="T2141" i="1"/>
  <c r="Q2142" i="1"/>
  <c r="R2142" i="1"/>
  <c r="S2142" i="1"/>
  <c r="T2142" i="1"/>
  <c r="Q2183" i="1"/>
  <c r="R2183" i="1"/>
  <c r="S2183" i="1"/>
  <c r="T2183" i="1"/>
  <c r="Q2184" i="1"/>
  <c r="R2184" i="1"/>
  <c r="S2184" i="1"/>
  <c r="T2184" i="1"/>
  <c r="Q2185" i="1"/>
  <c r="R2185" i="1"/>
  <c r="S2185" i="1"/>
  <c r="T2185" i="1"/>
  <c r="Q2186" i="1"/>
  <c r="R2186" i="1"/>
  <c r="S2186" i="1"/>
  <c r="T2186" i="1"/>
  <c r="Q2187" i="1"/>
  <c r="R2187" i="1"/>
  <c r="S2187" i="1"/>
  <c r="T2187" i="1"/>
  <c r="Q2188" i="1"/>
  <c r="R2188" i="1"/>
  <c r="S2188" i="1"/>
  <c r="T2188" i="1"/>
  <c r="Q1020" i="1"/>
  <c r="R1020" i="1"/>
  <c r="S1020" i="1"/>
  <c r="T1020" i="1"/>
  <c r="Q1021" i="1"/>
  <c r="R1021" i="1"/>
  <c r="S1021" i="1"/>
  <c r="T1021" i="1"/>
  <c r="Q1022" i="1"/>
  <c r="R1022" i="1"/>
  <c r="S1022" i="1"/>
  <c r="T1022" i="1"/>
  <c r="Q1023" i="1"/>
  <c r="R1023" i="1"/>
  <c r="S1023" i="1"/>
  <c r="T1023" i="1"/>
  <c r="Q1024" i="1"/>
  <c r="R1024" i="1"/>
  <c r="S1024" i="1"/>
  <c r="T1024" i="1"/>
  <c r="Q1025" i="1"/>
  <c r="R1025" i="1"/>
  <c r="S1025" i="1"/>
  <c r="T1025" i="1"/>
  <c r="Q1026" i="1"/>
  <c r="R1026" i="1"/>
  <c r="S1026" i="1"/>
  <c r="T1026" i="1"/>
  <c r="Q1027" i="1"/>
  <c r="R1027" i="1"/>
  <c r="S1027" i="1"/>
  <c r="T1027" i="1"/>
  <c r="Q1028" i="1"/>
  <c r="R1028" i="1"/>
  <c r="S1028" i="1"/>
  <c r="T1028" i="1"/>
  <c r="Q1506" i="1"/>
  <c r="R1506" i="1"/>
  <c r="S1506" i="1"/>
  <c r="T1506" i="1"/>
  <c r="Q1507" i="1"/>
  <c r="R1507" i="1"/>
  <c r="S1507" i="1"/>
  <c r="T1507" i="1"/>
  <c r="Q2194" i="1"/>
  <c r="R2194" i="1"/>
  <c r="S2194" i="1"/>
  <c r="T2194" i="1"/>
  <c r="Q2195" i="1"/>
  <c r="R2195" i="1"/>
  <c r="S2195" i="1"/>
  <c r="T2195" i="1"/>
  <c r="Q326" i="1"/>
  <c r="R326" i="1"/>
  <c r="S326" i="1"/>
  <c r="T326" i="1"/>
  <c r="Q327" i="1"/>
  <c r="R327" i="1"/>
  <c r="S327" i="1"/>
  <c r="T327" i="1"/>
  <c r="Q328" i="1"/>
  <c r="R328" i="1"/>
  <c r="S328" i="1"/>
  <c r="T328" i="1"/>
  <c r="Q2088" i="1"/>
  <c r="R2088" i="1"/>
  <c r="S2088" i="1"/>
  <c r="T2088" i="1"/>
  <c r="Q2089" i="1"/>
  <c r="R2089" i="1"/>
  <c r="S2089" i="1"/>
  <c r="T2089" i="1"/>
  <c r="Q2090" i="1"/>
  <c r="R2090" i="1"/>
  <c r="S2090" i="1"/>
  <c r="T2090" i="1"/>
  <c r="Q1998" i="1"/>
  <c r="R1998" i="1"/>
  <c r="S1998" i="1"/>
  <c r="T1998" i="1"/>
  <c r="Q1999" i="1"/>
  <c r="R1999" i="1"/>
  <c r="S1999" i="1"/>
  <c r="T1999" i="1"/>
  <c r="Q2000" i="1"/>
  <c r="R2000" i="1"/>
  <c r="S2000" i="1"/>
  <c r="T2000" i="1"/>
  <c r="Q2001" i="1"/>
  <c r="R2001" i="1"/>
  <c r="S2001" i="1"/>
  <c r="T2001" i="1"/>
  <c r="Q2002" i="1"/>
  <c r="R2002" i="1"/>
  <c r="S2002" i="1"/>
  <c r="T2002" i="1"/>
  <c r="Q2003" i="1"/>
  <c r="R2003" i="1"/>
  <c r="S2003" i="1"/>
  <c r="T2003" i="1"/>
  <c r="Q2004" i="1"/>
  <c r="R2004" i="1"/>
  <c r="S2004" i="1"/>
  <c r="T2004" i="1"/>
  <c r="Q2005" i="1"/>
  <c r="R2005" i="1"/>
  <c r="S2005" i="1"/>
  <c r="T2005" i="1"/>
  <c r="Q2006" i="1"/>
  <c r="R2006" i="1"/>
  <c r="S2006" i="1"/>
  <c r="T2006" i="1"/>
  <c r="Q2007" i="1"/>
  <c r="R2007" i="1"/>
  <c r="S2007" i="1"/>
  <c r="T2007" i="1"/>
  <c r="Q2008" i="1"/>
  <c r="R2008" i="1"/>
  <c r="S2008" i="1"/>
  <c r="T2008" i="1"/>
  <c r="Q2009" i="1"/>
  <c r="R2009" i="1"/>
  <c r="S2009" i="1"/>
  <c r="T2009" i="1"/>
  <c r="Q1905" i="1"/>
  <c r="R1905" i="1"/>
  <c r="S1905" i="1"/>
  <c r="T1905" i="1"/>
  <c r="Q1906" i="1"/>
  <c r="R1906" i="1"/>
  <c r="S1906" i="1"/>
  <c r="T1906" i="1"/>
  <c r="Q1907" i="1"/>
  <c r="R1907" i="1"/>
  <c r="S1907" i="1"/>
  <c r="T1907" i="1"/>
  <c r="Q1908" i="1"/>
  <c r="R1908" i="1"/>
  <c r="S1908" i="1"/>
  <c r="T1908" i="1"/>
  <c r="Q1909" i="1"/>
  <c r="R1909" i="1"/>
  <c r="S1909" i="1"/>
  <c r="T1909" i="1"/>
  <c r="Q1910" i="1"/>
  <c r="R1910" i="1"/>
  <c r="S1910" i="1"/>
  <c r="T1910" i="1"/>
  <c r="Q1911" i="1"/>
  <c r="R1911" i="1"/>
  <c r="S1911" i="1"/>
  <c r="T1911" i="1"/>
  <c r="Q1912" i="1"/>
  <c r="R1912" i="1"/>
  <c r="S1912" i="1"/>
  <c r="T1912" i="1"/>
  <c r="Q1913" i="1"/>
  <c r="R1913" i="1"/>
  <c r="S1913" i="1"/>
  <c r="T1913" i="1"/>
  <c r="Q1914" i="1"/>
  <c r="R1914" i="1"/>
  <c r="S1914" i="1"/>
  <c r="T1914" i="1"/>
  <c r="Q1915" i="1"/>
  <c r="R1915" i="1"/>
  <c r="S1915" i="1"/>
  <c r="T1915" i="1"/>
  <c r="Q1096" i="1"/>
  <c r="R1096" i="1"/>
  <c r="S1096" i="1"/>
  <c r="T1096" i="1"/>
  <c r="Q1097" i="1"/>
  <c r="R1097" i="1"/>
  <c r="S1097" i="1"/>
  <c r="T1097" i="1"/>
  <c r="Q1098" i="1"/>
  <c r="R1098" i="1"/>
  <c r="S1098" i="1"/>
  <c r="T1098" i="1"/>
  <c r="Q1099" i="1"/>
  <c r="R1099" i="1"/>
  <c r="S1099" i="1"/>
  <c r="T1099" i="1"/>
  <c r="Q1100" i="1"/>
  <c r="R1100" i="1"/>
  <c r="S1100" i="1"/>
  <c r="T1100" i="1"/>
  <c r="Q1101" i="1"/>
  <c r="R1101" i="1"/>
  <c r="S1101" i="1"/>
  <c r="T1101" i="1"/>
  <c r="Q1102" i="1"/>
  <c r="R1102" i="1"/>
  <c r="S1102" i="1"/>
  <c r="T1102" i="1"/>
  <c r="Q1103" i="1"/>
  <c r="R1103" i="1"/>
  <c r="S1103" i="1"/>
  <c r="T1103" i="1"/>
  <c r="Q681" i="1"/>
  <c r="R681" i="1"/>
  <c r="S681" i="1"/>
  <c r="T681" i="1"/>
  <c r="Q682" i="1"/>
  <c r="R682" i="1"/>
  <c r="S682" i="1"/>
  <c r="T682" i="1"/>
  <c r="Q683" i="1"/>
  <c r="R683" i="1"/>
  <c r="S683" i="1"/>
  <c r="T683" i="1"/>
  <c r="Q684" i="1"/>
  <c r="R684" i="1"/>
  <c r="S684" i="1"/>
  <c r="T684" i="1"/>
  <c r="Q685" i="1"/>
  <c r="R685" i="1"/>
  <c r="S685" i="1"/>
  <c r="T685" i="1"/>
  <c r="Q686" i="1"/>
  <c r="R686" i="1"/>
  <c r="S686" i="1"/>
  <c r="T686" i="1"/>
  <c r="Q687" i="1"/>
  <c r="R687" i="1"/>
  <c r="S687" i="1"/>
  <c r="T687" i="1"/>
  <c r="Q691" i="1"/>
  <c r="R691" i="1"/>
  <c r="S691" i="1"/>
  <c r="T691" i="1"/>
  <c r="Q692" i="1"/>
  <c r="R692" i="1"/>
  <c r="S692" i="1"/>
  <c r="T692" i="1"/>
  <c r="Q693" i="1"/>
  <c r="R693" i="1"/>
  <c r="S693" i="1"/>
  <c r="T693" i="1"/>
  <c r="Q694" i="1"/>
  <c r="R694" i="1"/>
  <c r="S694" i="1"/>
  <c r="T694" i="1"/>
  <c r="Q695" i="1"/>
  <c r="R695" i="1"/>
  <c r="S695" i="1"/>
  <c r="T695" i="1"/>
  <c r="Q696" i="1"/>
  <c r="R696" i="1"/>
  <c r="S696" i="1"/>
  <c r="T696" i="1"/>
  <c r="Q697" i="1"/>
  <c r="R697" i="1"/>
  <c r="S697" i="1"/>
  <c r="T697" i="1"/>
  <c r="Q491" i="1"/>
  <c r="R491" i="1"/>
  <c r="S491" i="1"/>
  <c r="T491" i="1"/>
  <c r="Q492" i="1"/>
  <c r="R492" i="1"/>
  <c r="S492" i="1"/>
  <c r="T492" i="1"/>
  <c r="Q493" i="1"/>
  <c r="R493" i="1"/>
  <c r="S493" i="1"/>
  <c r="T493" i="1"/>
  <c r="Q494" i="1"/>
  <c r="R494" i="1"/>
  <c r="S494" i="1"/>
  <c r="T494" i="1"/>
  <c r="Q495" i="1"/>
  <c r="R495" i="1"/>
  <c r="S495" i="1"/>
  <c r="T495" i="1"/>
  <c r="Q496" i="1"/>
  <c r="R496" i="1"/>
  <c r="S496" i="1"/>
  <c r="T496" i="1"/>
  <c r="Q497" i="1"/>
  <c r="R497" i="1"/>
  <c r="S497" i="1"/>
  <c r="T497" i="1"/>
  <c r="Q498" i="1"/>
  <c r="R498" i="1"/>
  <c r="S498" i="1"/>
  <c r="T498" i="1"/>
  <c r="Q1811" i="1"/>
  <c r="R1811" i="1"/>
  <c r="S1811" i="1"/>
  <c r="T1811" i="1"/>
  <c r="Q1812" i="1"/>
  <c r="R1812" i="1"/>
  <c r="S1812" i="1"/>
  <c r="T1812" i="1"/>
  <c r="Q1813" i="1"/>
  <c r="R1813" i="1"/>
  <c r="S1813" i="1"/>
  <c r="T1813" i="1"/>
  <c r="Q1814" i="1"/>
  <c r="R1814" i="1"/>
  <c r="S1814" i="1"/>
  <c r="T1814" i="1"/>
  <c r="Q1815" i="1"/>
  <c r="R1815" i="1"/>
  <c r="S1815" i="1"/>
  <c r="T1815" i="1"/>
  <c r="Q1816" i="1"/>
  <c r="R1816" i="1"/>
  <c r="S1816" i="1"/>
  <c r="T1816" i="1"/>
  <c r="Q1817" i="1"/>
  <c r="R1817" i="1"/>
  <c r="S1817" i="1"/>
  <c r="T1817" i="1"/>
  <c r="Q1818" i="1"/>
  <c r="R1818" i="1"/>
  <c r="S1818" i="1"/>
  <c r="T1818" i="1"/>
  <c r="Q858" i="1"/>
  <c r="R858" i="1"/>
  <c r="S858" i="1"/>
  <c r="T858" i="1"/>
  <c r="Q859" i="1"/>
  <c r="R859" i="1"/>
  <c r="S859" i="1"/>
  <c r="T859" i="1"/>
  <c r="Q860" i="1"/>
  <c r="R860" i="1"/>
  <c r="S860" i="1"/>
  <c r="T860" i="1"/>
  <c r="Q861" i="1"/>
  <c r="R861" i="1"/>
  <c r="S861" i="1"/>
  <c r="T861" i="1"/>
  <c r="Q862" i="1"/>
  <c r="R862" i="1"/>
  <c r="S862" i="1"/>
  <c r="T862" i="1"/>
  <c r="Q863" i="1"/>
  <c r="R863" i="1"/>
  <c r="S863" i="1"/>
  <c r="T863" i="1"/>
  <c r="Q864" i="1"/>
  <c r="R864" i="1"/>
  <c r="S864" i="1"/>
  <c r="T864" i="1"/>
  <c r="Q711" i="1"/>
  <c r="R711" i="1"/>
  <c r="S711" i="1"/>
  <c r="T711" i="1"/>
  <c r="Q712" i="1"/>
  <c r="R712" i="1"/>
  <c r="S712" i="1"/>
  <c r="T712" i="1"/>
  <c r="Q713" i="1"/>
  <c r="R713" i="1"/>
  <c r="S713" i="1"/>
  <c r="T713" i="1"/>
  <c r="Q714" i="1"/>
  <c r="R714" i="1"/>
  <c r="S714" i="1"/>
  <c r="T714" i="1"/>
  <c r="Q715" i="1"/>
  <c r="R715" i="1"/>
  <c r="S715" i="1"/>
  <c r="T715" i="1"/>
  <c r="Q716" i="1"/>
  <c r="R716" i="1"/>
  <c r="S716" i="1"/>
  <c r="T716" i="1"/>
  <c r="Q717" i="1"/>
  <c r="R717" i="1"/>
  <c r="S717" i="1"/>
  <c r="T717" i="1"/>
  <c r="Q753" i="1"/>
  <c r="R753" i="1"/>
  <c r="S753" i="1"/>
  <c r="T753" i="1"/>
  <c r="Q857" i="1"/>
  <c r="R857" i="1"/>
  <c r="S857" i="1"/>
  <c r="T857" i="1"/>
  <c r="Q839" i="1"/>
  <c r="R839" i="1"/>
  <c r="S839" i="1"/>
  <c r="T839" i="1"/>
  <c r="Q742" i="1"/>
  <c r="R742" i="1"/>
  <c r="S742" i="1"/>
  <c r="T742" i="1"/>
  <c r="Q1819" i="1"/>
  <c r="R1819" i="1"/>
  <c r="S1819" i="1"/>
  <c r="T1819" i="1"/>
  <c r="Q1820" i="1"/>
  <c r="R1820" i="1"/>
  <c r="S1820" i="1"/>
  <c r="T1820" i="1"/>
  <c r="Q1821" i="1"/>
  <c r="R1821" i="1"/>
  <c r="S1821" i="1"/>
  <c r="T1821" i="1"/>
  <c r="Q1464" i="1"/>
  <c r="R1464" i="1"/>
  <c r="S1464" i="1"/>
  <c r="T1464" i="1"/>
  <c r="Q1465" i="1"/>
  <c r="R1465" i="1"/>
  <c r="S1465" i="1"/>
  <c r="T1465" i="1"/>
  <c r="Q1466" i="1"/>
  <c r="R1466" i="1"/>
  <c r="S1466" i="1"/>
  <c r="T1466" i="1"/>
  <c r="Q1467" i="1"/>
  <c r="R1467" i="1"/>
  <c r="S1467" i="1"/>
  <c r="T1467" i="1"/>
  <c r="Q1468" i="1"/>
  <c r="R1468" i="1"/>
  <c r="S1468" i="1"/>
  <c r="T1468" i="1"/>
  <c r="Q1469" i="1"/>
  <c r="R1469" i="1"/>
  <c r="S1469" i="1"/>
  <c r="T1469" i="1"/>
  <c r="Q1470" i="1"/>
  <c r="R1470" i="1"/>
  <c r="S1470" i="1"/>
  <c r="T1470" i="1"/>
  <c r="Q1471" i="1"/>
  <c r="R1471" i="1"/>
  <c r="S1471" i="1"/>
  <c r="T1471" i="1"/>
  <c r="Q1472" i="1"/>
  <c r="R1472" i="1"/>
  <c r="S1472" i="1"/>
  <c r="T1472" i="1"/>
  <c r="Q1473" i="1"/>
  <c r="R1473" i="1"/>
  <c r="S1473" i="1"/>
  <c r="T1473" i="1"/>
  <c r="Q1474" i="1"/>
  <c r="R1474" i="1"/>
  <c r="S1474" i="1"/>
  <c r="T1474" i="1"/>
  <c r="Q1158" i="1"/>
  <c r="R1158" i="1"/>
  <c r="S1158" i="1"/>
  <c r="T1158" i="1"/>
  <c r="Q1159" i="1"/>
  <c r="R1159" i="1"/>
  <c r="S1159" i="1"/>
  <c r="T1159" i="1"/>
  <c r="Q1160" i="1"/>
  <c r="R1160" i="1"/>
  <c r="S1160" i="1"/>
  <c r="T1160" i="1"/>
  <c r="Q1149" i="1"/>
  <c r="R1149" i="1"/>
  <c r="S1149" i="1"/>
  <c r="T1149" i="1"/>
  <c r="Q1150" i="1"/>
  <c r="R1150" i="1"/>
  <c r="S1150" i="1"/>
  <c r="T1150" i="1"/>
  <c r="Q1151" i="1"/>
  <c r="R1151" i="1"/>
  <c r="S1151" i="1"/>
  <c r="T1151" i="1"/>
  <c r="Q1152" i="1"/>
  <c r="R1152" i="1"/>
  <c r="S1152" i="1"/>
  <c r="T1152" i="1"/>
  <c r="Q1153" i="1"/>
  <c r="R1153" i="1"/>
  <c r="S1153" i="1"/>
  <c r="T1153" i="1"/>
  <c r="Q1154" i="1"/>
  <c r="R1154" i="1"/>
  <c r="S1154" i="1"/>
  <c r="T1154" i="1"/>
  <c r="Q769" i="1"/>
  <c r="R769" i="1"/>
  <c r="S769" i="1"/>
  <c r="T769" i="1"/>
  <c r="Q854" i="1"/>
  <c r="R854" i="1"/>
  <c r="S854" i="1"/>
  <c r="T854" i="1"/>
  <c r="Q826" i="1"/>
  <c r="R826" i="1"/>
  <c r="S826" i="1"/>
  <c r="T826" i="1"/>
  <c r="Q2253" i="1"/>
  <c r="R2253" i="1"/>
  <c r="S2253" i="1"/>
  <c r="T2253" i="1"/>
  <c r="Q2254" i="1"/>
  <c r="R2254" i="1"/>
  <c r="S2254" i="1"/>
  <c r="T2254" i="1"/>
  <c r="Q278" i="1"/>
  <c r="R278" i="1"/>
  <c r="S278" i="1"/>
  <c r="T278" i="1"/>
  <c r="Q279" i="1"/>
  <c r="R279" i="1"/>
  <c r="S279" i="1"/>
  <c r="T279" i="1"/>
  <c r="Q280" i="1"/>
  <c r="R280" i="1"/>
  <c r="S280" i="1"/>
  <c r="T280" i="1"/>
  <c r="Q281" i="1"/>
  <c r="R281" i="1"/>
  <c r="S281" i="1"/>
  <c r="T281" i="1"/>
  <c r="Q282" i="1"/>
  <c r="R282" i="1"/>
  <c r="S282" i="1"/>
  <c r="T282" i="1"/>
  <c r="Q283" i="1"/>
  <c r="R283" i="1"/>
  <c r="S283" i="1"/>
  <c r="T283" i="1"/>
  <c r="Q284" i="1"/>
  <c r="R284" i="1"/>
  <c r="S284" i="1"/>
  <c r="T284" i="1"/>
  <c r="Q308" i="1"/>
  <c r="R308" i="1"/>
  <c r="S308" i="1"/>
  <c r="T308" i="1"/>
  <c r="Q309" i="1"/>
  <c r="R309" i="1"/>
  <c r="S309" i="1"/>
  <c r="T309" i="1"/>
  <c r="Q310" i="1"/>
  <c r="R310" i="1"/>
  <c r="S310" i="1"/>
  <c r="T310" i="1"/>
  <c r="Q285" i="1"/>
  <c r="R285" i="1"/>
  <c r="S285" i="1"/>
  <c r="T285" i="1"/>
  <c r="Q286" i="1"/>
  <c r="R286" i="1"/>
  <c r="S286" i="1"/>
  <c r="T286" i="1"/>
  <c r="Q287" i="1"/>
  <c r="R287" i="1"/>
  <c r="S287" i="1"/>
  <c r="T287" i="1"/>
  <c r="Q591" i="1"/>
  <c r="R591" i="1"/>
  <c r="S591" i="1"/>
  <c r="T591" i="1"/>
  <c r="Q592" i="1"/>
  <c r="R592" i="1"/>
  <c r="S592" i="1"/>
  <c r="T592" i="1"/>
  <c r="Q593" i="1"/>
  <c r="R593" i="1"/>
  <c r="S593" i="1"/>
  <c r="T593" i="1"/>
  <c r="Q594" i="1"/>
  <c r="R594" i="1"/>
  <c r="S594" i="1"/>
  <c r="T594" i="1"/>
  <c r="Q595" i="1"/>
  <c r="R595" i="1"/>
  <c r="S595" i="1"/>
  <c r="T595" i="1"/>
  <c r="Q596" i="1"/>
  <c r="R596" i="1"/>
  <c r="S596" i="1"/>
  <c r="T596" i="1"/>
  <c r="Q597" i="1"/>
  <c r="R597" i="1"/>
  <c r="S597" i="1"/>
  <c r="T597" i="1"/>
  <c r="Q614" i="1"/>
  <c r="R614" i="1"/>
  <c r="S614" i="1"/>
  <c r="T614" i="1"/>
  <c r="Q615" i="1"/>
  <c r="R615" i="1"/>
  <c r="S615" i="1"/>
  <c r="T615" i="1"/>
  <c r="Q616" i="1"/>
  <c r="R616" i="1"/>
  <c r="S616" i="1"/>
  <c r="T616" i="1"/>
  <c r="Q637" i="1"/>
  <c r="R637" i="1"/>
  <c r="S637" i="1"/>
  <c r="T637" i="1"/>
  <c r="Q638" i="1"/>
  <c r="R638" i="1"/>
  <c r="S638" i="1"/>
  <c r="T638" i="1"/>
  <c r="Q639" i="1"/>
  <c r="R639" i="1"/>
  <c r="S639" i="1"/>
  <c r="T639" i="1"/>
  <c r="Q640" i="1"/>
  <c r="R640" i="1"/>
  <c r="S640" i="1"/>
  <c r="T640" i="1"/>
  <c r="Q641" i="1"/>
  <c r="R641" i="1"/>
  <c r="S641" i="1"/>
  <c r="T641" i="1"/>
  <c r="Q642" i="1"/>
  <c r="R642" i="1"/>
  <c r="S642" i="1"/>
  <c r="T642" i="1"/>
  <c r="Q643" i="1"/>
  <c r="R643" i="1"/>
  <c r="S643" i="1"/>
  <c r="T643" i="1"/>
  <c r="Q644" i="1"/>
  <c r="R644" i="1"/>
  <c r="S644" i="1"/>
  <c r="T644" i="1"/>
  <c r="Q645" i="1"/>
  <c r="R645" i="1"/>
  <c r="S645" i="1"/>
  <c r="T645" i="1"/>
  <c r="Q1982" i="1"/>
  <c r="R1982" i="1"/>
  <c r="S1982" i="1"/>
  <c r="T1982" i="1"/>
  <c r="Q1983" i="1"/>
  <c r="R1983" i="1"/>
  <c r="S1983" i="1"/>
  <c r="T1983" i="1"/>
  <c r="Q1984" i="1"/>
  <c r="R1984" i="1"/>
  <c r="S1984" i="1"/>
  <c r="T1984" i="1"/>
  <c r="Q1985" i="1"/>
  <c r="R1985" i="1"/>
  <c r="S1985" i="1"/>
  <c r="T1985" i="1"/>
  <c r="Q2244" i="1"/>
  <c r="R2244" i="1"/>
  <c r="S2244" i="1"/>
  <c r="T2244" i="1"/>
  <c r="Q2245" i="1"/>
  <c r="R2245" i="1"/>
  <c r="S2245" i="1"/>
  <c r="T2245" i="1"/>
  <c r="Q2246" i="1"/>
  <c r="R2246" i="1"/>
  <c r="S2246" i="1"/>
  <c r="T2246" i="1"/>
  <c r="Q1475" i="1"/>
  <c r="R1475" i="1"/>
  <c r="S1475" i="1"/>
  <c r="T1475" i="1"/>
  <c r="Q1476" i="1"/>
  <c r="R1476" i="1"/>
  <c r="S1476" i="1"/>
  <c r="T1476" i="1"/>
  <c r="Q1798" i="1"/>
  <c r="R1798" i="1"/>
  <c r="S1798" i="1"/>
  <c r="T1798" i="1"/>
  <c r="Q1799" i="1"/>
  <c r="R1799" i="1"/>
  <c r="S1799" i="1"/>
  <c r="T1799" i="1"/>
  <c r="Q1800" i="1"/>
  <c r="R1800" i="1"/>
  <c r="S1800" i="1"/>
  <c r="T1800" i="1"/>
  <c r="Q1801" i="1"/>
  <c r="R1801" i="1"/>
  <c r="S1801" i="1"/>
  <c r="T1801" i="1"/>
  <c r="Q1802" i="1"/>
  <c r="R1802" i="1"/>
  <c r="S1802" i="1"/>
  <c r="T1802" i="1"/>
  <c r="Q1241" i="1"/>
  <c r="R1241" i="1"/>
  <c r="S1241" i="1"/>
  <c r="T1241" i="1"/>
  <c r="Q1242" i="1"/>
  <c r="R1242" i="1"/>
  <c r="S1242" i="1"/>
  <c r="T1242" i="1"/>
  <c r="Q1243" i="1"/>
  <c r="R1243" i="1"/>
  <c r="S1243" i="1"/>
  <c r="T1243" i="1"/>
  <c r="Q1244" i="1"/>
  <c r="R1244" i="1"/>
  <c r="S1244" i="1"/>
  <c r="T1244" i="1"/>
  <c r="Q1245" i="1"/>
  <c r="R1245" i="1"/>
  <c r="S1245" i="1"/>
  <c r="T1245" i="1"/>
  <c r="Q1246" i="1"/>
  <c r="R1246" i="1"/>
  <c r="S1246" i="1"/>
  <c r="T1246" i="1"/>
  <c r="Q1247" i="1"/>
  <c r="R1247" i="1"/>
  <c r="S1247" i="1"/>
  <c r="T1247" i="1"/>
  <c r="Q1248" i="1"/>
  <c r="R1248" i="1"/>
  <c r="S1248" i="1"/>
  <c r="T1248" i="1"/>
  <c r="Q1249" i="1"/>
  <c r="R1249" i="1"/>
  <c r="S1249" i="1"/>
  <c r="T1249" i="1"/>
  <c r="Q1256" i="1"/>
  <c r="R1256" i="1"/>
  <c r="S1256" i="1"/>
  <c r="T1256" i="1"/>
  <c r="Q1257" i="1"/>
  <c r="R1257" i="1"/>
  <c r="S1257" i="1"/>
  <c r="T1257" i="1"/>
  <c r="Q1258" i="1"/>
  <c r="R1258" i="1"/>
  <c r="S1258" i="1"/>
  <c r="T1258" i="1"/>
  <c r="Q1259" i="1"/>
  <c r="R1259" i="1"/>
  <c r="S1259" i="1"/>
  <c r="T1259" i="1"/>
  <c r="Q1260" i="1"/>
  <c r="R1260" i="1"/>
  <c r="S1260" i="1"/>
  <c r="T1260" i="1"/>
  <c r="Q1261" i="1"/>
  <c r="R1261" i="1"/>
  <c r="S1261" i="1"/>
  <c r="T1261" i="1"/>
  <c r="Q1262" i="1"/>
  <c r="R1262" i="1"/>
  <c r="S1262" i="1"/>
  <c r="T1262" i="1"/>
  <c r="Q1263" i="1"/>
  <c r="R1263" i="1"/>
  <c r="S1263" i="1"/>
  <c r="T1263" i="1"/>
  <c r="Q1264" i="1"/>
  <c r="R1264" i="1"/>
  <c r="S1264" i="1"/>
  <c r="T1264" i="1"/>
  <c r="Q1265" i="1"/>
  <c r="R1265" i="1"/>
  <c r="S1265" i="1"/>
  <c r="T1265" i="1"/>
  <c r="Q1266" i="1"/>
  <c r="R1266" i="1"/>
  <c r="S1266" i="1"/>
  <c r="T1266" i="1"/>
  <c r="Q1267" i="1"/>
  <c r="R1267" i="1"/>
  <c r="S1267" i="1"/>
  <c r="T1267" i="1"/>
  <c r="Q1268" i="1"/>
  <c r="R1268" i="1"/>
  <c r="S1268" i="1"/>
  <c r="T1268" i="1"/>
  <c r="Q1269" i="1"/>
  <c r="R1269" i="1"/>
  <c r="S1269" i="1"/>
  <c r="T1269" i="1"/>
  <c r="Q1270" i="1"/>
  <c r="R1270" i="1"/>
  <c r="S1270" i="1"/>
  <c r="T1270" i="1"/>
  <c r="Q1271" i="1"/>
  <c r="R1271" i="1"/>
  <c r="S1271" i="1"/>
  <c r="T1271" i="1"/>
  <c r="Q1272" i="1"/>
  <c r="R1272" i="1"/>
  <c r="S1272" i="1"/>
  <c r="T1272" i="1"/>
  <c r="Q1273" i="1"/>
  <c r="R1273" i="1"/>
  <c r="S1273" i="1"/>
  <c r="T1273" i="1"/>
  <c r="Q1316" i="1"/>
  <c r="R1316" i="1"/>
  <c r="S1316" i="1"/>
  <c r="T1316" i="1"/>
  <c r="Q1317" i="1"/>
  <c r="R1317" i="1"/>
  <c r="S1317" i="1"/>
  <c r="T1317" i="1"/>
  <c r="Q1318" i="1"/>
  <c r="R1318" i="1"/>
  <c r="S1318" i="1"/>
  <c r="T1318" i="1"/>
  <c r="Q1319" i="1"/>
  <c r="R1319" i="1"/>
  <c r="S1319" i="1"/>
  <c r="T1319" i="1"/>
  <c r="Q1320" i="1"/>
  <c r="R1320" i="1"/>
  <c r="S1320" i="1"/>
  <c r="T1320" i="1"/>
  <c r="Q1321" i="1"/>
  <c r="R1321" i="1"/>
  <c r="S1321" i="1"/>
  <c r="T1321" i="1"/>
  <c r="Q1322" i="1"/>
  <c r="R1322" i="1"/>
  <c r="S1322" i="1"/>
  <c r="T1322" i="1"/>
  <c r="Q1323" i="1"/>
  <c r="R1323" i="1"/>
  <c r="S1323" i="1"/>
  <c r="T1323" i="1"/>
  <c r="Q1324" i="1"/>
  <c r="R1324" i="1"/>
  <c r="S1324" i="1"/>
  <c r="T1324" i="1"/>
  <c r="Q1161" i="1"/>
  <c r="R1161" i="1"/>
  <c r="S1161" i="1"/>
  <c r="T1161" i="1"/>
  <c r="Q1162" i="1"/>
  <c r="R1162" i="1"/>
  <c r="S1162" i="1"/>
  <c r="T1162" i="1"/>
  <c r="Q1163" i="1"/>
  <c r="R1163" i="1"/>
  <c r="S1163" i="1"/>
  <c r="T1163" i="1"/>
  <c r="Q1189" i="1"/>
  <c r="R1189" i="1"/>
  <c r="S1189" i="1"/>
  <c r="T1189" i="1"/>
  <c r="Q1190" i="1"/>
  <c r="R1190" i="1"/>
  <c r="S1190" i="1"/>
  <c r="T1190" i="1"/>
  <c r="Q1191" i="1"/>
  <c r="R1191" i="1"/>
  <c r="S1191" i="1"/>
  <c r="T1191" i="1"/>
  <c r="Q1192" i="1"/>
  <c r="R1192" i="1"/>
  <c r="S1192" i="1"/>
  <c r="T1192" i="1"/>
  <c r="Q1193" i="1"/>
  <c r="R1193" i="1"/>
  <c r="S1193" i="1"/>
  <c r="T1193" i="1"/>
  <c r="Q1194" i="1"/>
  <c r="R1194" i="1"/>
  <c r="S1194" i="1"/>
  <c r="T1194" i="1"/>
  <c r="Q1195" i="1"/>
  <c r="R1195" i="1"/>
  <c r="S1195" i="1"/>
  <c r="T1195" i="1"/>
  <c r="Q1196" i="1"/>
  <c r="R1196" i="1"/>
  <c r="S1196" i="1"/>
  <c r="T1196" i="1"/>
  <c r="Q1197" i="1"/>
  <c r="R1197" i="1"/>
  <c r="S1197" i="1"/>
  <c r="T1197" i="1"/>
  <c r="Q2075" i="1"/>
  <c r="R2075" i="1"/>
  <c r="S2075" i="1"/>
  <c r="T2075" i="1"/>
  <c r="Q2076" i="1"/>
  <c r="R2076" i="1"/>
  <c r="S2076" i="1"/>
  <c r="T2076" i="1"/>
  <c r="Q2077" i="1"/>
  <c r="R2077" i="1"/>
  <c r="S2077" i="1"/>
  <c r="T2077" i="1"/>
  <c r="Q660" i="1"/>
  <c r="R660" i="1"/>
  <c r="S660" i="1"/>
  <c r="T660" i="1"/>
  <c r="Q661" i="1"/>
  <c r="R661" i="1"/>
  <c r="S661" i="1"/>
  <c r="T661" i="1"/>
  <c r="Q662" i="1"/>
  <c r="R662" i="1"/>
  <c r="S662" i="1"/>
  <c r="T662" i="1"/>
  <c r="Q663" i="1"/>
  <c r="R663" i="1"/>
  <c r="S663" i="1"/>
  <c r="T663" i="1"/>
  <c r="Q664" i="1"/>
  <c r="R664" i="1"/>
  <c r="S664" i="1"/>
  <c r="T664" i="1"/>
  <c r="Q665" i="1"/>
  <c r="R665" i="1"/>
  <c r="S665" i="1"/>
  <c r="T665" i="1"/>
  <c r="Q666" i="1"/>
  <c r="R666" i="1"/>
  <c r="S666" i="1"/>
  <c r="T666" i="1"/>
  <c r="Q652" i="1"/>
  <c r="R652" i="1"/>
  <c r="S652" i="1"/>
  <c r="T652" i="1"/>
  <c r="Q653" i="1"/>
  <c r="R653" i="1"/>
  <c r="S653" i="1"/>
  <c r="T653" i="1"/>
  <c r="Q654" i="1"/>
  <c r="R654" i="1"/>
  <c r="S654" i="1"/>
  <c r="T654" i="1"/>
  <c r="Q655" i="1"/>
  <c r="R655" i="1"/>
  <c r="S655" i="1"/>
  <c r="T655" i="1"/>
  <c r="Q656" i="1"/>
  <c r="R656" i="1"/>
  <c r="S656" i="1"/>
  <c r="T656" i="1"/>
  <c r="Q657" i="1"/>
  <c r="R657" i="1"/>
  <c r="S657" i="1"/>
  <c r="T657" i="1"/>
  <c r="Q658" i="1"/>
  <c r="R658" i="1"/>
  <c r="S658" i="1"/>
  <c r="T658" i="1"/>
  <c r="Q659" i="1"/>
  <c r="R659" i="1"/>
  <c r="S659" i="1"/>
  <c r="T659" i="1"/>
  <c r="Q940" i="1"/>
  <c r="R940" i="1"/>
  <c r="S940" i="1"/>
  <c r="T940" i="1"/>
  <c r="Q941" i="1"/>
  <c r="R941" i="1"/>
  <c r="S941" i="1"/>
  <c r="T941" i="1"/>
  <c r="Q942" i="1"/>
  <c r="R942" i="1"/>
  <c r="S942" i="1"/>
  <c r="T942" i="1"/>
  <c r="Q943" i="1"/>
  <c r="R943" i="1"/>
  <c r="S943" i="1"/>
  <c r="T943" i="1"/>
  <c r="Q944" i="1"/>
  <c r="R944" i="1"/>
  <c r="S944" i="1"/>
  <c r="T944" i="1"/>
  <c r="Q945" i="1"/>
  <c r="R945" i="1"/>
  <c r="S945" i="1"/>
  <c r="T945" i="1"/>
  <c r="Q946" i="1"/>
  <c r="R946" i="1"/>
  <c r="S946" i="1"/>
  <c r="T946" i="1"/>
  <c r="Q947" i="1"/>
  <c r="R947" i="1"/>
  <c r="S947" i="1"/>
  <c r="T947" i="1"/>
  <c r="Q948" i="1"/>
  <c r="R948" i="1"/>
  <c r="S948" i="1"/>
  <c r="T948" i="1"/>
  <c r="Q431" i="1"/>
  <c r="R431" i="1"/>
  <c r="S431" i="1"/>
  <c r="T431" i="1"/>
  <c r="Q432" i="1"/>
  <c r="R432" i="1"/>
  <c r="S432" i="1"/>
  <c r="T432" i="1"/>
  <c r="Q433" i="1"/>
  <c r="R433" i="1"/>
  <c r="S433" i="1"/>
  <c r="T433" i="1"/>
  <c r="Q434" i="1"/>
  <c r="R434" i="1"/>
  <c r="S434" i="1"/>
  <c r="T434" i="1"/>
  <c r="Q435" i="1"/>
  <c r="R435" i="1"/>
  <c r="S435" i="1"/>
  <c r="T435" i="1"/>
  <c r="Q436" i="1"/>
  <c r="R436" i="1"/>
  <c r="S436" i="1"/>
  <c r="T436" i="1"/>
  <c r="Q437" i="1"/>
  <c r="R437" i="1"/>
  <c r="S437" i="1"/>
  <c r="T437" i="1"/>
  <c r="Q438" i="1"/>
  <c r="R438" i="1"/>
  <c r="S438" i="1"/>
  <c r="T438" i="1"/>
  <c r="Q439" i="1"/>
  <c r="R439" i="1"/>
  <c r="S439" i="1"/>
  <c r="T439" i="1"/>
  <c r="Q897" i="1"/>
  <c r="R897" i="1"/>
  <c r="S897" i="1"/>
  <c r="T897" i="1"/>
  <c r="Q898" i="1"/>
  <c r="R898" i="1"/>
  <c r="S898" i="1"/>
  <c r="T898" i="1"/>
  <c r="Q899" i="1"/>
  <c r="R899" i="1"/>
  <c r="S899" i="1"/>
  <c r="T899" i="1"/>
  <c r="Q900" i="1"/>
  <c r="R900" i="1"/>
  <c r="S900" i="1"/>
  <c r="T900" i="1"/>
  <c r="Q901" i="1"/>
  <c r="R901" i="1"/>
  <c r="S901" i="1"/>
  <c r="T901" i="1"/>
  <c r="Q902" i="1"/>
  <c r="R902" i="1"/>
  <c r="S902" i="1"/>
  <c r="T902" i="1"/>
  <c r="Q903" i="1"/>
  <c r="R903" i="1"/>
  <c r="S903" i="1"/>
  <c r="T903" i="1"/>
  <c r="Q949" i="1"/>
  <c r="R949" i="1"/>
  <c r="S949" i="1"/>
  <c r="T949" i="1"/>
  <c r="Q950" i="1"/>
  <c r="R950" i="1"/>
  <c r="S950" i="1"/>
  <c r="T950" i="1"/>
  <c r="Q951" i="1"/>
  <c r="R951" i="1"/>
  <c r="S951" i="1"/>
  <c r="T951" i="1"/>
  <c r="Q952" i="1"/>
  <c r="R952" i="1"/>
  <c r="S952" i="1"/>
  <c r="T952" i="1"/>
  <c r="Q953" i="1"/>
  <c r="R953" i="1"/>
  <c r="S953" i="1"/>
  <c r="T953" i="1"/>
  <c r="Q954" i="1"/>
  <c r="R954" i="1"/>
  <c r="S954" i="1"/>
  <c r="T954" i="1"/>
  <c r="Q955" i="1"/>
  <c r="R955" i="1"/>
  <c r="S955" i="1"/>
  <c r="T955" i="1"/>
  <c r="Q956" i="1"/>
  <c r="R956" i="1"/>
  <c r="S956" i="1"/>
  <c r="T956" i="1"/>
  <c r="Q957" i="1"/>
  <c r="R957" i="1"/>
  <c r="S957" i="1"/>
  <c r="T957" i="1"/>
  <c r="Q958" i="1"/>
  <c r="R958" i="1"/>
  <c r="S958" i="1"/>
  <c r="T958" i="1"/>
  <c r="Q959" i="1"/>
  <c r="R959" i="1"/>
  <c r="S959" i="1"/>
  <c r="T959" i="1"/>
  <c r="Q960" i="1"/>
  <c r="R960" i="1"/>
  <c r="S960" i="1"/>
  <c r="T960" i="1"/>
  <c r="Q961" i="1"/>
  <c r="R961" i="1"/>
  <c r="S961" i="1"/>
  <c r="T961" i="1"/>
  <c r="Q962" i="1"/>
  <c r="R962" i="1"/>
  <c r="S962" i="1"/>
  <c r="T962" i="1"/>
  <c r="Q963" i="1"/>
  <c r="R963" i="1"/>
  <c r="S963" i="1"/>
  <c r="T963" i="1"/>
  <c r="Q982" i="1"/>
  <c r="R982" i="1"/>
  <c r="S982" i="1"/>
  <c r="T982" i="1"/>
  <c r="Q983" i="1"/>
  <c r="R983" i="1"/>
  <c r="S983" i="1"/>
  <c r="T983" i="1"/>
  <c r="Q984" i="1"/>
  <c r="R984" i="1"/>
  <c r="S984" i="1"/>
  <c r="T984" i="1"/>
  <c r="Q985" i="1"/>
  <c r="R985" i="1"/>
  <c r="S985" i="1"/>
  <c r="T985" i="1"/>
  <c r="Q986" i="1"/>
  <c r="R986" i="1"/>
  <c r="S986" i="1"/>
  <c r="T986" i="1"/>
  <c r="Q987" i="1"/>
  <c r="R987" i="1"/>
  <c r="S987" i="1"/>
  <c r="T987" i="1"/>
  <c r="Q988" i="1"/>
  <c r="R988" i="1"/>
  <c r="S988" i="1"/>
  <c r="T988" i="1"/>
  <c r="Q123" i="1"/>
  <c r="R123" i="1"/>
  <c r="S123" i="1"/>
  <c r="T123" i="1"/>
  <c r="Q124" i="1"/>
  <c r="R124" i="1"/>
  <c r="S124" i="1"/>
  <c r="T124" i="1"/>
  <c r="Q125" i="1"/>
  <c r="R125" i="1"/>
  <c r="S125" i="1"/>
  <c r="T125" i="1"/>
  <c r="Q126" i="1"/>
  <c r="R126" i="1"/>
  <c r="S126" i="1"/>
  <c r="T126" i="1"/>
  <c r="Q127" i="1"/>
  <c r="R127" i="1"/>
  <c r="S127" i="1"/>
  <c r="T127" i="1"/>
  <c r="Q128" i="1"/>
  <c r="R128" i="1"/>
  <c r="S128" i="1"/>
  <c r="T128" i="1"/>
  <c r="Q129" i="1"/>
  <c r="R129" i="1"/>
  <c r="S129" i="1"/>
  <c r="T129" i="1"/>
  <c r="Q130" i="1"/>
  <c r="R130" i="1"/>
  <c r="S130" i="1"/>
  <c r="T130" i="1"/>
  <c r="Q131" i="1"/>
  <c r="R131" i="1"/>
  <c r="S131" i="1"/>
  <c r="T131" i="1"/>
  <c r="Q132" i="1"/>
  <c r="R132" i="1"/>
  <c r="S132" i="1"/>
  <c r="T132" i="1"/>
  <c r="Q133" i="1"/>
  <c r="R133" i="1"/>
  <c r="S133" i="1"/>
  <c r="T133" i="1"/>
  <c r="Q1430" i="1"/>
  <c r="R1430" i="1"/>
  <c r="S1430" i="1"/>
  <c r="T1430" i="1"/>
  <c r="Q1431" i="1"/>
  <c r="R1431" i="1"/>
  <c r="S1431" i="1"/>
  <c r="T1431" i="1"/>
  <c r="Q1432" i="1"/>
  <c r="R1432" i="1"/>
  <c r="S1432" i="1"/>
  <c r="T1432" i="1"/>
  <c r="Q1433" i="1"/>
  <c r="R1433" i="1"/>
  <c r="S1433" i="1"/>
  <c r="T1433" i="1"/>
  <c r="Q1434" i="1"/>
  <c r="R1434" i="1"/>
  <c r="S1434" i="1"/>
  <c r="T1434" i="1"/>
  <c r="Q1277" i="1"/>
  <c r="R1277" i="1"/>
  <c r="S1277" i="1"/>
  <c r="T1277" i="1"/>
  <c r="Q1278" i="1"/>
  <c r="R1278" i="1"/>
  <c r="S1278" i="1"/>
  <c r="T1278" i="1"/>
  <c r="Q1279" i="1"/>
  <c r="R1279" i="1"/>
  <c r="S1279" i="1"/>
  <c r="T1279" i="1"/>
  <c r="Q673" i="1"/>
  <c r="R673" i="1"/>
  <c r="S673" i="1"/>
  <c r="T673" i="1"/>
  <c r="Q674" i="1"/>
  <c r="R674" i="1"/>
  <c r="S674" i="1"/>
  <c r="T674" i="1"/>
  <c r="Q1390" i="1"/>
  <c r="R1390" i="1"/>
  <c r="S1390" i="1"/>
  <c r="T1390" i="1"/>
  <c r="Q1391" i="1"/>
  <c r="R1391" i="1"/>
  <c r="S1391" i="1"/>
  <c r="T1391" i="1"/>
  <c r="Q1392" i="1"/>
  <c r="R1392" i="1"/>
  <c r="S1392" i="1"/>
  <c r="T1392" i="1"/>
  <c r="Q1393" i="1"/>
  <c r="R1393" i="1"/>
  <c r="S1393" i="1"/>
  <c r="T1393" i="1"/>
  <c r="Q1394" i="1"/>
  <c r="R1394" i="1"/>
  <c r="S1394" i="1"/>
  <c r="T1394" i="1"/>
  <c r="Q1395" i="1"/>
  <c r="R1395" i="1"/>
  <c r="S1395" i="1"/>
  <c r="T1395" i="1"/>
  <c r="Q1396" i="1"/>
  <c r="R1396" i="1"/>
  <c r="S1396" i="1"/>
  <c r="T1396" i="1"/>
  <c r="Q1397" i="1"/>
  <c r="R1397" i="1"/>
  <c r="S1397" i="1"/>
  <c r="T1397" i="1"/>
  <c r="Q1398" i="1"/>
  <c r="R1398" i="1"/>
  <c r="S1398" i="1"/>
  <c r="T1398" i="1"/>
  <c r="Q1399" i="1"/>
  <c r="R1399" i="1"/>
  <c r="S1399" i="1"/>
  <c r="T1399" i="1"/>
  <c r="Q1400" i="1"/>
  <c r="R1400" i="1"/>
  <c r="S1400" i="1"/>
  <c r="T1400" i="1"/>
  <c r="Q1803" i="1"/>
  <c r="R1803" i="1"/>
  <c r="S1803" i="1"/>
  <c r="T1803" i="1"/>
  <c r="Q1804" i="1"/>
  <c r="R1804" i="1"/>
  <c r="S1804" i="1"/>
  <c r="T1804" i="1"/>
  <c r="Q1805" i="1"/>
  <c r="R1805" i="1"/>
  <c r="S1805" i="1"/>
  <c r="T1805" i="1"/>
  <c r="Q1792" i="1"/>
  <c r="R1792" i="1"/>
  <c r="S1792" i="1"/>
  <c r="T1792" i="1"/>
  <c r="Q1793" i="1"/>
  <c r="R1793" i="1"/>
  <c r="S1793" i="1"/>
  <c r="T1793" i="1"/>
  <c r="Q1794" i="1"/>
  <c r="R1794" i="1"/>
  <c r="S1794" i="1"/>
  <c r="T1794" i="1"/>
  <c r="Q1795" i="1"/>
  <c r="R1795" i="1"/>
  <c r="S1795" i="1"/>
  <c r="T1795" i="1"/>
  <c r="Q1796" i="1"/>
  <c r="R1796" i="1"/>
  <c r="S1796" i="1"/>
  <c r="T1796" i="1"/>
  <c r="Q1797" i="1"/>
  <c r="R1797" i="1"/>
  <c r="S1797" i="1"/>
  <c r="T1797" i="1"/>
  <c r="Q1806" i="1"/>
  <c r="R1806" i="1"/>
  <c r="S1806" i="1"/>
  <c r="T1806" i="1"/>
  <c r="Q1807" i="1"/>
  <c r="R1807" i="1"/>
  <c r="S1807" i="1"/>
  <c r="T1807" i="1"/>
  <c r="Q1808" i="1"/>
  <c r="R1808" i="1"/>
  <c r="S1808" i="1"/>
  <c r="T1808" i="1"/>
  <c r="Q73" i="1"/>
  <c r="R73" i="1"/>
  <c r="S73" i="1"/>
  <c r="T73" i="1"/>
  <c r="Q74" i="1"/>
  <c r="R74" i="1"/>
  <c r="S74" i="1"/>
  <c r="T74" i="1"/>
  <c r="Q75" i="1"/>
  <c r="R75" i="1"/>
  <c r="S75" i="1"/>
  <c r="T75" i="1"/>
  <c r="Q76" i="1"/>
  <c r="R76" i="1"/>
  <c r="S76" i="1"/>
  <c r="T76" i="1"/>
  <c r="Q77" i="1"/>
  <c r="R77" i="1"/>
  <c r="S77" i="1"/>
  <c r="T77" i="1"/>
  <c r="Q78" i="1"/>
  <c r="R78" i="1"/>
  <c r="S78" i="1"/>
  <c r="T78" i="1"/>
  <c r="Q79" i="1"/>
  <c r="R79" i="1"/>
  <c r="S79" i="1"/>
  <c r="T79" i="1"/>
  <c r="Q80" i="1"/>
  <c r="R80" i="1"/>
  <c r="S80" i="1"/>
  <c r="T80" i="1"/>
  <c r="Q81" i="1"/>
  <c r="R81" i="1"/>
  <c r="S81" i="1"/>
  <c r="T81" i="1"/>
  <c r="Q82" i="1"/>
  <c r="R82" i="1"/>
  <c r="S82" i="1"/>
  <c r="T82" i="1"/>
  <c r="Q83" i="1"/>
  <c r="R83" i="1"/>
  <c r="S83" i="1"/>
  <c r="T83" i="1"/>
  <c r="Q1179" i="1"/>
  <c r="R1179" i="1"/>
  <c r="S1179" i="1"/>
  <c r="T1179" i="1"/>
  <c r="Q1180" i="1"/>
  <c r="R1180" i="1"/>
  <c r="S1180" i="1"/>
  <c r="T1180" i="1"/>
  <c r="Q1181" i="1"/>
  <c r="R1181" i="1"/>
  <c r="S1181" i="1"/>
  <c r="T1181" i="1"/>
  <c r="Q45" i="1"/>
  <c r="R45" i="1"/>
  <c r="S45" i="1"/>
  <c r="T45" i="1"/>
  <c r="Q46" i="1"/>
  <c r="R46" i="1"/>
  <c r="S46" i="1"/>
  <c r="T46" i="1"/>
  <c r="Q47" i="1"/>
  <c r="R47" i="1"/>
  <c r="S47" i="1"/>
  <c r="T47" i="1"/>
  <c r="Q48" i="1"/>
  <c r="R48" i="1"/>
  <c r="S48" i="1"/>
  <c r="T48" i="1"/>
  <c r="Q49" i="1"/>
  <c r="R49" i="1"/>
  <c r="S49" i="1"/>
  <c r="T49" i="1"/>
  <c r="Q50" i="1"/>
  <c r="R50" i="1"/>
  <c r="S50" i="1"/>
  <c r="T50" i="1"/>
  <c r="Q51" i="1"/>
  <c r="R51" i="1"/>
  <c r="S51" i="1"/>
  <c r="T51" i="1"/>
  <c r="Q52" i="1"/>
  <c r="R52" i="1"/>
  <c r="S52" i="1"/>
  <c r="T52" i="1"/>
  <c r="Q53" i="1"/>
  <c r="R53" i="1"/>
  <c r="S53" i="1"/>
  <c r="T53" i="1"/>
  <c r="Q54" i="1"/>
  <c r="R54" i="1"/>
  <c r="S54" i="1"/>
  <c r="T54" i="1"/>
  <c r="Q55" i="1"/>
  <c r="R55" i="1"/>
  <c r="S55" i="1"/>
  <c r="T55" i="1"/>
  <c r="Q515" i="1"/>
  <c r="R515" i="1"/>
  <c r="S515" i="1"/>
  <c r="T515" i="1"/>
  <c r="Q516" i="1"/>
  <c r="R516" i="1"/>
  <c r="S516" i="1"/>
  <c r="T516" i="1"/>
  <c r="Q517" i="1"/>
  <c r="R517" i="1"/>
  <c r="S517" i="1"/>
  <c r="T517" i="1"/>
  <c r="Q518" i="1"/>
  <c r="R518" i="1"/>
  <c r="S518" i="1"/>
  <c r="T518" i="1"/>
  <c r="Q519" i="1"/>
  <c r="R519" i="1"/>
  <c r="S519" i="1"/>
  <c r="T519" i="1"/>
  <c r="Q520" i="1"/>
  <c r="R520" i="1"/>
  <c r="S520" i="1"/>
  <c r="T520" i="1"/>
  <c r="Q1522" i="1"/>
  <c r="R1522" i="1"/>
  <c r="S1522" i="1"/>
  <c r="T1522" i="1"/>
  <c r="Q1523" i="1"/>
  <c r="R1523" i="1"/>
  <c r="S1523" i="1"/>
  <c r="T1523" i="1"/>
  <c r="Q1524" i="1"/>
  <c r="R1524" i="1"/>
  <c r="S1524" i="1"/>
  <c r="T1524" i="1"/>
  <c r="Q1525" i="1"/>
  <c r="R1525" i="1"/>
  <c r="S1525" i="1"/>
  <c r="T1525" i="1"/>
  <c r="Q1526" i="1"/>
  <c r="R1526" i="1"/>
  <c r="S1526" i="1"/>
  <c r="T1526" i="1"/>
  <c r="Q1527" i="1"/>
  <c r="R1527" i="1"/>
  <c r="S1527" i="1"/>
  <c r="T1527" i="1"/>
  <c r="Q305" i="1"/>
  <c r="R305" i="1"/>
  <c r="S305" i="1"/>
  <c r="T305" i="1"/>
  <c r="Q306" i="1"/>
  <c r="R306" i="1"/>
  <c r="S306" i="1"/>
  <c r="T306" i="1"/>
  <c r="Q307" i="1"/>
  <c r="R307" i="1"/>
  <c r="S307" i="1"/>
  <c r="T307" i="1"/>
  <c r="Q6" i="1"/>
  <c r="R6" i="1"/>
  <c r="S6" i="1"/>
  <c r="T6" i="1"/>
  <c r="Q2223" i="1"/>
  <c r="R2223" i="1"/>
  <c r="S2223" i="1"/>
  <c r="T2223" i="1"/>
  <c r="Q2224" i="1"/>
  <c r="R2224" i="1"/>
  <c r="S2224" i="1"/>
  <c r="T2224" i="1"/>
  <c r="Q2225" i="1"/>
  <c r="R2225" i="1"/>
  <c r="S2225" i="1"/>
  <c r="T2225" i="1"/>
  <c r="Q2116" i="1"/>
  <c r="R2116" i="1"/>
  <c r="S2116" i="1"/>
  <c r="T2116" i="1"/>
  <c r="Q2117" i="1"/>
  <c r="R2117" i="1"/>
  <c r="S2117" i="1"/>
  <c r="T2117" i="1"/>
  <c r="Q2118" i="1"/>
  <c r="R2118" i="1"/>
  <c r="S2118" i="1"/>
  <c r="T2118" i="1"/>
  <c r="Q2119" i="1"/>
  <c r="R2119" i="1"/>
  <c r="S2119" i="1"/>
  <c r="T2119" i="1"/>
  <c r="Q2120" i="1"/>
  <c r="R2120" i="1"/>
  <c r="S2120" i="1"/>
  <c r="T2120" i="1"/>
  <c r="Q2121" i="1"/>
  <c r="R2121" i="1"/>
  <c r="S2121" i="1"/>
  <c r="T2121" i="1"/>
  <c r="Q2122" i="1"/>
  <c r="R2122" i="1"/>
  <c r="S2122" i="1"/>
  <c r="T2122" i="1"/>
  <c r="Q2123" i="1"/>
  <c r="R2123" i="1"/>
  <c r="S2123" i="1"/>
  <c r="T2123" i="1"/>
  <c r="Q2124" i="1"/>
  <c r="R2124" i="1"/>
  <c r="S2124" i="1"/>
  <c r="T2124" i="1"/>
  <c r="Q2125" i="1"/>
  <c r="R2125" i="1"/>
  <c r="S2125" i="1"/>
  <c r="T2125" i="1"/>
  <c r="Q1415" i="1"/>
  <c r="R1415" i="1"/>
  <c r="S1415" i="1"/>
  <c r="T1415" i="1"/>
  <c r="Q1416" i="1"/>
  <c r="R1416" i="1"/>
  <c r="S1416" i="1"/>
  <c r="T1416" i="1"/>
  <c r="Q1417" i="1"/>
  <c r="R1417" i="1"/>
  <c r="S1417" i="1"/>
  <c r="T1417" i="1"/>
  <c r="Q1418" i="1"/>
  <c r="R1418" i="1"/>
  <c r="S1418" i="1"/>
  <c r="T1418" i="1"/>
  <c r="Q1419" i="1"/>
  <c r="R1419" i="1"/>
  <c r="S1419" i="1"/>
  <c r="T1419" i="1"/>
  <c r="Q1420" i="1"/>
  <c r="R1420" i="1"/>
  <c r="S1420" i="1"/>
  <c r="T1420" i="1"/>
  <c r="Q1421" i="1"/>
  <c r="R1421" i="1"/>
  <c r="S1421" i="1"/>
  <c r="T1421" i="1"/>
  <c r="Q1412" i="1"/>
  <c r="R1412" i="1"/>
  <c r="S1412" i="1"/>
  <c r="T1412" i="1"/>
  <c r="Q1413" i="1"/>
  <c r="R1413" i="1"/>
  <c r="S1413" i="1"/>
  <c r="T1413" i="1"/>
  <c r="Q1414" i="1"/>
  <c r="R1414" i="1"/>
  <c r="S1414" i="1"/>
  <c r="T1414" i="1"/>
  <c r="Q1696" i="1"/>
  <c r="R1696" i="1"/>
  <c r="S1696" i="1"/>
  <c r="T1696" i="1"/>
  <c r="Q1697" i="1"/>
  <c r="R1697" i="1"/>
  <c r="S1697" i="1"/>
  <c r="T1697" i="1"/>
  <c r="Q1698" i="1"/>
  <c r="R1698" i="1"/>
  <c r="S1698" i="1"/>
  <c r="T1698" i="1"/>
  <c r="Q1699" i="1"/>
  <c r="R1699" i="1"/>
  <c r="S1699" i="1"/>
  <c r="T1699" i="1"/>
  <c r="Q1700" i="1"/>
  <c r="R1700" i="1"/>
  <c r="S1700" i="1"/>
  <c r="T1700" i="1"/>
  <c r="Q1701" i="1"/>
  <c r="R1701" i="1"/>
  <c r="S1701" i="1"/>
  <c r="T1701" i="1"/>
  <c r="Q1702" i="1"/>
  <c r="R1702" i="1"/>
  <c r="S1702" i="1"/>
  <c r="T1702" i="1"/>
  <c r="Q1703" i="1"/>
  <c r="R1703" i="1"/>
  <c r="S1703" i="1"/>
  <c r="T1703" i="1"/>
  <c r="Q1704" i="1"/>
  <c r="R1704" i="1"/>
  <c r="S1704" i="1"/>
  <c r="T1704" i="1"/>
  <c r="Q1705" i="1"/>
  <c r="R1705" i="1"/>
  <c r="S1705" i="1"/>
  <c r="T1705" i="1"/>
  <c r="Q1528" i="1"/>
  <c r="R1528" i="1"/>
  <c r="S1528" i="1"/>
  <c r="T1528" i="1"/>
  <c r="Q1435" i="1"/>
  <c r="R1435" i="1"/>
  <c r="S1435" i="1"/>
  <c r="T1435" i="1"/>
  <c r="Q1746" i="1"/>
  <c r="R1746" i="1"/>
  <c r="S1746" i="1"/>
  <c r="T1746" i="1"/>
  <c r="Q1728" i="1"/>
  <c r="R1728" i="1"/>
  <c r="S1728" i="1"/>
  <c r="T1728" i="1"/>
  <c r="Q1729" i="1"/>
  <c r="R1729" i="1"/>
  <c r="S1729" i="1"/>
  <c r="T1729" i="1"/>
  <c r="Q1661" i="1"/>
  <c r="R1661" i="1"/>
  <c r="S1661" i="1"/>
  <c r="T1661" i="1"/>
  <c r="Q1662" i="1"/>
  <c r="R1662" i="1"/>
  <c r="S1662" i="1"/>
  <c r="T1662" i="1"/>
  <c r="Q1625" i="1"/>
  <c r="R1625" i="1"/>
  <c r="S1625" i="1"/>
  <c r="T1625" i="1"/>
  <c r="Q1429" i="1"/>
  <c r="R1429" i="1"/>
  <c r="S1429" i="1"/>
  <c r="T1429" i="1"/>
  <c r="Q1585" i="1"/>
  <c r="R1585" i="1"/>
  <c r="S1585" i="1"/>
  <c r="T1585" i="1"/>
  <c r="Q1586" i="1"/>
  <c r="R1586" i="1"/>
  <c r="S1586" i="1"/>
  <c r="T1586" i="1"/>
  <c r="Q1587" i="1"/>
  <c r="R1587" i="1"/>
  <c r="S1587" i="1"/>
  <c r="T1587" i="1"/>
  <c r="Q1376" i="1"/>
  <c r="R1376" i="1"/>
  <c r="S1376" i="1"/>
  <c r="T1376" i="1"/>
  <c r="Q1377" i="1"/>
  <c r="R1377" i="1"/>
  <c r="S1377" i="1"/>
  <c r="T1377" i="1"/>
  <c r="Q1378" i="1"/>
  <c r="R1378" i="1"/>
  <c r="S1378" i="1"/>
  <c r="T1378" i="1"/>
  <c r="Q1379" i="1"/>
  <c r="R1379" i="1"/>
  <c r="S1379" i="1"/>
  <c r="T1379" i="1"/>
  <c r="Q1754" i="1"/>
  <c r="R1754" i="1"/>
  <c r="S1754" i="1"/>
  <c r="T1754" i="1"/>
  <c r="Q1755" i="1"/>
  <c r="R1755" i="1"/>
  <c r="S1755" i="1"/>
  <c r="T1755" i="1"/>
  <c r="Q1756" i="1"/>
  <c r="R1756" i="1"/>
  <c r="S1756" i="1"/>
  <c r="T1756" i="1"/>
  <c r="Q1380" i="1"/>
  <c r="R1380" i="1"/>
  <c r="S1380" i="1"/>
  <c r="T1380" i="1"/>
  <c r="Q1381" i="1"/>
  <c r="R1381" i="1"/>
  <c r="S1381" i="1"/>
  <c r="T1381" i="1"/>
  <c r="Q1382" i="1"/>
  <c r="R1382" i="1"/>
  <c r="S1382" i="1"/>
  <c r="T1382" i="1"/>
  <c r="Q1383" i="1"/>
  <c r="R1383" i="1"/>
  <c r="S1383" i="1"/>
  <c r="T1383" i="1"/>
  <c r="Q1384" i="1"/>
  <c r="R1384" i="1"/>
  <c r="S1384" i="1"/>
  <c r="T1384" i="1"/>
  <c r="Q1385" i="1"/>
  <c r="R1385" i="1"/>
  <c r="S1385" i="1"/>
  <c r="T1385" i="1"/>
  <c r="Q1386" i="1"/>
  <c r="R1386" i="1"/>
  <c r="S1386" i="1"/>
  <c r="T1386" i="1"/>
  <c r="Q1387" i="1"/>
  <c r="R1387" i="1"/>
  <c r="S1387" i="1"/>
  <c r="T1387" i="1"/>
  <c r="Q1388" i="1"/>
  <c r="R1388" i="1"/>
  <c r="S1388" i="1"/>
  <c r="T1388" i="1"/>
  <c r="Q1389" i="1"/>
  <c r="R1389" i="1"/>
  <c r="S1389" i="1"/>
  <c r="T1389" i="1"/>
  <c r="Q1760" i="1"/>
  <c r="R1760" i="1"/>
  <c r="S1760" i="1"/>
  <c r="T1760" i="1"/>
  <c r="Q1761" i="1"/>
  <c r="R1761" i="1"/>
  <c r="S1761" i="1"/>
  <c r="T1761" i="1"/>
  <c r="Q1762" i="1"/>
  <c r="R1762" i="1"/>
  <c r="S1762" i="1"/>
  <c r="T1762" i="1"/>
  <c r="Q1763" i="1"/>
  <c r="R1763" i="1"/>
  <c r="S1763" i="1"/>
  <c r="T1763" i="1"/>
  <c r="Q1764" i="1"/>
  <c r="R1764" i="1"/>
  <c r="S1764" i="1"/>
  <c r="T1764" i="1"/>
  <c r="Q1765" i="1"/>
  <c r="R1765" i="1"/>
  <c r="S1765" i="1"/>
  <c r="T1765" i="1"/>
  <c r="Q1766" i="1"/>
  <c r="R1766" i="1"/>
  <c r="S1766" i="1"/>
  <c r="T1766" i="1"/>
  <c r="Q1767" i="1"/>
  <c r="R1767" i="1"/>
  <c r="S1767" i="1"/>
  <c r="T1767" i="1"/>
  <c r="Q1768" i="1"/>
  <c r="R1768" i="1"/>
  <c r="S1768" i="1"/>
  <c r="T1768" i="1"/>
  <c r="Q1769" i="1"/>
  <c r="R1769" i="1"/>
  <c r="S1769" i="1"/>
  <c r="T1769" i="1"/>
  <c r="Q1594" i="1"/>
  <c r="R1594" i="1"/>
  <c r="S1594" i="1"/>
  <c r="T1594" i="1"/>
  <c r="Q1595" i="1"/>
  <c r="R1595" i="1"/>
  <c r="S1595" i="1"/>
  <c r="T1595" i="1"/>
  <c r="Q1596" i="1"/>
  <c r="R1596" i="1"/>
  <c r="S1596" i="1"/>
  <c r="T1596" i="1"/>
  <c r="Q260" i="1"/>
  <c r="R260" i="1"/>
  <c r="S260" i="1"/>
  <c r="T260" i="1"/>
  <c r="Q261" i="1"/>
  <c r="R261" i="1"/>
  <c r="S261" i="1"/>
  <c r="T261" i="1"/>
  <c r="Q262" i="1"/>
  <c r="R262" i="1"/>
  <c r="S262" i="1"/>
  <c r="T262" i="1"/>
  <c r="Q263" i="1"/>
  <c r="R263" i="1"/>
  <c r="S263" i="1"/>
  <c r="T263" i="1"/>
  <c r="Q264" i="1"/>
  <c r="R264" i="1"/>
  <c r="S264" i="1"/>
  <c r="T264" i="1"/>
  <c r="Q265" i="1"/>
  <c r="R265" i="1"/>
  <c r="S265" i="1"/>
  <c r="T265" i="1"/>
  <c r="Q266" i="1"/>
  <c r="R266" i="1"/>
  <c r="S266" i="1"/>
  <c r="T266" i="1"/>
  <c r="Q1747" i="1"/>
  <c r="R1747" i="1"/>
  <c r="S1747" i="1"/>
  <c r="T1747" i="1"/>
  <c r="Q1748" i="1"/>
  <c r="R1748" i="1"/>
  <c r="S1748" i="1"/>
  <c r="T1748" i="1"/>
  <c r="Q1749" i="1"/>
  <c r="R1749" i="1"/>
  <c r="S1749" i="1"/>
  <c r="T1749" i="1"/>
  <c r="Q1750" i="1"/>
  <c r="R1750" i="1"/>
  <c r="S1750" i="1"/>
  <c r="T1750" i="1"/>
  <c r="Q1751" i="1"/>
  <c r="R1751" i="1"/>
  <c r="S1751" i="1"/>
  <c r="T1751" i="1"/>
  <c r="Q1752" i="1"/>
  <c r="R1752" i="1"/>
  <c r="S1752" i="1"/>
  <c r="T1752" i="1"/>
  <c r="Q1753" i="1"/>
  <c r="R1753" i="1"/>
  <c r="S1753" i="1"/>
  <c r="T1753" i="1"/>
  <c r="Q1757" i="1"/>
  <c r="R1757" i="1"/>
  <c r="S1757" i="1"/>
  <c r="T1757" i="1"/>
  <c r="Q1758" i="1"/>
  <c r="R1758" i="1"/>
  <c r="S1758" i="1"/>
  <c r="T1758" i="1"/>
  <c r="Q1759" i="1"/>
  <c r="R1759" i="1"/>
  <c r="S1759" i="1"/>
  <c r="T1759" i="1"/>
  <c r="Q241" i="1"/>
  <c r="R241" i="1"/>
  <c r="S241" i="1"/>
  <c r="T241" i="1"/>
  <c r="Q242" i="1"/>
  <c r="R242" i="1"/>
  <c r="S242" i="1"/>
  <c r="T242" i="1"/>
  <c r="Q243" i="1"/>
  <c r="R243" i="1"/>
  <c r="S243" i="1"/>
  <c r="T243" i="1"/>
  <c r="Q244" i="1"/>
  <c r="R244" i="1"/>
  <c r="S244" i="1"/>
  <c r="T244" i="1"/>
  <c r="Q245" i="1"/>
  <c r="R245" i="1"/>
  <c r="S245" i="1"/>
  <c r="T245" i="1"/>
  <c r="Q246" i="1"/>
  <c r="R246" i="1"/>
  <c r="S246" i="1"/>
  <c r="T246" i="1"/>
  <c r="Q247" i="1"/>
  <c r="R247" i="1"/>
  <c r="S247" i="1"/>
  <c r="T247" i="1"/>
  <c r="Q248" i="1"/>
  <c r="R248" i="1"/>
  <c r="S248" i="1"/>
  <c r="T248" i="1"/>
  <c r="Q1370" i="1"/>
  <c r="R1370" i="1"/>
  <c r="S1370" i="1"/>
  <c r="T1370" i="1"/>
  <c r="Q1371" i="1"/>
  <c r="R1371" i="1"/>
  <c r="S1371" i="1"/>
  <c r="T1371" i="1"/>
  <c r="Q1372" i="1"/>
  <c r="R1372" i="1"/>
  <c r="S1372" i="1"/>
  <c r="T1372" i="1"/>
  <c r="Q1373" i="1"/>
  <c r="R1373" i="1"/>
  <c r="S1373" i="1"/>
  <c r="T1373" i="1"/>
  <c r="Q1374" i="1"/>
  <c r="R1374" i="1"/>
  <c r="S1374" i="1"/>
  <c r="T1374" i="1"/>
  <c r="Q1375" i="1"/>
  <c r="R1375" i="1"/>
  <c r="S1375" i="1"/>
  <c r="T1375" i="1"/>
  <c r="Q1833" i="1"/>
  <c r="R1833" i="1"/>
  <c r="S1833" i="1"/>
  <c r="T1833" i="1"/>
  <c r="Q1834" i="1"/>
  <c r="R1834" i="1"/>
  <c r="S1834" i="1"/>
  <c r="T1834" i="1"/>
  <c r="Q1835" i="1"/>
  <c r="R1835" i="1"/>
  <c r="S1835" i="1"/>
  <c r="T1835" i="1"/>
  <c r="Q1836" i="1"/>
  <c r="R1836" i="1"/>
  <c r="S1836" i="1"/>
  <c r="T1836" i="1"/>
  <c r="Q1837" i="1"/>
  <c r="R1837" i="1"/>
  <c r="S1837" i="1"/>
  <c r="T1837" i="1"/>
  <c r="Q1838" i="1"/>
  <c r="R1838" i="1"/>
  <c r="S1838" i="1"/>
  <c r="T1838" i="1"/>
  <c r="Q1839" i="1"/>
  <c r="R1839" i="1"/>
  <c r="S1839" i="1"/>
  <c r="T1839" i="1"/>
  <c r="Q718" i="1"/>
  <c r="R718" i="1"/>
  <c r="S718" i="1"/>
  <c r="T718" i="1"/>
  <c r="Q719" i="1"/>
  <c r="R719" i="1"/>
  <c r="S719" i="1"/>
  <c r="T719" i="1"/>
  <c r="Q720" i="1"/>
  <c r="R720" i="1"/>
  <c r="S720" i="1"/>
  <c r="T720" i="1"/>
  <c r="Q721" i="1"/>
  <c r="R721" i="1"/>
  <c r="S721" i="1"/>
  <c r="T721" i="1"/>
  <c r="Q722" i="1"/>
  <c r="R722" i="1"/>
  <c r="S722" i="1"/>
  <c r="T722" i="1"/>
  <c r="Q723" i="1"/>
  <c r="R723" i="1"/>
  <c r="S723" i="1"/>
  <c r="T723" i="1"/>
  <c r="Q724" i="1"/>
  <c r="R724" i="1"/>
  <c r="S724" i="1"/>
  <c r="T724" i="1"/>
  <c r="Q743" i="1"/>
  <c r="R743" i="1"/>
  <c r="S743" i="1"/>
  <c r="T743" i="1"/>
  <c r="Q744" i="1"/>
  <c r="R744" i="1"/>
  <c r="S744" i="1"/>
  <c r="T744" i="1"/>
  <c r="Q745" i="1"/>
  <c r="R745" i="1"/>
  <c r="S745" i="1"/>
  <c r="T745" i="1"/>
  <c r="Q1164" i="1"/>
  <c r="R1164" i="1"/>
  <c r="S1164" i="1"/>
  <c r="T1164" i="1"/>
  <c r="Q1165" i="1"/>
  <c r="R1165" i="1"/>
  <c r="S1165" i="1"/>
  <c r="T1165" i="1"/>
  <c r="Q1166" i="1"/>
  <c r="R1166" i="1"/>
  <c r="S1166" i="1"/>
  <c r="T1166" i="1"/>
  <c r="Q1167" i="1"/>
  <c r="R1167" i="1"/>
  <c r="S1167" i="1"/>
  <c r="T1167" i="1"/>
  <c r="Q1168" i="1"/>
  <c r="R1168" i="1"/>
  <c r="S1168" i="1"/>
  <c r="T1168" i="1"/>
  <c r="Q1169" i="1"/>
  <c r="R1169" i="1"/>
  <c r="S1169" i="1"/>
  <c r="T1169" i="1"/>
  <c r="Q1170" i="1"/>
  <c r="R1170" i="1"/>
  <c r="S1170" i="1"/>
  <c r="T1170" i="1"/>
  <c r="Q1171" i="1"/>
  <c r="R1171" i="1"/>
  <c r="S1171" i="1"/>
  <c r="T1171" i="1"/>
  <c r="Q1172" i="1"/>
  <c r="R1172" i="1"/>
  <c r="S1172" i="1"/>
  <c r="T1172" i="1"/>
  <c r="Q1155" i="1"/>
  <c r="R1155" i="1"/>
  <c r="S1155" i="1"/>
  <c r="T1155" i="1"/>
  <c r="Q1156" i="1"/>
  <c r="R1156" i="1"/>
  <c r="S1156" i="1"/>
  <c r="T1156" i="1"/>
  <c r="Q1157" i="1"/>
  <c r="R1157" i="1"/>
  <c r="S1157" i="1"/>
  <c r="T1157" i="1"/>
  <c r="Q134" i="1"/>
  <c r="R134" i="1"/>
  <c r="S134" i="1"/>
  <c r="T134" i="1"/>
  <c r="Q135" i="1"/>
  <c r="R135" i="1"/>
  <c r="S135" i="1"/>
  <c r="T135" i="1"/>
  <c r="Q136" i="1"/>
  <c r="R136" i="1"/>
  <c r="S136" i="1"/>
  <c r="T136" i="1"/>
  <c r="Q2072" i="1"/>
  <c r="R2072" i="1"/>
  <c r="S2072" i="1"/>
  <c r="T2072" i="1"/>
  <c r="Q2073" i="1"/>
  <c r="R2073" i="1"/>
  <c r="S2073" i="1"/>
  <c r="T2073" i="1"/>
  <c r="Q2074" i="1"/>
  <c r="R2074" i="1"/>
  <c r="S2074" i="1"/>
  <c r="T2074" i="1"/>
  <c r="Q1238" i="1"/>
  <c r="R1238" i="1"/>
  <c r="S1238" i="1"/>
  <c r="T1238" i="1"/>
  <c r="Q1239" i="1"/>
  <c r="R1239" i="1"/>
  <c r="S1239" i="1"/>
  <c r="T1239" i="1"/>
  <c r="Q1240" i="1"/>
  <c r="R1240" i="1"/>
  <c r="S1240" i="1"/>
  <c r="T1240" i="1"/>
  <c r="Q809" i="1"/>
  <c r="R809" i="1"/>
  <c r="S809" i="1"/>
  <c r="T809" i="1"/>
  <c r="Q810" i="1"/>
  <c r="R810" i="1"/>
  <c r="S810" i="1"/>
  <c r="T810" i="1"/>
  <c r="Q2303" i="1"/>
  <c r="R2303" i="1"/>
  <c r="S2303" i="1"/>
  <c r="T2303" i="1"/>
  <c r="Q2304" i="1"/>
  <c r="R2304" i="1"/>
  <c r="S2304" i="1"/>
  <c r="T2304" i="1"/>
  <c r="Q2305" i="1"/>
  <c r="R2305" i="1"/>
  <c r="S2305" i="1"/>
  <c r="T2305" i="1"/>
  <c r="Q2306" i="1"/>
  <c r="R2306" i="1"/>
  <c r="S2306" i="1"/>
  <c r="T2306" i="1"/>
  <c r="Q2307" i="1"/>
  <c r="R2307" i="1"/>
  <c r="S2307" i="1"/>
  <c r="T2307" i="1"/>
  <c r="Q2308" i="1"/>
  <c r="R2308" i="1"/>
  <c r="S2308" i="1"/>
  <c r="T2308" i="1"/>
  <c r="Q2309" i="1"/>
  <c r="R2309" i="1"/>
  <c r="S2309" i="1"/>
  <c r="T2309" i="1"/>
  <c r="Q766" i="1"/>
  <c r="R766" i="1"/>
  <c r="S766" i="1"/>
  <c r="T766" i="1"/>
  <c r="Q767" i="1"/>
  <c r="R767" i="1"/>
  <c r="S767" i="1"/>
  <c r="T767" i="1"/>
  <c r="Q768" i="1"/>
  <c r="R768" i="1"/>
  <c r="S768" i="1"/>
  <c r="T768" i="1"/>
  <c r="Q801" i="1"/>
  <c r="R801" i="1"/>
  <c r="S801" i="1"/>
  <c r="T801" i="1"/>
  <c r="Q802" i="1"/>
  <c r="R802" i="1"/>
  <c r="S802" i="1"/>
  <c r="T802" i="1"/>
  <c r="Q2010" i="1"/>
  <c r="R2010" i="1"/>
  <c r="S2010" i="1"/>
  <c r="T2010" i="1"/>
  <c r="Q2011" i="1"/>
  <c r="R2011" i="1"/>
  <c r="S2011" i="1"/>
  <c r="T2011" i="1"/>
  <c r="Q2012" i="1"/>
  <c r="R2012" i="1"/>
  <c r="S2012" i="1"/>
  <c r="T2012" i="1"/>
  <c r="Q2013" i="1"/>
  <c r="R2013" i="1"/>
  <c r="S2013" i="1"/>
  <c r="T2013" i="1"/>
  <c r="Q2014" i="1"/>
  <c r="R2014" i="1"/>
  <c r="S2014" i="1"/>
  <c r="T2014" i="1"/>
  <c r="Q2015" i="1"/>
  <c r="R2015" i="1"/>
  <c r="S2015" i="1"/>
  <c r="T2015" i="1"/>
  <c r="Q2016" i="1"/>
  <c r="R2016" i="1"/>
  <c r="S2016" i="1"/>
  <c r="T2016" i="1"/>
  <c r="Q2017" i="1"/>
  <c r="R2017" i="1"/>
  <c r="S2017" i="1"/>
  <c r="T2017" i="1"/>
  <c r="Q2018" i="1"/>
  <c r="R2018" i="1"/>
  <c r="S2018" i="1"/>
  <c r="T2018" i="1"/>
  <c r="Q837" i="1"/>
  <c r="R837" i="1"/>
  <c r="S837" i="1"/>
  <c r="T837" i="1"/>
  <c r="Q838" i="1"/>
  <c r="R838" i="1"/>
  <c r="S838" i="1"/>
  <c r="T838" i="1"/>
  <c r="Q976" i="1"/>
  <c r="R976" i="1"/>
  <c r="S976" i="1"/>
  <c r="T976" i="1"/>
  <c r="Q977" i="1"/>
  <c r="R977" i="1"/>
  <c r="S977" i="1"/>
  <c r="T977" i="1"/>
  <c r="Q978" i="1"/>
  <c r="R978" i="1"/>
  <c r="S978" i="1"/>
  <c r="T978" i="1"/>
  <c r="Q979" i="1"/>
  <c r="R979" i="1"/>
  <c r="S979" i="1"/>
  <c r="T979" i="1"/>
  <c r="Q980" i="1"/>
  <c r="R980" i="1"/>
  <c r="S980" i="1"/>
  <c r="T980" i="1"/>
  <c r="Q981" i="1"/>
  <c r="R981" i="1"/>
  <c r="S981" i="1"/>
  <c r="T981" i="1"/>
  <c r="Q1223" i="1"/>
  <c r="R1223" i="1"/>
  <c r="S1223" i="1"/>
  <c r="T1223" i="1"/>
  <c r="Q1224" i="1"/>
  <c r="R1224" i="1"/>
  <c r="S1224" i="1"/>
  <c r="T1224" i="1"/>
  <c r="Q1225" i="1"/>
  <c r="R1225" i="1"/>
  <c r="S1225" i="1"/>
  <c r="T1225" i="1"/>
  <c r="Q964" i="1"/>
  <c r="R964" i="1"/>
  <c r="S964" i="1"/>
  <c r="T964" i="1"/>
  <c r="Q965" i="1"/>
  <c r="R965" i="1"/>
  <c r="S965" i="1"/>
  <c r="T965" i="1"/>
  <c r="Q966" i="1"/>
  <c r="R966" i="1"/>
  <c r="S966" i="1"/>
  <c r="T966" i="1"/>
  <c r="Q967" i="1"/>
  <c r="R967" i="1"/>
  <c r="S967" i="1"/>
  <c r="T967" i="1"/>
  <c r="Q968" i="1"/>
  <c r="R968" i="1"/>
  <c r="S968" i="1"/>
  <c r="T968" i="1"/>
  <c r="Q969" i="1"/>
  <c r="R969" i="1"/>
  <c r="S969" i="1"/>
  <c r="T969" i="1"/>
  <c r="Q970" i="1"/>
  <c r="R970" i="1"/>
  <c r="S970" i="1"/>
  <c r="T970" i="1"/>
  <c r="Q971" i="1"/>
  <c r="R971" i="1"/>
  <c r="S971" i="1"/>
  <c r="T971" i="1"/>
  <c r="Q972" i="1"/>
  <c r="R972" i="1"/>
  <c r="S972" i="1"/>
  <c r="T972" i="1"/>
  <c r="Q2429" i="1"/>
  <c r="R2429" i="1"/>
  <c r="S2429" i="1"/>
  <c r="T2429" i="1"/>
  <c r="Q2430" i="1"/>
  <c r="R2430" i="1"/>
  <c r="S2430" i="1"/>
  <c r="T2430" i="1"/>
  <c r="Q725" i="1"/>
  <c r="R725" i="1"/>
  <c r="S725" i="1"/>
  <c r="T725" i="1"/>
  <c r="Q726" i="1"/>
  <c r="R726" i="1"/>
  <c r="S726" i="1"/>
  <c r="T726" i="1"/>
  <c r="Q727" i="1"/>
  <c r="R727" i="1"/>
  <c r="S727" i="1"/>
  <c r="T727" i="1"/>
  <c r="Q728" i="1"/>
  <c r="R728" i="1"/>
  <c r="S728" i="1"/>
  <c r="T728" i="1"/>
  <c r="Q729" i="1"/>
  <c r="R729" i="1"/>
  <c r="S729" i="1"/>
  <c r="T729" i="1"/>
  <c r="Q730" i="1"/>
  <c r="R730" i="1"/>
  <c r="S730" i="1"/>
  <c r="T730" i="1"/>
  <c r="Q731" i="1"/>
  <c r="R731" i="1"/>
  <c r="S731" i="1"/>
  <c r="T731" i="1"/>
  <c r="Q732" i="1"/>
  <c r="R732" i="1"/>
  <c r="S732" i="1"/>
  <c r="T732" i="1"/>
  <c r="Q733" i="1"/>
  <c r="R733" i="1"/>
  <c r="S733" i="1"/>
  <c r="T733" i="1"/>
  <c r="Q734" i="1"/>
  <c r="R734" i="1"/>
  <c r="S734" i="1"/>
  <c r="T734" i="1"/>
  <c r="Q275" i="1"/>
  <c r="R275" i="1"/>
  <c r="S275" i="1"/>
  <c r="T275" i="1"/>
  <c r="Q276" i="1"/>
  <c r="R276" i="1"/>
  <c r="S276" i="1"/>
  <c r="T276" i="1"/>
  <c r="Q277" i="1"/>
  <c r="R277" i="1"/>
  <c r="S277" i="1"/>
  <c r="T277" i="1"/>
  <c r="Q1129" i="1"/>
  <c r="R1129" i="1"/>
  <c r="S1129" i="1"/>
  <c r="T1129" i="1"/>
  <c r="Q1130" i="1"/>
  <c r="R1130" i="1"/>
  <c r="S1130" i="1"/>
  <c r="T1130" i="1"/>
  <c r="Q1131" i="1"/>
  <c r="R1131" i="1"/>
  <c r="S1131" i="1"/>
  <c r="T1131" i="1"/>
  <c r="Q1132" i="1"/>
  <c r="R1132" i="1"/>
  <c r="S1132" i="1"/>
  <c r="T1132" i="1"/>
  <c r="Q1133" i="1"/>
  <c r="R1133" i="1"/>
  <c r="S1133" i="1"/>
  <c r="T1133" i="1"/>
  <c r="Q1134" i="1"/>
  <c r="R1134" i="1"/>
  <c r="S1134" i="1"/>
  <c r="T1134" i="1"/>
  <c r="Q440" i="1"/>
  <c r="R440" i="1"/>
  <c r="S440" i="1"/>
  <c r="T440" i="1"/>
  <c r="Q441" i="1"/>
  <c r="R441" i="1"/>
  <c r="S441" i="1"/>
  <c r="T441" i="1"/>
  <c r="Q442" i="1"/>
  <c r="R442" i="1"/>
  <c r="S442" i="1"/>
  <c r="T442" i="1"/>
  <c r="Q443" i="1"/>
  <c r="R443" i="1"/>
  <c r="S443" i="1"/>
  <c r="T443" i="1"/>
  <c r="Q444" i="1"/>
  <c r="R444" i="1"/>
  <c r="S444" i="1"/>
  <c r="T444" i="1"/>
  <c r="Q445" i="1"/>
  <c r="R445" i="1"/>
  <c r="S445" i="1"/>
  <c r="T445" i="1"/>
  <c r="Q446" i="1"/>
  <c r="R446" i="1"/>
  <c r="S446" i="1"/>
  <c r="T446" i="1"/>
  <c r="Q2310" i="1"/>
  <c r="R2310" i="1"/>
  <c r="S2310" i="1"/>
  <c r="T2310" i="1"/>
  <c r="Q2311" i="1"/>
  <c r="R2311" i="1"/>
  <c r="S2311" i="1"/>
  <c r="T2311" i="1"/>
  <c r="Q2312" i="1"/>
  <c r="R2312" i="1"/>
  <c r="S2312" i="1"/>
  <c r="T2312" i="1"/>
  <c r="Q2313" i="1"/>
  <c r="R2313" i="1"/>
  <c r="S2313" i="1"/>
  <c r="T2313" i="1"/>
  <c r="Q2314" i="1"/>
  <c r="R2314" i="1"/>
  <c r="S2314" i="1"/>
  <c r="T2314" i="1"/>
  <c r="Q698" i="1"/>
  <c r="R698" i="1"/>
  <c r="S698" i="1"/>
  <c r="T698" i="1"/>
  <c r="Q699" i="1"/>
  <c r="R699" i="1"/>
  <c r="S699" i="1"/>
  <c r="T699" i="1"/>
  <c r="Q700" i="1"/>
  <c r="R700" i="1"/>
  <c r="S700" i="1"/>
  <c r="T700" i="1"/>
  <c r="Q688" i="1"/>
  <c r="R688" i="1"/>
  <c r="S688" i="1"/>
  <c r="T688" i="1"/>
  <c r="Q689" i="1"/>
  <c r="R689" i="1"/>
  <c r="S689" i="1"/>
  <c r="T689" i="1"/>
  <c r="Q690" i="1"/>
  <c r="R690" i="1"/>
  <c r="S690" i="1"/>
  <c r="T690" i="1"/>
  <c r="Q143" i="1"/>
  <c r="R143" i="1"/>
  <c r="S143" i="1"/>
  <c r="T143" i="1"/>
  <c r="Q144" i="1"/>
  <c r="R144" i="1"/>
  <c r="S144" i="1"/>
  <c r="T144" i="1"/>
  <c r="Q145" i="1"/>
  <c r="R145" i="1"/>
  <c r="S145" i="1"/>
  <c r="T145" i="1"/>
  <c r="Q1143" i="1"/>
  <c r="R1143" i="1"/>
  <c r="S1143" i="1"/>
  <c r="T1143" i="1"/>
  <c r="Q1144" i="1"/>
  <c r="R1144" i="1"/>
  <c r="S1144" i="1"/>
  <c r="T1144" i="1"/>
  <c r="Q1145" i="1"/>
  <c r="R1145" i="1"/>
  <c r="S1145" i="1"/>
  <c r="T1145" i="1"/>
  <c r="Q1146" i="1"/>
  <c r="R1146" i="1"/>
  <c r="S1146" i="1"/>
  <c r="T1146" i="1"/>
  <c r="Q1147" i="1"/>
  <c r="R1147" i="1"/>
  <c r="S1147" i="1"/>
  <c r="T1147" i="1"/>
  <c r="Q1148" i="1"/>
  <c r="R1148" i="1"/>
  <c r="S1148" i="1"/>
  <c r="T1148" i="1"/>
  <c r="Q1436" i="1"/>
  <c r="R1436" i="1"/>
  <c r="S1436" i="1"/>
  <c r="T1436" i="1"/>
  <c r="Q1437" i="1"/>
  <c r="R1437" i="1"/>
  <c r="S1437" i="1"/>
  <c r="T1437" i="1"/>
  <c r="Q1438" i="1"/>
  <c r="R1438" i="1"/>
  <c r="S1438" i="1"/>
  <c r="T1438" i="1"/>
  <c r="Q1439" i="1"/>
  <c r="R1439" i="1"/>
  <c r="S1439" i="1"/>
  <c r="T1439" i="1"/>
  <c r="Q1440" i="1"/>
  <c r="R1440" i="1"/>
  <c r="S1440" i="1"/>
  <c r="T1440" i="1"/>
  <c r="Q1441" i="1"/>
  <c r="R1441" i="1"/>
  <c r="S1441" i="1"/>
  <c r="T1441" i="1"/>
  <c r="Q1442" i="1"/>
  <c r="R1442" i="1"/>
  <c r="S1442" i="1"/>
  <c r="T1442" i="1"/>
  <c r="Q1454" i="1"/>
  <c r="R1454" i="1"/>
  <c r="S1454" i="1"/>
  <c r="T1454" i="1"/>
  <c r="Q1455" i="1"/>
  <c r="R1455" i="1"/>
  <c r="S1455" i="1"/>
  <c r="T1455" i="1"/>
  <c r="Q1456" i="1"/>
  <c r="R1456" i="1"/>
  <c r="S1456" i="1"/>
  <c r="T1456" i="1"/>
  <c r="Q1457" i="1"/>
  <c r="R1457" i="1"/>
  <c r="S1457" i="1"/>
  <c r="T1457" i="1"/>
  <c r="Q1458" i="1"/>
  <c r="R1458" i="1"/>
  <c r="S1458" i="1"/>
  <c r="T1458" i="1"/>
  <c r="Q1459" i="1"/>
  <c r="R1459" i="1"/>
  <c r="S1459" i="1"/>
  <c r="T1459" i="1"/>
  <c r="Q1460" i="1"/>
  <c r="R1460" i="1"/>
  <c r="S1460" i="1"/>
  <c r="T1460" i="1"/>
  <c r="Q1443" i="1"/>
  <c r="R1443" i="1"/>
  <c r="S1443" i="1"/>
  <c r="T1443" i="1"/>
  <c r="Q1444" i="1"/>
  <c r="R1444" i="1"/>
  <c r="S1444" i="1"/>
  <c r="T1444" i="1"/>
  <c r="Q1445" i="1"/>
  <c r="R1445" i="1"/>
  <c r="S1445" i="1"/>
  <c r="T1445" i="1"/>
  <c r="Q1461" i="1"/>
  <c r="R1461" i="1"/>
  <c r="S1461" i="1"/>
  <c r="T1461" i="1"/>
  <c r="Q1462" i="1"/>
  <c r="R1462" i="1"/>
  <c r="S1462" i="1"/>
  <c r="T1462" i="1"/>
  <c r="Q1463" i="1"/>
  <c r="R1463" i="1"/>
  <c r="S1463" i="1"/>
  <c r="T1463" i="1"/>
  <c r="Q2208" i="1"/>
  <c r="R2208" i="1"/>
  <c r="S2208" i="1"/>
  <c r="T2208" i="1"/>
  <c r="Q2209" i="1"/>
  <c r="R2209" i="1"/>
  <c r="S2209" i="1"/>
  <c r="T2209" i="1"/>
  <c r="Q2066" i="1"/>
  <c r="R2066" i="1"/>
  <c r="S2066" i="1"/>
  <c r="T2066" i="1"/>
  <c r="Q2067" i="1"/>
  <c r="R2067" i="1"/>
  <c r="S2067" i="1"/>
  <c r="T2067" i="1"/>
  <c r="Q2068" i="1"/>
  <c r="R2068" i="1"/>
  <c r="S2068" i="1"/>
  <c r="T2068" i="1"/>
  <c r="Q2091" i="1"/>
  <c r="R2091" i="1"/>
  <c r="S2091" i="1"/>
  <c r="T2091" i="1"/>
  <c r="Q2092" i="1"/>
  <c r="R2092" i="1"/>
  <c r="S2092" i="1"/>
  <c r="T2092" i="1"/>
  <c r="Q2093" i="1"/>
  <c r="R2093" i="1"/>
  <c r="S2093" i="1"/>
  <c r="T2093" i="1"/>
  <c r="Q2094" i="1"/>
  <c r="R2094" i="1"/>
  <c r="S2094" i="1"/>
  <c r="T2094" i="1"/>
  <c r="Q2095" i="1"/>
  <c r="R2095" i="1"/>
  <c r="S2095" i="1"/>
  <c r="T2095" i="1"/>
  <c r="Q2096" i="1"/>
  <c r="R2096" i="1"/>
  <c r="S2096" i="1"/>
  <c r="T2096" i="1"/>
  <c r="Q1868" i="1"/>
  <c r="R1868" i="1"/>
  <c r="S1868" i="1"/>
  <c r="T1868" i="1"/>
  <c r="Q1869" i="1"/>
  <c r="R1869" i="1"/>
  <c r="S1869" i="1"/>
  <c r="T1869" i="1"/>
  <c r="Q1870" i="1"/>
  <c r="R1870" i="1"/>
  <c r="S1870" i="1"/>
  <c r="T1870" i="1"/>
  <c r="Q1871" i="1"/>
  <c r="R1871" i="1"/>
  <c r="S1871" i="1"/>
  <c r="T1871" i="1"/>
  <c r="Q1872" i="1"/>
  <c r="R1872" i="1"/>
  <c r="S1872" i="1"/>
  <c r="T1872" i="1"/>
  <c r="Q1873" i="1"/>
  <c r="R1873" i="1"/>
  <c r="S1873" i="1"/>
  <c r="T1873" i="1"/>
  <c r="Q1874" i="1"/>
  <c r="R1874" i="1"/>
  <c r="S1874" i="1"/>
  <c r="T1874" i="1"/>
  <c r="Q1986" i="1"/>
  <c r="R1986" i="1"/>
  <c r="S1986" i="1"/>
  <c r="T1986" i="1"/>
  <c r="Q1987" i="1"/>
  <c r="R1987" i="1"/>
  <c r="S1987" i="1"/>
  <c r="T1987" i="1"/>
  <c r="Q1988" i="1"/>
  <c r="R1988" i="1"/>
  <c r="S1988" i="1"/>
  <c r="T1988" i="1"/>
  <c r="Q1989" i="1"/>
  <c r="R1989" i="1"/>
  <c r="S1989" i="1"/>
  <c r="T1989" i="1"/>
  <c r="Q1990" i="1"/>
  <c r="R1990" i="1"/>
  <c r="S1990" i="1"/>
  <c r="T1990" i="1"/>
  <c r="Q1991" i="1"/>
  <c r="R1991" i="1"/>
  <c r="S1991" i="1"/>
  <c r="T1991" i="1"/>
  <c r="Q1992" i="1"/>
  <c r="R1992" i="1"/>
  <c r="S1992" i="1"/>
  <c r="T1992" i="1"/>
  <c r="Q1993" i="1"/>
  <c r="R1993" i="1"/>
  <c r="S1993" i="1"/>
  <c r="T1993" i="1"/>
  <c r="Q1994" i="1"/>
  <c r="R1994" i="1"/>
  <c r="S1994" i="1"/>
  <c r="T1994" i="1"/>
  <c r="Q1995" i="1"/>
  <c r="R1995" i="1"/>
  <c r="S1995" i="1"/>
  <c r="T1995" i="1"/>
  <c r="Q1996" i="1"/>
  <c r="R1996" i="1"/>
  <c r="S1996" i="1"/>
  <c r="T1996" i="1"/>
  <c r="Q1997" i="1"/>
  <c r="R1997" i="1"/>
  <c r="S1997" i="1"/>
  <c r="T1997" i="1"/>
  <c r="Q174" i="1"/>
  <c r="R174" i="1"/>
  <c r="S174" i="1"/>
  <c r="T174" i="1"/>
  <c r="Q175" i="1"/>
  <c r="R175" i="1"/>
  <c r="S175" i="1"/>
  <c r="T175" i="1"/>
  <c r="Q176" i="1"/>
  <c r="R176" i="1"/>
  <c r="S176" i="1"/>
  <c r="T176" i="1"/>
  <c r="Q177" i="1"/>
  <c r="R177" i="1"/>
  <c r="S177" i="1"/>
  <c r="T177" i="1"/>
  <c r="Q178" i="1"/>
  <c r="R178" i="1"/>
  <c r="S178" i="1"/>
  <c r="T178" i="1"/>
  <c r="Q179" i="1"/>
  <c r="R179" i="1"/>
  <c r="S179" i="1"/>
  <c r="T179" i="1"/>
  <c r="Q180" i="1"/>
  <c r="R180" i="1"/>
  <c r="S180" i="1"/>
  <c r="T180" i="1"/>
  <c r="Q181" i="1"/>
  <c r="R181" i="1"/>
  <c r="S181" i="1"/>
  <c r="T181" i="1"/>
  <c r="Q447" i="1"/>
  <c r="R447" i="1"/>
  <c r="S447" i="1"/>
  <c r="T447" i="1"/>
  <c r="Q448" i="1"/>
  <c r="R448" i="1"/>
  <c r="S448" i="1"/>
  <c r="T448" i="1"/>
  <c r="Q449" i="1"/>
  <c r="R449" i="1"/>
  <c r="S449" i="1"/>
  <c r="T449" i="1"/>
  <c r="Q369" i="1"/>
  <c r="R369" i="1"/>
  <c r="S369" i="1"/>
  <c r="T369" i="1"/>
  <c r="Q370" i="1"/>
  <c r="R370" i="1"/>
  <c r="S370" i="1"/>
  <c r="T370" i="1"/>
  <c r="Q371" i="1"/>
  <c r="R371" i="1"/>
  <c r="S371" i="1"/>
  <c r="T371" i="1"/>
  <c r="Q499" i="1"/>
  <c r="R499" i="1"/>
  <c r="S499" i="1"/>
  <c r="T499" i="1"/>
  <c r="Q500" i="1"/>
  <c r="R500" i="1"/>
  <c r="S500" i="1"/>
  <c r="T500" i="1"/>
  <c r="Q501" i="1"/>
  <c r="R501" i="1"/>
  <c r="S501" i="1"/>
  <c r="T501" i="1"/>
  <c r="Q521" i="1"/>
  <c r="R521" i="1"/>
  <c r="S521" i="1"/>
  <c r="T521" i="1"/>
  <c r="Q522" i="1"/>
  <c r="R522" i="1"/>
  <c r="S522" i="1"/>
  <c r="T522" i="1"/>
  <c r="Q523" i="1"/>
  <c r="R523" i="1"/>
  <c r="S523" i="1"/>
  <c r="T523" i="1"/>
  <c r="Q2322" i="1"/>
  <c r="R2322" i="1"/>
  <c r="S2322" i="1"/>
  <c r="T2322" i="1"/>
  <c r="Q2323" i="1"/>
  <c r="R2323" i="1"/>
  <c r="S2323" i="1"/>
  <c r="T2323" i="1"/>
  <c r="Q2324" i="1"/>
  <c r="R2324" i="1"/>
  <c r="S2324" i="1"/>
  <c r="T2324" i="1"/>
  <c r="Q2325" i="1"/>
  <c r="R2325" i="1"/>
  <c r="S2325" i="1"/>
  <c r="T2325" i="1"/>
  <c r="Q2326" i="1"/>
  <c r="R2326" i="1"/>
  <c r="S2326" i="1"/>
  <c r="T2326" i="1"/>
  <c r="Q2327" i="1"/>
  <c r="R2327" i="1"/>
  <c r="S2327" i="1"/>
  <c r="T2327" i="1"/>
  <c r="Q2328" i="1"/>
  <c r="R2328" i="1"/>
  <c r="S2328" i="1"/>
  <c r="T2328" i="1"/>
  <c r="Q2329" i="1"/>
  <c r="R2329" i="1"/>
  <c r="S2329" i="1"/>
  <c r="T2329" i="1"/>
  <c r="Q2330" i="1"/>
  <c r="R2330" i="1"/>
  <c r="S2330" i="1"/>
  <c r="T2330" i="1"/>
  <c r="Q2331" i="1"/>
  <c r="R2331" i="1"/>
  <c r="S2331" i="1"/>
  <c r="T2331" i="1"/>
  <c r="Q2332" i="1"/>
  <c r="R2332" i="1"/>
  <c r="S2332" i="1"/>
  <c r="T2332" i="1"/>
  <c r="Q2333" i="1"/>
  <c r="R2333" i="1"/>
  <c r="S2333" i="1"/>
  <c r="T2333" i="1"/>
  <c r="Q2334" i="1"/>
  <c r="R2334" i="1"/>
  <c r="S2334" i="1"/>
  <c r="T2334" i="1"/>
  <c r="Q2335" i="1"/>
  <c r="R2335" i="1"/>
  <c r="S2335" i="1"/>
  <c r="T2335" i="1"/>
  <c r="Q2336" i="1"/>
  <c r="R2336" i="1"/>
  <c r="S2336" i="1"/>
  <c r="T2336" i="1"/>
  <c r="Q2337" i="1"/>
  <c r="R2337" i="1"/>
  <c r="S2337" i="1"/>
  <c r="T2337" i="1"/>
  <c r="Q2338" i="1"/>
  <c r="R2338" i="1"/>
  <c r="S2338" i="1"/>
  <c r="T2338" i="1"/>
  <c r="Q160" i="1"/>
  <c r="R160" i="1"/>
  <c r="S160" i="1"/>
  <c r="T160" i="1"/>
  <c r="Q161" i="1"/>
  <c r="R161" i="1"/>
  <c r="S161" i="1"/>
  <c r="T161" i="1"/>
  <c r="Q162" i="1"/>
  <c r="R162" i="1"/>
  <c r="S162" i="1"/>
  <c r="T162" i="1"/>
  <c r="Q163" i="1"/>
  <c r="R163" i="1"/>
  <c r="S163" i="1"/>
  <c r="T163" i="1"/>
  <c r="Q164" i="1"/>
  <c r="R164" i="1"/>
  <c r="S164" i="1"/>
  <c r="T164" i="1"/>
  <c r="Q165" i="1"/>
  <c r="R165" i="1"/>
  <c r="S165" i="1"/>
  <c r="T165" i="1"/>
  <c r="Q166" i="1"/>
  <c r="R166" i="1"/>
  <c r="S166" i="1"/>
  <c r="T166" i="1"/>
  <c r="Q167" i="1"/>
  <c r="R167" i="1"/>
  <c r="S167" i="1"/>
  <c r="T167" i="1"/>
  <c r="Q168" i="1"/>
  <c r="R168" i="1"/>
  <c r="S168" i="1"/>
  <c r="T168" i="1"/>
  <c r="Q169" i="1"/>
  <c r="R169" i="1"/>
  <c r="S169" i="1"/>
  <c r="T169" i="1"/>
  <c r="Q170" i="1"/>
  <c r="R170" i="1"/>
  <c r="S170" i="1"/>
  <c r="T170" i="1"/>
  <c r="Q171" i="1"/>
  <c r="R171" i="1"/>
  <c r="S171" i="1"/>
  <c r="T171" i="1"/>
  <c r="Q172" i="1"/>
  <c r="R172" i="1"/>
  <c r="S172" i="1"/>
  <c r="T172" i="1"/>
  <c r="Q173" i="1"/>
  <c r="R173" i="1"/>
  <c r="S173" i="1"/>
  <c r="T173" i="1"/>
  <c r="Q140" i="1"/>
  <c r="R140" i="1"/>
  <c r="S140" i="1"/>
  <c r="T140" i="1"/>
  <c r="Q141" i="1"/>
  <c r="R141" i="1"/>
  <c r="S141" i="1"/>
  <c r="T141" i="1"/>
  <c r="Q142" i="1"/>
  <c r="R142" i="1"/>
  <c r="S142" i="1"/>
  <c r="T142" i="1"/>
  <c r="Q182" i="1"/>
  <c r="R182" i="1"/>
  <c r="S182" i="1"/>
  <c r="T182" i="1"/>
  <c r="Q183" i="1"/>
  <c r="R183" i="1"/>
  <c r="S183" i="1"/>
  <c r="T183" i="1"/>
  <c r="Q184" i="1"/>
  <c r="R184" i="1"/>
  <c r="S184" i="1"/>
  <c r="T184" i="1"/>
  <c r="Q185" i="1"/>
  <c r="R185" i="1"/>
  <c r="S185" i="1"/>
  <c r="T185" i="1"/>
  <c r="Q186" i="1"/>
  <c r="R186" i="1"/>
  <c r="S186" i="1"/>
  <c r="T186" i="1"/>
  <c r="Q187" i="1"/>
  <c r="R187" i="1"/>
  <c r="S187" i="1"/>
  <c r="T187" i="1"/>
  <c r="Q294" i="1"/>
  <c r="R294" i="1"/>
  <c r="S294" i="1"/>
  <c r="T294" i="1"/>
  <c r="Q295" i="1"/>
  <c r="R295" i="1"/>
  <c r="S295" i="1"/>
  <c r="T295" i="1"/>
  <c r="Q296" i="1"/>
  <c r="R296" i="1"/>
  <c r="S296" i="1"/>
  <c r="T296" i="1"/>
  <c r="Q297" i="1"/>
  <c r="R297" i="1"/>
  <c r="S297" i="1"/>
  <c r="T297" i="1"/>
  <c r="Q298" i="1"/>
  <c r="R298" i="1"/>
  <c r="S298" i="1"/>
  <c r="T298" i="1"/>
  <c r="Q299" i="1"/>
  <c r="R299" i="1"/>
  <c r="S299" i="1"/>
  <c r="T299" i="1"/>
  <c r="Q300" i="1"/>
  <c r="R300" i="1"/>
  <c r="S300" i="1"/>
  <c r="T300" i="1"/>
  <c r="Q301" i="1"/>
  <c r="R301" i="1"/>
  <c r="S301" i="1"/>
  <c r="T301" i="1"/>
  <c r="Q302" i="1"/>
  <c r="R302" i="1"/>
  <c r="S302" i="1"/>
  <c r="T302" i="1"/>
  <c r="Q303" i="1"/>
  <c r="R303" i="1"/>
  <c r="S303" i="1"/>
  <c r="T303" i="1"/>
  <c r="Q304" i="1"/>
  <c r="R304" i="1"/>
  <c r="S304" i="1"/>
  <c r="T304" i="1"/>
  <c r="Q288" i="1"/>
  <c r="R288" i="1"/>
  <c r="S288" i="1"/>
  <c r="T288" i="1"/>
  <c r="Q289" i="1"/>
  <c r="R289" i="1"/>
  <c r="S289" i="1"/>
  <c r="T289" i="1"/>
  <c r="Q290" i="1"/>
  <c r="R290" i="1"/>
  <c r="S290" i="1"/>
  <c r="T290" i="1"/>
  <c r="Q291" i="1"/>
  <c r="R291" i="1"/>
  <c r="S291" i="1"/>
  <c r="T291" i="1"/>
  <c r="Q292" i="1"/>
  <c r="R292" i="1"/>
  <c r="S292" i="1"/>
  <c r="T292" i="1"/>
  <c r="Q293" i="1"/>
  <c r="R293" i="1"/>
  <c r="S293" i="1"/>
  <c r="T293" i="1"/>
  <c r="Q405" i="1"/>
  <c r="R405" i="1"/>
  <c r="S405" i="1"/>
  <c r="T405" i="1"/>
  <c r="Q406" i="1"/>
  <c r="R406" i="1"/>
  <c r="S406" i="1"/>
  <c r="T406" i="1"/>
  <c r="Q407" i="1"/>
  <c r="R407" i="1"/>
  <c r="S407" i="1"/>
  <c r="T407" i="1"/>
  <c r="Q408" i="1"/>
  <c r="R408" i="1"/>
  <c r="S408" i="1"/>
  <c r="T408" i="1"/>
  <c r="Q409" i="1"/>
  <c r="R409" i="1"/>
  <c r="S409" i="1"/>
  <c r="T409" i="1"/>
  <c r="Q410" i="1"/>
  <c r="R410" i="1"/>
  <c r="S410" i="1"/>
  <c r="T410" i="1"/>
  <c r="Q1926" i="1"/>
  <c r="R1926" i="1"/>
  <c r="S1926" i="1"/>
  <c r="T1926" i="1"/>
  <c r="Q1927" i="1"/>
  <c r="R1927" i="1"/>
  <c r="S1927" i="1"/>
  <c r="T1927" i="1"/>
  <c r="Q1928" i="1"/>
  <c r="R1928" i="1"/>
  <c r="S1928" i="1"/>
  <c r="T1928" i="1"/>
  <c r="Q1929" i="1"/>
  <c r="R1929" i="1"/>
  <c r="S1929" i="1"/>
  <c r="T1929" i="1"/>
  <c r="Q1930" i="1"/>
  <c r="R1930" i="1"/>
  <c r="S1930" i="1"/>
  <c r="T1930" i="1"/>
  <c r="Q1931" i="1"/>
  <c r="R1931" i="1"/>
  <c r="S1931" i="1"/>
  <c r="T1931" i="1"/>
  <c r="Q1932" i="1"/>
  <c r="R1932" i="1"/>
  <c r="S1932" i="1"/>
  <c r="T1932" i="1"/>
  <c r="Q1933" i="1"/>
  <c r="R1933" i="1"/>
  <c r="S1933" i="1"/>
  <c r="T1933" i="1"/>
  <c r="Q1934" i="1"/>
  <c r="R1934" i="1"/>
  <c r="S1934" i="1"/>
  <c r="T1934" i="1"/>
  <c r="Q1935" i="1"/>
  <c r="R1935" i="1"/>
  <c r="S1935" i="1"/>
  <c r="T1935" i="1"/>
  <c r="Q1936" i="1"/>
  <c r="R1936" i="1"/>
  <c r="S1936" i="1"/>
  <c r="T1936" i="1"/>
  <c r="Q2443" i="1"/>
  <c r="R2443" i="1"/>
  <c r="S2443" i="1"/>
  <c r="T2443" i="1"/>
  <c r="Q2444" i="1"/>
  <c r="R2444" i="1"/>
  <c r="S2444" i="1"/>
  <c r="T2444" i="1"/>
  <c r="Q2445" i="1"/>
  <c r="R2445" i="1"/>
  <c r="S2445" i="1"/>
  <c r="T2445" i="1"/>
  <c r="Q2446" i="1"/>
  <c r="R2446" i="1"/>
  <c r="S2446" i="1"/>
  <c r="T2446" i="1"/>
  <c r="Q2447" i="1"/>
  <c r="R2447" i="1"/>
  <c r="S2447" i="1"/>
  <c r="T2447" i="1"/>
  <c r="Q2448" i="1"/>
  <c r="R2448" i="1"/>
  <c r="S2448" i="1"/>
  <c r="T2448" i="1"/>
  <c r="Q2449" i="1"/>
  <c r="R2449" i="1"/>
  <c r="S2449" i="1"/>
  <c r="T2449" i="1"/>
  <c r="Q2450" i="1"/>
  <c r="R2450" i="1"/>
  <c r="S2450" i="1"/>
  <c r="T2450" i="1"/>
  <c r="Q879" i="1"/>
  <c r="R879" i="1"/>
  <c r="S879" i="1"/>
  <c r="T879" i="1"/>
  <c r="Q880" i="1"/>
  <c r="R880" i="1"/>
  <c r="S880" i="1"/>
  <c r="T880" i="1"/>
  <c r="Q881" i="1"/>
  <c r="R881" i="1"/>
  <c r="S881" i="1"/>
  <c r="T881" i="1"/>
  <c r="Q882" i="1"/>
  <c r="R882" i="1"/>
  <c r="S882" i="1"/>
  <c r="T882" i="1"/>
  <c r="Q883" i="1"/>
  <c r="R883" i="1"/>
  <c r="S883" i="1"/>
  <c r="T883" i="1"/>
  <c r="Q884" i="1"/>
  <c r="R884" i="1"/>
  <c r="S884" i="1"/>
  <c r="T884" i="1"/>
  <c r="Q885" i="1"/>
  <c r="R885" i="1"/>
  <c r="S885" i="1"/>
  <c r="T885" i="1"/>
  <c r="Q2226" i="1"/>
  <c r="R2226" i="1"/>
  <c r="S2226" i="1"/>
  <c r="T2226" i="1"/>
  <c r="Q2227" i="1"/>
  <c r="R2227" i="1"/>
  <c r="S2227" i="1"/>
  <c r="T2227" i="1"/>
  <c r="Q2228" i="1"/>
  <c r="R2228" i="1"/>
  <c r="S2228" i="1"/>
  <c r="T2228" i="1"/>
  <c r="Q2339" i="1"/>
  <c r="R2339" i="1"/>
  <c r="S2339" i="1"/>
  <c r="T2339" i="1"/>
  <c r="Q2340" i="1"/>
  <c r="R2340" i="1"/>
  <c r="S2340" i="1"/>
  <c r="T2340" i="1"/>
  <c r="Q2341" i="1"/>
  <c r="R2341" i="1"/>
  <c r="S2341" i="1"/>
  <c r="T2341" i="1"/>
  <c r="Q2342" i="1"/>
  <c r="R2342" i="1"/>
  <c r="S2342" i="1"/>
  <c r="T2342" i="1"/>
  <c r="Q2343" i="1"/>
  <c r="R2343" i="1"/>
  <c r="S2343" i="1"/>
  <c r="T2343" i="1"/>
  <c r="Q2344" i="1"/>
  <c r="R2344" i="1"/>
  <c r="S2344" i="1"/>
  <c r="T2344" i="1"/>
  <c r="Q2345" i="1"/>
  <c r="R2345" i="1"/>
  <c r="S2345" i="1"/>
  <c r="T2345" i="1"/>
  <c r="Q2346" i="1"/>
  <c r="R2346" i="1"/>
  <c r="S2346" i="1"/>
  <c r="T2346" i="1"/>
  <c r="Q2347" i="1"/>
  <c r="R2347" i="1"/>
  <c r="S2347" i="1"/>
  <c r="T2347" i="1"/>
  <c r="Q2348" i="1"/>
  <c r="R2348" i="1"/>
  <c r="S2348" i="1"/>
  <c r="T2348" i="1"/>
  <c r="Q2349" i="1"/>
  <c r="R2349" i="1"/>
  <c r="S2349" i="1"/>
  <c r="T2349" i="1"/>
  <c r="Q2350" i="1"/>
  <c r="R2350" i="1"/>
  <c r="S2350" i="1"/>
  <c r="T2350" i="1"/>
  <c r="Q2361" i="1"/>
  <c r="R2361" i="1"/>
  <c r="S2361" i="1"/>
  <c r="T2361" i="1"/>
  <c r="Q2362" i="1"/>
  <c r="R2362" i="1"/>
  <c r="S2362" i="1"/>
  <c r="T2362" i="1"/>
  <c r="Q2363" i="1"/>
  <c r="R2363" i="1"/>
  <c r="S2363" i="1"/>
  <c r="T2363" i="1"/>
  <c r="Q2364" i="1"/>
  <c r="R2364" i="1"/>
  <c r="S2364" i="1"/>
  <c r="T2364" i="1"/>
  <c r="Q2365" i="1"/>
  <c r="R2365" i="1"/>
  <c r="S2365" i="1"/>
  <c r="T2365" i="1"/>
  <c r="Q2366" i="1"/>
  <c r="R2366" i="1"/>
  <c r="S2366" i="1"/>
  <c r="T2366" i="1"/>
  <c r="Q2367" i="1"/>
  <c r="R2367" i="1"/>
  <c r="S2367" i="1"/>
  <c r="T2367" i="1"/>
  <c r="Q2368" i="1"/>
  <c r="R2368" i="1"/>
  <c r="S2368" i="1"/>
  <c r="T2368" i="1"/>
  <c r="Q2369" i="1"/>
  <c r="R2369" i="1"/>
  <c r="S2369" i="1"/>
  <c r="T2369" i="1"/>
  <c r="Q2370" i="1"/>
  <c r="R2370" i="1"/>
  <c r="S2370" i="1"/>
  <c r="T2370" i="1"/>
  <c r="Q2371" i="1"/>
  <c r="R2371" i="1"/>
  <c r="S2371" i="1"/>
  <c r="T2371" i="1"/>
  <c r="Q2372" i="1"/>
  <c r="R2372" i="1"/>
  <c r="S2372" i="1"/>
  <c r="T2372" i="1"/>
  <c r="Q2373" i="1"/>
  <c r="R2373" i="1"/>
  <c r="S2373" i="1"/>
  <c r="T2373" i="1"/>
  <c r="Q2374" i="1"/>
  <c r="R2374" i="1"/>
  <c r="S2374" i="1"/>
  <c r="T2374" i="1"/>
  <c r="Q2375" i="1"/>
  <c r="R2375" i="1"/>
  <c r="S2375" i="1"/>
  <c r="T2375" i="1"/>
  <c r="Q2376" i="1"/>
  <c r="R2376" i="1"/>
  <c r="S2376" i="1"/>
  <c r="T2376" i="1"/>
  <c r="Q2377" i="1"/>
  <c r="R2377" i="1"/>
  <c r="S2377" i="1"/>
  <c r="T2377" i="1"/>
  <c r="Q2378" i="1"/>
  <c r="R2378" i="1"/>
  <c r="S2378" i="1"/>
  <c r="T2378" i="1"/>
  <c r="Q2379" i="1"/>
  <c r="R2379" i="1"/>
  <c r="S2379" i="1"/>
  <c r="T2379" i="1"/>
  <c r="Q2380" i="1"/>
  <c r="R2380" i="1"/>
  <c r="S2380" i="1"/>
  <c r="T2380" i="1"/>
  <c r="Q2381" i="1"/>
  <c r="R2381" i="1"/>
  <c r="S2381" i="1"/>
  <c r="T2381" i="1"/>
  <c r="Q2382" i="1"/>
  <c r="R2382" i="1"/>
  <c r="S2382" i="1"/>
  <c r="T2382" i="1"/>
  <c r="Q2383" i="1"/>
  <c r="R2383" i="1"/>
  <c r="S2383" i="1"/>
  <c r="T2383" i="1"/>
  <c r="Q2384" i="1"/>
  <c r="R2384" i="1"/>
  <c r="S2384" i="1"/>
  <c r="T2384" i="1"/>
  <c r="Q2385" i="1"/>
  <c r="R2385" i="1"/>
  <c r="S2385" i="1"/>
  <c r="T2385" i="1"/>
  <c r="Q2386" i="1"/>
  <c r="R2386" i="1"/>
  <c r="S2386" i="1"/>
  <c r="T2386" i="1"/>
  <c r="Q2387" i="1"/>
  <c r="R2387" i="1"/>
  <c r="S2387" i="1"/>
  <c r="T2387" i="1"/>
  <c r="Q2388" i="1"/>
  <c r="R2388" i="1"/>
  <c r="S2388" i="1"/>
  <c r="T2388" i="1"/>
  <c r="Q2389" i="1"/>
  <c r="R2389" i="1"/>
  <c r="S2389" i="1"/>
  <c r="T2389" i="1"/>
  <c r="Q2390" i="1"/>
  <c r="R2390" i="1"/>
  <c r="S2390" i="1"/>
  <c r="T2390" i="1"/>
  <c r="Q2391" i="1"/>
  <c r="R2391" i="1"/>
  <c r="S2391" i="1"/>
  <c r="T2391" i="1"/>
  <c r="Q2392" i="1"/>
  <c r="R2392" i="1"/>
  <c r="S2392" i="1"/>
  <c r="T2392" i="1"/>
  <c r="Q2393" i="1"/>
  <c r="R2393" i="1"/>
  <c r="S2393" i="1"/>
  <c r="T2393" i="1"/>
  <c r="Q2394" i="1"/>
  <c r="R2394" i="1"/>
  <c r="S2394" i="1"/>
  <c r="T2394" i="1"/>
  <c r="Q2395" i="1"/>
  <c r="R2395" i="1"/>
  <c r="S2395" i="1"/>
  <c r="T2395" i="1"/>
  <c r="Q2396" i="1"/>
  <c r="R2396" i="1"/>
  <c r="S2396" i="1"/>
  <c r="T2396" i="1"/>
  <c r="Q2397" i="1"/>
  <c r="R2397" i="1"/>
  <c r="S2397" i="1"/>
  <c r="T2397" i="1"/>
  <c r="Q2398" i="1"/>
  <c r="R2398" i="1"/>
  <c r="S2398" i="1"/>
  <c r="T2398" i="1"/>
  <c r="Q2399" i="1"/>
  <c r="R2399" i="1"/>
  <c r="S2399" i="1"/>
  <c r="T2399" i="1"/>
  <c r="Q2400" i="1"/>
  <c r="R2400" i="1"/>
  <c r="S2400" i="1"/>
  <c r="T2400" i="1"/>
  <c r="Q2401" i="1"/>
  <c r="R2401" i="1"/>
  <c r="S2401" i="1"/>
  <c r="T2401" i="1"/>
  <c r="Q2402" i="1"/>
  <c r="R2402" i="1"/>
  <c r="S2402" i="1"/>
  <c r="T2402" i="1"/>
  <c r="Q2403" i="1"/>
  <c r="R2403" i="1"/>
  <c r="S2403" i="1"/>
  <c r="T2403" i="1"/>
  <c r="Q2404" i="1"/>
  <c r="R2404" i="1"/>
  <c r="S2404" i="1"/>
  <c r="T2404" i="1"/>
  <c r="Q2405" i="1"/>
  <c r="R2405" i="1"/>
  <c r="S2405" i="1"/>
  <c r="T2405" i="1"/>
  <c r="Q2406" i="1"/>
  <c r="R2406" i="1"/>
  <c r="S2406" i="1"/>
  <c r="T2406" i="1"/>
  <c r="Q2407" i="1"/>
  <c r="R2407" i="1"/>
  <c r="S2407" i="1"/>
  <c r="T2407" i="1"/>
  <c r="Q2408" i="1"/>
  <c r="R2408" i="1"/>
  <c r="S2408" i="1"/>
  <c r="T2408" i="1"/>
  <c r="Q2409" i="1"/>
  <c r="R2409" i="1"/>
  <c r="S2409" i="1"/>
  <c r="T2409" i="1"/>
  <c r="Q2410" i="1"/>
  <c r="R2410" i="1"/>
  <c r="S2410" i="1"/>
  <c r="T2410" i="1"/>
  <c r="Q2411" i="1"/>
  <c r="R2411" i="1"/>
  <c r="S2411" i="1"/>
  <c r="T2411" i="1"/>
  <c r="Q2412" i="1"/>
  <c r="R2412" i="1"/>
  <c r="S2412" i="1"/>
  <c r="T2412" i="1"/>
  <c r="Q2413" i="1"/>
  <c r="R2413" i="1"/>
  <c r="S2413" i="1"/>
  <c r="T2413" i="1"/>
  <c r="Q2414" i="1"/>
  <c r="R2414" i="1"/>
  <c r="S2414" i="1"/>
  <c r="T2414" i="1"/>
  <c r="Q2415" i="1"/>
  <c r="R2415" i="1"/>
  <c r="S2415" i="1"/>
  <c r="T2415" i="1"/>
  <c r="Q2416" i="1"/>
  <c r="R2416" i="1"/>
  <c r="S2416" i="1"/>
  <c r="T2416" i="1"/>
  <c r="Q2417" i="1"/>
  <c r="R2417" i="1"/>
  <c r="S2417" i="1"/>
  <c r="T2417" i="1"/>
  <c r="Q2418" i="1"/>
  <c r="R2418" i="1"/>
  <c r="S2418" i="1"/>
  <c r="T2418" i="1"/>
  <c r="Q2419" i="1"/>
  <c r="R2419" i="1"/>
  <c r="S2419" i="1"/>
  <c r="T2419" i="1"/>
  <c r="Q2420" i="1"/>
  <c r="R2420" i="1"/>
  <c r="S2420" i="1"/>
  <c r="T2420" i="1"/>
  <c r="Q2421" i="1"/>
  <c r="R2421" i="1"/>
  <c r="S2421" i="1"/>
  <c r="T2421" i="1"/>
  <c r="Q2422" i="1"/>
  <c r="R2422" i="1"/>
  <c r="S2422" i="1"/>
  <c r="T2422" i="1"/>
  <c r="Q2423" i="1"/>
  <c r="R2423" i="1"/>
  <c r="S2423" i="1"/>
  <c r="T2423" i="1"/>
  <c r="Q2424" i="1"/>
  <c r="R2424" i="1"/>
  <c r="S2424" i="1"/>
  <c r="T2424" i="1"/>
  <c r="Q2425" i="1"/>
  <c r="R2425" i="1"/>
  <c r="S2425" i="1"/>
  <c r="T2425" i="1"/>
  <c r="Q2426" i="1"/>
  <c r="R2426" i="1"/>
  <c r="S2426" i="1"/>
  <c r="T2426" i="1"/>
  <c r="Q2427" i="1"/>
  <c r="R2427" i="1"/>
  <c r="S2427" i="1"/>
  <c r="T2427" i="1"/>
  <c r="Q2428" i="1"/>
  <c r="R2428" i="1"/>
  <c r="S2428" i="1"/>
  <c r="T2428" i="1"/>
  <c r="Q2434" i="1"/>
  <c r="R2434" i="1"/>
  <c r="S2434" i="1"/>
  <c r="T2434" i="1"/>
  <c r="Q2442" i="1"/>
  <c r="R2442" i="1"/>
  <c r="S2442" i="1"/>
  <c r="T2442" i="1"/>
  <c r="Q2435" i="1"/>
  <c r="R2435" i="1"/>
  <c r="S2435" i="1"/>
  <c r="T2435" i="1"/>
  <c r="Q2436" i="1"/>
  <c r="R2436" i="1"/>
  <c r="S2436" i="1"/>
  <c r="T2436" i="1"/>
  <c r="Q2437" i="1"/>
  <c r="R2437" i="1"/>
  <c r="S2437" i="1"/>
  <c r="T2437" i="1"/>
  <c r="Q2438" i="1"/>
  <c r="R2438" i="1"/>
  <c r="S2438" i="1"/>
  <c r="T2438" i="1"/>
  <c r="Q2315" i="1"/>
  <c r="R2315" i="1"/>
  <c r="S2315" i="1"/>
  <c r="T2315" i="1"/>
  <c r="Q2316" i="1"/>
  <c r="R2316" i="1"/>
  <c r="S2316" i="1"/>
  <c r="T2316" i="1"/>
  <c r="Q2317" i="1"/>
  <c r="R2317" i="1"/>
  <c r="S2317" i="1"/>
  <c r="T2317" i="1"/>
  <c r="Q2318" i="1"/>
  <c r="R2318" i="1"/>
  <c r="S2318" i="1"/>
  <c r="T2318" i="1"/>
  <c r="Q2319" i="1"/>
  <c r="R2319" i="1"/>
  <c r="S2319" i="1"/>
  <c r="T2319" i="1"/>
  <c r="Q2320" i="1"/>
  <c r="R2320" i="1"/>
  <c r="S2320" i="1"/>
  <c r="T2320" i="1"/>
  <c r="Q2321" i="1"/>
  <c r="R2321" i="1"/>
  <c r="S2321" i="1"/>
  <c r="T2321" i="1"/>
  <c r="Q2451" i="1"/>
  <c r="R2451" i="1"/>
  <c r="S2451" i="1"/>
  <c r="T2451" i="1"/>
  <c r="Q2452" i="1"/>
  <c r="R2452" i="1"/>
  <c r="S2452" i="1"/>
  <c r="T2452" i="1"/>
  <c r="Q2453" i="1"/>
  <c r="R2453" i="1"/>
  <c r="S2453" i="1"/>
  <c r="T2453" i="1"/>
  <c r="Q2351" i="1"/>
  <c r="R2351" i="1"/>
  <c r="S2351" i="1"/>
  <c r="T2351" i="1"/>
  <c r="Q2352" i="1"/>
  <c r="R2352" i="1"/>
  <c r="S2352" i="1"/>
  <c r="T2352" i="1"/>
  <c r="Q2353" i="1"/>
  <c r="R2353" i="1"/>
  <c r="S2353" i="1"/>
  <c r="T2353" i="1"/>
  <c r="Q2354" i="1"/>
  <c r="R2354" i="1"/>
  <c r="S2354" i="1"/>
  <c r="T2354" i="1"/>
  <c r="Q2355" i="1"/>
  <c r="R2355" i="1"/>
  <c r="S2355" i="1"/>
  <c r="T2355" i="1"/>
  <c r="Q2356" i="1"/>
  <c r="R2356" i="1"/>
  <c r="S2356" i="1"/>
  <c r="T2356" i="1"/>
  <c r="Q2357" i="1"/>
  <c r="R2357" i="1"/>
  <c r="S2357" i="1"/>
  <c r="T2357" i="1"/>
  <c r="Q2358" i="1"/>
  <c r="R2358" i="1"/>
  <c r="S2358" i="1"/>
  <c r="T2358" i="1"/>
  <c r="Q2359" i="1"/>
  <c r="R2359" i="1"/>
  <c r="S2359" i="1"/>
  <c r="T2359" i="1"/>
  <c r="Q2360" i="1"/>
  <c r="R2360" i="1"/>
  <c r="S2360" i="1"/>
  <c r="T2360" i="1"/>
  <c r="Q70" i="1"/>
  <c r="R70" i="1"/>
  <c r="S70" i="1"/>
  <c r="T70" i="1"/>
  <c r="Q71" i="1"/>
  <c r="R71" i="1"/>
  <c r="S71" i="1"/>
  <c r="T71" i="1"/>
  <c r="Q72" i="1"/>
  <c r="R72" i="1"/>
  <c r="S72" i="1"/>
  <c r="T72" i="1"/>
  <c r="Q137" i="1"/>
  <c r="R137" i="1"/>
  <c r="S137" i="1"/>
  <c r="T137" i="1"/>
  <c r="Q138" i="1"/>
  <c r="R138" i="1"/>
  <c r="S138" i="1"/>
  <c r="T138" i="1"/>
  <c r="Q139" i="1"/>
  <c r="R139" i="1"/>
  <c r="S139" i="1"/>
  <c r="T139" i="1"/>
  <c r="Q580" i="1"/>
  <c r="R580" i="1"/>
  <c r="S580" i="1"/>
  <c r="T580" i="1"/>
  <c r="Q581" i="1"/>
  <c r="R581" i="1"/>
  <c r="S581" i="1"/>
  <c r="T581" i="1"/>
  <c r="Q582" i="1"/>
  <c r="R582" i="1"/>
  <c r="S582" i="1"/>
  <c r="T582" i="1"/>
  <c r="Q574" i="1"/>
  <c r="R574" i="1"/>
  <c r="S574" i="1"/>
  <c r="T574" i="1"/>
  <c r="Q575" i="1"/>
  <c r="R575" i="1"/>
  <c r="S575" i="1"/>
  <c r="T575" i="1"/>
  <c r="Q576" i="1"/>
  <c r="R576" i="1"/>
  <c r="S576" i="1"/>
  <c r="T576" i="1"/>
  <c r="Q2097" i="1"/>
  <c r="R2097" i="1"/>
  <c r="S2097" i="1"/>
  <c r="T2097" i="1"/>
  <c r="Q2098" i="1"/>
  <c r="R2098" i="1"/>
  <c r="S2098" i="1"/>
  <c r="T2098" i="1"/>
  <c r="Q2191" i="1"/>
  <c r="R2191" i="1"/>
  <c r="S2191" i="1"/>
  <c r="T2191" i="1"/>
  <c r="Q2192" i="1"/>
  <c r="R2192" i="1"/>
  <c r="S2192" i="1"/>
  <c r="T2192" i="1"/>
  <c r="Q2193" i="1"/>
  <c r="R2193" i="1"/>
  <c r="S2193" i="1"/>
  <c r="T2193" i="1"/>
  <c r="Q2040" i="1"/>
  <c r="R2040" i="1"/>
  <c r="S2040" i="1"/>
  <c r="T2040" i="1"/>
  <c r="Q2041" i="1"/>
  <c r="R2041" i="1"/>
  <c r="S2041" i="1"/>
  <c r="T2041" i="1"/>
  <c r="Q2042" i="1"/>
  <c r="R2042" i="1"/>
  <c r="S2042" i="1"/>
  <c r="T2042" i="1"/>
  <c r="Q2043" i="1"/>
  <c r="R2043" i="1"/>
  <c r="S2043" i="1"/>
  <c r="T2043" i="1"/>
  <c r="Q2044" i="1"/>
  <c r="R2044" i="1"/>
  <c r="S2044" i="1"/>
  <c r="T2044" i="1"/>
  <c r="Q2045" i="1"/>
  <c r="R2045" i="1"/>
  <c r="S2045" i="1"/>
  <c r="T2045" i="1"/>
  <c r="Q2046" i="1"/>
  <c r="R2046" i="1"/>
  <c r="S2046" i="1"/>
  <c r="T2046" i="1"/>
  <c r="Q2047" i="1"/>
  <c r="R2047" i="1"/>
  <c r="S2047" i="1"/>
  <c r="T2047" i="1"/>
  <c r="Q2048" i="1"/>
  <c r="R2048" i="1"/>
  <c r="S2048" i="1"/>
  <c r="T2048" i="1"/>
  <c r="Q2049" i="1"/>
  <c r="R2049" i="1"/>
  <c r="S2049" i="1"/>
  <c r="T2049" i="1"/>
  <c r="Q2050" i="1"/>
  <c r="R2050" i="1"/>
  <c r="S2050" i="1"/>
  <c r="T2050" i="1"/>
  <c r="Q2051" i="1"/>
  <c r="R2051" i="1"/>
  <c r="S2051" i="1"/>
  <c r="T2051" i="1"/>
  <c r="Q1508" i="1"/>
  <c r="R1508" i="1"/>
  <c r="S1508" i="1"/>
  <c r="T1508" i="1"/>
  <c r="Q1509" i="1"/>
  <c r="R1509" i="1"/>
  <c r="S1509" i="1"/>
  <c r="T1509" i="1"/>
  <c r="Q1510" i="1"/>
  <c r="R1510" i="1"/>
  <c r="S1510" i="1"/>
  <c r="T1510" i="1"/>
  <c r="Q1511" i="1"/>
  <c r="R1511" i="1"/>
  <c r="S1511" i="1"/>
  <c r="T1511" i="1"/>
  <c r="Q1512" i="1"/>
  <c r="R1512" i="1"/>
  <c r="S1512" i="1"/>
  <c r="T1512" i="1"/>
  <c r="Q1513" i="1"/>
  <c r="R1513" i="1"/>
  <c r="S1513" i="1"/>
  <c r="T1513" i="1"/>
  <c r="Q1514" i="1"/>
  <c r="R1514" i="1"/>
  <c r="S1514" i="1"/>
  <c r="T1514" i="1"/>
  <c r="Q1491" i="1"/>
  <c r="R1491" i="1"/>
  <c r="S1491" i="1"/>
  <c r="T1491" i="1"/>
  <c r="Q1492" i="1"/>
  <c r="R1492" i="1"/>
  <c r="S1492" i="1"/>
  <c r="T1492" i="1"/>
  <c r="Q1493" i="1"/>
  <c r="R1493" i="1"/>
  <c r="S1493" i="1"/>
  <c r="T1493" i="1"/>
  <c r="Q1494" i="1"/>
  <c r="R1494" i="1"/>
  <c r="S1494" i="1"/>
  <c r="T1494" i="1"/>
  <c r="Q1495" i="1"/>
  <c r="R1495" i="1"/>
  <c r="S1495" i="1"/>
  <c r="T1495" i="1"/>
  <c r="Q1496" i="1"/>
  <c r="R1496" i="1"/>
  <c r="S1496" i="1"/>
  <c r="T1496" i="1"/>
  <c r="Q1497" i="1"/>
  <c r="R1497" i="1"/>
  <c r="S1497" i="1"/>
  <c r="T1497" i="1"/>
  <c r="Q2431" i="1"/>
  <c r="R2431" i="1"/>
  <c r="S2431" i="1"/>
  <c r="T2431" i="1"/>
  <c r="Q2432" i="1"/>
  <c r="R2432" i="1"/>
  <c r="S2432" i="1"/>
  <c r="T2432" i="1"/>
  <c r="Q2433" i="1"/>
  <c r="R2433" i="1"/>
  <c r="S2433" i="1"/>
  <c r="T2433" i="1"/>
  <c r="Q2439" i="1"/>
  <c r="R2439" i="1"/>
  <c r="S2439" i="1"/>
  <c r="T2439" i="1"/>
  <c r="Q2440" i="1"/>
  <c r="R2440" i="1"/>
  <c r="S2440" i="1"/>
  <c r="T2440" i="1"/>
  <c r="Q2441" i="1"/>
  <c r="R2441" i="1"/>
  <c r="S2441" i="1"/>
  <c r="T2441" i="1"/>
  <c r="Q1635" i="1"/>
  <c r="R1635" i="1"/>
  <c r="S1635" i="1"/>
  <c r="T1635" i="1"/>
  <c r="Q1636" i="1"/>
  <c r="R1636" i="1"/>
  <c r="S1636" i="1"/>
  <c r="T1636" i="1"/>
  <c r="Q1637" i="1"/>
  <c r="R1637" i="1"/>
  <c r="S1637" i="1"/>
  <c r="T1637" i="1"/>
  <c r="Q1638" i="1"/>
  <c r="R1638" i="1"/>
  <c r="S1638" i="1"/>
  <c r="T1638" i="1"/>
  <c r="Q1639" i="1"/>
  <c r="R1639" i="1"/>
  <c r="S1639" i="1"/>
  <c r="T1639" i="1"/>
  <c r="Q1640" i="1"/>
  <c r="R1640" i="1"/>
  <c r="S1640" i="1"/>
  <c r="T1640" i="1"/>
  <c r="Q1641" i="1"/>
  <c r="R1641" i="1"/>
  <c r="S1641" i="1"/>
  <c r="T1641" i="1"/>
  <c r="Q1642" i="1"/>
  <c r="R1642" i="1"/>
  <c r="S1642" i="1"/>
  <c r="T1642" i="1"/>
  <c r="Q1643" i="1"/>
  <c r="R1643" i="1"/>
  <c r="S1643" i="1"/>
  <c r="T1643" i="1"/>
  <c r="Q1644" i="1"/>
  <c r="R1644" i="1"/>
  <c r="S1644" i="1"/>
  <c r="T1644" i="1"/>
  <c r="Q1645" i="1"/>
  <c r="R1645" i="1"/>
  <c r="S1645" i="1"/>
  <c r="T1645" i="1"/>
  <c r="Q1646" i="1"/>
  <c r="R1646" i="1"/>
  <c r="S1646" i="1"/>
  <c r="T1646" i="1"/>
  <c r="Q1647" i="1"/>
  <c r="R1647" i="1"/>
  <c r="S1647" i="1"/>
  <c r="T1647" i="1"/>
  <c r="Q1648" i="1"/>
  <c r="R1648" i="1"/>
  <c r="S1648" i="1"/>
  <c r="T1648" i="1"/>
  <c r="Q1649" i="1"/>
  <c r="R1649" i="1"/>
  <c r="S1649" i="1"/>
  <c r="T1649" i="1"/>
  <c r="Q1650" i="1"/>
  <c r="R1650" i="1"/>
  <c r="S1650" i="1"/>
  <c r="T1650" i="1"/>
  <c r="Q1651" i="1"/>
  <c r="R1651" i="1"/>
  <c r="S1651" i="1"/>
  <c r="T1651" i="1"/>
  <c r="Q1652" i="1"/>
  <c r="R1652" i="1"/>
  <c r="S1652" i="1"/>
  <c r="T1652" i="1"/>
  <c r="Q1653" i="1"/>
  <c r="R1653" i="1"/>
  <c r="S1653" i="1"/>
  <c r="T1653" i="1"/>
  <c r="Q1944" i="1"/>
  <c r="R1944" i="1"/>
  <c r="S1944" i="1"/>
  <c r="T1944" i="1"/>
  <c r="Q1945" i="1"/>
  <c r="R1945" i="1"/>
  <c r="S1945" i="1"/>
  <c r="T1945" i="1"/>
  <c r="Q1946" i="1"/>
  <c r="R1946" i="1"/>
  <c r="S1946" i="1"/>
  <c r="T1946" i="1"/>
  <c r="Q1947" i="1"/>
  <c r="R1947" i="1"/>
  <c r="S1947" i="1"/>
  <c r="T1947" i="1"/>
  <c r="Q1948" i="1"/>
  <c r="R1948" i="1"/>
  <c r="S1948" i="1"/>
  <c r="T1948" i="1"/>
  <c r="Q1949" i="1"/>
  <c r="R1949" i="1"/>
  <c r="S1949" i="1"/>
  <c r="T1949" i="1"/>
  <c r="Q1950" i="1"/>
  <c r="R1950" i="1"/>
  <c r="S1950" i="1"/>
  <c r="T1950" i="1"/>
  <c r="Q1951" i="1"/>
  <c r="R1951" i="1"/>
  <c r="S1951" i="1"/>
  <c r="T1951" i="1"/>
  <c r="Q1952" i="1"/>
  <c r="R1952" i="1"/>
  <c r="S1952" i="1"/>
  <c r="T1952" i="1"/>
  <c r="Q1953" i="1"/>
  <c r="R1953" i="1"/>
  <c r="S1953" i="1"/>
  <c r="T1953" i="1"/>
  <c r="Q1954" i="1"/>
  <c r="R1954" i="1"/>
  <c r="S1954" i="1"/>
  <c r="T1954" i="1"/>
  <c r="Q1955" i="1"/>
  <c r="R1955" i="1"/>
  <c r="S1955" i="1"/>
  <c r="T1955" i="1"/>
  <c r="Q1629" i="1"/>
  <c r="R1629" i="1"/>
  <c r="S1629" i="1"/>
  <c r="T1629" i="1"/>
  <c r="Q1630" i="1"/>
  <c r="R1630" i="1"/>
  <c r="S1630" i="1"/>
  <c r="T1630" i="1"/>
  <c r="Q1631" i="1"/>
  <c r="R1631" i="1"/>
  <c r="S1631" i="1"/>
  <c r="T1631" i="1"/>
  <c r="Q1632" i="1"/>
  <c r="R1632" i="1"/>
  <c r="S1632" i="1"/>
  <c r="T1632" i="1"/>
  <c r="Q1633" i="1"/>
  <c r="R1633" i="1"/>
  <c r="S1633" i="1"/>
  <c r="T1633" i="1"/>
  <c r="Q1634" i="1"/>
  <c r="R1634" i="1"/>
  <c r="S1634" i="1"/>
  <c r="T1634" i="1"/>
  <c r="Q787" i="1"/>
  <c r="R787" i="1"/>
  <c r="S787" i="1"/>
  <c r="T787" i="1"/>
  <c r="Q788" i="1"/>
  <c r="R788" i="1"/>
  <c r="S788" i="1"/>
  <c r="T788" i="1"/>
  <c r="Q789" i="1"/>
  <c r="R789" i="1"/>
  <c r="S789" i="1"/>
  <c r="T789" i="1"/>
  <c r="Q790" i="1"/>
  <c r="R790" i="1"/>
  <c r="S790" i="1"/>
  <c r="T790" i="1"/>
  <c r="Q791" i="1"/>
  <c r="R791" i="1"/>
  <c r="S791" i="1"/>
  <c r="T791" i="1"/>
  <c r="Q792" i="1"/>
  <c r="R792" i="1"/>
  <c r="S792" i="1"/>
  <c r="T792" i="1"/>
  <c r="Q793" i="1"/>
  <c r="R793" i="1"/>
  <c r="S793" i="1"/>
  <c r="T793" i="1"/>
  <c r="Q318" i="1"/>
  <c r="R318" i="1"/>
  <c r="S318" i="1"/>
  <c r="T318" i="1"/>
  <c r="Q319" i="1"/>
  <c r="R319" i="1"/>
  <c r="S319" i="1"/>
  <c r="T319" i="1"/>
  <c r="Q320" i="1"/>
  <c r="R320" i="1"/>
  <c r="S320" i="1"/>
  <c r="T320" i="1"/>
  <c r="Q321" i="1"/>
  <c r="R321" i="1"/>
  <c r="S321" i="1"/>
  <c r="T321" i="1"/>
  <c r="Q322" i="1"/>
  <c r="R322" i="1"/>
  <c r="S322" i="1"/>
  <c r="T322" i="1"/>
  <c r="Q323" i="1"/>
  <c r="R323" i="1"/>
  <c r="S323" i="1"/>
  <c r="T323" i="1"/>
  <c r="Q324" i="1"/>
  <c r="R324" i="1"/>
  <c r="S324" i="1"/>
  <c r="T324" i="1"/>
  <c r="Q325" i="1"/>
  <c r="R325" i="1"/>
  <c r="S325" i="1"/>
  <c r="T325" i="1"/>
  <c r="Q649" i="1"/>
  <c r="R649" i="1"/>
  <c r="S649" i="1"/>
  <c r="T649" i="1"/>
  <c r="Q650" i="1"/>
  <c r="R650" i="1"/>
  <c r="S650" i="1"/>
  <c r="T650" i="1"/>
  <c r="Q651" i="1"/>
  <c r="R651" i="1"/>
  <c r="S651" i="1"/>
  <c r="T651" i="1"/>
  <c r="Q2457" i="1"/>
  <c r="R2457" i="1"/>
  <c r="S2457" i="1"/>
  <c r="T2457" i="1"/>
  <c r="Q2458" i="1"/>
  <c r="R2458" i="1"/>
  <c r="S2458" i="1"/>
  <c r="T2458" i="1"/>
  <c r="Q2459" i="1"/>
  <c r="R2459" i="1"/>
  <c r="S2459" i="1"/>
  <c r="T2459" i="1"/>
  <c r="Q2460" i="1"/>
  <c r="R2460" i="1"/>
  <c r="S2460" i="1"/>
  <c r="T2460" i="1"/>
  <c r="Q904" i="1"/>
  <c r="R904" i="1"/>
  <c r="S904" i="1"/>
  <c r="T904" i="1"/>
  <c r="Q905" i="1"/>
  <c r="R905" i="1"/>
  <c r="S905" i="1"/>
  <c r="T905" i="1"/>
  <c r="Q906" i="1"/>
  <c r="R906" i="1"/>
  <c r="S906" i="1"/>
  <c r="T906" i="1"/>
  <c r="Q907" i="1"/>
  <c r="R907" i="1"/>
  <c r="S907" i="1"/>
  <c r="T907" i="1"/>
  <c r="Q908" i="1"/>
  <c r="R908" i="1"/>
  <c r="S908" i="1"/>
  <c r="T908" i="1"/>
  <c r="Q909" i="1"/>
  <c r="R909" i="1"/>
  <c r="S909" i="1"/>
  <c r="T909" i="1"/>
  <c r="Q910" i="1"/>
  <c r="R910" i="1"/>
  <c r="S910" i="1"/>
  <c r="T910" i="1"/>
  <c r="Q918" i="1"/>
  <c r="R918" i="1"/>
  <c r="S918" i="1"/>
  <c r="T918" i="1"/>
  <c r="Q919" i="1"/>
  <c r="R919" i="1"/>
  <c r="S919" i="1"/>
  <c r="T919" i="1"/>
  <c r="Q920" i="1"/>
  <c r="R920" i="1"/>
  <c r="S920" i="1"/>
  <c r="T920" i="1"/>
  <c r="Q921" i="1"/>
  <c r="R921" i="1"/>
  <c r="S921" i="1"/>
  <c r="T921" i="1"/>
  <c r="Q922" i="1"/>
  <c r="R922" i="1"/>
  <c r="S922" i="1"/>
  <c r="T922" i="1"/>
  <c r="Q923" i="1"/>
  <c r="R923" i="1"/>
  <c r="S923" i="1"/>
  <c r="T923" i="1"/>
  <c r="Q924" i="1"/>
  <c r="R924" i="1"/>
  <c r="S924" i="1"/>
  <c r="T924" i="1"/>
  <c r="Q925" i="1"/>
  <c r="R925" i="1"/>
  <c r="S925" i="1"/>
  <c r="T925" i="1"/>
  <c r="Q926" i="1"/>
  <c r="R926" i="1"/>
  <c r="S926" i="1"/>
  <c r="T926" i="1"/>
  <c r="Q927" i="1"/>
  <c r="R927" i="1"/>
  <c r="S927" i="1"/>
  <c r="T927" i="1"/>
  <c r="Q928" i="1"/>
  <c r="R928" i="1"/>
  <c r="S928" i="1"/>
  <c r="T928" i="1"/>
  <c r="Q929" i="1"/>
  <c r="R929" i="1"/>
  <c r="S929" i="1"/>
  <c r="T929" i="1"/>
  <c r="Q930" i="1"/>
  <c r="R930" i="1"/>
  <c r="S930" i="1"/>
  <c r="T930" i="1"/>
  <c r="Q931" i="1"/>
  <c r="R931" i="1"/>
  <c r="S931" i="1"/>
  <c r="T931" i="1"/>
  <c r="Q911" i="1"/>
  <c r="R911" i="1"/>
  <c r="S911" i="1"/>
  <c r="T911" i="1"/>
  <c r="Q912" i="1"/>
  <c r="R912" i="1"/>
  <c r="S912" i="1"/>
  <c r="T912" i="1"/>
  <c r="Q913" i="1"/>
  <c r="R913" i="1"/>
  <c r="S913" i="1"/>
  <c r="T913" i="1"/>
  <c r="Q914" i="1"/>
  <c r="R914" i="1"/>
  <c r="S914" i="1"/>
  <c r="T914" i="1"/>
  <c r="Q915" i="1"/>
  <c r="R915" i="1"/>
  <c r="S915" i="1"/>
  <c r="T915" i="1"/>
  <c r="Q916" i="1"/>
  <c r="R916" i="1"/>
  <c r="S916" i="1"/>
  <c r="T916" i="1"/>
  <c r="Q917" i="1"/>
  <c r="R917" i="1"/>
  <c r="S917" i="1"/>
  <c r="T917" i="1"/>
  <c r="Q2461" i="1"/>
  <c r="R2461" i="1"/>
  <c r="S2461" i="1"/>
  <c r="T2461" i="1"/>
  <c r="Q2462" i="1"/>
  <c r="R2462" i="1"/>
  <c r="S2462" i="1"/>
  <c r="T2462" i="1"/>
  <c r="Q2463" i="1"/>
  <c r="R2463" i="1"/>
  <c r="S2463" i="1"/>
  <c r="T2463" i="1"/>
  <c r="Q2464" i="1"/>
  <c r="R2464" i="1"/>
  <c r="S2464" i="1"/>
  <c r="T2464" i="1"/>
  <c r="Q2465" i="1"/>
  <c r="R2465" i="1"/>
  <c r="S2465" i="1"/>
  <c r="T2465" i="1"/>
  <c r="Q2466" i="1"/>
  <c r="R2466" i="1"/>
  <c r="S2466" i="1"/>
  <c r="T2466" i="1"/>
  <c r="Q252" i="1"/>
  <c r="R252" i="1"/>
  <c r="S252" i="1"/>
  <c r="T252" i="1"/>
  <c r="Q253" i="1"/>
  <c r="R253" i="1"/>
  <c r="S253" i="1"/>
  <c r="T253" i="1"/>
  <c r="Q254" i="1"/>
  <c r="R254" i="1"/>
  <c r="S254" i="1"/>
  <c r="T254" i="1"/>
  <c r="Q255" i="1"/>
  <c r="R255" i="1"/>
  <c r="S255" i="1"/>
  <c r="T255" i="1"/>
  <c r="Q256" i="1"/>
  <c r="R256" i="1"/>
  <c r="S256" i="1"/>
  <c r="T256" i="1"/>
  <c r="Q257" i="1"/>
  <c r="R257" i="1"/>
  <c r="S257" i="1"/>
  <c r="T257" i="1"/>
  <c r="Q258" i="1"/>
  <c r="R258" i="1"/>
  <c r="S258" i="1"/>
  <c r="T258" i="1"/>
  <c r="Q259" i="1"/>
  <c r="R259" i="1"/>
  <c r="S259" i="1"/>
  <c r="T259" i="1"/>
  <c r="Q2019" i="1"/>
  <c r="R2019" i="1"/>
  <c r="S2019" i="1"/>
  <c r="T2019" i="1"/>
  <c r="Q2020" i="1"/>
  <c r="R2020" i="1"/>
  <c r="S2020" i="1"/>
  <c r="T2020" i="1"/>
  <c r="Q2021" i="1"/>
  <c r="R2021" i="1"/>
  <c r="S2021" i="1"/>
  <c r="T2021" i="1"/>
  <c r="Q2022" i="1"/>
  <c r="R2022" i="1"/>
  <c r="S2022" i="1"/>
  <c r="T2022" i="1"/>
  <c r="Q2023" i="1"/>
  <c r="R2023" i="1"/>
  <c r="S2023" i="1"/>
  <c r="T2023" i="1"/>
  <c r="Q2024" i="1"/>
  <c r="R2024" i="1"/>
  <c r="S2024" i="1"/>
  <c r="T2024" i="1"/>
  <c r="Q2025" i="1"/>
  <c r="R2025" i="1"/>
  <c r="S2025" i="1"/>
  <c r="T2025" i="1"/>
  <c r="Q2026" i="1"/>
  <c r="R2026" i="1"/>
  <c r="S2026" i="1"/>
  <c r="T2026" i="1"/>
  <c r="Q2027" i="1"/>
  <c r="R2027" i="1"/>
  <c r="S2027" i="1"/>
  <c r="T2027" i="1"/>
  <c r="Q2028" i="1"/>
  <c r="R2028" i="1"/>
  <c r="S2028" i="1"/>
  <c r="T2028" i="1"/>
  <c r="Q2029" i="1"/>
  <c r="R2029" i="1"/>
  <c r="S2029" i="1"/>
  <c r="T2029" i="1"/>
  <c r="Q2030" i="1"/>
  <c r="R2030" i="1"/>
  <c r="S2030" i="1"/>
  <c r="T2030" i="1"/>
  <c r="Q2031" i="1"/>
  <c r="R2031" i="1"/>
  <c r="S2031" i="1"/>
  <c r="T2031" i="1"/>
  <c r="Q2032" i="1"/>
  <c r="R2032" i="1"/>
  <c r="S2032" i="1"/>
  <c r="T2032" i="1"/>
  <c r="Q2069" i="1"/>
  <c r="R2069" i="1"/>
  <c r="S2069" i="1"/>
  <c r="T2069" i="1"/>
  <c r="Q2070" i="1"/>
  <c r="R2070" i="1"/>
  <c r="S2070" i="1"/>
  <c r="T2070" i="1"/>
  <c r="Q2071" i="1"/>
  <c r="R2071" i="1"/>
  <c r="S2071" i="1"/>
  <c r="T2071" i="1"/>
  <c r="Q1477" i="1"/>
  <c r="R1477" i="1"/>
  <c r="S1477" i="1"/>
  <c r="T1477" i="1"/>
  <c r="Q1478" i="1"/>
  <c r="R1478" i="1"/>
  <c r="S1478" i="1"/>
  <c r="T1478" i="1"/>
  <c r="Q1479" i="1"/>
  <c r="R1479" i="1"/>
  <c r="S1479" i="1"/>
  <c r="T1479" i="1"/>
  <c r="Q1480" i="1"/>
  <c r="R1480" i="1"/>
  <c r="S1480" i="1"/>
  <c r="T1480" i="1"/>
  <c r="Q1481" i="1"/>
  <c r="R1481" i="1"/>
  <c r="S1481" i="1"/>
  <c r="T1481" i="1"/>
  <c r="Q1482" i="1"/>
  <c r="R1482" i="1"/>
  <c r="S1482" i="1"/>
  <c r="T1482" i="1"/>
  <c r="Q1483" i="1"/>
  <c r="R1483" i="1"/>
  <c r="S1483" i="1"/>
  <c r="T1483" i="1"/>
  <c r="Q5" i="1"/>
  <c r="R5" i="1"/>
  <c r="S5" i="1"/>
  <c r="T5" i="1"/>
  <c r="Q1484" i="1"/>
  <c r="R1484" i="1"/>
  <c r="S1484" i="1"/>
  <c r="T1484" i="1"/>
  <c r="Q1485" i="1"/>
  <c r="R1485" i="1"/>
  <c r="S1485" i="1"/>
  <c r="T1485" i="1"/>
  <c r="Q1486" i="1"/>
  <c r="R1486" i="1"/>
  <c r="S1486" i="1"/>
  <c r="T1486" i="1"/>
  <c r="Q1487" i="1"/>
  <c r="R1487" i="1"/>
  <c r="S1487" i="1"/>
  <c r="T1487" i="1"/>
  <c r="Q1488" i="1"/>
  <c r="R1488" i="1"/>
  <c r="S1488" i="1"/>
  <c r="T1488" i="1"/>
  <c r="Q1489" i="1"/>
  <c r="R1489" i="1"/>
  <c r="S1489" i="1"/>
  <c r="T1489" i="1"/>
  <c r="Q1337" i="1"/>
  <c r="R1337" i="1"/>
  <c r="S1337" i="1"/>
  <c r="T1337" i="1"/>
  <c r="Q1338" i="1"/>
  <c r="R1338" i="1"/>
  <c r="S1338" i="1"/>
  <c r="T1338" i="1"/>
  <c r="Q1339" i="1"/>
  <c r="R1339" i="1"/>
  <c r="S1339" i="1"/>
  <c r="T1339" i="1"/>
  <c r="Q1340" i="1"/>
  <c r="R1340" i="1"/>
  <c r="S1340" i="1"/>
  <c r="T1340" i="1"/>
  <c r="Q1341" i="1"/>
  <c r="R1341" i="1"/>
  <c r="S1341" i="1"/>
  <c r="T1341" i="1"/>
  <c r="Q1342" i="1"/>
  <c r="R1342" i="1"/>
  <c r="S1342" i="1"/>
  <c r="T1342" i="1"/>
  <c r="Q1343" i="1"/>
  <c r="R1343" i="1"/>
  <c r="S1343" i="1"/>
  <c r="T1343" i="1"/>
  <c r="Q1344" i="1"/>
  <c r="R1344" i="1"/>
  <c r="S1344" i="1"/>
  <c r="T1344" i="1"/>
  <c r="Q1345" i="1"/>
  <c r="R1345" i="1"/>
  <c r="S1345" i="1"/>
  <c r="T1345" i="1"/>
  <c r="Q1346" i="1"/>
  <c r="R1346" i="1"/>
  <c r="S1346" i="1"/>
  <c r="T1346" i="1"/>
  <c r="Q1347" i="1"/>
  <c r="R1347" i="1"/>
  <c r="S1347" i="1"/>
  <c r="T1347" i="1"/>
  <c r="Q1348" i="1"/>
  <c r="R1348" i="1"/>
  <c r="S1348" i="1"/>
  <c r="T1348" i="1"/>
  <c r="Q2200" i="1"/>
  <c r="R2200" i="1"/>
  <c r="S2200" i="1"/>
  <c r="T2200" i="1"/>
  <c r="Q2201" i="1"/>
  <c r="R2201" i="1"/>
  <c r="S2201" i="1"/>
  <c r="T2201" i="1"/>
  <c r="Q2198" i="1"/>
  <c r="R2198" i="1"/>
  <c r="S2198" i="1"/>
  <c r="T2198" i="1"/>
  <c r="Q2199" i="1"/>
  <c r="R2199" i="1"/>
  <c r="S2199" i="1"/>
  <c r="T2199" i="1"/>
  <c r="Q1610" i="1"/>
  <c r="R1610" i="1"/>
  <c r="S1610" i="1"/>
  <c r="T1610" i="1"/>
  <c r="Q1611" i="1"/>
  <c r="R1611" i="1"/>
  <c r="S1611" i="1"/>
  <c r="T1611" i="1"/>
  <c r="Q1612" i="1"/>
  <c r="R1612" i="1"/>
  <c r="S1612" i="1"/>
  <c r="T1612" i="1"/>
  <c r="Q1613" i="1"/>
  <c r="R1613" i="1"/>
  <c r="S1613" i="1"/>
  <c r="T1613" i="1"/>
  <c r="Q1614" i="1"/>
  <c r="R1614" i="1"/>
  <c r="S1614" i="1"/>
  <c r="T1614" i="1"/>
  <c r="Q1615" i="1"/>
  <c r="R1615" i="1"/>
  <c r="S1615" i="1"/>
  <c r="T1615" i="1"/>
  <c r="Q1616" i="1"/>
  <c r="R1616" i="1"/>
  <c r="S1616" i="1"/>
  <c r="T1616" i="1"/>
  <c r="Q1617" i="1"/>
  <c r="R1617" i="1"/>
  <c r="S1617" i="1"/>
  <c r="T1617" i="1"/>
  <c r="Q886" i="1"/>
  <c r="R886" i="1"/>
  <c r="S886" i="1"/>
  <c r="T886" i="1"/>
  <c r="Q887" i="1"/>
  <c r="R887" i="1"/>
  <c r="S887" i="1"/>
  <c r="T887" i="1"/>
  <c r="Q888" i="1"/>
  <c r="R888" i="1"/>
  <c r="S888" i="1"/>
  <c r="T888" i="1"/>
  <c r="Q889" i="1"/>
  <c r="R889" i="1"/>
  <c r="S889" i="1"/>
  <c r="T889" i="1"/>
  <c r="Q890" i="1"/>
  <c r="R890" i="1"/>
  <c r="S890" i="1"/>
  <c r="T890" i="1"/>
  <c r="Q891" i="1"/>
  <c r="R891" i="1"/>
  <c r="S891" i="1"/>
  <c r="T891" i="1"/>
  <c r="Q892" i="1"/>
  <c r="R892" i="1"/>
  <c r="S892" i="1"/>
  <c r="T892" i="1"/>
  <c r="Q893" i="1"/>
  <c r="R893" i="1"/>
  <c r="S893" i="1"/>
  <c r="T893" i="1"/>
  <c r="Q894" i="1"/>
  <c r="R894" i="1"/>
  <c r="S894" i="1"/>
  <c r="T894" i="1"/>
  <c r="Q895" i="1"/>
  <c r="R895" i="1"/>
  <c r="S895" i="1"/>
  <c r="T895" i="1"/>
  <c r="Q896" i="1"/>
  <c r="R896" i="1"/>
  <c r="S896" i="1"/>
  <c r="T896" i="1"/>
  <c r="Q1446" i="1"/>
  <c r="R1446" i="1"/>
  <c r="S1446" i="1"/>
  <c r="T1446" i="1"/>
  <c r="Q1447" i="1"/>
  <c r="R1447" i="1"/>
  <c r="S1447" i="1"/>
  <c r="T1447" i="1"/>
  <c r="Q1448" i="1"/>
  <c r="R1448" i="1"/>
  <c r="S1448" i="1"/>
  <c r="T1448" i="1"/>
  <c r="Q1449" i="1"/>
  <c r="R1449" i="1"/>
  <c r="S1449" i="1"/>
  <c r="T1449" i="1"/>
  <c r="Q1450" i="1"/>
  <c r="R1450" i="1"/>
  <c r="S1450" i="1"/>
  <c r="T1450" i="1"/>
  <c r="Q1451" i="1"/>
  <c r="R1451" i="1"/>
  <c r="S1451" i="1"/>
  <c r="T1451" i="1"/>
  <c r="Q1452" i="1"/>
  <c r="R1452" i="1"/>
  <c r="S1452" i="1"/>
  <c r="T1452" i="1"/>
  <c r="Q1453" i="1"/>
  <c r="R1453" i="1"/>
  <c r="S1453" i="1"/>
  <c r="T1453" i="1"/>
  <c r="Q37" i="1"/>
  <c r="R37" i="1"/>
  <c r="S37" i="1"/>
  <c r="T37" i="1"/>
  <c r="Q38" i="1"/>
  <c r="R38" i="1"/>
  <c r="S38" i="1"/>
  <c r="T38" i="1"/>
  <c r="Q39" i="1"/>
  <c r="R39" i="1"/>
  <c r="S39" i="1"/>
  <c r="T39" i="1"/>
  <c r="Q40" i="1"/>
  <c r="R40" i="1"/>
  <c r="S40" i="1"/>
  <c r="T40" i="1"/>
  <c r="Q41" i="1"/>
  <c r="R41" i="1"/>
  <c r="S41" i="1"/>
  <c r="T41" i="1"/>
  <c r="Q42" i="1"/>
  <c r="R42" i="1"/>
  <c r="S42" i="1"/>
  <c r="T42" i="1"/>
  <c r="Q43" i="1"/>
  <c r="R43" i="1"/>
  <c r="S43" i="1"/>
  <c r="T43" i="1"/>
  <c r="Q44" i="1"/>
  <c r="R44" i="1"/>
  <c r="S44" i="1"/>
  <c r="T44" i="1"/>
  <c r="Q2" i="1"/>
  <c r="R2" i="1"/>
  <c r="S2" i="1"/>
  <c r="T2" i="1"/>
  <c r="Q3" i="1"/>
  <c r="R3" i="1"/>
  <c r="S3" i="1"/>
  <c r="T3" i="1"/>
  <c r="Q4" i="1"/>
  <c r="R4" i="1"/>
  <c r="S4" i="1"/>
  <c r="T4" i="1"/>
  <c r="Q2189" i="1"/>
  <c r="R2189" i="1"/>
  <c r="S2189" i="1"/>
  <c r="T2189" i="1"/>
  <c r="Q2190" i="1"/>
  <c r="R2190" i="1"/>
  <c r="S2190" i="1"/>
  <c r="T2190" i="1"/>
  <c r="Q1663" i="1"/>
  <c r="R1663" i="1"/>
  <c r="S1663" i="1"/>
  <c r="T1663" i="1"/>
  <c r="Q1664" i="1"/>
  <c r="R1664" i="1"/>
  <c r="S1664" i="1"/>
  <c r="T1664" i="1"/>
  <c r="Q1665" i="1"/>
  <c r="R1665" i="1"/>
  <c r="S1665" i="1"/>
  <c r="T1665" i="1"/>
  <c r="Q1666" i="1"/>
  <c r="R1666" i="1"/>
  <c r="S1666" i="1"/>
  <c r="T1666" i="1"/>
  <c r="Q1667" i="1"/>
  <c r="R1667" i="1"/>
  <c r="S1667" i="1"/>
  <c r="T1667" i="1"/>
  <c r="Q1668" i="1"/>
  <c r="R1668" i="1"/>
  <c r="S1668" i="1"/>
  <c r="T1668" i="1"/>
  <c r="Q1669" i="1"/>
  <c r="R1669" i="1"/>
  <c r="S1669" i="1"/>
  <c r="T1669" i="1"/>
  <c r="Q1670" i="1"/>
  <c r="R1670" i="1"/>
  <c r="S1670" i="1"/>
  <c r="T1670" i="1"/>
  <c r="Q1671" i="1"/>
  <c r="R1671" i="1"/>
  <c r="S1671" i="1"/>
  <c r="T1671" i="1"/>
  <c r="Q1672" i="1"/>
  <c r="R1672" i="1"/>
  <c r="S1672" i="1"/>
  <c r="T1672" i="1"/>
  <c r="Q1673" i="1"/>
  <c r="R1673" i="1"/>
  <c r="S1673" i="1"/>
  <c r="T1673" i="1"/>
  <c r="Q1956" i="1"/>
  <c r="R1956" i="1"/>
  <c r="S1956" i="1"/>
  <c r="T1956" i="1"/>
  <c r="Q1957" i="1"/>
  <c r="R1957" i="1"/>
  <c r="S1957" i="1"/>
  <c r="T1957" i="1"/>
  <c r="Q1958" i="1"/>
  <c r="R1958" i="1"/>
  <c r="S1958" i="1"/>
  <c r="T1958" i="1"/>
  <c r="Q1959" i="1"/>
  <c r="R1959" i="1"/>
  <c r="S1959" i="1"/>
  <c r="T1959" i="1"/>
  <c r="Q1960" i="1"/>
  <c r="R1960" i="1"/>
  <c r="S1960" i="1"/>
  <c r="T1960" i="1"/>
  <c r="Q1961" i="1"/>
  <c r="R1961" i="1"/>
  <c r="S1961" i="1"/>
  <c r="T1961" i="1"/>
  <c r="Q1962" i="1"/>
  <c r="R1962" i="1"/>
  <c r="S1962" i="1"/>
  <c r="T1962" i="1"/>
  <c r="Q1963" i="1"/>
  <c r="R1963" i="1"/>
  <c r="S1963" i="1"/>
  <c r="T1963" i="1"/>
  <c r="Q1964" i="1"/>
  <c r="R1964" i="1"/>
  <c r="S1964" i="1"/>
  <c r="T1964" i="1"/>
  <c r="Q1965" i="1"/>
  <c r="R1965" i="1"/>
  <c r="S1965" i="1"/>
  <c r="T1965" i="1"/>
  <c r="Q1966" i="1"/>
  <c r="R1966" i="1"/>
  <c r="S1966" i="1"/>
  <c r="T1966" i="1"/>
  <c r="Q1967" i="1"/>
  <c r="R1967" i="1"/>
  <c r="S1967" i="1"/>
  <c r="T1967" i="1"/>
  <c r="Q1968" i="1"/>
  <c r="R1968" i="1"/>
  <c r="S1968" i="1"/>
  <c r="T1968" i="1"/>
  <c r="Q1969" i="1"/>
  <c r="R1969" i="1"/>
  <c r="S1969" i="1"/>
  <c r="T1969" i="1"/>
  <c r="Q249" i="1"/>
  <c r="R249" i="1"/>
  <c r="S249" i="1"/>
  <c r="T249" i="1"/>
  <c r="Q250" i="1"/>
  <c r="R250" i="1"/>
  <c r="S250" i="1"/>
  <c r="T250" i="1"/>
  <c r="Q251" i="1"/>
  <c r="R251" i="1"/>
  <c r="S251" i="1"/>
  <c r="T251" i="1"/>
  <c r="Q535" i="1"/>
  <c r="R535" i="1"/>
  <c r="S535" i="1"/>
  <c r="T535" i="1"/>
  <c r="Q536" i="1"/>
  <c r="R536" i="1"/>
  <c r="S536" i="1"/>
  <c r="T536" i="1"/>
  <c r="Q537" i="1"/>
  <c r="R537" i="1"/>
  <c r="S537" i="1"/>
  <c r="T537" i="1"/>
  <c r="Q538" i="1"/>
  <c r="R538" i="1"/>
  <c r="S538" i="1"/>
  <c r="T538" i="1"/>
  <c r="Q539" i="1"/>
  <c r="R539" i="1"/>
  <c r="S539" i="1"/>
  <c r="T539" i="1"/>
  <c r="Q540" i="1"/>
  <c r="R540" i="1"/>
  <c r="S540" i="1"/>
  <c r="T540" i="1"/>
  <c r="Q541" i="1"/>
  <c r="R541" i="1"/>
  <c r="S541" i="1"/>
  <c r="T541" i="1"/>
  <c r="Q542" i="1"/>
  <c r="R542" i="1"/>
  <c r="S542" i="1"/>
  <c r="T542" i="1"/>
  <c r="Q386" i="1"/>
  <c r="R386" i="1"/>
  <c r="S386" i="1"/>
  <c r="T386" i="1"/>
  <c r="Q387" i="1"/>
  <c r="R387" i="1"/>
  <c r="S387" i="1"/>
  <c r="T387" i="1"/>
  <c r="Q388" i="1"/>
  <c r="R388" i="1"/>
  <c r="S388" i="1"/>
  <c r="T388" i="1"/>
  <c r="Q389" i="1"/>
  <c r="R389" i="1"/>
  <c r="S389" i="1"/>
  <c r="T389" i="1"/>
  <c r="Q390" i="1"/>
  <c r="R390" i="1"/>
  <c r="S390" i="1"/>
  <c r="T390" i="1"/>
  <c r="Q391" i="1"/>
  <c r="R391" i="1"/>
  <c r="S391" i="1"/>
  <c r="T391" i="1"/>
  <c r="Q392" i="1"/>
  <c r="R392" i="1"/>
  <c r="S392" i="1"/>
  <c r="T392" i="1"/>
  <c r="Q393" i="1"/>
  <c r="R393" i="1"/>
  <c r="S393" i="1"/>
  <c r="T393" i="1"/>
  <c r="Q394" i="1"/>
  <c r="R394" i="1"/>
  <c r="S394" i="1"/>
  <c r="T394" i="1"/>
  <c r="Q395" i="1"/>
  <c r="R395" i="1"/>
  <c r="S395" i="1"/>
  <c r="T395" i="1"/>
  <c r="Q396" i="1"/>
  <c r="R396" i="1"/>
  <c r="S396" i="1"/>
  <c r="T396" i="1"/>
  <c r="Q543" i="1"/>
  <c r="R543" i="1"/>
  <c r="S543" i="1"/>
  <c r="T543" i="1"/>
  <c r="Q544" i="1"/>
  <c r="R544" i="1"/>
  <c r="S544" i="1"/>
  <c r="T544" i="1"/>
  <c r="Q545" i="1"/>
  <c r="R545" i="1"/>
  <c r="S545" i="1"/>
  <c r="T545" i="1"/>
  <c r="Q546" i="1"/>
  <c r="R546" i="1"/>
  <c r="S546" i="1"/>
  <c r="T546" i="1"/>
  <c r="Q547" i="1"/>
  <c r="R547" i="1"/>
  <c r="S547" i="1"/>
  <c r="T547" i="1"/>
  <c r="Q548" i="1"/>
  <c r="R548" i="1"/>
  <c r="S548" i="1"/>
  <c r="T548" i="1"/>
  <c r="Q598" i="1"/>
  <c r="R598" i="1"/>
  <c r="S598" i="1"/>
  <c r="T598" i="1"/>
  <c r="Q599" i="1"/>
  <c r="R599" i="1"/>
  <c r="S599" i="1"/>
  <c r="T599" i="1"/>
  <c r="Q600" i="1"/>
  <c r="R600" i="1"/>
  <c r="S600" i="1"/>
  <c r="T600" i="1"/>
  <c r="Q601" i="1"/>
  <c r="R601" i="1"/>
  <c r="S601" i="1"/>
  <c r="T601" i="1"/>
  <c r="Q602" i="1"/>
  <c r="R602" i="1"/>
  <c r="S602" i="1"/>
  <c r="T602" i="1"/>
  <c r="Q603" i="1"/>
  <c r="R603" i="1"/>
  <c r="S603" i="1"/>
  <c r="T603" i="1"/>
  <c r="Q604" i="1"/>
  <c r="R604" i="1"/>
  <c r="S604" i="1"/>
  <c r="T604" i="1"/>
  <c r="Q605" i="1"/>
  <c r="R605" i="1"/>
  <c r="S605" i="1"/>
  <c r="T605" i="1"/>
  <c r="Q646" i="1"/>
  <c r="R646" i="1"/>
  <c r="S646" i="1"/>
  <c r="T646" i="1"/>
  <c r="Q647" i="1"/>
  <c r="R647" i="1"/>
  <c r="S647" i="1"/>
  <c r="T647" i="1"/>
  <c r="Q648" i="1"/>
  <c r="R648" i="1"/>
  <c r="S648" i="1"/>
  <c r="T648" i="1"/>
  <c r="Q332" i="1"/>
  <c r="R332" i="1"/>
  <c r="S332" i="1"/>
  <c r="T332" i="1"/>
  <c r="Q333" i="1"/>
  <c r="R333" i="1"/>
  <c r="S333" i="1"/>
  <c r="T333" i="1"/>
  <c r="Q334" i="1"/>
  <c r="R334" i="1"/>
  <c r="S334" i="1"/>
  <c r="T334" i="1"/>
  <c r="Q335" i="1"/>
  <c r="R335" i="1"/>
  <c r="S335" i="1"/>
  <c r="T335" i="1"/>
  <c r="Q336" i="1"/>
  <c r="R336" i="1"/>
  <c r="S336" i="1"/>
  <c r="T336" i="1"/>
  <c r="Q337" i="1"/>
  <c r="R337" i="1"/>
  <c r="S337" i="1"/>
  <c r="T337" i="1"/>
  <c r="Q606" i="1"/>
  <c r="R606" i="1"/>
  <c r="S606" i="1"/>
  <c r="T606" i="1"/>
  <c r="Q607" i="1"/>
  <c r="R607" i="1"/>
  <c r="S607" i="1"/>
  <c r="T607" i="1"/>
  <c r="Q608" i="1"/>
  <c r="R608" i="1"/>
  <c r="S608" i="1"/>
  <c r="T608" i="1"/>
  <c r="Q609" i="1"/>
  <c r="R609" i="1"/>
  <c r="S609" i="1"/>
  <c r="T609" i="1"/>
  <c r="Q610" i="1"/>
  <c r="R610" i="1"/>
  <c r="S610" i="1"/>
  <c r="T610" i="1"/>
  <c r="Q611" i="1"/>
  <c r="R611" i="1"/>
  <c r="S611" i="1"/>
  <c r="T611" i="1"/>
  <c r="Q612" i="1"/>
  <c r="R612" i="1"/>
  <c r="S612" i="1"/>
  <c r="T612" i="1"/>
  <c r="Q613" i="1"/>
  <c r="R613" i="1"/>
  <c r="S613" i="1"/>
  <c r="T613" i="1"/>
  <c r="Q617" i="1"/>
  <c r="R617" i="1"/>
  <c r="S617" i="1"/>
  <c r="T617" i="1"/>
  <c r="Q618" i="1"/>
  <c r="R618" i="1"/>
  <c r="S618" i="1"/>
  <c r="T618" i="1"/>
  <c r="Q619" i="1"/>
  <c r="R619" i="1"/>
  <c r="S619" i="1"/>
  <c r="T619" i="1"/>
  <c r="Q1889" i="1"/>
  <c r="R1889" i="1"/>
  <c r="S1889" i="1"/>
  <c r="T1889" i="1"/>
  <c r="Q1890" i="1"/>
  <c r="R1890" i="1"/>
  <c r="S1890" i="1"/>
  <c r="T1890" i="1"/>
  <c r="Q1891" i="1"/>
  <c r="R1891" i="1"/>
  <c r="S1891" i="1"/>
  <c r="T1891" i="1"/>
  <c r="Q1892" i="1"/>
  <c r="R1892" i="1"/>
  <c r="S1892" i="1"/>
  <c r="T1892" i="1"/>
  <c r="Q1893" i="1"/>
  <c r="R1893" i="1"/>
  <c r="S1893" i="1"/>
  <c r="T1893" i="1"/>
  <c r="Q1894" i="1"/>
  <c r="R1894" i="1"/>
  <c r="S1894" i="1"/>
  <c r="T1894" i="1"/>
  <c r="Q1895" i="1"/>
  <c r="R1895" i="1"/>
  <c r="S1895" i="1"/>
  <c r="T1895" i="1"/>
  <c r="Q1896" i="1"/>
  <c r="R1896" i="1"/>
  <c r="S1896" i="1"/>
  <c r="T1896" i="1"/>
  <c r="Q1897" i="1"/>
  <c r="R1897" i="1"/>
  <c r="S1897" i="1"/>
  <c r="T1897" i="1"/>
  <c r="Q1898" i="1"/>
  <c r="R1898" i="1"/>
  <c r="S1898" i="1"/>
  <c r="T1898" i="1"/>
  <c r="Q1899" i="1"/>
  <c r="R1899" i="1"/>
  <c r="S1899" i="1"/>
  <c r="T1899" i="1"/>
  <c r="Q1900" i="1"/>
  <c r="R1900" i="1"/>
  <c r="S1900" i="1"/>
  <c r="T1900" i="1"/>
  <c r="Q1901" i="1"/>
  <c r="R1901" i="1"/>
  <c r="S1901" i="1"/>
  <c r="T1901" i="1"/>
  <c r="Q1902" i="1"/>
  <c r="R1902" i="1"/>
  <c r="S1902" i="1"/>
  <c r="T1902" i="1"/>
  <c r="Q1903" i="1"/>
  <c r="R1903" i="1"/>
  <c r="S1903" i="1"/>
  <c r="T1903" i="1"/>
  <c r="Q1904" i="1"/>
  <c r="R1904" i="1"/>
  <c r="S1904" i="1"/>
  <c r="T1904" i="1"/>
  <c r="Q989" i="1"/>
  <c r="R989" i="1"/>
  <c r="S989" i="1"/>
  <c r="T989" i="1"/>
  <c r="Q990" i="1"/>
  <c r="R990" i="1"/>
  <c r="S990" i="1"/>
  <c r="T990" i="1"/>
  <c r="Q991" i="1"/>
  <c r="R991" i="1"/>
  <c r="S991" i="1"/>
  <c r="T991" i="1"/>
  <c r="Q992" i="1"/>
  <c r="R992" i="1"/>
  <c r="S992" i="1"/>
  <c r="T992" i="1"/>
  <c r="Q993" i="1"/>
  <c r="R993" i="1"/>
  <c r="S993" i="1"/>
  <c r="T993" i="1"/>
  <c r="Q994" i="1"/>
  <c r="R994" i="1"/>
  <c r="S994" i="1"/>
  <c r="T994" i="1"/>
  <c r="Q995" i="1"/>
  <c r="R995" i="1"/>
  <c r="S995" i="1"/>
  <c r="T995" i="1"/>
  <c r="Q996" i="1"/>
  <c r="R996" i="1"/>
  <c r="S996" i="1"/>
  <c r="T996" i="1"/>
  <c r="Q997" i="1"/>
  <c r="R997" i="1"/>
  <c r="S997" i="1"/>
  <c r="T997" i="1"/>
  <c r="Q998" i="1"/>
  <c r="R998" i="1"/>
  <c r="S998" i="1"/>
  <c r="T998" i="1"/>
  <c r="Q999" i="1"/>
  <c r="R999" i="1"/>
  <c r="S999" i="1"/>
  <c r="T999" i="1"/>
  <c r="Q2099" i="1"/>
  <c r="R2099" i="1"/>
  <c r="S2099" i="1"/>
  <c r="T2099" i="1"/>
  <c r="Q2100" i="1"/>
  <c r="R2100" i="1"/>
  <c r="S2100" i="1"/>
  <c r="T2100" i="1"/>
  <c r="Q2101" i="1"/>
  <c r="R2101" i="1"/>
  <c r="S2101" i="1"/>
  <c r="T2101" i="1"/>
  <c r="Q2102" i="1"/>
  <c r="R2102" i="1"/>
  <c r="S2102" i="1"/>
  <c r="T2102" i="1"/>
  <c r="Q2103" i="1"/>
  <c r="R2103" i="1"/>
  <c r="S2103" i="1"/>
  <c r="T2103" i="1"/>
  <c r="Q2104" i="1"/>
  <c r="R2104" i="1"/>
  <c r="S2104" i="1"/>
  <c r="T2104" i="1"/>
  <c r="Q2180" i="1"/>
  <c r="R2180" i="1"/>
  <c r="S2180" i="1"/>
  <c r="T2180" i="1"/>
  <c r="Q2181" i="1"/>
  <c r="R2181" i="1"/>
  <c r="S2181" i="1"/>
  <c r="T2181" i="1"/>
  <c r="Q2182" i="1"/>
  <c r="R2182" i="1"/>
  <c r="S2182" i="1"/>
  <c r="T2182" i="1"/>
  <c r="Q450" i="1"/>
  <c r="R450" i="1"/>
  <c r="S450" i="1"/>
  <c r="T450" i="1"/>
  <c r="Q451" i="1"/>
  <c r="R451" i="1"/>
  <c r="S451" i="1"/>
  <c r="T451" i="1"/>
  <c r="Q452" i="1"/>
  <c r="R452" i="1"/>
  <c r="S452" i="1"/>
  <c r="T452" i="1"/>
  <c r="Q453" i="1"/>
  <c r="R453" i="1"/>
  <c r="S453" i="1"/>
  <c r="T453" i="1"/>
  <c r="Q454" i="1"/>
  <c r="R454" i="1"/>
  <c r="S454" i="1"/>
  <c r="T454" i="1"/>
  <c r="Q455" i="1"/>
  <c r="R455" i="1"/>
  <c r="S455" i="1"/>
  <c r="T455" i="1"/>
  <c r="Q456" i="1"/>
  <c r="R456" i="1"/>
  <c r="S456" i="1"/>
  <c r="T456" i="1"/>
  <c r="Q457" i="1"/>
  <c r="R457" i="1"/>
  <c r="S457" i="1"/>
  <c r="T457" i="1"/>
  <c r="Q458" i="1"/>
  <c r="R458" i="1"/>
  <c r="S458" i="1"/>
  <c r="T458" i="1"/>
  <c r="Q459" i="1"/>
  <c r="R459" i="1"/>
  <c r="S459" i="1"/>
  <c r="T459" i="1"/>
  <c r="Q460" i="1"/>
  <c r="R460" i="1"/>
  <c r="S460" i="1"/>
  <c r="T460" i="1"/>
  <c r="O1556" i="1"/>
  <c r="O1557" i="1"/>
  <c r="O1558" i="1"/>
  <c r="O1559" i="1"/>
  <c r="O1560" i="1"/>
  <c r="O1561" i="1"/>
  <c r="O1562" i="1"/>
  <c r="O2247" i="1"/>
  <c r="O2248" i="1"/>
  <c r="O2241" i="1"/>
  <c r="O2242" i="1"/>
  <c r="O2243" i="1"/>
  <c r="O1110" i="1"/>
  <c r="O1111" i="1"/>
  <c r="O1112" i="1"/>
  <c r="O1113" i="1"/>
  <c r="O1114" i="1"/>
  <c r="O1115" i="1"/>
  <c r="O1116" i="1"/>
  <c r="O1117" i="1"/>
  <c r="O1118" i="1"/>
  <c r="O1119" i="1"/>
  <c r="O1120" i="1"/>
  <c r="O1009" i="1"/>
  <c r="O1010" i="1"/>
  <c r="O1011" i="1"/>
  <c r="O1012" i="1"/>
  <c r="O1013" i="1"/>
  <c r="O1014" i="1"/>
  <c r="O1015" i="1"/>
  <c r="O1016" i="1"/>
  <c r="O1017" i="1"/>
  <c r="O1018" i="1"/>
  <c r="O1019" i="1"/>
  <c r="O1069" i="1"/>
  <c r="O1070" i="1"/>
  <c r="O1071" i="1"/>
  <c r="O1072" i="1"/>
  <c r="O1073" i="1"/>
  <c r="O1074" i="1"/>
  <c r="O1075" i="1"/>
  <c r="O1076" i="1"/>
  <c r="O1077" i="1"/>
  <c r="O1078" i="1"/>
  <c r="O1079" i="1"/>
  <c r="O1000" i="1"/>
  <c r="O1001" i="1"/>
  <c r="O1002" i="1"/>
  <c r="O1003" i="1"/>
  <c r="O1004" i="1"/>
  <c r="O1005" i="1"/>
  <c r="O1006" i="1"/>
  <c r="O1007" i="1"/>
  <c r="O1008" i="1"/>
  <c r="O311" i="1"/>
  <c r="O312" i="1"/>
  <c r="O313" i="1"/>
  <c r="O314" i="1"/>
  <c r="O315" i="1"/>
  <c r="O316" i="1"/>
  <c r="O317" i="1"/>
  <c r="O225" i="1"/>
  <c r="O226" i="1"/>
  <c r="O227" i="1"/>
  <c r="O228" i="1"/>
  <c r="O229" i="1"/>
  <c r="O230" i="1"/>
  <c r="O231" i="1"/>
  <c r="O232" i="1"/>
  <c r="O1401" i="1"/>
  <c r="O1402" i="1"/>
  <c r="O1403" i="1"/>
  <c r="O1404" i="1"/>
  <c r="O1405" i="1"/>
  <c r="O1406" i="1"/>
  <c r="O1407" i="1"/>
  <c r="O1408" i="1"/>
  <c r="O1409" i="1"/>
  <c r="O1410" i="1"/>
  <c r="O1411" i="1"/>
  <c r="O1825" i="1"/>
  <c r="O1826" i="1"/>
  <c r="O1827" i="1"/>
  <c r="O1828" i="1"/>
  <c r="O1829" i="1"/>
  <c r="O1830" i="1"/>
  <c r="O1831" i="1"/>
  <c r="O1832" i="1"/>
  <c r="O1537" i="1"/>
  <c r="O1538" i="1"/>
  <c r="O1539" i="1"/>
  <c r="O1540" i="1"/>
  <c r="O1541" i="1"/>
  <c r="O1542" i="1"/>
  <c r="O1543" i="1"/>
  <c r="O1626" i="1"/>
  <c r="O1627" i="1"/>
  <c r="O1628" i="1"/>
  <c r="O1781" i="1"/>
  <c r="O1782" i="1"/>
  <c r="O1783" i="1"/>
  <c r="O1784" i="1"/>
  <c r="O1785" i="1"/>
  <c r="O1786" i="1"/>
  <c r="O1787" i="1"/>
  <c r="O1788" i="1"/>
  <c r="O667" i="1"/>
  <c r="O668" i="1"/>
  <c r="O669" i="1"/>
  <c r="O670" i="1"/>
  <c r="O671" i="1"/>
  <c r="O672" i="1"/>
  <c r="O675" i="1"/>
  <c r="O676" i="1"/>
  <c r="O677" i="1"/>
  <c r="O678" i="1"/>
  <c r="O679" i="1"/>
  <c r="O680" i="1"/>
  <c r="O1882" i="1"/>
  <c r="O1883" i="1"/>
  <c r="O1884" i="1"/>
  <c r="O1885" i="1"/>
  <c r="O1886" i="1"/>
  <c r="O1887" i="1"/>
  <c r="O1888" i="1"/>
  <c r="O1618" i="1"/>
  <c r="O1619" i="1"/>
  <c r="O1620" i="1"/>
  <c r="O1621" i="1"/>
  <c r="O1622" i="1"/>
  <c r="O1623" i="1"/>
  <c r="O1624" i="1"/>
  <c r="O1422" i="1"/>
  <c r="O1423" i="1"/>
  <c r="O1424" i="1"/>
  <c r="O1425" i="1"/>
  <c r="O1426" i="1"/>
  <c r="O1427" i="1"/>
  <c r="O1428" i="1"/>
  <c r="O1578" i="1"/>
  <c r="O1579" i="1"/>
  <c r="O1580" i="1"/>
  <c r="O1581" i="1"/>
  <c r="O1582" i="1"/>
  <c r="O1583" i="1"/>
  <c r="O1584" i="1"/>
  <c r="O1712" i="1"/>
  <c r="O1713" i="1"/>
  <c r="O1714" i="1"/>
  <c r="O1715" i="1"/>
  <c r="O1716" i="1"/>
  <c r="O1717" i="1"/>
  <c r="O1718" i="1"/>
  <c r="O1719" i="1"/>
  <c r="O1739" i="1"/>
  <c r="O1740" i="1"/>
  <c r="O1741" i="1"/>
  <c r="O1742" i="1"/>
  <c r="O1743" i="1"/>
  <c r="O1744" i="1"/>
  <c r="O1745" i="1"/>
  <c r="O560" i="1"/>
  <c r="O561" i="1"/>
  <c r="O562" i="1"/>
  <c r="O563" i="1"/>
  <c r="O564" i="1"/>
  <c r="O565" i="1"/>
  <c r="O566" i="1"/>
  <c r="O567" i="1"/>
  <c r="O397" i="1"/>
  <c r="O398" i="1"/>
  <c r="O399" i="1"/>
  <c r="O400" i="1"/>
  <c r="O401" i="1"/>
  <c r="O402" i="1"/>
  <c r="O403" i="1"/>
  <c r="O404" i="1"/>
  <c r="O98" i="1"/>
  <c r="O99" i="1"/>
  <c r="O100" i="1"/>
  <c r="O101" i="1"/>
  <c r="O102" i="1"/>
  <c r="O103" i="1"/>
  <c r="O104" i="1"/>
  <c r="O105" i="1"/>
  <c r="O214" i="1"/>
  <c r="O215" i="1"/>
  <c r="O216" i="1"/>
  <c r="O217" i="1"/>
  <c r="O218" i="1"/>
  <c r="O219" i="1"/>
  <c r="O220" i="1"/>
  <c r="O221" i="1"/>
  <c r="O461" i="1"/>
  <c r="O462" i="1"/>
  <c r="O463" i="1"/>
  <c r="O464" i="1"/>
  <c r="O465" i="1"/>
  <c r="O466" i="1"/>
  <c r="O467" i="1"/>
  <c r="O583" i="1"/>
  <c r="O584" i="1"/>
  <c r="O585" i="1"/>
  <c r="O586" i="1"/>
  <c r="O587" i="1"/>
  <c r="O588" i="1"/>
  <c r="O589" i="1"/>
  <c r="O590" i="1"/>
  <c r="O411" i="1"/>
  <c r="O412" i="1"/>
  <c r="O413" i="1"/>
  <c r="O414" i="1"/>
  <c r="O415" i="1"/>
  <c r="O416" i="1"/>
  <c r="O417" i="1"/>
  <c r="O418" i="1"/>
  <c r="O267" i="1"/>
  <c r="O268" i="1"/>
  <c r="O269" i="1"/>
  <c r="O270" i="1"/>
  <c r="O271" i="1"/>
  <c r="O272" i="1"/>
  <c r="O273" i="1"/>
  <c r="O274" i="1"/>
  <c r="O502" i="1"/>
  <c r="O503" i="1"/>
  <c r="O504" i="1"/>
  <c r="O505" i="1"/>
  <c r="O506" i="1"/>
  <c r="O507" i="1"/>
  <c r="O508" i="1"/>
  <c r="O509" i="1"/>
  <c r="O358" i="1"/>
  <c r="O359" i="1"/>
  <c r="O360" i="1"/>
  <c r="O361" i="1"/>
  <c r="O362" i="1"/>
  <c r="O363" i="1"/>
  <c r="O364" i="1"/>
  <c r="O365" i="1"/>
  <c r="O146" i="1"/>
  <c r="O147" i="1"/>
  <c r="O148" i="1"/>
  <c r="O149" i="1"/>
  <c r="O150" i="1"/>
  <c r="O151" i="1"/>
  <c r="O152" i="1"/>
  <c r="O153" i="1"/>
  <c r="O1173" i="1"/>
  <c r="O1174" i="1"/>
  <c r="O1175" i="1"/>
  <c r="O1176" i="1"/>
  <c r="O1177" i="1"/>
  <c r="O1178" i="1"/>
  <c r="O1283" i="1"/>
  <c r="O1284" i="1"/>
  <c r="O1285" i="1"/>
  <c r="O1286" i="1"/>
  <c r="O1287" i="1"/>
  <c r="O1288" i="1"/>
  <c r="O872" i="1"/>
  <c r="O873" i="1"/>
  <c r="O874" i="1"/>
  <c r="O875" i="1"/>
  <c r="O876" i="1"/>
  <c r="O877" i="1"/>
  <c r="O878" i="1"/>
  <c r="O746" i="1"/>
  <c r="O747" i="1"/>
  <c r="O748" i="1"/>
  <c r="O749" i="1"/>
  <c r="O750" i="1"/>
  <c r="O751" i="1"/>
  <c r="O752" i="1"/>
  <c r="O2274" i="1"/>
  <c r="O2275" i="1"/>
  <c r="O2276" i="1"/>
  <c r="O2277" i="1"/>
  <c r="O2278" i="1"/>
  <c r="O1085" i="1"/>
  <c r="O1086" i="1"/>
  <c r="O1087" i="1"/>
  <c r="O1088" i="1"/>
  <c r="O1080" i="1"/>
  <c r="O1081" i="1"/>
  <c r="O1082" i="1"/>
  <c r="O1083" i="1"/>
  <c r="O1084" i="1"/>
  <c r="O770" i="1"/>
  <c r="O771" i="1"/>
  <c r="O772" i="1"/>
  <c r="O773" i="1"/>
  <c r="O774" i="1"/>
  <c r="O775" i="1"/>
  <c r="O776" i="1"/>
  <c r="O777" i="1"/>
  <c r="O1849" i="1"/>
  <c r="O1850" i="1"/>
  <c r="O1851" i="1"/>
  <c r="O1852" i="1"/>
  <c r="O1853" i="1"/>
  <c r="O1854" i="1"/>
  <c r="O1855" i="1"/>
  <c r="O1856" i="1"/>
  <c r="O1857" i="1"/>
  <c r="O1858" i="1"/>
  <c r="O1859" i="1"/>
  <c r="O1860" i="1"/>
  <c r="O1937" i="1"/>
  <c r="O1938" i="1"/>
  <c r="O1939" i="1"/>
  <c r="O1940" i="1"/>
  <c r="O1941" i="1"/>
  <c r="O1942" i="1"/>
  <c r="O1943" i="1"/>
  <c r="O1875" i="1"/>
  <c r="O1876" i="1"/>
  <c r="O1877" i="1"/>
  <c r="O1878" i="1"/>
  <c r="O1879" i="1"/>
  <c r="O1880" i="1"/>
  <c r="O1881" i="1"/>
  <c r="O2033" i="1"/>
  <c r="O2034" i="1"/>
  <c r="O2035" i="1"/>
  <c r="O2036" i="1"/>
  <c r="O2037" i="1"/>
  <c r="O2038" i="1"/>
  <c r="O2039" i="1"/>
  <c r="O1970" i="1"/>
  <c r="O1971" i="1"/>
  <c r="O1972" i="1"/>
  <c r="O1973" i="1"/>
  <c r="O1974" i="1"/>
  <c r="O1975" i="1"/>
  <c r="O1976" i="1"/>
  <c r="O1977" i="1"/>
  <c r="O1978" i="1"/>
  <c r="O1979" i="1"/>
  <c r="O1980" i="1"/>
  <c r="O1981" i="1"/>
  <c r="O2202" i="1"/>
  <c r="O2203" i="1"/>
  <c r="O2204" i="1"/>
  <c r="O2205" i="1"/>
  <c r="O2206" i="1"/>
  <c r="O2207" i="1"/>
  <c r="O2467" i="1"/>
  <c r="O2468" i="1"/>
  <c r="O2469" i="1"/>
  <c r="O2470" i="1"/>
  <c r="O2471" i="1"/>
  <c r="O2229" i="1"/>
  <c r="O2230" i="1"/>
  <c r="O2231" i="1"/>
  <c r="O2232" i="1"/>
  <c r="O2472" i="1"/>
  <c r="O2473" i="1"/>
  <c r="O2474" i="1"/>
  <c r="O2475" i="1"/>
  <c r="O2476" i="1"/>
  <c r="O2477" i="1"/>
  <c r="O2478" i="1"/>
  <c r="O2146" i="1"/>
  <c r="O2147" i="1"/>
  <c r="O2148" i="1"/>
  <c r="O2149" i="1"/>
  <c r="O2150" i="1"/>
  <c r="O2151" i="1"/>
  <c r="O2152" i="1"/>
  <c r="O2153" i="1"/>
  <c r="O56" i="1"/>
  <c r="O57" i="1"/>
  <c r="O58" i="1"/>
  <c r="O59" i="1"/>
  <c r="O60" i="1"/>
  <c r="O61" i="1"/>
  <c r="O62" i="1"/>
  <c r="O63" i="1"/>
  <c r="O1104" i="1"/>
  <c r="O1105" i="1"/>
  <c r="O1106" i="1"/>
  <c r="O1107" i="1"/>
  <c r="O1108" i="1"/>
  <c r="O1109" i="1"/>
  <c r="O778" i="1"/>
  <c r="O779" i="1"/>
  <c r="O780" i="1"/>
  <c r="O781" i="1"/>
  <c r="O782" i="1"/>
  <c r="O783" i="1"/>
  <c r="O784" i="1"/>
  <c r="O2154" i="1"/>
  <c r="O2155" i="1"/>
  <c r="O2156" i="1"/>
  <c r="O2157" i="1"/>
  <c r="O2158" i="1"/>
  <c r="O2159" i="1"/>
  <c r="O2255" i="1"/>
  <c r="O2256" i="1"/>
  <c r="O2219" i="1"/>
  <c r="O2220" i="1"/>
  <c r="O2221" i="1"/>
  <c r="O2222" i="1"/>
  <c r="O973" i="1"/>
  <c r="O974" i="1"/>
  <c r="O975" i="1"/>
  <c r="O2060" i="1"/>
  <c r="O2061" i="1"/>
  <c r="O2062" i="1"/>
  <c r="O2063" i="1"/>
  <c r="O2064" i="1"/>
  <c r="O2065" i="1"/>
  <c r="O2143" i="1"/>
  <c r="O2144" i="1"/>
  <c r="O2145" i="1"/>
  <c r="O1094" i="1"/>
  <c r="O1095" i="1"/>
  <c r="O1089" i="1"/>
  <c r="O1090" i="1"/>
  <c r="O1091" i="1"/>
  <c r="O1092" i="1"/>
  <c r="O1093" i="1"/>
  <c r="O2160" i="1"/>
  <c r="O2161" i="1"/>
  <c r="O2162" i="1"/>
  <c r="O2163" i="1"/>
  <c r="O2164" i="1"/>
  <c r="O2165" i="1"/>
  <c r="O2172" i="1"/>
  <c r="O2173" i="1"/>
  <c r="O2174" i="1"/>
  <c r="O2175" i="1"/>
  <c r="O2176" i="1"/>
  <c r="O2177" i="1"/>
  <c r="O2178" i="1"/>
  <c r="O2179" i="1"/>
  <c r="O2166" i="1"/>
  <c r="O2167" i="1"/>
  <c r="O2168" i="1"/>
  <c r="O2169" i="1"/>
  <c r="O2170" i="1"/>
  <c r="O2171" i="1"/>
  <c r="O2196" i="1"/>
  <c r="O2197" i="1"/>
  <c r="O2454" i="1"/>
  <c r="O2455" i="1"/>
  <c r="O2456" i="1"/>
  <c r="O2285" i="1"/>
  <c r="O2286" i="1"/>
  <c r="O2287" i="1"/>
  <c r="O2288" i="1"/>
  <c r="O2289" i="1"/>
  <c r="O2269" i="1"/>
  <c r="O2270" i="1"/>
  <c r="O2271" i="1"/>
  <c r="O2272" i="1"/>
  <c r="O2273" i="1"/>
  <c r="O2279" i="1"/>
  <c r="O2280" i="1"/>
  <c r="O2281" i="1"/>
  <c r="O2282" i="1"/>
  <c r="O2283" i="1"/>
  <c r="O2284" i="1"/>
  <c r="O1916" i="1"/>
  <c r="O1917" i="1"/>
  <c r="O1918" i="1"/>
  <c r="O1919" i="1"/>
  <c r="O1920" i="1"/>
  <c r="O1921" i="1"/>
  <c r="O1922" i="1"/>
  <c r="O1923" i="1"/>
  <c r="O1924" i="1"/>
  <c r="O1925" i="1"/>
  <c r="O2233" i="1"/>
  <c r="O2234" i="1"/>
  <c r="O2235" i="1"/>
  <c r="O2236" i="1"/>
  <c r="O2237" i="1"/>
  <c r="O2238" i="1"/>
  <c r="O2239" i="1"/>
  <c r="O2240" i="1"/>
  <c r="O2479" i="1"/>
  <c r="O2480" i="1"/>
  <c r="O2481" i="1"/>
  <c r="O2482" i="1"/>
  <c r="O2483" i="1"/>
  <c r="O2484" i="1"/>
  <c r="O2485" i="1"/>
  <c r="O2486" i="1"/>
  <c r="O2487" i="1"/>
  <c r="O2078" i="1"/>
  <c r="O2079" i="1"/>
  <c r="O2080" i="1"/>
  <c r="O2081" i="1"/>
  <c r="O2082" i="1"/>
  <c r="O2083" i="1"/>
  <c r="O2084" i="1"/>
  <c r="O2085" i="1"/>
  <c r="O2086" i="1"/>
  <c r="O2087" i="1"/>
  <c r="O760" i="1"/>
  <c r="O761" i="1"/>
  <c r="O762" i="1"/>
  <c r="O763" i="1"/>
  <c r="O764" i="1"/>
  <c r="O765" i="1"/>
  <c r="O794" i="1"/>
  <c r="O795" i="1"/>
  <c r="O796" i="1"/>
  <c r="O797" i="1"/>
  <c r="O798" i="1"/>
  <c r="O799" i="1"/>
  <c r="O800" i="1"/>
  <c r="O803" i="1"/>
  <c r="O804" i="1"/>
  <c r="O805" i="1"/>
  <c r="O806" i="1"/>
  <c r="O807" i="1"/>
  <c r="O808" i="1"/>
  <c r="O754" i="1"/>
  <c r="O755" i="1"/>
  <c r="O756" i="1"/>
  <c r="O757" i="1"/>
  <c r="O758" i="1"/>
  <c r="O759" i="1"/>
  <c r="O735" i="1"/>
  <c r="O736" i="1"/>
  <c r="O737" i="1"/>
  <c r="O738" i="1"/>
  <c r="O739" i="1"/>
  <c r="O740" i="1"/>
  <c r="O741" i="1"/>
  <c r="O1593" i="1"/>
  <c r="O1602" i="1"/>
  <c r="O1603" i="1"/>
  <c r="O1604" i="1"/>
  <c r="O1606" i="1"/>
  <c r="O1607" i="1"/>
  <c r="O1608" i="1"/>
  <c r="O1609" i="1"/>
  <c r="O1588" i="1"/>
  <c r="O1589" i="1"/>
  <c r="O1597" i="1"/>
  <c r="O1598" i="1"/>
  <c r="O1599" i="1"/>
  <c r="O1600" i="1"/>
  <c r="O1601" i="1"/>
  <c r="O1605" i="1"/>
  <c r="O1590" i="1"/>
  <c r="O1591" i="1"/>
  <c r="O1592" i="1"/>
  <c r="O568" i="1"/>
  <c r="O569" i="1"/>
  <c r="O570" i="1"/>
  <c r="O1045" i="1"/>
  <c r="O1046" i="1"/>
  <c r="O1047" i="1"/>
  <c r="O1048" i="1"/>
  <c r="O1049" i="1"/>
  <c r="O1050" i="1"/>
  <c r="O1051" i="1"/>
  <c r="O1052" i="1"/>
  <c r="O1861" i="1"/>
  <c r="O1862" i="1"/>
  <c r="O1863" i="1"/>
  <c r="O1864" i="1"/>
  <c r="O1865" i="1"/>
  <c r="O1866" i="1"/>
  <c r="O1867" i="1"/>
  <c r="O1789" i="1"/>
  <c r="O1790" i="1"/>
  <c r="O1791" i="1"/>
  <c r="O1822" i="1"/>
  <c r="O1823" i="1"/>
  <c r="O1824" i="1"/>
  <c r="O1720" i="1"/>
  <c r="O1721" i="1"/>
  <c r="O1722" i="1"/>
  <c r="O701" i="1"/>
  <c r="O702" i="1"/>
  <c r="O703" i="1"/>
  <c r="O704" i="1"/>
  <c r="O705" i="1"/>
  <c r="O706" i="1"/>
  <c r="O707" i="1"/>
  <c r="O708" i="1"/>
  <c r="O709" i="1"/>
  <c r="O710" i="1"/>
  <c r="O865" i="1"/>
  <c r="O866" i="1"/>
  <c r="O867" i="1"/>
  <c r="O868" i="1"/>
  <c r="O869" i="1"/>
  <c r="O870" i="1"/>
  <c r="O871" i="1"/>
  <c r="O1226" i="1"/>
  <c r="O1227" i="1"/>
  <c r="O1228" i="1"/>
  <c r="O1280" i="1"/>
  <c r="O1281" i="1"/>
  <c r="O1282" i="1"/>
  <c r="O1842" i="1"/>
  <c r="O1843" i="1"/>
  <c r="O1844" i="1"/>
  <c r="O1845" i="1"/>
  <c r="O1846" i="1"/>
  <c r="O1847" i="1"/>
  <c r="O1848" i="1"/>
  <c r="O2105" i="1"/>
  <c r="O2106" i="1"/>
  <c r="O2107" i="1"/>
  <c r="O2108" i="1"/>
  <c r="O2109" i="1"/>
  <c r="O2110" i="1"/>
  <c r="O2111" i="1"/>
  <c r="O2112" i="1"/>
  <c r="O2113" i="1"/>
  <c r="O2114" i="1"/>
  <c r="O2115" i="1"/>
  <c r="O2126" i="1"/>
  <c r="O2127" i="1"/>
  <c r="O2128" i="1"/>
  <c r="O2129" i="1"/>
  <c r="O2130" i="1"/>
  <c r="O2131" i="1"/>
  <c r="O2132" i="1"/>
  <c r="O2133" i="1"/>
  <c r="O2134" i="1"/>
  <c r="O2135" i="1"/>
  <c r="O2136" i="1"/>
  <c r="O2210" i="1"/>
  <c r="O2211" i="1"/>
  <c r="O2212" i="1"/>
  <c r="O2213" i="1"/>
  <c r="O2214" i="1"/>
  <c r="O2215" i="1"/>
  <c r="O2216" i="1"/>
  <c r="O2217" i="1"/>
  <c r="O2218" i="1"/>
  <c r="O577" i="1"/>
  <c r="O578" i="1"/>
  <c r="O579" i="1"/>
  <c r="O1515" i="1"/>
  <c r="O1516" i="1"/>
  <c r="O1517" i="1"/>
  <c r="O1518" i="1"/>
  <c r="O1519" i="1"/>
  <c r="O1520" i="1"/>
  <c r="O1521" i="1"/>
  <c r="O419" i="1"/>
  <c r="O420" i="1"/>
  <c r="O421" i="1"/>
  <c r="O422" i="1"/>
  <c r="O423" i="1"/>
  <c r="O424" i="1"/>
  <c r="O425" i="1"/>
  <c r="O426" i="1"/>
  <c r="O427" i="1"/>
  <c r="O1809" i="1"/>
  <c r="O1810" i="1"/>
  <c r="O372" i="1"/>
  <c r="O373" i="1"/>
  <c r="O374" i="1"/>
  <c r="O375" i="1"/>
  <c r="O376" i="1"/>
  <c r="O377" i="1"/>
  <c r="O378" i="1"/>
  <c r="O379" i="1"/>
  <c r="O380" i="1"/>
  <c r="O381" i="1"/>
  <c r="O382" i="1"/>
  <c r="O366" i="1"/>
  <c r="O367" i="1"/>
  <c r="O368" i="1"/>
  <c r="O1498" i="1"/>
  <c r="O1499" i="1"/>
  <c r="O1500" i="1"/>
  <c r="O1182" i="1"/>
  <c r="O1183" i="1"/>
  <c r="O1184" i="1"/>
  <c r="O1185" i="1"/>
  <c r="O1565" i="1"/>
  <c r="O1566" i="1"/>
  <c r="O1567" i="1"/>
  <c r="O1568" i="1"/>
  <c r="O1569" i="1"/>
  <c r="O1570" i="1"/>
  <c r="O1571" i="1"/>
  <c r="O1572" i="1"/>
  <c r="O1573" i="1"/>
  <c r="O1547" i="1"/>
  <c r="O1548" i="1"/>
  <c r="O1549" i="1"/>
  <c r="O1550" i="1"/>
  <c r="O1551" i="1"/>
  <c r="O1552" i="1"/>
  <c r="O1553" i="1"/>
  <c r="O1554" i="1"/>
  <c r="O1555" i="1"/>
  <c r="O1186" i="1"/>
  <c r="O1187" i="1"/>
  <c r="O1188" i="1"/>
  <c r="O934" i="1"/>
  <c r="O935" i="1"/>
  <c r="O936" i="1"/>
  <c r="O937" i="1"/>
  <c r="O938" i="1"/>
  <c r="O939" i="1"/>
  <c r="O840" i="1"/>
  <c r="O841" i="1"/>
  <c r="O842" i="1"/>
  <c r="O843" i="1"/>
  <c r="O844" i="1"/>
  <c r="O845" i="1"/>
  <c r="O846" i="1"/>
  <c r="O811" i="1"/>
  <c r="O812" i="1"/>
  <c r="O813" i="1"/>
  <c r="O814" i="1"/>
  <c r="O815" i="1"/>
  <c r="O816" i="1"/>
  <c r="O817" i="1"/>
  <c r="O818" i="1"/>
  <c r="O829" i="1"/>
  <c r="O830" i="1"/>
  <c r="O831" i="1"/>
  <c r="O832" i="1"/>
  <c r="O833" i="1"/>
  <c r="O834" i="1"/>
  <c r="O835" i="1"/>
  <c r="O836" i="1"/>
  <c r="O1544" i="1"/>
  <c r="O1574" i="1"/>
  <c r="O1575" i="1"/>
  <c r="O1563" i="1"/>
  <c r="O1564" i="1"/>
  <c r="O1545" i="1"/>
  <c r="O1546" i="1"/>
  <c r="O1576" i="1"/>
  <c r="O1577" i="1"/>
  <c r="O1490" i="1"/>
  <c r="O1501" i="1"/>
  <c r="O1502" i="1"/>
  <c r="O1503" i="1"/>
  <c r="O1504" i="1"/>
  <c r="O1505" i="1"/>
  <c r="O932" i="1"/>
  <c r="O933" i="1"/>
  <c r="O383" i="1"/>
  <c r="O384" i="1"/>
  <c r="O385" i="1"/>
  <c r="O154" i="1"/>
  <c r="O155" i="1"/>
  <c r="O156" i="1"/>
  <c r="O157" i="1"/>
  <c r="O158" i="1"/>
  <c r="O159" i="1"/>
  <c r="O1529" i="1"/>
  <c r="O1530" i="1"/>
  <c r="O1531" i="1"/>
  <c r="O1532" i="1"/>
  <c r="O1533" i="1"/>
  <c r="O1534" i="1"/>
  <c r="O1535" i="1"/>
  <c r="O1536" i="1"/>
  <c r="O1706" i="1"/>
  <c r="O1707" i="1"/>
  <c r="O1708" i="1"/>
  <c r="O1709" i="1"/>
  <c r="O1710" i="1"/>
  <c r="O1711" i="1"/>
  <c r="O222" i="1"/>
  <c r="O223" i="1"/>
  <c r="O224" i="1"/>
  <c r="O1121" i="1"/>
  <c r="O1122" i="1"/>
  <c r="O1123" i="1"/>
  <c r="O1124" i="1"/>
  <c r="O1125" i="1"/>
  <c r="O1126" i="1"/>
  <c r="O1127" i="1"/>
  <c r="O1128" i="1"/>
  <c r="O1135" i="1"/>
  <c r="O1136" i="1"/>
  <c r="O1137" i="1"/>
  <c r="O1138" i="1"/>
  <c r="O1139" i="1"/>
  <c r="O1140" i="1"/>
  <c r="O1141" i="1"/>
  <c r="O1142" i="1"/>
  <c r="O476" i="1"/>
  <c r="O477" i="1"/>
  <c r="O478" i="1"/>
  <c r="O479" i="1"/>
  <c r="O480" i="1"/>
  <c r="O481" i="1"/>
  <c r="O482" i="1"/>
  <c r="O483" i="1"/>
  <c r="O524" i="1"/>
  <c r="O525" i="1"/>
  <c r="O526" i="1"/>
  <c r="O527" i="1"/>
  <c r="O528" i="1"/>
  <c r="O529" i="1"/>
  <c r="O530" i="1"/>
  <c r="O531" i="1"/>
  <c r="O338" i="1"/>
  <c r="O339" i="1"/>
  <c r="O340" i="1"/>
  <c r="O485" i="1"/>
  <c r="O486" i="1"/>
  <c r="O487" i="1"/>
  <c r="O488" i="1"/>
  <c r="O489" i="1"/>
  <c r="O490" i="1"/>
  <c r="O484" i="1"/>
  <c r="O532" i="1"/>
  <c r="O533" i="1"/>
  <c r="O534" i="1"/>
  <c r="O549" i="1"/>
  <c r="O550" i="1"/>
  <c r="O551" i="1"/>
  <c r="O552" i="1"/>
  <c r="O553" i="1"/>
  <c r="O554" i="1"/>
  <c r="O555" i="1"/>
  <c r="O556" i="1"/>
  <c r="O557" i="1"/>
  <c r="O558" i="1"/>
  <c r="O559" i="1"/>
  <c r="O571" i="1"/>
  <c r="O572" i="1"/>
  <c r="O573" i="1"/>
  <c r="O1654" i="1"/>
  <c r="O1655" i="1"/>
  <c r="O1656" i="1"/>
  <c r="O1657" i="1"/>
  <c r="O1658" i="1"/>
  <c r="O1659" i="1"/>
  <c r="O1660" i="1"/>
  <c r="O1730" i="1"/>
  <c r="O1731" i="1"/>
  <c r="O1732" i="1"/>
  <c r="O1733" i="1"/>
  <c r="O1734" i="1"/>
  <c r="O1735" i="1"/>
  <c r="O1736" i="1"/>
  <c r="O1723" i="1"/>
  <c r="O1724" i="1"/>
  <c r="O1725" i="1"/>
  <c r="O1726" i="1"/>
  <c r="O1727" i="1"/>
  <c r="O18" i="1"/>
  <c r="O19" i="1"/>
  <c r="O20" i="1"/>
  <c r="O21" i="1"/>
  <c r="O22" i="1"/>
  <c r="O23" i="1"/>
  <c r="O24" i="1"/>
  <c r="O25" i="1"/>
  <c r="O188" i="1"/>
  <c r="O189" i="1"/>
  <c r="O190" i="1"/>
  <c r="O191" i="1"/>
  <c r="O192" i="1"/>
  <c r="O193" i="1"/>
  <c r="O194" i="1"/>
  <c r="O195" i="1"/>
  <c r="O64" i="1"/>
  <c r="O65" i="1"/>
  <c r="O66" i="1"/>
  <c r="O67" i="1"/>
  <c r="O68" i="1"/>
  <c r="O69" i="1"/>
  <c r="O196" i="1"/>
  <c r="O197" i="1"/>
  <c r="O198" i="1"/>
  <c r="O199" i="1"/>
  <c r="O200" i="1"/>
  <c r="O201" i="1"/>
  <c r="O26" i="1"/>
  <c r="O27" i="1"/>
  <c r="O28" i="1"/>
  <c r="O29" i="1"/>
  <c r="O30" i="1"/>
  <c r="O31" i="1"/>
  <c r="O32" i="1"/>
  <c r="O33" i="1"/>
  <c r="O34" i="1"/>
  <c r="O1770" i="1"/>
  <c r="O1771" i="1"/>
  <c r="O1772" i="1"/>
  <c r="O1773" i="1"/>
  <c r="O1774" i="1"/>
  <c r="O1775" i="1"/>
  <c r="O1776" i="1"/>
  <c r="O1777" i="1"/>
  <c r="O1685" i="1"/>
  <c r="O1686" i="1"/>
  <c r="O1687" i="1"/>
  <c r="O1688" i="1"/>
  <c r="O1689" i="1"/>
  <c r="O1690" i="1"/>
  <c r="O1691" i="1"/>
  <c r="O1692" i="1"/>
  <c r="O1778" i="1"/>
  <c r="O1779" i="1"/>
  <c r="O1780" i="1"/>
  <c r="O1693" i="1"/>
  <c r="O1694" i="1"/>
  <c r="O1695" i="1"/>
  <c r="O785" i="1"/>
  <c r="O786" i="1"/>
  <c r="O855" i="1"/>
  <c r="O856" i="1"/>
  <c r="O827" i="1"/>
  <c r="O828" i="1"/>
  <c r="O2249" i="1"/>
  <c r="O2250" i="1"/>
  <c r="O2251" i="1"/>
  <c r="O2252" i="1"/>
  <c r="O1304" i="1"/>
  <c r="O1305" i="1"/>
  <c r="O1306" i="1"/>
  <c r="O1307" i="1"/>
  <c r="O1308" i="1"/>
  <c r="O1309" i="1"/>
  <c r="O1217" i="1"/>
  <c r="O1218" i="1"/>
  <c r="O1219" i="1"/>
  <c r="O1220" i="1"/>
  <c r="O1221" i="1"/>
  <c r="O1222" i="1"/>
  <c r="O1349" i="1"/>
  <c r="O1350" i="1"/>
  <c r="O1351" i="1"/>
  <c r="O1352" i="1"/>
  <c r="O1353" i="1"/>
  <c r="O1354" i="1"/>
  <c r="O1250" i="1"/>
  <c r="O1251" i="1"/>
  <c r="O1252" i="1"/>
  <c r="O1253" i="1"/>
  <c r="O1254" i="1"/>
  <c r="O1255" i="1"/>
  <c r="O1229" i="1"/>
  <c r="O1230" i="1"/>
  <c r="O1231" i="1"/>
  <c r="O1232" i="1"/>
  <c r="O1233" i="1"/>
  <c r="O1234" i="1"/>
  <c r="O1235" i="1"/>
  <c r="O1236" i="1"/>
  <c r="O1237" i="1"/>
  <c r="O1207" i="1"/>
  <c r="O1208" i="1"/>
  <c r="O1209" i="1"/>
  <c r="O1210" i="1"/>
  <c r="O1211" i="1"/>
  <c r="O1212" i="1"/>
  <c r="O1213" i="1"/>
  <c r="O1214" i="1"/>
  <c r="O1215" i="1"/>
  <c r="O1216" i="1"/>
  <c r="O1364" i="1"/>
  <c r="O1365" i="1"/>
  <c r="O1366" i="1"/>
  <c r="O1367" i="1"/>
  <c r="O1368" i="1"/>
  <c r="O1369" i="1"/>
  <c r="O1355" i="1"/>
  <c r="O1356" i="1"/>
  <c r="O1357" i="1"/>
  <c r="O1289" i="1"/>
  <c r="O1290" i="1"/>
  <c r="O1291" i="1"/>
  <c r="O1292" i="1"/>
  <c r="O1293" i="1"/>
  <c r="O1294" i="1"/>
  <c r="O1295" i="1"/>
  <c r="O1296" i="1"/>
  <c r="O1297" i="1"/>
  <c r="O1274" i="1"/>
  <c r="O1275" i="1"/>
  <c r="O1276" i="1"/>
  <c r="O1325" i="1"/>
  <c r="O1326" i="1"/>
  <c r="O1327" i="1"/>
  <c r="O1328" i="1"/>
  <c r="O1329" i="1"/>
  <c r="O1330" i="1"/>
  <c r="O1331" i="1"/>
  <c r="O1332" i="1"/>
  <c r="O1333" i="1"/>
  <c r="O1334" i="1"/>
  <c r="O1335" i="1"/>
  <c r="O1336" i="1"/>
  <c r="O1298" i="1"/>
  <c r="O1299" i="1"/>
  <c r="O1300" i="1"/>
  <c r="O1301" i="1"/>
  <c r="O1302" i="1"/>
  <c r="O1303" i="1"/>
  <c r="O1737" i="1"/>
  <c r="O1738" i="1"/>
  <c r="O1310" i="1"/>
  <c r="O1311" i="1"/>
  <c r="O1312" i="1"/>
  <c r="O1313" i="1"/>
  <c r="O1314" i="1"/>
  <c r="O1315" i="1"/>
  <c r="O1358" i="1"/>
  <c r="O1359" i="1"/>
  <c r="O1360" i="1"/>
  <c r="O1361" i="1"/>
  <c r="O1362" i="1"/>
  <c r="O1363" i="1"/>
  <c r="O1053" i="1"/>
  <c r="O1054" i="1"/>
  <c r="O1055" i="1"/>
  <c r="O1056" i="1"/>
  <c r="O1057" i="1"/>
  <c r="O1058" i="1"/>
  <c r="O1059" i="1"/>
  <c r="O1060" i="1"/>
  <c r="O1039" i="1"/>
  <c r="O1040" i="1"/>
  <c r="O1041" i="1"/>
  <c r="O1042" i="1"/>
  <c r="O1043" i="1"/>
  <c r="O1044" i="1"/>
  <c r="O1061" i="1"/>
  <c r="O1062" i="1"/>
  <c r="O1063" i="1"/>
  <c r="O1064" i="1"/>
  <c r="O1065" i="1"/>
  <c r="O1066" i="1"/>
  <c r="O1067" i="1"/>
  <c r="O1068" i="1"/>
  <c r="O1029" i="1"/>
  <c r="O1030" i="1"/>
  <c r="O1031" i="1"/>
  <c r="O1032" i="1"/>
  <c r="O1033" i="1"/>
  <c r="O1034" i="1"/>
  <c r="O1035" i="1"/>
  <c r="O1036" i="1"/>
  <c r="O1037" i="1"/>
  <c r="O1038" i="1"/>
  <c r="O2052" i="1"/>
  <c r="O2053" i="1"/>
  <c r="O2054" i="1"/>
  <c r="O2055" i="1"/>
  <c r="O2056" i="1"/>
  <c r="O2057" i="1"/>
  <c r="O2058" i="1"/>
  <c r="O2059" i="1"/>
  <c r="O233" i="1"/>
  <c r="O234" i="1"/>
  <c r="O235" i="1"/>
  <c r="O236" i="1"/>
  <c r="O237" i="1"/>
  <c r="O238" i="1"/>
  <c r="O239" i="1"/>
  <c r="O240" i="1"/>
  <c r="O205" i="1"/>
  <c r="O206" i="1"/>
  <c r="O207" i="1"/>
  <c r="O208" i="1"/>
  <c r="O209" i="1"/>
  <c r="O210" i="1"/>
  <c r="O211" i="1"/>
  <c r="O212" i="1"/>
  <c r="O213" i="1"/>
  <c r="O120" i="1"/>
  <c r="O121" i="1"/>
  <c r="O122" i="1"/>
  <c r="O106" i="1"/>
  <c r="O107" i="1"/>
  <c r="O108" i="1"/>
  <c r="O109" i="1"/>
  <c r="O110" i="1"/>
  <c r="O111" i="1"/>
  <c r="O112" i="1"/>
  <c r="O113" i="1"/>
  <c r="O114" i="1"/>
  <c r="O115" i="1"/>
  <c r="O116" i="1"/>
  <c r="O1674" i="1"/>
  <c r="O1675" i="1"/>
  <c r="O1676" i="1"/>
  <c r="O1677" i="1"/>
  <c r="O1678" i="1"/>
  <c r="O1679" i="1"/>
  <c r="O1680" i="1"/>
  <c r="O1681" i="1"/>
  <c r="O1682" i="1"/>
  <c r="O1683" i="1"/>
  <c r="O1684" i="1"/>
  <c r="O7" i="1"/>
  <c r="O8" i="1"/>
  <c r="O9" i="1"/>
  <c r="O10" i="1"/>
  <c r="O11" i="1"/>
  <c r="O12" i="1"/>
  <c r="O13" i="1"/>
  <c r="O14" i="1"/>
  <c r="O510" i="1"/>
  <c r="O511" i="1"/>
  <c r="O512" i="1"/>
  <c r="O513" i="1"/>
  <c r="O514" i="1"/>
  <c r="O15" i="1"/>
  <c r="O16" i="1"/>
  <c r="O17" i="1"/>
  <c r="O35" i="1"/>
  <c r="O36" i="1"/>
  <c r="O84" i="1"/>
  <c r="O85" i="1"/>
  <c r="O86" i="1"/>
  <c r="O87" i="1"/>
  <c r="O88" i="1"/>
  <c r="O89" i="1"/>
  <c r="O90" i="1"/>
  <c r="O91" i="1"/>
  <c r="O92" i="1"/>
  <c r="O93" i="1"/>
  <c r="O94" i="1"/>
  <c r="O95" i="1"/>
  <c r="O96" i="1"/>
  <c r="O97" i="1"/>
  <c r="O117" i="1"/>
  <c r="O118" i="1"/>
  <c r="O119" i="1"/>
  <c r="O202" i="1"/>
  <c r="O203" i="1"/>
  <c r="O204" i="1"/>
  <c r="O428" i="1"/>
  <c r="O429" i="1"/>
  <c r="O430" i="1"/>
  <c r="O1198" i="1"/>
  <c r="O1199" i="1"/>
  <c r="O1200" i="1"/>
  <c r="O1201" i="1"/>
  <c r="O1202" i="1"/>
  <c r="O1203" i="1"/>
  <c r="O1204" i="1"/>
  <c r="O1205" i="1"/>
  <c r="O1206" i="1"/>
  <c r="O847" i="1"/>
  <c r="O848" i="1"/>
  <c r="O849" i="1"/>
  <c r="O850" i="1"/>
  <c r="O851" i="1"/>
  <c r="O852" i="1"/>
  <c r="O853" i="1"/>
  <c r="O819" i="1"/>
  <c r="O820" i="1"/>
  <c r="O821" i="1"/>
  <c r="O822" i="1"/>
  <c r="O823" i="1"/>
  <c r="O824" i="1"/>
  <c r="O825" i="1"/>
  <c r="O620" i="1"/>
  <c r="O621" i="1"/>
  <c r="O622" i="1"/>
  <c r="O623" i="1"/>
  <c r="O624" i="1"/>
  <c r="O625" i="1"/>
  <c r="O626" i="1"/>
  <c r="O627" i="1"/>
  <c r="O628" i="1"/>
  <c r="O629" i="1"/>
  <c r="O630" i="1"/>
  <c r="O631" i="1"/>
  <c r="O632" i="1"/>
  <c r="O633" i="1"/>
  <c r="O634" i="1"/>
  <c r="O635" i="1"/>
  <c r="O636" i="1"/>
  <c r="O350" i="1"/>
  <c r="O351" i="1"/>
  <c r="O352" i="1"/>
  <c r="O353" i="1"/>
  <c r="O354" i="1"/>
  <c r="O355" i="1"/>
  <c r="O356" i="1"/>
  <c r="O357" i="1"/>
  <c r="O341" i="1"/>
  <c r="O342" i="1"/>
  <c r="O343" i="1"/>
  <c r="O344" i="1"/>
  <c r="O345" i="1"/>
  <c r="O346" i="1"/>
  <c r="O347" i="1"/>
  <c r="O348" i="1"/>
  <c r="O349" i="1"/>
  <c r="O329" i="1"/>
  <c r="O330" i="1"/>
  <c r="O331" i="1"/>
  <c r="O468" i="1"/>
  <c r="O469" i="1"/>
  <c r="O470" i="1"/>
  <c r="O471" i="1"/>
  <c r="O472" i="1"/>
  <c r="O473" i="1"/>
  <c r="O474" i="1"/>
  <c r="O475" i="1"/>
  <c r="O2137" i="1"/>
  <c r="O2138" i="1"/>
  <c r="O2139" i="1"/>
  <c r="O2140" i="1"/>
  <c r="O2141" i="1"/>
  <c r="O2142" i="1"/>
  <c r="O2183" i="1"/>
  <c r="O2184" i="1"/>
  <c r="O2185" i="1"/>
  <c r="O2186" i="1"/>
  <c r="O2187" i="1"/>
  <c r="O2188" i="1"/>
  <c r="O1020" i="1"/>
  <c r="O1021" i="1"/>
  <c r="O1022" i="1"/>
  <c r="O1023" i="1"/>
  <c r="O1024" i="1"/>
  <c r="O1025" i="1"/>
  <c r="O1026" i="1"/>
  <c r="O1027" i="1"/>
  <c r="O1028" i="1"/>
  <c r="O1506" i="1"/>
  <c r="O1507" i="1"/>
  <c r="O2194" i="1"/>
  <c r="O2195" i="1"/>
  <c r="O326" i="1"/>
  <c r="O327" i="1"/>
  <c r="O328" i="1"/>
  <c r="O2088" i="1"/>
  <c r="O2089" i="1"/>
  <c r="O2090" i="1"/>
  <c r="O1998" i="1"/>
  <c r="O1999" i="1"/>
  <c r="O2000" i="1"/>
  <c r="O2001" i="1"/>
  <c r="O2002" i="1"/>
  <c r="O2003" i="1"/>
  <c r="O2004" i="1"/>
  <c r="O2005" i="1"/>
  <c r="O2006" i="1"/>
  <c r="O2007" i="1"/>
  <c r="O2008" i="1"/>
  <c r="O2009" i="1"/>
  <c r="O1905" i="1"/>
  <c r="O1906" i="1"/>
  <c r="O1907" i="1"/>
  <c r="O1908" i="1"/>
  <c r="O1909" i="1"/>
  <c r="O1910" i="1"/>
  <c r="O1911" i="1"/>
  <c r="O1912" i="1"/>
  <c r="O1913" i="1"/>
  <c r="O1914" i="1"/>
  <c r="O1915" i="1"/>
  <c r="O1096" i="1"/>
  <c r="O1097" i="1"/>
  <c r="O1098" i="1"/>
  <c r="O1099" i="1"/>
  <c r="O1100" i="1"/>
  <c r="O1101" i="1"/>
  <c r="O1102" i="1"/>
  <c r="O1103" i="1"/>
  <c r="O681" i="1"/>
  <c r="O682" i="1"/>
  <c r="O683" i="1"/>
  <c r="O684" i="1"/>
  <c r="O685" i="1"/>
  <c r="O686" i="1"/>
  <c r="O687" i="1"/>
  <c r="O691" i="1"/>
  <c r="O692" i="1"/>
  <c r="O693" i="1"/>
  <c r="O694" i="1"/>
  <c r="O695" i="1"/>
  <c r="O696" i="1"/>
  <c r="O697" i="1"/>
  <c r="O491" i="1"/>
  <c r="O492" i="1"/>
  <c r="O493" i="1"/>
  <c r="O494" i="1"/>
  <c r="O495" i="1"/>
  <c r="O496" i="1"/>
  <c r="O497" i="1"/>
  <c r="O498" i="1"/>
  <c r="O1811" i="1"/>
  <c r="O1812" i="1"/>
  <c r="O1813" i="1"/>
  <c r="O1814" i="1"/>
  <c r="O1815" i="1"/>
  <c r="O1816" i="1"/>
  <c r="O1817" i="1"/>
  <c r="O1818" i="1"/>
  <c r="O858" i="1"/>
  <c r="O859" i="1"/>
  <c r="O860" i="1"/>
  <c r="O861" i="1"/>
  <c r="O862" i="1"/>
  <c r="O863" i="1"/>
  <c r="O864" i="1"/>
  <c r="O711" i="1"/>
  <c r="O712" i="1"/>
  <c r="O713" i="1"/>
  <c r="O714" i="1"/>
  <c r="O715" i="1"/>
  <c r="O716" i="1"/>
  <c r="O717" i="1"/>
  <c r="O753" i="1"/>
  <c r="O857" i="1"/>
  <c r="O839" i="1"/>
  <c r="O742" i="1"/>
  <c r="O1819" i="1"/>
  <c r="O1820" i="1"/>
  <c r="O1821" i="1"/>
  <c r="O1464" i="1"/>
  <c r="O1465" i="1"/>
  <c r="O1466" i="1"/>
  <c r="O1467" i="1"/>
  <c r="O1468" i="1"/>
  <c r="O1469" i="1"/>
  <c r="O1470" i="1"/>
  <c r="O1471" i="1"/>
  <c r="O1472" i="1"/>
  <c r="O1473" i="1"/>
  <c r="O1474" i="1"/>
  <c r="O1158" i="1"/>
  <c r="O1159" i="1"/>
  <c r="O1160" i="1"/>
  <c r="O1149" i="1"/>
  <c r="O1150" i="1"/>
  <c r="O1151" i="1"/>
  <c r="O1152" i="1"/>
  <c r="O1153" i="1"/>
  <c r="O1154" i="1"/>
  <c r="O769" i="1"/>
  <c r="O854" i="1"/>
  <c r="O826" i="1"/>
  <c r="O2253" i="1"/>
  <c r="O2254" i="1"/>
  <c r="O278" i="1"/>
  <c r="O279" i="1"/>
  <c r="O280" i="1"/>
  <c r="O281" i="1"/>
  <c r="O282" i="1"/>
  <c r="O283" i="1"/>
  <c r="O284" i="1"/>
  <c r="O308" i="1"/>
  <c r="O309" i="1"/>
  <c r="O310" i="1"/>
  <c r="O285" i="1"/>
  <c r="O286" i="1"/>
  <c r="O287" i="1"/>
  <c r="O591" i="1"/>
  <c r="O592" i="1"/>
  <c r="O593" i="1"/>
  <c r="O594" i="1"/>
  <c r="O595" i="1"/>
  <c r="O596" i="1"/>
  <c r="O597" i="1"/>
  <c r="O614" i="1"/>
  <c r="O615" i="1"/>
  <c r="O616" i="1"/>
  <c r="O637" i="1"/>
  <c r="O638" i="1"/>
  <c r="O639" i="1"/>
  <c r="O640" i="1"/>
  <c r="O641" i="1"/>
  <c r="O642" i="1"/>
  <c r="O643" i="1"/>
  <c r="O644" i="1"/>
  <c r="O645" i="1"/>
  <c r="O1982" i="1"/>
  <c r="O1983" i="1"/>
  <c r="O1984" i="1"/>
  <c r="O1985" i="1"/>
  <c r="O2244" i="1"/>
  <c r="O2245" i="1"/>
  <c r="O2246" i="1"/>
  <c r="O1475" i="1"/>
  <c r="O1476" i="1"/>
  <c r="O1798" i="1"/>
  <c r="O1799" i="1"/>
  <c r="O1800" i="1"/>
  <c r="O1801" i="1"/>
  <c r="O1802" i="1"/>
  <c r="O1241" i="1"/>
  <c r="O1242" i="1"/>
  <c r="O1243" i="1"/>
  <c r="O1244" i="1"/>
  <c r="O1245" i="1"/>
  <c r="O1246" i="1"/>
  <c r="O1247" i="1"/>
  <c r="O1248" i="1"/>
  <c r="O1249" i="1"/>
  <c r="O1256" i="1"/>
  <c r="O1257" i="1"/>
  <c r="O1258" i="1"/>
  <c r="O1259" i="1"/>
  <c r="O1260" i="1"/>
  <c r="O1261" i="1"/>
  <c r="O1262" i="1"/>
  <c r="O1263" i="1"/>
  <c r="O1264" i="1"/>
  <c r="O1265" i="1"/>
  <c r="O1266" i="1"/>
  <c r="O1267" i="1"/>
  <c r="O1268" i="1"/>
  <c r="O1269" i="1"/>
  <c r="O1270" i="1"/>
  <c r="O1271" i="1"/>
  <c r="O1272" i="1"/>
  <c r="O1273" i="1"/>
  <c r="O1316" i="1"/>
  <c r="O1317" i="1"/>
  <c r="O1318" i="1"/>
  <c r="O1319" i="1"/>
  <c r="O1320" i="1"/>
  <c r="O1321" i="1"/>
  <c r="O1322" i="1"/>
  <c r="O1323" i="1"/>
  <c r="O1324" i="1"/>
  <c r="O1161" i="1"/>
  <c r="O1162" i="1"/>
  <c r="O1163" i="1"/>
  <c r="O1189" i="1"/>
  <c r="O1190" i="1"/>
  <c r="O1191" i="1"/>
  <c r="O1192" i="1"/>
  <c r="O1193" i="1"/>
  <c r="O1194" i="1"/>
  <c r="O1195" i="1"/>
  <c r="O1196" i="1"/>
  <c r="O1197" i="1"/>
  <c r="O2075" i="1"/>
  <c r="O2076" i="1"/>
  <c r="O2077" i="1"/>
  <c r="O660" i="1"/>
  <c r="O661" i="1"/>
  <c r="O662" i="1"/>
  <c r="O663" i="1"/>
  <c r="O664" i="1"/>
  <c r="O665" i="1"/>
  <c r="O666" i="1"/>
  <c r="O652" i="1"/>
  <c r="O653" i="1"/>
  <c r="O654" i="1"/>
  <c r="O655" i="1"/>
  <c r="O656" i="1"/>
  <c r="O657" i="1"/>
  <c r="O658" i="1"/>
  <c r="O659" i="1"/>
  <c r="O940" i="1"/>
  <c r="O941" i="1"/>
  <c r="O942" i="1"/>
  <c r="O943" i="1"/>
  <c r="O944" i="1"/>
  <c r="O945" i="1"/>
  <c r="O946" i="1"/>
  <c r="O947" i="1"/>
  <c r="O948" i="1"/>
  <c r="O431" i="1"/>
  <c r="O432" i="1"/>
  <c r="O433" i="1"/>
  <c r="O434" i="1"/>
  <c r="O435" i="1"/>
  <c r="O436" i="1"/>
  <c r="O437" i="1"/>
  <c r="O438" i="1"/>
  <c r="O439" i="1"/>
  <c r="O897" i="1"/>
  <c r="O898" i="1"/>
  <c r="O899" i="1"/>
  <c r="O900" i="1"/>
  <c r="O901" i="1"/>
  <c r="O902" i="1"/>
  <c r="O903" i="1"/>
  <c r="O949" i="1"/>
  <c r="O950" i="1"/>
  <c r="O951" i="1"/>
  <c r="O952" i="1"/>
  <c r="O953" i="1"/>
  <c r="O954" i="1"/>
  <c r="O955" i="1"/>
  <c r="O956" i="1"/>
  <c r="O957" i="1"/>
  <c r="O958" i="1"/>
  <c r="O959" i="1"/>
  <c r="O960" i="1"/>
  <c r="O961" i="1"/>
  <c r="O962" i="1"/>
  <c r="O963" i="1"/>
  <c r="O982" i="1"/>
  <c r="O983" i="1"/>
  <c r="O984" i="1"/>
  <c r="O985" i="1"/>
  <c r="O986" i="1"/>
  <c r="O987" i="1"/>
  <c r="O988" i="1"/>
  <c r="O123" i="1"/>
  <c r="O124" i="1"/>
  <c r="O125" i="1"/>
  <c r="O126" i="1"/>
  <c r="O127" i="1"/>
  <c r="O128" i="1"/>
  <c r="O129" i="1"/>
  <c r="O130" i="1"/>
  <c r="O131" i="1"/>
  <c r="O132" i="1"/>
  <c r="O133" i="1"/>
  <c r="O1430" i="1"/>
  <c r="O1431" i="1"/>
  <c r="O1432" i="1"/>
  <c r="O1433" i="1"/>
  <c r="O1434" i="1"/>
  <c r="O1277" i="1"/>
  <c r="O1278" i="1"/>
  <c r="O1279" i="1"/>
  <c r="O673" i="1"/>
  <c r="O674" i="1"/>
  <c r="O1390" i="1"/>
  <c r="O1391" i="1"/>
  <c r="O1392" i="1"/>
  <c r="O1393" i="1"/>
  <c r="O1394" i="1"/>
  <c r="O1395" i="1"/>
  <c r="O1396" i="1"/>
  <c r="O1397" i="1"/>
  <c r="O1398" i="1"/>
  <c r="O1399" i="1"/>
  <c r="O1400" i="1"/>
  <c r="O1803" i="1"/>
  <c r="O1804" i="1"/>
  <c r="O1805" i="1"/>
  <c r="O1792" i="1"/>
  <c r="O1793" i="1"/>
  <c r="O1794" i="1"/>
  <c r="O1795" i="1"/>
  <c r="O1796" i="1"/>
  <c r="O1797" i="1"/>
  <c r="O1806" i="1"/>
  <c r="O1807" i="1"/>
  <c r="O1808" i="1"/>
  <c r="O73" i="1"/>
  <c r="O74" i="1"/>
  <c r="O75" i="1"/>
  <c r="O76" i="1"/>
  <c r="O77" i="1"/>
  <c r="O78" i="1"/>
  <c r="O79" i="1"/>
  <c r="O80" i="1"/>
  <c r="O81" i="1"/>
  <c r="O82" i="1"/>
  <c r="O83" i="1"/>
  <c r="O1179" i="1"/>
  <c r="O1180" i="1"/>
  <c r="O1181" i="1"/>
  <c r="O45" i="1"/>
  <c r="O46" i="1"/>
  <c r="O47" i="1"/>
  <c r="O48" i="1"/>
  <c r="O49" i="1"/>
  <c r="O50" i="1"/>
  <c r="O51" i="1"/>
  <c r="O52" i="1"/>
  <c r="O53" i="1"/>
  <c r="O54" i="1"/>
  <c r="O55" i="1"/>
  <c r="O515" i="1"/>
  <c r="O516" i="1"/>
  <c r="O517" i="1"/>
  <c r="O518" i="1"/>
  <c r="O519" i="1"/>
  <c r="O520" i="1"/>
  <c r="O1522" i="1"/>
  <c r="O1523" i="1"/>
  <c r="O1524" i="1"/>
  <c r="O1525" i="1"/>
  <c r="O1526" i="1"/>
  <c r="O1527" i="1"/>
  <c r="O305" i="1"/>
  <c r="O306" i="1"/>
  <c r="O307" i="1"/>
  <c r="O6" i="1"/>
  <c r="O2223" i="1"/>
  <c r="O2224" i="1"/>
  <c r="O2225" i="1"/>
  <c r="O2116" i="1"/>
  <c r="O2117" i="1"/>
  <c r="O2118" i="1"/>
  <c r="O2119" i="1"/>
  <c r="O2120" i="1"/>
  <c r="O2121" i="1"/>
  <c r="O2122" i="1"/>
  <c r="O2123" i="1"/>
  <c r="O2124" i="1"/>
  <c r="O2125" i="1"/>
  <c r="O1415" i="1"/>
  <c r="O1416" i="1"/>
  <c r="O1417" i="1"/>
  <c r="O1418" i="1"/>
  <c r="O1419" i="1"/>
  <c r="O1420" i="1"/>
  <c r="O1421" i="1"/>
  <c r="O1412" i="1"/>
  <c r="O1413" i="1"/>
  <c r="O1414" i="1"/>
  <c r="O1696" i="1"/>
  <c r="O1697" i="1"/>
  <c r="O1698" i="1"/>
  <c r="O1699" i="1"/>
  <c r="O1700" i="1"/>
  <c r="O1701" i="1"/>
  <c r="O1702" i="1"/>
  <c r="O1703" i="1"/>
  <c r="O1704" i="1"/>
  <c r="O1705" i="1"/>
  <c r="O1528" i="1"/>
  <c r="O1435" i="1"/>
  <c r="O1746" i="1"/>
  <c r="O1728" i="1"/>
  <c r="O1729" i="1"/>
  <c r="O1661" i="1"/>
  <c r="O1662" i="1"/>
  <c r="O1625" i="1"/>
  <c r="O1429" i="1"/>
  <c r="O1585" i="1"/>
  <c r="O1586" i="1"/>
  <c r="O1587" i="1"/>
  <c r="O1376" i="1"/>
  <c r="O1377" i="1"/>
  <c r="O1378" i="1"/>
  <c r="O1379" i="1"/>
  <c r="O1754" i="1"/>
  <c r="O1755" i="1"/>
  <c r="O1756" i="1"/>
  <c r="O1380" i="1"/>
  <c r="O1381" i="1"/>
  <c r="O1382" i="1"/>
  <c r="O1383" i="1"/>
  <c r="O1384" i="1"/>
  <c r="O1385" i="1"/>
  <c r="O1386" i="1"/>
  <c r="O1387" i="1"/>
  <c r="O1388" i="1"/>
  <c r="O1389" i="1"/>
  <c r="O1760" i="1"/>
  <c r="O1761" i="1"/>
  <c r="O1762" i="1"/>
  <c r="O1763" i="1"/>
  <c r="O1764" i="1"/>
  <c r="O1765" i="1"/>
  <c r="O1766" i="1"/>
  <c r="O1767" i="1"/>
  <c r="O1768" i="1"/>
  <c r="O1769" i="1"/>
  <c r="O1594" i="1"/>
  <c r="O1595" i="1"/>
  <c r="O1596" i="1"/>
  <c r="O260" i="1"/>
  <c r="O261" i="1"/>
  <c r="O262" i="1"/>
  <c r="O263" i="1"/>
  <c r="O264" i="1"/>
  <c r="O265" i="1"/>
  <c r="O266" i="1"/>
  <c r="O1747" i="1"/>
  <c r="O1748" i="1"/>
  <c r="O1749" i="1"/>
  <c r="O1750" i="1"/>
  <c r="O1751" i="1"/>
  <c r="O1752" i="1"/>
  <c r="O1753" i="1"/>
  <c r="O1757" i="1"/>
  <c r="O1758" i="1"/>
  <c r="O1759" i="1"/>
  <c r="O241" i="1"/>
  <c r="O242" i="1"/>
  <c r="O243" i="1"/>
  <c r="O244" i="1"/>
  <c r="O245" i="1"/>
  <c r="O246" i="1"/>
  <c r="O247" i="1"/>
  <c r="O248" i="1"/>
  <c r="O1370" i="1"/>
  <c r="O1371" i="1"/>
  <c r="O1372" i="1"/>
  <c r="O1373" i="1"/>
  <c r="O1374" i="1"/>
  <c r="O1375" i="1"/>
  <c r="O1833" i="1"/>
  <c r="O1834" i="1"/>
  <c r="O1835" i="1"/>
  <c r="O1836" i="1"/>
  <c r="O1837" i="1"/>
  <c r="O1838" i="1"/>
  <c r="O1839" i="1"/>
  <c r="O718" i="1"/>
  <c r="O719" i="1"/>
  <c r="O720" i="1"/>
  <c r="O721" i="1"/>
  <c r="O722" i="1"/>
  <c r="O723" i="1"/>
  <c r="O724" i="1"/>
  <c r="O743" i="1"/>
  <c r="O744" i="1"/>
  <c r="O745" i="1"/>
  <c r="O1164" i="1"/>
  <c r="O1165" i="1"/>
  <c r="O1166" i="1"/>
  <c r="O1167" i="1"/>
  <c r="O1168" i="1"/>
  <c r="O1169" i="1"/>
  <c r="O1170" i="1"/>
  <c r="O1171" i="1"/>
  <c r="O1172" i="1"/>
  <c r="O1155" i="1"/>
  <c r="O1156" i="1"/>
  <c r="O1157" i="1"/>
  <c r="O134" i="1"/>
  <c r="O135" i="1"/>
  <c r="O136" i="1"/>
  <c r="O2072" i="1"/>
  <c r="O2073" i="1"/>
  <c r="O2074" i="1"/>
  <c r="O1238" i="1"/>
  <c r="O1239" i="1"/>
  <c r="O1240" i="1"/>
  <c r="O809" i="1"/>
  <c r="O810" i="1"/>
  <c r="O2303" i="1"/>
  <c r="O2304" i="1"/>
  <c r="O2305" i="1"/>
  <c r="O2306" i="1"/>
  <c r="O2307" i="1"/>
  <c r="O2308" i="1"/>
  <c r="O2309" i="1"/>
  <c r="O766" i="1"/>
  <c r="O767" i="1"/>
  <c r="O768" i="1"/>
  <c r="O801" i="1"/>
  <c r="O802" i="1"/>
  <c r="O2010" i="1"/>
  <c r="O2011" i="1"/>
  <c r="O2012" i="1"/>
  <c r="O2013" i="1"/>
  <c r="O2014" i="1"/>
  <c r="O2015" i="1"/>
  <c r="O2016" i="1"/>
  <c r="O2017" i="1"/>
  <c r="O2018" i="1"/>
  <c r="O837" i="1"/>
  <c r="O838" i="1"/>
  <c r="O976" i="1"/>
  <c r="O977" i="1"/>
  <c r="O978" i="1"/>
  <c r="O979" i="1"/>
  <c r="O980" i="1"/>
  <c r="O981" i="1"/>
  <c r="O1223" i="1"/>
  <c r="O1224" i="1"/>
  <c r="O1225" i="1"/>
  <c r="O964" i="1"/>
  <c r="O965" i="1"/>
  <c r="O966" i="1"/>
  <c r="O967" i="1"/>
  <c r="O968" i="1"/>
  <c r="O969" i="1"/>
  <c r="O970" i="1"/>
  <c r="O971" i="1"/>
  <c r="O972" i="1"/>
  <c r="O725" i="1"/>
  <c r="O726" i="1"/>
  <c r="O727" i="1"/>
  <c r="O728" i="1"/>
  <c r="O729" i="1"/>
  <c r="O730" i="1"/>
  <c r="O731" i="1"/>
  <c r="O732" i="1"/>
  <c r="O733" i="1"/>
  <c r="O734" i="1"/>
  <c r="O275" i="1"/>
  <c r="O276" i="1"/>
  <c r="O277" i="1"/>
  <c r="O1129" i="1"/>
  <c r="O1130" i="1"/>
  <c r="O1131" i="1"/>
  <c r="O1132" i="1"/>
  <c r="O1133" i="1"/>
  <c r="O1134" i="1"/>
  <c r="O440" i="1"/>
  <c r="O441" i="1"/>
  <c r="O442" i="1"/>
  <c r="O443" i="1"/>
  <c r="O444" i="1"/>
  <c r="O445" i="1"/>
  <c r="O446" i="1"/>
  <c r="O2310" i="1"/>
  <c r="O2311" i="1"/>
  <c r="O2312" i="1"/>
  <c r="O2313" i="1"/>
  <c r="O2314" i="1"/>
  <c r="O698" i="1"/>
  <c r="O699" i="1"/>
  <c r="O700" i="1"/>
  <c r="O688" i="1"/>
  <c r="O689" i="1"/>
  <c r="O690" i="1"/>
  <c r="O143" i="1"/>
  <c r="O144" i="1"/>
  <c r="O145" i="1"/>
  <c r="O1143" i="1"/>
  <c r="O1144" i="1"/>
  <c r="O1145" i="1"/>
  <c r="O1146" i="1"/>
  <c r="O1147" i="1"/>
  <c r="O1148" i="1"/>
  <c r="O1436" i="1"/>
  <c r="O1437" i="1"/>
  <c r="O1438" i="1"/>
  <c r="O1439" i="1"/>
  <c r="O1440" i="1"/>
  <c r="O1441" i="1"/>
  <c r="O1442" i="1"/>
  <c r="O1454" i="1"/>
  <c r="O1455" i="1"/>
  <c r="O1456" i="1"/>
  <c r="O1457" i="1"/>
  <c r="O1458" i="1"/>
  <c r="O1459" i="1"/>
  <c r="O1460" i="1"/>
  <c r="O1443" i="1"/>
  <c r="O1444" i="1"/>
  <c r="O1445" i="1"/>
  <c r="O1461" i="1"/>
  <c r="O1462" i="1"/>
  <c r="O1463" i="1"/>
  <c r="O2066" i="1"/>
  <c r="O2067" i="1"/>
  <c r="O2068" i="1"/>
  <c r="O2091" i="1"/>
  <c r="O2092" i="1"/>
  <c r="O2093" i="1"/>
  <c r="O2094" i="1"/>
  <c r="O2095" i="1"/>
  <c r="O2096" i="1"/>
  <c r="O1868" i="1"/>
  <c r="O1869" i="1"/>
  <c r="O1870" i="1"/>
  <c r="O1871" i="1"/>
  <c r="O1872" i="1"/>
  <c r="O1873" i="1"/>
  <c r="O1874" i="1"/>
  <c r="O1986" i="1"/>
  <c r="O1987" i="1"/>
  <c r="O1988" i="1"/>
  <c r="O1989" i="1"/>
  <c r="O1990" i="1"/>
  <c r="O1991" i="1"/>
  <c r="O1992" i="1"/>
  <c r="O1993" i="1"/>
  <c r="O1994" i="1"/>
  <c r="O1995" i="1"/>
  <c r="O1996" i="1"/>
  <c r="O1997" i="1"/>
  <c r="O174" i="1"/>
  <c r="O175" i="1"/>
  <c r="O176" i="1"/>
  <c r="O177" i="1"/>
  <c r="O178" i="1"/>
  <c r="O179" i="1"/>
  <c r="O180" i="1"/>
  <c r="O181" i="1"/>
  <c r="O447" i="1"/>
  <c r="O448" i="1"/>
  <c r="O449" i="1"/>
  <c r="O369" i="1"/>
  <c r="O370" i="1"/>
  <c r="O371" i="1"/>
  <c r="O499" i="1"/>
  <c r="O500" i="1"/>
  <c r="O501" i="1"/>
  <c r="O521" i="1"/>
  <c r="O522" i="1"/>
  <c r="O523" i="1"/>
  <c r="O160" i="1"/>
  <c r="O161" i="1"/>
  <c r="O162" i="1"/>
  <c r="O163" i="1"/>
  <c r="O164" i="1"/>
  <c r="O165" i="1"/>
  <c r="O166" i="1"/>
  <c r="O167" i="1"/>
  <c r="O168" i="1"/>
  <c r="O169" i="1"/>
  <c r="O170" i="1"/>
  <c r="O171" i="1"/>
  <c r="O172" i="1"/>
  <c r="O173" i="1"/>
  <c r="O140" i="1"/>
  <c r="O141" i="1"/>
  <c r="O142" i="1"/>
  <c r="O182" i="1"/>
  <c r="O183" i="1"/>
  <c r="O184" i="1"/>
  <c r="O185" i="1"/>
  <c r="O186" i="1"/>
  <c r="O187" i="1"/>
  <c r="O294" i="1"/>
  <c r="O295" i="1"/>
  <c r="O296" i="1"/>
  <c r="O297" i="1"/>
  <c r="O298" i="1"/>
  <c r="O299" i="1"/>
  <c r="O300" i="1"/>
  <c r="O301" i="1"/>
  <c r="O302" i="1"/>
  <c r="O303" i="1"/>
  <c r="O304" i="1"/>
  <c r="O288" i="1"/>
  <c r="O289" i="1"/>
  <c r="O290" i="1"/>
  <c r="O291" i="1"/>
  <c r="O292" i="1"/>
  <c r="O293" i="1"/>
  <c r="O405" i="1"/>
  <c r="O406" i="1"/>
  <c r="O407" i="1"/>
  <c r="O408" i="1"/>
  <c r="O409" i="1"/>
  <c r="O410" i="1"/>
  <c r="O1926" i="1"/>
  <c r="O1927" i="1"/>
  <c r="O1928" i="1"/>
  <c r="O1929" i="1"/>
  <c r="O1930" i="1"/>
  <c r="O1931" i="1"/>
  <c r="O1932" i="1"/>
  <c r="O1933" i="1"/>
  <c r="O1934" i="1"/>
  <c r="O1935" i="1"/>
  <c r="O1936" i="1"/>
  <c r="O879" i="1"/>
  <c r="O880" i="1"/>
  <c r="O881" i="1"/>
  <c r="O882" i="1"/>
  <c r="O883" i="1"/>
  <c r="O884" i="1"/>
  <c r="O885" i="1"/>
  <c r="O70" i="1"/>
  <c r="O71" i="1"/>
  <c r="O72" i="1"/>
  <c r="O137" i="1"/>
  <c r="O138" i="1"/>
  <c r="O139" i="1"/>
  <c r="O580" i="1"/>
  <c r="O581" i="1"/>
  <c r="O582" i="1"/>
  <c r="O574" i="1"/>
  <c r="O575" i="1"/>
  <c r="O576" i="1"/>
  <c r="O2097" i="1"/>
  <c r="O2098" i="1"/>
  <c r="O2040" i="1"/>
  <c r="O2041" i="1"/>
  <c r="O2042" i="1"/>
  <c r="O2043" i="1"/>
  <c r="O2044" i="1"/>
  <c r="O2045" i="1"/>
  <c r="O2046" i="1"/>
  <c r="O2047" i="1"/>
  <c r="O2048" i="1"/>
  <c r="O2049" i="1"/>
  <c r="O2050" i="1"/>
  <c r="O2051" i="1"/>
  <c r="O1508" i="1"/>
  <c r="O1509" i="1"/>
  <c r="O1510" i="1"/>
  <c r="O1511" i="1"/>
  <c r="O1512" i="1"/>
  <c r="O1513" i="1"/>
  <c r="O1514" i="1"/>
  <c r="O1491" i="1"/>
  <c r="O1492" i="1"/>
  <c r="O1493" i="1"/>
  <c r="O1494" i="1"/>
  <c r="O1495" i="1"/>
  <c r="O1496" i="1"/>
  <c r="O1497" i="1"/>
  <c r="O1635" i="1"/>
  <c r="O1636" i="1"/>
  <c r="O1637" i="1"/>
  <c r="O1638" i="1"/>
  <c r="O1639" i="1"/>
  <c r="O1640" i="1"/>
  <c r="O1641" i="1"/>
  <c r="O1642" i="1"/>
  <c r="O1643" i="1"/>
  <c r="O1644" i="1"/>
  <c r="O1645" i="1"/>
  <c r="O1646" i="1"/>
  <c r="O1647" i="1"/>
  <c r="O1648" i="1"/>
  <c r="O1649" i="1"/>
  <c r="O1650" i="1"/>
  <c r="O1651" i="1"/>
  <c r="O1652" i="1"/>
  <c r="O1653" i="1"/>
  <c r="O1944" i="1"/>
  <c r="O1945" i="1"/>
  <c r="O1946" i="1"/>
  <c r="O1947" i="1"/>
  <c r="O1948" i="1"/>
  <c r="O1949" i="1"/>
  <c r="O1950" i="1"/>
  <c r="O1951" i="1"/>
  <c r="O1952" i="1"/>
  <c r="O1953" i="1"/>
  <c r="O1954" i="1"/>
  <c r="O1955" i="1"/>
  <c r="O1629" i="1"/>
  <c r="O1630" i="1"/>
  <c r="O1631" i="1"/>
  <c r="O1632" i="1"/>
  <c r="O1633" i="1"/>
  <c r="O1634" i="1"/>
  <c r="O787" i="1"/>
  <c r="O788" i="1"/>
  <c r="O789" i="1"/>
  <c r="O790" i="1"/>
  <c r="O791" i="1"/>
  <c r="O792" i="1"/>
  <c r="O793" i="1"/>
  <c r="O318" i="1"/>
  <c r="O319" i="1"/>
  <c r="O320" i="1"/>
  <c r="O321" i="1"/>
  <c r="O322" i="1"/>
  <c r="O323" i="1"/>
  <c r="O324" i="1"/>
  <c r="O325" i="1"/>
  <c r="O649" i="1"/>
  <c r="O650" i="1"/>
  <c r="O651" i="1"/>
  <c r="O2457" i="1"/>
  <c r="O2458" i="1"/>
  <c r="O2459" i="1"/>
  <c r="O2460" i="1"/>
  <c r="O904" i="1"/>
  <c r="O905" i="1"/>
  <c r="O906" i="1"/>
  <c r="O907" i="1"/>
  <c r="O908" i="1"/>
  <c r="O909" i="1"/>
  <c r="O910" i="1"/>
  <c r="O918" i="1"/>
  <c r="O919" i="1"/>
  <c r="O920" i="1"/>
  <c r="O921" i="1"/>
  <c r="O922" i="1"/>
  <c r="O923" i="1"/>
  <c r="O924" i="1"/>
  <c r="O925" i="1"/>
  <c r="O926" i="1"/>
  <c r="O927" i="1"/>
  <c r="O928" i="1"/>
  <c r="O929" i="1"/>
  <c r="O930" i="1"/>
  <c r="O931" i="1"/>
  <c r="O911" i="1"/>
  <c r="O912" i="1"/>
  <c r="O913" i="1"/>
  <c r="O914" i="1"/>
  <c r="O915" i="1"/>
  <c r="O916" i="1"/>
  <c r="O917" i="1"/>
  <c r="O2461" i="1"/>
  <c r="O2462" i="1"/>
  <c r="O2463" i="1"/>
  <c r="O2464" i="1"/>
  <c r="O2465" i="1"/>
  <c r="O2466" i="1"/>
  <c r="O252" i="1"/>
  <c r="O253" i="1"/>
  <c r="O254" i="1"/>
  <c r="O255" i="1"/>
  <c r="O256" i="1"/>
  <c r="O257" i="1"/>
  <c r="O258" i="1"/>
  <c r="O259" i="1"/>
  <c r="O2019" i="1"/>
  <c r="O2020" i="1"/>
  <c r="O2021" i="1"/>
  <c r="O2022" i="1"/>
  <c r="O2023" i="1"/>
  <c r="O2024" i="1"/>
  <c r="O2025" i="1"/>
  <c r="O2026" i="1"/>
  <c r="O2027" i="1"/>
  <c r="O2028" i="1"/>
  <c r="O2029" i="1"/>
  <c r="O2030" i="1"/>
  <c r="O2031" i="1"/>
  <c r="O2032" i="1"/>
  <c r="O2069" i="1"/>
  <c r="O2070" i="1"/>
  <c r="O2071" i="1"/>
  <c r="O1477" i="1"/>
  <c r="O1478" i="1"/>
  <c r="O1479" i="1"/>
  <c r="O1480" i="1"/>
  <c r="O1481" i="1"/>
  <c r="O1482" i="1"/>
  <c r="O1483" i="1"/>
  <c r="O5" i="1"/>
  <c r="O1484" i="1"/>
  <c r="O1485" i="1"/>
  <c r="O1486" i="1"/>
  <c r="O1487" i="1"/>
  <c r="O1488" i="1"/>
  <c r="O1489" i="1"/>
  <c r="O1337" i="1"/>
  <c r="O1338" i="1"/>
  <c r="O1339" i="1"/>
  <c r="O1340" i="1"/>
  <c r="O1341" i="1"/>
  <c r="O1342" i="1"/>
  <c r="O1343" i="1"/>
  <c r="O1344" i="1"/>
  <c r="O1345" i="1"/>
  <c r="O1346" i="1"/>
  <c r="O1347" i="1"/>
  <c r="O1348" i="1"/>
  <c r="O2200" i="1"/>
  <c r="O2201" i="1"/>
  <c r="O2198" i="1"/>
  <c r="O2199" i="1"/>
  <c r="O1610" i="1"/>
  <c r="O1611" i="1"/>
  <c r="O1612" i="1"/>
  <c r="O1613" i="1"/>
  <c r="O1614" i="1"/>
  <c r="O1615" i="1"/>
  <c r="O1616" i="1"/>
  <c r="O1617" i="1"/>
  <c r="O886" i="1"/>
  <c r="O887" i="1"/>
  <c r="O888" i="1"/>
  <c r="O889" i="1"/>
  <c r="O890" i="1"/>
  <c r="O891" i="1"/>
  <c r="O892" i="1"/>
  <c r="O893" i="1"/>
  <c r="O894" i="1"/>
  <c r="O895" i="1"/>
  <c r="O896" i="1"/>
  <c r="O1446" i="1"/>
  <c r="O1447" i="1"/>
  <c r="O1448" i="1"/>
  <c r="O1449" i="1"/>
  <c r="O1450" i="1"/>
  <c r="O1451" i="1"/>
  <c r="O1452" i="1"/>
  <c r="O1453" i="1"/>
  <c r="O37" i="1"/>
  <c r="O38" i="1"/>
  <c r="O39" i="1"/>
  <c r="O40" i="1"/>
  <c r="O41" i="1"/>
  <c r="O42" i="1"/>
  <c r="O43" i="1"/>
  <c r="O44" i="1"/>
  <c r="O2" i="1"/>
  <c r="O3" i="1"/>
  <c r="O4" i="1"/>
  <c r="O2189" i="1"/>
  <c r="O2190" i="1"/>
  <c r="O1663" i="1"/>
  <c r="O1664" i="1"/>
  <c r="O1665" i="1"/>
  <c r="O1666" i="1"/>
  <c r="O1667" i="1"/>
  <c r="O1668" i="1"/>
  <c r="O1669" i="1"/>
  <c r="O1670" i="1"/>
  <c r="O1671" i="1"/>
  <c r="O1672" i="1"/>
  <c r="O1673" i="1"/>
  <c r="O1956" i="1"/>
  <c r="O1957" i="1"/>
  <c r="O1958" i="1"/>
  <c r="O1959" i="1"/>
  <c r="O1960" i="1"/>
  <c r="O1961" i="1"/>
  <c r="O1962" i="1"/>
  <c r="O1963" i="1"/>
  <c r="O1964" i="1"/>
  <c r="O1965" i="1"/>
  <c r="O1966" i="1"/>
  <c r="O1967" i="1"/>
  <c r="O1968" i="1"/>
  <c r="O1969" i="1"/>
  <c r="O249" i="1"/>
  <c r="O250" i="1"/>
  <c r="O251" i="1"/>
  <c r="O535" i="1"/>
  <c r="O536" i="1"/>
  <c r="O537" i="1"/>
  <c r="O538" i="1"/>
  <c r="O539" i="1"/>
  <c r="O540" i="1"/>
  <c r="O541" i="1"/>
  <c r="O542" i="1"/>
  <c r="O386" i="1"/>
  <c r="O387" i="1"/>
  <c r="O388" i="1"/>
  <c r="O389" i="1"/>
  <c r="O390" i="1"/>
  <c r="O391" i="1"/>
  <c r="O392" i="1"/>
  <c r="O393" i="1"/>
  <c r="O394" i="1"/>
  <c r="O395" i="1"/>
  <c r="O396" i="1"/>
  <c r="O543" i="1"/>
  <c r="O544" i="1"/>
  <c r="O545" i="1"/>
  <c r="O546" i="1"/>
  <c r="O547" i="1"/>
  <c r="O548" i="1"/>
  <c r="O598" i="1"/>
  <c r="O599" i="1"/>
  <c r="O600" i="1"/>
  <c r="O601" i="1"/>
  <c r="O602" i="1"/>
  <c r="O603" i="1"/>
  <c r="O604" i="1"/>
  <c r="O605" i="1"/>
  <c r="O646" i="1"/>
  <c r="O647" i="1"/>
  <c r="O648" i="1"/>
  <c r="O332" i="1"/>
  <c r="O333" i="1"/>
  <c r="O334" i="1"/>
  <c r="O335" i="1"/>
  <c r="O336" i="1"/>
  <c r="O337" i="1"/>
  <c r="O606" i="1"/>
  <c r="O607" i="1"/>
  <c r="O608" i="1"/>
  <c r="O609" i="1"/>
  <c r="O610" i="1"/>
  <c r="O611" i="1"/>
  <c r="O612" i="1"/>
  <c r="O613" i="1"/>
  <c r="O617" i="1"/>
  <c r="O618" i="1"/>
  <c r="O619" i="1"/>
  <c r="O1889" i="1"/>
  <c r="O1890" i="1"/>
  <c r="O1891" i="1"/>
  <c r="O1892" i="1"/>
  <c r="O1893" i="1"/>
  <c r="O1894" i="1"/>
  <c r="O1895" i="1"/>
  <c r="O1896" i="1"/>
  <c r="O1897" i="1"/>
  <c r="O1898" i="1"/>
  <c r="O1899" i="1"/>
  <c r="O1900" i="1"/>
  <c r="O1901" i="1"/>
  <c r="O1902" i="1"/>
  <c r="O1903" i="1"/>
  <c r="O1904" i="1"/>
  <c r="O989" i="1"/>
  <c r="O990" i="1"/>
  <c r="O991" i="1"/>
  <c r="O992" i="1"/>
  <c r="O993" i="1"/>
  <c r="O994" i="1"/>
  <c r="O995" i="1"/>
  <c r="O996" i="1"/>
  <c r="O997" i="1"/>
  <c r="O998" i="1"/>
  <c r="O999" i="1"/>
  <c r="O2180" i="1"/>
  <c r="O2181" i="1"/>
  <c r="O2182" i="1"/>
  <c r="O450" i="1"/>
  <c r="O451" i="1"/>
  <c r="O452" i="1"/>
  <c r="O453" i="1"/>
  <c r="O454" i="1"/>
  <c r="O455" i="1"/>
  <c r="O456" i="1"/>
  <c r="O457" i="1"/>
  <c r="O458" i="1"/>
  <c r="O459" i="1"/>
  <c r="O460" i="1"/>
  <c r="M2266" i="1"/>
  <c r="M2267" i="1"/>
  <c r="M2268" i="1"/>
  <c r="M1556" i="1"/>
  <c r="M1557" i="1"/>
  <c r="M1558" i="1"/>
  <c r="M1559" i="1"/>
  <c r="M1560" i="1"/>
  <c r="M1561" i="1"/>
  <c r="M1562" i="1"/>
  <c r="M2247" i="1"/>
  <c r="M2248" i="1"/>
  <c r="M2241" i="1"/>
  <c r="M2242" i="1"/>
  <c r="M2243" i="1"/>
  <c r="M1110" i="1"/>
  <c r="M1111" i="1"/>
  <c r="M1112" i="1"/>
  <c r="M1113" i="1"/>
  <c r="M1114" i="1"/>
  <c r="M1115" i="1"/>
  <c r="M1116" i="1"/>
  <c r="M1117" i="1"/>
  <c r="M1118" i="1"/>
  <c r="M1119" i="1"/>
  <c r="M1120" i="1"/>
  <c r="M1009" i="1"/>
  <c r="M1010" i="1"/>
  <c r="M1011" i="1"/>
  <c r="M1012" i="1"/>
  <c r="M1013" i="1"/>
  <c r="M1014" i="1"/>
  <c r="M1015" i="1"/>
  <c r="M1016" i="1"/>
  <c r="M1017" i="1"/>
  <c r="M1018" i="1"/>
  <c r="M1019" i="1"/>
  <c r="M1069" i="1"/>
  <c r="M1070" i="1"/>
  <c r="M1071" i="1"/>
  <c r="M1072" i="1"/>
  <c r="M1073" i="1"/>
  <c r="M1074" i="1"/>
  <c r="M1075" i="1"/>
  <c r="M1076" i="1"/>
  <c r="M1077" i="1"/>
  <c r="M1078" i="1"/>
  <c r="M1079" i="1"/>
  <c r="M1000" i="1"/>
  <c r="M1001" i="1"/>
  <c r="M1002" i="1"/>
  <c r="M1003" i="1"/>
  <c r="M1004" i="1"/>
  <c r="M1005" i="1"/>
  <c r="M1006" i="1"/>
  <c r="M1007" i="1"/>
  <c r="M1008" i="1"/>
  <c r="M311" i="1"/>
  <c r="M312" i="1"/>
  <c r="M313" i="1"/>
  <c r="M314" i="1"/>
  <c r="M315" i="1"/>
  <c r="M316" i="1"/>
  <c r="M317" i="1"/>
  <c r="M225" i="1"/>
  <c r="M226" i="1"/>
  <c r="M227" i="1"/>
  <c r="M228" i="1"/>
  <c r="M229" i="1"/>
  <c r="M230" i="1"/>
  <c r="M231" i="1"/>
  <c r="M232" i="1"/>
  <c r="M1401" i="1"/>
  <c r="M1402" i="1"/>
  <c r="M1403" i="1"/>
  <c r="M1404" i="1"/>
  <c r="M1405" i="1"/>
  <c r="M1406" i="1"/>
  <c r="M1407" i="1"/>
  <c r="M1408" i="1"/>
  <c r="M1409" i="1"/>
  <c r="M1410" i="1"/>
  <c r="M1411" i="1"/>
  <c r="M1825" i="1"/>
  <c r="M1826" i="1"/>
  <c r="M1827" i="1"/>
  <c r="M1828" i="1"/>
  <c r="M1829" i="1"/>
  <c r="M1830" i="1"/>
  <c r="M1831" i="1"/>
  <c r="M1832" i="1"/>
  <c r="M1537" i="1"/>
  <c r="M1538" i="1"/>
  <c r="M1539" i="1"/>
  <c r="M1540" i="1"/>
  <c r="M1541" i="1"/>
  <c r="M1542" i="1"/>
  <c r="M1543" i="1"/>
  <c r="M1626" i="1"/>
  <c r="M1627" i="1"/>
  <c r="M1628" i="1"/>
  <c r="M1781" i="1"/>
  <c r="M1782" i="1"/>
  <c r="M1783" i="1"/>
  <c r="M1784" i="1"/>
  <c r="M1785" i="1"/>
  <c r="M1786" i="1"/>
  <c r="M1787" i="1"/>
  <c r="M1788" i="1"/>
  <c r="M667" i="1"/>
  <c r="M668" i="1"/>
  <c r="M669" i="1"/>
  <c r="M670" i="1"/>
  <c r="M671" i="1"/>
  <c r="M672" i="1"/>
  <c r="M675" i="1"/>
  <c r="M676" i="1"/>
  <c r="M677" i="1"/>
  <c r="M678" i="1"/>
  <c r="M679" i="1"/>
  <c r="M680" i="1"/>
  <c r="M1882" i="1"/>
  <c r="M1883" i="1"/>
  <c r="M1884" i="1"/>
  <c r="M1885" i="1"/>
  <c r="M1886" i="1"/>
  <c r="M1887" i="1"/>
  <c r="M1888" i="1"/>
  <c r="M1618" i="1"/>
  <c r="M1619" i="1"/>
  <c r="M1620" i="1"/>
  <c r="M1621" i="1"/>
  <c r="M1622" i="1"/>
  <c r="M1623" i="1"/>
  <c r="M1624" i="1"/>
  <c r="M1422" i="1"/>
  <c r="M1423" i="1"/>
  <c r="M1424" i="1"/>
  <c r="M1425" i="1"/>
  <c r="M1426" i="1"/>
  <c r="M1427" i="1"/>
  <c r="M1428" i="1"/>
  <c r="M1578" i="1"/>
  <c r="M1579" i="1"/>
  <c r="M1580" i="1"/>
  <c r="M1581" i="1"/>
  <c r="M1582" i="1"/>
  <c r="M1583" i="1"/>
  <c r="M1584" i="1"/>
  <c r="M1712" i="1"/>
  <c r="M1713" i="1"/>
  <c r="M1714" i="1"/>
  <c r="M1715" i="1"/>
  <c r="M1716" i="1"/>
  <c r="M1717" i="1"/>
  <c r="M1718" i="1"/>
  <c r="M1719" i="1"/>
  <c r="M1739" i="1"/>
  <c r="M1740" i="1"/>
  <c r="M1741" i="1"/>
  <c r="M1742" i="1"/>
  <c r="M1743" i="1"/>
  <c r="M1744" i="1"/>
  <c r="M1745" i="1"/>
  <c r="M560" i="1"/>
  <c r="M561" i="1"/>
  <c r="M562" i="1"/>
  <c r="M563" i="1"/>
  <c r="M564" i="1"/>
  <c r="M565" i="1"/>
  <c r="M566" i="1"/>
  <c r="M567" i="1"/>
  <c r="M397" i="1"/>
  <c r="M398" i="1"/>
  <c r="M399" i="1"/>
  <c r="M400" i="1"/>
  <c r="M401" i="1"/>
  <c r="M402" i="1"/>
  <c r="M403" i="1"/>
  <c r="M404" i="1"/>
  <c r="M98" i="1"/>
  <c r="M99" i="1"/>
  <c r="M100" i="1"/>
  <c r="M101" i="1"/>
  <c r="M102" i="1"/>
  <c r="M103" i="1"/>
  <c r="M104" i="1"/>
  <c r="M105" i="1"/>
  <c r="M214" i="1"/>
  <c r="M215" i="1"/>
  <c r="M216" i="1"/>
  <c r="M217" i="1"/>
  <c r="M218" i="1"/>
  <c r="M219" i="1"/>
  <c r="M220" i="1"/>
  <c r="M221" i="1"/>
  <c r="M461" i="1"/>
  <c r="M462" i="1"/>
  <c r="M463" i="1"/>
  <c r="M464" i="1"/>
  <c r="M465" i="1"/>
  <c r="M466" i="1"/>
  <c r="M467" i="1"/>
  <c r="M583" i="1"/>
  <c r="M584" i="1"/>
  <c r="M585" i="1"/>
  <c r="M586" i="1"/>
  <c r="M587" i="1"/>
  <c r="M588" i="1"/>
  <c r="M589" i="1"/>
  <c r="M590" i="1"/>
  <c r="M411" i="1"/>
  <c r="M412" i="1"/>
  <c r="M413" i="1"/>
  <c r="M414" i="1"/>
  <c r="M415" i="1"/>
  <c r="M416" i="1"/>
  <c r="M417" i="1"/>
  <c r="M418" i="1"/>
  <c r="M267" i="1"/>
  <c r="M268" i="1"/>
  <c r="M269" i="1"/>
  <c r="M270" i="1"/>
  <c r="M271" i="1"/>
  <c r="M272" i="1"/>
  <c r="M273" i="1"/>
  <c r="M274" i="1"/>
  <c r="M502" i="1"/>
  <c r="M503" i="1"/>
  <c r="M504" i="1"/>
  <c r="M505" i="1"/>
  <c r="M506" i="1"/>
  <c r="M507" i="1"/>
  <c r="M508" i="1"/>
  <c r="M509" i="1"/>
  <c r="M358" i="1"/>
  <c r="M359" i="1"/>
  <c r="M360" i="1"/>
  <c r="M361" i="1"/>
  <c r="M362" i="1"/>
  <c r="M363" i="1"/>
  <c r="M364" i="1"/>
  <c r="M365" i="1"/>
  <c r="M146" i="1"/>
  <c r="M147" i="1"/>
  <c r="M148" i="1"/>
  <c r="M149" i="1"/>
  <c r="M150" i="1"/>
  <c r="M151" i="1"/>
  <c r="M152" i="1"/>
  <c r="M153" i="1"/>
  <c r="M1173" i="1"/>
  <c r="M1174" i="1"/>
  <c r="M1175" i="1"/>
  <c r="M1176" i="1"/>
  <c r="M1177" i="1"/>
  <c r="M1178" i="1"/>
  <c r="M1283" i="1"/>
  <c r="M1284" i="1"/>
  <c r="M1285" i="1"/>
  <c r="M1286" i="1"/>
  <c r="M1287" i="1"/>
  <c r="M1288" i="1"/>
  <c r="M872" i="1"/>
  <c r="M873" i="1"/>
  <c r="M874" i="1"/>
  <c r="M875" i="1"/>
  <c r="M876" i="1"/>
  <c r="M877" i="1"/>
  <c r="M878" i="1"/>
  <c r="M746" i="1"/>
  <c r="M747" i="1"/>
  <c r="M748" i="1"/>
  <c r="M749" i="1"/>
  <c r="M750" i="1"/>
  <c r="M751" i="1"/>
  <c r="M752" i="1"/>
  <c r="M2274" i="1"/>
  <c r="M2275" i="1"/>
  <c r="M2276" i="1"/>
  <c r="M2277" i="1"/>
  <c r="M2278" i="1"/>
  <c r="M1085" i="1"/>
  <c r="M1086" i="1"/>
  <c r="M1087" i="1"/>
  <c r="M1088" i="1"/>
  <c r="M1080" i="1"/>
  <c r="M1081" i="1"/>
  <c r="M1082" i="1"/>
  <c r="M1083" i="1"/>
  <c r="M1084" i="1"/>
  <c r="M770" i="1"/>
  <c r="M771" i="1"/>
  <c r="M772" i="1"/>
  <c r="M773" i="1"/>
  <c r="M774" i="1"/>
  <c r="M775" i="1"/>
  <c r="M776" i="1"/>
  <c r="M777" i="1"/>
  <c r="M1849" i="1"/>
  <c r="M1850" i="1"/>
  <c r="M1851" i="1"/>
  <c r="M1852" i="1"/>
  <c r="M1853" i="1"/>
  <c r="M1854" i="1"/>
  <c r="M1855" i="1"/>
  <c r="M1856" i="1"/>
  <c r="M1857" i="1"/>
  <c r="M1858" i="1"/>
  <c r="M1859" i="1"/>
  <c r="M1860" i="1"/>
  <c r="M1937" i="1"/>
  <c r="M1938" i="1"/>
  <c r="M1939" i="1"/>
  <c r="M1940" i="1"/>
  <c r="M1941" i="1"/>
  <c r="M1942" i="1"/>
  <c r="M1943" i="1"/>
  <c r="M1875" i="1"/>
  <c r="M1876" i="1"/>
  <c r="M1877" i="1"/>
  <c r="M1878" i="1"/>
  <c r="M1879" i="1"/>
  <c r="M1880" i="1"/>
  <c r="M1881" i="1"/>
  <c r="M2033" i="1"/>
  <c r="M2034" i="1"/>
  <c r="M2035" i="1"/>
  <c r="M2036" i="1"/>
  <c r="M2037" i="1"/>
  <c r="M2038" i="1"/>
  <c r="M2039" i="1"/>
  <c r="M1970" i="1"/>
  <c r="M1971" i="1"/>
  <c r="M1972" i="1"/>
  <c r="M1973" i="1"/>
  <c r="M1974" i="1"/>
  <c r="M1975" i="1"/>
  <c r="M1976" i="1"/>
  <c r="M1977" i="1"/>
  <c r="M1978" i="1"/>
  <c r="M1979" i="1"/>
  <c r="M1980" i="1"/>
  <c r="M1981" i="1"/>
  <c r="M2202" i="1"/>
  <c r="M2203" i="1"/>
  <c r="M2204" i="1"/>
  <c r="M2205" i="1"/>
  <c r="M2206" i="1"/>
  <c r="M2207" i="1"/>
  <c r="M2467" i="1"/>
  <c r="M2468" i="1"/>
  <c r="M2469" i="1"/>
  <c r="M2470" i="1"/>
  <c r="M2471" i="1"/>
  <c r="M2229" i="1"/>
  <c r="M2230" i="1"/>
  <c r="M2231" i="1"/>
  <c r="M2232" i="1"/>
  <c r="M2472" i="1"/>
  <c r="M2473" i="1"/>
  <c r="M2474" i="1"/>
  <c r="M2475" i="1"/>
  <c r="M2476" i="1"/>
  <c r="M2477" i="1"/>
  <c r="M2478" i="1"/>
  <c r="M2146" i="1"/>
  <c r="M2147" i="1"/>
  <c r="M2148" i="1"/>
  <c r="M2149" i="1"/>
  <c r="M2150" i="1"/>
  <c r="M2151" i="1"/>
  <c r="M2152" i="1"/>
  <c r="M2153" i="1"/>
  <c r="M56" i="1"/>
  <c r="M57" i="1"/>
  <c r="M58" i="1"/>
  <c r="M59" i="1"/>
  <c r="M60" i="1"/>
  <c r="M61" i="1"/>
  <c r="M62" i="1"/>
  <c r="M63" i="1"/>
  <c r="M1104" i="1"/>
  <c r="M1105" i="1"/>
  <c r="M1106" i="1"/>
  <c r="M1107" i="1"/>
  <c r="M1108" i="1"/>
  <c r="M1109" i="1"/>
  <c r="M778" i="1"/>
  <c r="M779" i="1"/>
  <c r="M780" i="1"/>
  <c r="M781" i="1"/>
  <c r="M782" i="1"/>
  <c r="M783" i="1"/>
  <c r="M784" i="1"/>
  <c r="M2154" i="1"/>
  <c r="M2155" i="1"/>
  <c r="M2156" i="1"/>
  <c r="M2157" i="1"/>
  <c r="M2158" i="1"/>
  <c r="M2159" i="1"/>
  <c r="M1840" i="1"/>
  <c r="M1841" i="1"/>
  <c r="M2255" i="1"/>
  <c r="M2256" i="1"/>
  <c r="M2219" i="1"/>
  <c r="M2220" i="1"/>
  <c r="M2221" i="1"/>
  <c r="M2222" i="1"/>
  <c r="M973" i="1"/>
  <c r="M974" i="1"/>
  <c r="M975" i="1"/>
  <c r="M2060" i="1"/>
  <c r="M2061" i="1"/>
  <c r="M2062" i="1"/>
  <c r="M2063" i="1"/>
  <c r="M2064" i="1"/>
  <c r="M2065" i="1"/>
  <c r="M2143" i="1"/>
  <c r="M2144" i="1"/>
  <c r="M2145" i="1"/>
  <c r="M1094" i="1"/>
  <c r="M1095" i="1"/>
  <c r="M1089" i="1"/>
  <c r="M1090" i="1"/>
  <c r="M1091" i="1"/>
  <c r="M1092" i="1"/>
  <c r="M1093" i="1"/>
  <c r="M2160" i="1"/>
  <c r="M2161" i="1"/>
  <c r="M2162" i="1"/>
  <c r="M2163" i="1"/>
  <c r="M2164" i="1"/>
  <c r="M2165" i="1"/>
  <c r="M2172" i="1"/>
  <c r="M2173" i="1"/>
  <c r="M2174" i="1"/>
  <c r="M2175" i="1"/>
  <c r="M2176" i="1"/>
  <c r="M2177" i="1"/>
  <c r="M2178" i="1"/>
  <c r="M2179" i="1"/>
  <c r="M2166" i="1"/>
  <c r="M2167" i="1"/>
  <c r="M2168" i="1"/>
  <c r="M2169" i="1"/>
  <c r="M2170" i="1"/>
  <c r="M2171" i="1"/>
  <c r="M2196" i="1"/>
  <c r="M2197" i="1"/>
  <c r="M2454" i="1"/>
  <c r="M2455" i="1"/>
  <c r="M2456" i="1"/>
  <c r="M2290" i="1"/>
  <c r="M2291" i="1"/>
  <c r="M2292" i="1"/>
  <c r="M2285" i="1"/>
  <c r="M2286" i="1"/>
  <c r="M2287" i="1"/>
  <c r="M2288" i="1"/>
  <c r="M2289" i="1"/>
  <c r="M2269" i="1"/>
  <c r="M2270" i="1"/>
  <c r="M2271" i="1"/>
  <c r="M2272" i="1"/>
  <c r="M2273" i="1"/>
  <c r="M2279" i="1"/>
  <c r="M2280" i="1"/>
  <c r="M2281" i="1"/>
  <c r="M2282" i="1"/>
  <c r="M2283" i="1"/>
  <c r="M2284" i="1"/>
  <c r="M1916" i="1"/>
  <c r="M1917" i="1"/>
  <c r="M1918" i="1"/>
  <c r="M1919" i="1"/>
  <c r="M1920" i="1"/>
  <c r="M1921" i="1"/>
  <c r="M1922" i="1"/>
  <c r="M1923" i="1"/>
  <c r="M1924" i="1"/>
  <c r="M1925" i="1"/>
  <c r="M2233" i="1"/>
  <c r="M2234" i="1"/>
  <c r="M2235" i="1"/>
  <c r="M2236" i="1"/>
  <c r="M2237" i="1"/>
  <c r="M2238" i="1"/>
  <c r="M2239" i="1"/>
  <c r="M2240" i="1"/>
  <c r="M2479" i="1"/>
  <c r="M2480" i="1"/>
  <c r="M2481" i="1"/>
  <c r="M2482" i="1"/>
  <c r="M2483" i="1"/>
  <c r="M2484" i="1"/>
  <c r="M2485" i="1"/>
  <c r="M2486" i="1"/>
  <c r="M2487" i="1"/>
  <c r="M2078" i="1"/>
  <c r="M2079" i="1"/>
  <c r="M2080" i="1"/>
  <c r="M2081" i="1"/>
  <c r="M2082" i="1"/>
  <c r="M2083" i="1"/>
  <c r="M2084" i="1"/>
  <c r="M2293" i="1"/>
  <c r="M2294" i="1"/>
  <c r="M2295" i="1"/>
  <c r="M2296" i="1"/>
  <c r="M2297" i="1"/>
  <c r="M2085" i="1"/>
  <c r="M2086" i="1"/>
  <c r="M2087" i="1"/>
  <c r="M760" i="1"/>
  <c r="M761" i="1"/>
  <c r="M762" i="1"/>
  <c r="M763" i="1"/>
  <c r="M764" i="1"/>
  <c r="M765" i="1"/>
  <c r="M794" i="1"/>
  <c r="M795" i="1"/>
  <c r="M796" i="1"/>
  <c r="M797" i="1"/>
  <c r="M798" i="1"/>
  <c r="M799" i="1"/>
  <c r="M800" i="1"/>
  <c r="M803" i="1"/>
  <c r="M804" i="1"/>
  <c r="M805" i="1"/>
  <c r="M806" i="1"/>
  <c r="M807" i="1"/>
  <c r="M808" i="1"/>
  <c r="M754" i="1"/>
  <c r="M755" i="1"/>
  <c r="M756" i="1"/>
  <c r="M757" i="1"/>
  <c r="M758" i="1"/>
  <c r="M759" i="1"/>
  <c r="M735" i="1"/>
  <c r="M736" i="1"/>
  <c r="M737" i="1"/>
  <c r="M738" i="1"/>
  <c r="M739" i="1"/>
  <c r="M740" i="1"/>
  <c r="M741" i="1"/>
  <c r="M1593" i="1"/>
  <c r="M1602" i="1"/>
  <c r="M1603" i="1"/>
  <c r="M1604" i="1"/>
  <c r="M1606" i="1"/>
  <c r="M1607" i="1"/>
  <c r="M1608" i="1"/>
  <c r="M1609" i="1"/>
  <c r="M1588" i="1"/>
  <c r="M1589" i="1"/>
  <c r="M1597" i="1"/>
  <c r="M1598" i="1"/>
  <c r="M1599" i="1"/>
  <c r="M1600" i="1"/>
  <c r="M1601" i="1"/>
  <c r="M1605" i="1"/>
  <c r="M1590" i="1"/>
  <c r="M1591" i="1"/>
  <c r="M1592" i="1"/>
  <c r="M2258" i="1"/>
  <c r="M2257" i="1"/>
  <c r="M2259" i="1"/>
  <c r="M568" i="1"/>
  <c r="M569" i="1"/>
  <c r="M570" i="1"/>
  <c r="M1045" i="1"/>
  <c r="M1046" i="1"/>
  <c r="M1047" i="1"/>
  <c r="M1048" i="1"/>
  <c r="M1049" i="1"/>
  <c r="M1050" i="1"/>
  <c r="M1051" i="1"/>
  <c r="M1052" i="1"/>
  <c r="M1861" i="1"/>
  <c r="M1862" i="1"/>
  <c r="M1863" i="1"/>
  <c r="M1864" i="1"/>
  <c r="M1865" i="1"/>
  <c r="M1866" i="1"/>
  <c r="M1867" i="1"/>
  <c r="M1789" i="1"/>
  <c r="M1790" i="1"/>
  <c r="M1791" i="1"/>
  <c r="M1822" i="1"/>
  <c r="M1823" i="1"/>
  <c r="M1824" i="1"/>
  <c r="M1720" i="1"/>
  <c r="M1721" i="1"/>
  <c r="M1722" i="1"/>
  <c r="M701" i="1"/>
  <c r="M702" i="1"/>
  <c r="M703" i="1"/>
  <c r="M704" i="1"/>
  <c r="M705" i="1"/>
  <c r="M706" i="1"/>
  <c r="M707" i="1"/>
  <c r="M708" i="1"/>
  <c r="M709" i="1"/>
  <c r="M710" i="1"/>
  <c r="M865" i="1"/>
  <c r="M866" i="1"/>
  <c r="M867" i="1"/>
  <c r="M868" i="1"/>
  <c r="M869" i="1"/>
  <c r="M870" i="1"/>
  <c r="M871" i="1"/>
  <c r="M2260" i="1"/>
  <c r="M2261" i="1"/>
  <c r="M2262" i="1"/>
  <c r="M2263" i="1"/>
  <c r="M2264" i="1"/>
  <c r="M1226" i="1"/>
  <c r="M1227" i="1"/>
  <c r="M1228" i="1"/>
  <c r="M1280" i="1"/>
  <c r="M1281" i="1"/>
  <c r="M1282" i="1"/>
  <c r="M1842" i="1"/>
  <c r="M1843" i="1"/>
  <c r="M1844" i="1"/>
  <c r="M1845" i="1"/>
  <c r="M1846" i="1"/>
  <c r="M1847" i="1"/>
  <c r="M1848" i="1"/>
  <c r="M2105" i="1"/>
  <c r="M2106" i="1"/>
  <c r="M2107" i="1"/>
  <c r="M2108" i="1"/>
  <c r="M2109" i="1"/>
  <c r="M2110" i="1"/>
  <c r="M2111" i="1"/>
  <c r="M2112" i="1"/>
  <c r="M2113" i="1"/>
  <c r="M2114" i="1"/>
  <c r="M2115" i="1"/>
  <c r="M2126" i="1"/>
  <c r="M2127" i="1"/>
  <c r="M2128" i="1"/>
  <c r="M2129" i="1"/>
  <c r="M2130" i="1"/>
  <c r="M2131" i="1"/>
  <c r="M2132" i="1"/>
  <c r="M2133" i="1"/>
  <c r="M2134" i="1"/>
  <c r="M2135" i="1"/>
  <c r="M2136" i="1"/>
  <c r="M2210" i="1"/>
  <c r="M2211" i="1"/>
  <c r="M2212" i="1"/>
  <c r="M2213" i="1"/>
  <c r="M2214" i="1"/>
  <c r="M2215" i="1"/>
  <c r="M2216" i="1"/>
  <c r="M2217" i="1"/>
  <c r="M2218" i="1"/>
  <c r="M577" i="1"/>
  <c r="M578" i="1"/>
  <c r="M579" i="1"/>
  <c r="M1515" i="1"/>
  <c r="M1516" i="1"/>
  <c r="M1517" i="1"/>
  <c r="M1518" i="1"/>
  <c r="M1519" i="1"/>
  <c r="M1520" i="1"/>
  <c r="M1521" i="1"/>
  <c r="M419" i="1"/>
  <c r="M420" i="1"/>
  <c r="M421" i="1"/>
  <c r="M422" i="1"/>
  <c r="M423" i="1"/>
  <c r="M424" i="1"/>
  <c r="M425" i="1"/>
  <c r="M426" i="1"/>
  <c r="M427" i="1"/>
  <c r="M1809" i="1"/>
  <c r="M1810" i="1"/>
  <c r="M372" i="1"/>
  <c r="M373" i="1"/>
  <c r="M374" i="1"/>
  <c r="M375" i="1"/>
  <c r="M376" i="1"/>
  <c r="M377" i="1"/>
  <c r="M378" i="1"/>
  <c r="M379" i="1"/>
  <c r="M380" i="1"/>
  <c r="M381" i="1"/>
  <c r="M382" i="1"/>
  <c r="M366" i="1"/>
  <c r="M367" i="1"/>
  <c r="M368" i="1"/>
  <c r="M1498" i="1"/>
  <c r="M1499" i="1"/>
  <c r="M1500" i="1"/>
  <c r="M1182" i="1"/>
  <c r="M1183" i="1"/>
  <c r="M1184" i="1"/>
  <c r="M1185" i="1"/>
  <c r="M1565" i="1"/>
  <c r="M1566" i="1"/>
  <c r="M1567" i="1"/>
  <c r="M1568" i="1"/>
  <c r="M1569" i="1"/>
  <c r="M1570" i="1"/>
  <c r="M1571" i="1"/>
  <c r="M1572" i="1"/>
  <c r="M1573" i="1"/>
  <c r="M1547" i="1"/>
  <c r="M1548" i="1"/>
  <c r="M1549" i="1"/>
  <c r="M1550" i="1"/>
  <c r="M1551" i="1"/>
  <c r="M1552" i="1"/>
  <c r="M1553" i="1"/>
  <c r="M1554" i="1"/>
  <c r="M1555" i="1"/>
  <c r="M2298" i="1"/>
  <c r="M2299" i="1"/>
  <c r="M2300" i="1"/>
  <c r="M2301" i="1"/>
  <c r="M2302" i="1"/>
  <c r="M1186" i="1"/>
  <c r="M1187" i="1"/>
  <c r="M1188" i="1"/>
  <c r="M934" i="1"/>
  <c r="M935" i="1"/>
  <c r="M936" i="1"/>
  <c r="M937" i="1"/>
  <c r="M938" i="1"/>
  <c r="M939" i="1"/>
  <c r="M840" i="1"/>
  <c r="M841" i="1"/>
  <c r="M842" i="1"/>
  <c r="M843" i="1"/>
  <c r="M844" i="1"/>
  <c r="M845" i="1"/>
  <c r="M846" i="1"/>
  <c r="M811" i="1"/>
  <c r="M812" i="1"/>
  <c r="M813" i="1"/>
  <c r="M814" i="1"/>
  <c r="M815" i="1"/>
  <c r="M816" i="1"/>
  <c r="M817" i="1"/>
  <c r="M818" i="1"/>
  <c r="M829" i="1"/>
  <c r="M830" i="1"/>
  <c r="M831" i="1"/>
  <c r="M832" i="1"/>
  <c r="M833" i="1"/>
  <c r="M834" i="1"/>
  <c r="M835" i="1"/>
  <c r="M836" i="1"/>
  <c r="M1544" i="1"/>
  <c r="M1574" i="1"/>
  <c r="M1575" i="1"/>
  <c r="M1563" i="1"/>
  <c r="M1564" i="1"/>
  <c r="M1545" i="1"/>
  <c r="M1546" i="1"/>
  <c r="M1576" i="1"/>
  <c r="M1577" i="1"/>
  <c r="M1490" i="1"/>
  <c r="M1501" i="1"/>
  <c r="M1502" i="1"/>
  <c r="M1503" i="1"/>
  <c r="M1504" i="1"/>
  <c r="M1505" i="1"/>
  <c r="M932" i="1"/>
  <c r="M933" i="1"/>
  <c r="M383" i="1"/>
  <c r="M384" i="1"/>
  <c r="M385" i="1"/>
  <c r="M154" i="1"/>
  <c r="M155" i="1"/>
  <c r="M156" i="1"/>
  <c r="M157" i="1"/>
  <c r="M158" i="1"/>
  <c r="M159" i="1"/>
  <c r="M1529" i="1"/>
  <c r="M1530" i="1"/>
  <c r="M1531" i="1"/>
  <c r="M1532" i="1"/>
  <c r="M1533" i="1"/>
  <c r="M1534" i="1"/>
  <c r="M1535" i="1"/>
  <c r="M1536" i="1"/>
  <c r="M1706" i="1"/>
  <c r="M1707" i="1"/>
  <c r="M1708" i="1"/>
  <c r="M1709" i="1"/>
  <c r="M1710" i="1"/>
  <c r="M1711" i="1"/>
  <c r="M222" i="1"/>
  <c r="M223" i="1"/>
  <c r="M224" i="1"/>
  <c r="M1121" i="1"/>
  <c r="M1122" i="1"/>
  <c r="M1123" i="1"/>
  <c r="M1124" i="1"/>
  <c r="M1125" i="1"/>
  <c r="M1126" i="1"/>
  <c r="M1127" i="1"/>
  <c r="M1128" i="1"/>
  <c r="M1135" i="1"/>
  <c r="M1136" i="1"/>
  <c r="M1137" i="1"/>
  <c r="M1138" i="1"/>
  <c r="M1139" i="1"/>
  <c r="M1140" i="1"/>
  <c r="M1141" i="1"/>
  <c r="M1142" i="1"/>
  <c r="M476" i="1"/>
  <c r="M477" i="1"/>
  <c r="M478" i="1"/>
  <c r="M479" i="1"/>
  <c r="M480" i="1"/>
  <c r="M481" i="1"/>
  <c r="M482" i="1"/>
  <c r="M483" i="1"/>
  <c r="M524" i="1"/>
  <c r="M525" i="1"/>
  <c r="M526" i="1"/>
  <c r="M527" i="1"/>
  <c r="M528" i="1"/>
  <c r="M529" i="1"/>
  <c r="M530" i="1"/>
  <c r="M531" i="1"/>
  <c r="M338" i="1"/>
  <c r="M339" i="1"/>
  <c r="M340" i="1"/>
  <c r="M485" i="1"/>
  <c r="M486" i="1"/>
  <c r="M487" i="1"/>
  <c r="M488" i="1"/>
  <c r="M489" i="1"/>
  <c r="M490" i="1"/>
  <c r="M484" i="1"/>
  <c r="M532" i="1"/>
  <c r="M533" i="1"/>
  <c r="M534" i="1"/>
  <c r="M549" i="1"/>
  <c r="M550" i="1"/>
  <c r="M551" i="1"/>
  <c r="M552" i="1"/>
  <c r="M553" i="1"/>
  <c r="M554" i="1"/>
  <c r="M555" i="1"/>
  <c r="M556" i="1"/>
  <c r="M557" i="1"/>
  <c r="M558" i="1"/>
  <c r="M559" i="1"/>
  <c r="M571" i="1"/>
  <c r="M572" i="1"/>
  <c r="M573" i="1"/>
  <c r="M1654" i="1"/>
  <c r="M1655" i="1"/>
  <c r="M1656" i="1"/>
  <c r="M1657" i="1"/>
  <c r="M1658" i="1"/>
  <c r="M1659" i="1"/>
  <c r="M1660" i="1"/>
  <c r="M1730" i="1"/>
  <c r="M1731" i="1"/>
  <c r="M1732" i="1"/>
  <c r="M1733" i="1"/>
  <c r="M1734" i="1"/>
  <c r="M1735" i="1"/>
  <c r="M1736" i="1"/>
  <c r="M1723" i="1"/>
  <c r="M1724" i="1"/>
  <c r="M1725" i="1"/>
  <c r="M1726" i="1"/>
  <c r="M1727" i="1"/>
  <c r="M18" i="1"/>
  <c r="M19" i="1"/>
  <c r="M20" i="1"/>
  <c r="M21" i="1"/>
  <c r="M22" i="1"/>
  <c r="M23" i="1"/>
  <c r="M24" i="1"/>
  <c r="M25" i="1"/>
  <c r="M188" i="1"/>
  <c r="M189" i="1"/>
  <c r="M190" i="1"/>
  <c r="M191" i="1"/>
  <c r="M192" i="1"/>
  <c r="M193" i="1"/>
  <c r="M194" i="1"/>
  <c r="M195" i="1"/>
  <c r="M64" i="1"/>
  <c r="M65" i="1"/>
  <c r="M66" i="1"/>
  <c r="M67" i="1"/>
  <c r="M68" i="1"/>
  <c r="M69" i="1"/>
  <c r="M196" i="1"/>
  <c r="M197" i="1"/>
  <c r="M198" i="1"/>
  <c r="M199" i="1"/>
  <c r="M200" i="1"/>
  <c r="M201" i="1"/>
  <c r="M26" i="1"/>
  <c r="M27" i="1"/>
  <c r="M28" i="1"/>
  <c r="M29" i="1"/>
  <c r="M30" i="1"/>
  <c r="M31" i="1"/>
  <c r="M32" i="1"/>
  <c r="M33" i="1"/>
  <c r="M34" i="1"/>
  <c r="M1770" i="1"/>
  <c r="M1771" i="1"/>
  <c r="M1772" i="1"/>
  <c r="M1773" i="1"/>
  <c r="M1774" i="1"/>
  <c r="M1775" i="1"/>
  <c r="M1776" i="1"/>
  <c r="M1777" i="1"/>
  <c r="M1685" i="1"/>
  <c r="M1686" i="1"/>
  <c r="M1687" i="1"/>
  <c r="M1688" i="1"/>
  <c r="M1689" i="1"/>
  <c r="M1690" i="1"/>
  <c r="M1691" i="1"/>
  <c r="M1692" i="1"/>
  <c r="M1778" i="1"/>
  <c r="M1779" i="1"/>
  <c r="M1780" i="1"/>
  <c r="M1693" i="1"/>
  <c r="M1694" i="1"/>
  <c r="M1695" i="1"/>
  <c r="M785" i="1"/>
  <c r="M786" i="1"/>
  <c r="M855" i="1"/>
  <c r="M856" i="1"/>
  <c r="M827" i="1"/>
  <c r="M828" i="1"/>
  <c r="M2249" i="1"/>
  <c r="M2250" i="1"/>
  <c r="M2251" i="1"/>
  <c r="M2252" i="1"/>
  <c r="M1304" i="1"/>
  <c r="M1305" i="1"/>
  <c r="M1306" i="1"/>
  <c r="M1307" i="1"/>
  <c r="M1308" i="1"/>
  <c r="M1309" i="1"/>
  <c r="M1217" i="1"/>
  <c r="M1218" i="1"/>
  <c r="M1219" i="1"/>
  <c r="M1220" i="1"/>
  <c r="M1221" i="1"/>
  <c r="M1222" i="1"/>
  <c r="M1349" i="1"/>
  <c r="M1350" i="1"/>
  <c r="M1351" i="1"/>
  <c r="M1352" i="1"/>
  <c r="M1353" i="1"/>
  <c r="M1354" i="1"/>
  <c r="M1250" i="1"/>
  <c r="M1251" i="1"/>
  <c r="M1252" i="1"/>
  <c r="M1253" i="1"/>
  <c r="M1254" i="1"/>
  <c r="M1255" i="1"/>
  <c r="M1229" i="1"/>
  <c r="M1230" i="1"/>
  <c r="M1231" i="1"/>
  <c r="M1232" i="1"/>
  <c r="M1233" i="1"/>
  <c r="M1234" i="1"/>
  <c r="M1235" i="1"/>
  <c r="M1236" i="1"/>
  <c r="M1237" i="1"/>
  <c r="M1207" i="1"/>
  <c r="M1208" i="1"/>
  <c r="M1209" i="1"/>
  <c r="M1210" i="1"/>
  <c r="M1211" i="1"/>
  <c r="M1212" i="1"/>
  <c r="M1213" i="1"/>
  <c r="M1214" i="1"/>
  <c r="M1215" i="1"/>
  <c r="M1216" i="1"/>
  <c r="M1364" i="1"/>
  <c r="M1365" i="1"/>
  <c r="M1366" i="1"/>
  <c r="M1367" i="1"/>
  <c r="M1368" i="1"/>
  <c r="M1369" i="1"/>
  <c r="M1355" i="1"/>
  <c r="M1356" i="1"/>
  <c r="M1357" i="1"/>
  <c r="M1289" i="1"/>
  <c r="M1290" i="1"/>
  <c r="M1291" i="1"/>
  <c r="M1292" i="1"/>
  <c r="M1293" i="1"/>
  <c r="M1294" i="1"/>
  <c r="M1295" i="1"/>
  <c r="M1296" i="1"/>
  <c r="M1297" i="1"/>
  <c r="M1274" i="1"/>
  <c r="M1275" i="1"/>
  <c r="M1276" i="1"/>
  <c r="M1325" i="1"/>
  <c r="M1326" i="1"/>
  <c r="M1327" i="1"/>
  <c r="M1328" i="1"/>
  <c r="M1329" i="1"/>
  <c r="M1330" i="1"/>
  <c r="M1331" i="1"/>
  <c r="M1332" i="1"/>
  <c r="M1333" i="1"/>
  <c r="M1334" i="1"/>
  <c r="M1335" i="1"/>
  <c r="M1336" i="1"/>
  <c r="M1298" i="1"/>
  <c r="M1299" i="1"/>
  <c r="M1300" i="1"/>
  <c r="M1301" i="1"/>
  <c r="M1302" i="1"/>
  <c r="M1303" i="1"/>
  <c r="M1737" i="1"/>
  <c r="M1738" i="1"/>
  <c r="M1310" i="1"/>
  <c r="M1311" i="1"/>
  <c r="M1312" i="1"/>
  <c r="M1313" i="1"/>
  <c r="M1314" i="1"/>
  <c r="M1315" i="1"/>
  <c r="M1358" i="1"/>
  <c r="M1359" i="1"/>
  <c r="M1360" i="1"/>
  <c r="M1361" i="1"/>
  <c r="M1362" i="1"/>
  <c r="M1363" i="1"/>
  <c r="M1053" i="1"/>
  <c r="M1054" i="1"/>
  <c r="M1055" i="1"/>
  <c r="M1056" i="1"/>
  <c r="M1057" i="1"/>
  <c r="M1058" i="1"/>
  <c r="M1059" i="1"/>
  <c r="M1060" i="1"/>
  <c r="M1039" i="1"/>
  <c r="M1040" i="1"/>
  <c r="M1041" i="1"/>
  <c r="M1042" i="1"/>
  <c r="M1043" i="1"/>
  <c r="M1044" i="1"/>
  <c r="M1061" i="1"/>
  <c r="M1062" i="1"/>
  <c r="M1063" i="1"/>
  <c r="M1064" i="1"/>
  <c r="M1065" i="1"/>
  <c r="M1066" i="1"/>
  <c r="M1067" i="1"/>
  <c r="M1068" i="1"/>
  <c r="M1029" i="1"/>
  <c r="M1030" i="1"/>
  <c r="M1031" i="1"/>
  <c r="M1032" i="1"/>
  <c r="M1033" i="1"/>
  <c r="M1034" i="1"/>
  <c r="M1035" i="1"/>
  <c r="M1036" i="1"/>
  <c r="M1037" i="1"/>
  <c r="M1038" i="1"/>
  <c r="M2052" i="1"/>
  <c r="M2053" i="1"/>
  <c r="M2054" i="1"/>
  <c r="M2055" i="1"/>
  <c r="M2056" i="1"/>
  <c r="M2057" i="1"/>
  <c r="M2058" i="1"/>
  <c r="M2059" i="1"/>
  <c r="M233" i="1"/>
  <c r="M234" i="1"/>
  <c r="M235" i="1"/>
  <c r="M236" i="1"/>
  <c r="M237" i="1"/>
  <c r="M238" i="1"/>
  <c r="M239" i="1"/>
  <c r="M240" i="1"/>
  <c r="M205" i="1"/>
  <c r="M206" i="1"/>
  <c r="M207" i="1"/>
  <c r="M208" i="1"/>
  <c r="M209" i="1"/>
  <c r="M210" i="1"/>
  <c r="M211" i="1"/>
  <c r="M212" i="1"/>
  <c r="M213" i="1"/>
  <c r="M120" i="1"/>
  <c r="M121" i="1"/>
  <c r="M122" i="1"/>
  <c r="M106" i="1"/>
  <c r="M107" i="1"/>
  <c r="M108" i="1"/>
  <c r="M109" i="1"/>
  <c r="M110" i="1"/>
  <c r="M111" i="1"/>
  <c r="M112" i="1"/>
  <c r="M113" i="1"/>
  <c r="M114" i="1"/>
  <c r="M115" i="1"/>
  <c r="M116" i="1"/>
  <c r="M1674" i="1"/>
  <c r="M1675" i="1"/>
  <c r="M1676" i="1"/>
  <c r="M1677" i="1"/>
  <c r="M1678" i="1"/>
  <c r="M1679" i="1"/>
  <c r="M1680" i="1"/>
  <c r="M1681" i="1"/>
  <c r="M1682" i="1"/>
  <c r="M1683" i="1"/>
  <c r="M1684" i="1"/>
  <c r="M7" i="1"/>
  <c r="M8" i="1"/>
  <c r="M9" i="1"/>
  <c r="M10" i="1"/>
  <c r="M11" i="1"/>
  <c r="M12" i="1"/>
  <c r="M13" i="1"/>
  <c r="M14" i="1"/>
  <c r="M510" i="1"/>
  <c r="M511" i="1"/>
  <c r="M512" i="1"/>
  <c r="M513" i="1"/>
  <c r="M514" i="1"/>
  <c r="M15" i="1"/>
  <c r="M16" i="1"/>
  <c r="M17" i="1"/>
  <c r="M35" i="1"/>
  <c r="M36" i="1"/>
  <c r="M84" i="1"/>
  <c r="M85" i="1"/>
  <c r="M86" i="1"/>
  <c r="M87" i="1"/>
  <c r="M88" i="1"/>
  <c r="M89" i="1"/>
  <c r="M90" i="1"/>
  <c r="M91" i="1"/>
  <c r="M92" i="1"/>
  <c r="M93" i="1"/>
  <c r="M94" i="1"/>
  <c r="M95" i="1"/>
  <c r="M96" i="1"/>
  <c r="M97" i="1"/>
  <c r="M117" i="1"/>
  <c r="M118" i="1"/>
  <c r="M119" i="1"/>
  <c r="M202" i="1"/>
  <c r="M203" i="1"/>
  <c r="M204" i="1"/>
  <c r="M428" i="1"/>
  <c r="M429" i="1"/>
  <c r="M430" i="1"/>
  <c r="M1198" i="1"/>
  <c r="M1199" i="1"/>
  <c r="M1200" i="1"/>
  <c r="M1201" i="1"/>
  <c r="M1202" i="1"/>
  <c r="M1203" i="1"/>
  <c r="M1204" i="1"/>
  <c r="M1205" i="1"/>
  <c r="M1206" i="1"/>
  <c r="M847" i="1"/>
  <c r="M848" i="1"/>
  <c r="M849" i="1"/>
  <c r="M850" i="1"/>
  <c r="M851" i="1"/>
  <c r="M852" i="1"/>
  <c r="M853" i="1"/>
  <c r="M819" i="1"/>
  <c r="M820" i="1"/>
  <c r="M821" i="1"/>
  <c r="M822" i="1"/>
  <c r="M823" i="1"/>
  <c r="M824" i="1"/>
  <c r="M825" i="1"/>
  <c r="M620" i="1"/>
  <c r="M621" i="1"/>
  <c r="M622" i="1"/>
  <c r="M623" i="1"/>
  <c r="M624" i="1"/>
  <c r="M625" i="1"/>
  <c r="M626" i="1"/>
  <c r="M627" i="1"/>
  <c r="M628" i="1"/>
  <c r="M629" i="1"/>
  <c r="M630" i="1"/>
  <c r="M631" i="1"/>
  <c r="M632" i="1"/>
  <c r="M633" i="1"/>
  <c r="M634" i="1"/>
  <c r="M635" i="1"/>
  <c r="M636" i="1"/>
  <c r="M350" i="1"/>
  <c r="M351" i="1"/>
  <c r="M352" i="1"/>
  <c r="M353" i="1"/>
  <c r="M354" i="1"/>
  <c r="M355" i="1"/>
  <c r="M356" i="1"/>
  <c r="M357" i="1"/>
  <c r="M341" i="1"/>
  <c r="M342" i="1"/>
  <c r="M343" i="1"/>
  <c r="M344" i="1"/>
  <c r="M345" i="1"/>
  <c r="M346" i="1"/>
  <c r="M347" i="1"/>
  <c r="M348" i="1"/>
  <c r="M349" i="1"/>
  <c r="M329" i="1"/>
  <c r="M330" i="1"/>
  <c r="M331" i="1"/>
  <c r="M468" i="1"/>
  <c r="M469" i="1"/>
  <c r="M470" i="1"/>
  <c r="M471" i="1"/>
  <c r="M472" i="1"/>
  <c r="M473" i="1"/>
  <c r="M474" i="1"/>
  <c r="M475" i="1"/>
  <c r="M2137" i="1"/>
  <c r="M2138" i="1"/>
  <c r="M2139" i="1"/>
  <c r="M2140" i="1"/>
  <c r="M2141" i="1"/>
  <c r="M2142" i="1"/>
  <c r="M2183" i="1"/>
  <c r="M2184" i="1"/>
  <c r="M2185" i="1"/>
  <c r="M2186" i="1"/>
  <c r="M2187" i="1"/>
  <c r="M2188" i="1"/>
  <c r="M1020" i="1"/>
  <c r="M1021" i="1"/>
  <c r="M1022" i="1"/>
  <c r="M1023" i="1"/>
  <c r="M1024" i="1"/>
  <c r="M1025" i="1"/>
  <c r="M1026" i="1"/>
  <c r="M1027" i="1"/>
  <c r="M1028" i="1"/>
  <c r="M1506" i="1"/>
  <c r="M1507" i="1"/>
  <c r="M2194" i="1"/>
  <c r="M2195" i="1"/>
  <c r="M326" i="1"/>
  <c r="M327" i="1"/>
  <c r="M328" i="1"/>
  <c r="M2088" i="1"/>
  <c r="M2089" i="1"/>
  <c r="M2090" i="1"/>
  <c r="M1998" i="1"/>
  <c r="M1999" i="1"/>
  <c r="M2000" i="1"/>
  <c r="M2001" i="1"/>
  <c r="M2002" i="1"/>
  <c r="M2003" i="1"/>
  <c r="M2004" i="1"/>
  <c r="M2005" i="1"/>
  <c r="M2006" i="1"/>
  <c r="M2007" i="1"/>
  <c r="M2008" i="1"/>
  <c r="M2009" i="1"/>
  <c r="M1905" i="1"/>
  <c r="M1906" i="1"/>
  <c r="M1907" i="1"/>
  <c r="M1908" i="1"/>
  <c r="M1909" i="1"/>
  <c r="M1910" i="1"/>
  <c r="M1911" i="1"/>
  <c r="M1912" i="1"/>
  <c r="M1913" i="1"/>
  <c r="M1914" i="1"/>
  <c r="M1915" i="1"/>
  <c r="M1096" i="1"/>
  <c r="M1097" i="1"/>
  <c r="M1098" i="1"/>
  <c r="M1099" i="1"/>
  <c r="M1100" i="1"/>
  <c r="M1101" i="1"/>
  <c r="M1102" i="1"/>
  <c r="M1103" i="1"/>
  <c r="M681" i="1"/>
  <c r="M682" i="1"/>
  <c r="M683" i="1"/>
  <c r="M684" i="1"/>
  <c r="M685" i="1"/>
  <c r="M686" i="1"/>
  <c r="M687" i="1"/>
  <c r="M691" i="1"/>
  <c r="M692" i="1"/>
  <c r="M693" i="1"/>
  <c r="M694" i="1"/>
  <c r="M695" i="1"/>
  <c r="M696" i="1"/>
  <c r="M697" i="1"/>
  <c r="M491" i="1"/>
  <c r="M492" i="1"/>
  <c r="M493" i="1"/>
  <c r="M494" i="1"/>
  <c r="M495" i="1"/>
  <c r="M496" i="1"/>
  <c r="M497" i="1"/>
  <c r="M498" i="1"/>
  <c r="M1811" i="1"/>
  <c r="M1812" i="1"/>
  <c r="M1813" i="1"/>
  <c r="M1814" i="1"/>
  <c r="M1815" i="1"/>
  <c r="M1816" i="1"/>
  <c r="M1817" i="1"/>
  <c r="M1818" i="1"/>
  <c r="M858" i="1"/>
  <c r="M859" i="1"/>
  <c r="M860" i="1"/>
  <c r="M861" i="1"/>
  <c r="M862" i="1"/>
  <c r="M863" i="1"/>
  <c r="M864" i="1"/>
  <c r="M711" i="1"/>
  <c r="M712" i="1"/>
  <c r="M713" i="1"/>
  <c r="M714" i="1"/>
  <c r="M715" i="1"/>
  <c r="M716" i="1"/>
  <c r="M717" i="1"/>
  <c r="M753" i="1"/>
  <c r="M857" i="1"/>
  <c r="M839" i="1"/>
  <c r="M742" i="1"/>
  <c r="M1819" i="1"/>
  <c r="M1820" i="1"/>
  <c r="M1821" i="1"/>
  <c r="M1464" i="1"/>
  <c r="M1465" i="1"/>
  <c r="M1466" i="1"/>
  <c r="M1467" i="1"/>
  <c r="M1468" i="1"/>
  <c r="M1469" i="1"/>
  <c r="M1470" i="1"/>
  <c r="M1471" i="1"/>
  <c r="M1472" i="1"/>
  <c r="M1473" i="1"/>
  <c r="M1474" i="1"/>
  <c r="M1158" i="1"/>
  <c r="M1159" i="1"/>
  <c r="M1160" i="1"/>
  <c r="M1149" i="1"/>
  <c r="M1150" i="1"/>
  <c r="M1151" i="1"/>
  <c r="M1152" i="1"/>
  <c r="M1153" i="1"/>
  <c r="M1154" i="1"/>
  <c r="M769" i="1"/>
  <c r="M854" i="1"/>
  <c r="M826" i="1"/>
  <c r="M2253" i="1"/>
  <c r="M2254" i="1"/>
  <c r="M278" i="1"/>
  <c r="M279" i="1"/>
  <c r="M280" i="1"/>
  <c r="M281" i="1"/>
  <c r="M282" i="1"/>
  <c r="M283" i="1"/>
  <c r="M284" i="1"/>
  <c r="M308" i="1"/>
  <c r="M309" i="1"/>
  <c r="M310" i="1"/>
  <c r="M285" i="1"/>
  <c r="M286" i="1"/>
  <c r="M287" i="1"/>
  <c r="M591" i="1"/>
  <c r="M592" i="1"/>
  <c r="M593" i="1"/>
  <c r="M594" i="1"/>
  <c r="M595" i="1"/>
  <c r="M596" i="1"/>
  <c r="M597" i="1"/>
  <c r="M614" i="1"/>
  <c r="M615" i="1"/>
  <c r="M616" i="1"/>
  <c r="M637" i="1"/>
  <c r="M638" i="1"/>
  <c r="M639" i="1"/>
  <c r="M640" i="1"/>
  <c r="M641" i="1"/>
  <c r="M642" i="1"/>
  <c r="M643" i="1"/>
  <c r="M644" i="1"/>
  <c r="M645" i="1"/>
  <c r="M1982" i="1"/>
  <c r="M1983" i="1"/>
  <c r="M1984" i="1"/>
  <c r="M1985" i="1"/>
  <c r="M2244" i="1"/>
  <c r="M2245" i="1"/>
  <c r="M2246" i="1"/>
  <c r="M1475" i="1"/>
  <c r="M1476" i="1"/>
  <c r="M1798" i="1"/>
  <c r="M1799" i="1"/>
  <c r="M1800" i="1"/>
  <c r="M1801" i="1"/>
  <c r="M1802" i="1"/>
  <c r="M1241" i="1"/>
  <c r="M1242" i="1"/>
  <c r="M1243" i="1"/>
  <c r="M1244" i="1"/>
  <c r="M1245" i="1"/>
  <c r="M1246" i="1"/>
  <c r="M1247" i="1"/>
  <c r="M1248" i="1"/>
  <c r="M1249" i="1"/>
  <c r="M1256" i="1"/>
  <c r="M1257" i="1"/>
  <c r="M1258" i="1"/>
  <c r="M1259" i="1"/>
  <c r="M1260" i="1"/>
  <c r="M1261" i="1"/>
  <c r="M1262" i="1"/>
  <c r="M1263" i="1"/>
  <c r="M1264" i="1"/>
  <c r="M1265" i="1"/>
  <c r="M1266" i="1"/>
  <c r="M1267" i="1"/>
  <c r="M1268" i="1"/>
  <c r="M1269" i="1"/>
  <c r="M1270" i="1"/>
  <c r="M1271" i="1"/>
  <c r="M1272" i="1"/>
  <c r="M1273" i="1"/>
  <c r="M1316" i="1"/>
  <c r="M1317" i="1"/>
  <c r="M1318" i="1"/>
  <c r="M1319" i="1"/>
  <c r="M1320" i="1"/>
  <c r="M1321" i="1"/>
  <c r="M1322" i="1"/>
  <c r="M1323" i="1"/>
  <c r="M1324" i="1"/>
  <c r="M1161" i="1"/>
  <c r="M1162" i="1"/>
  <c r="M1163" i="1"/>
  <c r="M1189" i="1"/>
  <c r="M1190" i="1"/>
  <c r="M1191" i="1"/>
  <c r="M1192" i="1"/>
  <c r="M1193" i="1"/>
  <c r="M1194" i="1"/>
  <c r="M1195" i="1"/>
  <c r="M1196" i="1"/>
  <c r="M1197" i="1"/>
  <c r="M2075" i="1"/>
  <c r="M2076" i="1"/>
  <c r="M2077" i="1"/>
  <c r="M660" i="1"/>
  <c r="M661" i="1"/>
  <c r="M662" i="1"/>
  <c r="M663" i="1"/>
  <c r="M664" i="1"/>
  <c r="M665" i="1"/>
  <c r="M666" i="1"/>
  <c r="M652" i="1"/>
  <c r="M653" i="1"/>
  <c r="M654" i="1"/>
  <c r="M655" i="1"/>
  <c r="M656" i="1"/>
  <c r="M657" i="1"/>
  <c r="M658" i="1"/>
  <c r="M659" i="1"/>
  <c r="M940" i="1"/>
  <c r="M941" i="1"/>
  <c r="M942" i="1"/>
  <c r="M943" i="1"/>
  <c r="M944" i="1"/>
  <c r="M945" i="1"/>
  <c r="M946" i="1"/>
  <c r="M947" i="1"/>
  <c r="M948" i="1"/>
  <c r="M431" i="1"/>
  <c r="M432" i="1"/>
  <c r="M433" i="1"/>
  <c r="M434" i="1"/>
  <c r="M435" i="1"/>
  <c r="M436" i="1"/>
  <c r="M437" i="1"/>
  <c r="M438" i="1"/>
  <c r="M439" i="1"/>
  <c r="M897" i="1"/>
  <c r="M898" i="1"/>
  <c r="M899" i="1"/>
  <c r="M900" i="1"/>
  <c r="M901" i="1"/>
  <c r="M902" i="1"/>
  <c r="M903" i="1"/>
  <c r="M949" i="1"/>
  <c r="M950" i="1"/>
  <c r="M951" i="1"/>
  <c r="M952" i="1"/>
  <c r="M953" i="1"/>
  <c r="M954" i="1"/>
  <c r="M955" i="1"/>
  <c r="M956" i="1"/>
  <c r="M957" i="1"/>
  <c r="M958" i="1"/>
  <c r="M959" i="1"/>
  <c r="M960" i="1"/>
  <c r="M961" i="1"/>
  <c r="M962" i="1"/>
  <c r="M963" i="1"/>
  <c r="M982" i="1"/>
  <c r="M983" i="1"/>
  <c r="M984" i="1"/>
  <c r="M985" i="1"/>
  <c r="M986" i="1"/>
  <c r="M987" i="1"/>
  <c r="M988" i="1"/>
  <c r="M123" i="1"/>
  <c r="M124" i="1"/>
  <c r="M125" i="1"/>
  <c r="M126" i="1"/>
  <c r="M127" i="1"/>
  <c r="M128" i="1"/>
  <c r="M129" i="1"/>
  <c r="M130" i="1"/>
  <c r="M131" i="1"/>
  <c r="M132" i="1"/>
  <c r="M133" i="1"/>
  <c r="M1430" i="1"/>
  <c r="M1431" i="1"/>
  <c r="M1432" i="1"/>
  <c r="M1433" i="1"/>
  <c r="M1434" i="1"/>
  <c r="M1277" i="1"/>
  <c r="M1278" i="1"/>
  <c r="M1279" i="1"/>
  <c r="M673" i="1"/>
  <c r="M674" i="1"/>
  <c r="M1390" i="1"/>
  <c r="M1391" i="1"/>
  <c r="M1392" i="1"/>
  <c r="M1393" i="1"/>
  <c r="M1394" i="1"/>
  <c r="M1395" i="1"/>
  <c r="M1396" i="1"/>
  <c r="M1397" i="1"/>
  <c r="M1398" i="1"/>
  <c r="M1399" i="1"/>
  <c r="M1400" i="1"/>
  <c r="M1803" i="1"/>
  <c r="M1804" i="1"/>
  <c r="M1805" i="1"/>
  <c r="M1792" i="1"/>
  <c r="M1793" i="1"/>
  <c r="M1794" i="1"/>
  <c r="M1795" i="1"/>
  <c r="M1796" i="1"/>
  <c r="M1797" i="1"/>
  <c r="M1806" i="1"/>
  <c r="M1807" i="1"/>
  <c r="M1808" i="1"/>
  <c r="M73" i="1"/>
  <c r="M74" i="1"/>
  <c r="M75" i="1"/>
  <c r="M76" i="1"/>
  <c r="M77" i="1"/>
  <c r="M78" i="1"/>
  <c r="M79" i="1"/>
  <c r="M80" i="1"/>
  <c r="M81" i="1"/>
  <c r="M82" i="1"/>
  <c r="M83" i="1"/>
  <c r="M1179" i="1"/>
  <c r="M1180" i="1"/>
  <c r="M1181" i="1"/>
  <c r="M45" i="1"/>
  <c r="M46" i="1"/>
  <c r="M47" i="1"/>
  <c r="M48" i="1"/>
  <c r="M49" i="1"/>
  <c r="M50" i="1"/>
  <c r="M51" i="1"/>
  <c r="M52" i="1"/>
  <c r="M53" i="1"/>
  <c r="M54" i="1"/>
  <c r="M55" i="1"/>
  <c r="M515" i="1"/>
  <c r="M516" i="1"/>
  <c r="M517" i="1"/>
  <c r="M518" i="1"/>
  <c r="M519" i="1"/>
  <c r="M520" i="1"/>
  <c r="M1522" i="1"/>
  <c r="M1523" i="1"/>
  <c r="M1524" i="1"/>
  <c r="M1525" i="1"/>
  <c r="M1526" i="1"/>
  <c r="M1527" i="1"/>
  <c r="M305" i="1"/>
  <c r="M306" i="1"/>
  <c r="M307" i="1"/>
  <c r="M6" i="1"/>
  <c r="M2223" i="1"/>
  <c r="M2224" i="1"/>
  <c r="M2225" i="1"/>
  <c r="M2116" i="1"/>
  <c r="M2117" i="1"/>
  <c r="M2118" i="1"/>
  <c r="M2119" i="1"/>
  <c r="M2120" i="1"/>
  <c r="M2121" i="1"/>
  <c r="M2122" i="1"/>
  <c r="M2123" i="1"/>
  <c r="M2124" i="1"/>
  <c r="M2125" i="1"/>
  <c r="M1415" i="1"/>
  <c r="M1416" i="1"/>
  <c r="M1417" i="1"/>
  <c r="M1418" i="1"/>
  <c r="M1419" i="1"/>
  <c r="M1420" i="1"/>
  <c r="M1421" i="1"/>
  <c r="M1412" i="1"/>
  <c r="M1413" i="1"/>
  <c r="M1414" i="1"/>
  <c r="M1696" i="1"/>
  <c r="M1697" i="1"/>
  <c r="M1698" i="1"/>
  <c r="M1699" i="1"/>
  <c r="M1700" i="1"/>
  <c r="M1701" i="1"/>
  <c r="M1702" i="1"/>
  <c r="M1703" i="1"/>
  <c r="M1704" i="1"/>
  <c r="M1705" i="1"/>
  <c r="M1528" i="1"/>
  <c r="M1435" i="1"/>
  <c r="M1746" i="1"/>
  <c r="M1728" i="1"/>
  <c r="M1729" i="1"/>
  <c r="M1661" i="1"/>
  <c r="M1662" i="1"/>
  <c r="M1625" i="1"/>
  <c r="M1429" i="1"/>
  <c r="M1585" i="1"/>
  <c r="M1586" i="1"/>
  <c r="M1587" i="1"/>
  <c r="M1376" i="1"/>
  <c r="M1377" i="1"/>
  <c r="M1378" i="1"/>
  <c r="M1379" i="1"/>
  <c r="M1754" i="1"/>
  <c r="M1755" i="1"/>
  <c r="M1756" i="1"/>
  <c r="M1380" i="1"/>
  <c r="M1381" i="1"/>
  <c r="M1382" i="1"/>
  <c r="M1383" i="1"/>
  <c r="M1384" i="1"/>
  <c r="M1385" i="1"/>
  <c r="M1386" i="1"/>
  <c r="M1387" i="1"/>
  <c r="M1388" i="1"/>
  <c r="M1389" i="1"/>
  <c r="M1760" i="1"/>
  <c r="M1761" i="1"/>
  <c r="M1762" i="1"/>
  <c r="M1763" i="1"/>
  <c r="M1764" i="1"/>
  <c r="M1765" i="1"/>
  <c r="M1766" i="1"/>
  <c r="M1767" i="1"/>
  <c r="M1768" i="1"/>
  <c r="M1769" i="1"/>
  <c r="M1594" i="1"/>
  <c r="M1595" i="1"/>
  <c r="M1596" i="1"/>
  <c r="M260" i="1"/>
  <c r="M261" i="1"/>
  <c r="M262" i="1"/>
  <c r="M263" i="1"/>
  <c r="M264" i="1"/>
  <c r="M265" i="1"/>
  <c r="M266" i="1"/>
  <c r="M1747" i="1"/>
  <c r="M1748" i="1"/>
  <c r="M1749" i="1"/>
  <c r="M1750" i="1"/>
  <c r="M1751" i="1"/>
  <c r="M1752" i="1"/>
  <c r="M1753" i="1"/>
  <c r="M1757" i="1"/>
  <c r="M1758" i="1"/>
  <c r="M1759" i="1"/>
  <c r="M241" i="1"/>
  <c r="M242" i="1"/>
  <c r="M243" i="1"/>
  <c r="M244" i="1"/>
  <c r="M245" i="1"/>
  <c r="M246" i="1"/>
  <c r="M247" i="1"/>
  <c r="M248" i="1"/>
  <c r="M1370" i="1"/>
  <c r="M1371" i="1"/>
  <c r="M1372" i="1"/>
  <c r="M1373" i="1"/>
  <c r="M1374" i="1"/>
  <c r="M1375" i="1"/>
  <c r="M1833" i="1"/>
  <c r="M1834" i="1"/>
  <c r="M1835" i="1"/>
  <c r="M1836" i="1"/>
  <c r="M1837" i="1"/>
  <c r="M1838" i="1"/>
  <c r="M1839" i="1"/>
  <c r="M718" i="1"/>
  <c r="M719" i="1"/>
  <c r="M720" i="1"/>
  <c r="M721" i="1"/>
  <c r="M722" i="1"/>
  <c r="M723" i="1"/>
  <c r="M724" i="1"/>
  <c r="M743" i="1"/>
  <c r="M744" i="1"/>
  <c r="M745" i="1"/>
  <c r="M1164" i="1"/>
  <c r="M1165" i="1"/>
  <c r="M1166" i="1"/>
  <c r="M1167" i="1"/>
  <c r="M1168" i="1"/>
  <c r="M1169" i="1"/>
  <c r="M1170" i="1"/>
  <c r="M1171" i="1"/>
  <c r="M1172" i="1"/>
  <c r="M1155" i="1"/>
  <c r="M1156" i="1"/>
  <c r="M1157" i="1"/>
  <c r="M134" i="1"/>
  <c r="M135" i="1"/>
  <c r="M136" i="1"/>
  <c r="M2072" i="1"/>
  <c r="M2073" i="1"/>
  <c r="M2074" i="1"/>
  <c r="M1238" i="1"/>
  <c r="M1239" i="1"/>
  <c r="M1240" i="1"/>
  <c r="M809" i="1"/>
  <c r="M810" i="1"/>
  <c r="M2303" i="1"/>
  <c r="M2304" i="1"/>
  <c r="M2305" i="1"/>
  <c r="M2306" i="1"/>
  <c r="M2307" i="1"/>
  <c r="M2308" i="1"/>
  <c r="M2309" i="1"/>
  <c r="M766" i="1"/>
  <c r="M767" i="1"/>
  <c r="M768" i="1"/>
  <c r="M801" i="1"/>
  <c r="M802" i="1"/>
  <c r="M2010" i="1"/>
  <c r="M2011" i="1"/>
  <c r="M2012" i="1"/>
  <c r="M2013" i="1"/>
  <c r="M2014" i="1"/>
  <c r="M2015" i="1"/>
  <c r="M2016" i="1"/>
  <c r="M2017" i="1"/>
  <c r="M2018" i="1"/>
  <c r="M837" i="1"/>
  <c r="M838" i="1"/>
  <c r="M976" i="1"/>
  <c r="M977" i="1"/>
  <c r="M978" i="1"/>
  <c r="M979" i="1"/>
  <c r="M980" i="1"/>
  <c r="M981" i="1"/>
  <c r="M1223" i="1"/>
  <c r="M1224" i="1"/>
  <c r="M1225" i="1"/>
  <c r="M964" i="1"/>
  <c r="M965" i="1"/>
  <c r="M966" i="1"/>
  <c r="M967" i="1"/>
  <c r="M968" i="1"/>
  <c r="M969" i="1"/>
  <c r="M970" i="1"/>
  <c r="M971" i="1"/>
  <c r="M972" i="1"/>
  <c r="M2429" i="1"/>
  <c r="M2430" i="1"/>
  <c r="M725" i="1"/>
  <c r="M726" i="1"/>
  <c r="M727" i="1"/>
  <c r="M728" i="1"/>
  <c r="M729" i="1"/>
  <c r="M730" i="1"/>
  <c r="M731" i="1"/>
  <c r="M732" i="1"/>
  <c r="M733" i="1"/>
  <c r="M734" i="1"/>
  <c r="M275" i="1"/>
  <c r="M276" i="1"/>
  <c r="M277" i="1"/>
  <c r="M1129" i="1"/>
  <c r="M1130" i="1"/>
  <c r="M1131" i="1"/>
  <c r="M1132" i="1"/>
  <c r="M1133" i="1"/>
  <c r="M1134" i="1"/>
  <c r="M440" i="1"/>
  <c r="M441" i="1"/>
  <c r="M442" i="1"/>
  <c r="M443" i="1"/>
  <c r="M444" i="1"/>
  <c r="M445" i="1"/>
  <c r="M446" i="1"/>
  <c r="M2310" i="1"/>
  <c r="M2311" i="1"/>
  <c r="M2312" i="1"/>
  <c r="M2313" i="1"/>
  <c r="M2314" i="1"/>
  <c r="M698" i="1"/>
  <c r="M699" i="1"/>
  <c r="M700" i="1"/>
  <c r="M688" i="1"/>
  <c r="M689" i="1"/>
  <c r="M690" i="1"/>
  <c r="M143" i="1"/>
  <c r="M144" i="1"/>
  <c r="M145" i="1"/>
  <c r="M1143" i="1"/>
  <c r="M1144" i="1"/>
  <c r="M1145" i="1"/>
  <c r="M1146" i="1"/>
  <c r="M1147" i="1"/>
  <c r="M1148" i="1"/>
  <c r="M1436" i="1"/>
  <c r="M1437" i="1"/>
  <c r="M1438" i="1"/>
  <c r="M1439" i="1"/>
  <c r="M1440" i="1"/>
  <c r="M1441" i="1"/>
  <c r="M1442" i="1"/>
  <c r="M1454" i="1"/>
  <c r="M1455" i="1"/>
  <c r="M1456" i="1"/>
  <c r="M1457" i="1"/>
  <c r="M1458" i="1"/>
  <c r="M1459" i="1"/>
  <c r="M1460" i="1"/>
  <c r="M1443" i="1"/>
  <c r="M1444" i="1"/>
  <c r="M1445" i="1"/>
  <c r="M1461" i="1"/>
  <c r="M1462" i="1"/>
  <c r="M1463" i="1"/>
  <c r="M2208" i="1"/>
  <c r="M2209" i="1"/>
  <c r="M2066" i="1"/>
  <c r="M2067" i="1"/>
  <c r="M2068" i="1"/>
  <c r="M2091" i="1"/>
  <c r="M2092" i="1"/>
  <c r="M2093" i="1"/>
  <c r="M2094" i="1"/>
  <c r="M2095" i="1"/>
  <c r="M2096" i="1"/>
  <c r="M1868" i="1"/>
  <c r="M1869" i="1"/>
  <c r="M1870" i="1"/>
  <c r="M1871" i="1"/>
  <c r="M1872" i="1"/>
  <c r="M1873" i="1"/>
  <c r="M1874" i="1"/>
  <c r="M1986" i="1"/>
  <c r="M1987" i="1"/>
  <c r="M1988" i="1"/>
  <c r="M1989" i="1"/>
  <c r="M1990" i="1"/>
  <c r="M1991" i="1"/>
  <c r="M1992" i="1"/>
  <c r="M1993" i="1"/>
  <c r="M1994" i="1"/>
  <c r="M1995" i="1"/>
  <c r="M1996" i="1"/>
  <c r="M1997" i="1"/>
  <c r="M174" i="1"/>
  <c r="M175" i="1"/>
  <c r="M176" i="1"/>
  <c r="M177" i="1"/>
  <c r="M178" i="1"/>
  <c r="M179" i="1"/>
  <c r="M180" i="1"/>
  <c r="M181" i="1"/>
  <c r="M447" i="1"/>
  <c r="M448" i="1"/>
  <c r="M449" i="1"/>
  <c r="M369" i="1"/>
  <c r="M370" i="1"/>
  <c r="M371" i="1"/>
  <c r="M499" i="1"/>
  <c r="M500" i="1"/>
  <c r="M501" i="1"/>
  <c r="M521" i="1"/>
  <c r="M522" i="1"/>
  <c r="M523" i="1"/>
  <c r="M2322" i="1"/>
  <c r="M2323" i="1"/>
  <c r="M2324" i="1"/>
  <c r="M2325" i="1"/>
  <c r="M2326" i="1"/>
  <c r="M2327" i="1"/>
  <c r="M2328" i="1"/>
  <c r="M2329" i="1"/>
  <c r="M2330" i="1"/>
  <c r="M2331" i="1"/>
  <c r="M2332" i="1"/>
  <c r="M2333" i="1"/>
  <c r="M2334" i="1"/>
  <c r="M2335" i="1"/>
  <c r="M2336" i="1"/>
  <c r="M2337" i="1"/>
  <c r="M2338" i="1"/>
  <c r="M160" i="1"/>
  <c r="M161" i="1"/>
  <c r="M162" i="1"/>
  <c r="M163" i="1"/>
  <c r="M164" i="1"/>
  <c r="M165" i="1"/>
  <c r="M166" i="1"/>
  <c r="M167" i="1"/>
  <c r="M168" i="1"/>
  <c r="M169" i="1"/>
  <c r="M170" i="1"/>
  <c r="M171" i="1"/>
  <c r="M172" i="1"/>
  <c r="M173" i="1"/>
  <c r="M140" i="1"/>
  <c r="M141" i="1"/>
  <c r="M142" i="1"/>
  <c r="M182" i="1"/>
  <c r="M183" i="1"/>
  <c r="M184" i="1"/>
  <c r="M185" i="1"/>
  <c r="M186" i="1"/>
  <c r="M187" i="1"/>
  <c r="M294" i="1"/>
  <c r="M295" i="1"/>
  <c r="M296" i="1"/>
  <c r="M297" i="1"/>
  <c r="M298" i="1"/>
  <c r="M299" i="1"/>
  <c r="M300" i="1"/>
  <c r="M301" i="1"/>
  <c r="M302" i="1"/>
  <c r="M303" i="1"/>
  <c r="M304" i="1"/>
  <c r="M288" i="1"/>
  <c r="M289" i="1"/>
  <c r="M290" i="1"/>
  <c r="M291" i="1"/>
  <c r="M292" i="1"/>
  <c r="M293" i="1"/>
  <c r="M405" i="1"/>
  <c r="M406" i="1"/>
  <c r="M407" i="1"/>
  <c r="M408" i="1"/>
  <c r="M409" i="1"/>
  <c r="M410" i="1"/>
  <c r="M1926" i="1"/>
  <c r="M1927" i="1"/>
  <c r="M1928" i="1"/>
  <c r="M1929" i="1"/>
  <c r="M1930" i="1"/>
  <c r="M1931" i="1"/>
  <c r="M1932" i="1"/>
  <c r="M1933" i="1"/>
  <c r="M1934" i="1"/>
  <c r="M1935" i="1"/>
  <c r="M1936" i="1"/>
  <c r="M2443" i="1"/>
  <c r="M2444" i="1"/>
  <c r="M2445" i="1"/>
  <c r="M2446" i="1"/>
  <c r="M2447" i="1"/>
  <c r="M2448" i="1"/>
  <c r="M2449" i="1"/>
  <c r="M2450" i="1"/>
  <c r="M879" i="1"/>
  <c r="M880" i="1"/>
  <c r="M881" i="1"/>
  <c r="M882" i="1"/>
  <c r="M883" i="1"/>
  <c r="M884" i="1"/>
  <c r="M885" i="1"/>
  <c r="M2226" i="1"/>
  <c r="M2227" i="1"/>
  <c r="M2228" i="1"/>
  <c r="M2339" i="1"/>
  <c r="M2340" i="1"/>
  <c r="M2341" i="1"/>
  <c r="M2342" i="1"/>
  <c r="M2343" i="1"/>
  <c r="M2344" i="1"/>
  <c r="M2345" i="1"/>
  <c r="M2346" i="1"/>
  <c r="M2347" i="1"/>
  <c r="M2348" i="1"/>
  <c r="M2349" i="1"/>
  <c r="M235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34" i="1"/>
  <c r="M2442" i="1"/>
  <c r="M2435" i="1"/>
  <c r="M2436" i="1"/>
  <c r="M2437" i="1"/>
  <c r="M2438" i="1"/>
  <c r="M2315" i="1"/>
  <c r="M2316" i="1"/>
  <c r="M2317" i="1"/>
  <c r="M2318" i="1"/>
  <c r="M2319" i="1"/>
  <c r="M2320" i="1"/>
  <c r="M2321" i="1"/>
  <c r="M2451" i="1"/>
  <c r="M2452" i="1"/>
  <c r="M2453" i="1"/>
  <c r="M2351" i="1"/>
  <c r="M2352" i="1"/>
  <c r="M2353" i="1"/>
  <c r="M2354" i="1"/>
  <c r="M2355" i="1"/>
  <c r="M2356" i="1"/>
  <c r="M2357" i="1"/>
  <c r="M2358" i="1"/>
  <c r="M2359" i="1"/>
  <c r="M2360" i="1"/>
  <c r="M70" i="1"/>
  <c r="M71" i="1"/>
  <c r="M72" i="1"/>
  <c r="M137" i="1"/>
  <c r="M138" i="1"/>
  <c r="M139" i="1"/>
  <c r="M580" i="1"/>
  <c r="M581" i="1"/>
  <c r="M582" i="1"/>
  <c r="M574" i="1"/>
  <c r="M575" i="1"/>
  <c r="M576" i="1"/>
  <c r="M2097" i="1"/>
  <c r="M2098" i="1"/>
  <c r="M2191" i="1"/>
  <c r="M2192" i="1"/>
  <c r="M2193" i="1"/>
  <c r="M2040" i="1"/>
  <c r="M2041" i="1"/>
  <c r="M2042" i="1"/>
  <c r="M2043" i="1"/>
  <c r="M2044" i="1"/>
  <c r="M2045" i="1"/>
  <c r="M2046" i="1"/>
  <c r="M2047" i="1"/>
  <c r="M2048" i="1"/>
  <c r="M2049" i="1"/>
  <c r="M2050" i="1"/>
  <c r="M2051" i="1"/>
  <c r="M1508" i="1"/>
  <c r="M1509" i="1"/>
  <c r="M1510" i="1"/>
  <c r="M1511" i="1"/>
  <c r="M1512" i="1"/>
  <c r="M1513" i="1"/>
  <c r="M1514" i="1"/>
  <c r="M1491" i="1"/>
  <c r="M1492" i="1"/>
  <c r="M1493" i="1"/>
  <c r="M1494" i="1"/>
  <c r="M1495" i="1"/>
  <c r="M1496" i="1"/>
  <c r="M1497" i="1"/>
  <c r="M2431" i="1"/>
  <c r="M2432" i="1"/>
  <c r="M2433" i="1"/>
  <c r="M2439" i="1"/>
  <c r="M2440" i="1"/>
  <c r="M2441" i="1"/>
  <c r="M1635" i="1"/>
  <c r="M1636" i="1"/>
  <c r="M1637" i="1"/>
  <c r="M1638" i="1"/>
  <c r="M1639" i="1"/>
  <c r="M1640" i="1"/>
  <c r="M1641" i="1"/>
  <c r="M1642" i="1"/>
  <c r="M1643" i="1"/>
  <c r="M1644" i="1"/>
  <c r="M1645" i="1"/>
  <c r="M1646" i="1"/>
  <c r="M1647" i="1"/>
  <c r="M1648" i="1"/>
  <c r="M1649" i="1"/>
  <c r="M1650" i="1"/>
  <c r="M1651" i="1"/>
  <c r="M1652" i="1"/>
  <c r="M1653" i="1"/>
  <c r="M1944" i="1"/>
  <c r="M1945" i="1"/>
  <c r="M1946" i="1"/>
  <c r="M1947" i="1"/>
  <c r="M1948" i="1"/>
  <c r="M1949" i="1"/>
  <c r="M1950" i="1"/>
  <c r="M1951" i="1"/>
  <c r="M1952" i="1"/>
  <c r="M1953" i="1"/>
  <c r="M1954" i="1"/>
  <c r="M1955" i="1"/>
  <c r="M1629" i="1"/>
  <c r="M1630" i="1"/>
  <c r="M1631" i="1"/>
  <c r="M1632" i="1"/>
  <c r="M1633" i="1"/>
  <c r="M1634" i="1"/>
  <c r="M787" i="1"/>
  <c r="M788" i="1"/>
  <c r="M789" i="1"/>
  <c r="M790" i="1"/>
  <c r="M791" i="1"/>
  <c r="M792" i="1"/>
  <c r="M793" i="1"/>
  <c r="M318" i="1"/>
  <c r="M319" i="1"/>
  <c r="M320" i="1"/>
  <c r="M321" i="1"/>
  <c r="M322" i="1"/>
  <c r="M323" i="1"/>
  <c r="M324" i="1"/>
  <c r="M325" i="1"/>
  <c r="M649" i="1"/>
  <c r="M650" i="1"/>
  <c r="M651" i="1"/>
  <c r="M2457" i="1"/>
  <c r="M2458" i="1"/>
  <c r="M2459" i="1"/>
  <c r="M2460" i="1"/>
  <c r="M904" i="1"/>
  <c r="M905" i="1"/>
  <c r="M906" i="1"/>
  <c r="M907" i="1"/>
  <c r="M908" i="1"/>
  <c r="M909" i="1"/>
  <c r="M910" i="1"/>
  <c r="M918" i="1"/>
  <c r="M919" i="1"/>
  <c r="M920" i="1"/>
  <c r="M921" i="1"/>
  <c r="M922" i="1"/>
  <c r="M923" i="1"/>
  <c r="M924" i="1"/>
  <c r="M925" i="1"/>
  <c r="M926" i="1"/>
  <c r="M927" i="1"/>
  <c r="M928" i="1"/>
  <c r="M929" i="1"/>
  <c r="M930" i="1"/>
  <c r="M931" i="1"/>
  <c r="M911" i="1"/>
  <c r="M912" i="1"/>
  <c r="M913" i="1"/>
  <c r="M914" i="1"/>
  <c r="M915" i="1"/>
  <c r="M916" i="1"/>
  <c r="M917" i="1"/>
  <c r="M2461" i="1"/>
  <c r="M2462" i="1"/>
  <c r="M2463" i="1"/>
  <c r="M2464" i="1"/>
  <c r="M2465" i="1"/>
  <c r="M2466" i="1"/>
  <c r="M252" i="1"/>
  <c r="M253" i="1"/>
  <c r="M254" i="1"/>
  <c r="M255" i="1"/>
  <c r="M256" i="1"/>
  <c r="M257" i="1"/>
  <c r="M258" i="1"/>
  <c r="M259" i="1"/>
  <c r="M2019" i="1"/>
  <c r="M2020" i="1"/>
  <c r="M2021" i="1"/>
  <c r="M2022" i="1"/>
  <c r="M2023" i="1"/>
  <c r="M2024" i="1"/>
  <c r="M2025" i="1"/>
  <c r="M2026" i="1"/>
  <c r="M2027" i="1"/>
  <c r="M2028" i="1"/>
  <c r="M2029" i="1"/>
  <c r="M2030" i="1"/>
  <c r="M2031" i="1"/>
  <c r="M2032" i="1"/>
  <c r="M2069" i="1"/>
  <c r="M2070" i="1"/>
  <c r="M2071" i="1"/>
  <c r="M1477" i="1"/>
  <c r="M1478" i="1"/>
  <c r="M1479" i="1"/>
  <c r="M1480" i="1"/>
  <c r="M1481" i="1"/>
  <c r="M1482" i="1"/>
  <c r="M1483" i="1"/>
  <c r="M5" i="1"/>
  <c r="M1484" i="1"/>
  <c r="M1485" i="1"/>
  <c r="M1486" i="1"/>
  <c r="M1487" i="1"/>
  <c r="M1488" i="1"/>
  <c r="M1489" i="1"/>
  <c r="M1337" i="1"/>
  <c r="M1338" i="1"/>
  <c r="M1339" i="1"/>
  <c r="M1340" i="1"/>
  <c r="M1341" i="1"/>
  <c r="M1342" i="1"/>
  <c r="M1343" i="1"/>
  <c r="M1344" i="1"/>
  <c r="M1345" i="1"/>
  <c r="M1346" i="1"/>
  <c r="M1347" i="1"/>
  <c r="M1348" i="1"/>
  <c r="M2200" i="1"/>
  <c r="M2201" i="1"/>
  <c r="M2198" i="1"/>
  <c r="M2199" i="1"/>
  <c r="M1610" i="1"/>
  <c r="M1611" i="1"/>
  <c r="M1612" i="1"/>
  <c r="M1613" i="1"/>
  <c r="M1614" i="1"/>
  <c r="M1615" i="1"/>
  <c r="M1616" i="1"/>
  <c r="M1617" i="1"/>
  <c r="M886" i="1"/>
  <c r="M887" i="1"/>
  <c r="M888" i="1"/>
  <c r="M889" i="1"/>
  <c r="M890" i="1"/>
  <c r="M891" i="1"/>
  <c r="M892" i="1"/>
  <c r="M893" i="1"/>
  <c r="M894" i="1"/>
  <c r="M895" i="1"/>
  <c r="M896" i="1"/>
  <c r="M1446" i="1"/>
  <c r="M1447" i="1"/>
  <c r="M1448" i="1"/>
  <c r="M1449" i="1"/>
  <c r="M1450" i="1"/>
  <c r="M1451" i="1"/>
  <c r="M1452" i="1"/>
  <c r="M1453" i="1"/>
  <c r="M37" i="1"/>
  <c r="M38" i="1"/>
  <c r="M39" i="1"/>
  <c r="M40" i="1"/>
  <c r="M41" i="1"/>
  <c r="M42" i="1"/>
  <c r="M43" i="1"/>
  <c r="M44" i="1"/>
  <c r="M2" i="1"/>
  <c r="M3" i="1"/>
  <c r="M4" i="1"/>
  <c r="M2189" i="1"/>
  <c r="M2190" i="1"/>
  <c r="M1663" i="1"/>
  <c r="M1664" i="1"/>
  <c r="M1665" i="1"/>
  <c r="M1666" i="1"/>
  <c r="M1667" i="1"/>
  <c r="M1668" i="1"/>
  <c r="M1669" i="1"/>
  <c r="M1670" i="1"/>
  <c r="M1671" i="1"/>
  <c r="M1672" i="1"/>
  <c r="M1673" i="1"/>
  <c r="M1956" i="1"/>
  <c r="M1957" i="1"/>
  <c r="M1958" i="1"/>
  <c r="M1959" i="1"/>
  <c r="M1960" i="1"/>
  <c r="M1961" i="1"/>
  <c r="M1962" i="1"/>
  <c r="M1963" i="1"/>
  <c r="M1964" i="1"/>
  <c r="M1965" i="1"/>
  <c r="M1966" i="1"/>
  <c r="M1967" i="1"/>
  <c r="M1968" i="1"/>
  <c r="M1969" i="1"/>
  <c r="M249" i="1"/>
  <c r="M250" i="1"/>
  <c r="M251" i="1"/>
  <c r="M535" i="1"/>
  <c r="M536" i="1"/>
  <c r="M537" i="1"/>
  <c r="M538" i="1"/>
  <c r="M539" i="1"/>
  <c r="M540" i="1"/>
  <c r="M541" i="1"/>
  <c r="M542" i="1"/>
  <c r="M386" i="1"/>
  <c r="M387" i="1"/>
  <c r="M388" i="1"/>
  <c r="M389" i="1"/>
  <c r="M390" i="1"/>
  <c r="M391" i="1"/>
  <c r="M392" i="1"/>
  <c r="M393" i="1"/>
  <c r="M394" i="1"/>
  <c r="M395" i="1"/>
  <c r="M396" i="1"/>
  <c r="M543" i="1"/>
  <c r="M544" i="1"/>
  <c r="M545" i="1"/>
  <c r="M546" i="1"/>
  <c r="M547" i="1"/>
  <c r="M548" i="1"/>
  <c r="M598" i="1"/>
  <c r="M599" i="1"/>
  <c r="M600" i="1"/>
  <c r="M601" i="1"/>
  <c r="M602" i="1"/>
  <c r="M603" i="1"/>
  <c r="M604" i="1"/>
  <c r="M605" i="1"/>
  <c r="M646" i="1"/>
  <c r="M647" i="1"/>
  <c r="M648" i="1"/>
  <c r="M332" i="1"/>
  <c r="M333" i="1"/>
  <c r="M334" i="1"/>
  <c r="M335" i="1"/>
  <c r="M336" i="1"/>
  <c r="M337" i="1"/>
  <c r="M606" i="1"/>
  <c r="M607" i="1"/>
  <c r="M608" i="1"/>
  <c r="M609" i="1"/>
  <c r="M610" i="1"/>
  <c r="M611" i="1"/>
  <c r="M612" i="1"/>
  <c r="M613" i="1"/>
  <c r="M617" i="1"/>
  <c r="M618" i="1"/>
  <c r="M619" i="1"/>
  <c r="M1889" i="1"/>
  <c r="M1890" i="1"/>
  <c r="M1891" i="1"/>
  <c r="M1892" i="1"/>
  <c r="M1893" i="1"/>
  <c r="M1894" i="1"/>
  <c r="M1895" i="1"/>
  <c r="M1896" i="1"/>
  <c r="M1897" i="1"/>
  <c r="M1898" i="1"/>
  <c r="M1899" i="1"/>
  <c r="M1900" i="1"/>
  <c r="M1901" i="1"/>
  <c r="M1902" i="1"/>
  <c r="M1903" i="1"/>
  <c r="M1904" i="1"/>
  <c r="M989" i="1"/>
  <c r="M990" i="1"/>
  <c r="M991" i="1"/>
  <c r="M992" i="1"/>
  <c r="M993" i="1"/>
  <c r="M994" i="1"/>
  <c r="M995" i="1"/>
  <c r="M996" i="1"/>
  <c r="M997" i="1"/>
  <c r="M998" i="1"/>
  <c r="M999" i="1"/>
  <c r="M2099" i="1"/>
  <c r="M2100" i="1"/>
  <c r="M2101" i="1"/>
  <c r="M2102" i="1"/>
  <c r="M2103" i="1"/>
  <c r="M2104" i="1"/>
  <c r="M2180" i="1"/>
  <c r="M2181" i="1"/>
  <c r="M2182" i="1"/>
  <c r="M450" i="1"/>
  <c r="M451" i="1"/>
  <c r="M452" i="1"/>
  <c r="M453" i="1"/>
  <c r="M454" i="1"/>
  <c r="M455" i="1"/>
  <c r="M456" i="1"/>
  <c r="M457" i="1"/>
  <c r="M458" i="1"/>
  <c r="M459" i="1"/>
  <c r="M460" i="1"/>
  <c r="M2265" i="1"/>
  <c r="J2266" i="1"/>
  <c r="K2266" i="1"/>
  <c r="L2266" i="1"/>
  <c r="J2267" i="1"/>
  <c r="K2267" i="1"/>
  <c r="L2267" i="1"/>
  <c r="J2268" i="1"/>
  <c r="K2268" i="1"/>
  <c r="L2268" i="1"/>
  <c r="J1556" i="1"/>
  <c r="K1556" i="1"/>
  <c r="L1556" i="1"/>
  <c r="J1557" i="1"/>
  <c r="K1557" i="1"/>
  <c r="L1557" i="1"/>
  <c r="J1558" i="1"/>
  <c r="K1558" i="1"/>
  <c r="L1558" i="1"/>
  <c r="J1559" i="1"/>
  <c r="K1559" i="1"/>
  <c r="L1559" i="1"/>
  <c r="J1560" i="1"/>
  <c r="K1560" i="1"/>
  <c r="L1560" i="1"/>
  <c r="J1561" i="1"/>
  <c r="K1561" i="1"/>
  <c r="L1561" i="1"/>
  <c r="J1562" i="1"/>
  <c r="K1562" i="1"/>
  <c r="L1562" i="1"/>
  <c r="J2247" i="1"/>
  <c r="K2247" i="1"/>
  <c r="L2247" i="1"/>
  <c r="J2248" i="1"/>
  <c r="K2248" i="1"/>
  <c r="L2248" i="1"/>
  <c r="J2241" i="1"/>
  <c r="K2241" i="1"/>
  <c r="L2241" i="1"/>
  <c r="J2242" i="1"/>
  <c r="K2242" i="1"/>
  <c r="L2242" i="1"/>
  <c r="J2243" i="1"/>
  <c r="K2243" i="1"/>
  <c r="L2243" i="1"/>
  <c r="J1110" i="1"/>
  <c r="K1110" i="1"/>
  <c r="L1110" i="1"/>
  <c r="J1111" i="1"/>
  <c r="K1111" i="1"/>
  <c r="L1111" i="1"/>
  <c r="J1112" i="1"/>
  <c r="K1112" i="1"/>
  <c r="L1112" i="1"/>
  <c r="J1113" i="1"/>
  <c r="K1113" i="1"/>
  <c r="L1113" i="1"/>
  <c r="J1114" i="1"/>
  <c r="K1114" i="1"/>
  <c r="L1114" i="1"/>
  <c r="J1115" i="1"/>
  <c r="K1115" i="1"/>
  <c r="L1115" i="1"/>
  <c r="J1116" i="1"/>
  <c r="K1116" i="1"/>
  <c r="L1116" i="1"/>
  <c r="J1117" i="1"/>
  <c r="K1117" i="1"/>
  <c r="L1117" i="1"/>
  <c r="J1118" i="1"/>
  <c r="K1118" i="1"/>
  <c r="L1118" i="1"/>
  <c r="J1119" i="1"/>
  <c r="K1119" i="1"/>
  <c r="L1119" i="1"/>
  <c r="J1120" i="1"/>
  <c r="K1120" i="1"/>
  <c r="L1120" i="1"/>
  <c r="J1009" i="1"/>
  <c r="K1009" i="1"/>
  <c r="L1009" i="1"/>
  <c r="J1010" i="1"/>
  <c r="K1010" i="1"/>
  <c r="L1010" i="1"/>
  <c r="J1011" i="1"/>
  <c r="K1011" i="1"/>
  <c r="L1011" i="1"/>
  <c r="J1012" i="1"/>
  <c r="K1012" i="1"/>
  <c r="L1012" i="1"/>
  <c r="J1013" i="1"/>
  <c r="K1013" i="1"/>
  <c r="L1013" i="1"/>
  <c r="J1014" i="1"/>
  <c r="K1014" i="1"/>
  <c r="L1014" i="1"/>
  <c r="J1015" i="1"/>
  <c r="K1015" i="1"/>
  <c r="L1015" i="1"/>
  <c r="J1016" i="1"/>
  <c r="K1016" i="1"/>
  <c r="L1016" i="1"/>
  <c r="J1017" i="1"/>
  <c r="K1017" i="1"/>
  <c r="L1017" i="1"/>
  <c r="J1018" i="1"/>
  <c r="K1018" i="1"/>
  <c r="L1018" i="1"/>
  <c r="J1019" i="1"/>
  <c r="K1019" i="1"/>
  <c r="L1019" i="1"/>
  <c r="J1069" i="1"/>
  <c r="K1069" i="1"/>
  <c r="L1069" i="1"/>
  <c r="J1070" i="1"/>
  <c r="K1070" i="1"/>
  <c r="L1070" i="1"/>
  <c r="J1071" i="1"/>
  <c r="K1071" i="1"/>
  <c r="L1071" i="1"/>
  <c r="J1072" i="1"/>
  <c r="K1072" i="1"/>
  <c r="L1072" i="1"/>
  <c r="J1073" i="1"/>
  <c r="K1073" i="1"/>
  <c r="L1073" i="1"/>
  <c r="J1074" i="1"/>
  <c r="K1074" i="1"/>
  <c r="L1074" i="1"/>
  <c r="J1075" i="1"/>
  <c r="K1075" i="1"/>
  <c r="L1075" i="1"/>
  <c r="J1076" i="1"/>
  <c r="K1076" i="1"/>
  <c r="L1076" i="1"/>
  <c r="J1077" i="1"/>
  <c r="K1077" i="1"/>
  <c r="L1077" i="1"/>
  <c r="J1078" i="1"/>
  <c r="K1078" i="1"/>
  <c r="L1078" i="1"/>
  <c r="J1079" i="1"/>
  <c r="K1079" i="1"/>
  <c r="L1079" i="1"/>
  <c r="J1000" i="1"/>
  <c r="K1000" i="1"/>
  <c r="L1000" i="1"/>
  <c r="J1001" i="1"/>
  <c r="K1001" i="1"/>
  <c r="L1001" i="1"/>
  <c r="J1002" i="1"/>
  <c r="K1002" i="1"/>
  <c r="L1002" i="1"/>
  <c r="J1003" i="1"/>
  <c r="K1003" i="1"/>
  <c r="L1003" i="1"/>
  <c r="J1004" i="1"/>
  <c r="K1004" i="1"/>
  <c r="L1004" i="1"/>
  <c r="J1005" i="1"/>
  <c r="K1005" i="1"/>
  <c r="L1005" i="1"/>
  <c r="J1006" i="1"/>
  <c r="K1006" i="1"/>
  <c r="L1006" i="1"/>
  <c r="J1007" i="1"/>
  <c r="K1007" i="1"/>
  <c r="L1007" i="1"/>
  <c r="J1008" i="1"/>
  <c r="K1008" i="1"/>
  <c r="L1008" i="1"/>
  <c r="J311" i="1"/>
  <c r="K311" i="1"/>
  <c r="L311" i="1"/>
  <c r="J312" i="1"/>
  <c r="K312" i="1"/>
  <c r="L312" i="1"/>
  <c r="J313" i="1"/>
  <c r="K313" i="1"/>
  <c r="L313" i="1"/>
  <c r="J314" i="1"/>
  <c r="K314" i="1"/>
  <c r="L314" i="1"/>
  <c r="J315" i="1"/>
  <c r="K315" i="1"/>
  <c r="L315" i="1"/>
  <c r="J316" i="1"/>
  <c r="K316" i="1"/>
  <c r="L316" i="1"/>
  <c r="J317" i="1"/>
  <c r="K317" i="1"/>
  <c r="L317" i="1"/>
  <c r="J225" i="1"/>
  <c r="K225" i="1"/>
  <c r="L225" i="1"/>
  <c r="J226" i="1"/>
  <c r="K226" i="1"/>
  <c r="L226" i="1"/>
  <c r="J227" i="1"/>
  <c r="K227" i="1"/>
  <c r="L227" i="1"/>
  <c r="J228" i="1"/>
  <c r="K228" i="1"/>
  <c r="L228" i="1"/>
  <c r="J229" i="1"/>
  <c r="K229" i="1"/>
  <c r="L229" i="1"/>
  <c r="J230" i="1"/>
  <c r="K230" i="1"/>
  <c r="L230" i="1"/>
  <c r="J231" i="1"/>
  <c r="K231" i="1"/>
  <c r="L231" i="1"/>
  <c r="J232" i="1"/>
  <c r="K232" i="1"/>
  <c r="L232" i="1"/>
  <c r="J1401" i="1"/>
  <c r="K1401" i="1"/>
  <c r="L1401" i="1"/>
  <c r="J1402" i="1"/>
  <c r="K1402" i="1"/>
  <c r="L1402" i="1"/>
  <c r="J1403" i="1"/>
  <c r="K1403" i="1"/>
  <c r="L1403" i="1"/>
  <c r="J1404" i="1"/>
  <c r="K1404" i="1"/>
  <c r="L1404" i="1"/>
  <c r="J1405" i="1"/>
  <c r="K1405" i="1"/>
  <c r="L1405" i="1"/>
  <c r="J1406" i="1"/>
  <c r="K1406" i="1"/>
  <c r="L1406" i="1"/>
  <c r="J1407" i="1"/>
  <c r="K1407" i="1"/>
  <c r="L1407" i="1"/>
  <c r="J1408" i="1"/>
  <c r="K1408" i="1"/>
  <c r="L1408" i="1"/>
  <c r="J1409" i="1"/>
  <c r="K1409" i="1"/>
  <c r="L1409" i="1"/>
  <c r="J1410" i="1"/>
  <c r="K1410" i="1"/>
  <c r="L1410" i="1"/>
  <c r="J1411" i="1"/>
  <c r="K1411" i="1"/>
  <c r="L1411" i="1"/>
  <c r="J1825" i="1"/>
  <c r="K1825" i="1"/>
  <c r="L1825" i="1"/>
  <c r="J1826" i="1"/>
  <c r="K1826" i="1"/>
  <c r="L1826" i="1"/>
  <c r="J1827" i="1"/>
  <c r="K1827" i="1"/>
  <c r="L1827" i="1"/>
  <c r="J1828" i="1"/>
  <c r="K1828" i="1"/>
  <c r="L1828" i="1"/>
  <c r="J1829" i="1"/>
  <c r="K1829" i="1"/>
  <c r="L1829" i="1"/>
  <c r="J1830" i="1"/>
  <c r="K1830" i="1"/>
  <c r="L1830" i="1"/>
  <c r="J1831" i="1"/>
  <c r="K1831" i="1"/>
  <c r="L1831" i="1"/>
  <c r="J1832" i="1"/>
  <c r="K1832" i="1"/>
  <c r="L1832" i="1"/>
  <c r="J1537" i="1"/>
  <c r="K1537" i="1"/>
  <c r="L1537" i="1"/>
  <c r="J1538" i="1"/>
  <c r="K1538" i="1"/>
  <c r="L1538" i="1"/>
  <c r="J1539" i="1"/>
  <c r="K1539" i="1"/>
  <c r="L1539" i="1"/>
  <c r="J1540" i="1"/>
  <c r="K1540" i="1"/>
  <c r="L1540" i="1"/>
  <c r="J1541" i="1"/>
  <c r="K1541" i="1"/>
  <c r="L1541" i="1"/>
  <c r="J1542" i="1"/>
  <c r="K1542" i="1"/>
  <c r="L1542" i="1"/>
  <c r="J1543" i="1"/>
  <c r="K1543" i="1"/>
  <c r="L1543" i="1"/>
  <c r="J1626" i="1"/>
  <c r="K1626" i="1"/>
  <c r="L1626" i="1"/>
  <c r="J1627" i="1"/>
  <c r="K1627" i="1"/>
  <c r="L1627" i="1"/>
  <c r="J1628" i="1"/>
  <c r="K1628" i="1"/>
  <c r="L1628" i="1"/>
  <c r="J1781" i="1"/>
  <c r="K1781" i="1"/>
  <c r="L1781" i="1"/>
  <c r="J1782" i="1"/>
  <c r="K1782" i="1"/>
  <c r="L1782" i="1"/>
  <c r="J1783" i="1"/>
  <c r="K1783" i="1"/>
  <c r="L1783" i="1"/>
  <c r="J1784" i="1"/>
  <c r="K1784" i="1"/>
  <c r="L1784" i="1"/>
  <c r="J1785" i="1"/>
  <c r="K1785" i="1"/>
  <c r="L1785" i="1"/>
  <c r="J1786" i="1"/>
  <c r="K1786" i="1"/>
  <c r="L1786" i="1"/>
  <c r="J1787" i="1"/>
  <c r="K1787" i="1"/>
  <c r="L1787" i="1"/>
  <c r="J1788" i="1"/>
  <c r="K1788" i="1"/>
  <c r="L1788" i="1"/>
  <c r="J667" i="1"/>
  <c r="K667" i="1"/>
  <c r="L667" i="1"/>
  <c r="J668" i="1"/>
  <c r="K668" i="1"/>
  <c r="L668" i="1"/>
  <c r="J669" i="1"/>
  <c r="K669" i="1"/>
  <c r="L669" i="1"/>
  <c r="J670" i="1"/>
  <c r="K670" i="1"/>
  <c r="L670" i="1"/>
  <c r="J671" i="1"/>
  <c r="K671" i="1"/>
  <c r="L671" i="1"/>
  <c r="J672" i="1"/>
  <c r="K672" i="1"/>
  <c r="L672" i="1"/>
  <c r="J675" i="1"/>
  <c r="K675" i="1"/>
  <c r="L675" i="1"/>
  <c r="J676" i="1"/>
  <c r="K676" i="1"/>
  <c r="L676" i="1"/>
  <c r="J677" i="1"/>
  <c r="K677" i="1"/>
  <c r="L677" i="1"/>
  <c r="J678" i="1"/>
  <c r="K678" i="1"/>
  <c r="L678" i="1"/>
  <c r="J679" i="1"/>
  <c r="K679" i="1"/>
  <c r="L679" i="1"/>
  <c r="J680" i="1"/>
  <c r="K680" i="1"/>
  <c r="L680" i="1"/>
  <c r="J1882" i="1"/>
  <c r="K1882" i="1"/>
  <c r="L1882" i="1"/>
  <c r="J1883" i="1"/>
  <c r="K1883" i="1"/>
  <c r="L1883" i="1"/>
  <c r="J1884" i="1"/>
  <c r="K1884" i="1"/>
  <c r="L1884" i="1"/>
  <c r="J1885" i="1"/>
  <c r="K1885" i="1"/>
  <c r="L1885" i="1"/>
  <c r="J1886" i="1"/>
  <c r="K1886" i="1"/>
  <c r="L1886" i="1"/>
  <c r="J1887" i="1"/>
  <c r="K1887" i="1"/>
  <c r="L1887" i="1"/>
  <c r="J1888" i="1"/>
  <c r="K1888" i="1"/>
  <c r="L1888" i="1"/>
  <c r="J1618" i="1"/>
  <c r="K1618" i="1"/>
  <c r="L1618" i="1"/>
  <c r="J1619" i="1"/>
  <c r="K1619" i="1"/>
  <c r="L1619" i="1"/>
  <c r="J1620" i="1"/>
  <c r="K1620" i="1"/>
  <c r="L1620" i="1"/>
  <c r="J1621" i="1"/>
  <c r="K1621" i="1"/>
  <c r="L1621" i="1"/>
  <c r="J1622" i="1"/>
  <c r="K1622" i="1"/>
  <c r="L1622" i="1"/>
  <c r="J1623" i="1"/>
  <c r="K1623" i="1"/>
  <c r="L1623" i="1"/>
  <c r="J1624" i="1"/>
  <c r="K1624" i="1"/>
  <c r="L1624" i="1"/>
  <c r="J1422" i="1"/>
  <c r="K1422" i="1"/>
  <c r="L1422" i="1"/>
  <c r="J1423" i="1"/>
  <c r="K1423" i="1"/>
  <c r="L1423" i="1"/>
  <c r="J1424" i="1"/>
  <c r="K1424" i="1"/>
  <c r="L1424" i="1"/>
  <c r="J1425" i="1"/>
  <c r="K1425" i="1"/>
  <c r="L1425" i="1"/>
  <c r="J1426" i="1"/>
  <c r="K1426" i="1"/>
  <c r="L1426" i="1"/>
  <c r="J1427" i="1"/>
  <c r="K1427" i="1"/>
  <c r="L1427" i="1"/>
  <c r="J1428" i="1"/>
  <c r="K1428" i="1"/>
  <c r="L1428" i="1"/>
  <c r="J1578" i="1"/>
  <c r="K1578" i="1"/>
  <c r="L1578" i="1"/>
  <c r="J1579" i="1"/>
  <c r="K1579" i="1"/>
  <c r="L1579" i="1"/>
  <c r="J1580" i="1"/>
  <c r="K1580" i="1"/>
  <c r="L1580" i="1"/>
  <c r="J1581" i="1"/>
  <c r="K1581" i="1"/>
  <c r="L1581" i="1"/>
  <c r="J1582" i="1"/>
  <c r="K1582" i="1"/>
  <c r="L1582" i="1"/>
  <c r="J1583" i="1"/>
  <c r="K1583" i="1"/>
  <c r="L1583" i="1"/>
  <c r="J1584" i="1"/>
  <c r="K1584" i="1"/>
  <c r="L1584" i="1"/>
  <c r="J1712" i="1"/>
  <c r="K1712" i="1"/>
  <c r="L1712" i="1"/>
  <c r="J1713" i="1"/>
  <c r="K1713" i="1"/>
  <c r="L1713" i="1"/>
  <c r="J1714" i="1"/>
  <c r="K1714" i="1"/>
  <c r="L1714" i="1"/>
  <c r="J1715" i="1"/>
  <c r="K1715" i="1"/>
  <c r="L1715" i="1"/>
  <c r="J1716" i="1"/>
  <c r="K1716" i="1"/>
  <c r="L1716" i="1"/>
  <c r="J1717" i="1"/>
  <c r="K1717" i="1"/>
  <c r="L1717" i="1"/>
  <c r="J1718" i="1"/>
  <c r="K1718" i="1"/>
  <c r="L1718" i="1"/>
  <c r="J1719" i="1"/>
  <c r="K1719" i="1"/>
  <c r="L1719" i="1"/>
  <c r="J1739" i="1"/>
  <c r="K1739" i="1"/>
  <c r="L1739" i="1"/>
  <c r="J1740" i="1"/>
  <c r="K1740" i="1"/>
  <c r="L1740" i="1"/>
  <c r="J1741" i="1"/>
  <c r="K1741" i="1"/>
  <c r="L1741" i="1"/>
  <c r="J1742" i="1"/>
  <c r="K1742" i="1"/>
  <c r="L1742" i="1"/>
  <c r="J1743" i="1"/>
  <c r="K1743" i="1"/>
  <c r="L1743" i="1"/>
  <c r="J1744" i="1"/>
  <c r="K1744" i="1"/>
  <c r="L1744" i="1"/>
  <c r="J1745" i="1"/>
  <c r="K1745" i="1"/>
  <c r="L1745" i="1"/>
  <c r="J560" i="1"/>
  <c r="K560" i="1"/>
  <c r="L560" i="1"/>
  <c r="J561" i="1"/>
  <c r="K561" i="1"/>
  <c r="L561" i="1"/>
  <c r="J562" i="1"/>
  <c r="K562" i="1"/>
  <c r="L562" i="1"/>
  <c r="J563" i="1"/>
  <c r="K563" i="1"/>
  <c r="L563" i="1"/>
  <c r="J564" i="1"/>
  <c r="K564" i="1"/>
  <c r="L564" i="1"/>
  <c r="J565" i="1"/>
  <c r="K565" i="1"/>
  <c r="L565" i="1"/>
  <c r="J566" i="1"/>
  <c r="K566" i="1"/>
  <c r="L566" i="1"/>
  <c r="J567" i="1"/>
  <c r="K567" i="1"/>
  <c r="L567" i="1"/>
  <c r="J397" i="1"/>
  <c r="K397" i="1"/>
  <c r="L397" i="1"/>
  <c r="J398" i="1"/>
  <c r="K398" i="1"/>
  <c r="L398" i="1"/>
  <c r="J399" i="1"/>
  <c r="K399" i="1"/>
  <c r="L399" i="1"/>
  <c r="J400" i="1"/>
  <c r="K400" i="1"/>
  <c r="L400" i="1"/>
  <c r="J401" i="1"/>
  <c r="K401" i="1"/>
  <c r="L401" i="1"/>
  <c r="J402" i="1"/>
  <c r="K402" i="1"/>
  <c r="L402" i="1"/>
  <c r="J403" i="1"/>
  <c r="K403" i="1"/>
  <c r="L403" i="1"/>
  <c r="J404" i="1"/>
  <c r="K404" i="1"/>
  <c r="L404" i="1"/>
  <c r="J98" i="1"/>
  <c r="K98" i="1"/>
  <c r="L98" i="1"/>
  <c r="J99" i="1"/>
  <c r="K99" i="1"/>
  <c r="L99" i="1"/>
  <c r="J100" i="1"/>
  <c r="K100" i="1"/>
  <c r="L100" i="1"/>
  <c r="J101" i="1"/>
  <c r="K101" i="1"/>
  <c r="L101" i="1"/>
  <c r="J102" i="1"/>
  <c r="K102" i="1"/>
  <c r="L102" i="1"/>
  <c r="J103" i="1"/>
  <c r="K103" i="1"/>
  <c r="L103" i="1"/>
  <c r="J104" i="1"/>
  <c r="K104" i="1"/>
  <c r="L104" i="1"/>
  <c r="J105" i="1"/>
  <c r="K105" i="1"/>
  <c r="L105" i="1"/>
  <c r="J214" i="1"/>
  <c r="K214" i="1"/>
  <c r="L214" i="1"/>
  <c r="J215" i="1"/>
  <c r="K215" i="1"/>
  <c r="L215" i="1"/>
  <c r="J216" i="1"/>
  <c r="K216" i="1"/>
  <c r="L216" i="1"/>
  <c r="J217" i="1"/>
  <c r="K217" i="1"/>
  <c r="L217" i="1"/>
  <c r="J218" i="1"/>
  <c r="K218" i="1"/>
  <c r="L218" i="1"/>
  <c r="J219" i="1"/>
  <c r="K219" i="1"/>
  <c r="L219" i="1"/>
  <c r="J220" i="1"/>
  <c r="K220" i="1"/>
  <c r="L220" i="1"/>
  <c r="J221" i="1"/>
  <c r="K221" i="1"/>
  <c r="L221" i="1"/>
  <c r="J461" i="1"/>
  <c r="K461" i="1"/>
  <c r="L461" i="1"/>
  <c r="J462" i="1"/>
  <c r="K462" i="1"/>
  <c r="L462" i="1"/>
  <c r="J463" i="1"/>
  <c r="K463" i="1"/>
  <c r="L463" i="1"/>
  <c r="J464" i="1"/>
  <c r="K464" i="1"/>
  <c r="L464" i="1"/>
  <c r="J465" i="1"/>
  <c r="K465" i="1"/>
  <c r="L465" i="1"/>
  <c r="J466" i="1"/>
  <c r="K466" i="1"/>
  <c r="L466" i="1"/>
  <c r="J467" i="1"/>
  <c r="K467" i="1"/>
  <c r="L467" i="1"/>
  <c r="J583" i="1"/>
  <c r="K583" i="1"/>
  <c r="L583" i="1"/>
  <c r="J584" i="1"/>
  <c r="K584" i="1"/>
  <c r="L584" i="1"/>
  <c r="J585" i="1"/>
  <c r="K585" i="1"/>
  <c r="L585" i="1"/>
  <c r="J586" i="1"/>
  <c r="K586" i="1"/>
  <c r="L586" i="1"/>
  <c r="J587" i="1"/>
  <c r="K587" i="1"/>
  <c r="L587" i="1"/>
  <c r="J588" i="1"/>
  <c r="K588" i="1"/>
  <c r="L588" i="1"/>
  <c r="J589" i="1"/>
  <c r="K589" i="1"/>
  <c r="L589" i="1"/>
  <c r="J590" i="1"/>
  <c r="K590" i="1"/>
  <c r="L590" i="1"/>
  <c r="J411" i="1"/>
  <c r="K411" i="1"/>
  <c r="L411" i="1"/>
  <c r="J412" i="1"/>
  <c r="K412" i="1"/>
  <c r="L412" i="1"/>
  <c r="J413" i="1"/>
  <c r="K413" i="1"/>
  <c r="L413" i="1"/>
  <c r="J414" i="1"/>
  <c r="K414" i="1"/>
  <c r="L414" i="1"/>
  <c r="J415" i="1"/>
  <c r="K415" i="1"/>
  <c r="L415" i="1"/>
  <c r="J416" i="1"/>
  <c r="K416" i="1"/>
  <c r="L416" i="1"/>
  <c r="J417" i="1"/>
  <c r="K417" i="1"/>
  <c r="L417" i="1"/>
  <c r="J418" i="1"/>
  <c r="K418" i="1"/>
  <c r="L418" i="1"/>
  <c r="J267" i="1"/>
  <c r="K267" i="1"/>
  <c r="L267" i="1"/>
  <c r="J268" i="1"/>
  <c r="K268" i="1"/>
  <c r="L268" i="1"/>
  <c r="J269" i="1"/>
  <c r="K269" i="1"/>
  <c r="L269" i="1"/>
  <c r="J270" i="1"/>
  <c r="K270" i="1"/>
  <c r="L270" i="1"/>
  <c r="J271" i="1"/>
  <c r="K271" i="1"/>
  <c r="L271" i="1"/>
  <c r="J272" i="1"/>
  <c r="K272" i="1"/>
  <c r="L272" i="1"/>
  <c r="J273" i="1"/>
  <c r="K273" i="1"/>
  <c r="L273" i="1"/>
  <c r="J274" i="1"/>
  <c r="K274" i="1"/>
  <c r="L274" i="1"/>
  <c r="J502" i="1"/>
  <c r="K502" i="1"/>
  <c r="L502" i="1"/>
  <c r="J503" i="1"/>
  <c r="K503" i="1"/>
  <c r="L503" i="1"/>
  <c r="J504" i="1"/>
  <c r="K504" i="1"/>
  <c r="L504" i="1"/>
  <c r="J505" i="1"/>
  <c r="K505" i="1"/>
  <c r="L505" i="1"/>
  <c r="J506" i="1"/>
  <c r="K506" i="1"/>
  <c r="L506" i="1"/>
  <c r="J507" i="1"/>
  <c r="K507" i="1"/>
  <c r="L507" i="1"/>
  <c r="J508" i="1"/>
  <c r="K508" i="1"/>
  <c r="L508" i="1"/>
  <c r="J509" i="1"/>
  <c r="K509" i="1"/>
  <c r="L509" i="1"/>
  <c r="J358" i="1"/>
  <c r="K358" i="1"/>
  <c r="L358" i="1"/>
  <c r="J359" i="1"/>
  <c r="K359" i="1"/>
  <c r="L359" i="1"/>
  <c r="J360" i="1"/>
  <c r="K360" i="1"/>
  <c r="L360" i="1"/>
  <c r="J361" i="1"/>
  <c r="K361" i="1"/>
  <c r="L361" i="1"/>
  <c r="J362" i="1"/>
  <c r="K362" i="1"/>
  <c r="L362" i="1"/>
  <c r="J363" i="1"/>
  <c r="K363" i="1"/>
  <c r="L363" i="1"/>
  <c r="J364" i="1"/>
  <c r="K364" i="1"/>
  <c r="L364" i="1"/>
  <c r="J365" i="1"/>
  <c r="K365" i="1"/>
  <c r="L365" i="1"/>
  <c r="J146" i="1"/>
  <c r="K146" i="1"/>
  <c r="L146" i="1"/>
  <c r="J147" i="1"/>
  <c r="K147" i="1"/>
  <c r="L147" i="1"/>
  <c r="J148" i="1"/>
  <c r="K148" i="1"/>
  <c r="L148" i="1"/>
  <c r="J149" i="1"/>
  <c r="K149" i="1"/>
  <c r="L149" i="1"/>
  <c r="J150" i="1"/>
  <c r="K150" i="1"/>
  <c r="L150" i="1"/>
  <c r="J151" i="1"/>
  <c r="K151" i="1"/>
  <c r="L151" i="1"/>
  <c r="J152" i="1"/>
  <c r="K152" i="1"/>
  <c r="L152" i="1"/>
  <c r="J153" i="1"/>
  <c r="K153" i="1"/>
  <c r="L153" i="1"/>
  <c r="J1173" i="1"/>
  <c r="K1173" i="1"/>
  <c r="L1173" i="1"/>
  <c r="J1174" i="1"/>
  <c r="K1174" i="1"/>
  <c r="L1174" i="1"/>
  <c r="J1175" i="1"/>
  <c r="K1175" i="1"/>
  <c r="L1175" i="1"/>
  <c r="J1176" i="1"/>
  <c r="K1176" i="1"/>
  <c r="L1176" i="1"/>
  <c r="J1177" i="1"/>
  <c r="K1177" i="1"/>
  <c r="L1177" i="1"/>
  <c r="J1178" i="1"/>
  <c r="K1178" i="1"/>
  <c r="L1178" i="1"/>
  <c r="J1283" i="1"/>
  <c r="K1283" i="1"/>
  <c r="L1283" i="1"/>
  <c r="J1284" i="1"/>
  <c r="K1284" i="1"/>
  <c r="L1284" i="1"/>
  <c r="J1285" i="1"/>
  <c r="K1285" i="1"/>
  <c r="L1285" i="1"/>
  <c r="J1286" i="1"/>
  <c r="K1286" i="1"/>
  <c r="L1286" i="1"/>
  <c r="J1287" i="1"/>
  <c r="K1287" i="1"/>
  <c r="L1287" i="1"/>
  <c r="J1288" i="1"/>
  <c r="K1288" i="1"/>
  <c r="L1288" i="1"/>
  <c r="J872" i="1"/>
  <c r="K872" i="1"/>
  <c r="L872" i="1"/>
  <c r="J873" i="1"/>
  <c r="K873" i="1"/>
  <c r="L873" i="1"/>
  <c r="J874" i="1"/>
  <c r="K874" i="1"/>
  <c r="L874" i="1"/>
  <c r="J875" i="1"/>
  <c r="K875" i="1"/>
  <c r="L875" i="1"/>
  <c r="J876" i="1"/>
  <c r="K876" i="1"/>
  <c r="L876" i="1"/>
  <c r="J877" i="1"/>
  <c r="K877" i="1"/>
  <c r="L877" i="1"/>
  <c r="J878" i="1"/>
  <c r="K878" i="1"/>
  <c r="L878" i="1"/>
  <c r="J746" i="1"/>
  <c r="K746" i="1"/>
  <c r="L746" i="1"/>
  <c r="J747" i="1"/>
  <c r="K747" i="1"/>
  <c r="L747" i="1"/>
  <c r="J748" i="1"/>
  <c r="K748" i="1"/>
  <c r="L748" i="1"/>
  <c r="J749" i="1"/>
  <c r="K749" i="1"/>
  <c r="L749" i="1"/>
  <c r="J750" i="1"/>
  <c r="K750" i="1"/>
  <c r="L750" i="1"/>
  <c r="J751" i="1"/>
  <c r="K751" i="1"/>
  <c r="L751" i="1"/>
  <c r="J752" i="1"/>
  <c r="K752" i="1"/>
  <c r="L752" i="1"/>
  <c r="J2274" i="1"/>
  <c r="K2274" i="1"/>
  <c r="L2274" i="1"/>
  <c r="J2275" i="1"/>
  <c r="K2275" i="1"/>
  <c r="L2275" i="1"/>
  <c r="J2276" i="1"/>
  <c r="K2276" i="1"/>
  <c r="L2276" i="1"/>
  <c r="J2277" i="1"/>
  <c r="K2277" i="1"/>
  <c r="L2277" i="1"/>
  <c r="J2278" i="1"/>
  <c r="K2278" i="1"/>
  <c r="L2278" i="1"/>
  <c r="J1085" i="1"/>
  <c r="K1085" i="1"/>
  <c r="L1085" i="1"/>
  <c r="J1086" i="1"/>
  <c r="K1086" i="1"/>
  <c r="L1086" i="1"/>
  <c r="J1087" i="1"/>
  <c r="K1087" i="1"/>
  <c r="L1087" i="1"/>
  <c r="J1088" i="1"/>
  <c r="K1088" i="1"/>
  <c r="L1088" i="1"/>
  <c r="J1080" i="1"/>
  <c r="K1080" i="1"/>
  <c r="L1080" i="1"/>
  <c r="J1081" i="1"/>
  <c r="K1081" i="1"/>
  <c r="L1081" i="1"/>
  <c r="J1082" i="1"/>
  <c r="K1082" i="1"/>
  <c r="L1082" i="1"/>
  <c r="J1083" i="1"/>
  <c r="K1083" i="1"/>
  <c r="L1083" i="1"/>
  <c r="J1084" i="1"/>
  <c r="K1084" i="1"/>
  <c r="L1084" i="1"/>
  <c r="J770" i="1"/>
  <c r="K770" i="1"/>
  <c r="L770" i="1"/>
  <c r="J771" i="1"/>
  <c r="K771" i="1"/>
  <c r="L771" i="1"/>
  <c r="J772" i="1"/>
  <c r="K772" i="1"/>
  <c r="L772" i="1"/>
  <c r="J773" i="1"/>
  <c r="K773" i="1"/>
  <c r="L773" i="1"/>
  <c r="J774" i="1"/>
  <c r="K774" i="1"/>
  <c r="L774" i="1"/>
  <c r="J775" i="1"/>
  <c r="K775" i="1"/>
  <c r="L775" i="1"/>
  <c r="J776" i="1"/>
  <c r="K776" i="1"/>
  <c r="L776" i="1"/>
  <c r="J777" i="1"/>
  <c r="K777" i="1"/>
  <c r="L777" i="1"/>
  <c r="J1849" i="1"/>
  <c r="K1849" i="1"/>
  <c r="L1849" i="1"/>
  <c r="J1850" i="1"/>
  <c r="K1850" i="1"/>
  <c r="L1850" i="1"/>
  <c r="J1851" i="1"/>
  <c r="K1851" i="1"/>
  <c r="L1851" i="1"/>
  <c r="J1852" i="1"/>
  <c r="K1852" i="1"/>
  <c r="L1852" i="1"/>
  <c r="J1853" i="1"/>
  <c r="K1853" i="1"/>
  <c r="L1853" i="1"/>
  <c r="J1854" i="1"/>
  <c r="K1854" i="1"/>
  <c r="L1854" i="1"/>
  <c r="J1855" i="1"/>
  <c r="K1855" i="1"/>
  <c r="L1855" i="1"/>
  <c r="J1856" i="1"/>
  <c r="K1856" i="1"/>
  <c r="L1856" i="1"/>
  <c r="J1857" i="1"/>
  <c r="K1857" i="1"/>
  <c r="L1857" i="1"/>
  <c r="J1858" i="1"/>
  <c r="K1858" i="1"/>
  <c r="L1858" i="1"/>
  <c r="J1859" i="1"/>
  <c r="K1859" i="1"/>
  <c r="L1859" i="1"/>
  <c r="J1860" i="1"/>
  <c r="K1860" i="1"/>
  <c r="L1860" i="1"/>
  <c r="J1937" i="1"/>
  <c r="K1937" i="1"/>
  <c r="L1937" i="1"/>
  <c r="J1938" i="1"/>
  <c r="K1938" i="1"/>
  <c r="L1938" i="1"/>
  <c r="J1939" i="1"/>
  <c r="K1939" i="1"/>
  <c r="L1939" i="1"/>
  <c r="J1940" i="1"/>
  <c r="K1940" i="1"/>
  <c r="L1940" i="1"/>
  <c r="J1941" i="1"/>
  <c r="K1941" i="1"/>
  <c r="L1941" i="1"/>
  <c r="J1942" i="1"/>
  <c r="K1942" i="1"/>
  <c r="L1942" i="1"/>
  <c r="J1943" i="1"/>
  <c r="K1943" i="1"/>
  <c r="L1943" i="1"/>
  <c r="J1875" i="1"/>
  <c r="K1875" i="1"/>
  <c r="L1875" i="1"/>
  <c r="J1876" i="1"/>
  <c r="K1876" i="1"/>
  <c r="L1876" i="1"/>
  <c r="J1877" i="1"/>
  <c r="K1877" i="1"/>
  <c r="L1877" i="1"/>
  <c r="J1878" i="1"/>
  <c r="K1878" i="1"/>
  <c r="L1878" i="1"/>
  <c r="J1879" i="1"/>
  <c r="K1879" i="1"/>
  <c r="L1879" i="1"/>
  <c r="J1880" i="1"/>
  <c r="K1880" i="1"/>
  <c r="L1880" i="1"/>
  <c r="J1881" i="1"/>
  <c r="K1881" i="1"/>
  <c r="L1881" i="1"/>
  <c r="J2033" i="1"/>
  <c r="K2033" i="1"/>
  <c r="L2033" i="1"/>
  <c r="J2034" i="1"/>
  <c r="K2034" i="1"/>
  <c r="L2034" i="1"/>
  <c r="J2035" i="1"/>
  <c r="K2035" i="1"/>
  <c r="L2035" i="1"/>
  <c r="J2036" i="1"/>
  <c r="K2036" i="1"/>
  <c r="L2036" i="1"/>
  <c r="J2037" i="1"/>
  <c r="K2037" i="1"/>
  <c r="L2037" i="1"/>
  <c r="J2038" i="1"/>
  <c r="K2038" i="1"/>
  <c r="L2038" i="1"/>
  <c r="J2039" i="1"/>
  <c r="K2039" i="1"/>
  <c r="L2039" i="1"/>
  <c r="J1970" i="1"/>
  <c r="K1970" i="1"/>
  <c r="L1970" i="1"/>
  <c r="J1971" i="1"/>
  <c r="K1971" i="1"/>
  <c r="L1971" i="1"/>
  <c r="J1972" i="1"/>
  <c r="K1972" i="1"/>
  <c r="L1972" i="1"/>
  <c r="J1973" i="1"/>
  <c r="K1973" i="1"/>
  <c r="L1973" i="1"/>
  <c r="J1974" i="1"/>
  <c r="K1974" i="1"/>
  <c r="L1974" i="1"/>
  <c r="J1975" i="1"/>
  <c r="K1975" i="1"/>
  <c r="L1975" i="1"/>
  <c r="J1976" i="1"/>
  <c r="K1976" i="1"/>
  <c r="L1976" i="1"/>
  <c r="J1977" i="1"/>
  <c r="K1977" i="1"/>
  <c r="L1977" i="1"/>
  <c r="J1978" i="1"/>
  <c r="K1978" i="1"/>
  <c r="L1978" i="1"/>
  <c r="J1979" i="1"/>
  <c r="K1979" i="1"/>
  <c r="L1979" i="1"/>
  <c r="J1980" i="1"/>
  <c r="K1980" i="1"/>
  <c r="L1980" i="1"/>
  <c r="J1981" i="1"/>
  <c r="K1981" i="1"/>
  <c r="L1981" i="1"/>
  <c r="J2202" i="1"/>
  <c r="K2202" i="1"/>
  <c r="L2202" i="1"/>
  <c r="J2203" i="1"/>
  <c r="K2203" i="1"/>
  <c r="L2203" i="1"/>
  <c r="J2204" i="1"/>
  <c r="K2204" i="1"/>
  <c r="L2204" i="1"/>
  <c r="J2205" i="1"/>
  <c r="K2205" i="1"/>
  <c r="L2205" i="1"/>
  <c r="J2206" i="1"/>
  <c r="K2206" i="1"/>
  <c r="L2206" i="1"/>
  <c r="J2207" i="1"/>
  <c r="K2207" i="1"/>
  <c r="L2207" i="1"/>
  <c r="J2467" i="1"/>
  <c r="K2467" i="1"/>
  <c r="L2467" i="1"/>
  <c r="J2468" i="1"/>
  <c r="K2468" i="1"/>
  <c r="L2468" i="1"/>
  <c r="J2469" i="1"/>
  <c r="K2469" i="1"/>
  <c r="L2469" i="1"/>
  <c r="J2470" i="1"/>
  <c r="K2470" i="1"/>
  <c r="L2470" i="1"/>
  <c r="J2471" i="1"/>
  <c r="K2471" i="1"/>
  <c r="L2471" i="1"/>
  <c r="J2229" i="1"/>
  <c r="K2229" i="1"/>
  <c r="L2229" i="1"/>
  <c r="J2230" i="1"/>
  <c r="K2230" i="1"/>
  <c r="L2230" i="1"/>
  <c r="J2231" i="1"/>
  <c r="K2231" i="1"/>
  <c r="L2231" i="1"/>
  <c r="J2232" i="1"/>
  <c r="K2232" i="1"/>
  <c r="L2232" i="1"/>
  <c r="J2472" i="1"/>
  <c r="K2472" i="1"/>
  <c r="L2472" i="1"/>
  <c r="J2473" i="1"/>
  <c r="K2473" i="1"/>
  <c r="L2473" i="1"/>
  <c r="J2474" i="1"/>
  <c r="K2474" i="1"/>
  <c r="L2474" i="1"/>
  <c r="J2475" i="1"/>
  <c r="K2475" i="1"/>
  <c r="L2475" i="1"/>
  <c r="J2476" i="1"/>
  <c r="K2476" i="1"/>
  <c r="L2476" i="1"/>
  <c r="J2477" i="1"/>
  <c r="K2477" i="1"/>
  <c r="L2477" i="1"/>
  <c r="J2478" i="1"/>
  <c r="K2478" i="1"/>
  <c r="L2478" i="1"/>
  <c r="J2146" i="1"/>
  <c r="K2146" i="1"/>
  <c r="L2146" i="1"/>
  <c r="J2147" i="1"/>
  <c r="K2147" i="1"/>
  <c r="L2147" i="1"/>
  <c r="J2148" i="1"/>
  <c r="K2148" i="1"/>
  <c r="L2148" i="1"/>
  <c r="J2149" i="1"/>
  <c r="K2149" i="1"/>
  <c r="L2149" i="1"/>
  <c r="J2150" i="1"/>
  <c r="K2150" i="1"/>
  <c r="L2150" i="1"/>
  <c r="J2151" i="1"/>
  <c r="K2151" i="1"/>
  <c r="L2151" i="1"/>
  <c r="J2152" i="1"/>
  <c r="K2152" i="1"/>
  <c r="L2152" i="1"/>
  <c r="J2153" i="1"/>
  <c r="K2153" i="1"/>
  <c r="L2153" i="1"/>
  <c r="J56" i="1"/>
  <c r="K56" i="1"/>
  <c r="L56" i="1"/>
  <c r="J57" i="1"/>
  <c r="K57" i="1"/>
  <c r="L57" i="1"/>
  <c r="J58" i="1"/>
  <c r="K58" i="1"/>
  <c r="L58" i="1"/>
  <c r="J59" i="1"/>
  <c r="K59" i="1"/>
  <c r="L59" i="1"/>
  <c r="J60" i="1"/>
  <c r="K60" i="1"/>
  <c r="L60" i="1"/>
  <c r="J61" i="1"/>
  <c r="K61" i="1"/>
  <c r="L61" i="1"/>
  <c r="J62" i="1"/>
  <c r="K62" i="1"/>
  <c r="L62" i="1"/>
  <c r="J63" i="1"/>
  <c r="K63" i="1"/>
  <c r="L63" i="1"/>
  <c r="J1104" i="1"/>
  <c r="K1104" i="1"/>
  <c r="L1104" i="1"/>
  <c r="J1105" i="1"/>
  <c r="K1105" i="1"/>
  <c r="L1105" i="1"/>
  <c r="J1106" i="1"/>
  <c r="K1106" i="1"/>
  <c r="L1106" i="1"/>
  <c r="J1107" i="1"/>
  <c r="K1107" i="1"/>
  <c r="L1107" i="1"/>
  <c r="J1108" i="1"/>
  <c r="K1108" i="1"/>
  <c r="L1108" i="1"/>
  <c r="J1109" i="1"/>
  <c r="K1109" i="1"/>
  <c r="L1109" i="1"/>
  <c r="J778" i="1"/>
  <c r="K778" i="1"/>
  <c r="L778" i="1"/>
  <c r="J779" i="1"/>
  <c r="K779" i="1"/>
  <c r="L779" i="1"/>
  <c r="J780" i="1"/>
  <c r="K780" i="1"/>
  <c r="L780" i="1"/>
  <c r="J781" i="1"/>
  <c r="K781" i="1"/>
  <c r="L781" i="1"/>
  <c r="J782" i="1"/>
  <c r="K782" i="1"/>
  <c r="L782" i="1"/>
  <c r="J783" i="1"/>
  <c r="K783" i="1"/>
  <c r="L783" i="1"/>
  <c r="J784" i="1"/>
  <c r="K784" i="1"/>
  <c r="L784" i="1"/>
  <c r="J2154" i="1"/>
  <c r="K2154" i="1"/>
  <c r="L2154" i="1"/>
  <c r="J2155" i="1"/>
  <c r="K2155" i="1"/>
  <c r="L2155" i="1"/>
  <c r="J2156" i="1"/>
  <c r="K2156" i="1"/>
  <c r="L2156" i="1"/>
  <c r="J2157" i="1"/>
  <c r="K2157" i="1"/>
  <c r="L2157" i="1"/>
  <c r="J2158" i="1"/>
  <c r="K2158" i="1"/>
  <c r="L2158" i="1"/>
  <c r="J2159" i="1"/>
  <c r="K2159" i="1"/>
  <c r="L2159" i="1"/>
  <c r="J1840" i="1"/>
  <c r="K1840" i="1"/>
  <c r="L1840" i="1"/>
  <c r="J1841" i="1"/>
  <c r="K1841" i="1"/>
  <c r="L1841" i="1"/>
  <c r="J2255" i="1"/>
  <c r="K2255" i="1"/>
  <c r="L2255" i="1"/>
  <c r="J2256" i="1"/>
  <c r="K2256" i="1"/>
  <c r="L2256" i="1"/>
  <c r="J2219" i="1"/>
  <c r="K2219" i="1"/>
  <c r="L2219" i="1"/>
  <c r="J2220" i="1"/>
  <c r="K2220" i="1"/>
  <c r="L2220" i="1"/>
  <c r="J2221" i="1"/>
  <c r="K2221" i="1"/>
  <c r="L2221" i="1"/>
  <c r="J2222" i="1"/>
  <c r="K2222" i="1"/>
  <c r="L2222" i="1"/>
  <c r="J973" i="1"/>
  <c r="K973" i="1"/>
  <c r="L973" i="1"/>
  <c r="J974" i="1"/>
  <c r="K974" i="1"/>
  <c r="L974" i="1"/>
  <c r="J975" i="1"/>
  <c r="K975" i="1"/>
  <c r="L975" i="1"/>
  <c r="J2060" i="1"/>
  <c r="K2060" i="1"/>
  <c r="L2060" i="1"/>
  <c r="J2061" i="1"/>
  <c r="K2061" i="1"/>
  <c r="L2061" i="1"/>
  <c r="J2062" i="1"/>
  <c r="K2062" i="1"/>
  <c r="L2062" i="1"/>
  <c r="J2063" i="1"/>
  <c r="K2063" i="1"/>
  <c r="L2063" i="1"/>
  <c r="J2064" i="1"/>
  <c r="K2064" i="1"/>
  <c r="L2064" i="1"/>
  <c r="J2065" i="1"/>
  <c r="K2065" i="1"/>
  <c r="L2065" i="1"/>
  <c r="J2143" i="1"/>
  <c r="K2143" i="1"/>
  <c r="L2143" i="1"/>
  <c r="J2144" i="1"/>
  <c r="K2144" i="1"/>
  <c r="L2144" i="1"/>
  <c r="J2145" i="1"/>
  <c r="K2145" i="1"/>
  <c r="L2145" i="1"/>
  <c r="J1094" i="1"/>
  <c r="K1094" i="1"/>
  <c r="L1094" i="1"/>
  <c r="J1095" i="1"/>
  <c r="K1095" i="1"/>
  <c r="L1095" i="1"/>
  <c r="J1089" i="1"/>
  <c r="K1089" i="1"/>
  <c r="L1089" i="1"/>
  <c r="J1090" i="1"/>
  <c r="K1090" i="1"/>
  <c r="L1090" i="1"/>
  <c r="J1091" i="1"/>
  <c r="K1091" i="1"/>
  <c r="L1091" i="1"/>
  <c r="J1092" i="1"/>
  <c r="K1092" i="1"/>
  <c r="L1092" i="1"/>
  <c r="J1093" i="1"/>
  <c r="K1093" i="1"/>
  <c r="L1093" i="1"/>
  <c r="J2160" i="1"/>
  <c r="K2160" i="1"/>
  <c r="L2160" i="1"/>
  <c r="J2161" i="1"/>
  <c r="K2161" i="1"/>
  <c r="L2161" i="1"/>
  <c r="J2162" i="1"/>
  <c r="K2162" i="1"/>
  <c r="L2162" i="1"/>
  <c r="J2163" i="1"/>
  <c r="K2163" i="1"/>
  <c r="L2163" i="1"/>
  <c r="J2164" i="1"/>
  <c r="K2164" i="1"/>
  <c r="L2164" i="1"/>
  <c r="J2165" i="1"/>
  <c r="K2165" i="1"/>
  <c r="L2165" i="1"/>
  <c r="J2172" i="1"/>
  <c r="K2172" i="1"/>
  <c r="L2172" i="1"/>
  <c r="J2173" i="1"/>
  <c r="K2173" i="1"/>
  <c r="L2173" i="1"/>
  <c r="J2174" i="1"/>
  <c r="K2174" i="1"/>
  <c r="L2174" i="1"/>
  <c r="J2175" i="1"/>
  <c r="K2175" i="1"/>
  <c r="L2175" i="1"/>
  <c r="J2176" i="1"/>
  <c r="K2176" i="1"/>
  <c r="L2176" i="1"/>
  <c r="J2177" i="1"/>
  <c r="K2177" i="1"/>
  <c r="L2177" i="1"/>
  <c r="J2178" i="1"/>
  <c r="K2178" i="1"/>
  <c r="L2178" i="1"/>
  <c r="J2179" i="1"/>
  <c r="K2179" i="1"/>
  <c r="L2179" i="1"/>
  <c r="J2166" i="1"/>
  <c r="K2166" i="1"/>
  <c r="L2166" i="1"/>
  <c r="J2167" i="1"/>
  <c r="K2167" i="1"/>
  <c r="L2167" i="1"/>
  <c r="J2168" i="1"/>
  <c r="K2168" i="1"/>
  <c r="L2168" i="1"/>
  <c r="J2169" i="1"/>
  <c r="K2169" i="1"/>
  <c r="L2169" i="1"/>
  <c r="J2170" i="1"/>
  <c r="K2170" i="1"/>
  <c r="L2170" i="1"/>
  <c r="J2171" i="1"/>
  <c r="K2171" i="1"/>
  <c r="L2171" i="1"/>
  <c r="J2196" i="1"/>
  <c r="K2196" i="1"/>
  <c r="L2196" i="1"/>
  <c r="J2197" i="1"/>
  <c r="K2197" i="1"/>
  <c r="L2197" i="1"/>
  <c r="J2454" i="1"/>
  <c r="K2454" i="1"/>
  <c r="L2454" i="1"/>
  <c r="J2455" i="1"/>
  <c r="K2455" i="1"/>
  <c r="L2455" i="1"/>
  <c r="J2456" i="1"/>
  <c r="K2456" i="1"/>
  <c r="L2456" i="1"/>
  <c r="J2290" i="1"/>
  <c r="K2290" i="1"/>
  <c r="L2290" i="1"/>
  <c r="J2291" i="1"/>
  <c r="K2291" i="1"/>
  <c r="L2291" i="1"/>
  <c r="J2292" i="1"/>
  <c r="K2292" i="1"/>
  <c r="L2292" i="1"/>
  <c r="J2285" i="1"/>
  <c r="K2285" i="1"/>
  <c r="L2285" i="1"/>
  <c r="J2286" i="1"/>
  <c r="K2286" i="1"/>
  <c r="L2286" i="1"/>
  <c r="J2287" i="1"/>
  <c r="K2287" i="1"/>
  <c r="L2287" i="1"/>
  <c r="J2288" i="1"/>
  <c r="K2288" i="1"/>
  <c r="L2288" i="1"/>
  <c r="J2289" i="1"/>
  <c r="K2289" i="1"/>
  <c r="L2289" i="1"/>
  <c r="J2269" i="1"/>
  <c r="K2269" i="1"/>
  <c r="L2269" i="1"/>
  <c r="J2270" i="1"/>
  <c r="K2270" i="1"/>
  <c r="L2270" i="1"/>
  <c r="J2271" i="1"/>
  <c r="K2271" i="1"/>
  <c r="L2271" i="1"/>
  <c r="J2272" i="1"/>
  <c r="K2272" i="1"/>
  <c r="L2272" i="1"/>
  <c r="J2273" i="1"/>
  <c r="K2273" i="1"/>
  <c r="L2273" i="1"/>
  <c r="J2279" i="1"/>
  <c r="K2279" i="1"/>
  <c r="L2279" i="1"/>
  <c r="J2280" i="1"/>
  <c r="K2280" i="1"/>
  <c r="L2280" i="1"/>
  <c r="J2281" i="1"/>
  <c r="K2281" i="1"/>
  <c r="L2281" i="1"/>
  <c r="J2282" i="1"/>
  <c r="K2282" i="1"/>
  <c r="L2282" i="1"/>
  <c r="J2283" i="1"/>
  <c r="K2283" i="1"/>
  <c r="L2283" i="1"/>
  <c r="J2284" i="1"/>
  <c r="K2284" i="1"/>
  <c r="L2284" i="1"/>
  <c r="J1916" i="1"/>
  <c r="K1916" i="1"/>
  <c r="L1916" i="1"/>
  <c r="J1917" i="1"/>
  <c r="K1917" i="1"/>
  <c r="L1917" i="1"/>
  <c r="J1918" i="1"/>
  <c r="K1918" i="1"/>
  <c r="L1918" i="1"/>
  <c r="J1919" i="1"/>
  <c r="K1919" i="1"/>
  <c r="L1919" i="1"/>
  <c r="J1920" i="1"/>
  <c r="K1920" i="1"/>
  <c r="L1920" i="1"/>
  <c r="J1921" i="1"/>
  <c r="K1921" i="1"/>
  <c r="L1921" i="1"/>
  <c r="J1922" i="1"/>
  <c r="K1922" i="1"/>
  <c r="L1922" i="1"/>
  <c r="J1923" i="1"/>
  <c r="K1923" i="1"/>
  <c r="L1923" i="1"/>
  <c r="J1924" i="1"/>
  <c r="K1924" i="1"/>
  <c r="L1924" i="1"/>
  <c r="J1925" i="1"/>
  <c r="K1925" i="1"/>
  <c r="L1925" i="1"/>
  <c r="J2233" i="1"/>
  <c r="K2233" i="1"/>
  <c r="L2233" i="1"/>
  <c r="J2234" i="1"/>
  <c r="K2234" i="1"/>
  <c r="L2234" i="1"/>
  <c r="J2235" i="1"/>
  <c r="K2235" i="1"/>
  <c r="L2235" i="1"/>
  <c r="J2236" i="1"/>
  <c r="K2236" i="1"/>
  <c r="L2236" i="1"/>
  <c r="J2237" i="1"/>
  <c r="K2237" i="1"/>
  <c r="L2237" i="1"/>
  <c r="J2238" i="1"/>
  <c r="K2238" i="1"/>
  <c r="L2238" i="1"/>
  <c r="J2239" i="1"/>
  <c r="K2239" i="1"/>
  <c r="L2239" i="1"/>
  <c r="J2240" i="1"/>
  <c r="K2240" i="1"/>
  <c r="L2240" i="1"/>
  <c r="J2479" i="1"/>
  <c r="K2479" i="1"/>
  <c r="L2479" i="1"/>
  <c r="J2480" i="1"/>
  <c r="K2480" i="1"/>
  <c r="L2480" i="1"/>
  <c r="J2481" i="1"/>
  <c r="K2481" i="1"/>
  <c r="L2481" i="1"/>
  <c r="J2482" i="1"/>
  <c r="K2482" i="1"/>
  <c r="L2482" i="1"/>
  <c r="J2483" i="1"/>
  <c r="K2483" i="1"/>
  <c r="L2483" i="1"/>
  <c r="J2484" i="1"/>
  <c r="K2484" i="1"/>
  <c r="L2484" i="1"/>
  <c r="J2485" i="1"/>
  <c r="K2485" i="1"/>
  <c r="L2485" i="1"/>
  <c r="J2486" i="1"/>
  <c r="K2486" i="1"/>
  <c r="L2486" i="1"/>
  <c r="J2487" i="1"/>
  <c r="K2487" i="1"/>
  <c r="L2487" i="1"/>
  <c r="J2078" i="1"/>
  <c r="K2078" i="1"/>
  <c r="L2078" i="1"/>
  <c r="J2079" i="1"/>
  <c r="K2079" i="1"/>
  <c r="L2079" i="1"/>
  <c r="J2080" i="1"/>
  <c r="K2080" i="1"/>
  <c r="L2080" i="1"/>
  <c r="J2081" i="1"/>
  <c r="K2081" i="1"/>
  <c r="L2081" i="1"/>
  <c r="J2082" i="1"/>
  <c r="K2082" i="1"/>
  <c r="L2082" i="1"/>
  <c r="J2083" i="1"/>
  <c r="K2083" i="1"/>
  <c r="L2083" i="1"/>
  <c r="J2084" i="1"/>
  <c r="K2084" i="1"/>
  <c r="L2084" i="1"/>
  <c r="J2293" i="1"/>
  <c r="K2293" i="1"/>
  <c r="L2293" i="1"/>
  <c r="J2294" i="1"/>
  <c r="K2294" i="1"/>
  <c r="L2294" i="1"/>
  <c r="J2295" i="1"/>
  <c r="K2295" i="1"/>
  <c r="L2295" i="1"/>
  <c r="J2296" i="1"/>
  <c r="K2296" i="1"/>
  <c r="L2296" i="1"/>
  <c r="J2297" i="1"/>
  <c r="K2297" i="1"/>
  <c r="L2297" i="1"/>
  <c r="J2085" i="1"/>
  <c r="K2085" i="1"/>
  <c r="L2085" i="1"/>
  <c r="J2086" i="1"/>
  <c r="K2086" i="1"/>
  <c r="L2086" i="1"/>
  <c r="J2087" i="1"/>
  <c r="K2087" i="1"/>
  <c r="L2087" i="1"/>
  <c r="J760" i="1"/>
  <c r="K760" i="1"/>
  <c r="L760" i="1"/>
  <c r="J761" i="1"/>
  <c r="K761" i="1"/>
  <c r="L761" i="1"/>
  <c r="J762" i="1"/>
  <c r="K762" i="1"/>
  <c r="L762" i="1"/>
  <c r="J763" i="1"/>
  <c r="K763" i="1"/>
  <c r="L763" i="1"/>
  <c r="J764" i="1"/>
  <c r="K764" i="1"/>
  <c r="L764" i="1"/>
  <c r="J765" i="1"/>
  <c r="K765" i="1"/>
  <c r="L765" i="1"/>
  <c r="J794" i="1"/>
  <c r="K794" i="1"/>
  <c r="L794" i="1"/>
  <c r="J795" i="1"/>
  <c r="K795" i="1"/>
  <c r="L795" i="1"/>
  <c r="J796" i="1"/>
  <c r="K796" i="1"/>
  <c r="L796" i="1"/>
  <c r="J797" i="1"/>
  <c r="K797" i="1"/>
  <c r="L797" i="1"/>
  <c r="J798" i="1"/>
  <c r="K798" i="1"/>
  <c r="L798" i="1"/>
  <c r="J799" i="1"/>
  <c r="K799" i="1"/>
  <c r="L799" i="1"/>
  <c r="J800" i="1"/>
  <c r="K800" i="1"/>
  <c r="L800" i="1"/>
  <c r="J803" i="1"/>
  <c r="K803" i="1"/>
  <c r="L803" i="1"/>
  <c r="J804" i="1"/>
  <c r="K804" i="1"/>
  <c r="L804" i="1"/>
  <c r="J805" i="1"/>
  <c r="K805" i="1"/>
  <c r="L805" i="1"/>
  <c r="J806" i="1"/>
  <c r="K806" i="1"/>
  <c r="L806" i="1"/>
  <c r="J807" i="1"/>
  <c r="K807" i="1"/>
  <c r="L807" i="1"/>
  <c r="J808" i="1"/>
  <c r="K808" i="1"/>
  <c r="L808" i="1"/>
  <c r="J754" i="1"/>
  <c r="K754" i="1"/>
  <c r="L754" i="1"/>
  <c r="J755" i="1"/>
  <c r="K755" i="1"/>
  <c r="L755" i="1"/>
  <c r="J756" i="1"/>
  <c r="K756" i="1"/>
  <c r="L756" i="1"/>
  <c r="J757" i="1"/>
  <c r="K757" i="1"/>
  <c r="L757" i="1"/>
  <c r="J758" i="1"/>
  <c r="K758" i="1"/>
  <c r="L758" i="1"/>
  <c r="J759" i="1"/>
  <c r="K759" i="1"/>
  <c r="L759" i="1"/>
  <c r="J735" i="1"/>
  <c r="K735" i="1"/>
  <c r="L735" i="1"/>
  <c r="J736" i="1"/>
  <c r="K736" i="1"/>
  <c r="L736" i="1"/>
  <c r="J737" i="1"/>
  <c r="K737" i="1"/>
  <c r="L737" i="1"/>
  <c r="J738" i="1"/>
  <c r="K738" i="1"/>
  <c r="L738" i="1"/>
  <c r="J739" i="1"/>
  <c r="K739" i="1"/>
  <c r="L739" i="1"/>
  <c r="J740" i="1"/>
  <c r="K740" i="1"/>
  <c r="L740" i="1"/>
  <c r="J741" i="1"/>
  <c r="K741" i="1"/>
  <c r="L741" i="1"/>
  <c r="J1593" i="1"/>
  <c r="K1593" i="1"/>
  <c r="L1593" i="1"/>
  <c r="J1602" i="1"/>
  <c r="K1602" i="1"/>
  <c r="L1602" i="1"/>
  <c r="J1603" i="1"/>
  <c r="K1603" i="1"/>
  <c r="L1603" i="1"/>
  <c r="J1604" i="1"/>
  <c r="K1604" i="1"/>
  <c r="L1604" i="1"/>
  <c r="J1606" i="1"/>
  <c r="K1606" i="1"/>
  <c r="L1606" i="1"/>
  <c r="J1607" i="1"/>
  <c r="K1607" i="1"/>
  <c r="L1607" i="1"/>
  <c r="J1608" i="1"/>
  <c r="K1608" i="1"/>
  <c r="L1608" i="1"/>
  <c r="J1609" i="1"/>
  <c r="K1609" i="1"/>
  <c r="L1609" i="1"/>
  <c r="J1588" i="1"/>
  <c r="K1588" i="1"/>
  <c r="L1588" i="1"/>
  <c r="J1589" i="1"/>
  <c r="K1589" i="1"/>
  <c r="L1589" i="1"/>
  <c r="J1597" i="1"/>
  <c r="K1597" i="1"/>
  <c r="L1597" i="1"/>
  <c r="J1598" i="1"/>
  <c r="K1598" i="1"/>
  <c r="L1598" i="1"/>
  <c r="J1599" i="1"/>
  <c r="K1599" i="1"/>
  <c r="L1599" i="1"/>
  <c r="J1600" i="1"/>
  <c r="K1600" i="1"/>
  <c r="L1600" i="1"/>
  <c r="J1601" i="1"/>
  <c r="K1601" i="1"/>
  <c r="L1601" i="1"/>
  <c r="J1605" i="1"/>
  <c r="K1605" i="1"/>
  <c r="L1605" i="1"/>
  <c r="J1590" i="1"/>
  <c r="K1590" i="1"/>
  <c r="L1590" i="1"/>
  <c r="J1591" i="1"/>
  <c r="K1591" i="1"/>
  <c r="L1591" i="1"/>
  <c r="J1592" i="1"/>
  <c r="K1592" i="1"/>
  <c r="L1592" i="1"/>
  <c r="J2258" i="1"/>
  <c r="K2258" i="1"/>
  <c r="L2258" i="1"/>
  <c r="J2257" i="1"/>
  <c r="K2257" i="1"/>
  <c r="L2257" i="1"/>
  <c r="J2259" i="1"/>
  <c r="K2259" i="1"/>
  <c r="L2259" i="1"/>
  <c r="J568" i="1"/>
  <c r="K568" i="1"/>
  <c r="L568" i="1"/>
  <c r="J569" i="1"/>
  <c r="K569" i="1"/>
  <c r="L569" i="1"/>
  <c r="J570" i="1"/>
  <c r="K570" i="1"/>
  <c r="L570" i="1"/>
  <c r="J1045" i="1"/>
  <c r="K1045" i="1"/>
  <c r="L1045" i="1"/>
  <c r="J1046" i="1"/>
  <c r="K1046" i="1"/>
  <c r="L1046" i="1"/>
  <c r="J1047" i="1"/>
  <c r="K1047" i="1"/>
  <c r="L1047" i="1"/>
  <c r="J1048" i="1"/>
  <c r="K1048" i="1"/>
  <c r="L1048" i="1"/>
  <c r="J1049" i="1"/>
  <c r="K1049" i="1"/>
  <c r="L1049" i="1"/>
  <c r="J1050" i="1"/>
  <c r="K1050" i="1"/>
  <c r="L1050" i="1"/>
  <c r="J1051" i="1"/>
  <c r="K1051" i="1"/>
  <c r="L1051" i="1"/>
  <c r="J1052" i="1"/>
  <c r="K1052" i="1"/>
  <c r="L1052" i="1"/>
  <c r="J1861" i="1"/>
  <c r="K1861" i="1"/>
  <c r="L1861" i="1"/>
  <c r="J1862" i="1"/>
  <c r="K1862" i="1"/>
  <c r="L1862" i="1"/>
  <c r="J1863" i="1"/>
  <c r="K1863" i="1"/>
  <c r="L1863" i="1"/>
  <c r="J1864" i="1"/>
  <c r="K1864" i="1"/>
  <c r="L1864" i="1"/>
  <c r="J1865" i="1"/>
  <c r="K1865" i="1"/>
  <c r="L1865" i="1"/>
  <c r="J1866" i="1"/>
  <c r="K1866" i="1"/>
  <c r="L1866" i="1"/>
  <c r="J1867" i="1"/>
  <c r="K1867" i="1"/>
  <c r="L1867" i="1"/>
  <c r="J1789" i="1"/>
  <c r="K1789" i="1"/>
  <c r="L1789" i="1"/>
  <c r="J1790" i="1"/>
  <c r="K1790" i="1"/>
  <c r="L1790" i="1"/>
  <c r="J1791" i="1"/>
  <c r="K1791" i="1"/>
  <c r="L1791" i="1"/>
  <c r="J1822" i="1"/>
  <c r="K1822" i="1"/>
  <c r="L1822" i="1"/>
  <c r="J1823" i="1"/>
  <c r="K1823" i="1"/>
  <c r="L1823" i="1"/>
  <c r="J1824" i="1"/>
  <c r="K1824" i="1"/>
  <c r="L1824" i="1"/>
  <c r="J1720" i="1"/>
  <c r="K1720" i="1"/>
  <c r="L1720" i="1"/>
  <c r="J1721" i="1"/>
  <c r="K1721" i="1"/>
  <c r="L1721" i="1"/>
  <c r="J1722" i="1"/>
  <c r="K1722" i="1"/>
  <c r="L1722" i="1"/>
  <c r="J701" i="1"/>
  <c r="K701" i="1"/>
  <c r="L701" i="1"/>
  <c r="J702" i="1"/>
  <c r="K702" i="1"/>
  <c r="L702" i="1"/>
  <c r="J703" i="1"/>
  <c r="K703" i="1"/>
  <c r="L703" i="1"/>
  <c r="J704" i="1"/>
  <c r="K704" i="1"/>
  <c r="L704" i="1"/>
  <c r="J705" i="1"/>
  <c r="K705" i="1"/>
  <c r="L705" i="1"/>
  <c r="J706" i="1"/>
  <c r="K706" i="1"/>
  <c r="L706" i="1"/>
  <c r="J707" i="1"/>
  <c r="K707" i="1"/>
  <c r="L707" i="1"/>
  <c r="J708" i="1"/>
  <c r="K708" i="1"/>
  <c r="L708" i="1"/>
  <c r="J709" i="1"/>
  <c r="K709" i="1"/>
  <c r="L709" i="1"/>
  <c r="J710" i="1"/>
  <c r="K710" i="1"/>
  <c r="L710" i="1"/>
  <c r="J865" i="1"/>
  <c r="K865" i="1"/>
  <c r="L865" i="1"/>
  <c r="J866" i="1"/>
  <c r="K866" i="1"/>
  <c r="L866" i="1"/>
  <c r="J867" i="1"/>
  <c r="K867" i="1"/>
  <c r="L867" i="1"/>
  <c r="J868" i="1"/>
  <c r="K868" i="1"/>
  <c r="L868" i="1"/>
  <c r="J869" i="1"/>
  <c r="K869" i="1"/>
  <c r="L869" i="1"/>
  <c r="J870" i="1"/>
  <c r="K870" i="1"/>
  <c r="L870" i="1"/>
  <c r="J871" i="1"/>
  <c r="K871" i="1"/>
  <c r="L871" i="1"/>
  <c r="J2260" i="1"/>
  <c r="K2260" i="1"/>
  <c r="L2260" i="1"/>
  <c r="J2261" i="1"/>
  <c r="K2261" i="1"/>
  <c r="L2261" i="1"/>
  <c r="J2262" i="1"/>
  <c r="K2262" i="1"/>
  <c r="L2262" i="1"/>
  <c r="J2263" i="1"/>
  <c r="K2263" i="1"/>
  <c r="L2263" i="1"/>
  <c r="J2264" i="1"/>
  <c r="K2264" i="1"/>
  <c r="L2264" i="1"/>
  <c r="J1226" i="1"/>
  <c r="K1226" i="1"/>
  <c r="L1226" i="1"/>
  <c r="J1227" i="1"/>
  <c r="K1227" i="1"/>
  <c r="L1227" i="1"/>
  <c r="J1228" i="1"/>
  <c r="K1228" i="1"/>
  <c r="L1228" i="1"/>
  <c r="J1280" i="1"/>
  <c r="K1280" i="1"/>
  <c r="L1280" i="1"/>
  <c r="J1281" i="1"/>
  <c r="K1281" i="1"/>
  <c r="L1281" i="1"/>
  <c r="J1282" i="1"/>
  <c r="K1282" i="1"/>
  <c r="L1282" i="1"/>
  <c r="J1842" i="1"/>
  <c r="K1842" i="1"/>
  <c r="L1842" i="1"/>
  <c r="J1843" i="1"/>
  <c r="K1843" i="1"/>
  <c r="L1843" i="1"/>
  <c r="J1844" i="1"/>
  <c r="K1844" i="1"/>
  <c r="L1844" i="1"/>
  <c r="J1845" i="1"/>
  <c r="K1845" i="1"/>
  <c r="L1845" i="1"/>
  <c r="J1846" i="1"/>
  <c r="K1846" i="1"/>
  <c r="L1846" i="1"/>
  <c r="J1847" i="1"/>
  <c r="K1847" i="1"/>
  <c r="L1847" i="1"/>
  <c r="J1848" i="1"/>
  <c r="K1848" i="1"/>
  <c r="L1848" i="1"/>
  <c r="J2105" i="1"/>
  <c r="K2105" i="1"/>
  <c r="L2105" i="1"/>
  <c r="J2106" i="1"/>
  <c r="K2106" i="1"/>
  <c r="L2106" i="1"/>
  <c r="J2107" i="1"/>
  <c r="K2107" i="1"/>
  <c r="L2107" i="1"/>
  <c r="J2108" i="1"/>
  <c r="K2108" i="1"/>
  <c r="L2108" i="1"/>
  <c r="J2109" i="1"/>
  <c r="K2109" i="1"/>
  <c r="L2109" i="1"/>
  <c r="J2110" i="1"/>
  <c r="K2110" i="1"/>
  <c r="L2110" i="1"/>
  <c r="J2111" i="1"/>
  <c r="K2111" i="1"/>
  <c r="L2111" i="1"/>
  <c r="J2112" i="1"/>
  <c r="K2112" i="1"/>
  <c r="L2112" i="1"/>
  <c r="J2113" i="1"/>
  <c r="K2113" i="1"/>
  <c r="L2113" i="1"/>
  <c r="J2114" i="1"/>
  <c r="K2114" i="1"/>
  <c r="L2114" i="1"/>
  <c r="J2115" i="1"/>
  <c r="K2115" i="1"/>
  <c r="L2115" i="1"/>
  <c r="J2126" i="1"/>
  <c r="K2126" i="1"/>
  <c r="L2126" i="1"/>
  <c r="J2127" i="1"/>
  <c r="K2127" i="1"/>
  <c r="L2127" i="1"/>
  <c r="J2128" i="1"/>
  <c r="K2128" i="1"/>
  <c r="L2128" i="1"/>
  <c r="J2129" i="1"/>
  <c r="K2129" i="1"/>
  <c r="L2129" i="1"/>
  <c r="J2130" i="1"/>
  <c r="K2130" i="1"/>
  <c r="L2130" i="1"/>
  <c r="J2131" i="1"/>
  <c r="K2131" i="1"/>
  <c r="L2131" i="1"/>
  <c r="J2132" i="1"/>
  <c r="K2132" i="1"/>
  <c r="L2132" i="1"/>
  <c r="J2133" i="1"/>
  <c r="K2133" i="1"/>
  <c r="L2133" i="1"/>
  <c r="J2134" i="1"/>
  <c r="K2134" i="1"/>
  <c r="L2134" i="1"/>
  <c r="J2135" i="1"/>
  <c r="K2135" i="1"/>
  <c r="L2135" i="1"/>
  <c r="J2136" i="1"/>
  <c r="K2136" i="1"/>
  <c r="L2136" i="1"/>
  <c r="J2210" i="1"/>
  <c r="K2210" i="1"/>
  <c r="L2210" i="1"/>
  <c r="J2211" i="1"/>
  <c r="K2211" i="1"/>
  <c r="L2211" i="1"/>
  <c r="J2212" i="1"/>
  <c r="K2212" i="1"/>
  <c r="L2212" i="1"/>
  <c r="J2213" i="1"/>
  <c r="K2213" i="1"/>
  <c r="L2213" i="1"/>
  <c r="J2214" i="1"/>
  <c r="K2214" i="1"/>
  <c r="L2214" i="1"/>
  <c r="J2215" i="1"/>
  <c r="K2215" i="1"/>
  <c r="L2215" i="1"/>
  <c r="J2216" i="1"/>
  <c r="K2216" i="1"/>
  <c r="L2216" i="1"/>
  <c r="J2217" i="1"/>
  <c r="K2217" i="1"/>
  <c r="L2217" i="1"/>
  <c r="J2218" i="1"/>
  <c r="K2218" i="1"/>
  <c r="L2218" i="1"/>
  <c r="J577" i="1"/>
  <c r="K577" i="1"/>
  <c r="L577" i="1"/>
  <c r="J578" i="1"/>
  <c r="K578" i="1"/>
  <c r="L578" i="1"/>
  <c r="J579" i="1"/>
  <c r="K579" i="1"/>
  <c r="L579" i="1"/>
  <c r="J1515" i="1"/>
  <c r="K1515" i="1"/>
  <c r="L1515" i="1"/>
  <c r="J1516" i="1"/>
  <c r="K1516" i="1"/>
  <c r="L1516" i="1"/>
  <c r="J1517" i="1"/>
  <c r="K1517" i="1"/>
  <c r="L1517" i="1"/>
  <c r="J1518" i="1"/>
  <c r="K1518" i="1"/>
  <c r="L1518" i="1"/>
  <c r="J1519" i="1"/>
  <c r="K1519" i="1"/>
  <c r="L1519" i="1"/>
  <c r="J1520" i="1"/>
  <c r="K1520" i="1"/>
  <c r="L1520" i="1"/>
  <c r="J1521" i="1"/>
  <c r="K1521" i="1"/>
  <c r="L1521" i="1"/>
  <c r="J419" i="1"/>
  <c r="K419" i="1"/>
  <c r="L419" i="1"/>
  <c r="J420" i="1"/>
  <c r="K420" i="1"/>
  <c r="L420" i="1"/>
  <c r="J421" i="1"/>
  <c r="K421" i="1"/>
  <c r="L421" i="1"/>
  <c r="J422" i="1"/>
  <c r="K422" i="1"/>
  <c r="L422" i="1"/>
  <c r="J423" i="1"/>
  <c r="K423" i="1"/>
  <c r="L423" i="1"/>
  <c r="J424" i="1"/>
  <c r="K424" i="1"/>
  <c r="L424" i="1"/>
  <c r="J425" i="1"/>
  <c r="K425" i="1"/>
  <c r="L425" i="1"/>
  <c r="J426" i="1"/>
  <c r="K426" i="1"/>
  <c r="L426" i="1"/>
  <c r="J427" i="1"/>
  <c r="K427" i="1"/>
  <c r="L427" i="1"/>
  <c r="J1809" i="1"/>
  <c r="K1809" i="1"/>
  <c r="L1809" i="1"/>
  <c r="J1810" i="1"/>
  <c r="K1810" i="1"/>
  <c r="L1810" i="1"/>
  <c r="J372" i="1"/>
  <c r="K372" i="1"/>
  <c r="L372" i="1"/>
  <c r="J373" i="1"/>
  <c r="K373" i="1"/>
  <c r="L373" i="1"/>
  <c r="J374" i="1"/>
  <c r="K374" i="1"/>
  <c r="L374" i="1"/>
  <c r="J375" i="1"/>
  <c r="K375" i="1"/>
  <c r="L375" i="1"/>
  <c r="J376" i="1"/>
  <c r="K376" i="1"/>
  <c r="L376" i="1"/>
  <c r="J377" i="1"/>
  <c r="K377" i="1"/>
  <c r="L377" i="1"/>
  <c r="J378" i="1"/>
  <c r="K378" i="1"/>
  <c r="L378" i="1"/>
  <c r="J379" i="1"/>
  <c r="K379" i="1"/>
  <c r="L379" i="1"/>
  <c r="J380" i="1"/>
  <c r="K380" i="1"/>
  <c r="L380" i="1"/>
  <c r="J381" i="1"/>
  <c r="K381" i="1"/>
  <c r="L381" i="1"/>
  <c r="J382" i="1"/>
  <c r="K382" i="1"/>
  <c r="L382" i="1"/>
  <c r="J366" i="1"/>
  <c r="K366" i="1"/>
  <c r="L366" i="1"/>
  <c r="J367" i="1"/>
  <c r="K367" i="1"/>
  <c r="L367" i="1"/>
  <c r="J368" i="1"/>
  <c r="K368" i="1"/>
  <c r="L368" i="1"/>
  <c r="J1498" i="1"/>
  <c r="K1498" i="1"/>
  <c r="L1498" i="1"/>
  <c r="J1499" i="1"/>
  <c r="K1499" i="1"/>
  <c r="L1499" i="1"/>
  <c r="J1500" i="1"/>
  <c r="K1500" i="1"/>
  <c r="L1500" i="1"/>
  <c r="J1182" i="1"/>
  <c r="K1182" i="1"/>
  <c r="L1182" i="1"/>
  <c r="J1183" i="1"/>
  <c r="K1183" i="1"/>
  <c r="L1183" i="1"/>
  <c r="J1184" i="1"/>
  <c r="K1184" i="1"/>
  <c r="L1184" i="1"/>
  <c r="J1185" i="1"/>
  <c r="K1185" i="1"/>
  <c r="L1185" i="1"/>
  <c r="J1565" i="1"/>
  <c r="K1565" i="1"/>
  <c r="L1565" i="1"/>
  <c r="J1566" i="1"/>
  <c r="K1566" i="1"/>
  <c r="L1566" i="1"/>
  <c r="J1567" i="1"/>
  <c r="K1567" i="1"/>
  <c r="L1567" i="1"/>
  <c r="J1568" i="1"/>
  <c r="K1568" i="1"/>
  <c r="L1568" i="1"/>
  <c r="J1569" i="1"/>
  <c r="K1569" i="1"/>
  <c r="L1569" i="1"/>
  <c r="J1570" i="1"/>
  <c r="K1570" i="1"/>
  <c r="L1570" i="1"/>
  <c r="J1571" i="1"/>
  <c r="K1571" i="1"/>
  <c r="L1571" i="1"/>
  <c r="J1572" i="1"/>
  <c r="K1572" i="1"/>
  <c r="L1572" i="1"/>
  <c r="J1573" i="1"/>
  <c r="K1573" i="1"/>
  <c r="L1573" i="1"/>
  <c r="J1547" i="1"/>
  <c r="K1547" i="1"/>
  <c r="L1547" i="1"/>
  <c r="J1548" i="1"/>
  <c r="K1548" i="1"/>
  <c r="L1548" i="1"/>
  <c r="J1549" i="1"/>
  <c r="K1549" i="1"/>
  <c r="L1549" i="1"/>
  <c r="J1550" i="1"/>
  <c r="K1550" i="1"/>
  <c r="L1550" i="1"/>
  <c r="J1551" i="1"/>
  <c r="K1551" i="1"/>
  <c r="L1551" i="1"/>
  <c r="J1552" i="1"/>
  <c r="K1552" i="1"/>
  <c r="L1552" i="1"/>
  <c r="J1553" i="1"/>
  <c r="K1553" i="1"/>
  <c r="L1553" i="1"/>
  <c r="J1554" i="1"/>
  <c r="K1554" i="1"/>
  <c r="L1554" i="1"/>
  <c r="J1555" i="1"/>
  <c r="K1555" i="1"/>
  <c r="L1555" i="1"/>
  <c r="J2298" i="1"/>
  <c r="K2298" i="1"/>
  <c r="L2298" i="1"/>
  <c r="J2299" i="1"/>
  <c r="K2299" i="1"/>
  <c r="L2299" i="1"/>
  <c r="J2300" i="1"/>
  <c r="K2300" i="1"/>
  <c r="L2300" i="1"/>
  <c r="J2301" i="1"/>
  <c r="K2301" i="1"/>
  <c r="L2301" i="1"/>
  <c r="J2302" i="1"/>
  <c r="K2302" i="1"/>
  <c r="L2302" i="1"/>
  <c r="J1186" i="1"/>
  <c r="K1186" i="1"/>
  <c r="L1186" i="1"/>
  <c r="J1187" i="1"/>
  <c r="K1187" i="1"/>
  <c r="L1187" i="1"/>
  <c r="J1188" i="1"/>
  <c r="K1188" i="1"/>
  <c r="L1188" i="1"/>
  <c r="J934" i="1"/>
  <c r="K934" i="1"/>
  <c r="L934" i="1"/>
  <c r="J935" i="1"/>
  <c r="K935" i="1"/>
  <c r="L935" i="1"/>
  <c r="J936" i="1"/>
  <c r="K936" i="1"/>
  <c r="L936" i="1"/>
  <c r="J937" i="1"/>
  <c r="K937" i="1"/>
  <c r="L937" i="1"/>
  <c r="J938" i="1"/>
  <c r="K938" i="1"/>
  <c r="L938" i="1"/>
  <c r="J939" i="1"/>
  <c r="K939" i="1"/>
  <c r="L939" i="1"/>
  <c r="J840" i="1"/>
  <c r="K840" i="1"/>
  <c r="L840" i="1"/>
  <c r="J841" i="1"/>
  <c r="K841" i="1"/>
  <c r="L841" i="1"/>
  <c r="J842" i="1"/>
  <c r="K842" i="1"/>
  <c r="L842" i="1"/>
  <c r="J843" i="1"/>
  <c r="K843" i="1"/>
  <c r="L843" i="1"/>
  <c r="J844" i="1"/>
  <c r="K844" i="1"/>
  <c r="L844" i="1"/>
  <c r="J845" i="1"/>
  <c r="K845" i="1"/>
  <c r="L845" i="1"/>
  <c r="J846" i="1"/>
  <c r="K846" i="1"/>
  <c r="L846" i="1"/>
  <c r="J811" i="1"/>
  <c r="K811" i="1"/>
  <c r="L811" i="1"/>
  <c r="J812" i="1"/>
  <c r="K812" i="1"/>
  <c r="L812" i="1"/>
  <c r="J813" i="1"/>
  <c r="K813" i="1"/>
  <c r="L813" i="1"/>
  <c r="J814" i="1"/>
  <c r="K814" i="1"/>
  <c r="L814" i="1"/>
  <c r="J815" i="1"/>
  <c r="K815" i="1"/>
  <c r="L815" i="1"/>
  <c r="J816" i="1"/>
  <c r="K816" i="1"/>
  <c r="L816" i="1"/>
  <c r="J817" i="1"/>
  <c r="K817" i="1"/>
  <c r="L817" i="1"/>
  <c r="J818" i="1"/>
  <c r="K818" i="1"/>
  <c r="L818" i="1"/>
  <c r="J829" i="1"/>
  <c r="K829" i="1"/>
  <c r="L829" i="1"/>
  <c r="J830" i="1"/>
  <c r="K830" i="1"/>
  <c r="L830" i="1"/>
  <c r="J831" i="1"/>
  <c r="K831" i="1"/>
  <c r="L831" i="1"/>
  <c r="J832" i="1"/>
  <c r="K832" i="1"/>
  <c r="L832" i="1"/>
  <c r="J833" i="1"/>
  <c r="K833" i="1"/>
  <c r="L833" i="1"/>
  <c r="J834" i="1"/>
  <c r="K834" i="1"/>
  <c r="L834" i="1"/>
  <c r="J835" i="1"/>
  <c r="K835" i="1"/>
  <c r="L835" i="1"/>
  <c r="J836" i="1"/>
  <c r="K836" i="1"/>
  <c r="L836" i="1"/>
  <c r="J1544" i="1"/>
  <c r="K1544" i="1"/>
  <c r="L1544" i="1"/>
  <c r="J1574" i="1"/>
  <c r="K1574" i="1"/>
  <c r="L1574" i="1"/>
  <c r="J1575" i="1"/>
  <c r="K1575" i="1"/>
  <c r="L1575" i="1"/>
  <c r="J1563" i="1"/>
  <c r="K1563" i="1"/>
  <c r="L1563" i="1"/>
  <c r="J1564" i="1"/>
  <c r="K1564" i="1"/>
  <c r="L1564" i="1"/>
  <c r="J1545" i="1"/>
  <c r="K1545" i="1"/>
  <c r="L1545" i="1"/>
  <c r="J1546" i="1"/>
  <c r="K1546" i="1"/>
  <c r="L1546" i="1"/>
  <c r="J1576" i="1"/>
  <c r="K1576" i="1"/>
  <c r="L1576" i="1"/>
  <c r="J1577" i="1"/>
  <c r="K1577" i="1"/>
  <c r="L1577" i="1"/>
  <c r="J1490" i="1"/>
  <c r="K1490" i="1"/>
  <c r="L1490" i="1"/>
  <c r="J1501" i="1"/>
  <c r="K1501" i="1"/>
  <c r="L1501" i="1"/>
  <c r="J1502" i="1"/>
  <c r="K1502" i="1"/>
  <c r="L1502" i="1"/>
  <c r="J1503" i="1"/>
  <c r="K1503" i="1"/>
  <c r="L1503" i="1"/>
  <c r="J1504" i="1"/>
  <c r="K1504" i="1"/>
  <c r="L1504" i="1"/>
  <c r="J1505" i="1"/>
  <c r="K1505" i="1"/>
  <c r="L1505" i="1"/>
  <c r="J932" i="1"/>
  <c r="K932" i="1"/>
  <c r="L932" i="1"/>
  <c r="J933" i="1"/>
  <c r="K933" i="1"/>
  <c r="L933" i="1"/>
  <c r="J383" i="1"/>
  <c r="K383" i="1"/>
  <c r="L383" i="1"/>
  <c r="J384" i="1"/>
  <c r="K384" i="1"/>
  <c r="L384" i="1"/>
  <c r="J385" i="1"/>
  <c r="K385" i="1"/>
  <c r="L385" i="1"/>
  <c r="J154" i="1"/>
  <c r="K154" i="1"/>
  <c r="L154" i="1"/>
  <c r="J155" i="1"/>
  <c r="K155" i="1"/>
  <c r="L155" i="1"/>
  <c r="J156" i="1"/>
  <c r="K156" i="1"/>
  <c r="L156" i="1"/>
  <c r="J157" i="1"/>
  <c r="K157" i="1"/>
  <c r="L157" i="1"/>
  <c r="J158" i="1"/>
  <c r="K158" i="1"/>
  <c r="L158" i="1"/>
  <c r="J159" i="1"/>
  <c r="K159" i="1"/>
  <c r="L159" i="1"/>
  <c r="J1529" i="1"/>
  <c r="K1529" i="1"/>
  <c r="L1529" i="1"/>
  <c r="J1530" i="1"/>
  <c r="K1530" i="1"/>
  <c r="L1530" i="1"/>
  <c r="J1531" i="1"/>
  <c r="K1531" i="1"/>
  <c r="L1531" i="1"/>
  <c r="J1532" i="1"/>
  <c r="K1532" i="1"/>
  <c r="L1532" i="1"/>
  <c r="J1533" i="1"/>
  <c r="K1533" i="1"/>
  <c r="L1533" i="1"/>
  <c r="J1534" i="1"/>
  <c r="K1534" i="1"/>
  <c r="L1534" i="1"/>
  <c r="J1535" i="1"/>
  <c r="K1535" i="1"/>
  <c r="L1535" i="1"/>
  <c r="J1536" i="1"/>
  <c r="K1536" i="1"/>
  <c r="L1536" i="1"/>
  <c r="J1706" i="1"/>
  <c r="K1706" i="1"/>
  <c r="L1706" i="1"/>
  <c r="J1707" i="1"/>
  <c r="K1707" i="1"/>
  <c r="L1707" i="1"/>
  <c r="J1708" i="1"/>
  <c r="K1708" i="1"/>
  <c r="L1708" i="1"/>
  <c r="J1709" i="1"/>
  <c r="K1709" i="1"/>
  <c r="L1709" i="1"/>
  <c r="J1710" i="1"/>
  <c r="K1710" i="1"/>
  <c r="L1710" i="1"/>
  <c r="J1711" i="1"/>
  <c r="K1711" i="1"/>
  <c r="L1711" i="1"/>
  <c r="J222" i="1"/>
  <c r="K222" i="1"/>
  <c r="L222" i="1"/>
  <c r="J223" i="1"/>
  <c r="K223" i="1"/>
  <c r="L223" i="1"/>
  <c r="J224" i="1"/>
  <c r="K224" i="1"/>
  <c r="L224" i="1"/>
  <c r="J1121" i="1"/>
  <c r="K1121" i="1"/>
  <c r="L1121" i="1"/>
  <c r="J1122" i="1"/>
  <c r="K1122" i="1"/>
  <c r="L1122" i="1"/>
  <c r="J1123" i="1"/>
  <c r="K1123" i="1"/>
  <c r="L1123" i="1"/>
  <c r="J1124" i="1"/>
  <c r="K1124" i="1"/>
  <c r="L1124" i="1"/>
  <c r="J1125" i="1"/>
  <c r="K1125" i="1"/>
  <c r="L1125" i="1"/>
  <c r="J1126" i="1"/>
  <c r="K1126" i="1"/>
  <c r="L1126" i="1"/>
  <c r="J1127" i="1"/>
  <c r="K1127" i="1"/>
  <c r="L1127" i="1"/>
  <c r="J1128" i="1"/>
  <c r="K1128" i="1"/>
  <c r="L1128" i="1"/>
  <c r="J1135" i="1"/>
  <c r="K1135" i="1"/>
  <c r="L1135" i="1"/>
  <c r="J1136" i="1"/>
  <c r="K1136" i="1"/>
  <c r="L1136" i="1"/>
  <c r="J1137" i="1"/>
  <c r="K1137" i="1"/>
  <c r="L1137" i="1"/>
  <c r="J1138" i="1"/>
  <c r="K1138" i="1"/>
  <c r="L1138" i="1"/>
  <c r="J1139" i="1"/>
  <c r="K1139" i="1"/>
  <c r="L1139" i="1"/>
  <c r="J1140" i="1"/>
  <c r="K1140" i="1"/>
  <c r="L1140" i="1"/>
  <c r="J1141" i="1"/>
  <c r="K1141" i="1"/>
  <c r="L1141" i="1"/>
  <c r="J1142" i="1"/>
  <c r="K1142" i="1"/>
  <c r="L1142" i="1"/>
  <c r="J476" i="1"/>
  <c r="K476" i="1"/>
  <c r="L476" i="1"/>
  <c r="J477" i="1"/>
  <c r="K477" i="1"/>
  <c r="L477" i="1"/>
  <c r="J478" i="1"/>
  <c r="K478" i="1"/>
  <c r="L478" i="1"/>
  <c r="J479" i="1"/>
  <c r="K479" i="1"/>
  <c r="L479" i="1"/>
  <c r="J480" i="1"/>
  <c r="K480" i="1"/>
  <c r="L480" i="1"/>
  <c r="J481" i="1"/>
  <c r="K481" i="1"/>
  <c r="L481" i="1"/>
  <c r="J482" i="1"/>
  <c r="K482" i="1"/>
  <c r="L482" i="1"/>
  <c r="J483" i="1"/>
  <c r="K483" i="1"/>
  <c r="L483" i="1"/>
  <c r="J524" i="1"/>
  <c r="K524" i="1"/>
  <c r="L524" i="1"/>
  <c r="J525" i="1"/>
  <c r="K525" i="1"/>
  <c r="L525" i="1"/>
  <c r="J526" i="1"/>
  <c r="K526" i="1"/>
  <c r="L526" i="1"/>
  <c r="J527" i="1"/>
  <c r="K527" i="1"/>
  <c r="L527" i="1"/>
  <c r="J528" i="1"/>
  <c r="K528" i="1"/>
  <c r="L528" i="1"/>
  <c r="J529" i="1"/>
  <c r="K529" i="1"/>
  <c r="L529" i="1"/>
  <c r="J530" i="1"/>
  <c r="K530" i="1"/>
  <c r="L530" i="1"/>
  <c r="J531" i="1"/>
  <c r="K531" i="1"/>
  <c r="L531" i="1"/>
  <c r="J338" i="1"/>
  <c r="K338" i="1"/>
  <c r="L338" i="1"/>
  <c r="J339" i="1"/>
  <c r="K339" i="1"/>
  <c r="L339" i="1"/>
  <c r="J340" i="1"/>
  <c r="K340" i="1"/>
  <c r="L340" i="1"/>
  <c r="J485" i="1"/>
  <c r="K485" i="1"/>
  <c r="L485" i="1"/>
  <c r="J486" i="1"/>
  <c r="K486" i="1"/>
  <c r="L486" i="1"/>
  <c r="J487" i="1"/>
  <c r="K487" i="1"/>
  <c r="L487" i="1"/>
  <c r="J488" i="1"/>
  <c r="K488" i="1"/>
  <c r="L488" i="1"/>
  <c r="J489" i="1"/>
  <c r="K489" i="1"/>
  <c r="L489" i="1"/>
  <c r="J490" i="1"/>
  <c r="K490" i="1"/>
  <c r="L490" i="1"/>
  <c r="J484" i="1"/>
  <c r="K484" i="1"/>
  <c r="L484" i="1"/>
  <c r="J532" i="1"/>
  <c r="K532" i="1"/>
  <c r="L532" i="1"/>
  <c r="J533" i="1"/>
  <c r="K533" i="1"/>
  <c r="L533" i="1"/>
  <c r="J534" i="1"/>
  <c r="K534" i="1"/>
  <c r="L534" i="1"/>
  <c r="J549" i="1"/>
  <c r="K549" i="1"/>
  <c r="L549" i="1"/>
  <c r="J550" i="1"/>
  <c r="K550" i="1"/>
  <c r="L550" i="1"/>
  <c r="J551" i="1"/>
  <c r="K551" i="1"/>
  <c r="L551" i="1"/>
  <c r="J552" i="1"/>
  <c r="K552" i="1"/>
  <c r="L552" i="1"/>
  <c r="J553" i="1"/>
  <c r="K553" i="1"/>
  <c r="L553" i="1"/>
  <c r="J554" i="1"/>
  <c r="K554" i="1"/>
  <c r="L554" i="1"/>
  <c r="J555" i="1"/>
  <c r="K555" i="1"/>
  <c r="L555" i="1"/>
  <c r="J556" i="1"/>
  <c r="K556" i="1"/>
  <c r="L556" i="1"/>
  <c r="J557" i="1"/>
  <c r="K557" i="1"/>
  <c r="L557" i="1"/>
  <c r="J558" i="1"/>
  <c r="K558" i="1"/>
  <c r="L558" i="1"/>
  <c r="J559" i="1"/>
  <c r="K559" i="1"/>
  <c r="L559" i="1"/>
  <c r="J571" i="1"/>
  <c r="K571" i="1"/>
  <c r="L571" i="1"/>
  <c r="J572" i="1"/>
  <c r="K572" i="1"/>
  <c r="L572" i="1"/>
  <c r="J573" i="1"/>
  <c r="K573" i="1"/>
  <c r="L573" i="1"/>
  <c r="J1654" i="1"/>
  <c r="K1654" i="1"/>
  <c r="L1654" i="1"/>
  <c r="J1655" i="1"/>
  <c r="K1655" i="1"/>
  <c r="L1655" i="1"/>
  <c r="J1656" i="1"/>
  <c r="K1656" i="1"/>
  <c r="L1656" i="1"/>
  <c r="J1657" i="1"/>
  <c r="K1657" i="1"/>
  <c r="L1657" i="1"/>
  <c r="J1658" i="1"/>
  <c r="K1658" i="1"/>
  <c r="L1658" i="1"/>
  <c r="J1659" i="1"/>
  <c r="K1659" i="1"/>
  <c r="L1659" i="1"/>
  <c r="J1660" i="1"/>
  <c r="K1660" i="1"/>
  <c r="L1660" i="1"/>
  <c r="J1730" i="1"/>
  <c r="K1730" i="1"/>
  <c r="L1730" i="1"/>
  <c r="J1731" i="1"/>
  <c r="K1731" i="1"/>
  <c r="L1731" i="1"/>
  <c r="J1732" i="1"/>
  <c r="K1732" i="1"/>
  <c r="L1732" i="1"/>
  <c r="J1733" i="1"/>
  <c r="K1733" i="1"/>
  <c r="L1733" i="1"/>
  <c r="J1734" i="1"/>
  <c r="K1734" i="1"/>
  <c r="L1734" i="1"/>
  <c r="J1735" i="1"/>
  <c r="K1735" i="1"/>
  <c r="L1735" i="1"/>
  <c r="J1736" i="1"/>
  <c r="K1736" i="1"/>
  <c r="L1736" i="1"/>
  <c r="J1723" i="1"/>
  <c r="K1723" i="1"/>
  <c r="L1723" i="1"/>
  <c r="J1724" i="1"/>
  <c r="K1724" i="1"/>
  <c r="L1724" i="1"/>
  <c r="J1725" i="1"/>
  <c r="K1725" i="1"/>
  <c r="L1725" i="1"/>
  <c r="J1726" i="1"/>
  <c r="K1726" i="1"/>
  <c r="L1726" i="1"/>
  <c r="J1727" i="1"/>
  <c r="K1727" i="1"/>
  <c r="L1727" i="1"/>
  <c r="J18" i="1"/>
  <c r="K18" i="1"/>
  <c r="L18" i="1"/>
  <c r="J19" i="1"/>
  <c r="K19" i="1"/>
  <c r="L19" i="1"/>
  <c r="J20" i="1"/>
  <c r="K20" i="1"/>
  <c r="L20" i="1"/>
  <c r="J21" i="1"/>
  <c r="K21" i="1"/>
  <c r="L21" i="1"/>
  <c r="J22" i="1"/>
  <c r="K22" i="1"/>
  <c r="L22" i="1"/>
  <c r="J23" i="1"/>
  <c r="K23" i="1"/>
  <c r="L23" i="1"/>
  <c r="J24" i="1"/>
  <c r="K24" i="1"/>
  <c r="L24" i="1"/>
  <c r="J25" i="1"/>
  <c r="K25" i="1"/>
  <c r="L25" i="1"/>
  <c r="J188" i="1"/>
  <c r="K188" i="1"/>
  <c r="L188" i="1"/>
  <c r="J189" i="1"/>
  <c r="K189" i="1"/>
  <c r="L189" i="1"/>
  <c r="J190" i="1"/>
  <c r="K190" i="1"/>
  <c r="L190" i="1"/>
  <c r="J191" i="1"/>
  <c r="K191" i="1"/>
  <c r="L191" i="1"/>
  <c r="J192" i="1"/>
  <c r="K192" i="1"/>
  <c r="L192" i="1"/>
  <c r="J193" i="1"/>
  <c r="K193" i="1"/>
  <c r="L193" i="1"/>
  <c r="J194" i="1"/>
  <c r="K194" i="1"/>
  <c r="L194" i="1"/>
  <c r="J195" i="1"/>
  <c r="K195" i="1"/>
  <c r="L195" i="1"/>
  <c r="J64" i="1"/>
  <c r="K64" i="1"/>
  <c r="L64" i="1"/>
  <c r="J65" i="1"/>
  <c r="K65" i="1"/>
  <c r="L65" i="1"/>
  <c r="J66" i="1"/>
  <c r="K66" i="1"/>
  <c r="L66" i="1"/>
  <c r="J67" i="1"/>
  <c r="K67" i="1"/>
  <c r="L67" i="1"/>
  <c r="J68" i="1"/>
  <c r="K68" i="1"/>
  <c r="L68" i="1"/>
  <c r="J69" i="1"/>
  <c r="K69" i="1"/>
  <c r="L69" i="1"/>
  <c r="J196" i="1"/>
  <c r="K196" i="1"/>
  <c r="L196" i="1"/>
  <c r="J197" i="1"/>
  <c r="K197" i="1"/>
  <c r="L197" i="1"/>
  <c r="J198" i="1"/>
  <c r="K198" i="1"/>
  <c r="L198" i="1"/>
  <c r="J199" i="1"/>
  <c r="K199" i="1"/>
  <c r="L199" i="1"/>
  <c r="J200" i="1"/>
  <c r="K200" i="1"/>
  <c r="L200" i="1"/>
  <c r="J201" i="1"/>
  <c r="K201" i="1"/>
  <c r="L201" i="1"/>
  <c r="J26" i="1"/>
  <c r="K26" i="1"/>
  <c r="L26" i="1"/>
  <c r="J27" i="1"/>
  <c r="K27" i="1"/>
  <c r="L27" i="1"/>
  <c r="J28" i="1"/>
  <c r="K28" i="1"/>
  <c r="L28" i="1"/>
  <c r="J29" i="1"/>
  <c r="K29" i="1"/>
  <c r="L29" i="1"/>
  <c r="J30" i="1"/>
  <c r="K30" i="1"/>
  <c r="L30" i="1"/>
  <c r="J31" i="1"/>
  <c r="K31" i="1"/>
  <c r="L31" i="1"/>
  <c r="J32" i="1"/>
  <c r="K32" i="1"/>
  <c r="L32" i="1"/>
  <c r="J33" i="1"/>
  <c r="K33" i="1"/>
  <c r="L33" i="1"/>
  <c r="J34" i="1"/>
  <c r="K34" i="1"/>
  <c r="L34" i="1"/>
  <c r="J1770" i="1"/>
  <c r="K1770" i="1"/>
  <c r="L1770" i="1"/>
  <c r="J1771" i="1"/>
  <c r="K1771" i="1"/>
  <c r="L1771" i="1"/>
  <c r="J1772" i="1"/>
  <c r="K1772" i="1"/>
  <c r="L1772" i="1"/>
  <c r="J1773" i="1"/>
  <c r="K1773" i="1"/>
  <c r="L1773" i="1"/>
  <c r="J1774" i="1"/>
  <c r="K1774" i="1"/>
  <c r="L1774" i="1"/>
  <c r="J1775" i="1"/>
  <c r="K1775" i="1"/>
  <c r="L1775" i="1"/>
  <c r="J1776" i="1"/>
  <c r="K1776" i="1"/>
  <c r="L1776" i="1"/>
  <c r="J1777" i="1"/>
  <c r="K1777" i="1"/>
  <c r="L1777" i="1"/>
  <c r="J1685" i="1"/>
  <c r="K1685" i="1"/>
  <c r="L1685" i="1"/>
  <c r="J1686" i="1"/>
  <c r="K1686" i="1"/>
  <c r="L1686" i="1"/>
  <c r="J1687" i="1"/>
  <c r="K1687" i="1"/>
  <c r="L1687" i="1"/>
  <c r="J1688" i="1"/>
  <c r="K1688" i="1"/>
  <c r="L1688" i="1"/>
  <c r="J1689" i="1"/>
  <c r="K1689" i="1"/>
  <c r="L1689" i="1"/>
  <c r="J1690" i="1"/>
  <c r="K1690" i="1"/>
  <c r="L1690" i="1"/>
  <c r="J1691" i="1"/>
  <c r="K1691" i="1"/>
  <c r="L1691" i="1"/>
  <c r="J1692" i="1"/>
  <c r="K1692" i="1"/>
  <c r="L1692" i="1"/>
  <c r="J1778" i="1"/>
  <c r="K1778" i="1"/>
  <c r="L1778" i="1"/>
  <c r="J1779" i="1"/>
  <c r="K1779" i="1"/>
  <c r="L1779" i="1"/>
  <c r="J1780" i="1"/>
  <c r="K1780" i="1"/>
  <c r="L1780" i="1"/>
  <c r="J1693" i="1"/>
  <c r="K1693" i="1"/>
  <c r="L1693" i="1"/>
  <c r="J1694" i="1"/>
  <c r="K1694" i="1"/>
  <c r="L1694" i="1"/>
  <c r="J1695" i="1"/>
  <c r="K1695" i="1"/>
  <c r="L1695" i="1"/>
  <c r="J785" i="1"/>
  <c r="K785" i="1"/>
  <c r="L785" i="1"/>
  <c r="J786" i="1"/>
  <c r="K786" i="1"/>
  <c r="L786" i="1"/>
  <c r="J855" i="1"/>
  <c r="K855" i="1"/>
  <c r="L855" i="1"/>
  <c r="J856" i="1"/>
  <c r="K856" i="1"/>
  <c r="L856" i="1"/>
  <c r="J827" i="1"/>
  <c r="K827" i="1"/>
  <c r="L827" i="1"/>
  <c r="J828" i="1"/>
  <c r="K828" i="1"/>
  <c r="L828" i="1"/>
  <c r="J2249" i="1"/>
  <c r="K2249" i="1"/>
  <c r="L2249" i="1"/>
  <c r="J2250" i="1"/>
  <c r="K2250" i="1"/>
  <c r="L2250" i="1"/>
  <c r="J2251" i="1"/>
  <c r="K2251" i="1"/>
  <c r="L2251" i="1"/>
  <c r="J2252" i="1"/>
  <c r="K2252" i="1"/>
  <c r="L2252" i="1"/>
  <c r="J1304" i="1"/>
  <c r="K1304" i="1"/>
  <c r="L1304" i="1"/>
  <c r="J1305" i="1"/>
  <c r="K1305" i="1"/>
  <c r="L1305" i="1"/>
  <c r="J1306" i="1"/>
  <c r="K1306" i="1"/>
  <c r="L1306" i="1"/>
  <c r="J1307" i="1"/>
  <c r="K1307" i="1"/>
  <c r="L1307" i="1"/>
  <c r="J1308" i="1"/>
  <c r="K1308" i="1"/>
  <c r="L1308" i="1"/>
  <c r="J1309" i="1"/>
  <c r="K1309" i="1"/>
  <c r="L1309" i="1"/>
  <c r="J1217" i="1"/>
  <c r="K1217" i="1"/>
  <c r="L1217" i="1"/>
  <c r="J1218" i="1"/>
  <c r="K1218" i="1"/>
  <c r="L1218" i="1"/>
  <c r="J1219" i="1"/>
  <c r="K1219" i="1"/>
  <c r="L1219" i="1"/>
  <c r="J1220" i="1"/>
  <c r="K1220" i="1"/>
  <c r="L1220" i="1"/>
  <c r="J1221" i="1"/>
  <c r="K1221" i="1"/>
  <c r="L1221" i="1"/>
  <c r="J1222" i="1"/>
  <c r="K1222" i="1"/>
  <c r="L1222" i="1"/>
  <c r="J1349" i="1"/>
  <c r="K1349" i="1"/>
  <c r="L1349" i="1"/>
  <c r="J1350" i="1"/>
  <c r="K1350" i="1"/>
  <c r="L1350" i="1"/>
  <c r="J1351" i="1"/>
  <c r="K1351" i="1"/>
  <c r="L1351" i="1"/>
  <c r="J1352" i="1"/>
  <c r="K1352" i="1"/>
  <c r="L1352" i="1"/>
  <c r="J1353" i="1"/>
  <c r="K1353" i="1"/>
  <c r="L1353" i="1"/>
  <c r="J1354" i="1"/>
  <c r="K1354" i="1"/>
  <c r="L1354" i="1"/>
  <c r="J1250" i="1"/>
  <c r="K1250" i="1"/>
  <c r="L1250" i="1"/>
  <c r="J1251" i="1"/>
  <c r="K1251" i="1"/>
  <c r="L1251" i="1"/>
  <c r="J1252" i="1"/>
  <c r="K1252" i="1"/>
  <c r="L1252" i="1"/>
  <c r="J1253" i="1"/>
  <c r="K1253" i="1"/>
  <c r="L1253" i="1"/>
  <c r="J1254" i="1"/>
  <c r="K1254" i="1"/>
  <c r="L1254" i="1"/>
  <c r="J1255" i="1"/>
  <c r="K1255" i="1"/>
  <c r="L1255" i="1"/>
  <c r="J1229" i="1"/>
  <c r="K1229" i="1"/>
  <c r="L1229" i="1"/>
  <c r="J1230" i="1"/>
  <c r="K1230" i="1"/>
  <c r="L1230" i="1"/>
  <c r="J1231" i="1"/>
  <c r="K1231" i="1"/>
  <c r="L1231" i="1"/>
  <c r="J1232" i="1"/>
  <c r="K1232" i="1"/>
  <c r="L1232" i="1"/>
  <c r="J1233" i="1"/>
  <c r="K1233" i="1"/>
  <c r="L1233" i="1"/>
  <c r="J1234" i="1"/>
  <c r="K1234" i="1"/>
  <c r="L1234" i="1"/>
  <c r="J1235" i="1"/>
  <c r="K1235" i="1"/>
  <c r="L1235" i="1"/>
  <c r="J1236" i="1"/>
  <c r="K1236" i="1"/>
  <c r="L1236" i="1"/>
  <c r="J1237" i="1"/>
  <c r="K1237" i="1"/>
  <c r="L1237" i="1"/>
  <c r="J1207" i="1"/>
  <c r="K1207" i="1"/>
  <c r="L1207" i="1"/>
  <c r="J1208" i="1"/>
  <c r="K1208" i="1"/>
  <c r="L1208" i="1"/>
  <c r="J1209" i="1"/>
  <c r="K1209" i="1"/>
  <c r="L1209" i="1"/>
  <c r="J1210" i="1"/>
  <c r="K1210" i="1"/>
  <c r="L1210" i="1"/>
  <c r="J1211" i="1"/>
  <c r="K1211" i="1"/>
  <c r="L1211" i="1"/>
  <c r="J1212" i="1"/>
  <c r="K1212" i="1"/>
  <c r="L1212" i="1"/>
  <c r="J1213" i="1"/>
  <c r="K1213" i="1"/>
  <c r="L1213" i="1"/>
  <c r="J1214" i="1"/>
  <c r="K1214" i="1"/>
  <c r="L1214" i="1"/>
  <c r="J1215" i="1"/>
  <c r="K1215" i="1"/>
  <c r="L1215" i="1"/>
  <c r="J1216" i="1"/>
  <c r="K1216" i="1"/>
  <c r="L1216" i="1"/>
  <c r="J1364" i="1"/>
  <c r="K1364" i="1"/>
  <c r="L1364" i="1"/>
  <c r="J1365" i="1"/>
  <c r="K1365" i="1"/>
  <c r="L1365" i="1"/>
  <c r="J1366" i="1"/>
  <c r="K1366" i="1"/>
  <c r="L1366" i="1"/>
  <c r="J1367" i="1"/>
  <c r="K1367" i="1"/>
  <c r="L1367" i="1"/>
  <c r="J1368" i="1"/>
  <c r="K1368" i="1"/>
  <c r="L1368" i="1"/>
  <c r="J1369" i="1"/>
  <c r="K1369" i="1"/>
  <c r="L1369" i="1"/>
  <c r="J1355" i="1"/>
  <c r="K1355" i="1"/>
  <c r="L1355" i="1"/>
  <c r="J1356" i="1"/>
  <c r="K1356" i="1"/>
  <c r="L1356" i="1"/>
  <c r="J1357" i="1"/>
  <c r="K1357" i="1"/>
  <c r="L1357" i="1"/>
  <c r="J1289" i="1"/>
  <c r="K1289" i="1"/>
  <c r="L1289" i="1"/>
  <c r="J1290" i="1"/>
  <c r="K1290" i="1"/>
  <c r="L1290" i="1"/>
  <c r="J1291" i="1"/>
  <c r="K1291" i="1"/>
  <c r="L1291" i="1"/>
  <c r="J1292" i="1"/>
  <c r="K1292" i="1"/>
  <c r="L1292" i="1"/>
  <c r="J1293" i="1"/>
  <c r="K1293" i="1"/>
  <c r="L1293" i="1"/>
  <c r="J1294" i="1"/>
  <c r="K1294" i="1"/>
  <c r="L1294" i="1"/>
  <c r="J1295" i="1"/>
  <c r="K1295" i="1"/>
  <c r="L1295" i="1"/>
  <c r="J1296" i="1"/>
  <c r="K1296" i="1"/>
  <c r="L1296" i="1"/>
  <c r="J1297" i="1"/>
  <c r="K1297" i="1"/>
  <c r="L1297" i="1"/>
  <c r="J1274" i="1"/>
  <c r="K1274" i="1"/>
  <c r="L1274" i="1"/>
  <c r="J1275" i="1"/>
  <c r="K1275" i="1"/>
  <c r="L1275" i="1"/>
  <c r="J1276" i="1"/>
  <c r="K1276" i="1"/>
  <c r="L1276" i="1"/>
  <c r="J1325" i="1"/>
  <c r="K1325" i="1"/>
  <c r="L1325" i="1"/>
  <c r="J1326" i="1"/>
  <c r="K1326" i="1"/>
  <c r="L1326" i="1"/>
  <c r="J1327" i="1"/>
  <c r="K1327" i="1"/>
  <c r="L1327" i="1"/>
  <c r="J1328" i="1"/>
  <c r="K1328" i="1"/>
  <c r="L1328" i="1"/>
  <c r="J1329" i="1"/>
  <c r="K1329" i="1"/>
  <c r="L1329" i="1"/>
  <c r="J1330" i="1"/>
  <c r="K1330" i="1"/>
  <c r="L1330" i="1"/>
  <c r="J1331" i="1"/>
  <c r="K1331" i="1"/>
  <c r="L1331" i="1"/>
  <c r="J1332" i="1"/>
  <c r="K1332" i="1"/>
  <c r="L1332" i="1"/>
  <c r="J1333" i="1"/>
  <c r="K1333" i="1"/>
  <c r="L1333" i="1"/>
  <c r="J1334" i="1"/>
  <c r="K1334" i="1"/>
  <c r="L1334" i="1"/>
  <c r="J1335" i="1"/>
  <c r="K1335" i="1"/>
  <c r="L1335" i="1"/>
  <c r="J1336" i="1"/>
  <c r="K1336" i="1"/>
  <c r="L1336" i="1"/>
  <c r="J1298" i="1"/>
  <c r="K1298" i="1"/>
  <c r="L1298" i="1"/>
  <c r="J1299" i="1"/>
  <c r="K1299" i="1"/>
  <c r="L1299" i="1"/>
  <c r="J1300" i="1"/>
  <c r="K1300" i="1"/>
  <c r="L1300" i="1"/>
  <c r="J1301" i="1"/>
  <c r="K1301" i="1"/>
  <c r="L1301" i="1"/>
  <c r="J1302" i="1"/>
  <c r="K1302" i="1"/>
  <c r="L1302" i="1"/>
  <c r="J1303" i="1"/>
  <c r="K1303" i="1"/>
  <c r="L1303" i="1"/>
  <c r="J1737" i="1"/>
  <c r="K1737" i="1"/>
  <c r="L1737" i="1"/>
  <c r="J1738" i="1"/>
  <c r="K1738" i="1"/>
  <c r="L1738" i="1"/>
  <c r="J1310" i="1"/>
  <c r="K1310" i="1"/>
  <c r="L1310" i="1"/>
  <c r="J1311" i="1"/>
  <c r="K1311" i="1"/>
  <c r="L1311" i="1"/>
  <c r="J1312" i="1"/>
  <c r="K1312" i="1"/>
  <c r="L1312" i="1"/>
  <c r="J1313" i="1"/>
  <c r="K1313" i="1"/>
  <c r="L1313" i="1"/>
  <c r="J1314" i="1"/>
  <c r="K1314" i="1"/>
  <c r="L1314" i="1"/>
  <c r="J1315" i="1"/>
  <c r="K1315" i="1"/>
  <c r="L1315" i="1"/>
  <c r="J1358" i="1"/>
  <c r="K1358" i="1"/>
  <c r="L1358" i="1"/>
  <c r="J1359" i="1"/>
  <c r="K1359" i="1"/>
  <c r="L1359" i="1"/>
  <c r="J1360" i="1"/>
  <c r="K1360" i="1"/>
  <c r="L1360" i="1"/>
  <c r="J1361" i="1"/>
  <c r="K1361" i="1"/>
  <c r="L1361" i="1"/>
  <c r="J1362" i="1"/>
  <c r="K1362" i="1"/>
  <c r="L1362" i="1"/>
  <c r="J1363" i="1"/>
  <c r="K1363" i="1"/>
  <c r="L1363" i="1"/>
  <c r="J1053" i="1"/>
  <c r="K1053" i="1"/>
  <c r="L1053" i="1"/>
  <c r="J1054" i="1"/>
  <c r="K1054" i="1"/>
  <c r="L1054" i="1"/>
  <c r="J1055" i="1"/>
  <c r="K1055" i="1"/>
  <c r="L1055" i="1"/>
  <c r="J1056" i="1"/>
  <c r="K1056" i="1"/>
  <c r="L1056" i="1"/>
  <c r="J1057" i="1"/>
  <c r="K1057" i="1"/>
  <c r="L1057" i="1"/>
  <c r="J1058" i="1"/>
  <c r="K1058" i="1"/>
  <c r="L1058" i="1"/>
  <c r="J1059" i="1"/>
  <c r="K1059" i="1"/>
  <c r="L1059" i="1"/>
  <c r="J1060" i="1"/>
  <c r="K1060" i="1"/>
  <c r="L1060" i="1"/>
  <c r="J1039" i="1"/>
  <c r="K1039" i="1"/>
  <c r="L1039" i="1"/>
  <c r="J1040" i="1"/>
  <c r="K1040" i="1"/>
  <c r="L1040" i="1"/>
  <c r="J1041" i="1"/>
  <c r="K1041" i="1"/>
  <c r="L1041" i="1"/>
  <c r="J1042" i="1"/>
  <c r="K1042" i="1"/>
  <c r="L1042" i="1"/>
  <c r="J1043" i="1"/>
  <c r="K1043" i="1"/>
  <c r="L1043" i="1"/>
  <c r="J1044" i="1"/>
  <c r="K1044" i="1"/>
  <c r="L1044" i="1"/>
  <c r="J1061" i="1"/>
  <c r="K1061" i="1"/>
  <c r="L1061" i="1"/>
  <c r="J1062" i="1"/>
  <c r="K1062" i="1"/>
  <c r="L1062" i="1"/>
  <c r="J1063" i="1"/>
  <c r="K1063" i="1"/>
  <c r="L1063" i="1"/>
  <c r="J1064" i="1"/>
  <c r="K1064" i="1"/>
  <c r="L1064" i="1"/>
  <c r="J1065" i="1"/>
  <c r="K1065" i="1"/>
  <c r="L1065" i="1"/>
  <c r="J1066" i="1"/>
  <c r="K1066" i="1"/>
  <c r="L1066" i="1"/>
  <c r="J1067" i="1"/>
  <c r="K1067" i="1"/>
  <c r="L1067" i="1"/>
  <c r="J1068" i="1"/>
  <c r="K1068" i="1"/>
  <c r="L1068" i="1"/>
  <c r="J1029" i="1"/>
  <c r="K1029" i="1"/>
  <c r="L1029" i="1"/>
  <c r="J1030" i="1"/>
  <c r="K1030" i="1"/>
  <c r="L1030" i="1"/>
  <c r="J1031" i="1"/>
  <c r="K1031" i="1"/>
  <c r="L1031" i="1"/>
  <c r="J1032" i="1"/>
  <c r="K1032" i="1"/>
  <c r="L1032" i="1"/>
  <c r="J1033" i="1"/>
  <c r="K1033" i="1"/>
  <c r="L1033" i="1"/>
  <c r="J1034" i="1"/>
  <c r="K1034" i="1"/>
  <c r="L1034" i="1"/>
  <c r="J1035" i="1"/>
  <c r="K1035" i="1"/>
  <c r="L1035" i="1"/>
  <c r="J1036" i="1"/>
  <c r="K1036" i="1"/>
  <c r="L1036" i="1"/>
  <c r="J1037" i="1"/>
  <c r="K1037" i="1"/>
  <c r="L1037" i="1"/>
  <c r="J1038" i="1"/>
  <c r="K1038" i="1"/>
  <c r="L1038" i="1"/>
  <c r="J2052" i="1"/>
  <c r="K2052" i="1"/>
  <c r="L2052" i="1"/>
  <c r="J2053" i="1"/>
  <c r="K2053" i="1"/>
  <c r="L2053" i="1"/>
  <c r="J2054" i="1"/>
  <c r="K2054" i="1"/>
  <c r="L2054" i="1"/>
  <c r="J2055" i="1"/>
  <c r="K2055" i="1"/>
  <c r="L2055" i="1"/>
  <c r="J2056" i="1"/>
  <c r="K2056" i="1"/>
  <c r="L2056" i="1"/>
  <c r="J2057" i="1"/>
  <c r="K2057" i="1"/>
  <c r="L2057" i="1"/>
  <c r="J2058" i="1"/>
  <c r="K2058" i="1"/>
  <c r="L2058" i="1"/>
  <c r="J2059" i="1"/>
  <c r="K2059" i="1"/>
  <c r="L2059" i="1"/>
  <c r="J233" i="1"/>
  <c r="K233" i="1"/>
  <c r="L233" i="1"/>
  <c r="J234" i="1"/>
  <c r="K234" i="1"/>
  <c r="L234" i="1"/>
  <c r="J235" i="1"/>
  <c r="K235" i="1"/>
  <c r="L235" i="1"/>
  <c r="J236" i="1"/>
  <c r="K236" i="1"/>
  <c r="L236" i="1"/>
  <c r="J237" i="1"/>
  <c r="K237" i="1"/>
  <c r="L237" i="1"/>
  <c r="J238" i="1"/>
  <c r="K238" i="1"/>
  <c r="L238" i="1"/>
  <c r="J239" i="1"/>
  <c r="K239" i="1"/>
  <c r="L239" i="1"/>
  <c r="J240" i="1"/>
  <c r="K240" i="1"/>
  <c r="L240" i="1"/>
  <c r="J205" i="1"/>
  <c r="K205" i="1"/>
  <c r="L205" i="1"/>
  <c r="J206" i="1"/>
  <c r="K206" i="1"/>
  <c r="L206" i="1"/>
  <c r="J207" i="1"/>
  <c r="K207" i="1"/>
  <c r="L207" i="1"/>
  <c r="J208" i="1"/>
  <c r="K208" i="1"/>
  <c r="L208" i="1"/>
  <c r="J209" i="1"/>
  <c r="K209" i="1"/>
  <c r="L209" i="1"/>
  <c r="J210" i="1"/>
  <c r="K210" i="1"/>
  <c r="L210" i="1"/>
  <c r="J211" i="1"/>
  <c r="K211" i="1"/>
  <c r="L211" i="1"/>
  <c r="J212" i="1"/>
  <c r="K212" i="1"/>
  <c r="L212" i="1"/>
  <c r="J213" i="1"/>
  <c r="K213" i="1"/>
  <c r="L213" i="1"/>
  <c r="J120" i="1"/>
  <c r="K120" i="1"/>
  <c r="L120" i="1"/>
  <c r="J121" i="1"/>
  <c r="K121" i="1"/>
  <c r="L121" i="1"/>
  <c r="J122" i="1"/>
  <c r="K122" i="1"/>
  <c r="L122" i="1"/>
  <c r="J106" i="1"/>
  <c r="K106" i="1"/>
  <c r="L106" i="1"/>
  <c r="J107" i="1"/>
  <c r="K107" i="1"/>
  <c r="L107" i="1"/>
  <c r="J108" i="1"/>
  <c r="K108" i="1"/>
  <c r="L108" i="1"/>
  <c r="J109" i="1"/>
  <c r="K109" i="1"/>
  <c r="L109" i="1"/>
  <c r="J110" i="1"/>
  <c r="K110" i="1"/>
  <c r="L110" i="1"/>
  <c r="J111" i="1"/>
  <c r="K111" i="1"/>
  <c r="L111" i="1"/>
  <c r="J112" i="1"/>
  <c r="K112" i="1"/>
  <c r="L112" i="1"/>
  <c r="J113" i="1"/>
  <c r="K113" i="1"/>
  <c r="L113" i="1"/>
  <c r="J114" i="1"/>
  <c r="K114" i="1"/>
  <c r="L114" i="1"/>
  <c r="J115" i="1"/>
  <c r="K115" i="1"/>
  <c r="L115" i="1"/>
  <c r="J116" i="1"/>
  <c r="K116" i="1"/>
  <c r="L116" i="1"/>
  <c r="J1674" i="1"/>
  <c r="K1674" i="1"/>
  <c r="L1674" i="1"/>
  <c r="J1675" i="1"/>
  <c r="K1675" i="1"/>
  <c r="L1675" i="1"/>
  <c r="J1676" i="1"/>
  <c r="K1676" i="1"/>
  <c r="L1676" i="1"/>
  <c r="J1677" i="1"/>
  <c r="K1677" i="1"/>
  <c r="L1677" i="1"/>
  <c r="J1678" i="1"/>
  <c r="K1678" i="1"/>
  <c r="L1678" i="1"/>
  <c r="J1679" i="1"/>
  <c r="K1679" i="1"/>
  <c r="L1679" i="1"/>
  <c r="J1680" i="1"/>
  <c r="K1680" i="1"/>
  <c r="L1680" i="1"/>
  <c r="J1681" i="1"/>
  <c r="K1681" i="1"/>
  <c r="L1681" i="1"/>
  <c r="J1682" i="1"/>
  <c r="K1682" i="1"/>
  <c r="L1682" i="1"/>
  <c r="J1683" i="1"/>
  <c r="K1683" i="1"/>
  <c r="L1683" i="1"/>
  <c r="J1684" i="1"/>
  <c r="K1684" i="1"/>
  <c r="L1684" i="1"/>
  <c r="J7" i="1"/>
  <c r="K7" i="1"/>
  <c r="L7" i="1"/>
  <c r="J8" i="1"/>
  <c r="K8" i="1"/>
  <c r="L8" i="1"/>
  <c r="J9" i="1"/>
  <c r="K9" i="1"/>
  <c r="L9" i="1"/>
  <c r="J10" i="1"/>
  <c r="K10" i="1"/>
  <c r="L10" i="1"/>
  <c r="J11" i="1"/>
  <c r="K11" i="1"/>
  <c r="L11" i="1"/>
  <c r="J12" i="1"/>
  <c r="K12" i="1"/>
  <c r="L12" i="1"/>
  <c r="J13" i="1"/>
  <c r="K13" i="1"/>
  <c r="L13" i="1"/>
  <c r="J14" i="1"/>
  <c r="K14" i="1"/>
  <c r="L14" i="1"/>
  <c r="J510" i="1"/>
  <c r="K510" i="1"/>
  <c r="L510" i="1"/>
  <c r="J511" i="1"/>
  <c r="K511" i="1"/>
  <c r="L511" i="1"/>
  <c r="J512" i="1"/>
  <c r="K512" i="1"/>
  <c r="L512" i="1"/>
  <c r="J513" i="1"/>
  <c r="K513" i="1"/>
  <c r="L513" i="1"/>
  <c r="J514" i="1"/>
  <c r="K514" i="1"/>
  <c r="L514" i="1"/>
  <c r="J15" i="1"/>
  <c r="K15" i="1"/>
  <c r="L15" i="1"/>
  <c r="J16" i="1"/>
  <c r="K16" i="1"/>
  <c r="L16" i="1"/>
  <c r="J17" i="1"/>
  <c r="K17" i="1"/>
  <c r="L17" i="1"/>
  <c r="J35" i="1"/>
  <c r="K35" i="1"/>
  <c r="L35" i="1"/>
  <c r="J36" i="1"/>
  <c r="K36" i="1"/>
  <c r="L36" i="1"/>
  <c r="J84" i="1"/>
  <c r="K84" i="1"/>
  <c r="L84" i="1"/>
  <c r="J85" i="1"/>
  <c r="K85" i="1"/>
  <c r="L85" i="1"/>
  <c r="J86" i="1"/>
  <c r="K86" i="1"/>
  <c r="L86" i="1"/>
  <c r="J87" i="1"/>
  <c r="K87" i="1"/>
  <c r="L87" i="1"/>
  <c r="J88" i="1"/>
  <c r="K88" i="1"/>
  <c r="L88" i="1"/>
  <c r="J89" i="1"/>
  <c r="K89" i="1"/>
  <c r="L89" i="1"/>
  <c r="J90" i="1"/>
  <c r="K90" i="1"/>
  <c r="L90" i="1"/>
  <c r="J91" i="1"/>
  <c r="K91" i="1"/>
  <c r="L91" i="1"/>
  <c r="J92" i="1"/>
  <c r="K92" i="1"/>
  <c r="L92" i="1"/>
  <c r="J93" i="1"/>
  <c r="K93" i="1"/>
  <c r="L93" i="1"/>
  <c r="J94" i="1"/>
  <c r="K94" i="1"/>
  <c r="L94" i="1"/>
  <c r="J95" i="1"/>
  <c r="K95" i="1"/>
  <c r="L95" i="1"/>
  <c r="J96" i="1"/>
  <c r="K96" i="1"/>
  <c r="L96" i="1"/>
  <c r="J97" i="1"/>
  <c r="K97" i="1"/>
  <c r="L97" i="1"/>
  <c r="J117" i="1"/>
  <c r="K117" i="1"/>
  <c r="L117" i="1"/>
  <c r="J118" i="1"/>
  <c r="K118" i="1"/>
  <c r="L118" i="1"/>
  <c r="J119" i="1"/>
  <c r="K119" i="1"/>
  <c r="L119" i="1"/>
  <c r="J202" i="1"/>
  <c r="K202" i="1"/>
  <c r="L202" i="1"/>
  <c r="J203" i="1"/>
  <c r="K203" i="1"/>
  <c r="L203" i="1"/>
  <c r="J204" i="1"/>
  <c r="K204" i="1"/>
  <c r="L204" i="1"/>
  <c r="J428" i="1"/>
  <c r="K428" i="1"/>
  <c r="L428" i="1"/>
  <c r="J429" i="1"/>
  <c r="K429" i="1"/>
  <c r="L429" i="1"/>
  <c r="J430" i="1"/>
  <c r="K430" i="1"/>
  <c r="L430" i="1"/>
  <c r="J1198" i="1"/>
  <c r="K1198" i="1"/>
  <c r="L1198" i="1"/>
  <c r="J1199" i="1"/>
  <c r="K1199" i="1"/>
  <c r="L1199" i="1"/>
  <c r="J1200" i="1"/>
  <c r="K1200" i="1"/>
  <c r="L1200" i="1"/>
  <c r="J1201" i="1"/>
  <c r="K1201" i="1"/>
  <c r="L1201" i="1"/>
  <c r="J1202" i="1"/>
  <c r="K1202" i="1"/>
  <c r="L1202" i="1"/>
  <c r="J1203" i="1"/>
  <c r="K1203" i="1"/>
  <c r="L1203" i="1"/>
  <c r="J1204" i="1"/>
  <c r="K1204" i="1"/>
  <c r="L1204" i="1"/>
  <c r="J1205" i="1"/>
  <c r="K1205" i="1"/>
  <c r="L1205" i="1"/>
  <c r="J1206" i="1"/>
  <c r="K1206" i="1"/>
  <c r="L1206" i="1"/>
  <c r="J847" i="1"/>
  <c r="K847" i="1"/>
  <c r="L847" i="1"/>
  <c r="J848" i="1"/>
  <c r="K848" i="1"/>
  <c r="L848" i="1"/>
  <c r="J849" i="1"/>
  <c r="K849" i="1"/>
  <c r="L849" i="1"/>
  <c r="J850" i="1"/>
  <c r="K850" i="1"/>
  <c r="L850" i="1"/>
  <c r="J851" i="1"/>
  <c r="K851" i="1"/>
  <c r="L851" i="1"/>
  <c r="J852" i="1"/>
  <c r="K852" i="1"/>
  <c r="L852" i="1"/>
  <c r="J853" i="1"/>
  <c r="K853" i="1"/>
  <c r="L853" i="1"/>
  <c r="J819" i="1"/>
  <c r="K819" i="1"/>
  <c r="L819" i="1"/>
  <c r="J820" i="1"/>
  <c r="K820" i="1"/>
  <c r="L820" i="1"/>
  <c r="J821" i="1"/>
  <c r="K821" i="1"/>
  <c r="L821" i="1"/>
  <c r="J822" i="1"/>
  <c r="K822" i="1"/>
  <c r="L822" i="1"/>
  <c r="J823" i="1"/>
  <c r="K823" i="1"/>
  <c r="L823" i="1"/>
  <c r="J824" i="1"/>
  <c r="K824" i="1"/>
  <c r="L824" i="1"/>
  <c r="J825" i="1"/>
  <c r="K825" i="1"/>
  <c r="L825" i="1"/>
  <c r="J620" i="1"/>
  <c r="K620" i="1"/>
  <c r="L620" i="1"/>
  <c r="J621" i="1"/>
  <c r="K621" i="1"/>
  <c r="L621" i="1"/>
  <c r="J622" i="1"/>
  <c r="K622" i="1"/>
  <c r="L622" i="1"/>
  <c r="J623" i="1"/>
  <c r="K623" i="1"/>
  <c r="L623" i="1"/>
  <c r="J624" i="1"/>
  <c r="K624" i="1"/>
  <c r="L624" i="1"/>
  <c r="J625" i="1"/>
  <c r="K625" i="1"/>
  <c r="L625" i="1"/>
  <c r="J626" i="1"/>
  <c r="K626" i="1"/>
  <c r="L626" i="1"/>
  <c r="J627" i="1"/>
  <c r="K627" i="1"/>
  <c r="L627" i="1"/>
  <c r="J628" i="1"/>
  <c r="K628" i="1"/>
  <c r="L628" i="1"/>
  <c r="J629" i="1"/>
  <c r="K629" i="1"/>
  <c r="L629" i="1"/>
  <c r="J630" i="1"/>
  <c r="K630" i="1"/>
  <c r="L630" i="1"/>
  <c r="J631" i="1"/>
  <c r="K631" i="1"/>
  <c r="L631" i="1"/>
  <c r="J632" i="1"/>
  <c r="K632" i="1"/>
  <c r="L632" i="1"/>
  <c r="J633" i="1"/>
  <c r="K633" i="1"/>
  <c r="L633" i="1"/>
  <c r="J634" i="1"/>
  <c r="K634" i="1"/>
  <c r="L634" i="1"/>
  <c r="J635" i="1"/>
  <c r="K635" i="1"/>
  <c r="L635" i="1"/>
  <c r="J636" i="1"/>
  <c r="K636" i="1"/>
  <c r="L636" i="1"/>
  <c r="J350" i="1"/>
  <c r="K350" i="1"/>
  <c r="L350" i="1"/>
  <c r="J351" i="1"/>
  <c r="K351" i="1"/>
  <c r="L351" i="1"/>
  <c r="J352" i="1"/>
  <c r="K352" i="1"/>
  <c r="L352" i="1"/>
  <c r="J353" i="1"/>
  <c r="K353" i="1"/>
  <c r="L353" i="1"/>
  <c r="J354" i="1"/>
  <c r="K354" i="1"/>
  <c r="L354" i="1"/>
  <c r="J355" i="1"/>
  <c r="K355" i="1"/>
  <c r="L355" i="1"/>
  <c r="J356" i="1"/>
  <c r="K356" i="1"/>
  <c r="L356" i="1"/>
  <c r="J357" i="1"/>
  <c r="K357" i="1"/>
  <c r="L357" i="1"/>
  <c r="J341" i="1"/>
  <c r="K341" i="1"/>
  <c r="L341" i="1"/>
  <c r="J342" i="1"/>
  <c r="K342" i="1"/>
  <c r="L342" i="1"/>
  <c r="J343" i="1"/>
  <c r="K343" i="1"/>
  <c r="L343" i="1"/>
  <c r="J344" i="1"/>
  <c r="K344" i="1"/>
  <c r="L344" i="1"/>
  <c r="J345" i="1"/>
  <c r="K345" i="1"/>
  <c r="L345" i="1"/>
  <c r="J346" i="1"/>
  <c r="K346" i="1"/>
  <c r="L346" i="1"/>
  <c r="J347" i="1"/>
  <c r="K347" i="1"/>
  <c r="L347" i="1"/>
  <c r="J348" i="1"/>
  <c r="K348" i="1"/>
  <c r="L348" i="1"/>
  <c r="J349" i="1"/>
  <c r="K349" i="1"/>
  <c r="L349" i="1"/>
  <c r="J329" i="1"/>
  <c r="K329" i="1"/>
  <c r="L329" i="1"/>
  <c r="J330" i="1"/>
  <c r="K330" i="1"/>
  <c r="L330" i="1"/>
  <c r="J331" i="1"/>
  <c r="K331" i="1"/>
  <c r="L331" i="1"/>
  <c r="J468" i="1"/>
  <c r="K468" i="1"/>
  <c r="L468" i="1"/>
  <c r="J469" i="1"/>
  <c r="K469" i="1"/>
  <c r="L469" i="1"/>
  <c r="J470" i="1"/>
  <c r="K470" i="1"/>
  <c r="L470" i="1"/>
  <c r="J471" i="1"/>
  <c r="K471" i="1"/>
  <c r="L471" i="1"/>
  <c r="J472" i="1"/>
  <c r="K472" i="1"/>
  <c r="L472" i="1"/>
  <c r="J473" i="1"/>
  <c r="K473" i="1"/>
  <c r="L473" i="1"/>
  <c r="J474" i="1"/>
  <c r="K474" i="1"/>
  <c r="L474" i="1"/>
  <c r="J475" i="1"/>
  <c r="K475" i="1"/>
  <c r="L475" i="1"/>
  <c r="J2137" i="1"/>
  <c r="K2137" i="1"/>
  <c r="L2137" i="1"/>
  <c r="J2138" i="1"/>
  <c r="K2138" i="1"/>
  <c r="L2138" i="1"/>
  <c r="J2139" i="1"/>
  <c r="K2139" i="1"/>
  <c r="L2139" i="1"/>
  <c r="J2140" i="1"/>
  <c r="K2140" i="1"/>
  <c r="L2140" i="1"/>
  <c r="J2141" i="1"/>
  <c r="K2141" i="1"/>
  <c r="L2141" i="1"/>
  <c r="J2142" i="1"/>
  <c r="K2142" i="1"/>
  <c r="L2142" i="1"/>
  <c r="J2183" i="1"/>
  <c r="K2183" i="1"/>
  <c r="L2183" i="1"/>
  <c r="J2184" i="1"/>
  <c r="K2184" i="1"/>
  <c r="L2184" i="1"/>
  <c r="J2185" i="1"/>
  <c r="K2185" i="1"/>
  <c r="L2185" i="1"/>
  <c r="J2186" i="1"/>
  <c r="K2186" i="1"/>
  <c r="L2186" i="1"/>
  <c r="J2187" i="1"/>
  <c r="K2187" i="1"/>
  <c r="L2187" i="1"/>
  <c r="J2188" i="1"/>
  <c r="K2188" i="1"/>
  <c r="L2188" i="1"/>
  <c r="J1020" i="1"/>
  <c r="K1020" i="1"/>
  <c r="L1020" i="1"/>
  <c r="J1021" i="1"/>
  <c r="K1021" i="1"/>
  <c r="L1021" i="1"/>
  <c r="J1022" i="1"/>
  <c r="K1022" i="1"/>
  <c r="L1022" i="1"/>
  <c r="J1023" i="1"/>
  <c r="K1023" i="1"/>
  <c r="L1023" i="1"/>
  <c r="J1024" i="1"/>
  <c r="K1024" i="1"/>
  <c r="L1024" i="1"/>
  <c r="J1025" i="1"/>
  <c r="K1025" i="1"/>
  <c r="L1025" i="1"/>
  <c r="J1026" i="1"/>
  <c r="K1026" i="1"/>
  <c r="L1026" i="1"/>
  <c r="J1027" i="1"/>
  <c r="K1027" i="1"/>
  <c r="L1027" i="1"/>
  <c r="J1028" i="1"/>
  <c r="K1028" i="1"/>
  <c r="L1028" i="1"/>
  <c r="J1506" i="1"/>
  <c r="K1506" i="1"/>
  <c r="L1506" i="1"/>
  <c r="J1507" i="1"/>
  <c r="K1507" i="1"/>
  <c r="L1507" i="1"/>
  <c r="J2194" i="1"/>
  <c r="K2194" i="1"/>
  <c r="L2194" i="1"/>
  <c r="J2195" i="1"/>
  <c r="K2195" i="1"/>
  <c r="L2195" i="1"/>
  <c r="J326" i="1"/>
  <c r="K326" i="1"/>
  <c r="L326" i="1"/>
  <c r="J327" i="1"/>
  <c r="K327" i="1"/>
  <c r="L327" i="1"/>
  <c r="J328" i="1"/>
  <c r="K328" i="1"/>
  <c r="L328" i="1"/>
  <c r="J2088" i="1"/>
  <c r="K2088" i="1"/>
  <c r="L2088" i="1"/>
  <c r="J2089" i="1"/>
  <c r="K2089" i="1"/>
  <c r="L2089" i="1"/>
  <c r="J2090" i="1"/>
  <c r="K2090" i="1"/>
  <c r="L2090" i="1"/>
  <c r="J1998" i="1"/>
  <c r="K1998" i="1"/>
  <c r="L1998" i="1"/>
  <c r="J1999" i="1"/>
  <c r="K1999" i="1"/>
  <c r="L1999" i="1"/>
  <c r="J2000" i="1"/>
  <c r="K2000" i="1"/>
  <c r="L2000" i="1"/>
  <c r="J2001" i="1"/>
  <c r="K2001" i="1"/>
  <c r="L2001" i="1"/>
  <c r="J2002" i="1"/>
  <c r="K2002" i="1"/>
  <c r="L2002" i="1"/>
  <c r="J2003" i="1"/>
  <c r="K2003" i="1"/>
  <c r="L2003" i="1"/>
  <c r="J2004" i="1"/>
  <c r="K2004" i="1"/>
  <c r="L2004" i="1"/>
  <c r="J2005" i="1"/>
  <c r="K2005" i="1"/>
  <c r="L2005" i="1"/>
  <c r="J2006" i="1"/>
  <c r="K2006" i="1"/>
  <c r="L2006" i="1"/>
  <c r="J2007" i="1"/>
  <c r="K2007" i="1"/>
  <c r="L2007" i="1"/>
  <c r="J2008" i="1"/>
  <c r="K2008" i="1"/>
  <c r="L2008" i="1"/>
  <c r="J2009" i="1"/>
  <c r="K2009" i="1"/>
  <c r="L2009" i="1"/>
  <c r="J1905" i="1"/>
  <c r="K1905" i="1"/>
  <c r="L1905" i="1"/>
  <c r="J1906" i="1"/>
  <c r="K1906" i="1"/>
  <c r="L1906" i="1"/>
  <c r="J1907" i="1"/>
  <c r="K1907" i="1"/>
  <c r="L1907" i="1"/>
  <c r="J1908" i="1"/>
  <c r="K1908" i="1"/>
  <c r="L1908" i="1"/>
  <c r="J1909" i="1"/>
  <c r="K1909" i="1"/>
  <c r="L1909" i="1"/>
  <c r="J1910" i="1"/>
  <c r="K1910" i="1"/>
  <c r="L1910" i="1"/>
  <c r="J1911" i="1"/>
  <c r="K1911" i="1"/>
  <c r="L1911" i="1"/>
  <c r="J1912" i="1"/>
  <c r="K1912" i="1"/>
  <c r="L1912" i="1"/>
  <c r="J1913" i="1"/>
  <c r="K1913" i="1"/>
  <c r="L1913" i="1"/>
  <c r="J1914" i="1"/>
  <c r="K1914" i="1"/>
  <c r="L1914" i="1"/>
  <c r="J1915" i="1"/>
  <c r="K1915" i="1"/>
  <c r="L1915" i="1"/>
  <c r="J1096" i="1"/>
  <c r="K1096" i="1"/>
  <c r="L1096" i="1"/>
  <c r="J1097" i="1"/>
  <c r="K1097" i="1"/>
  <c r="L1097" i="1"/>
  <c r="J1098" i="1"/>
  <c r="K1098" i="1"/>
  <c r="L1098" i="1"/>
  <c r="J1099" i="1"/>
  <c r="K1099" i="1"/>
  <c r="L1099" i="1"/>
  <c r="J1100" i="1"/>
  <c r="K1100" i="1"/>
  <c r="L1100" i="1"/>
  <c r="J1101" i="1"/>
  <c r="K1101" i="1"/>
  <c r="L1101" i="1"/>
  <c r="J1102" i="1"/>
  <c r="K1102" i="1"/>
  <c r="L1102" i="1"/>
  <c r="J1103" i="1"/>
  <c r="K1103" i="1"/>
  <c r="L1103" i="1"/>
  <c r="J681" i="1"/>
  <c r="K681" i="1"/>
  <c r="L681" i="1"/>
  <c r="J682" i="1"/>
  <c r="K682" i="1"/>
  <c r="L682" i="1"/>
  <c r="J683" i="1"/>
  <c r="K683" i="1"/>
  <c r="L683" i="1"/>
  <c r="J684" i="1"/>
  <c r="K684" i="1"/>
  <c r="L684" i="1"/>
  <c r="J685" i="1"/>
  <c r="K685" i="1"/>
  <c r="L685" i="1"/>
  <c r="J686" i="1"/>
  <c r="K686" i="1"/>
  <c r="L686" i="1"/>
  <c r="J687" i="1"/>
  <c r="K687" i="1"/>
  <c r="L687" i="1"/>
  <c r="J691" i="1"/>
  <c r="K691" i="1"/>
  <c r="L691" i="1"/>
  <c r="J692" i="1"/>
  <c r="K692" i="1"/>
  <c r="L692" i="1"/>
  <c r="J693" i="1"/>
  <c r="K693" i="1"/>
  <c r="L693" i="1"/>
  <c r="J694" i="1"/>
  <c r="K694" i="1"/>
  <c r="L694" i="1"/>
  <c r="J695" i="1"/>
  <c r="K695" i="1"/>
  <c r="L695" i="1"/>
  <c r="J696" i="1"/>
  <c r="K696" i="1"/>
  <c r="L696" i="1"/>
  <c r="J697" i="1"/>
  <c r="K697" i="1"/>
  <c r="L697" i="1"/>
  <c r="J491" i="1"/>
  <c r="K491" i="1"/>
  <c r="L491" i="1"/>
  <c r="J492" i="1"/>
  <c r="K492" i="1"/>
  <c r="L492" i="1"/>
  <c r="J493" i="1"/>
  <c r="K493" i="1"/>
  <c r="L493" i="1"/>
  <c r="J494" i="1"/>
  <c r="K494" i="1"/>
  <c r="L494" i="1"/>
  <c r="J495" i="1"/>
  <c r="K495" i="1"/>
  <c r="L495" i="1"/>
  <c r="J496" i="1"/>
  <c r="K496" i="1"/>
  <c r="L496" i="1"/>
  <c r="J497" i="1"/>
  <c r="K497" i="1"/>
  <c r="L497" i="1"/>
  <c r="J498" i="1"/>
  <c r="K498" i="1"/>
  <c r="L498" i="1"/>
  <c r="J1811" i="1"/>
  <c r="K1811" i="1"/>
  <c r="L1811" i="1"/>
  <c r="J1812" i="1"/>
  <c r="K1812" i="1"/>
  <c r="L1812" i="1"/>
  <c r="J1813" i="1"/>
  <c r="K1813" i="1"/>
  <c r="L1813" i="1"/>
  <c r="J1814" i="1"/>
  <c r="K1814" i="1"/>
  <c r="L1814" i="1"/>
  <c r="J1815" i="1"/>
  <c r="K1815" i="1"/>
  <c r="L1815" i="1"/>
  <c r="J1816" i="1"/>
  <c r="K1816" i="1"/>
  <c r="L1816" i="1"/>
  <c r="J1817" i="1"/>
  <c r="K1817" i="1"/>
  <c r="L1817" i="1"/>
  <c r="J1818" i="1"/>
  <c r="K1818" i="1"/>
  <c r="L1818" i="1"/>
  <c r="J858" i="1"/>
  <c r="K858" i="1"/>
  <c r="L858" i="1"/>
  <c r="J859" i="1"/>
  <c r="K859" i="1"/>
  <c r="L859" i="1"/>
  <c r="J860" i="1"/>
  <c r="K860" i="1"/>
  <c r="L860" i="1"/>
  <c r="J861" i="1"/>
  <c r="K861" i="1"/>
  <c r="L861" i="1"/>
  <c r="J862" i="1"/>
  <c r="K862" i="1"/>
  <c r="L862" i="1"/>
  <c r="J863" i="1"/>
  <c r="K863" i="1"/>
  <c r="L863" i="1"/>
  <c r="J864" i="1"/>
  <c r="K864" i="1"/>
  <c r="L864" i="1"/>
  <c r="J711" i="1"/>
  <c r="K711" i="1"/>
  <c r="L711" i="1"/>
  <c r="J712" i="1"/>
  <c r="K712" i="1"/>
  <c r="L712" i="1"/>
  <c r="J713" i="1"/>
  <c r="K713" i="1"/>
  <c r="L713" i="1"/>
  <c r="J714" i="1"/>
  <c r="K714" i="1"/>
  <c r="L714" i="1"/>
  <c r="J715" i="1"/>
  <c r="K715" i="1"/>
  <c r="L715" i="1"/>
  <c r="J716" i="1"/>
  <c r="K716" i="1"/>
  <c r="L716" i="1"/>
  <c r="J717" i="1"/>
  <c r="K717" i="1"/>
  <c r="L717" i="1"/>
  <c r="J753" i="1"/>
  <c r="K753" i="1"/>
  <c r="L753" i="1"/>
  <c r="J857" i="1"/>
  <c r="K857" i="1"/>
  <c r="L857" i="1"/>
  <c r="J839" i="1"/>
  <c r="K839" i="1"/>
  <c r="L839" i="1"/>
  <c r="J742" i="1"/>
  <c r="K742" i="1"/>
  <c r="L742" i="1"/>
  <c r="J1819" i="1"/>
  <c r="K1819" i="1"/>
  <c r="L1819" i="1"/>
  <c r="J1820" i="1"/>
  <c r="K1820" i="1"/>
  <c r="L1820" i="1"/>
  <c r="J1821" i="1"/>
  <c r="K1821" i="1"/>
  <c r="L1821" i="1"/>
  <c r="J1464" i="1"/>
  <c r="K1464" i="1"/>
  <c r="L1464" i="1"/>
  <c r="J1465" i="1"/>
  <c r="K1465" i="1"/>
  <c r="L1465" i="1"/>
  <c r="J1466" i="1"/>
  <c r="K1466" i="1"/>
  <c r="L1466" i="1"/>
  <c r="J1467" i="1"/>
  <c r="K1467" i="1"/>
  <c r="L1467" i="1"/>
  <c r="J1468" i="1"/>
  <c r="K1468" i="1"/>
  <c r="L1468" i="1"/>
  <c r="J1469" i="1"/>
  <c r="K1469" i="1"/>
  <c r="L1469" i="1"/>
  <c r="J1470" i="1"/>
  <c r="K1470" i="1"/>
  <c r="L1470" i="1"/>
  <c r="J1471" i="1"/>
  <c r="K1471" i="1"/>
  <c r="L1471" i="1"/>
  <c r="J1472" i="1"/>
  <c r="K1472" i="1"/>
  <c r="L1472" i="1"/>
  <c r="J1473" i="1"/>
  <c r="K1473" i="1"/>
  <c r="L1473" i="1"/>
  <c r="J1474" i="1"/>
  <c r="K1474" i="1"/>
  <c r="L1474" i="1"/>
  <c r="J1158" i="1"/>
  <c r="K1158" i="1"/>
  <c r="L1158" i="1"/>
  <c r="J1159" i="1"/>
  <c r="K1159" i="1"/>
  <c r="L1159" i="1"/>
  <c r="J1160" i="1"/>
  <c r="K1160" i="1"/>
  <c r="L1160" i="1"/>
  <c r="J1149" i="1"/>
  <c r="K1149" i="1"/>
  <c r="L1149" i="1"/>
  <c r="J1150" i="1"/>
  <c r="K1150" i="1"/>
  <c r="L1150" i="1"/>
  <c r="J1151" i="1"/>
  <c r="K1151" i="1"/>
  <c r="L1151" i="1"/>
  <c r="J1152" i="1"/>
  <c r="K1152" i="1"/>
  <c r="L1152" i="1"/>
  <c r="J1153" i="1"/>
  <c r="K1153" i="1"/>
  <c r="L1153" i="1"/>
  <c r="J1154" i="1"/>
  <c r="K1154" i="1"/>
  <c r="L1154" i="1"/>
  <c r="J769" i="1"/>
  <c r="K769" i="1"/>
  <c r="L769" i="1"/>
  <c r="J854" i="1"/>
  <c r="K854" i="1"/>
  <c r="L854" i="1"/>
  <c r="J826" i="1"/>
  <c r="K826" i="1"/>
  <c r="L826" i="1"/>
  <c r="J2253" i="1"/>
  <c r="K2253" i="1"/>
  <c r="L2253" i="1"/>
  <c r="J2254" i="1"/>
  <c r="K2254" i="1"/>
  <c r="L2254" i="1"/>
  <c r="J278" i="1"/>
  <c r="K278" i="1"/>
  <c r="L278" i="1"/>
  <c r="J279" i="1"/>
  <c r="K279" i="1"/>
  <c r="L279" i="1"/>
  <c r="J280" i="1"/>
  <c r="K280" i="1"/>
  <c r="L280" i="1"/>
  <c r="J281" i="1"/>
  <c r="K281" i="1"/>
  <c r="L281" i="1"/>
  <c r="J282" i="1"/>
  <c r="K282" i="1"/>
  <c r="L282" i="1"/>
  <c r="J283" i="1"/>
  <c r="K283" i="1"/>
  <c r="L283" i="1"/>
  <c r="J284" i="1"/>
  <c r="K284" i="1"/>
  <c r="L284" i="1"/>
  <c r="J308" i="1"/>
  <c r="K308" i="1"/>
  <c r="L308" i="1"/>
  <c r="J309" i="1"/>
  <c r="K309" i="1"/>
  <c r="L309" i="1"/>
  <c r="J310" i="1"/>
  <c r="K310" i="1"/>
  <c r="L310" i="1"/>
  <c r="J285" i="1"/>
  <c r="K285" i="1"/>
  <c r="L285" i="1"/>
  <c r="J286" i="1"/>
  <c r="K286" i="1"/>
  <c r="L286" i="1"/>
  <c r="J287" i="1"/>
  <c r="K287" i="1"/>
  <c r="L287" i="1"/>
  <c r="J591" i="1"/>
  <c r="K591" i="1"/>
  <c r="L591" i="1"/>
  <c r="J592" i="1"/>
  <c r="K592" i="1"/>
  <c r="L592" i="1"/>
  <c r="J593" i="1"/>
  <c r="K593" i="1"/>
  <c r="L593" i="1"/>
  <c r="J594" i="1"/>
  <c r="K594" i="1"/>
  <c r="L594" i="1"/>
  <c r="J595" i="1"/>
  <c r="K595" i="1"/>
  <c r="L595" i="1"/>
  <c r="J596" i="1"/>
  <c r="K596" i="1"/>
  <c r="L596" i="1"/>
  <c r="J597" i="1"/>
  <c r="K597" i="1"/>
  <c r="L597" i="1"/>
  <c r="J614" i="1"/>
  <c r="K614" i="1"/>
  <c r="L614" i="1"/>
  <c r="J615" i="1"/>
  <c r="K615" i="1"/>
  <c r="L615" i="1"/>
  <c r="J616" i="1"/>
  <c r="K616" i="1"/>
  <c r="L616" i="1"/>
  <c r="J637" i="1"/>
  <c r="K637" i="1"/>
  <c r="L637" i="1"/>
  <c r="J638" i="1"/>
  <c r="K638" i="1"/>
  <c r="L638" i="1"/>
  <c r="J639" i="1"/>
  <c r="K639" i="1"/>
  <c r="L639" i="1"/>
  <c r="J640" i="1"/>
  <c r="K640" i="1"/>
  <c r="L640" i="1"/>
  <c r="J641" i="1"/>
  <c r="K641" i="1"/>
  <c r="L641" i="1"/>
  <c r="J642" i="1"/>
  <c r="K642" i="1"/>
  <c r="L642" i="1"/>
  <c r="J643" i="1"/>
  <c r="K643" i="1"/>
  <c r="L643" i="1"/>
  <c r="J644" i="1"/>
  <c r="K644" i="1"/>
  <c r="L644" i="1"/>
  <c r="J645" i="1"/>
  <c r="K645" i="1"/>
  <c r="L645" i="1"/>
  <c r="J1982" i="1"/>
  <c r="K1982" i="1"/>
  <c r="L1982" i="1"/>
  <c r="J1983" i="1"/>
  <c r="K1983" i="1"/>
  <c r="L1983" i="1"/>
  <c r="J1984" i="1"/>
  <c r="K1984" i="1"/>
  <c r="L1984" i="1"/>
  <c r="J1985" i="1"/>
  <c r="K1985" i="1"/>
  <c r="L1985" i="1"/>
  <c r="J2244" i="1"/>
  <c r="K2244" i="1"/>
  <c r="L2244" i="1"/>
  <c r="J2245" i="1"/>
  <c r="K2245" i="1"/>
  <c r="L2245" i="1"/>
  <c r="J2246" i="1"/>
  <c r="K2246" i="1"/>
  <c r="L2246" i="1"/>
  <c r="J1475" i="1"/>
  <c r="K1475" i="1"/>
  <c r="L1475" i="1"/>
  <c r="J1476" i="1"/>
  <c r="K1476" i="1"/>
  <c r="L1476" i="1"/>
  <c r="J1798" i="1"/>
  <c r="K1798" i="1"/>
  <c r="L1798" i="1"/>
  <c r="J1799" i="1"/>
  <c r="K1799" i="1"/>
  <c r="L1799" i="1"/>
  <c r="J1800" i="1"/>
  <c r="K1800" i="1"/>
  <c r="L1800" i="1"/>
  <c r="J1801" i="1"/>
  <c r="K1801" i="1"/>
  <c r="L1801" i="1"/>
  <c r="J1802" i="1"/>
  <c r="K1802" i="1"/>
  <c r="L1802" i="1"/>
  <c r="J1241" i="1"/>
  <c r="K1241" i="1"/>
  <c r="L1241" i="1"/>
  <c r="J1242" i="1"/>
  <c r="K1242" i="1"/>
  <c r="L1242" i="1"/>
  <c r="J1243" i="1"/>
  <c r="K1243" i="1"/>
  <c r="L1243" i="1"/>
  <c r="J1244" i="1"/>
  <c r="K1244" i="1"/>
  <c r="L1244" i="1"/>
  <c r="J1245" i="1"/>
  <c r="K1245" i="1"/>
  <c r="L1245" i="1"/>
  <c r="J1246" i="1"/>
  <c r="K1246" i="1"/>
  <c r="L1246" i="1"/>
  <c r="J1247" i="1"/>
  <c r="K1247" i="1"/>
  <c r="L1247" i="1"/>
  <c r="J1248" i="1"/>
  <c r="K1248" i="1"/>
  <c r="L1248" i="1"/>
  <c r="J1249" i="1"/>
  <c r="K1249" i="1"/>
  <c r="L1249" i="1"/>
  <c r="J1256" i="1"/>
  <c r="K1256" i="1"/>
  <c r="L1256" i="1"/>
  <c r="J1257" i="1"/>
  <c r="K1257" i="1"/>
  <c r="L1257" i="1"/>
  <c r="J1258" i="1"/>
  <c r="K1258" i="1"/>
  <c r="L1258" i="1"/>
  <c r="J1259" i="1"/>
  <c r="K1259" i="1"/>
  <c r="L1259" i="1"/>
  <c r="J1260" i="1"/>
  <c r="K1260" i="1"/>
  <c r="L1260" i="1"/>
  <c r="J1261" i="1"/>
  <c r="K1261" i="1"/>
  <c r="L1261" i="1"/>
  <c r="J1262" i="1"/>
  <c r="K1262" i="1"/>
  <c r="L1262" i="1"/>
  <c r="J1263" i="1"/>
  <c r="K1263" i="1"/>
  <c r="L1263" i="1"/>
  <c r="J1264" i="1"/>
  <c r="K1264" i="1"/>
  <c r="L1264" i="1"/>
  <c r="J1265" i="1"/>
  <c r="K1265" i="1"/>
  <c r="L1265" i="1"/>
  <c r="J1266" i="1"/>
  <c r="K1266" i="1"/>
  <c r="L1266" i="1"/>
  <c r="J1267" i="1"/>
  <c r="K1267" i="1"/>
  <c r="L1267" i="1"/>
  <c r="J1268" i="1"/>
  <c r="K1268" i="1"/>
  <c r="L1268" i="1"/>
  <c r="J1269" i="1"/>
  <c r="K1269" i="1"/>
  <c r="L1269" i="1"/>
  <c r="J1270" i="1"/>
  <c r="K1270" i="1"/>
  <c r="L1270" i="1"/>
  <c r="J1271" i="1"/>
  <c r="K1271" i="1"/>
  <c r="L1271" i="1"/>
  <c r="J1272" i="1"/>
  <c r="K1272" i="1"/>
  <c r="L1272" i="1"/>
  <c r="J1273" i="1"/>
  <c r="K1273" i="1"/>
  <c r="L1273" i="1"/>
  <c r="J1316" i="1"/>
  <c r="K1316" i="1"/>
  <c r="L1316" i="1"/>
  <c r="J1317" i="1"/>
  <c r="K1317" i="1"/>
  <c r="L1317" i="1"/>
  <c r="J1318" i="1"/>
  <c r="K1318" i="1"/>
  <c r="L1318" i="1"/>
  <c r="J1319" i="1"/>
  <c r="K1319" i="1"/>
  <c r="L1319" i="1"/>
  <c r="J1320" i="1"/>
  <c r="K1320" i="1"/>
  <c r="L1320" i="1"/>
  <c r="J1321" i="1"/>
  <c r="K1321" i="1"/>
  <c r="L1321" i="1"/>
  <c r="J1322" i="1"/>
  <c r="K1322" i="1"/>
  <c r="L1322" i="1"/>
  <c r="J1323" i="1"/>
  <c r="K1323" i="1"/>
  <c r="L1323" i="1"/>
  <c r="J1324" i="1"/>
  <c r="K1324" i="1"/>
  <c r="L1324" i="1"/>
  <c r="J1161" i="1"/>
  <c r="K1161" i="1"/>
  <c r="L1161" i="1"/>
  <c r="J1162" i="1"/>
  <c r="K1162" i="1"/>
  <c r="L1162" i="1"/>
  <c r="J1163" i="1"/>
  <c r="K1163" i="1"/>
  <c r="L1163" i="1"/>
  <c r="J1189" i="1"/>
  <c r="K1189" i="1"/>
  <c r="L1189" i="1"/>
  <c r="J1190" i="1"/>
  <c r="K1190" i="1"/>
  <c r="L1190" i="1"/>
  <c r="J1191" i="1"/>
  <c r="K1191" i="1"/>
  <c r="L1191" i="1"/>
  <c r="J1192" i="1"/>
  <c r="K1192" i="1"/>
  <c r="L1192" i="1"/>
  <c r="J1193" i="1"/>
  <c r="K1193" i="1"/>
  <c r="L1193" i="1"/>
  <c r="J1194" i="1"/>
  <c r="K1194" i="1"/>
  <c r="L1194" i="1"/>
  <c r="J1195" i="1"/>
  <c r="K1195" i="1"/>
  <c r="L1195" i="1"/>
  <c r="J1196" i="1"/>
  <c r="K1196" i="1"/>
  <c r="L1196" i="1"/>
  <c r="J1197" i="1"/>
  <c r="K1197" i="1"/>
  <c r="L1197" i="1"/>
  <c r="J2075" i="1"/>
  <c r="K2075" i="1"/>
  <c r="L2075" i="1"/>
  <c r="J2076" i="1"/>
  <c r="K2076" i="1"/>
  <c r="L2076" i="1"/>
  <c r="J2077" i="1"/>
  <c r="K2077" i="1"/>
  <c r="L2077" i="1"/>
  <c r="J660" i="1"/>
  <c r="K660" i="1"/>
  <c r="L660" i="1"/>
  <c r="J661" i="1"/>
  <c r="K661" i="1"/>
  <c r="L661" i="1"/>
  <c r="J662" i="1"/>
  <c r="K662" i="1"/>
  <c r="L662" i="1"/>
  <c r="J663" i="1"/>
  <c r="K663" i="1"/>
  <c r="L663" i="1"/>
  <c r="J664" i="1"/>
  <c r="K664" i="1"/>
  <c r="L664" i="1"/>
  <c r="J665" i="1"/>
  <c r="K665" i="1"/>
  <c r="L665" i="1"/>
  <c r="J666" i="1"/>
  <c r="K666" i="1"/>
  <c r="L666" i="1"/>
  <c r="J652" i="1"/>
  <c r="K652" i="1"/>
  <c r="L652" i="1"/>
  <c r="J653" i="1"/>
  <c r="K653" i="1"/>
  <c r="L653" i="1"/>
  <c r="J654" i="1"/>
  <c r="K654" i="1"/>
  <c r="L654" i="1"/>
  <c r="J655" i="1"/>
  <c r="K655" i="1"/>
  <c r="L655" i="1"/>
  <c r="J656" i="1"/>
  <c r="K656" i="1"/>
  <c r="L656" i="1"/>
  <c r="J657" i="1"/>
  <c r="K657" i="1"/>
  <c r="L657" i="1"/>
  <c r="J658" i="1"/>
  <c r="K658" i="1"/>
  <c r="L658" i="1"/>
  <c r="J659" i="1"/>
  <c r="K659" i="1"/>
  <c r="L659" i="1"/>
  <c r="J940" i="1"/>
  <c r="K940" i="1"/>
  <c r="L940" i="1"/>
  <c r="J941" i="1"/>
  <c r="K941" i="1"/>
  <c r="L941" i="1"/>
  <c r="J942" i="1"/>
  <c r="K942" i="1"/>
  <c r="L942" i="1"/>
  <c r="J943" i="1"/>
  <c r="K943" i="1"/>
  <c r="L943" i="1"/>
  <c r="J944" i="1"/>
  <c r="K944" i="1"/>
  <c r="L944" i="1"/>
  <c r="J945" i="1"/>
  <c r="K945" i="1"/>
  <c r="L945" i="1"/>
  <c r="J946" i="1"/>
  <c r="K946" i="1"/>
  <c r="L946" i="1"/>
  <c r="J947" i="1"/>
  <c r="K947" i="1"/>
  <c r="L947" i="1"/>
  <c r="J948" i="1"/>
  <c r="K948" i="1"/>
  <c r="L948" i="1"/>
  <c r="J431" i="1"/>
  <c r="K431" i="1"/>
  <c r="L431" i="1"/>
  <c r="J432" i="1"/>
  <c r="K432" i="1"/>
  <c r="L432" i="1"/>
  <c r="J433" i="1"/>
  <c r="K433" i="1"/>
  <c r="L433" i="1"/>
  <c r="J434" i="1"/>
  <c r="K434" i="1"/>
  <c r="L434" i="1"/>
  <c r="J435" i="1"/>
  <c r="K435" i="1"/>
  <c r="L435" i="1"/>
  <c r="J436" i="1"/>
  <c r="K436" i="1"/>
  <c r="L436" i="1"/>
  <c r="J437" i="1"/>
  <c r="K437" i="1"/>
  <c r="L437" i="1"/>
  <c r="J438" i="1"/>
  <c r="K438" i="1"/>
  <c r="L438" i="1"/>
  <c r="J439" i="1"/>
  <c r="K439" i="1"/>
  <c r="L439" i="1"/>
  <c r="J897" i="1"/>
  <c r="K897" i="1"/>
  <c r="L897" i="1"/>
  <c r="J898" i="1"/>
  <c r="K898" i="1"/>
  <c r="L898" i="1"/>
  <c r="J899" i="1"/>
  <c r="K899" i="1"/>
  <c r="L899" i="1"/>
  <c r="J900" i="1"/>
  <c r="K900" i="1"/>
  <c r="L900" i="1"/>
  <c r="J901" i="1"/>
  <c r="K901" i="1"/>
  <c r="L901" i="1"/>
  <c r="J902" i="1"/>
  <c r="K902" i="1"/>
  <c r="L902" i="1"/>
  <c r="J903" i="1"/>
  <c r="K903" i="1"/>
  <c r="L903" i="1"/>
  <c r="J949" i="1"/>
  <c r="K949" i="1"/>
  <c r="L949" i="1"/>
  <c r="J950" i="1"/>
  <c r="K950" i="1"/>
  <c r="L950" i="1"/>
  <c r="J951" i="1"/>
  <c r="K951" i="1"/>
  <c r="L951" i="1"/>
  <c r="J952" i="1"/>
  <c r="K952" i="1"/>
  <c r="L952" i="1"/>
  <c r="J953" i="1"/>
  <c r="K953" i="1"/>
  <c r="L953" i="1"/>
  <c r="J954" i="1"/>
  <c r="K954" i="1"/>
  <c r="L954" i="1"/>
  <c r="J955" i="1"/>
  <c r="K955" i="1"/>
  <c r="L955" i="1"/>
  <c r="J956" i="1"/>
  <c r="K956" i="1"/>
  <c r="L956" i="1"/>
  <c r="J957" i="1"/>
  <c r="K957" i="1"/>
  <c r="L957" i="1"/>
  <c r="J958" i="1"/>
  <c r="K958" i="1"/>
  <c r="L958" i="1"/>
  <c r="J959" i="1"/>
  <c r="K959" i="1"/>
  <c r="L959" i="1"/>
  <c r="J960" i="1"/>
  <c r="K960" i="1"/>
  <c r="L960" i="1"/>
  <c r="J961" i="1"/>
  <c r="K961" i="1"/>
  <c r="L961" i="1"/>
  <c r="J962" i="1"/>
  <c r="K962" i="1"/>
  <c r="L962" i="1"/>
  <c r="J963" i="1"/>
  <c r="K963" i="1"/>
  <c r="L963" i="1"/>
  <c r="J982" i="1"/>
  <c r="K982" i="1"/>
  <c r="L982" i="1"/>
  <c r="J983" i="1"/>
  <c r="K983" i="1"/>
  <c r="L983" i="1"/>
  <c r="J984" i="1"/>
  <c r="K984" i="1"/>
  <c r="L984" i="1"/>
  <c r="J985" i="1"/>
  <c r="K985" i="1"/>
  <c r="L985" i="1"/>
  <c r="J986" i="1"/>
  <c r="K986" i="1"/>
  <c r="L986" i="1"/>
  <c r="J987" i="1"/>
  <c r="K987" i="1"/>
  <c r="L987" i="1"/>
  <c r="J988" i="1"/>
  <c r="K988" i="1"/>
  <c r="L988" i="1"/>
  <c r="J123" i="1"/>
  <c r="K123" i="1"/>
  <c r="L123" i="1"/>
  <c r="J124" i="1"/>
  <c r="K124" i="1"/>
  <c r="L124" i="1"/>
  <c r="J125" i="1"/>
  <c r="K125" i="1"/>
  <c r="L125" i="1"/>
  <c r="J126" i="1"/>
  <c r="K126" i="1"/>
  <c r="L126" i="1"/>
  <c r="J127" i="1"/>
  <c r="K127" i="1"/>
  <c r="L127" i="1"/>
  <c r="J128" i="1"/>
  <c r="K128" i="1"/>
  <c r="L128" i="1"/>
  <c r="J129" i="1"/>
  <c r="K129" i="1"/>
  <c r="L129" i="1"/>
  <c r="J130" i="1"/>
  <c r="K130" i="1"/>
  <c r="L130" i="1"/>
  <c r="J131" i="1"/>
  <c r="K131" i="1"/>
  <c r="L131" i="1"/>
  <c r="J132" i="1"/>
  <c r="K132" i="1"/>
  <c r="L132" i="1"/>
  <c r="J133" i="1"/>
  <c r="K133" i="1"/>
  <c r="L133" i="1"/>
  <c r="J1430" i="1"/>
  <c r="K1430" i="1"/>
  <c r="L1430" i="1"/>
  <c r="J1431" i="1"/>
  <c r="K1431" i="1"/>
  <c r="L1431" i="1"/>
  <c r="J1432" i="1"/>
  <c r="K1432" i="1"/>
  <c r="L1432" i="1"/>
  <c r="J1433" i="1"/>
  <c r="K1433" i="1"/>
  <c r="L1433" i="1"/>
  <c r="J1434" i="1"/>
  <c r="K1434" i="1"/>
  <c r="L1434" i="1"/>
  <c r="J1277" i="1"/>
  <c r="K1277" i="1"/>
  <c r="L1277" i="1"/>
  <c r="J1278" i="1"/>
  <c r="K1278" i="1"/>
  <c r="L1278" i="1"/>
  <c r="J1279" i="1"/>
  <c r="K1279" i="1"/>
  <c r="L1279" i="1"/>
  <c r="J673" i="1"/>
  <c r="K673" i="1"/>
  <c r="L673" i="1"/>
  <c r="J674" i="1"/>
  <c r="K674" i="1"/>
  <c r="L674" i="1"/>
  <c r="J1390" i="1"/>
  <c r="K1390" i="1"/>
  <c r="L1390" i="1"/>
  <c r="J1391" i="1"/>
  <c r="K1391" i="1"/>
  <c r="L1391" i="1"/>
  <c r="J1392" i="1"/>
  <c r="K1392" i="1"/>
  <c r="L1392" i="1"/>
  <c r="J1393" i="1"/>
  <c r="K1393" i="1"/>
  <c r="L1393" i="1"/>
  <c r="J1394" i="1"/>
  <c r="K1394" i="1"/>
  <c r="L1394" i="1"/>
  <c r="J1395" i="1"/>
  <c r="K1395" i="1"/>
  <c r="L1395" i="1"/>
  <c r="J1396" i="1"/>
  <c r="K1396" i="1"/>
  <c r="L1396" i="1"/>
  <c r="J1397" i="1"/>
  <c r="K1397" i="1"/>
  <c r="L1397" i="1"/>
  <c r="J1398" i="1"/>
  <c r="K1398" i="1"/>
  <c r="L1398" i="1"/>
  <c r="J1399" i="1"/>
  <c r="K1399" i="1"/>
  <c r="L1399" i="1"/>
  <c r="J1400" i="1"/>
  <c r="K1400" i="1"/>
  <c r="L1400" i="1"/>
  <c r="J1803" i="1"/>
  <c r="K1803" i="1"/>
  <c r="L1803" i="1"/>
  <c r="J1804" i="1"/>
  <c r="K1804" i="1"/>
  <c r="L1804" i="1"/>
  <c r="J1805" i="1"/>
  <c r="K1805" i="1"/>
  <c r="L1805" i="1"/>
  <c r="J1792" i="1"/>
  <c r="K1792" i="1"/>
  <c r="L1792" i="1"/>
  <c r="J1793" i="1"/>
  <c r="K1793" i="1"/>
  <c r="L1793" i="1"/>
  <c r="J1794" i="1"/>
  <c r="K1794" i="1"/>
  <c r="L1794" i="1"/>
  <c r="J1795" i="1"/>
  <c r="K1795" i="1"/>
  <c r="L1795" i="1"/>
  <c r="J1796" i="1"/>
  <c r="K1796" i="1"/>
  <c r="L1796" i="1"/>
  <c r="J1797" i="1"/>
  <c r="K1797" i="1"/>
  <c r="L1797" i="1"/>
  <c r="J1806" i="1"/>
  <c r="K1806" i="1"/>
  <c r="L1806" i="1"/>
  <c r="J1807" i="1"/>
  <c r="K1807" i="1"/>
  <c r="L1807" i="1"/>
  <c r="J1808" i="1"/>
  <c r="K1808" i="1"/>
  <c r="L1808" i="1"/>
  <c r="J73" i="1"/>
  <c r="K73" i="1"/>
  <c r="L73" i="1"/>
  <c r="J74" i="1"/>
  <c r="K74" i="1"/>
  <c r="L74" i="1"/>
  <c r="J75" i="1"/>
  <c r="K75" i="1"/>
  <c r="L75" i="1"/>
  <c r="J76" i="1"/>
  <c r="K76" i="1"/>
  <c r="L76" i="1"/>
  <c r="J77" i="1"/>
  <c r="K77" i="1"/>
  <c r="L77" i="1"/>
  <c r="J78" i="1"/>
  <c r="K78" i="1"/>
  <c r="L78" i="1"/>
  <c r="J79" i="1"/>
  <c r="K79" i="1"/>
  <c r="L79" i="1"/>
  <c r="J80" i="1"/>
  <c r="K80" i="1"/>
  <c r="L80" i="1"/>
  <c r="J81" i="1"/>
  <c r="K81" i="1"/>
  <c r="L81" i="1"/>
  <c r="J82" i="1"/>
  <c r="K82" i="1"/>
  <c r="L82" i="1"/>
  <c r="J83" i="1"/>
  <c r="K83" i="1"/>
  <c r="L83" i="1"/>
  <c r="J1179" i="1"/>
  <c r="K1179" i="1"/>
  <c r="L1179" i="1"/>
  <c r="J1180" i="1"/>
  <c r="K1180" i="1"/>
  <c r="L1180" i="1"/>
  <c r="J1181" i="1"/>
  <c r="K1181" i="1"/>
  <c r="L1181" i="1"/>
  <c r="J45" i="1"/>
  <c r="K45" i="1"/>
  <c r="L45" i="1"/>
  <c r="J46" i="1"/>
  <c r="K46" i="1"/>
  <c r="L46" i="1"/>
  <c r="J47" i="1"/>
  <c r="K47" i="1"/>
  <c r="L47" i="1"/>
  <c r="J48" i="1"/>
  <c r="K48" i="1"/>
  <c r="L48" i="1"/>
  <c r="J49" i="1"/>
  <c r="K49" i="1"/>
  <c r="L49" i="1"/>
  <c r="J50" i="1"/>
  <c r="K50" i="1"/>
  <c r="L50" i="1"/>
  <c r="J51" i="1"/>
  <c r="K51" i="1"/>
  <c r="L51" i="1"/>
  <c r="J52" i="1"/>
  <c r="K52" i="1"/>
  <c r="L52" i="1"/>
  <c r="J53" i="1"/>
  <c r="K53" i="1"/>
  <c r="L53" i="1"/>
  <c r="J54" i="1"/>
  <c r="K54" i="1"/>
  <c r="L54" i="1"/>
  <c r="J55" i="1"/>
  <c r="K55" i="1"/>
  <c r="L55" i="1"/>
  <c r="J515" i="1"/>
  <c r="K515" i="1"/>
  <c r="L515" i="1"/>
  <c r="J516" i="1"/>
  <c r="K516" i="1"/>
  <c r="L516" i="1"/>
  <c r="J517" i="1"/>
  <c r="K517" i="1"/>
  <c r="L517" i="1"/>
  <c r="J518" i="1"/>
  <c r="K518" i="1"/>
  <c r="L518" i="1"/>
  <c r="J519" i="1"/>
  <c r="K519" i="1"/>
  <c r="L519" i="1"/>
  <c r="J520" i="1"/>
  <c r="K520" i="1"/>
  <c r="L520" i="1"/>
  <c r="J1522" i="1"/>
  <c r="K1522" i="1"/>
  <c r="L1522" i="1"/>
  <c r="J1523" i="1"/>
  <c r="K1523" i="1"/>
  <c r="L1523" i="1"/>
  <c r="J1524" i="1"/>
  <c r="K1524" i="1"/>
  <c r="L1524" i="1"/>
  <c r="J1525" i="1"/>
  <c r="K1525" i="1"/>
  <c r="L1525" i="1"/>
  <c r="J1526" i="1"/>
  <c r="K1526" i="1"/>
  <c r="L1526" i="1"/>
  <c r="J1527" i="1"/>
  <c r="K1527" i="1"/>
  <c r="L1527" i="1"/>
  <c r="J305" i="1"/>
  <c r="K305" i="1"/>
  <c r="L305" i="1"/>
  <c r="J306" i="1"/>
  <c r="K306" i="1"/>
  <c r="L306" i="1"/>
  <c r="J307" i="1"/>
  <c r="K307" i="1"/>
  <c r="L307" i="1"/>
  <c r="J6" i="1"/>
  <c r="K6" i="1"/>
  <c r="L6" i="1"/>
  <c r="J2223" i="1"/>
  <c r="K2223" i="1"/>
  <c r="L2223" i="1"/>
  <c r="J2224" i="1"/>
  <c r="K2224" i="1"/>
  <c r="L2224" i="1"/>
  <c r="J2225" i="1"/>
  <c r="K2225" i="1"/>
  <c r="L2225" i="1"/>
  <c r="J2116" i="1"/>
  <c r="K2116" i="1"/>
  <c r="L2116" i="1"/>
  <c r="J2117" i="1"/>
  <c r="K2117" i="1"/>
  <c r="L2117" i="1"/>
  <c r="J2118" i="1"/>
  <c r="K2118" i="1"/>
  <c r="L2118" i="1"/>
  <c r="J2119" i="1"/>
  <c r="K2119" i="1"/>
  <c r="L2119" i="1"/>
  <c r="J2120" i="1"/>
  <c r="K2120" i="1"/>
  <c r="L2120" i="1"/>
  <c r="J2121" i="1"/>
  <c r="K2121" i="1"/>
  <c r="L2121" i="1"/>
  <c r="J2122" i="1"/>
  <c r="K2122" i="1"/>
  <c r="L2122" i="1"/>
  <c r="J2123" i="1"/>
  <c r="K2123" i="1"/>
  <c r="L2123" i="1"/>
  <c r="J2124" i="1"/>
  <c r="K2124" i="1"/>
  <c r="L2124" i="1"/>
  <c r="J2125" i="1"/>
  <c r="K2125" i="1"/>
  <c r="L2125" i="1"/>
  <c r="J1415" i="1"/>
  <c r="K1415" i="1"/>
  <c r="L1415" i="1"/>
  <c r="J1416" i="1"/>
  <c r="K1416" i="1"/>
  <c r="L1416" i="1"/>
  <c r="J1417" i="1"/>
  <c r="K1417" i="1"/>
  <c r="L1417" i="1"/>
  <c r="J1418" i="1"/>
  <c r="K1418" i="1"/>
  <c r="L1418" i="1"/>
  <c r="J1419" i="1"/>
  <c r="K1419" i="1"/>
  <c r="L1419" i="1"/>
  <c r="J1420" i="1"/>
  <c r="K1420" i="1"/>
  <c r="L1420" i="1"/>
  <c r="J1421" i="1"/>
  <c r="K1421" i="1"/>
  <c r="L1421" i="1"/>
  <c r="J1412" i="1"/>
  <c r="K1412" i="1"/>
  <c r="L1412" i="1"/>
  <c r="J1413" i="1"/>
  <c r="K1413" i="1"/>
  <c r="L1413" i="1"/>
  <c r="J1414" i="1"/>
  <c r="K1414" i="1"/>
  <c r="L1414" i="1"/>
  <c r="J1696" i="1"/>
  <c r="K1696" i="1"/>
  <c r="L1696" i="1"/>
  <c r="J1697" i="1"/>
  <c r="K1697" i="1"/>
  <c r="L1697" i="1"/>
  <c r="J1698" i="1"/>
  <c r="K1698" i="1"/>
  <c r="L1698" i="1"/>
  <c r="J1699" i="1"/>
  <c r="K1699" i="1"/>
  <c r="L1699" i="1"/>
  <c r="J1700" i="1"/>
  <c r="K1700" i="1"/>
  <c r="L1700" i="1"/>
  <c r="J1701" i="1"/>
  <c r="K1701" i="1"/>
  <c r="L1701" i="1"/>
  <c r="J1702" i="1"/>
  <c r="K1702" i="1"/>
  <c r="L1702" i="1"/>
  <c r="J1703" i="1"/>
  <c r="K1703" i="1"/>
  <c r="L1703" i="1"/>
  <c r="J1704" i="1"/>
  <c r="K1704" i="1"/>
  <c r="L1704" i="1"/>
  <c r="J1705" i="1"/>
  <c r="K1705" i="1"/>
  <c r="L1705" i="1"/>
  <c r="J1528" i="1"/>
  <c r="K1528" i="1"/>
  <c r="L1528" i="1"/>
  <c r="J1435" i="1"/>
  <c r="K1435" i="1"/>
  <c r="L1435" i="1"/>
  <c r="J1746" i="1"/>
  <c r="K1746" i="1"/>
  <c r="L1746" i="1"/>
  <c r="J1728" i="1"/>
  <c r="K1728" i="1"/>
  <c r="L1728" i="1"/>
  <c r="J1729" i="1"/>
  <c r="K1729" i="1"/>
  <c r="L1729" i="1"/>
  <c r="J1661" i="1"/>
  <c r="K1661" i="1"/>
  <c r="L1661" i="1"/>
  <c r="J1662" i="1"/>
  <c r="K1662" i="1"/>
  <c r="L1662" i="1"/>
  <c r="J1625" i="1"/>
  <c r="K1625" i="1"/>
  <c r="L1625" i="1"/>
  <c r="J1429" i="1"/>
  <c r="K1429" i="1"/>
  <c r="L1429" i="1"/>
  <c r="J1585" i="1"/>
  <c r="K1585" i="1"/>
  <c r="L1585" i="1"/>
  <c r="J1586" i="1"/>
  <c r="K1586" i="1"/>
  <c r="L1586" i="1"/>
  <c r="J1587" i="1"/>
  <c r="K1587" i="1"/>
  <c r="L1587" i="1"/>
  <c r="J1376" i="1"/>
  <c r="K1376" i="1"/>
  <c r="L1376" i="1"/>
  <c r="J1377" i="1"/>
  <c r="K1377" i="1"/>
  <c r="L1377" i="1"/>
  <c r="J1378" i="1"/>
  <c r="K1378" i="1"/>
  <c r="L1378" i="1"/>
  <c r="J1379" i="1"/>
  <c r="K1379" i="1"/>
  <c r="L1379" i="1"/>
  <c r="J1754" i="1"/>
  <c r="K1754" i="1"/>
  <c r="L1754" i="1"/>
  <c r="J1755" i="1"/>
  <c r="K1755" i="1"/>
  <c r="L1755" i="1"/>
  <c r="J1756" i="1"/>
  <c r="K1756" i="1"/>
  <c r="L1756" i="1"/>
  <c r="J1380" i="1"/>
  <c r="K1380" i="1"/>
  <c r="L1380" i="1"/>
  <c r="J1381" i="1"/>
  <c r="K1381" i="1"/>
  <c r="L1381" i="1"/>
  <c r="J1382" i="1"/>
  <c r="K1382" i="1"/>
  <c r="L1382" i="1"/>
  <c r="J1383" i="1"/>
  <c r="K1383" i="1"/>
  <c r="L1383" i="1"/>
  <c r="J1384" i="1"/>
  <c r="K1384" i="1"/>
  <c r="L1384" i="1"/>
  <c r="J1385" i="1"/>
  <c r="K1385" i="1"/>
  <c r="L1385" i="1"/>
  <c r="J1386" i="1"/>
  <c r="K1386" i="1"/>
  <c r="L1386" i="1"/>
  <c r="J1387" i="1"/>
  <c r="K1387" i="1"/>
  <c r="L1387" i="1"/>
  <c r="J1388" i="1"/>
  <c r="K1388" i="1"/>
  <c r="L1388" i="1"/>
  <c r="J1389" i="1"/>
  <c r="K1389" i="1"/>
  <c r="L1389" i="1"/>
  <c r="J1760" i="1"/>
  <c r="K1760" i="1"/>
  <c r="L1760" i="1"/>
  <c r="J1761" i="1"/>
  <c r="K1761" i="1"/>
  <c r="L1761" i="1"/>
  <c r="J1762" i="1"/>
  <c r="K1762" i="1"/>
  <c r="L1762" i="1"/>
  <c r="J1763" i="1"/>
  <c r="K1763" i="1"/>
  <c r="L1763" i="1"/>
  <c r="J1764" i="1"/>
  <c r="K1764" i="1"/>
  <c r="L1764" i="1"/>
  <c r="J1765" i="1"/>
  <c r="K1765" i="1"/>
  <c r="L1765" i="1"/>
  <c r="J1766" i="1"/>
  <c r="K1766" i="1"/>
  <c r="L1766" i="1"/>
  <c r="J1767" i="1"/>
  <c r="K1767" i="1"/>
  <c r="L1767" i="1"/>
  <c r="J1768" i="1"/>
  <c r="K1768" i="1"/>
  <c r="L1768" i="1"/>
  <c r="J1769" i="1"/>
  <c r="K1769" i="1"/>
  <c r="L1769" i="1"/>
  <c r="J1594" i="1"/>
  <c r="K1594" i="1"/>
  <c r="L1594" i="1"/>
  <c r="J1595" i="1"/>
  <c r="K1595" i="1"/>
  <c r="L1595" i="1"/>
  <c r="J1596" i="1"/>
  <c r="K1596" i="1"/>
  <c r="L1596" i="1"/>
  <c r="J260" i="1"/>
  <c r="K260" i="1"/>
  <c r="L260" i="1"/>
  <c r="J261" i="1"/>
  <c r="K261" i="1"/>
  <c r="L261" i="1"/>
  <c r="J262" i="1"/>
  <c r="K262" i="1"/>
  <c r="L262" i="1"/>
  <c r="J263" i="1"/>
  <c r="K263" i="1"/>
  <c r="L263" i="1"/>
  <c r="J264" i="1"/>
  <c r="K264" i="1"/>
  <c r="L264" i="1"/>
  <c r="J265" i="1"/>
  <c r="K265" i="1"/>
  <c r="L265" i="1"/>
  <c r="J266" i="1"/>
  <c r="K266" i="1"/>
  <c r="L266" i="1"/>
  <c r="J1747" i="1"/>
  <c r="K1747" i="1"/>
  <c r="L1747" i="1"/>
  <c r="J1748" i="1"/>
  <c r="K1748" i="1"/>
  <c r="L1748" i="1"/>
  <c r="J1749" i="1"/>
  <c r="K1749" i="1"/>
  <c r="L1749" i="1"/>
  <c r="J1750" i="1"/>
  <c r="K1750" i="1"/>
  <c r="L1750" i="1"/>
  <c r="J1751" i="1"/>
  <c r="K1751" i="1"/>
  <c r="L1751" i="1"/>
  <c r="J1752" i="1"/>
  <c r="K1752" i="1"/>
  <c r="L1752" i="1"/>
  <c r="J1753" i="1"/>
  <c r="K1753" i="1"/>
  <c r="L1753" i="1"/>
  <c r="J1757" i="1"/>
  <c r="K1757" i="1"/>
  <c r="L1757" i="1"/>
  <c r="J1758" i="1"/>
  <c r="K1758" i="1"/>
  <c r="L1758" i="1"/>
  <c r="J1759" i="1"/>
  <c r="K1759" i="1"/>
  <c r="L1759" i="1"/>
  <c r="J241" i="1"/>
  <c r="K241" i="1"/>
  <c r="L241" i="1"/>
  <c r="J242" i="1"/>
  <c r="K242" i="1"/>
  <c r="L242" i="1"/>
  <c r="J243" i="1"/>
  <c r="K243" i="1"/>
  <c r="L243" i="1"/>
  <c r="J244" i="1"/>
  <c r="K244" i="1"/>
  <c r="L244" i="1"/>
  <c r="J245" i="1"/>
  <c r="K245" i="1"/>
  <c r="L245" i="1"/>
  <c r="J246" i="1"/>
  <c r="K246" i="1"/>
  <c r="L246" i="1"/>
  <c r="J247" i="1"/>
  <c r="K247" i="1"/>
  <c r="L247" i="1"/>
  <c r="J248" i="1"/>
  <c r="K248" i="1"/>
  <c r="L248" i="1"/>
  <c r="J1370" i="1"/>
  <c r="K1370" i="1"/>
  <c r="L1370" i="1"/>
  <c r="J1371" i="1"/>
  <c r="K1371" i="1"/>
  <c r="L1371" i="1"/>
  <c r="J1372" i="1"/>
  <c r="K1372" i="1"/>
  <c r="L1372" i="1"/>
  <c r="J1373" i="1"/>
  <c r="K1373" i="1"/>
  <c r="L1373" i="1"/>
  <c r="J1374" i="1"/>
  <c r="K1374" i="1"/>
  <c r="L1374" i="1"/>
  <c r="J1375" i="1"/>
  <c r="K1375" i="1"/>
  <c r="L1375" i="1"/>
  <c r="J1833" i="1"/>
  <c r="K1833" i="1"/>
  <c r="L1833" i="1"/>
  <c r="J1834" i="1"/>
  <c r="K1834" i="1"/>
  <c r="L1834" i="1"/>
  <c r="J1835" i="1"/>
  <c r="K1835" i="1"/>
  <c r="L1835" i="1"/>
  <c r="J1836" i="1"/>
  <c r="K1836" i="1"/>
  <c r="L1836" i="1"/>
  <c r="J1837" i="1"/>
  <c r="K1837" i="1"/>
  <c r="L1837" i="1"/>
  <c r="J1838" i="1"/>
  <c r="K1838" i="1"/>
  <c r="L1838" i="1"/>
  <c r="J1839" i="1"/>
  <c r="K1839" i="1"/>
  <c r="L1839" i="1"/>
  <c r="J718" i="1"/>
  <c r="K718" i="1"/>
  <c r="L718" i="1"/>
  <c r="J719" i="1"/>
  <c r="K719" i="1"/>
  <c r="L719" i="1"/>
  <c r="J720" i="1"/>
  <c r="K720" i="1"/>
  <c r="L720" i="1"/>
  <c r="J721" i="1"/>
  <c r="K721" i="1"/>
  <c r="L721" i="1"/>
  <c r="J722" i="1"/>
  <c r="K722" i="1"/>
  <c r="L722" i="1"/>
  <c r="J723" i="1"/>
  <c r="K723" i="1"/>
  <c r="L723" i="1"/>
  <c r="J724" i="1"/>
  <c r="K724" i="1"/>
  <c r="L724" i="1"/>
  <c r="J743" i="1"/>
  <c r="K743" i="1"/>
  <c r="L743" i="1"/>
  <c r="J744" i="1"/>
  <c r="K744" i="1"/>
  <c r="L744" i="1"/>
  <c r="J745" i="1"/>
  <c r="K745" i="1"/>
  <c r="L745" i="1"/>
  <c r="J1164" i="1"/>
  <c r="K1164" i="1"/>
  <c r="L1164" i="1"/>
  <c r="J1165" i="1"/>
  <c r="K1165" i="1"/>
  <c r="L1165" i="1"/>
  <c r="J1166" i="1"/>
  <c r="K1166" i="1"/>
  <c r="L1166" i="1"/>
  <c r="J1167" i="1"/>
  <c r="K1167" i="1"/>
  <c r="L1167" i="1"/>
  <c r="J1168" i="1"/>
  <c r="K1168" i="1"/>
  <c r="L1168" i="1"/>
  <c r="J1169" i="1"/>
  <c r="K1169" i="1"/>
  <c r="L1169" i="1"/>
  <c r="J1170" i="1"/>
  <c r="K1170" i="1"/>
  <c r="L1170" i="1"/>
  <c r="J1171" i="1"/>
  <c r="K1171" i="1"/>
  <c r="L1171" i="1"/>
  <c r="J1172" i="1"/>
  <c r="K1172" i="1"/>
  <c r="L1172" i="1"/>
  <c r="J1155" i="1"/>
  <c r="K1155" i="1"/>
  <c r="L1155" i="1"/>
  <c r="J1156" i="1"/>
  <c r="K1156" i="1"/>
  <c r="L1156" i="1"/>
  <c r="J1157" i="1"/>
  <c r="K1157" i="1"/>
  <c r="L1157" i="1"/>
  <c r="J134" i="1"/>
  <c r="K134" i="1"/>
  <c r="L134" i="1"/>
  <c r="J135" i="1"/>
  <c r="K135" i="1"/>
  <c r="L135" i="1"/>
  <c r="J136" i="1"/>
  <c r="K136" i="1"/>
  <c r="L136" i="1"/>
  <c r="J2072" i="1"/>
  <c r="K2072" i="1"/>
  <c r="L2072" i="1"/>
  <c r="J2073" i="1"/>
  <c r="K2073" i="1"/>
  <c r="L2073" i="1"/>
  <c r="J2074" i="1"/>
  <c r="K2074" i="1"/>
  <c r="L2074" i="1"/>
  <c r="J1238" i="1"/>
  <c r="K1238" i="1"/>
  <c r="L1238" i="1"/>
  <c r="J1239" i="1"/>
  <c r="K1239" i="1"/>
  <c r="L1239" i="1"/>
  <c r="J1240" i="1"/>
  <c r="K1240" i="1"/>
  <c r="L1240" i="1"/>
  <c r="J809" i="1"/>
  <c r="K809" i="1"/>
  <c r="L809" i="1"/>
  <c r="J810" i="1"/>
  <c r="K810" i="1"/>
  <c r="L810" i="1"/>
  <c r="J2303" i="1"/>
  <c r="K2303" i="1"/>
  <c r="L2303" i="1"/>
  <c r="J2304" i="1"/>
  <c r="K2304" i="1"/>
  <c r="L2304" i="1"/>
  <c r="J2305" i="1"/>
  <c r="K2305" i="1"/>
  <c r="L2305" i="1"/>
  <c r="J2306" i="1"/>
  <c r="K2306" i="1"/>
  <c r="L2306" i="1"/>
  <c r="J2307" i="1"/>
  <c r="K2307" i="1"/>
  <c r="L2307" i="1"/>
  <c r="J2308" i="1"/>
  <c r="K2308" i="1"/>
  <c r="L2308" i="1"/>
  <c r="J2309" i="1"/>
  <c r="K2309" i="1"/>
  <c r="L2309" i="1"/>
  <c r="J766" i="1"/>
  <c r="K766" i="1"/>
  <c r="L766" i="1"/>
  <c r="J767" i="1"/>
  <c r="K767" i="1"/>
  <c r="L767" i="1"/>
  <c r="J768" i="1"/>
  <c r="K768" i="1"/>
  <c r="L768" i="1"/>
  <c r="J801" i="1"/>
  <c r="K801" i="1"/>
  <c r="L801" i="1"/>
  <c r="J802" i="1"/>
  <c r="K802" i="1"/>
  <c r="L802" i="1"/>
  <c r="J2010" i="1"/>
  <c r="K2010" i="1"/>
  <c r="L2010" i="1"/>
  <c r="J2011" i="1"/>
  <c r="K2011" i="1"/>
  <c r="L2011" i="1"/>
  <c r="J2012" i="1"/>
  <c r="K2012" i="1"/>
  <c r="L2012" i="1"/>
  <c r="J2013" i="1"/>
  <c r="K2013" i="1"/>
  <c r="L2013" i="1"/>
  <c r="J2014" i="1"/>
  <c r="K2014" i="1"/>
  <c r="L2014" i="1"/>
  <c r="J2015" i="1"/>
  <c r="K2015" i="1"/>
  <c r="L2015" i="1"/>
  <c r="J2016" i="1"/>
  <c r="K2016" i="1"/>
  <c r="L2016" i="1"/>
  <c r="J2017" i="1"/>
  <c r="K2017" i="1"/>
  <c r="L2017" i="1"/>
  <c r="J2018" i="1"/>
  <c r="K2018" i="1"/>
  <c r="L2018" i="1"/>
  <c r="J837" i="1"/>
  <c r="K837" i="1"/>
  <c r="L837" i="1"/>
  <c r="J838" i="1"/>
  <c r="K838" i="1"/>
  <c r="L838" i="1"/>
  <c r="J976" i="1"/>
  <c r="K976" i="1"/>
  <c r="L976" i="1"/>
  <c r="J977" i="1"/>
  <c r="K977" i="1"/>
  <c r="L977" i="1"/>
  <c r="J978" i="1"/>
  <c r="K978" i="1"/>
  <c r="L978" i="1"/>
  <c r="J979" i="1"/>
  <c r="K979" i="1"/>
  <c r="L979" i="1"/>
  <c r="J980" i="1"/>
  <c r="K980" i="1"/>
  <c r="L980" i="1"/>
  <c r="J981" i="1"/>
  <c r="K981" i="1"/>
  <c r="L981" i="1"/>
  <c r="J1223" i="1"/>
  <c r="K1223" i="1"/>
  <c r="L1223" i="1"/>
  <c r="J1224" i="1"/>
  <c r="K1224" i="1"/>
  <c r="L1224" i="1"/>
  <c r="J1225" i="1"/>
  <c r="K1225" i="1"/>
  <c r="L1225" i="1"/>
  <c r="J964" i="1"/>
  <c r="K964" i="1"/>
  <c r="L964" i="1"/>
  <c r="J965" i="1"/>
  <c r="K965" i="1"/>
  <c r="L965" i="1"/>
  <c r="J966" i="1"/>
  <c r="K966" i="1"/>
  <c r="L966" i="1"/>
  <c r="J967" i="1"/>
  <c r="K967" i="1"/>
  <c r="L967" i="1"/>
  <c r="J968" i="1"/>
  <c r="K968" i="1"/>
  <c r="L968" i="1"/>
  <c r="J969" i="1"/>
  <c r="K969" i="1"/>
  <c r="L969" i="1"/>
  <c r="J970" i="1"/>
  <c r="K970" i="1"/>
  <c r="L970" i="1"/>
  <c r="J971" i="1"/>
  <c r="K971" i="1"/>
  <c r="L971" i="1"/>
  <c r="J972" i="1"/>
  <c r="K972" i="1"/>
  <c r="L972" i="1"/>
  <c r="J2429" i="1"/>
  <c r="K2429" i="1"/>
  <c r="L2429" i="1"/>
  <c r="J2430" i="1"/>
  <c r="K2430" i="1"/>
  <c r="L2430" i="1"/>
  <c r="J725" i="1"/>
  <c r="K725" i="1"/>
  <c r="L725" i="1"/>
  <c r="J726" i="1"/>
  <c r="K726" i="1"/>
  <c r="L726" i="1"/>
  <c r="J727" i="1"/>
  <c r="K727" i="1"/>
  <c r="L727" i="1"/>
  <c r="J728" i="1"/>
  <c r="K728" i="1"/>
  <c r="L728" i="1"/>
  <c r="J729" i="1"/>
  <c r="K729" i="1"/>
  <c r="L729" i="1"/>
  <c r="J730" i="1"/>
  <c r="K730" i="1"/>
  <c r="L730" i="1"/>
  <c r="J731" i="1"/>
  <c r="K731" i="1"/>
  <c r="L731" i="1"/>
  <c r="J732" i="1"/>
  <c r="K732" i="1"/>
  <c r="L732" i="1"/>
  <c r="J733" i="1"/>
  <c r="K733" i="1"/>
  <c r="L733" i="1"/>
  <c r="J734" i="1"/>
  <c r="K734" i="1"/>
  <c r="L734" i="1"/>
  <c r="J275" i="1"/>
  <c r="K275" i="1"/>
  <c r="L275" i="1"/>
  <c r="J276" i="1"/>
  <c r="K276" i="1"/>
  <c r="L276" i="1"/>
  <c r="J277" i="1"/>
  <c r="K277" i="1"/>
  <c r="L277" i="1"/>
  <c r="J1129" i="1"/>
  <c r="K1129" i="1"/>
  <c r="L1129" i="1"/>
  <c r="J1130" i="1"/>
  <c r="K1130" i="1"/>
  <c r="L1130" i="1"/>
  <c r="J1131" i="1"/>
  <c r="K1131" i="1"/>
  <c r="L1131" i="1"/>
  <c r="J1132" i="1"/>
  <c r="K1132" i="1"/>
  <c r="L1132" i="1"/>
  <c r="J1133" i="1"/>
  <c r="K1133" i="1"/>
  <c r="L1133" i="1"/>
  <c r="J1134" i="1"/>
  <c r="K1134" i="1"/>
  <c r="L1134" i="1"/>
  <c r="J440" i="1"/>
  <c r="K440" i="1"/>
  <c r="L440" i="1"/>
  <c r="J441" i="1"/>
  <c r="K441" i="1"/>
  <c r="L441" i="1"/>
  <c r="J442" i="1"/>
  <c r="K442" i="1"/>
  <c r="L442" i="1"/>
  <c r="J443" i="1"/>
  <c r="K443" i="1"/>
  <c r="L443" i="1"/>
  <c r="J444" i="1"/>
  <c r="K444" i="1"/>
  <c r="L444" i="1"/>
  <c r="J445" i="1"/>
  <c r="K445" i="1"/>
  <c r="L445" i="1"/>
  <c r="J446" i="1"/>
  <c r="K446" i="1"/>
  <c r="L446" i="1"/>
  <c r="J2310" i="1"/>
  <c r="K2310" i="1"/>
  <c r="L2310" i="1"/>
  <c r="J2311" i="1"/>
  <c r="K2311" i="1"/>
  <c r="L2311" i="1"/>
  <c r="J2312" i="1"/>
  <c r="K2312" i="1"/>
  <c r="L2312" i="1"/>
  <c r="J2313" i="1"/>
  <c r="K2313" i="1"/>
  <c r="L2313" i="1"/>
  <c r="J2314" i="1"/>
  <c r="K2314" i="1"/>
  <c r="L2314" i="1"/>
  <c r="J698" i="1"/>
  <c r="K698" i="1"/>
  <c r="L698" i="1"/>
  <c r="J699" i="1"/>
  <c r="K699" i="1"/>
  <c r="L699" i="1"/>
  <c r="J700" i="1"/>
  <c r="K700" i="1"/>
  <c r="L700" i="1"/>
  <c r="J688" i="1"/>
  <c r="K688" i="1"/>
  <c r="L688" i="1"/>
  <c r="J689" i="1"/>
  <c r="K689" i="1"/>
  <c r="L689" i="1"/>
  <c r="J690" i="1"/>
  <c r="K690" i="1"/>
  <c r="L690" i="1"/>
  <c r="J143" i="1"/>
  <c r="K143" i="1"/>
  <c r="L143" i="1"/>
  <c r="J144" i="1"/>
  <c r="K144" i="1"/>
  <c r="L144" i="1"/>
  <c r="J145" i="1"/>
  <c r="K145" i="1"/>
  <c r="L145" i="1"/>
  <c r="J1143" i="1"/>
  <c r="K1143" i="1"/>
  <c r="L1143" i="1"/>
  <c r="J1144" i="1"/>
  <c r="K1144" i="1"/>
  <c r="L1144" i="1"/>
  <c r="J1145" i="1"/>
  <c r="K1145" i="1"/>
  <c r="L1145" i="1"/>
  <c r="J1146" i="1"/>
  <c r="K1146" i="1"/>
  <c r="L1146" i="1"/>
  <c r="J1147" i="1"/>
  <c r="K1147" i="1"/>
  <c r="L1147" i="1"/>
  <c r="J1148" i="1"/>
  <c r="K1148" i="1"/>
  <c r="L1148" i="1"/>
  <c r="J1436" i="1"/>
  <c r="K1436" i="1"/>
  <c r="L1436" i="1"/>
  <c r="J1437" i="1"/>
  <c r="K1437" i="1"/>
  <c r="L1437" i="1"/>
  <c r="J1438" i="1"/>
  <c r="K1438" i="1"/>
  <c r="L1438" i="1"/>
  <c r="J1439" i="1"/>
  <c r="K1439" i="1"/>
  <c r="L1439" i="1"/>
  <c r="J1440" i="1"/>
  <c r="K1440" i="1"/>
  <c r="L1440" i="1"/>
  <c r="J1441" i="1"/>
  <c r="K1441" i="1"/>
  <c r="L1441" i="1"/>
  <c r="J1442" i="1"/>
  <c r="K1442" i="1"/>
  <c r="L1442" i="1"/>
  <c r="J1454" i="1"/>
  <c r="K1454" i="1"/>
  <c r="L1454" i="1"/>
  <c r="J1455" i="1"/>
  <c r="K1455" i="1"/>
  <c r="L1455" i="1"/>
  <c r="J1456" i="1"/>
  <c r="K1456" i="1"/>
  <c r="L1456" i="1"/>
  <c r="J1457" i="1"/>
  <c r="K1457" i="1"/>
  <c r="L1457" i="1"/>
  <c r="J1458" i="1"/>
  <c r="K1458" i="1"/>
  <c r="L1458" i="1"/>
  <c r="J1459" i="1"/>
  <c r="K1459" i="1"/>
  <c r="L1459" i="1"/>
  <c r="J1460" i="1"/>
  <c r="K1460" i="1"/>
  <c r="L1460" i="1"/>
  <c r="J1443" i="1"/>
  <c r="K1443" i="1"/>
  <c r="L1443" i="1"/>
  <c r="J1444" i="1"/>
  <c r="K1444" i="1"/>
  <c r="L1444" i="1"/>
  <c r="J1445" i="1"/>
  <c r="K1445" i="1"/>
  <c r="L1445" i="1"/>
  <c r="J1461" i="1"/>
  <c r="K1461" i="1"/>
  <c r="L1461" i="1"/>
  <c r="J1462" i="1"/>
  <c r="K1462" i="1"/>
  <c r="L1462" i="1"/>
  <c r="J1463" i="1"/>
  <c r="K1463" i="1"/>
  <c r="L1463" i="1"/>
  <c r="J2208" i="1"/>
  <c r="K2208" i="1"/>
  <c r="L2208" i="1"/>
  <c r="J2209" i="1"/>
  <c r="K2209" i="1"/>
  <c r="L2209" i="1"/>
  <c r="J2066" i="1"/>
  <c r="K2066" i="1"/>
  <c r="L2066" i="1"/>
  <c r="J2067" i="1"/>
  <c r="K2067" i="1"/>
  <c r="L2067" i="1"/>
  <c r="J2068" i="1"/>
  <c r="K2068" i="1"/>
  <c r="L2068" i="1"/>
  <c r="J2091" i="1"/>
  <c r="K2091" i="1"/>
  <c r="L2091" i="1"/>
  <c r="J2092" i="1"/>
  <c r="K2092" i="1"/>
  <c r="L2092" i="1"/>
  <c r="J2093" i="1"/>
  <c r="K2093" i="1"/>
  <c r="L2093" i="1"/>
  <c r="J2094" i="1"/>
  <c r="K2094" i="1"/>
  <c r="L2094" i="1"/>
  <c r="J2095" i="1"/>
  <c r="K2095" i="1"/>
  <c r="L2095" i="1"/>
  <c r="J2096" i="1"/>
  <c r="K2096" i="1"/>
  <c r="L2096" i="1"/>
  <c r="J1868" i="1"/>
  <c r="K1868" i="1"/>
  <c r="L1868" i="1"/>
  <c r="J1869" i="1"/>
  <c r="K1869" i="1"/>
  <c r="L1869" i="1"/>
  <c r="J1870" i="1"/>
  <c r="K1870" i="1"/>
  <c r="L1870" i="1"/>
  <c r="J1871" i="1"/>
  <c r="K1871" i="1"/>
  <c r="L1871" i="1"/>
  <c r="J1872" i="1"/>
  <c r="K1872" i="1"/>
  <c r="L1872" i="1"/>
  <c r="J1873" i="1"/>
  <c r="K1873" i="1"/>
  <c r="L1873" i="1"/>
  <c r="J1874" i="1"/>
  <c r="K1874" i="1"/>
  <c r="L1874" i="1"/>
  <c r="J1986" i="1"/>
  <c r="K1986" i="1"/>
  <c r="L1986" i="1"/>
  <c r="J1987" i="1"/>
  <c r="K1987" i="1"/>
  <c r="L1987" i="1"/>
  <c r="J1988" i="1"/>
  <c r="K1988" i="1"/>
  <c r="L1988" i="1"/>
  <c r="J1989" i="1"/>
  <c r="K1989" i="1"/>
  <c r="L1989" i="1"/>
  <c r="J1990" i="1"/>
  <c r="K1990" i="1"/>
  <c r="L1990" i="1"/>
  <c r="J1991" i="1"/>
  <c r="K1991" i="1"/>
  <c r="L1991" i="1"/>
  <c r="J1992" i="1"/>
  <c r="K1992" i="1"/>
  <c r="L1992" i="1"/>
  <c r="J1993" i="1"/>
  <c r="K1993" i="1"/>
  <c r="L1993" i="1"/>
  <c r="J1994" i="1"/>
  <c r="K1994" i="1"/>
  <c r="L1994" i="1"/>
  <c r="J1995" i="1"/>
  <c r="K1995" i="1"/>
  <c r="L1995" i="1"/>
  <c r="J1996" i="1"/>
  <c r="K1996" i="1"/>
  <c r="L1996" i="1"/>
  <c r="J1997" i="1"/>
  <c r="K1997" i="1"/>
  <c r="L1997" i="1"/>
  <c r="J174" i="1"/>
  <c r="K174" i="1"/>
  <c r="L174" i="1"/>
  <c r="J175" i="1"/>
  <c r="K175" i="1"/>
  <c r="L175" i="1"/>
  <c r="J176" i="1"/>
  <c r="K176" i="1"/>
  <c r="L176" i="1"/>
  <c r="J177" i="1"/>
  <c r="K177" i="1"/>
  <c r="L177" i="1"/>
  <c r="J178" i="1"/>
  <c r="K178" i="1"/>
  <c r="L178" i="1"/>
  <c r="J179" i="1"/>
  <c r="K179" i="1"/>
  <c r="L179" i="1"/>
  <c r="J180" i="1"/>
  <c r="K180" i="1"/>
  <c r="L180" i="1"/>
  <c r="J181" i="1"/>
  <c r="K181" i="1"/>
  <c r="L181" i="1"/>
  <c r="J447" i="1"/>
  <c r="K447" i="1"/>
  <c r="L447" i="1"/>
  <c r="J448" i="1"/>
  <c r="K448" i="1"/>
  <c r="L448" i="1"/>
  <c r="J449" i="1"/>
  <c r="K449" i="1"/>
  <c r="L449" i="1"/>
  <c r="J369" i="1"/>
  <c r="K369" i="1"/>
  <c r="L369" i="1"/>
  <c r="J370" i="1"/>
  <c r="K370" i="1"/>
  <c r="L370" i="1"/>
  <c r="J371" i="1"/>
  <c r="K371" i="1"/>
  <c r="L371" i="1"/>
  <c r="J499" i="1"/>
  <c r="K499" i="1"/>
  <c r="L499" i="1"/>
  <c r="J500" i="1"/>
  <c r="K500" i="1"/>
  <c r="L500" i="1"/>
  <c r="J501" i="1"/>
  <c r="K501" i="1"/>
  <c r="L501" i="1"/>
  <c r="J521" i="1"/>
  <c r="K521" i="1"/>
  <c r="L521" i="1"/>
  <c r="J522" i="1"/>
  <c r="K522" i="1"/>
  <c r="L522" i="1"/>
  <c r="J523" i="1"/>
  <c r="K523" i="1"/>
  <c r="L523" i="1"/>
  <c r="J2322" i="1"/>
  <c r="K2322" i="1"/>
  <c r="L2322" i="1"/>
  <c r="J2323" i="1"/>
  <c r="K2323" i="1"/>
  <c r="L2323" i="1"/>
  <c r="J2324" i="1"/>
  <c r="K2324" i="1"/>
  <c r="L2324" i="1"/>
  <c r="J2325" i="1"/>
  <c r="K2325" i="1"/>
  <c r="L2325" i="1"/>
  <c r="J2326" i="1"/>
  <c r="K2326" i="1"/>
  <c r="L2326" i="1"/>
  <c r="J2327" i="1"/>
  <c r="K2327" i="1"/>
  <c r="L2327" i="1"/>
  <c r="J2328" i="1"/>
  <c r="K2328" i="1"/>
  <c r="L2328" i="1"/>
  <c r="J2329" i="1"/>
  <c r="K2329" i="1"/>
  <c r="L2329" i="1"/>
  <c r="J2330" i="1"/>
  <c r="K2330" i="1"/>
  <c r="L2330" i="1"/>
  <c r="J2331" i="1"/>
  <c r="K2331" i="1"/>
  <c r="L2331" i="1"/>
  <c r="J2332" i="1"/>
  <c r="K2332" i="1"/>
  <c r="L2332" i="1"/>
  <c r="J2333" i="1"/>
  <c r="K2333" i="1"/>
  <c r="L2333" i="1"/>
  <c r="J2334" i="1"/>
  <c r="K2334" i="1"/>
  <c r="L2334" i="1"/>
  <c r="J2335" i="1"/>
  <c r="K2335" i="1"/>
  <c r="L2335" i="1"/>
  <c r="J2336" i="1"/>
  <c r="K2336" i="1"/>
  <c r="L2336" i="1"/>
  <c r="J2337" i="1"/>
  <c r="K2337" i="1"/>
  <c r="L2337" i="1"/>
  <c r="J2338" i="1"/>
  <c r="K2338" i="1"/>
  <c r="L2338" i="1"/>
  <c r="J160" i="1"/>
  <c r="K160" i="1"/>
  <c r="L160" i="1"/>
  <c r="J161" i="1"/>
  <c r="K161" i="1"/>
  <c r="L161" i="1"/>
  <c r="J162" i="1"/>
  <c r="K162" i="1"/>
  <c r="L162" i="1"/>
  <c r="J163" i="1"/>
  <c r="K163" i="1"/>
  <c r="L163" i="1"/>
  <c r="J164" i="1"/>
  <c r="K164" i="1"/>
  <c r="L164" i="1"/>
  <c r="J165" i="1"/>
  <c r="K165" i="1"/>
  <c r="L165" i="1"/>
  <c r="J166" i="1"/>
  <c r="K166" i="1"/>
  <c r="L166" i="1"/>
  <c r="J167" i="1"/>
  <c r="K167" i="1"/>
  <c r="L167" i="1"/>
  <c r="J168" i="1"/>
  <c r="K168" i="1"/>
  <c r="L168" i="1"/>
  <c r="J169" i="1"/>
  <c r="K169" i="1"/>
  <c r="L169" i="1"/>
  <c r="J170" i="1"/>
  <c r="K170" i="1"/>
  <c r="L170" i="1"/>
  <c r="J171" i="1"/>
  <c r="K171" i="1"/>
  <c r="L171" i="1"/>
  <c r="J172" i="1"/>
  <c r="K172" i="1"/>
  <c r="L172" i="1"/>
  <c r="J173" i="1"/>
  <c r="K173" i="1"/>
  <c r="L173" i="1"/>
  <c r="J140" i="1"/>
  <c r="K140" i="1"/>
  <c r="L140" i="1"/>
  <c r="J141" i="1"/>
  <c r="K141" i="1"/>
  <c r="L141" i="1"/>
  <c r="J142" i="1"/>
  <c r="K142" i="1"/>
  <c r="L142" i="1"/>
  <c r="J182" i="1"/>
  <c r="K182" i="1"/>
  <c r="L182" i="1"/>
  <c r="J183" i="1"/>
  <c r="K183" i="1"/>
  <c r="L183" i="1"/>
  <c r="J184" i="1"/>
  <c r="K184" i="1"/>
  <c r="L184" i="1"/>
  <c r="J185" i="1"/>
  <c r="K185" i="1"/>
  <c r="L185" i="1"/>
  <c r="J186" i="1"/>
  <c r="K186" i="1"/>
  <c r="L186" i="1"/>
  <c r="J187" i="1"/>
  <c r="K187" i="1"/>
  <c r="L187" i="1"/>
  <c r="J294" i="1"/>
  <c r="K294" i="1"/>
  <c r="L294" i="1"/>
  <c r="J295" i="1"/>
  <c r="K295" i="1"/>
  <c r="L295" i="1"/>
  <c r="J296" i="1"/>
  <c r="K296" i="1"/>
  <c r="L296" i="1"/>
  <c r="J297" i="1"/>
  <c r="K297" i="1"/>
  <c r="L297" i="1"/>
  <c r="J298" i="1"/>
  <c r="K298" i="1"/>
  <c r="L298" i="1"/>
  <c r="J299" i="1"/>
  <c r="K299" i="1"/>
  <c r="L299" i="1"/>
  <c r="J300" i="1"/>
  <c r="K300" i="1"/>
  <c r="L300" i="1"/>
  <c r="J301" i="1"/>
  <c r="K301" i="1"/>
  <c r="L301" i="1"/>
  <c r="J302" i="1"/>
  <c r="K302" i="1"/>
  <c r="L302" i="1"/>
  <c r="J303" i="1"/>
  <c r="K303" i="1"/>
  <c r="L303" i="1"/>
  <c r="J304" i="1"/>
  <c r="K304" i="1"/>
  <c r="L304" i="1"/>
  <c r="J288" i="1"/>
  <c r="K288" i="1"/>
  <c r="L288" i="1"/>
  <c r="J289" i="1"/>
  <c r="K289" i="1"/>
  <c r="L289" i="1"/>
  <c r="J290" i="1"/>
  <c r="K290" i="1"/>
  <c r="L290" i="1"/>
  <c r="J291" i="1"/>
  <c r="K291" i="1"/>
  <c r="L291" i="1"/>
  <c r="J292" i="1"/>
  <c r="K292" i="1"/>
  <c r="L292" i="1"/>
  <c r="J293" i="1"/>
  <c r="K293" i="1"/>
  <c r="L293" i="1"/>
  <c r="J405" i="1"/>
  <c r="K405" i="1"/>
  <c r="L405" i="1"/>
  <c r="J406" i="1"/>
  <c r="K406" i="1"/>
  <c r="L406" i="1"/>
  <c r="J407" i="1"/>
  <c r="K407" i="1"/>
  <c r="L407" i="1"/>
  <c r="J408" i="1"/>
  <c r="K408" i="1"/>
  <c r="L408" i="1"/>
  <c r="J409" i="1"/>
  <c r="K409" i="1"/>
  <c r="L409" i="1"/>
  <c r="J410" i="1"/>
  <c r="K410" i="1"/>
  <c r="L410" i="1"/>
  <c r="J1926" i="1"/>
  <c r="K1926" i="1"/>
  <c r="L1926" i="1"/>
  <c r="J1927" i="1"/>
  <c r="K1927" i="1"/>
  <c r="L1927" i="1"/>
  <c r="J1928" i="1"/>
  <c r="K1928" i="1"/>
  <c r="L1928" i="1"/>
  <c r="J1929" i="1"/>
  <c r="K1929" i="1"/>
  <c r="L1929" i="1"/>
  <c r="J1930" i="1"/>
  <c r="K1930" i="1"/>
  <c r="L1930" i="1"/>
  <c r="J1931" i="1"/>
  <c r="K1931" i="1"/>
  <c r="L1931" i="1"/>
  <c r="J1932" i="1"/>
  <c r="K1932" i="1"/>
  <c r="L1932" i="1"/>
  <c r="J1933" i="1"/>
  <c r="K1933" i="1"/>
  <c r="L1933" i="1"/>
  <c r="J1934" i="1"/>
  <c r="K1934" i="1"/>
  <c r="L1934" i="1"/>
  <c r="J1935" i="1"/>
  <c r="K1935" i="1"/>
  <c r="L1935" i="1"/>
  <c r="J1936" i="1"/>
  <c r="K1936" i="1"/>
  <c r="L1936" i="1"/>
  <c r="J2443" i="1"/>
  <c r="K2443" i="1"/>
  <c r="L2443" i="1"/>
  <c r="J2444" i="1"/>
  <c r="K2444" i="1"/>
  <c r="L2444" i="1"/>
  <c r="J2445" i="1"/>
  <c r="K2445" i="1"/>
  <c r="L2445" i="1"/>
  <c r="J2446" i="1"/>
  <c r="K2446" i="1"/>
  <c r="L2446" i="1"/>
  <c r="J2447" i="1"/>
  <c r="K2447" i="1"/>
  <c r="L2447" i="1"/>
  <c r="J2448" i="1"/>
  <c r="K2448" i="1"/>
  <c r="L2448" i="1"/>
  <c r="J2449" i="1"/>
  <c r="K2449" i="1"/>
  <c r="L2449" i="1"/>
  <c r="J2450" i="1"/>
  <c r="K2450" i="1"/>
  <c r="L2450" i="1"/>
  <c r="J879" i="1"/>
  <c r="K879" i="1"/>
  <c r="L879" i="1"/>
  <c r="J880" i="1"/>
  <c r="K880" i="1"/>
  <c r="L880" i="1"/>
  <c r="J881" i="1"/>
  <c r="K881" i="1"/>
  <c r="L881" i="1"/>
  <c r="J882" i="1"/>
  <c r="K882" i="1"/>
  <c r="L882" i="1"/>
  <c r="J883" i="1"/>
  <c r="K883" i="1"/>
  <c r="L883" i="1"/>
  <c r="J884" i="1"/>
  <c r="K884" i="1"/>
  <c r="L884" i="1"/>
  <c r="J885" i="1"/>
  <c r="K885" i="1"/>
  <c r="L885" i="1"/>
  <c r="J2226" i="1"/>
  <c r="K2226" i="1"/>
  <c r="L2226" i="1"/>
  <c r="J2227" i="1"/>
  <c r="K2227" i="1"/>
  <c r="L2227" i="1"/>
  <c r="J2228" i="1"/>
  <c r="K2228" i="1"/>
  <c r="L2228" i="1"/>
  <c r="J2339" i="1"/>
  <c r="K2339" i="1"/>
  <c r="L2339" i="1"/>
  <c r="J2340" i="1"/>
  <c r="K2340" i="1"/>
  <c r="L2340" i="1"/>
  <c r="J2341" i="1"/>
  <c r="K2341" i="1"/>
  <c r="L2341" i="1"/>
  <c r="J2342" i="1"/>
  <c r="K2342" i="1"/>
  <c r="L2342" i="1"/>
  <c r="J2343" i="1"/>
  <c r="K2343" i="1"/>
  <c r="L2343" i="1"/>
  <c r="J2344" i="1"/>
  <c r="K2344" i="1"/>
  <c r="L2344" i="1"/>
  <c r="J2345" i="1"/>
  <c r="K2345" i="1"/>
  <c r="L2345" i="1"/>
  <c r="J2346" i="1"/>
  <c r="K2346" i="1"/>
  <c r="L2346" i="1"/>
  <c r="J2347" i="1"/>
  <c r="K2347" i="1"/>
  <c r="L2347" i="1"/>
  <c r="J2348" i="1"/>
  <c r="K2348" i="1"/>
  <c r="L2348" i="1"/>
  <c r="J2349" i="1"/>
  <c r="K2349" i="1"/>
  <c r="L2349" i="1"/>
  <c r="J2350" i="1"/>
  <c r="K2350" i="1"/>
  <c r="L2350" i="1"/>
  <c r="J2361" i="1"/>
  <c r="K2361" i="1"/>
  <c r="L2361" i="1"/>
  <c r="J2362" i="1"/>
  <c r="K2362" i="1"/>
  <c r="L2362" i="1"/>
  <c r="J2363" i="1"/>
  <c r="K2363" i="1"/>
  <c r="L2363" i="1"/>
  <c r="J2364" i="1"/>
  <c r="K2364" i="1"/>
  <c r="L2364" i="1"/>
  <c r="J2365" i="1"/>
  <c r="K2365" i="1"/>
  <c r="L2365" i="1"/>
  <c r="J2366" i="1"/>
  <c r="K2366" i="1"/>
  <c r="L2366" i="1"/>
  <c r="J2367" i="1"/>
  <c r="K2367" i="1"/>
  <c r="L2367" i="1"/>
  <c r="J2368" i="1"/>
  <c r="K2368" i="1"/>
  <c r="L2368" i="1"/>
  <c r="J2369" i="1"/>
  <c r="K2369" i="1"/>
  <c r="L2369" i="1"/>
  <c r="J2370" i="1"/>
  <c r="K2370" i="1"/>
  <c r="L2370" i="1"/>
  <c r="J2371" i="1"/>
  <c r="K2371" i="1"/>
  <c r="L2371" i="1"/>
  <c r="J2372" i="1"/>
  <c r="K2372" i="1"/>
  <c r="L2372" i="1"/>
  <c r="J2373" i="1"/>
  <c r="K2373" i="1"/>
  <c r="L2373" i="1"/>
  <c r="J2374" i="1"/>
  <c r="K2374" i="1"/>
  <c r="L2374" i="1"/>
  <c r="J2375" i="1"/>
  <c r="K2375" i="1"/>
  <c r="L2375" i="1"/>
  <c r="J2376" i="1"/>
  <c r="K2376" i="1"/>
  <c r="L2376" i="1"/>
  <c r="J2377" i="1"/>
  <c r="K2377" i="1"/>
  <c r="L2377" i="1"/>
  <c r="J2378" i="1"/>
  <c r="K2378" i="1"/>
  <c r="L2378" i="1"/>
  <c r="J2379" i="1"/>
  <c r="K2379" i="1"/>
  <c r="L2379" i="1"/>
  <c r="J2380" i="1"/>
  <c r="K2380" i="1"/>
  <c r="L2380" i="1"/>
  <c r="J2381" i="1"/>
  <c r="K2381" i="1"/>
  <c r="L2381" i="1"/>
  <c r="J2382" i="1"/>
  <c r="K2382" i="1"/>
  <c r="L2382" i="1"/>
  <c r="J2383" i="1"/>
  <c r="K2383" i="1"/>
  <c r="L2383" i="1"/>
  <c r="J2384" i="1"/>
  <c r="K2384" i="1"/>
  <c r="L2384" i="1"/>
  <c r="J2385" i="1"/>
  <c r="K2385" i="1"/>
  <c r="L2385" i="1"/>
  <c r="J2386" i="1"/>
  <c r="K2386" i="1"/>
  <c r="L2386" i="1"/>
  <c r="J2387" i="1"/>
  <c r="K2387" i="1"/>
  <c r="L2387" i="1"/>
  <c r="J2388" i="1"/>
  <c r="K2388" i="1"/>
  <c r="L2388" i="1"/>
  <c r="J2389" i="1"/>
  <c r="K2389" i="1"/>
  <c r="L2389" i="1"/>
  <c r="J2390" i="1"/>
  <c r="K2390" i="1"/>
  <c r="L2390" i="1"/>
  <c r="J2391" i="1"/>
  <c r="K2391" i="1"/>
  <c r="L2391" i="1"/>
  <c r="J2392" i="1"/>
  <c r="K2392" i="1"/>
  <c r="L2392" i="1"/>
  <c r="J2393" i="1"/>
  <c r="K2393" i="1"/>
  <c r="L2393" i="1"/>
  <c r="J2394" i="1"/>
  <c r="K2394" i="1"/>
  <c r="L2394" i="1"/>
  <c r="J2395" i="1"/>
  <c r="K2395" i="1"/>
  <c r="L2395" i="1"/>
  <c r="J2396" i="1"/>
  <c r="K2396" i="1"/>
  <c r="L2396" i="1"/>
  <c r="J2397" i="1"/>
  <c r="K2397" i="1"/>
  <c r="L2397" i="1"/>
  <c r="J2398" i="1"/>
  <c r="K2398" i="1"/>
  <c r="L2398" i="1"/>
  <c r="J2399" i="1"/>
  <c r="K2399" i="1"/>
  <c r="L2399" i="1"/>
  <c r="J2400" i="1"/>
  <c r="K2400" i="1"/>
  <c r="L2400" i="1"/>
  <c r="J2401" i="1"/>
  <c r="K2401" i="1"/>
  <c r="L2401" i="1"/>
  <c r="J2402" i="1"/>
  <c r="K2402" i="1"/>
  <c r="L2402" i="1"/>
  <c r="J2403" i="1"/>
  <c r="K2403" i="1"/>
  <c r="L2403" i="1"/>
  <c r="J2404" i="1"/>
  <c r="K2404" i="1"/>
  <c r="L2404" i="1"/>
  <c r="J2405" i="1"/>
  <c r="K2405" i="1"/>
  <c r="L2405" i="1"/>
  <c r="J2406" i="1"/>
  <c r="K2406" i="1"/>
  <c r="L2406" i="1"/>
  <c r="J2407" i="1"/>
  <c r="K2407" i="1"/>
  <c r="L2407" i="1"/>
  <c r="J2408" i="1"/>
  <c r="K2408" i="1"/>
  <c r="L2408" i="1"/>
  <c r="J2409" i="1"/>
  <c r="K2409" i="1"/>
  <c r="L2409" i="1"/>
  <c r="J2410" i="1"/>
  <c r="K2410" i="1"/>
  <c r="L2410" i="1"/>
  <c r="J2411" i="1"/>
  <c r="K2411" i="1"/>
  <c r="L2411" i="1"/>
  <c r="J2412" i="1"/>
  <c r="K2412" i="1"/>
  <c r="L2412" i="1"/>
  <c r="J2413" i="1"/>
  <c r="K2413" i="1"/>
  <c r="L2413" i="1"/>
  <c r="J2414" i="1"/>
  <c r="K2414" i="1"/>
  <c r="L2414" i="1"/>
  <c r="J2415" i="1"/>
  <c r="K2415" i="1"/>
  <c r="L2415" i="1"/>
  <c r="J2416" i="1"/>
  <c r="K2416" i="1"/>
  <c r="L2416" i="1"/>
  <c r="J2417" i="1"/>
  <c r="K2417" i="1"/>
  <c r="L2417" i="1"/>
  <c r="J2418" i="1"/>
  <c r="K2418" i="1"/>
  <c r="L2418" i="1"/>
  <c r="J2419" i="1"/>
  <c r="K2419" i="1"/>
  <c r="L2419" i="1"/>
  <c r="J2420" i="1"/>
  <c r="K2420" i="1"/>
  <c r="L2420" i="1"/>
  <c r="J2421" i="1"/>
  <c r="K2421" i="1"/>
  <c r="L2421" i="1"/>
  <c r="J2422" i="1"/>
  <c r="K2422" i="1"/>
  <c r="L2422" i="1"/>
  <c r="J2423" i="1"/>
  <c r="K2423" i="1"/>
  <c r="L2423" i="1"/>
  <c r="J2424" i="1"/>
  <c r="K2424" i="1"/>
  <c r="L2424" i="1"/>
  <c r="J2425" i="1"/>
  <c r="K2425" i="1"/>
  <c r="L2425" i="1"/>
  <c r="J2426" i="1"/>
  <c r="K2426" i="1"/>
  <c r="L2426" i="1"/>
  <c r="J2427" i="1"/>
  <c r="K2427" i="1"/>
  <c r="L2427" i="1"/>
  <c r="J2428" i="1"/>
  <c r="K2428" i="1"/>
  <c r="L2428" i="1"/>
  <c r="J2434" i="1"/>
  <c r="K2434" i="1"/>
  <c r="L2434" i="1"/>
  <c r="J2442" i="1"/>
  <c r="K2442" i="1"/>
  <c r="L2442" i="1"/>
  <c r="J2435" i="1"/>
  <c r="K2435" i="1"/>
  <c r="L2435" i="1"/>
  <c r="J2436" i="1"/>
  <c r="K2436" i="1"/>
  <c r="L2436" i="1"/>
  <c r="J2437" i="1"/>
  <c r="K2437" i="1"/>
  <c r="L2437" i="1"/>
  <c r="J2438" i="1"/>
  <c r="K2438" i="1"/>
  <c r="L2438" i="1"/>
  <c r="J2315" i="1"/>
  <c r="K2315" i="1"/>
  <c r="L2315" i="1"/>
  <c r="J2316" i="1"/>
  <c r="K2316" i="1"/>
  <c r="L2316" i="1"/>
  <c r="J2317" i="1"/>
  <c r="K2317" i="1"/>
  <c r="L2317" i="1"/>
  <c r="J2318" i="1"/>
  <c r="K2318" i="1"/>
  <c r="L2318" i="1"/>
  <c r="J2319" i="1"/>
  <c r="K2319" i="1"/>
  <c r="L2319" i="1"/>
  <c r="J2320" i="1"/>
  <c r="K2320" i="1"/>
  <c r="L2320" i="1"/>
  <c r="J2321" i="1"/>
  <c r="K2321" i="1"/>
  <c r="L2321" i="1"/>
  <c r="J2451" i="1"/>
  <c r="K2451" i="1"/>
  <c r="L2451" i="1"/>
  <c r="J2452" i="1"/>
  <c r="K2452" i="1"/>
  <c r="L2452" i="1"/>
  <c r="J2453" i="1"/>
  <c r="K2453" i="1"/>
  <c r="L2453" i="1"/>
  <c r="J2351" i="1"/>
  <c r="K2351" i="1"/>
  <c r="L2351" i="1"/>
  <c r="J2352" i="1"/>
  <c r="K2352" i="1"/>
  <c r="L2352" i="1"/>
  <c r="J2353" i="1"/>
  <c r="K2353" i="1"/>
  <c r="L2353" i="1"/>
  <c r="J2354" i="1"/>
  <c r="K2354" i="1"/>
  <c r="L2354" i="1"/>
  <c r="J2355" i="1"/>
  <c r="K2355" i="1"/>
  <c r="L2355" i="1"/>
  <c r="J2356" i="1"/>
  <c r="K2356" i="1"/>
  <c r="L2356" i="1"/>
  <c r="J2357" i="1"/>
  <c r="K2357" i="1"/>
  <c r="L2357" i="1"/>
  <c r="J2358" i="1"/>
  <c r="K2358" i="1"/>
  <c r="L2358" i="1"/>
  <c r="J2359" i="1"/>
  <c r="K2359" i="1"/>
  <c r="L2359" i="1"/>
  <c r="J2360" i="1"/>
  <c r="K2360" i="1"/>
  <c r="L2360" i="1"/>
  <c r="J70" i="1"/>
  <c r="K70" i="1"/>
  <c r="L70" i="1"/>
  <c r="J71" i="1"/>
  <c r="K71" i="1"/>
  <c r="L71" i="1"/>
  <c r="J72" i="1"/>
  <c r="K72" i="1"/>
  <c r="L72" i="1"/>
  <c r="J137" i="1"/>
  <c r="K137" i="1"/>
  <c r="L137" i="1"/>
  <c r="J138" i="1"/>
  <c r="K138" i="1"/>
  <c r="L138" i="1"/>
  <c r="J139" i="1"/>
  <c r="K139" i="1"/>
  <c r="L139" i="1"/>
  <c r="J580" i="1"/>
  <c r="K580" i="1"/>
  <c r="L580" i="1"/>
  <c r="J581" i="1"/>
  <c r="K581" i="1"/>
  <c r="L581" i="1"/>
  <c r="J582" i="1"/>
  <c r="K582" i="1"/>
  <c r="L582" i="1"/>
  <c r="J574" i="1"/>
  <c r="K574" i="1"/>
  <c r="L574" i="1"/>
  <c r="J575" i="1"/>
  <c r="K575" i="1"/>
  <c r="L575" i="1"/>
  <c r="J576" i="1"/>
  <c r="K576" i="1"/>
  <c r="L576" i="1"/>
  <c r="J2097" i="1"/>
  <c r="K2097" i="1"/>
  <c r="L2097" i="1"/>
  <c r="J2098" i="1"/>
  <c r="K2098" i="1"/>
  <c r="L2098" i="1"/>
  <c r="J2191" i="1"/>
  <c r="K2191" i="1"/>
  <c r="L2191" i="1"/>
  <c r="J2192" i="1"/>
  <c r="K2192" i="1"/>
  <c r="L2192" i="1"/>
  <c r="J2193" i="1"/>
  <c r="K2193" i="1"/>
  <c r="L2193" i="1"/>
  <c r="J2040" i="1"/>
  <c r="K2040" i="1"/>
  <c r="L2040" i="1"/>
  <c r="J2041" i="1"/>
  <c r="K2041" i="1"/>
  <c r="L2041" i="1"/>
  <c r="J2042" i="1"/>
  <c r="K2042" i="1"/>
  <c r="L2042" i="1"/>
  <c r="J2043" i="1"/>
  <c r="K2043" i="1"/>
  <c r="L2043" i="1"/>
  <c r="J2044" i="1"/>
  <c r="K2044" i="1"/>
  <c r="L2044" i="1"/>
  <c r="J2045" i="1"/>
  <c r="K2045" i="1"/>
  <c r="L2045" i="1"/>
  <c r="J2046" i="1"/>
  <c r="K2046" i="1"/>
  <c r="L2046" i="1"/>
  <c r="J2047" i="1"/>
  <c r="K2047" i="1"/>
  <c r="L2047" i="1"/>
  <c r="J2048" i="1"/>
  <c r="K2048" i="1"/>
  <c r="L2048" i="1"/>
  <c r="J2049" i="1"/>
  <c r="K2049" i="1"/>
  <c r="L2049" i="1"/>
  <c r="J2050" i="1"/>
  <c r="K2050" i="1"/>
  <c r="L2050" i="1"/>
  <c r="J2051" i="1"/>
  <c r="K2051" i="1"/>
  <c r="L2051" i="1"/>
  <c r="J1508" i="1"/>
  <c r="K1508" i="1"/>
  <c r="L1508" i="1"/>
  <c r="J1509" i="1"/>
  <c r="K1509" i="1"/>
  <c r="L1509" i="1"/>
  <c r="J1510" i="1"/>
  <c r="K1510" i="1"/>
  <c r="L1510" i="1"/>
  <c r="J1511" i="1"/>
  <c r="K1511" i="1"/>
  <c r="L1511" i="1"/>
  <c r="J1512" i="1"/>
  <c r="K1512" i="1"/>
  <c r="L1512" i="1"/>
  <c r="J1513" i="1"/>
  <c r="K1513" i="1"/>
  <c r="L1513" i="1"/>
  <c r="J1514" i="1"/>
  <c r="K1514" i="1"/>
  <c r="L1514" i="1"/>
  <c r="J1491" i="1"/>
  <c r="K1491" i="1"/>
  <c r="L1491" i="1"/>
  <c r="J1492" i="1"/>
  <c r="K1492" i="1"/>
  <c r="L1492" i="1"/>
  <c r="J1493" i="1"/>
  <c r="K1493" i="1"/>
  <c r="L1493" i="1"/>
  <c r="J1494" i="1"/>
  <c r="K1494" i="1"/>
  <c r="L1494" i="1"/>
  <c r="J1495" i="1"/>
  <c r="K1495" i="1"/>
  <c r="L1495" i="1"/>
  <c r="J1496" i="1"/>
  <c r="K1496" i="1"/>
  <c r="L1496" i="1"/>
  <c r="J1497" i="1"/>
  <c r="K1497" i="1"/>
  <c r="L1497" i="1"/>
  <c r="J2431" i="1"/>
  <c r="K2431" i="1"/>
  <c r="L2431" i="1"/>
  <c r="J2432" i="1"/>
  <c r="K2432" i="1"/>
  <c r="L2432" i="1"/>
  <c r="J2433" i="1"/>
  <c r="K2433" i="1"/>
  <c r="L2433" i="1"/>
  <c r="J2439" i="1"/>
  <c r="K2439" i="1"/>
  <c r="L2439" i="1"/>
  <c r="J2440" i="1"/>
  <c r="K2440" i="1"/>
  <c r="L2440" i="1"/>
  <c r="J2441" i="1"/>
  <c r="K2441" i="1"/>
  <c r="L2441" i="1"/>
  <c r="J1635" i="1"/>
  <c r="K1635" i="1"/>
  <c r="L1635" i="1"/>
  <c r="J1636" i="1"/>
  <c r="K1636" i="1"/>
  <c r="L1636" i="1"/>
  <c r="J1637" i="1"/>
  <c r="K1637" i="1"/>
  <c r="L1637" i="1"/>
  <c r="J1638" i="1"/>
  <c r="K1638" i="1"/>
  <c r="L1638" i="1"/>
  <c r="J1639" i="1"/>
  <c r="K1639" i="1"/>
  <c r="L1639" i="1"/>
  <c r="J1640" i="1"/>
  <c r="K1640" i="1"/>
  <c r="L1640" i="1"/>
  <c r="J1641" i="1"/>
  <c r="K1641" i="1"/>
  <c r="L1641" i="1"/>
  <c r="J1642" i="1"/>
  <c r="K1642" i="1"/>
  <c r="L1642" i="1"/>
  <c r="J1643" i="1"/>
  <c r="K1643" i="1"/>
  <c r="L1643" i="1"/>
  <c r="J1644" i="1"/>
  <c r="K1644" i="1"/>
  <c r="L1644" i="1"/>
  <c r="J1645" i="1"/>
  <c r="K1645" i="1"/>
  <c r="L1645" i="1"/>
  <c r="J1646" i="1"/>
  <c r="K1646" i="1"/>
  <c r="L1646" i="1"/>
  <c r="J1647" i="1"/>
  <c r="K1647" i="1"/>
  <c r="L1647" i="1"/>
  <c r="J1648" i="1"/>
  <c r="K1648" i="1"/>
  <c r="L1648" i="1"/>
  <c r="J1649" i="1"/>
  <c r="K1649" i="1"/>
  <c r="L1649" i="1"/>
  <c r="J1650" i="1"/>
  <c r="K1650" i="1"/>
  <c r="L1650" i="1"/>
  <c r="J1651" i="1"/>
  <c r="K1651" i="1"/>
  <c r="L1651" i="1"/>
  <c r="J1652" i="1"/>
  <c r="K1652" i="1"/>
  <c r="L1652" i="1"/>
  <c r="J1653" i="1"/>
  <c r="K1653" i="1"/>
  <c r="L1653" i="1"/>
  <c r="J1944" i="1"/>
  <c r="K1944" i="1"/>
  <c r="L1944" i="1"/>
  <c r="J1945" i="1"/>
  <c r="K1945" i="1"/>
  <c r="L1945" i="1"/>
  <c r="J1946" i="1"/>
  <c r="K1946" i="1"/>
  <c r="L1946" i="1"/>
  <c r="J1947" i="1"/>
  <c r="K1947" i="1"/>
  <c r="L1947" i="1"/>
  <c r="J1948" i="1"/>
  <c r="K1948" i="1"/>
  <c r="L1948" i="1"/>
  <c r="J1949" i="1"/>
  <c r="K1949" i="1"/>
  <c r="L1949" i="1"/>
  <c r="J1950" i="1"/>
  <c r="K1950" i="1"/>
  <c r="L1950" i="1"/>
  <c r="J1951" i="1"/>
  <c r="K1951" i="1"/>
  <c r="L1951" i="1"/>
  <c r="J1952" i="1"/>
  <c r="K1952" i="1"/>
  <c r="L1952" i="1"/>
  <c r="J1953" i="1"/>
  <c r="K1953" i="1"/>
  <c r="L1953" i="1"/>
  <c r="J1954" i="1"/>
  <c r="K1954" i="1"/>
  <c r="L1954" i="1"/>
  <c r="J1955" i="1"/>
  <c r="K1955" i="1"/>
  <c r="L1955" i="1"/>
  <c r="J1629" i="1"/>
  <c r="K1629" i="1"/>
  <c r="L1629" i="1"/>
  <c r="J1630" i="1"/>
  <c r="K1630" i="1"/>
  <c r="L1630" i="1"/>
  <c r="J1631" i="1"/>
  <c r="K1631" i="1"/>
  <c r="L1631" i="1"/>
  <c r="J1632" i="1"/>
  <c r="K1632" i="1"/>
  <c r="L1632" i="1"/>
  <c r="J1633" i="1"/>
  <c r="K1633" i="1"/>
  <c r="L1633" i="1"/>
  <c r="J1634" i="1"/>
  <c r="K1634" i="1"/>
  <c r="L1634" i="1"/>
  <c r="J787" i="1"/>
  <c r="K787" i="1"/>
  <c r="L787" i="1"/>
  <c r="J788" i="1"/>
  <c r="K788" i="1"/>
  <c r="L788" i="1"/>
  <c r="J789" i="1"/>
  <c r="K789" i="1"/>
  <c r="L789" i="1"/>
  <c r="J790" i="1"/>
  <c r="K790" i="1"/>
  <c r="L790" i="1"/>
  <c r="J791" i="1"/>
  <c r="K791" i="1"/>
  <c r="L791" i="1"/>
  <c r="J792" i="1"/>
  <c r="K792" i="1"/>
  <c r="L792" i="1"/>
  <c r="J793" i="1"/>
  <c r="K793" i="1"/>
  <c r="L793" i="1"/>
  <c r="J318" i="1"/>
  <c r="K318" i="1"/>
  <c r="L318" i="1"/>
  <c r="J319" i="1"/>
  <c r="K319" i="1"/>
  <c r="L319" i="1"/>
  <c r="J320" i="1"/>
  <c r="K320" i="1"/>
  <c r="L320" i="1"/>
  <c r="J321" i="1"/>
  <c r="K321" i="1"/>
  <c r="L321" i="1"/>
  <c r="J322" i="1"/>
  <c r="K322" i="1"/>
  <c r="L322" i="1"/>
  <c r="J323" i="1"/>
  <c r="K323" i="1"/>
  <c r="L323" i="1"/>
  <c r="J324" i="1"/>
  <c r="K324" i="1"/>
  <c r="L324" i="1"/>
  <c r="J325" i="1"/>
  <c r="K325" i="1"/>
  <c r="L325" i="1"/>
  <c r="J649" i="1"/>
  <c r="K649" i="1"/>
  <c r="L649" i="1"/>
  <c r="J650" i="1"/>
  <c r="K650" i="1"/>
  <c r="L650" i="1"/>
  <c r="J651" i="1"/>
  <c r="K651" i="1"/>
  <c r="L651" i="1"/>
  <c r="J2457" i="1"/>
  <c r="K2457" i="1"/>
  <c r="L2457" i="1"/>
  <c r="J2458" i="1"/>
  <c r="K2458" i="1"/>
  <c r="L2458" i="1"/>
  <c r="J2459" i="1"/>
  <c r="K2459" i="1"/>
  <c r="L2459" i="1"/>
  <c r="J2460" i="1"/>
  <c r="K2460" i="1"/>
  <c r="L2460" i="1"/>
  <c r="J904" i="1"/>
  <c r="K904" i="1"/>
  <c r="L904" i="1"/>
  <c r="J905" i="1"/>
  <c r="K905" i="1"/>
  <c r="L905" i="1"/>
  <c r="J906" i="1"/>
  <c r="K906" i="1"/>
  <c r="L906" i="1"/>
  <c r="J907" i="1"/>
  <c r="K907" i="1"/>
  <c r="L907" i="1"/>
  <c r="J908" i="1"/>
  <c r="K908" i="1"/>
  <c r="L908" i="1"/>
  <c r="J909" i="1"/>
  <c r="K909" i="1"/>
  <c r="L909" i="1"/>
  <c r="J910" i="1"/>
  <c r="K910" i="1"/>
  <c r="L910" i="1"/>
  <c r="J918" i="1"/>
  <c r="K918" i="1"/>
  <c r="L918" i="1"/>
  <c r="J919" i="1"/>
  <c r="K919" i="1"/>
  <c r="L919" i="1"/>
  <c r="J920" i="1"/>
  <c r="K920" i="1"/>
  <c r="L920" i="1"/>
  <c r="J921" i="1"/>
  <c r="K921" i="1"/>
  <c r="L921" i="1"/>
  <c r="J922" i="1"/>
  <c r="K922" i="1"/>
  <c r="L922" i="1"/>
  <c r="J923" i="1"/>
  <c r="K923" i="1"/>
  <c r="L923" i="1"/>
  <c r="J924" i="1"/>
  <c r="K924" i="1"/>
  <c r="L924" i="1"/>
  <c r="J925" i="1"/>
  <c r="K925" i="1"/>
  <c r="L925" i="1"/>
  <c r="J926" i="1"/>
  <c r="K926" i="1"/>
  <c r="L926" i="1"/>
  <c r="J927" i="1"/>
  <c r="K927" i="1"/>
  <c r="L927" i="1"/>
  <c r="J928" i="1"/>
  <c r="K928" i="1"/>
  <c r="L928" i="1"/>
  <c r="J929" i="1"/>
  <c r="K929" i="1"/>
  <c r="L929" i="1"/>
  <c r="J930" i="1"/>
  <c r="K930" i="1"/>
  <c r="L930" i="1"/>
  <c r="J931" i="1"/>
  <c r="K931" i="1"/>
  <c r="L931" i="1"/>
  <c r="J911" i="1"/>
  <c r="K911" i="1"/>
  <c r="L911" i="1"/>
  <c r="J912" i="1"/>
  <c r="K912" i="1"/>
  <c r="L912" i="1"/>
  <c r="J913" i="1"/>
  <c r="K913" i="1"/>
  <c r="L913" i="1"/>
  <c r="J914" i="1"/>
  <c r="K914" i="1"/>
  <c r="L914" i="1"/>
  <c r="J915" i="1"/>
  <c r="K915" i="1"/>
  <c r="L915" i="1"/>
  <c r="J916" i="1"/>
  <c r="K916" i="1"/>
  <c r="L916" i="1"/>
  <c r="J917" i="1"/>
  <c r="K917" i="1"/>
  <c r="L917" i="1"/>
  <c r="J2461" i="1"/>
  <c r="K2461" i="1"/>
  <c r="L2461" i="1"/>
  <c r="J2462" i="1"/>
  <c r="K2462" i="1"/>
  <c r="L2462" i="1"/>
  <c r="J2463" i="1"/>
  <c r="K2463" i="1"/>
  <c r="L2463" i="1"/>
  <c r="J2464" i="1"/>
  <c r="K2464" i="1"/>
  <c r="L2464" i="1"/>
  <c r="J2465" i="1"/>
  <c r="K2465" i="1"/>
  <c r="L2465" i="1"/>
  <c r="J2466" i="1"/>
  <c r="K2466" i="1"/>
  <c r="L2466" i="1"/>
  <c r="J252" i="1"/>
  <c r="K252" i="1"/>
  <c r="L252" i="1"/>
  <c r="J253" i="1"/>
  <c r="K253" i="1"/>
  <c r="L253" i="1"/>
  <c r="J254" i="1"/>
  <c r="K254" i="1"/>
  <c r="L254" i="1"/>
  <c r="J255" i="1"/>
  <c r="K255" i="1"/>
  <c r="L255" i="1"/>
  <c r="J256" i="1"/>
  <c r="K256" i="1"/>
  <c r="L256" i="1"/>
  <c r="J257" i="1"/>
  <c r="K257" i="1"/>
  <c r="L257" i="1"/>
  <c r="J258" i="1"/>
  <c r="K258" i="1"/>
  <c r="L258" i="1"/>
  <c r="J259" i="1"/>
  <c r="K259" i="1"/>
  <c r="L259" i="1"/>
  <c r="J2019" i="1"/>
  <c r="K2019" i="1"/>
  <c r="L2019" i="1"/>
  <c r="J2020" i="1"/>
  <c r="K2020" i="1"/>
  <c r="L2020" i="1"/>
  <c r="J2021" i="1"/>
  <c r="K2021" i="1"/>
  <c r="L2021" i="1"/>
  <c r="J2022" i="1"/>
  <c r="K2022" i="1"/>
  <c r="L2022" i="1"/>
  <c r="J2023" i="1"/>
  <c r="K2023" i="1"/>
  <c r="L2023" i="1"/>
  <c r="J2024" i="1"/>
  <c r="K2024" i="1"/>
  <c r="L2024" i="1"/>
  <c r="J2025" i="1"/>
  <c r="K2025" i="1"/>
  <c r="L2025" i="1"/>
  <c r="J2026" i="1"/>
  <c r="K2026" i="1"/>
  <c r="L2026" i="1"/>
  <c r="J2027" i="1"/>
  <c r="K2027" i="1"/>
  <c r="L2027" i="1"/>
  <c r="J2028" i="1"/>
  <c r="K2028" i="1"/>
  <c r="L2028" i="1"/>
  <c r="J2029" i="1"/>
  <c r="K2029" i="1"/>
  <c r="L2029" i="1"/>
  <c r="J2030" i="1"/>
  <c r="K2030" i="1"/>
  <c r="L2030" i="1"/>
  <c r="J2031" i="1"/>
  <c r="K2031" i="1"/>
  <c r="L2031" i="1"/>
  <c r="J2032" i="1"/>
  <c r="K2032" i="1"/>
  <c r="L2032" i="1"/>
  <c r="J2069" i="1"/>
  <c r="K2069" i="1"/>
  <c r="L2069" i="1"/>
  <c r="J2070" i="1"/>
  <c r="K2070" i="1"/>
  <c r="L2070" i="1"/>
  <c r="J2071" i="1"/>
  <c r="K2071" i="1"/>
  <c r="L2071" i="1"/>
  <c r="J1477" i="1"/>
  <c r="K1477" i="1"/>
  <c r="L1477" i="1"/>
  <c r="J1478" i="1"/>
  <c r="K1478" i="1"/>
  <c r="L1478" i="1"/>
  <c r="J1479" i="1"/>
  <c r="K1479" i="1"/>
  <c r="L1479" i="1"/>
  <c r="J1480" i="1"/>
  <c r="K1480" i="1"/>
  <c r="L1480" i="1"/>
  <c r="J1481" i="1"/>
  <c r="K1481" i="1"/>
  <c r="L1481" i="1"/>
  <c r="J1482" i="1"/>
  <c r="K1482" i="1"/>
  <c r="L1482" i="1"/>
  <c r="J1483" i="1"/>
  <c r="K1483" i="1"/>
  <c r="L1483" i="1"/>
  <c r="J5" i="1"/>
  <c r="K5" i="1"/>
  <c r="L5" i="1"/>
  <c r="J1484" i="1"/>
  <c r="K1484" i="1"/>
  <c r="L1484" i="1"/>
  <c r="J1485" i="1"/>
  <c r="K1485" i="1"/>
  <c r="L1485" i="1"/>
  <c r="J1486" i="1"/>
  <c r="K1486" i="1"/>
  <c r="L1486" i="1"/>
  <c r="J1487" i="1"/>
  <c r="K1487" i="1"/>
  <c r="L1487" i="1"/>
  <c r="J1488" i="1"/>
  <c r="K1488" i="1"/>
  <c r="L1488" i="1"/>
  <c r="J1489" i="1"/>
  <c r="K1489" i="1"/>
  <c r="L1489" i="1"/>
  <c r="J1337" i="1"/>
  <c r="K1337" i="1"/>
  <c r="L1337" i="1"/>
  <c r="J1338" i="1"/>
  <c r="K1338" i="1"/>
  <c r="L1338" i="1"/>
  <c r="J1339" i="1"/>
  <c r="K1339" i="1"/>
  <c r="L1339" i="1"/>
  <c r="J1340" i="1"/>
  <c r="K1340" i="1"/>
  <c r="L1340" i="1"/>
  <c r="J1341" i="1"/>
  <c r="K1341" i="1"/>
  <c r="L1341" i="1"/>
  <c r="J1342" i="1"/>
  <c r="K1342" i="1"/>
  <c r="L1342" i="1"/>
  <c r="J1343" i="1"/>
  <c r="K1343" i="1"/>
  <c r="L1343" i="1"/>
  <c r="J1344" i="1"/>
  <c r="K1344" i="1"/>
  <c r="L1344" i="1"/>
  <c r="J1345" i="1"/>
  <c r="K1345" i="1"/>
  <c r="L1345" i="1"/>
  <c r="J1346" i="1"/>
  <c r="K1346" i="1"/>
  <c r="L1346" i="1"/>
  <c r="J1347" i="1"/>
  <c r="K1347" i="1"/>
  <c r="L1347" i="1"/>
  <c r="J1348" i="1"/>
  <c r="K1348" i="1"/>
  <c r="L1348" i="1"/>
  <c r="J2200" i="1"/>
  <c r="K2200" i="1"/>
  <c r="L2200" i="1"/>
  <c r="J2201" i="1"/>
  <c r="K2201" i="1"/>
  <c r="L2201" i="1"/>
  <c r="J2198" i="1"/>
  <c r="K2198" i="1"/>
  <c r="L2198" i="1"/>
  <c r="J2199" i="1"/>
  <c r="K2199" i="1"/>
  <c r="L2199" i="1"/>
  <c r="J1610" i="1"/>
  <c r="K1610" i="1"/>
  <c r="L1610" i="1"/>
  <c r="J1611" i="1"/>
  <c r="K1611" i="1"/>
  <c r="L1611" i="1"/>
  <c r="J1612" i="1"/>
  <c r="K1612" i="1"/>
  <c r="L1612" i="1"/>
  <c r="J1613" i="1"/>
  <c r="K1613" i="1"/>
  <c r="L1613" i="1"/>
  <c r="J1614" i="1"/>
  <c r="K1614" i="1"/>
  <c r="L1614" i="1"/>
  <c r="J1615" i="1"/>
  <c r="K1615" i="1"/>
  <c r="L1615" i="1"/>
  <c r="J1616" i="1"/>
  <c r="K1616" i="1"/>
  <c r="L1616" i="1"/>
  <c r="J1617" i="1"/>
  <c r="K1617" i="1"/>
  <c r="L1617" i="1"/>
  <c r="J886" i="1"/>
  <c r="K886" i="1"/>
  <c r="L886" i="1"/>
  <c r="J887" i="1"/>
  <c r="K887" i="1"/>
  <c r="L887" i="1"/>
  <c r="J888" i="1"/>
  <c r="K888" i="1"/>
  <c r="L888" i="1"/>
  <c r="J889" i="1"/>
  <c r="K889" i="1"/>
  <c r="L889" i="1"/>
  <c r="J890" i="1"/>
  <c r="K890" i="1"/>
  <c r="L890" i="1"/>
  <c r="J891" i="1"/>
  <c r="K891" i="1"/>
  <c r="L891" i="1"/>
  <c r="J892" i="1"/>
  <c r="K892" i="1"/>
  <c r="L892" i="1"/>
  <c r="J893" i="1"/>
  <c r="K893" i="1"/>
  <c r="L893" i="1"/>
  <c r="J894" i="1"/>
  <c r="K894" i="1"/>
  <c r="L894" i="1"/>
  <c r="J895" i="1"/>
  <c r="K895" i="1"/>
  <c r="L895" i="1"/>
  <c r="J896" i="1"/>
  <c r="K896" i="1"/>
  <c r="L896" i="1"/>
  <c r="J1446" i="1"/>
  <c r="K1446" i="1"/>
  <c r="L1446" i="1"/>
  <c r="J1447" i="1"/>
  <c r="K1447" i="1"/>
  <c r="L1447" i="1"/>
  <c r="J1448" i="1"/>
  <c r="K1448" i="1"/>
  <c r="L1448" i="1"/>
  <c r="J1449" i="1"/>
  <c r="K1449" i="1"/>
  <c r="L1449" i="1"/>
  <c r="J1450" i="1"/>
  <c r="K1450" i="1"/>
  <c r="L1450" i="1"/>
  <c r="J1451" i="1"/>
  <c r="K1451" i="1"/>
  <c r="L1451" i="1"/>
  <c r="J1452" i="1"/>
  <c r="K1452" i="1"/>
  <c r="L1452" i="1"/>
  <c r="J1453" i="1"/>
  <c r="K1453" i="1"/>
  <c r="L1453" i="1"/>
  <c r="J37" i="1"/>
  <c r="K37" i="1"/>
  <c r="L37" i="1"/>
  <c r="J38" i="1"/>
  <c r="K38" i="1"/>
  <c r="L38" i="1"/>
  <c r="J39" i="1"/>
  <c r="K39" i="1"/>
  <c r="L39" i="1"/>
  <c r="J40" i="1"/>
  <c r="K40" i="1"/>
  <c r="L40" i="1"/>
  <c r="J41" i="1"/>
  <c r="K41" i="1"/>
  <c r="L41" i="1"/>
  <c r="J42" i="1"/>
  <c r="K42" i="1"/>
  <c r="L42" i="1"/>
  <c r="J43" i="1"/>
  <c r="K43" i="1"/>
  <c r="L43" i="1"/>
  <c r="J44" i="1"/>
  <c r="K44" i="1"/>
  <c r="L44" i="1"/>
  <c r="J2" i="1"/>
  <c r="K2" i="1"/>
  <c r="L2" i="1"/>
  <c r="J3" i="1"/>
  <c r="K3" i="1"/>
  <c r="L3" i="1"/>
  <c r="J4" i="1"/>
  <c r="K4" i="1"/>
  <c r="L4" i="1"/>
  <c r="J2189" i="1"/>
  <c r="K2189" i="1"/>
  <c r="L2189" i="1"/>
  <c r="J2190" i="1"/>
  <c r="K2190" i="1"/>
  <c r="L2190" i="1"/>
  <c r="J1663" i="1"/>
  <c r="K1663" i="1"/>
  <c r="L1663" i="1"/>
  <c r="J1664" i="1"/>
  <c r="K1664" i="1"/>
  <c r="L1664" i="1"/>
  <c r="J1665" i="1"/>
  <c r="K1665" i="1"/>
  <c r="L1665" i="1"/>
  <c r="J1666" i="1"/>
  <c r="K1666" i="1"/>
  <c r="L1666" i="1"/>
  <c r="J1667" i="1"/>
  <c r="K1667" i="1"/>
  <c r="L1667" i="1"/>
  <c r="J1668" i="1"/>
  <c r="K1668" i="1"/>
  <c r="L1668" i="1"/>
  <c r="J1669" i="1"/>
  <c r="K1669" i="1"/>
  <c r="L1669" i="1"/>
  <c r="J1670" i="1"/>
  <c r="K1670" i="1"/>
  <c r="L1670" i="1"/>
  <c r="J1671" i="1"/>
  <c r="K1671" i="1"/>
  <c r="L1671" i="1"/>
  <c r="J1672" i="1"/>
  <c r="K1672" i="1"/>
  <c r="L1672" i="1"/>
  <c r="J1673" i="1"/>
  <c r="K1673" i="1"/>
  <c r="L1673" i="1"/>
  <c r="J1956" i="1"/>
  <c r="K1956" i="1"/>
  <c r="L1956" i="1"/>
  <c r="J1957" i="1"/>
  <c r="K1957" i="1"/>
  <c r="L1957" i="1"/>
  <c r="J1958" i="1"/>
  <c r="K1958" i="1"/>
  <c r="L1958" i="1"/>
  <c r="J1959" i="1"/>
  <c r="K1959" i="1"/>
  <c r="L1959" i="1"/>
  <c r="J1960" i="1"/>
  <c r="K1960" i="1"/>
  <c r="L1960" i="1"/>
  <c r="J1961" i="1"/>
  <c r="K1961" i="1"/>
  <c r="L1961" i="1"/>
  <c r="J1962" i="1"/>
  <c r="K1962" i="1"/>
  <c r="L1962" i="1"/>
  <c r="J1963" i="1"/>
  <c r="K1963" i="1"/>
  <c r="L1963" i="1"/>
  <c r="J1964" i="1"/>
  <c r="K1964" i="1"/>
  <c r="L1964" i="1"/>
  <c r="J1965" i="1"/>
  <c r="K1965" i="1"/>
  <c r="L1965" i="1"/>
  <c r="J1966" i="1"/>
  <c r="K1966" i="1"/>
  <c r="L1966" i="1"/>
  <c r="J1967" i="1"/>
  <c r="K1967" i="1"/>
  <c r="L1967" i="1"/>
  <c r="J1968" i="1"/>
  <c r="K1968" i="1"/>
  <c r="L1968" i="1"/>
  <c r="J1969" i="1"/>
  <c r="K1969" i="1"/>
  <c r="L1969" i="1"/>
  <c r="J249" i="1"/>
  <c r="K249" i="1"/>
  <c r="L249" i="1"/>
  <c r="J250" i="1"/>
  <c r="K250" i="1"/>
  <c r="L250" i="1"/>
  <c r="J251" i="1"/>
  <c r="K251" i="1"/>
  <c r="L251" i="1"/>
  <c r="J535" i="1"/>
  <c r="K535" i="1"/>
  <c r="L535" i="1"/>
  <c r="J536" i="1"/>
  <c r="K536" i="1"/>
  <c r="L536" i="1"/>
  <c r="J537" i="1"/>
  <c r="K537" i="1"/>
  <c r="L537" i="1"/>
  <c r="J538" i="1"/>
  <c r="K538" i="1"/>
  <c r="L538" i="1"/>
  <c r="J539" i="1"/>
  <c r="K539" i="1"/>
  <c r="L539" i="1"/>
  <c r="J540" i="1"/>
  <c r="K540" i="1"/>
  <c r="L540" i="1"/>
  <c r="J541" i="1"/>
  <c r="K541" i="1"/>
  <c r="L541" i="1"/>
  <c r="J542" i="1"/>
  <c r="K542" i="1"/>
  <c r="L542" i="1"/>
  <c r="J386" i="1"/>
  <c r="K386" i="1"/>
  <c r="L386" i="1"/>
  <c r="J387" i="1"/>
  <c r="K387" i="1"/>
  <c r="L387" i="1"/>
  <c r="J388" i="1"/>
  <c r="K388" i="1"/>
  <c r="L388" i="1"/>
  <c r="J389" i="1"/>
  <c r="K389" i="1"/>
  <c r="L389" i="1"/>
  <c r="J390" i="1"/>
  <c r="K390" i="1"/>
  <c r="L390" i="1"/>
  <c r="J391" i="1"/>
  <c r="K391" i="1"/>
  <c r="L391" i="1"/>
  <c r="J392" i="1"/>
  <c r="K392" i="1"/>
  <c r="L392" i="1"/>
  <c r="J393" i="1"/>
  <c r="K393" i="1"/>
  <c r="L393" i="1"/>
  <c r="J394" i="1"/>
  <c r="K394" i="1"/>
  <c r="L394" i="1"/>
  <c r="J395" i="1"/>
  <c r="K395" i="1"/>
  <c r="L395" i="1"/>
  <c r="J396" i="1"/>
  <c r="K396" i="1"/>
  <c r="L396" i="1"/>
  <c r="J543" i="1"/>
  <c r="K543" i="1"/>
  <c r="L543" i="1"/>
  <c r="J544" i="1"/>
  <c r="K544" i="1"/>
  <c r="L544" i="1"/>
  <c r="J545" i="1"/>
  <c r="K545" i="1"/>
  <c r="L545" i="1"/>
  <c r="J546" i="1"/>
  <c r="K546" i="1"/>
  <c r="L546" i="1"/>
  <c r="J547" i="1"/>
  <c r="K547" i="1"/>
  <c r="L547" i="1"/>
  <c r="J548" i="1"/>
  <c r="K548" i="1"/>
  <c r="L548" i="1"/>
  <c r="J598" i="1"/>
  <c r="K598" i="1"/>
  <c r="L598" i="1"/>
  <c r="J599" i="1"/>
  <c r="K599" i="1"/>
  <c r="L599" i="1"/>
  <c r="J600" i="1"/>
  <c r="K600" i="1"/>
  <c r="L600" i="1"/>
  <c r="J601" i="1"/>
  <c r="K601" i="1"/>
  <c r="L601" i="1"/>
  <c r="J602" i="1"/>
  <c r="K602" i="1"/>
  <c r="L602" i="1"/>
  <c r="J603" i="1"/>
  <c r="K603" i="1"/>
  <c r="L603" i="1"/>
  <c r="J604" i="1"/>
  <c r="K604" i="1"/>
  <c r="L604" i="1"/>
  <c r="J605" i="1"/>
  <c r="K605" i="1"/>
  <c r="L605" i="1"/>
  <c r="J646" i="1"/>
  <c r="K646" i="1"/>
  <c r="L646" i="1"/>
  <c r="J647" i="1"/>
  <c r="K647" i="1"/>
  <c r="L647" i="1"/>
  <c r="J648" i="1"/>
  <c r="K648" i="1"/>
  <c r="L648" i="1"/>
  <c r="J332" i="1"/>
  <c r="K332" i="1"/>
  <c r="L332" i="1"/>
  <c r="J333" i="1"/>
  <c r="K333" i="1"/>
  <c r="L333" i="1"/>
  <c r="J334" i="1"/>
  <c r="K334" i="1"/>
  <c r="L334" i="1"/>
  <c r="J335" i="1"/>
  <c r="K335" i="1"/>
  <c r="L335" i="1"/>
  <c r="J336" i="1"/>
  <c r="K336" i="1"/>
  <c r="L336" i="1"/>
  <c r="J337" i="1"/>
  <c r="K337" i="1"/>
  <c r="L337" i="1"/>
  <c r="J606" i="1"/>
  <c r="K606" i="1"/>
  <c r="L606" i="1"/>
  <c r="J607" i="1"/>
  <c r="K607" i="1"/>
  <c r="L607" i="1"/>
  <c r="J608" i="1"/>
  <c r="K608" i="1"/>
  <c r="L608" i="1"/>
  <c r="J609" i="1"/>
  <c r="K609" i="1"/>
  <c r="L609" i="1"/>
  <c r="J610" i="1"/>
  <c r="K610" i="1"/>
  <c r="L610" i="1"/>
  <c r="J611" i="1"/>
  <c r="K611" i="1"/>
  <c r="L611" i="1"/>
  <c r="J612" i="1"/>
  <c r="K612" i="1"/>
  <c r="L612" i="1"/>
  <c r="J613" i="1"/>
  <c r="K613" i="1"/>
  <c r="L613" i="1"/>
  <c r="J617" i="1"/>
  <c r="K617" i="1"/>
  <c r="L617" i="1"/>
  <c r="J618" i="1"/>
  <c r="K618" i="1"/>
  <c r="L618" i="1"/>
  <c r="J619" i="1"/>
  <c r="K619" i="1"/>
  <c r="L619" i="1"/>
  <c r="J1889" i="1"/>
  <c r="K1889" i="1"/>
  <c r="L1889" i="1"/>
  <c r="J1890" i="1"/>
  <c r="K1890" i="1"/>
  <c r="L1890" i="1"/>
  <c r="J1891" i="1"/>
  <c r="K1891" i="1"/>
  <c r="L1891" i="1"/>
  <c r="J1892" i="1"/>
  <c r="K1892" i="1"/>
  <c r="L1892" i="1"/>
  <c r="J1893" i="1"/>
  <c r="K1893" i="1"/>
  <c r="L1893" i="1"/>
  <c r="J1894" i="1"/>
  <c r="K1894" i="1"/>
  <c r="L1894" i="1"/>
  <c r="J1895" i="1"/>
  <c r="K1895" i="1"/>
  <c r="L1895" i="1"/>
  <c r="J1896" i="1"/>
  <c r="K1896" i="1"/>
  <c r="L1896" i="1"/>
  <c r="J1897" i="1"/>
  <c r="K1897" i="1"/>
  <c r="L1897" i="1"/>
  <c r="J1898" i="1"/>
  <c r="K1898" i="1"/>
  <c r="L1898" i="1"/>
  <c r="J1899" i="1"/>
  <c r="K1899" i="1"/>
  <c r="L1899" i="1"/>
  <c r="J1900" i="1"/>
  <c r="K1900" i="1"/>
  <c r="L1900" i="1"/>
  <c r="J1901" i="1"/>
  <c r="K1901" i="1"/>
  <c r="L1901" i="1"/>
  <c r="J1902" i="1"/>
  <c r="K1902" i="1"/>
  <c r="L1902" i="1"/>
  <c r="J1903" i="1"/>
  <c r="K1903" i="1"/>
  <c r="L1903" i="1"/>
  <c r="J1904" i="1"/>
  <c r="K1904" i="1"/>
  <c r="L1904" i="1"/>
  <c r="J989" i="1"/>
  <c r="K989" i="1"/>
  <c r="L989" i="1"/>
  <c r="J990" i="1"/>
  <c r="K990" i="1"/>
  <c r="L990" i="1"/>
  <c r="J991" i="1"/>
  <c r="K991" i="1"/>
  <c r="L991" i="1"/>
  <c r="J992" i="1"/>
  <c r="K992" i="1"/>
  <c r="L992" i="1"/>
  <c r="J993" i="1"/>
  <c r="K993" i="1"/>
  <c r="L993" i="1"/>
  <c r="J994" i="1"/>
  <c r="K994" i="1"/>
  <c r="L994" i="1"/>
  <c r="J995" i="1"/>
  <c r="K995" i="1"/>
  <c r="L995" i="1"/>
  <c r="J996" i="1"/>
  <c r="K996" i="1"/>
  <c r="L996" i="1"/>
  <c r="J997" i="1"/>
  <c r="K997" i="1"/>
  <c r="L997" i="1"/>
  <c r="J998" i="1"/>
  <c r="K998" i="1"/>
  <c r="L998" i="1"/>
  <c r="J999" i="1"/>
  <c r="K999" i="1"/>
  <c r="L999" i="1"/>
  <c r="J2099" i="1"/>
  <c r="K2099" i="1"/>
  <c r="L2099" i="1"/>
  <c r="J2100" i="1"/>
  <c r="K2100" i="1"/>
  <c r="L2100" i="1"/>
  <c r="J2101" i="1"/>
  <c r="K2101" i="1"/>
  <c r="L2101" i="1"/>
  <c r="J2102" i="1"/>
  <c r="K2102" i="1"/>
  <c r="L2102" i="1"/>
  <c r="J2103" i="1"/>
  <c r="K2103" i="1"/>
  <c r="L2103" i="1"/>
  <c r="J2104" i="1"/>
  <c r="K2104" i="1"/>
  <c r="L2104" i="1"/>
  <c r="J2180" i="1"/>
  <c r="K2180" i="1"/>
  <c r="L2180" i="1"/>
  <c r="J2181" i="1"/>
  <c r="K2181" i="1"/>
  <c r="L2181" i="1"/>
  <c r="J2182" i="1"/>
  <c r="K2182" i="1"/>
  <c r="L2182" i="1"/>
  <c r="J450" i="1"/>
  <c r="K450" i="1"/>
  <c r="L450" i="1"/>
  <c r="J451" i="1"/>
  <c r="K451" i="1"/>
  <c r="L451" i="1"/>
  <c r="J452" i="1"/>
  <c r="K452" i="1"/>
  <c r="L452" i="1"/>
  <c r="J453" i="1"/>
  <c r="K453" i="1"/>
  <c r="L453" i="1"/>
  <c r="J454" i="1"/>
  <c r="K454" i="1"/>
  <c r="L454" i="1"/>
  <c r="J455" i="1"/>
  <c r="K455" i="1"/>
  <c r="L455" i="1"/>
  <c r="J456" i="1"/>
  <c r="K456" i="1"/>
  <c r="L456" i="1"/>
  <c r="J457" i="1"/>
  <c r="K457" i="1"/>
  <c r="L457" i="1"/>
  <c r="J458" i="1"/>
  <c r="K458" i="1"/>
  <c r="L458" i="1"/>
  <c r="J459" i="1"/>
  <c r="K459" i="1"/>
  <c r="L459" i="1"/>
  <c r="J460" i="1"/>
  <c r="K460" i="1"/>
  <c r="L460" i="1"/>
  <c r="I2266" i="1"/>
  <c r="I2267" i="1"/>
  <c r="I2268" i="1"/>
  <c r="I1556" i="1"/>
  <c r="I1557" i="1"/>
  <c r="I1558" i="1"/>
  <c r="I1559" i="1"/>
  <c r="I1560" i="1"/>
  <c r="I1561" i="1"/>
  <c r="I1562" i="1"/>
  <c r="I2247" i="1"/>
  <c r="I2248" i="1"/>
  <c r="I2241" i="1"/>
  <c r="I2242" i="1"/>
  <c r="I2243" i="1"/>
  <c r="I1110" i="1"/>
  <c r="I1111" i="1"/>
  <c r="I1112" i="1"/>
  <c r="I1113" i="1"/>
  <c r="I1114" i="1"/>
  <c r="I1115" i="1"/>
  <c r="I1116" i="1"/>
  <c r="I1117" i="1"/>
  <c r="I1118" i="1"/>
  <c r="I1119" i="1"/>
  <c r="I1120" i="1"/>
  <c r="I1009" i="1"/>
  <c r="I1010" i="1"/>
  <c r="I1011" i="1"/>
  <c r="I1012" i="1"/>
  <c r="I1013" i="1"/>
  <c r="I1014" i="1"/>
  <c r="I1015" i="1"/>
  <c r="I1016" i="1"/>
  <c r="I1017" i="1"/>
  <c r="I1018" i="1"/>
  <c r="I1019" i="1"/>
  <c r="I1069" i="1"/>
  <c r="I1070" i="1"/>
  <c r="I1071" i="1"/>
  <c r="I1072" i="1"/>
  <c r="I1073" i="1"/>
  <c r="I1074" i="1"/>
  <c r="I1075" i="1"/>
  <c r="I1076" i="1"/>
  <c r="I1077" i="1"/>
  <c r="I1078" i="1"/>
  <c r="I1079" i="1"/>
  <c r="I1000" i="1"/>
  <c r="I1001" i="1"/>
  <c r="I1002" i="1"/>
  <c r="I1003" i="1"/>
  <c r="I1004" i="1"/>
  <c r="I1005" i="1"/>
  <c r="I1006" i="1"/>
  <c r="I1007" i="1"/>
  <c r="I1008" i="1"/>
  <c r="I311" i="1"/>
  <c r="I312" i="1"/>
  <c r="I313" i="1"/>
  <c r="I314" i="1"/>
  <c r="I315" i="1"/>
  <c r="I316" i="1"/>
  <c r="I317" i="1"/>
  <c r="I225" i="1"/>
  <c r="I226" i="1"/>
  <c r="I227" i="1"/>
  <c r="I228" i="1"/>
  <c r="I229" i="1"/>
  <c r="I230" i="1"/>
  <c r="I231" i="1"/>
  <c r="I232" i="1"/>
  <c r="I1401" i="1"/>
  <c r="I1402" i="1"/>
  <c r="I1403" i="1"/>
  <c r="I1404" i="1"/>
  <c r="I1405" i="1"/>
  <c r="I1406" i="1"/>
  <c r="I1407" i="1"/>
  <c r="I1408" i="1"/>
  <c r="I1409" i="1"/>
  <c r="I1410" i="1"/>
  <c r="I1411" i="1"/>
  <c r="I1825" i="1"/>
  <c r="I1826" i="1"/>
  <c r="I1827" i="1"/>
  <c r="I1828" i="1"/>
  <c r="I1829" i="1"/>
  <c r="I1830" i="1"/>
  <c r="I1831" i="1"/>
  <c r="I1832" i="1"/>
  <c r="I1537" i="1"/>
  <c r="I1538" i="1"/>
  <c r="I1539" i="1"/>
  <c r="I1540" i="1"/>
  <c r="I1541" i="1"/>
  <c r="I1542" i="1"/>
  <c r="I1543" i="1"/>
  <c r="I1626" i="1"/>
  <c r="I1627" i="1"/>
  <c r="I1628" i="1"/>
  <c r="I1781" i="1"/>
  <c r="I1782" i="1"/>
  <c r="I1783" i="1"/>
  <c r="I1784" i="1"/>
  <c r="I1785" i="1"/>
  <c r="I1786" i="1"/>
  <c r="I1787" i="1"/>
  <c r="I1788" i="1"/>
  <c r="I667" i="1"/>
  <c r="I668" i="1"/>
  <c r="I669" i="1"/>
  <c r="I670" i="1"/>
  <c r="I671" i="1"/>
  <c r="I672" i="1"/>
  <c r="I675" i="1"/>
  <c r="I676" i="1"/>
  <c r="I677" i="1"/>
  <c r="I678" i="1"/>
  <c r="I679" i="1"/>
  <c r="I680" i="1"/>
  <c r="I1882" i="1"/>
  <c r="I1883" i="1"/>
  <c r="I1884" i="1"/>
  <c r="I1885" i="1"/>
  <c r="I1886" i="1"/>
  <c r="I1887" i="1"/>
  <c r="I1888" i="1"/>
  <c r="I1618" i="1"/>
  <c r="I1619" i="1"/>
  <c r="I1620" i="1"/>
  <c r="I1621" i="1"/>
  <c r="I1622" i="1"/>
  <c r="I1623" i="1"/>
  <c r="I1624" i="1"/>
  <c r="I1422" i="1"/>
  <c r="I1423" i="1"/>
  <c r="I1424" i="1"/>
  <c r="I1425" i="1"/>
  <c r="I1426" i="1"/>
  <c r="I1427" i="1"/>
  <c r="I1428" i="1"/>
  <c r="I1578" i="1"/>
  <c r="I1579" i="1"/>
  <c r="I1580" i="1"/>
  <c r="I1581" i="1"/>
  <c r="I1582" i="1"/>
  <c r="I1583" i="1"/>
  <c r="I1584" i="1"/>
  <c r="I1712" i="1"/>
  <c r="I1713" i="1"/>
  <c r="I1714" i="1"/>
  <c r="I1715" i="1"/>
  <c r="I1716" i="1"/>
  <c r="I1717" i="1"/>
  <c r="I1718" i="1"/>
  <c r="I1719" i="1"/>
  <c r="I1739" i="1"/>
  <c r="I1740" i="1"/>
  <c r="I1741" i="1"/>
  <c r="I1742" i="1"/>
  <c r="I1743" i="1"/>
  <c r="I1744" i="1"/>
  <c r="I1745" i="1"/>
  <c r="I560" i="1"/>
  <c r="I561" i="1"/>
  <c r="I562" i="1"/>
  <c r="I563" i="1"/>
  <c r="I564" i="1"/>
  <c r="I565" i="1"/>
  <c r="I566" i="1"/>
  <c r="I567" i="1"/>
  <c r="I397" i="1"/>
  <c r="I398" i="1"/>
  <c r="I399" i="1"/>
  <c r="I400" i="1"/>
  <c r="I401" i="1"/>
  <c r="I402" i="1"/>
  <c r="I403" i="1"/>
  <c r="I404" i="1"/>
  <c r="I98" i="1"/>
  <c r="I99" i="1"/>
  <c r="I100" i="1"/>
  <c r="I101" i="1"/>
  <c r="I102" i="1"/>
  <c r="I103" i="1"/>
  <c r="I104" i="1"/>
  <c r="I105" i="1"/>
  <c r="I214" i="1"/>
  <c r="I215" i="1"/>
  <c r="I216" i="1"/>
  <c r="I217" i="1"/>
  <c r="I218" i="1"/>
  <c r="I219" i="1"/>
  <c r="I220" i="1"/>
  <c r="I221" i="1"/>
  <c r="I461" i="1"/>
  <c r="I462" i="1"/>
  <c r="I463" i="1"/>
  <c r="I464" i="1"/>
  <c r="I465" i="1"/>
  <c r="I466" i="1"/>
  <c r="I467" i="1"/>
  <c r="I583" i="1"/>
  <c r="I584" i="1"/>
  <c r="I585" i="1"/>
  <c r="I586" i="1"/>
  <c r="I587" i="1"/>
  <c r="I588" i="1"/>
  <c r="I589" i="1"/>
  <c r="I590" i="1"/>
  <c r="I411" i="1"/>
  <c r="I412" i="1"/>
  <c r="I413" i="1"/>
  <c r="I414" i="1"/>
  <c r="I415" i="1"/>
  <c r="I416" i="1"/>
  <c r="I417" i="1"/>
  <c r="I418" i="1"/>
  <c r="I267" i="1"/>
  <c r="I268" i="1"/>
  <c r="I269" i="1"/>
  <c r="I270" i="1"/>
  <c r="I271" i="1"/>
  <c r="I272" i="1"/>
  <c r="I273" i="1"/>
  <c r="I274" i="1"/>
  <c r="I502" i="1"/>
  <c r="I503" i="1"/>
  <c r="I504" i="1"/>
  <c r="I505" i="1"/>
  <c r="I506" i="1"/>
  <c r="I507" i="1"/>
  <c r="I508" i="1"/>
  <c r="I509" i="1"/>
  <c r="I358" i="1"/>
  <c r="I359" i="1"/>
  <c r="I360" i="1"/>
  <c r="I361" i="1"/>
  <c r="I362" i="1"/>
  <c r="I363" i="1"/>
  <c r="I364" i="1"/>
  <c r="I365" i="1"/>
  <c r="I146" i="1"/>
  <c r="I147" i="1"/>
  <c r="I148" i="1"/>
  <c r="I149" i="1"/>
  <c r="I150" i="1"/>
  <c r="I151" i="1"/>
  <c r="I152" i="1"/>
  <c r="I153" i="1"/>
  <c r="I1173" i="1"/>
  <c r="I1174" i="1"/>
  <c r="I1175" i="1"/>
  <c r="I1176" i="1"/>
  <c r="I1177" i="1"/>
  <c r="I1178" i="1"/>
  <c r="I1283" i="1"/>
  <c r="I1284" i="1"/>
  <c r="I1285" i="1"/>
  <c r="I1286" i="1"/>
  <c r="I1287" i="1"/>
  <c r="I1288" i="1"/>
  <c r="I872" i="1"/>
  <c r="I873" i="1"/>
  <c r="I874" i="1"/>
  <c r="I875" i="1"/>
  <c r="I876" i="1"/>
  <c r="I877" i="1"/>
  <c r="I878" i="1"/>
  <c r="I746" i="1"/>
  <c r="I747" i="1"/>
  <c r="I748" i="1"/>
  <c r="I749" i="1"/>
  <c r="I750" i="1"/>
  <c r="I751" i="1"/>
  <c r="I752" i="1"/>
  <c r="I2274" i="1"/>
  <c r="I2275" i="1"/>
  <c r="I2276" i="1"/>
  <c r="I2277" i="1"/>
  <c r="I2278" i="1"/>
  <c r="I1085" i="1"/>
  <c r="I1086" i="1"/>
  <c r="I1087" i="1"/>
  <c r="I1088" i="1"/>
  <c r="I1080" i="1"/>
  <c r="I1081" i="1"/>
  <c r="I1082" i="1"/>
  <c r="I1083" i="1"/>
  <c r="I1084" i="1"/>
  <c r="I770" i="1"/>
  <c r="I771" i="1"/>
  <c r="I772" i="1"/>
  <c r="I773" i="1"/>
  <c r="I774" i="1"/>
  <c r="I775" i="1"/>
  <c r="I776" i="1"/>
  <c r="I777" i="1"/>
  <c r="I1849" i="1"/>
  <c r="I1850" i="1"/>
  <c r="I1851" i="1"/>
  <c r="I1852" i="1"/>
  <c r="I1853" i="1"/>
  <c r="I1854" i="1"/>
  <c r="I1855" i="1"/>
  <c r="I1856" i="1"/>
  <c r="I1857" i="1"/>
  <c r="I1858" i="1"/>
  <c r="I1859" i="1"/>
  <c r="I1860" i="1"/>
  <c r="I1937" i="1"/>
  <c r="I1938" i="1"/>
  <c r="I1939" i="1"/>
  <c r="I1940" i="1"/>
  <c r="I1941" i="1"/>
  <c r="I1942" i="1"/>
  <c r="I1943" i="1"/>
  <c r="I1875" i="1"/>
  <c r="I1876" i="1"/>
  <c r="I1877" i="1"/>
  <c r="I1878" i="1"/>
  <c r="I1879" i="1"/>
  <c r="I1880" i="1"/>
  <c r="I1881" i="1"/>
  <c r="I2033" i="1"/>
  <c r="I2034" i="1"/>
  <c r="I2035" i="1"/>
  <c r="I2036" i="1"/>
  <c r="I2037" i="1"/>
  <c r="I2038" i="1"/>
  <c r="I2039" i="1"/>
  <c r="I1970" i="1"/>
  <c r="I1971" i="1"/>
  <c r="I1972" i="1"/>
  <c r="I1973" i="1"/>
  <c r="I1974" i="1"/>
  <c r="I1975" i="1"/>
  <c r="I1976" i="1"/>
  <c r="I1977" i="1"/>
  <c r="I1978" i="1"/>
  <c r="I1979" i="1"/>
  <c r="I1980" i="1"/>
  <c r="I1981" i="1"/>
  <c r="I2202" i="1"/>
  <c r="I2203" i="1"/>
  <c r="I2204" i="1"/>
  <c r="I2205" i="1"/>
  <c r="I2206" i="1"/>
  <c r="I2207" i="1"/>
  <c r="I2467" i="1"/>
  <c r="I2468" i="1"/>
  <c r="I2469" i="1"/>
  <c r="I2470" i="1"/>
  <c r="I2471" i="1"/>
  <c r="I2229" i="1"/>
  <c r="I2230" i="1"/>
  <c r="I2231" i="1"/>
  <c r="I2232" i="1"/>
  <c r="I2472" i="1"/>
  <c r="I2473" i="1"/>
  <c r="I2474" i="1"/>
  <c r="I2475" i="1"/>
  <c r="I2476" i="1"/>
  <c r="I2477" i="1"/>
  <c r="I2478" i="1"/>
  <c r="I2146" i="1"/>
  <c r="I2147" i="1"/>
  <c r="I2148" i="1"/>
  <c r="I2149" i="1"/>
  <c r="I2150" i="1"/>
  <c r="I2151" i="1"/>
  <c r="I2152" i="1"/>
  <c r="I2153" i="1"/>
  <c r="I56" i="1"/>
  <c r="I57" i="1"/>
  <c r="I58" i="1"/>
  <c r="I59" i="1"/>
  <c r="I60" i="1"/>
  <c r="I61" i="1"/>
  <c r="I62" i="1"/>
  <c r="I63" i="1"/>
  <c r="I1104" i="1"/>
  <c r="I1105" i="1"/>
  <c r="I1106" i="1"/>
  <c r="I1107" i="1"/>
  <c r="I1108" i="1"/>
  <c r="I1109" i="1"/>
  <c r="I778" i="1"/>
  <c r="I779" i="1"/>
  <c r="I780" i="1"/>
  <c r="I781" i="1"/>
  <c r="I782" i="1"/>
  <c r="I783" i="1"/>
  <c r="I784" i="1"/>
  <c r="I2154" i="1"/>
  <c r="I2155" i="1"/>
  <c r="I2156" i="1"/>
  <c r="I2157" i="1"/>
  <c r="I2158" i="1"/>
  <c r="I2159" i="1"/>
  <c r="I1840" i="1"/>
  <c r="I1841" i="1"/>
  <c r="I2255" i="1"/>
  <c r="I2256" i="1"/>
  <c r="I2219" i="1"/>
  <c r="I2220" i="1"/>
  <c r="I2221" i="1"/>
  <c r="I2222" i="1"/>
  <c r="I973" i="1"/>
  <c r="I974" i="1"/>
  <c r="I975" i="1"/>
  <c r="I2060" i="1"/>
  <c r="I2061" i="1"/>
  <c r="I2062" i="1"/>
  <c r="I2063" i="1"/>
  <c r="I2064" i="1"/>
  <c r="I2065" i="1"/>
  <c r="I2143" i="1"/>
  <c r="I2144" i="1"/>
  <c r="I2145" i="1"/>
  <c r="I1094" i="1"/>
  <c r="I1095" i="1"/>
  <c r="I1089" i="1"/>
  <c r="I1090" i="1"/>
  <c r="I1091" i="1"/>
  <c r="I1092" i="1"/>
  <c r="I1093" i="1"/>
  <c r="I2160" i="1"/>
  <c r="I2161" i="1"/>
  <c r="I2162" i="1"/>
  <c r="I2163" i="1"/>
  <c r="I2164" i="1"/>
  <c r="I2165" i="1"/>
  <c r="I2172" i="1"/>
  <c r="I2173" i="1"/>
  <c r="I2174" i="1"/>
  <c r="I2175" i="1"/>
  <c r="I2176" i="1"/>
  <c r="I2177" i="1"/>
  <c r="I2178" i="1"/>
  <c r="I2179" i="1"/>
  <c r="I2166" i="1"/>
  <c r="I2167" i="1"/>
  <c r="I2168" i="1"/>
  <c r="I2169" i="1"/>
  <c r="I2170" i="1"/>
  <c r="I2171" i="1"/>
  <c r="I2196" i="1"/>
  <c r="I2197" i="1"/>
  <c r="I2454" i="1"/>
  <c r="I2455" i="1"/>
  <c r="I2456" i="1"/>
  <c r="I2290" i="1"/>
  <c r="I2291" i="1"/>
  <c r="I2292" i="1"/>
  <c r="I2285" i="1"/>
  <c r="I2286" i="1"/>
  <c r="I2287" i="1"/>
  <c r="I2288" i="1"/>
  <c r="I2289" i="1"/>
  <c r="I2269" i="1"/>
  <c r="I2270" i="1"/>
  <c r="I2271" i="1"/>
  <c r="I2272" i="1"/>
  <c r="I2273" i="1"/>
  <c r="I2279" i="1"/>
  <c r="I2280" i="1"/>
  <c r="I2281" i="1"/>
  <c r="I2282" i="1"/>
  <c r="I2283" i="1"/>
  <c r="I2284" i="1"/>
  <c r="I1916" i="1"/>
  <c r="I1917" i="1"/>
  <c r="I1918" i="1"/>
  <c r="I1919" i="1"/>
  <c r="I1920" i="1"/>
  <c r="I1921" i="1"/>
  <c r="I1922" i="1"/>
  <c r="I1923" i="1"/>
  <c r="I1924" i="1"/>
  <c r="I1925" i="1"/>
  <c r="I2233" i="1"/>
  <c r="I2234" i="1"/>
  <c r="I2235" i="1"/>
  <c r="I2236" i="1"/>
  <c r="I2237" i="1"/>
  <c r="I2238" i="1"/>
  <c r="I2239" i="1"/>
  <c r="I2240" i="1"/>
  <c r="I2479" i="1"/>
  <c r="I2480" i="1"/>
  <c r="I2481" i="1"/>
  <c r="I2482" i="1"/>
  <c r="I2483" i="1"/>
  <c r="I2484" i="1"/>
  <c r="I2485" i="1"/>
  <c r="I2486" i="1"/>
  <c r="I2487" i="1"/>
  <c r="I2078" i="1"/>
  <c r="I2079" i="1"/>
  <c r="I2080" i="1"/>
  <c r="I2081" i="1"/>
  <c r="I2082" i="1"/>
  <c r="I2083" i="1"/>
  <c r="I2084" i="1"/>
  <c r="I2293" i="1"/>
  <c r="I2294" i="1"/>
  <c r="I2295" i="1"/>
  <c r="I2296" i="1"/>
  <c r="I2297" i="1"/>
  <c r="I2085" i="1"/>
  <c r="I2086" i="1"/>
  <c r="I2087" i="1"/>
  <c r="I760" i="1"/>
  <c r="I761" i="1"/>
  <c r="I762" i="1"/>
  <c r="I763" i="1"/>
  <c r="I764" i="1"/>
  <c r="I765" i="1"/>
  <c r="I794" i="1"/>
  <c r="I795" i="1"/>
  <c r="I796" i="1"/>
  <c r="I797" i="1"/>
  <c r="I798" i="1"/>
  <c r="I799" i="1"/>
  <c r="I800" i="1"/>
  <c r="I803" i="1"/>
  <c r="I804" i="1"/>
  <c r="I805" i="1"/>
  <c r="I806" i="1"/>
  <c r="I807" i="1"/>
  <c r="I808" i="1"/>
  <c r="I754" i="1"/>
  <c r="I755" i="1"/>
  <c r="I756" i="1"/>
  <c r="I757" i="1"/>
  <c r="I758" i="1"/>
  <c r="I759" i="1"/>
  <c r="I735" i="1"/>
  <c r="I736" i="1"/>
  <c r="I737" i="1"/>
  <c r="I738" i="1"/>
  <c r="I739" i="1"/>
  <c r="I740" i="1"/>
  <c r="I741" i="1"/>
  <c r="I1593" i="1"/>
  <c r="I1602" i="1"/>
  <c r="I1603" i="1"/>
  <c r="I1604" i="1"/>
  <c r="I1606" i="1"/>
  <c r="I1607" i="1"/>
  <c r="I1608" i="1"/>
  <c r="I1609" i="1"/>
  <c r="I1588" i="1"/>
  <c r="I1589" i="1"/>
  <c r="I1597" i="1"/>
  <c r="I1598" i="1"/>
  <c r="I1599" i="1"/>
  <c r="I1600" i="1"/>
  <c r="I1601" i="1"/>
  <c r="I1605" i="1"/>
  <c r="I1590" i="1"/>
  <c r="I1591" i="1"/>
  <c r="I1592" i="1"/>
  <c r="I2258" i="1"/>
  <c r="I2257" i="1"/>
  <c r="I2259" i="1"/>
  <c r="I568" i="1"/>
  <c r="I569" i="1"/>
  <c r="I570" i="1"/>
  <c r="I1045" i="1"/>
  <c r="I1046" i="1"/>
  <c r="I1047" i="1"/>
  <c r="I1048" i="1"/>
  <c r="I1049" i="1"/>
  <c r="I1050" i="1"/>
  <c r="I1051" i="1"/>
  <c r="I1052" i="1"/>
  <c r="I1861" i="1"/>
  <c r="I1862" i="1"/>
  <c r="I1863" i="1"/>
  <c r="I1864" i="1"/>
  <c r="I1865" i="1"/>
  <c r="I1866" i="1"/>
  <c r="I1867" i="1"/>
  <c r="I1789" i="1"/>
  <c r="I1790" i="1"/>
  <c r="I1791" i="1"/>
  <c r="I1822" i="1"/>
  <c r="I1823" i="1"/>
  <c r="I1824" i="1"/>
  <c r="I1720" i="1"/>
  <c r="I1721" i="1"/>
  <c r="I1722" i="1"/>
  <c r="I701" i="1"/>
  <c r="I702" i="1"/>
  <c r="I703" i="1"/>
  <c r="I704" i="1"/>
  <c r="I705" i="1"/>
  <c r="I706" i="1"/>
  <c r="I707" i="1"/>
  <c r="I708" i="1"/>
  <c r="I709" i="1"/>
  <c r="I710" i="1"/>
  <c r="I865" i="1"/>
  <c r="I866" i="1"/>
  <c r="I867" i="1"/>
  <c r="I868" i="1"/>
  <c r="I869" i="1"/>
  <c r="I870" i="1"/>
  <c r="I871" i="1"/>
  <c r="I2260" i="1"/>
  <c r="I2261" i="1"/>
  <c r="I2262" i="1"/>
  <c r="I2263" i="1"/>
  <c r="I2264" i="1"/>
  <c r="I1226" i="1"/>
  <c r="I1227" i="1"/>
  <c r="I1228" i="1"/>
  <c r="I1280" i="1"/>
  <c r="I1281" i="1"/>
  <c r="I1282" i="1"/>
  <c r="I1842" i="1"/>
  <c r="I1843" i="1"/>
  <c r="I1844" i="1"/>
  <c r="I1845" i="1"/>
  <c r="I1846" i="1"/>
  <c r="I1847" i="1"/>
  <c r="I1848" i="1"/>
  <c r="I2105" i="1"/>
  <c r="I2106" i="1"/>
  <c r="I2107" i="1"/>
  <c r="I2108" i="1"/>
  <c r="I2109" i="1"/>
  <c r="I2110" i="1"/>
  <c r="I2111" i="1"/>
  <c r="I2112" i="1"/>
  <c r="I2113" i="1"/>
  <c r="I2114" i="1"/>
  <c r="I2115" i="1"/>
  <c r="I2126" i="1"/>
  <c r="I2127" i="1"/>
  <c r="I2128" i="1"/>
  <c r="I2129" i="1"/>
  <c r="I2130" i="1"/>
  <c r="I2131" i="1"/>
  <c r="I2132" i="1"/>
  <c r="I2133" i="1"/>
  <c r="I2134" i="1"/>
  <c r="I2135" i="1"/>
  <c r="I2136" i="1"/>
  <c r="I2210" i="1"/>
  <c r="I2211" i="1"/>
  <c r="I2212" i="1"/>
  <c r="I2213" i="1"/>
  <c r="I2214" i="1"/>
  <c r="I2215" i="1"/>
  <c r="I2216" i="1"/>
  <c r="I2217" i="1"/>
  <c r="I2218" i="1"/>
  <c r="I577" i="1"/>
  <c r="I578" i="1"/>
  <c r="I579" i="1"/>
  <c r="I1515" i="1"/>
  <c r="I1516" i="1"/>
  <c r="I1517" i="1"/>
  <c r="I1518" i="1"/>
  <c r="I1519" i="1"/>
  <c r="I1520" i="1"/>
  <c r="I1521" i="1"/>
  <c r="I419" i="1"/>
  <c r="I420" i="1"/>
  <c r="I421" i="1"/>
  <c r="I422" i="1"/>
  <c r="I423" i="1"/>
  <c r="I424" i="1"/>
  <c r="I425" i="1"/>
  <c r="I426" i="1"/>
  <c r="I427" i="1"/>
  <c r="I1809" i="1"/>
  <c r="I1810" i="1"/>
  <c r="I372" i="1"/>
  <c r="I373" i="1"/>
  <c r="I374" i="1"/>
  <c r="I375" i="1"/>
  <c r="I376" i="1"/>
  <c r="I377" i="1"/>
  <c r="I378" i="1"/>
  <c r="I379" i="1"/>
  <c r="I380" i="1"/>
  <c r="I381" i="1"/>
  <c r="I382" i="1"/>
  <c r="I366" i="1"/>
  <c r="I367" i="1"/>
  <c r="I368" i="1"/>
  <c r="I1498" i="1"/>
  <c r="I1499" i="1"/>
  <c r="I1500" i="1"/>
  <c r="I1182" i="1"/>
  <c r="I1183" i="1"/>
  <c r="I1184" i="1"/>
  <c r="I1185" i="1"/>
  <c r="I1565" i="1"/>
  <c r="I1566" i="1"/>
  <c r="I1567" i="1"/>
  <c r="I1568" i="1"/>
  <c r="I1569" i="1"/>
  <c r="I1570" i="1"/>
  <c r="I1571" i="1"/>
  <c r="I1572" i="1"/>
  <c r="I1573" i="1"/>
  <c r="I1547" i="1"/>
  <c r="I1548" i="1"/>
  <c r="I1549" i="1"/>
  <c r="I1550" i="1"/>
  <c r="I1551" i="1"/>
  <c r="I1552" i="1"/>
  <c r="I1553" i="1"/>
  <c r="I1554" i="1"/>
  <c r="I1555" i="1"/>
  <c r="I2298" i="1"/>
  <c r="I2299" i="1"/>
  <c r="I2300" i="1"/>
  <c r="I2301" i="1"/>
  <c r="I2302" i="1"/>
  <c r="I1186" i="1"/>
  <c r="I1187" i="1"/>
  <c r="I1188" i="1"/>
  <c r="I934" i="1"/>
  <c r="I935" i="1"/>
  <c r="I936" i="1"/>
  <c r="I937" i="1"/>
  <c r="I938" i="1"/>
  <c r="I939" i="1"/>
  <c r="I840" i="1"/>
  <c r="I841" i="1"/>
  <c r="I842" i="1"/>
  <c r="I843" i="1"/>
  <c r="I844" i="1"/>
  <c r="I845" i="1"/>
  <c r="I846" i="1"/>
  <c r="I811" i="1"/>
  <c r="I812" i="1"/>
  <c r="I813" i="1"/>
  <c r="I814" i="1"/>
  <c r="I815" i="1"/>
  <c r="I816" i="1"/>
  <c r="I817" i="1"/>
  <c r="I818" i="1"/>
  <c r="I829" i="1"/>
  <c r="I830" i="1"/>
  <c r="I831" i="1"/>
  <c r="I832" i="1"/>
  <c r="I833" i="1"/>
  <c r="I834" i="1"/>
  <c r="I835" i="1"/>
  <c r="I836" i="1"/>
  <c r="I1544" i="1"/>
  <c r="I1574" i="1"/>
  <c r="I1575" i="1"/>
  <c r="I1563" i="1"/>
  <c r="I1564" i="1"/>
  <c r="I1545" i="1"/>
  <c r="I1546" i="1"/>
  <c r="I1576" i="1"/>
  <c r="I1577" i="1"/>
  <c r="I1490" i="1"/>
  <c r="I1501" i="1"/>
  <c r="I1502" i="1"/>
  <c r="I1503" i="1"/>
  <c r="I1504" i="1"/>
  <c r="I1505" i="1"/>
  <c r="I932" i="1"/>
  <c r="I933" i="1"/>
  <c r="I383" i="1"/>
  <c r="I384" i="1"/>
  <c r="I385" i="1"/>
  <c r="I154" i="1"/>
  <c r="I155" i="1"/>
  <c r="I156" i="1"/>
  <c r="I157" i="1"/>
  <c r="I158" i="1"/>
  <c r="I159" i="1"/>
  <c r="I1529" i="1"/>
  <c r="I1530" i="1"/>
  <c r="I1531" i="1"/>
  <c r="I1532" i="1"/>
  <c r="I1533" i="1"/>
  <c r="I1534" i="1"/>
  <c r="I1535" i="1"/>
  <c r="I1536" i="1"/>
  <c r="I1706" i="1"/>
  <c r="I1707" i="1"/>
  <c r="I1708" i="1"/>
  <c r="I1709" i="1"/>
  <c r="I1710" i="1"/>
  <c r="I1711" i="1"/>
  <c r="I222" i="1"/>
  <c r="I223" i="1"/>
  <c r="I224" i="1"/>
  <c r="I1121" i="1"/>
  <c r="I1122" i="1"/>
  <c r="I1123" i="1"/>
  <c r="I1124" i="1"/>
  <c r="I1125" i="1"/>
  <c r="I1126" i="1"/>
  <c r="I1127" i="1"/>
  <c r="I1128" i="1"/>
  <c r="I1135" i="1"/>
  <c r="I1136" i="1"/>
  <c r="I1137" i="1"/>
  <c r="I1138" i="1"/>
  <c r="I1139" i="1"/>
  <c r="I1140" i="1"/>
  <c r="I1141" i="1"/>
  <c r="I1142" i="1"/>
  <c r="I476" i="1"/>
  <c r="I477" i="1"/>
  <c r="I478" i="1"/>
  <c r="I479" i="1"/>
  <c r="I480" i="1"/>
  <c r="I481" i="1"/>
  <c r="I482" i="1"/>
  <c r="I483" i="1"/>
  <c r="I524" i="1"/>
  <c r="I525" i="1"/>
  <c r="I526" i="1"/>
  <c r="I527" i="1"/>
  <c r="I528" i="1"/>
  <c r="I529" i="1"/>
  <c r="I530" i="1"/>
  <c r="I531" i="1"/>
  <c r="I338" i="1"/>
  <c r="I339" i="1"/>
  <c r="I340" i="1"/>
  <c r="I485" i="1"/>
  <c r="I486" i="1"/>
  <c r="I487" i="1"/>
  <c r="I488" i="1"/>
  <c r="I489" i="1"/>
  <c r="I490" i="1"/>
  <c r="I484" i="1"/>
  <c r="I532" i="1"/>
  <c r="I533" i="1"/>
  <c r="I534" i="1"/>
  <c r="I549" i="1"/>
  <c r="I550" i="1"/>
  <c r="I551" i="1"/>
  <c r="I552" i="1"/>
  <c r="I553" i="1"/>
  <c r="I554" i="1"/>
  <c r="I555" i="1"/>
  <c r="I556" i="1"/>
  <c r="I557" i="1"/>
  <c r="I558" i="1"/>
  <c r="I559" i="1"/>
  <c r="I571" i="1"/>
  <c r="I572" i="1"/>
  <c r="I573" i="1"/>
  <c r="I1654" i="1"/>
  <c r="I1655" i="1"/>
  <c r="I1656" i="1"/>
  <c r="I1657" i="1"/>
  <c r="I1658" i="1"/>
  <c r="I1659" i="1"/>
  <c r="I1660" i="1"/>
  <c r="I1730" i="1"/>
  <c r="I1731" i="1"/>
  <c r="I1732" i="1"/>
  <c r="I1733" i="1"/>
  <c r="I1734" i="1"/>
  <c r="I1735" i="1"/>
  <c r="I1736" i="1"/>
  <c r="I1723" i="1"/>
  <c r="I1724" i="1"/>
  <c r="I1725" i="1"/>
  <c r="I1726" i="1"/>
  <c r="I1727" i="1"/>
  <c r="I18" i="1"/>
  <c r="I19" i="1"/>
  <c r="I20" i="1"/>
  <c r="I21" i="1"/>
  <c r="I22" i="1"/>
  <c r="I23" i="1"/>
  <c r="I24" i="1"/>
  <c r="I25" i="1"/>
  <c r="I188" i="1"/>
  <c r="I189" i="1"/>
  <c r="I190" i="1"/>
  <c r="I191" i="1"/>
  <c r="I192" i="1"/>
  <c r="I193" i="1"/>
  <c r="I194" i="1"/>
  <c r="I195" i="1"/>
  <c r="I64" i="1"/>
  <c r="I65" i="1"/>
  <c r="I66" i="1"/>
  <c r="I67" i="1"/>
  <c r="I68" i="1"/>
  <c r="I69" i="1"/>
  <c r="I196" i="1"/>
  <c r="I197" i="1"/>
  <c r="I198" i="1"/>
  <c r="I199" i="1"/>
  <c r="I200" i="1"/>
  <c r="I201" i="1"/>
  <c r="I26" i="1"/>
  <c r="I27" i="1"/>
  <c r="I28" i="1"/>
  <c r="I29" i="1"/>
  <c r="I30" i="1"/>
  <c r="I31" i="1"/>
  <c r="I32" i="1"/>
  <c r="I33" i="1"/>
  <c r="I34" i="1"/>
  <c r="I1770" i="1"/>
  <c r="I1771" i="1"/>
  <c r="I1772" i="1"/>
  <c r="I1773" i="1"/>
  <c r="I1774" i="1"/>
  <c r="I1775" i="1"/>
  <c r="I1776" i="1"/>
  <c r="I1777" i="1"/>
  <c r="I1685" i="1"/>
  <c r="I1686" i="1"/>
  <c r="I1687" i="1"/>
  <c r="I1688" i="1"/>
  <c r="I1689" i="1"/>
  <c r="I1690" i="1"/>
  <c r="I1691" i="1"/>
  <c r="I1692" i="1"/>
  <c r="I1778" i="1"/>
  <c r="I1779" i="1"/>
  <c r="I1780" i="1"/>
  <c r="I1693" i="1"/>
  <c r="I1694" i="1"/>
  <c r="I1695" i="1"/>
  <c r="I785" i="1"/>
  <c r="I786" i="1"/>
  <c r="I855" i="1"/>
  <c r="I856" i="1"/>
  <c r="I827" i="1"/>
  <c r="I828" i="1"/>
  <c r="I2249" i="1"/>
  <c r="I2250" i="1"/>
  <c r="I2251" i="1"/>
  <c r="I2252" i="1"/>
  <c r="I1304" i="1"/>
  <c r="I1305" i="1"/>
  <c r="I1306" i="1"/>
  <c r="I1307" i="1"/>
  <c r="I1308" i="1"/>
  <c r="I1309" i="1"/>
  <c r="I1217" i="1"/>
  <c r="I1218" i="1"/>
  <c r="I1219" i="1"/>
  <c r="I1220" i="1"/>
  <c r="I1221" i="1"/>
  <c r="I1222" i="1"/>
  <c r="I1349" i="1"/>
  <c r="I1350" i="1"/>
  <c r="I1351" i="1"/>
  <c r="I1352" i="1"/>
  <c r="I1353" i="1"/>
  <c r="I1354" i="1"/>
  <c r="I1250" i="1"/>
  <c r="I1251" i="1"/>
  <c r="I1252" i="1"/>
  <c r="I1253" i="1"/>
  <c r="I1254" i="1"/>
  <c r="I1255" i="1"/>
  <c r="I1229" i="1"/>
  <c r="I1230" i="1"/>
  <c r="I1231" i="1"/>
  <c r="I1232" i="1"/>
  <c r="I1233" i="1"/>
  <c r="I1234" i="1"/>
  <c r="I1235" i="1"/>
  <c r="I1236" i="1"/>
  <c r="I1237" i="1"/>
  <c r="I1207" i="1"/>
  <c r="I1208" i="1"/>
  <c r="I1209" i="1"/>
  <c r="I1210" i="1"/>
  <c r="I1211" i="1"/>
  <c r="I1212" i="1"/>
  <c r="I1213" i="1"/>
  <c r="I1214" i="1"/>
  <c r="I1215" i="1"/>
  <c r="I1216" i="1"/>
  <c r="I1364" i="1"/>
  <c r="I1365" i="1"/>
  <c r="I1366" i="1"/>
  <c r="I1367" i="1"/>
  <c r="I1368" i="1"/>
  <c r="I1369" i="1"/>
  <c r="I1355" i="1"/>
  <c r="I1356" i="1"/>
  <c r="I1357" i="1"/>
  <c r="I1289" i="1"/>
  <c r="I1290" i="1"/>
  <c r="I1291" i="1"/>
  <c r="I1292" i="1"/>
  <c r="I1293" i="1"/>
  <c r="I1294" i="1"/>
  <c r="I1295" i="1"/>
  <c r="I1296" i="1"/>
  <c r="I1297" i="1"/>
  <c r="I1274" i="1"/>
  <c r="I1275" i="1"/>
  <c r="I1276" i="1"/>
  <c r="I1325" i="1"/>
  <c r="I1326" i="1"/>
  <c r="I1327" i="1"/>
  <c r="I1328" i="1"/>
  <c r="I1329" i="1"/>
  <c r="I1330" i="1"/>
  <c r="I1331" i="1"/>
  <c r="I1332" i="1"/>
  <c r="I1333" i="1"/>
  <c r="I1334" i="1"/>
  <c r="I1335" i="1"/>
  <c r="I1336" i="1"/>
  <c r="I1298" i="1"/>
  <c r="I1299" i="1"/>
  <c r="I1300" i="1"/>
  <c r="I1301" i="1"/>
  <c r="I1302" i="1"/>
  <c r="I1303" i="1"/>
  <c r="I1737" i="1"/>
  <c r="I1738" i="1"/>
  <c r="I1310" i="1"/>
  <c r="I1311" i="1"/>
  <c r="I1312" i="1"/>
  <c r="I1313" i="1"/>
  <c r="I1314" i="1"/>
  <c r="I1315" i="1"/>
  <c r="I1358" i="1"/>
  <c r="I1359" i="1"/>
  <c r="I1360" i="1"/>
  <c r="I1361" i="1"/>
  <c r="I1362" i="1"/>
  <c r="I1363" i="1"/>
  <c r="I1053" i="1"/>
  <c r="I1054" i="1"/>
  <c r="I1055" i="1"/>
  <c r="I1056" i="1"/>
  <c r="I1057" i="1"/>
  <c r="I1058" i="1"/>
  <c r="I1059" i="1"/>
  <c r="I1060" i="1"/>
  <c r="I1039" i="1"/>
  <c r="I1040" i="1"/>
  <c r="I1041" i="1"/>
  <c r="I1042" i="1"/>
  <c r="I1043" i="1"/>
  <c r="I1044" i="1"/>
  <c r="I1061" i="1"/>
  <c r="I1062" i="1"/>
  <c r="I1063" i="1"/>
  <c r="I1064" i="1"/>
  <c r="I1065" i="1"/>
  <c r="I1066" i="1"/>
  <c r="I1067" i="1"/>
  <c r="I1068" i="1"/>
  <c r="I1029" i="1"/>
  <c r="I1030" i="1"/>
  <c r="I1031" i="1"/>
  <c r="I1032" i="1"/>
  <c r="I1033" i="1"/>
  <c r="I1034" i="1"/>
  <c r="I1035" i="1"/>
  <c r="I1036" i="1"/>
  <c r="I1037" i="1"/>
  <c r="I1038" i="1"/>
  <c r="I2052" i="1"/>
  <c r="I2053" i="1"/>
  <c r="I2054" i="1"/>
  <c r="I2055" i="1"/>
  <c r="I2056" i="1"/>
  <c r="I2057" i="1"/>
  <c r="I2058" i="1"/>
  <c r="I2059" i="1"/>
  <c r="I233" i="1"/>
  <c r="I234" i="1"/>
  <c r="I235" i="1"/>
  <c r="I236" i="1"/>
  <c r="I237" i="1"/>
  <c r="I238" i="1"/>
  <c r="I239" i="1"/>
  <c r="I240" i="1"/>
  <c r="I205" i="1"/>
  <c r="I206" i="1"/>
  <c r="I207" i="1"/>
  <c r="I208" i="1"/>
  <c r="I209" i="1"/>
  <c r="I210" i="1"/>
  <c r="I211" i="1"/>
  <c r="I212" i="1"/>
  <c r="I213" i="1"/>
  <c r="I120" i="1"/>
  <c r="I121" i="1"/>
  <c r="I122" i="1"/>
  <c r="I106" i="1"/>
  <c r="I107" i="1"/>
  <c r="I108" i="1"/>
  <c r="I109" i="1"/>
  <c r="I110" i="1"/>
  <c r="I111" i="1"/>
  <c r="I112" i="1"/>
  <c r="I113" i="1"/>
  <c r="I114" i="1"/>
  <c r="I115" i="1"/>
  <c r="I116" i="1"/>
  <c r="I1674" i="1"/>
  <c r="I1675" i="1"/>
  <c r="I1676" i="1"/>
  <c r="I1677" i="1"/>
  <c r="I1678" i="1"/>
  <c r="I1679" i="1"/>
  <c r="I1680" i="1"/>
  <c r="I1681" i="1"/>
  <c r="I1682" i="1"/>
  <c r="I1683" i="1"/>
  <c r="I1684" i="1"/>
  <c r="I7" i="1"/>
  <c r="I8" i="1"/>
  <c r="I9" i="1"/>
  <c r="I10" i="1"/>
  <c r="I11" i="1"/>
  <c r="I12" i="1"/>
  <c r="I13" i="1"/>
  <c r="I14" i="1"/>
  <c r="I510" i="1"/>
  <c r="I511" i="1"/>
  <c r="I512" i="1"/>
  <c r="I513" i="1"/>
  <c r="I514" i="1"/>
  <c r="I15" i="1"/>
  <c r="I16" i="1"/>
  <c r="I17" i="1"/>
  <c r="I35" i="1"/>
  <c r="I36" i="1"/>
  <c r="I84" i="1"/>
  <c r="I85" i="1"/>
  <c r="I86" i="1"/>
  <c r="I87" i="1"/>
  <c r="I88" i="1"/>
  <c r="I89" i="1"/>
  <c r="I90" i="1"/>
  <c r="I91" i="1"/>
  <c r="I92" i="1"/>
  <c r="I93" i="1"/>
  <c r="I94" i="1"/>
  <c r="I95" i="1"/>
  <c r="I96" i="1"/>
  <c r="I97" i="1"/>
  <c r="I117" i="1"/>
  <c r="I118" i="1"/>
  <c r="I119" i="1"/>
  <c r="I202" i="1"/>
  <c r="I203" i="1"/>
  <c r="I204" i="1"/>
  <c r="I428" i="1"/>
  <c r="I429" i="1"/>
  <c r="I430" i="1"/>
  <c r="I1198" i="1"/>
  <c r="I1199" i="1"/>
  <c r="I1200" i="1"/>
  <c r="I1201" i="1"/>
  <c r="I1202" i="1"/>
  <c r="I1203" i="1"/>
  <c r="I1204" i="1"/>
  <c r="I1205" i="1"/>
  <c r="I1206" i="1"/>
  <c r="I847" i="1"/>
  <c r="I848" i="1"/>
  <c r="I849" i="1"/>
  <c r="I850" i="1"/>
  <c r="I851" i="1"/>
  <c r="I852" i="1"/>
  <c r="I853" i="1"/>
  <c r="I819" i="1"/>
  <c r="I820" i="1"/>
  <c r="I821" i="1"/>
  <c r="I822" i="1"/>
  <c r="I823" i="1"/>
  <c r="I824" i="1"/>
  <c r="I825" i="1"/>
  <c r="I620" i="1"/>
  <c r="I621" i="1"/>
  <c r="I622" i="1"/>
  <c r="I623" i="1"/>
  <c r="I624" i="1"/>
  <c r="I625" i="1"/>
  <c r="I626" i="1"/>
  <c r="I627" i="1"/>
  <c r="I628" i="1"/>
  <c r="I629" i="1"/>
  <c r="I630" i="1"/>
  <c r="I631" i="1"/>
  <c r="I632" i="1"/>
  <c r="I633" i="1"/>
  <c r="I634" i="1"/>
  <c r="I635" i="1"/>
  <c r="I636" i="1"/>
  <c r="I350" i="1"/>
  <c r="I351" i="1"/>
  <c r="I352" i="1"/>
  <c r="I353" i="1"/>
  <c r="I354" i="1"/>
  <c r="I355" i="1"/>
  <c r="I356" i="1"/>
  <c r="I357" i="1"/>
  <c r="I341" i="1"/>
  <c r="I342" i="1"/>
  <c r="I343" i="1"/>
  <c r="I344" i="1"/>
  <c r="I345" i="1"/>
  <c r="I346" i="1"/>
  <c r="I347" i="1"/>
  <c r="I348" i="1"/>
  <c r="I349" i="1"/>
  <c r="I329" i="1"/>
  <c r="I330" i="1"/>
  <c r="I331" i="1"/>
  <c r="I468" i="1"/>
  <c r="I469" i="1"/>
  <c r="I470" i="1"/>
  <c r="I471" i="1"/>
  <c r="I472" i="1"/>
  <c r="I473" i="1"/>
  <c r="I474" i="1"/>
  <c r="I475" i="1"/>
  <c r="I2137" i="1"/>
  <c r="I2138" i="1"/>
  <c r="I2139" i="1"/>
  <c r="I2140" i="1"/>
  <c r="I2141" i="1"/>
  <c r="I2142" i="1"/>
  <c r="I2183" i="1"/>
  <c r="I2184" i="1"/>
  <c r="I2185" i="1"/>
  <c r="I2186" i="1"/>
  <c r="I2187" i="1"/>
  <c r="I2188" i="1"/>
  <c r="I1020" i="1"/>
  <c r="I1021" i="1"/>
  <c r="I1022" i="1"/>
  <c r="I1023" i="1"/>
  <c r="I1024" i="1"/>
  <c r="I1025" i="1"/>
  <c r="I1026" i="1"/>
  <c r="I1027" i="1"/>
  <c r="I1028" i="1"/>
  <c r="I1506" i="1"/>
  <c r="I1507" i="1"/>
  <c r="I2194" i="1"/>
  <c r="I2195" i="1"/>
  <c r="I326" i="1"/>
  <c r="I327" i="1"/>
  <c r="I328" i="1"/>
  <c r="I2088" i="1"/>
  <c r="I2089" i="1"/>
  <c r="I2090" i="1"/>
  <c r="I1998" i="1"/>
  <c r="I1999" i="1"/>
  <c r="I2000" i="1"/>
  <c r="I2001" i="1"/>
  <c r="I2002" i="1"/>
  <c r="I2003" i="1"/>
  <c r="I2004" i="1"/>
  <c r="I2005" i="1"/>
  <c r="I2006" i="1"/>
  <c r="I2007" i="1"/>
  <c r="I2008" i="1"/>
  <c r="I2009" i="1"/>
  <c r="I1905" i="1"/>
  <c r="I1906" i="1"/>
  <c r="I1907" i="1"/>
  <c r="I1908" i="1"/>
  <c r="I1909" i="1"/>
  <c r="I1910" i="1"/>
  <c r="I1911" i="1"/>
  <c r="I1912" i="1"/>
  <c r="I1913" i="1"/>
  <c r="I1914" i="1"/>
  <c r="I1915" i="1"/>
  <c r="I1096" i="1"/>
  <c r="I1097" i="1"/>
  <c r="I1098" i="1"/>
  <c r="I1099" i="1"/>
  <c r="I1100" i="1"/>
  <c r="I1101" i="1"/>
  <c r="I1102" i="1"/>
  <c r="I1103" i="1"/>
  <c r="I681" i="1"/>
  <c r="I682" i="1"/>
  <c r="I683" i="1"/>
  <c r="I684" i="1"/>
  <c r="I685" i="1"/>
  <c r="I686" i="1"/>
  <c r="I687" i="1"/>
  <c r="I691" i="1"/>
  <c r="I692" i="1"/>
  <c r="I693" i="1"/>
  <c r="I694" i="1"/>
  <c r="I695" i="1"/>
  <c r="I696" i="1"/>
  <c r="I697" i="1"/>
  <c r="I491" i="1"/>
  <c r="I492" i="1"/>
  <c r="I493" i="1"/>
  <c r="I494" i="1"/>
  <c r="I495" i="1"/>
  <c r="I496" i="1"/>
  <c r="I497" i="1"/>
  <c r="I498" i="1"/>
  <c r="I1811" i="1"/>
  <c r="I1812" i="1"/>
  <c r="I1813" i="1"/>
  <c r="I1814" i="1"/>
  <c r="I1815" i="1"/>
  <c r="I1816" i="1"/>
  <c r="I1817" i="1"/>
  <c r="I1818" i="1"/>
  <c r="I858" i="1"/>
  <c r="I859" i="1"/>
  <c r="I860" i="1"/>
  <c r="I861" i="1"/>
  <c r="I862" i="1"/>
  <c r="I863" i="1"/>
  <c r="I864" i="1"/>
  <c r="I711" i="1"/>
  <c r="I712" i="1"/>
  <c r="I713" i="1"/>
  <c r="I714" i="1"/>
  <c r="I715" i="1"/>
  <c r="I716" i="1"/>
  <c r="I717" i="1"/>
  <c r="I753" i="1"/>
  <c r="I857" i="1"/>
  <c r="I839" i="1"/>
  <c r="I742" i="1"/>
  <c r="I1819" i="1"/>
  <c r="I1820" i="1"/>
  <c r="I1821" i="1"/>
  <c r="I1464" i="1"/>
  <c r="I1465" i="1"/>
  <c r="I1466" i="1"/>
  <c r="I1467" i="1"/>
  <c r="I1468" i="1"/>
  <c r="I1469" i="1"/>
  <c r="I1470" i="1"/>
  <c r="I1471" i="1"/>
  <c r="I1472" i="1"/>
  <c r="I1473" i="1"/>
  <c r="I1474" i="1"/>
  <c r="I1158" i="1"/>
  <c r="I1159" i="1"/>
  <c r="I1160" i="1"/>
  <c r="I1149" i="1"/>
  <c r="I1150" i="1"/>
  <c r="I1151" i="1"/>
  <c r="I1152" i="1"/>
  <c r="I1153" i="1"/>
  <c r="I1154" i="1"/>
  <c r="I769" i="1"/>
  <c r="I854" i="1"/>
  <c r="I826" i="1"/>
  <c r="I2253" i="1"/>
  <c r="I2254" i="1"/>
  <c r="I278" i="1"/>
  <c r="I279" i="1"/>
  <c r="I280" i="1"/>
  <c r="I281" i="1"/>
  <c r="I282" i="1"/>
  <c r="I283" i="1"/>
  <c r="I284" i="1"/>
  <c r="I308" i="1"/>
  <c r="I309" i="1"/>
  <c r="I310" i="1"/>
  <c r="I285" i="1"/>
  <c r="I286" i="1"/>
  <c r="I287" i="1"/>
  <c r="I591" i="1"/>
  <c r="I592" i="1"/>
  <c r="I593" i="1"/>
  <c r="I594" i="1"/>
  <c r="I595" i="1"/>
  <c r="I596" i="1"/>
  <c r="I597" i="1"/>
  <c r="I614" i="1"/>
  <c r="I615" i="1"/>
  <c r="I616" i="1"/>
  <c r="I637" i="1"/>
  <c r="I638" i="1"/>
  <c r="I639" i="1"/>
  <c r="I640" i="1"/>
  <c r="I641" i="1"/>
  <c r="I642" i="1"/>
  <c r="I643" i="1"/>
  <c r="I644" i="1"/>
  <c r="I645" i="1"/>
  <c r="I1982" i="1"/>
  <c r="I1983" i="1"/>
  <c r="I1984" i="1"/>
  <c r="I1985" i="1"/>
  <c r="I2244" i="1"/>
  <c r="I2245" i="1"/>
  <c r="I2246" i="1"/>
  <c r="I1475" i="1"/>
  <c r="I1476" i="1"/>
  <c r="I1798" i="1"/>
  <c r="I1799" i="1"/>
  <c r="I1800" i="1"/>
  <c r="I1801" i="1"/>
  <c r="I1802" i="1"/>
  <c r="I1241" i="1"/>
  <c r="I1242" i="1"/>
  <c r="I1243" i="1"/>
  <c r="I1244" i="1"/>
  <c r="I1245" i="1"/>
  <c r="I1246" i="1"/>
  <c r="I1247" i="1"/>
  <c r="I1248" i="1"/>
  <c r="I1249" i="1"/>
  <c r="I1256" i="1"/>
  <c r="I1257" i="1"/>
  <c r="I1258" i="1"/>
  <c r="I1259" i="1"/>
  <c r="I1260" i="1"/>
  <c r="I1261" i="1"/>
  <c r="I1262" i="1"/>
  <c r="I1263" i="1"/>
  <c r="I1264" i="1"/>
  <c r="I1265" i="1"/>
  <c r="I1266" i="1"/>
  <c r="I1267" i="1"/>
  <c r="I1268" i="1"/>
  <c r="I1269" i="1"/>
  <c r="I1270" i="1"/>
  <c r="I1271" i="1"/>
  <c r="I1272" i="1"/>
  <c r="I1273" i="1"/>
  <c r="I1316" i="1"/>
  <c r="I1317" i="1"/>
  <c r="I1318" i="1"/>
  <c r="I1319" i="1"/>
  <c r="I1320" i="1"/>
  <c r="I1321" i="1"/>
  <c r="I1322" i="1"/>
  <c r="I1323" i="1"/>
  <c r="I1324" i="1"/>
  <c r="I1161" i="1"/>
  <c r="I1162" i="1"/>
  <c r="I1163" i="1"/>
  <c r="I1189" i="1"/>
  <c r="I1190" i="1"/>
  <c r="I1191" i="1"/>
  <c r="I1192" i="1"/>
  <c r="I1193" i="1"/>
  <c r="I1194" i="1"/>
  <c r="I1195" i="1"/>
  <c r="I1196" i="1"/>
  <c r="I1197" i="1"/>
  <c r="I2075" i="1"/>
  <c r="I2076" i="1"/>
  <c r="I2077" i="1"/>
  <c r="I660" i="1"/>
  <c r="I661" i="1"/>
  <c r="I662" i="1"/>
  <c r="I663" i="1"/>
  <c r="I664" i="1"/>
  <c r="I665" i="1"/>
  <c r="I666" i="1"/>
  <c r="I652" i="1"/>
  <c r="I653" i="1"/>
  <c r="I654" i="1"/>
  <c r="I655" i="1"/>
  <c r="I656" i="1"/>
  <c r="I657" i="1"/>
  <c r="I658" i="1"/>
  <c r="I659" i="1"/>
  <c r="I940" i="1"/>
  <c r="I941" i="1"/>
  <c r="I942" i="1"/>
  <c r="I943" i="1"/>
  <c r="I944" i="1"/>
  <c r="I945" i="1"/>
  <c r="I946" i="1"/>
  <c r="I947" i="1"/>
  <c r="I948" i="1"/>
  <c r="I431" i="1"/>
  <c r="I432" i="1"/>
  <c r="I433" i="1"/>
  <c r="I434" i="1"/>
  <c r="I435" i="1"/>
  <c r="I436" i="1"/>
  <c r="I437" i="1"/>
  <c r="I438" i="1"/>
  <c r="I439" i="1"/>
  <c r="I897" i="1"/>
  <c r="I898" i="1"/>
  <c r="I899" i="1"/>
  <c r="I900" i="1"/>
  <c r="I901" i="1"/>
  <c r="I902" i="1"/>
  <c r="I903" i="1"/>
  <c r="I949" i="1"/>
  <c r="I950" i="1"/>
  <c r="I951" i="1"/>
  <c r="I952" i="1"/>
  <c r="I953" i="1"/>
  <c r="I954" i="1"/>
  <c r="I955" i="1"/>
  <c r="I956" i="1"/>
  <c r="I957" i="1"/>
  <c r="I958" i="1"/>
  <c r="I959" i="1"/>
  <c r="I960" i="1"/>
  <c r="I961" i="1"/>
  <c r="I962" i="1"/>
  <c r="I963" i="1"/>
  <c r="I982" i="1"/>
  <c r="I983" i="1"/>
  <c r="I984" i="1"/>
  <c r="I985" i="1"/>
  <c r="I986" i="1"/>
  <c r="I987" i="1"/>
  <c r="I988" i="1"/>
  <c r="I123" i="1"/>
  <c r="I124" i="1"/>
  <c r="I125" i="1"/>
  <c r="I126" i="1"/>
  <c r="I127" i="1"/>
  <c r="I128" i="1"/>
  <c r="I129" i="1"/>
  <c r="I130" i="1"/>
  <c r="I131" i="1"/>
  <c r="I132" i="1"/>
  <c r="I133" i="1"/>
  <c r="I1430" i="1"/>
  <c r="I1431" i="1"/>
  <c r="I1432" i="1"/>
  <c r="I1433" i="1"/>
  <c r="I1434" i="1"/>
  <c r="I1277" i="1"/>
  <c r="I1278" i="1"/>
  <c r="I1279" i="1"/>
  <c r="I673" i="1"/>
  <c r="I674" i="1"/>
  <c r="I1390" i="1"/>
  <c r="I1391" i="1"/>
  <c r="I1392" i="1"/>
  <c r="I1393" i="1"/>
  <c r="I1394" i="1"/>
  <c r="I1395" i="1"/>
  <c r="I1396" i="1"/>
  <c r="I1397" i="1"/>
  <c r="I1398" i="1"/>
  <c r="I1399" i="1"/>
  <c r="I1400" i="1"/>
  <c r="I1803" i="1"/>
  <c r="I1804" i="1"/>
  <c r="I1805" i="1"/>
  <c r="I1792" i="1"/>
  <c r="I1793" i="1"/>
  <c r="I1794" i="1"/>
  <c r="I1795" i="1"/>
  <c r="I1796" i="1"/>
  <c r="I1797" i="1"/>
  <c r="I1806" i="1"/>
  <c r="I1807" i="1"/>
  <c r="I1808" i="1"/>
  <c r="I73" i="1"/>
  <c r="I74" i="1"/>
  <c r="I75" i="1"/>
  <c r="I76" i="1"/>
  <c r="I77" i="1"/>
  <c r="I78" i="1"/>
  <c r="I79" i="1"/>
  <c r="I80" i="1"/>
  <c r="I81" i="1"/>
  <c r="I82" i="1"/>
  <c r="I83" i="1"/>
  <c r="I1179" i="1"/>
  <c r="I1180" i="1"/>
  <c r="I1181" i="1"/>
  <c r="I45" i="1"/>
  <c r="I46" i="1"/>
  <c r="I47" i="1"/>
  <c r="I48" i="1"/>
  <c r="I49" i="1"/>
  <c r="I50" i="1"/>
  <c r="I51" i="1"/>
  <c r="I52" i="1"/>
  <c r="I53" i="1"/>
  <c r="I54" i="1"/>
  <c r="I55" i="1"/>
  <c r="I515" i="1"/>
  <c r="I516" i="1"/>
  <c r="I517" i="1"/>
  <c r="I518" i="1"/>
  <c r="I519" i="1"/>
  <c r="I520" i="1"/>
  <c r="I1522" i="1"/>
  <c r="I1523" i="1"/>
  <c r="I1524" i="1"/>
  <c r="I1525" i="1"/>
  <c r="I1526" i="1"/>
  <c r="I1527" i="1"/>
  <c r="I305" i="1"/>
  <c r="I306" i="1"/>
  <c r="I307" i="1"/>
  <c r="I6" i="1"/>
  <c r="I2223" i="1"/>
  <c r="I2224" i="1"/>
  <c r="I2225" i="1"/>
  <c r="I2116" i="1"/>
  <c r="I2117" i="1"/>
  <c r="I2118" i="1"/>
  <c r="I2119" i="1"/>
  <c r="I2120" i="1"/>
  <c r="I2121" i="1"/>
  <c r="I2122" i="1"/>
  <c r="I2123" i="1"/>
  <c r="I2124" i="1"/>
  <c r="I2125" i="1"/>
  <c r="I1415" i="1"/>
  <c r="I1416" i="1"/>
  <c r="I1417" i="1"/>
  <c r="I1418" i="1"/>
  <c r="I1419" i="1"/>
  <c r="I1420" i="1"/>
  <c r="I1421" i="1"/>
  <c r="I1412" i="1"/>
  <c r="I1413" i="1"/>
  <c r="I1414" i="1"/>
  <c r="I1696" i="1"/>
  <c r="I1697" i="1"/>
  <c r="I1698" i="1"/>
  <c r="I1699" i="1"/>
  <c r="I1700" i="1"/>
  <c r="I1701" i="1"/>
  <c r="I1702" i="1"/>
  <c r="I1703" i="1"/>
  <c r="I1704" i="1"/>
  <c r="I1705" i="1"/>
  <c r="I1528" i="1"/>
  <c r="I1435" i="1"/>
  <c r="I1746" i="1"/>
  <c r="I1728" i="1"/>
  <c r="I1729" i="1"/>
  <c r="I1661" i="1"/>
  <c r="I1662" i="1"/>
  <c r="I1625" i="1"/>
  <c r="I1429" i="1"/>
  <c r="I1585" i="1"/>
  <c r="I1586" i="1"/>
  <c r="I1587" i="1"/>
  <c r="I1376" i="1"/>
  <c r="I1377" i="1"/>
  <c r="I1378" i="1"/>
  <c r="I1379" i="1"/>
  <c r="I1754" i="1"/>
  <c r="I1755" i="1"/>
  <c r="I1756" i="1"/>
  <c r="I1380" i="1"/>
  <c r="I1381" i="1"/>
  <c r="I1382" i="1"/>
  <c r="I1383" i="1"/>
  <c r="I1384" i="1"/>
  <c r="I1385" i="1"/>
  <c r="I1386" i="1"/>
  <c r="I1387" i="1"/>
  <c r="I1388" i="1"/>
  <c r="I1389" i="1"/>
  <c r="I1760" i="1"/>
  <c r="I1761" i="1"/>
  <c r="I1762" i="1"/>
  <c r="I1763" i="1"/>
  <c r="I1764" i="1"/>
  <c r="I1765" i="1"/>
  <c r="I1766" i="1"/>
  <c r="I1767" i="1"/>
  <c r="I1768" i="1"/>
  <c r="I1769" i="1"/>
  <c r="I1594" i="1"/>
  <c r="I1595" i="1"/>
  <c r="I1596" i="1"/>
  <c r="I260" i="1"/>
  <c r="I261" i="1"/>
  <c r="I262" i="1"/>
  <c r="I263" i="1"/>
  <c r="I264" i="1"/>
  <c r="I265" i="1"/>
  <c r="I266" i="1"/>
  <c r="I1747" i="1"/>
  <c r="I1748" i="1"/>
  <c r="I1749" i="1"/>
  <c r="I1750" i="1"/>
  <c r="I1751" i="1"/>
  <c r="I1752" i="1"/>
  <c r="I1753" i="1"/>
  <c r="I1757" i="1"/>
  <c r="I1758" i="1"/>
  <c r="I1759" i="1"/>
  <c r="I241" i="1"/>
  <c r="I242" i="1"/>
  <c r="I243" i="1"/>
  <c r="I244" i="1"/>
  <c r="I245" i="1"/>
  <c r="I246" i="1"/>
  <c r="I247" i="1"/>
  <c r="I248" i="1"/>
  <c r="I1370" i="1"/>
  <c r="I1371" i="1"/>
  <c r="I1372" i="1"/>
  <c r="I1373" i="1"/>
  <c r="I1374" i="1"/>
  <c r="I1375" i="1"/>
  <c r="I1833" i="1"/>
  <c r="I1834" i="1"/>
  <c r="I1835" i="1"/>
  <c r="I1836" i="1"/>
  <c r="I1837" i="1"/>
  <c r="I1838" i="1"/>
  <c r="I1839" i="1"/>
  <c r="I718" i="1"/>
  <c r="I719" i="1"/>
  <c r="I720" i="1"/>
  <c r="I721" i="1"/>
  <c r="I722" i="1"/>
  <c r="I723" i="1"/>
  <c r="I724" i="1"/>
  <c r="I743" i="1"/>
  <c r="I744" i="1"/>
  <c r="I745" i="1"/>
  <c r="I1164" i="1"/>
  <c r="I1165" i="1"/>
  <c r="I1166" i="1"/>
  <c r="I1167" i="1"/>
  <c r="I1168" i="1"/>
  <c r="I1169" i="1"/>
  <c r="I1170" i="1"/>
  <c r="I1171" i="1"/>
  <c r="I1172" i="1"/>
  <c r="I1155" i="1"/>
  <c r="I1156" i="1"/>
  <c r="I1157" i="1"/>
  <c r="I134" i="1"/>
  <c r="I135" i="1"/>
  <c r="I136" i="1"/>
  <c r="I2072" i="1"/>
  <c r="I2073" i="1"/>
  <c r="I2074" i="1"/>
  <c r="I1238" i="1"/>
  <c r="I1239" i="1"/>
  <c r="I1240" i="1"/>
  <c r="I809" i="1"/>
  <c r="I810" i="1"/>
  <c r="I2303" i="1"/>
  <c r="I2304" i="1"/>
  <c r="I2305" i="1"/>
  <c r="I2306" i="1"/>
  <c r="I2307" i="1"/>
  <c r="I2308" i="1"/>
  <c r="I2309" i="1"/>
  <c r="I766" i="1"/>
  <c r="I767" i="1"/>
  <c r="I768" i="1"/>
  <c r="I801" i="1"/>
  <c r="I802" i="1"/>
  <c r="I2010" i="1"/>
  <c r="I2011" i="1"/>
  <c r="I2012" i="1"/>
  <c r="I2013" i="1"/>
  <c r="I2014" i="1"/>
  <c r="I2015" i="1"/>
  <c r="I2016" i="1"/>
  <c r="I2017" i="1"/>
  <c r="I2018" i="1"/>
  <c r="I837" i="1"/>
  <c r="I838" i="1"/>
  <c r="I976" i="1"/>
  <c r="I977" i="1"/>
  <c r="I978" i="1"/>
  <c r="I979" i="1"/>
  <c r="I980" i="1"/>
  <c r="I981" i="1"/>
  <c r="I1223" i="1"/>
  <c r="I1224" i="1"/>
  <c r="I1225" i="1"/>
  <c r="I964" i="1"/>
  <c r="I965" i="1"/>
  <c r="I966" i="1"/>
  <c r="I967" i="1"/>
  <c r="I968" i="1"/>
  <c r="I969" i="1"/>
  <c r="I970" i="1"/>
  <c r="I971" i="1"/>
  <c r="I972" i="1"/>
  <c r="I2429" i="1"/>
  <c r="I2430" i="1"/>
  <c r="I725" i="1"/>
  <c r="I726" i="1"/>
  <c r="I727" i="1"/>
  <c r="I728" i="1"/>
  <c r="I729" i="1"/>
  <c r="I730" i="1"/>
  <c r="I731" i="1"/>
  <c r="I732" i="1"/>
  <c r="I733" i="1"/>
  <c r="I734" i="1"/>
  <c r="I275" i="1"/>
  <c r="I276" i="1"/>
  <c r="I277" i="1"/>
  <c r="I1129" i="1"/>
  <c r="I1130" i="1"/>
  <c r="I1131" i="1"/>
  <c r="I1132" i="1"/>
  <c r="I1133" i="1"/>
  <c r="I1134" i="1"/>
  <c r="I440" i="1"/>
  <c r="I441" i="1"/>
  <c r="I442" i="1"/>
  <c r="I443" i="1"/>
  <c r="I444" i="1"/>
  <c r="I445" i="1"/>
  <c r="I446" i="1"/>
  <c r="I2310" i="1"/>
  <c r="I2311" i="1"/>
  <c r="I2312" i="1"/>
  <c r="I2313" i="1"/>
  <c r="I2314" i="1"/>
  <c r="I698" i="1"/>
  <c r="I699" i="1"/>
  <c r="I700" i="1"/>
  <c r="I688" i="1"/>
  <c r="I689" i="1"/>
  <c r="I690" i="1"/>
  <c r="I143" i="1"/>
  <c r="I144" i="1"/>
  <c r="I145" i="1"/>
  <c r="I1143" i="1"/>
  <c r="I1144" i="1"/>
  <c r="I1145" i="1"/>
  <c r="I1146" i="1"/>
  <c r="I1147" i="1"/>
  <c r="I1148" i="1"/>
  <c r="I1436" i="1"/>
  <c r="I1437" i="1"/>
  <c r="I1438" i="1"/>
  <c r="I1439" i="1"/>
  <c r="I1440" i="1"/>
  <c r="I1441" i="1"/>
  <c r="I1442" i="1"/>
  <c r="I1454" i="1"/>
  <c r="I1455" i="1"/>
  <c r="I1456" i="1"/>
  <c r="I1457" i="1"/>
  <c r="I1458" i="1"/>
  <c r="I1459" i="1"/>
  <c r="I1460" i="1"/>
  <c r="I1443" i="1"/>
  <c r="I1444" i="1"/>
  <c r="I1445" i="1"/>
  <c r="I1461" i="1"/>
  <c r="I1462" i="1"/>
  <c r="I1463" i="1"/>
  <c r="I2208" i="1"/>
  <c r="I2209" i="1"/>
  <c r="I2066" i="1"/>
  <c r="I2067" i="1"/>
  <c r="I2068" i="1"/>
  <c r="I2091" i="1"/>
  <c r="I2092" i="1"/>
  <c r="I2093" i="1"/>
  <c r="I2094" i="1"/>
  <c r="I2095" i="1"/>
  <c r="I2096" i="1"/>
  <c r="I1868" i="1"/>
  <c r="I1869" i="1"/>
  <c r="I1870" i="1"/>
  <c r="I1871" i="1"/>
  <c r="I1872" i="1"/>
  <c r="I1873" i="1"/>
  <c r="I1874" i="1"/>
  <c r="I1986" i="1"/>
  <c r="I1987" i="1"/>
  <c r="I1988" i="1"/>
  <c r="I1989" i="1"/>
  <c r="I1990" i="1"/>
  <c r="I1991" i="1"/>
  <c r="I1992" i="1"/>
  <c r="I1993" i="1"/>
  <c r="I1994" i="1"/>
  <c r="I1995" i="1"/>
  <c r="I1996" i="1"/>
  <c r="I1997" i="1"/>
  <c r="I174" i="1"/>
  <c r="I175" i="1"/>
  <c r="I176" i="1"/>
  <c r="I177" i="1"/>
  <c r="I178" i="1"/>
  <c r="I179" i="1"/>
  <c r="I180" i="1"/>
  <c r="I181" i="1"/>
  <c r="I447" i="1"/>
  <c r="I448" i="1"/>
  <c r="I449" i="1"/>
  <c r="I369" i="1"/>
  <c r="I370" i="1"/>
  <c r="I371" i="1"/>
  <c r="I499" i="1"/>
  <c r="I500" i="1"/>
  <c r="I501" i="1"/>
  <c r="I521" i="1"/>
  <c r="I522" i="1"/>
  <c r="I523" i="1"/>
  <c r="I2322" i="1"/>
  <c r="I2323" i="1"/>
  <c r="I2324" i="1"/>
  <c r="I2325" i="1"/>
  <c r="I2326" i="1"/>
  <c r="I2327" i="1"/>
  <c r="I2328" i="1"/>
  <c r="I2329" i="1"/>
  <c r="I2330" i="1"/>
  <c r="I2331" i="1"/>
  <c r="I2332" i="1"/>
  <c r="I2333" i="1"/>
  <c r="I2334" i="1"/>
  <c r="I2335" i="1"/>
  <c r="I2336" i="1"/>
  <c r="I2337" i="1"/>
  <c r="I2338" i="1"/>
  <c r="I160" i="1"/>
  <c r="I161" i="1"/>
  <c r="I162" i="1"/>
  <c r="I163" i="1"/>
  <c r="I164" i="1"/>
  <c r="I165" i="1"/>
  <c r="I166" i="1"/>
  <c r="I167" i="1"/>
  <c r="I168" i="1"/>
  <c r="I169" i="1"/>
  <c r="I170" i="1"/>
  <c r="I171" i="1"/>
  <c r="I172" i="1"/>
  <c r="I173" i="1"/>
  <c r="I140" i="1"/>
  <c r="I141" i="1"/>
  <c r="I142" i="1"/>
  <c r="I182" i="1"/>
  <c r="I183" i="1"/>
  <c r="I184" i="1"/>
  <c r="I185" i="1"/>
  <c r="I186" i="1"/>
  <c r="I187" i="1"/>
  <c r="I294" i="1"/>
  <c r="I295" i="1"/>
  <c r="I296" i="1"/>
  <c r="I297" i="1"/>
  <c r="I298" i="1"/>
  <c r="I299" i="1"/>
  <c r="I300" i="1"/>
  <c r="I301" i="1"/>
  <c r="I302" i="1"/>
  <c r="I303" i="1"/>
  <c r="I304" i="1"/>
  <c r="I288" i="1"/>
  <c r="I289" i="1"/>
  <c r="I290" i="1"/>
  <c r="I291" i="1"/>
  <c r="I292" i="1"/>
  <c r="I293" i="1"/>
  <c r="I405" i="1"/>
  <c r="I406" i="1"/>
  <c r="I407" i="1"/>
  <c r="I408" i="1"/>
  <c r="I409" i="1"/>
  <c r="I410" i="1"/>
  <c r="I1926" i="1"/>
  <c r="I1927" i="1"/>
  <c r="I1928" i="1"/>
  <c r="I1929" i="1"/>
  <c r="I1930" i="1"/>
  <c r="I1931" i="1"/>
  <c r="I1932" i="1"/>
  <c r="I1933" i="1"/>
  <c r="I1934" i="1"/>
  <c r="I1935" i="1"/>
  <c r="I1936" i="1"/>
  <c r="I2443" i="1"/>
  <c r="I2444" i="1"/>
  <c r="I2445" i="1"/>
  <c r="I2446" i="1"/>
  <c r="I2447" i="1"/>
  <c r="I2448" i="1"/>
  <c r="I2449" i="1"/>
  <c r="I2450" i="1"/>
  <c r="I879" i="1"/>
  <c r="I880" i="1"/>
  <c r="I881" i="1"/>
  <c r="I882" i="1"/>
  <c r="I883" i="1"/>
  <c r="I884" i="1"/>
  <c r="I885" i="1"/>
  <c r="I2226" i="1"/>
  <c r="I2227" i="1"/>
  <c r="I2228" i="1"/>
  <c r="I2339" i="1"/>
  <c r="I2340" i="1"/>
  <c r="I2341" i="1"/>
  <c r="I2342" i="1"/>
  <c r="I2343" i="1"/>
  <c r="I2344" i="1"/>
  <c r="I2345" i="1"/>
  <c r="I2346" i="1"/>
  <c r="I2347" i="1"/>
  <c r="I2348" i="1"/>
  <c r="I2349" i="1"/>
  <c r="I235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34" i="1"/>
  <c r="I2442" i="1"/>
  <c r="I2435" i="1"/>
  <c r="I2436" i="1"/>
  <c r="I2437" i="1"/>
  <c r="I2438" i="1"/>
  <c r="I2315" i="1"/>
  <c r="I2316" i="1"/>
  <c r="I2317" i="1"/>
  <c r="I2318" i="1"/>
  <c r="I2319" i="1"/>
  <c r="I2320" i="1"/>
  <c r="I2321" i="1"/>
  <c r="I2451" i="1"/>
  <c r="I2452" i="1"/>
  <c r="I2453" i="1"/>
  <c r="I2351" i="1"/>
  <c r="I2352" i="1"/>
  <c r="I2353" i="1"/>
  <c r="I2354" i="1"/>
  <c r="I2355" i="1"/>
  <c r="I2356" i="1"/>
  <c r="I2357" i="1"/>
  <c r="I2358" i="1"/>
  <c r="I2359" i="1"/>
  <c r="I2360" i="1"/>
  <c r="I70" i="1"/>
  <c r="I71" i="1"/>
  <c r="I72" i="1"/>
  <c r="I137" i="1"/>
  <c r="I138" i="1"/>
  <c r="I139" i="1"/>
  <c r="I580" i="1"/>
  <c r="I581" i="1"/>
  <c r="I582" i="1"/>
  <c r="I574" i="1"/>
  <c r="I575" i="1"/>
  <c r="I576" i="1"/>
  <c r="I2097" i="1"/>
  <c r="I2098" i="1"/>
  <c r="I2191" i="1"/>
  <c r="I2192" i="1"/>
  <c r="I2193" i="1"/>
  <c r="I2040" i="1"/>
  <c r="I2041" i="1"/>
  <c r="I2042" i="1"/>
  <c r="I2043" i="1"/>
  <c r="I2044" i="1"/>
  <c r="I2045" i="1"/>
  <c r="I2046" i="1"/>
  <c r="I2047" i="1"/>
  <c r="I2048" i="1"/>
  <c r="I2049" i="1"/>
  <c r="I2050" i="1"/>
  <c r="I2051" i="1"/>
  <c r="I1508" i="1"/>
  <c r="I1509" i="1"/>
  <c r="I1510" i="1"/>
  <c r="I1511" i="1"/>
  <c r="I1512" i="1"/>
  <c r="I1513" i="1"/>
  <c r="I1514" i="1"/>
  <c r="I1491" i="1"/>
  <c r="I1492" i="1"/>
  <c r="I1493" i="1"/>
  <c r="I1494" i="1"/>
  <c r="I1495" i="1"/>
  <c r="I1496" i="1"/>
  <c r="I1497" i="1"/>
  <c r="I2431" i="1"/>
  <c r="I2432" i="1"/>
  <c r="I2433" i="1"/>
  <c r="I2439" i="1"/>
  <c r="I2440" i="1"/>
  <c r="I2441" i="1"/>
  <c r="I1635" i="1"/>
  <c r="I1636" i="1"/>
  <c r="I1637" i="1"/>
  <c r="I1638" i="1"/>
  <c r="I1639" i="1"/>
  <c r="I1640" i="1"/>
  <c r="I1641" i="1"/>
  <c r="I1642" i="1"/>
  <c r="I1643" i="1"/>
  <c r="I1644" i="1"/>
  <c r="I1645" i="1"/>
  <c r="I1646" i="1"/>
  <c r="I1647" i="1"/>
  <c r="I1648" i="1"/>
  <c r="I1649" i="1"/>
  <c r="I1650" i="1"/>
  <c r="I1651" i="1"/>
  <c r="I1652" i="1"/>
  <c r="I1653" i="1"/>
  <c r="I1944" i="1"/>
  <c r="I1945" i="1"/>
  <c r="I1946" i="1"/>
  <c r="I1947" i="1"/>
  <c r="I1948" i="1"/>
  <c r="I1949" i="1"/>
  <c r="I1950" i="1"/>
  <c r="I1951" i="1"/>
  <c r="I1952" i="1"/>
  <c r="I1953" i="1"/>
  <c r="I1954" i="1"/>
  <c r="I1955" i="1"/>
  <c r="I1629" i="1"/>
  <c r="I1630" i="1"/>
  <c r="I1631" i="1"/>
  <c r="I1632" i="1"/>
  <c r="I1633" i="1"/>
  <c r="I1634" i="1"/>
  <c r="I787" i="1"/>
  <c r="I788" i="1"/>
  <c r="I789" i="1"/>
  <c r="I790" i="1"/>
  <c r="I791" i="1"/>
  <c r="I792" i="1"/>
  <c r="I793" i="1"/>
  <c r="I318" i="1"/>
  <c r="I319" i="1"/>
  <c r="I320" i="1"/>
  <c r="I321" i="1"/>
  <c r="I322" i="1"/>
  <c r="I323" i="1"/>
  <c r="I324" i="1"/>
  <c r="I325" i="1"/>
  <c r="I649" i="1"/>
  <c r="I650" i="1"/>
  <c r="I651" i="1"/>
  <c r="I2457" i="1"/>
  <c r="I2458" i="1"/>
  <c r="I2459" i="1"/>
  <c r="I2460" i="1"/>
  <c r="I904" i="1"/>
  <c r="I905" i="1"/>
  <c r="I906" i="1"/>
  <c r="I907" i="1"/>
  <c r="I908" i="1"/>
  <c r="I909" i="1"/>
  <c r="I910" i="1"/>
  <c r="I918" i="1"/>
  <c r="I919" i="1"/>
  <c r="I920" i="1"/>
  <c r="I921" i="1"/>
  <c r="I922" i="1"/>
  <c r="I923" i="1"/>
  <c r="I924" i="1"/>
  <c r="I925" i="1"/>
  <c r="I926" i="1"/>
  <c r="I927" i="1"/>
  <c r="I928" i="1"/>
  <c r="I929" i="1"/>
  <c r="I930" i="1"/>
  <c r="I931" i="1"/>
  <c r="I911" i="1"/>
  <c r="I912" i="1"/>
  <c r="I913" i="1"/>
  <c r="I914" i="1"/>
  <c r="I915" i="1"/>
  <c r="I916" i="1"/>
  <c r="I917" i="1"/>
  <c r="I2461" i="1"/>
  <c r="I2462" i="1"/>
  <c r="I2463" i="1"/>
  <c r="I2464" i="1"/>
  <c r="I2465" i="1"/>
  <c r="I2466" i="1"/>
  <c r="I252" i="1"/>
  <c r="I253" i="1"/>
  <c r="I254" i="1"/>
  <c r="I255" i="1"/>
  <c r="I256" i="1"/>
  <c r="I257" i="1"/>
  <c r="I258" i="1"/>
  <c r="I259" i="1"/>
  <c r="I2019" i="1"/>
  <c r="I2020" i="1"/>
  <c r="I2021" i="1"/>
  <c r="I2022" i="1"/>
  <c r="I2023" i="1"/>
  <c r="I2024" i="1"/>
  <c r="I2025" i="1"/>
  <c r="I2026" i="1"/>
  <c r="I2027" i="1"/>
  <c r="I2028" i="1"/>
  <c r="I2029" i="1"/>
  <c r="I2030" i="1"/>
  <c r="I2031" i="1"/>
  <c r="I2032" i="1"/>
  <c r="I2069" i="1"/>
  <c r="I2070" i="1"/>
  <c r="I2071" i="1"/>
  <c r="I1477" i="1"/>
  <c r="I1478" i="1"/>
  <c r="I1479" i="1"/>
  <c r="I1480" i="1"/>
  <c r="I1481" i="1"/>
  <c r="I1482" i="1"/>
  <c r="I1483" i="1"/>
  <c r="I5" i="1"/>
  <c r="I1484" i="1"/>
  <c r="I1485" i="1"/>
  <c r="I1486" i="1"/>
  <c r="I1487" i="1"/>
  <c r="I1488" i="1"/>
  <c r="I1489" i="1"/>
  <c r="I1337" i="1"/>
  <c r="I1338" i="1"/>
  <c r="I1339" i="1"/>
  <c r="I1340" i="1"/>
  <c r="I1341" i="1"/>
  <c r="I1342" i="1"/>
  <c r="I1343" i="1"/>
  <c r="I1344" i="1"/>
  <c r="I1345" i="1"/>
  <c r="I1346" i="1"/>
  <c r="I1347" i="1"/>
  <c r="I1348" i="1"/>
  <c r="I2200" i="1"/>
  <c r="I2201" i="1"/>
  <c r="I2198" i="1"/>
  <c r="I2199" i="1"/>
  <c r="I1610" i="1"/>
  <c r="I1611" i="1"/>
  <c r="I1612" i="1"/>
  <c r="I1613" i="1"/>
  <c r="I1614" i="1"/>
  <c r="I1615" i="1"/>
  <c r="I1616" i="1"/>
  <c r="I1617" i="1"/>
  <c r="I886" i="1"/>
  <c r="I887" i="1"/>
  <c r="I888" i="1"/>
  <c r="I889" i="1"/>
  <c r="I890" i="1"/>
  <c r="I891" i="1"/>
  <c r="I892" i="1"/>
  <c r="I893" i="1"/>
  <c r="I894" i="1"/>
  <c r="I895" i="1"/>
  <c r="I896" i="1"/>
  <c r="I1446" i="1"/>
  <c r="I1447" i="1"/>
  <c r="I1448" i="1"/>
  <c r="I1449" i="1"/>
  <c r="I1450" i="1"/>
  <c r="I1451" i="1"/>
  <c r="I1452" i="1"/>
  <c r="I1453" i="1"/>
  <c r="I37" i="1"/>
  <c r="I38" i="1"/>
  <c r="I39" i="1"/>
  <c r="I40" i="1"/>
  <c r="I41" i="1"/>
  <c r="I42" i="1"/>
  <c r="I43" i="1"/>
  <c r="I44" i="1"/>
  <c r="I2" i="1"/>
  <c r="I3" i="1"/>
  <c r="I4" i="1"/>
  <c r="I2189" i="1"/>
  <c r="I2190" i="1"/>
  <c r="I1663" i="1"/>
  <c r="I1664" i="1"/>
  <c r="I1665" i="1"/>
  <c r="I1666" i="1"/>
  <c r="I1667" i="1"/>
  <c r="I1668" i="1"/>
  <c r="I1669" i="1"/>
  <c r="I1670" i="1"/>
  <c r="I1671" i="1"/>
  <c r="I1672" i="1"/>
  <c r="I1673" i="1"/>
  <c r="I1956" i="1"/>
  <c r="I1957" i="1"/>
  <c r="I1958" i="1"/>
  <c r="I1959" i="1"/>
  <c r="I1960" i="1"/>
  <c r="I1961" i="1"/>
  <c r="I1962" i="1"/>
  <c r="I1963" i="1"/>
  <c r="I1964" i="1"/>
  <c r="I1965" i="1"/>
  <c r="I1966" i="1"/>
  <c r="I1967" i="1"/>
  <c r="I1968" i="1"/>
  <c r="I1969" i="1"/>
  <c r="I249" i="1"/>
  <c r="I250" i="1"/>
  <c r="I251" i="1"/>
  <c r="I535" i="1"/>
  <c r="I536" i="1"/>
  <c r="I537" i="1"/>
  <c r="I538" i="1"/>
  <c r="I539" i="1"/>
  <c r="I540" i="1"/>
  <c r="I541" i="1"/>
  <c r="I542" i="1"/>
  <c r="I386" i="1"/>
  <c r="I387" i="1"/>
  <c r="I388" i="1"/>
  <c r="I389" i="1"/>
  <c r="I390" i="1"/>
  <c r="I391" i="1"/>
  <c r="I392" i="1"/>
  <c r="I393" i="1"/>
  <c r="I394" i="1"/>
  <c r="I395" i="1"/>
  <c r="I396" i="1"/>
  <c r="I543" i="1"/>
  <c r="I544" i="1"/>
  <c r="I545" i="1"/>
  <c r="I546" i="1"/>
  <c r="I547" i="1"/>
  <c r="I548" i="1"/>
  <c r="I598" i="1"/>
  <c r="I599" i="1"/>
  <c r="I600" i="1"/>
  <c r="I601" i="1"/>
  <c r="I602" i="1"/>
  <c r="I603" i="1"/>
  <c r="I604" i="1"/>
  <c r="I605" i="1"/>
  <c r="I646" i="1"/>
  <c r="I647" i="1"/>
  <c r="I648" i="1"/>
  <c r="I332" i="1"/>
  <c r="I333" i="1"/>
  <c r="I334" i="1"/>
  <c r="I335" i="1"/>
  <c r="I336" i="1"/>
  <c r="I337" i="1"/>
  <c r="I606" i="1"/>
  <c r="I607" i="1"/>
  <c r="I608" i="1"/>
  <c r="I609" i="1"/>
  <c r="I610" i="1"/>
  <c r="I611" i="1"/>
  <c r="I612" i="1"/>
  <c r="I613" i="1"/>
  <c r="I617" i="1"/>
  <c r="I618" i="1"/>
  <c r="I619" i="1"/>
  <c r="I1889" i="1"/>
  <c r="I1890" i="1"/>
  <c r="I1891" i="1"/>
  <c r="I1892" i="1"/>
  <c r="I1893" i="1"/>
  <c r="I1894" i="1"/>
  <c r="I1895" i="1"/>
  <c r="I1896" i="1"/>
  <c r="I1897" i="1"/>
  <c r="I1898" i="1"/>
  <c r="I1899" i="1"/>
  <c r="I1900" i="1"/>
  <c r="I1901" i="1"/>
  <c r="I1902" i="1"/>
  <c r="I1903" i="1"/>
  <c r="I1904" i="1"/>
  <c r="I989" i="1"/>
  <c r="I990" i="1"/>
  <c r="I991" i="1"/>
  <c r="I992" i="1"/>
  <c r="I993" i="1"/>
  <c r="I994" i="1"/>
  <c r="I995" i="1"/>
  <c r="I996" i="1"/>
  <c r="I997" i="1"/>
  <c r="I998" i="1"/>
  <c r="I999" i="1"/>
  <c r="I2099" i="1"/>
  <c r="I2100" i="1"/>
  <c r="I2101" i="1"/>
  <c r="I2102" i="1"/>
  <c r="I2103" i="1"/>
  <c r="I2104" i="1"/>
  <c r="I2180" i="1"/>
  <c r="I2181" i="1"/>
  <c r="I2182" i="1"/>
  <c r="I450" i="1"/>
  <c r="I451" i="1"/>
  <c r="I452" i="1"/>
  <c r="I453" i="1"/>
  <c r="I454" i="1"/>
  <c r="I455" i="1"/>
  <c r="I456" i="1"/>
  <c r="I457" i="1"/>
  <c r="I458" i="1"/>
  <c r="I459" i="1"/>
  <c r="I460" i="1"/>
  <c r="H2266" i="1"/>
  <c r="H2267" i="1"/>
  <c r="H2268" i="1"/>
  <c r="H1556" i="1"/>
  <c r="H1557" i="1"/>
  <c r="H1558" i="1"/>
  <c r="H1559" i="1"/>
  <c r="H1560" i="1"/>
  <c r="H1561" i="1"/>
  <c r="H1562" i="1"/>
  <c r="H2247" i="1"/>
  <c r="H2248" i="1"/>
  <c r="H2241" i="1"/>
  <c r="H2242" i="1"/>
  <c r="H2243" i="1"/>
  <c r="H1110" i="1"/>
  <c r="H1111" i="1"/>
  <c r="H1112" i="1"/>
  <c r="H1113" i="1"/>
  <c r="H1114" i="1"/>
  <c r="H1115" i="1"/>
  <c r="H1116" i="1"/>
  <c r="H1117" i="1"/>
  <c r="H1118" i="1"/>
  <c r="H1119" i="1"/>
  <c r="H1120" i="1"/>
  <c r="H1009" i="1"/>
  <c r="H1010" i="1"/>
  <c r="H1011" i="1"/>
  <c r="H1012" i="1"/>
  <c r="H1013" i="1"/>
  <c r="H1014" i="1"/>
  <c r="H1015" i="1"/>
  <c r="H1016" i="1"/>
  <c r="H1017" i="1"/>
  <c r="H1018" i="1"/>
  <c r="H1019" i="1"/>
  <c r="H1069" i="1"/>
  <c r="H1070" i="1"/>
  <c r="H1071" i="1"/>
  <c r="H1072" i="1"/>
  <c r="H1073" i="1"/>
  <c r="H1074" i="1"/>
  <c r="H1075" i="1"/>
  <c r="H1076" i="1"/>
  <c r="H1077" i="1"/>
  <c r="H1078" i="1"/>
  <c r="H1079" i="1"/>
  <c r="H1000" i="1"/>
  <c r="H1001" i="1"/>
  <c r="H1002" i="1"/>
  <c r="H1003" i="1"/>
  <c r="H1004" i="1"/>
  <c r="H1005" i="1"/>
  <c r="H1006" i="1"/>
  <c r="H1007" i="1"/>
  <c r="H1008" i="1"/>
  <c r="H311" i="1"/>
  <c r="H312" i="1"/>
  <c r="H313" i="1"/>
  <c r="H314" i="1"/>
  <c r="H315" i="1"/>
  <c r="H316" i="1"/>
  <c r="H317" i="1"/>
  <c r="H225" i="1"/>
  <c r="H226" i="1"/>
  <c r="H227" i="1"/>
  <c r="H228" i="1"/>
  <c r="H229" i="1"/>
  <c r="H230" i="1"/>
  <c r="H231" i="1"/>
  <c r="H232" i="1"/>
  <c r="H1401" i="1"/>
  <c r="H1402" i="1"/>
  <c r="H1403" i="1"/>
  <c r="H1404" i="1"/>
  <c r="H1405" i="1"/>
  <c r="H1406" i="1"/>
  <c r="H1407" i="1"/>
  <c r="H1408" i="1"/>
  <c r="H1409" i="1"/>
  <c r="H1410" i="1"/>
  <c r="H1411" i="1"/>
  <c r="H1825" i="1"/>
  <c r="H1826" i="1"/>
  <c r="H1827" i="1"/>
  <c r="H1828" i="1"/>
  <c r="H1829" i="1"/>
  <c r="H1830" i="1"/>
  <c r="H1831" i="1"/>
  <c r="H1832" i="1"/>
  <c r="H1537" i="1"/>
  <c r="H1538" i="1"/>
  <c r="H1539" i="1"/>
  <c r="H1540" i="1"/>
  <c r="H1541" i="1"/>
  <c r="H1542" i="1"/>
  <c r="H1543" i="1"/>
  <c r="H1626" i="1"/>
  <c r="H1627" i="1"/>
  <c r="H1628" i="1"/>
  <c r="H1781" i="1"/>
  <c r="H1782" i="1"/>
  <c r="H1783" i="1"/>
  <c r="H1784" i="1"/>
  <c r="H1785" i="1"/>
  <c r="H1786" i="1"/>
  <c r="H1787" i="1"/>
  <c r="H1788" i="1"/>
  <c r="H667" i="1"/>
  <c r="H668" i="1"/>
  <c r="H669" i="1"/>
  <c r="H670" i="1"/>
  <c r="H671" i="1"/>
  <c r="H672" i="1"/>
  <c r="H675" i="1"/>
  <c r="H676" i="1"/>
  <c r="H677" i="1"/>
  <c r="H678" i="1"/>
  <c r="H679" i="1"/>
  <c r="H680" i="1"/>
  <c r="H1882" i="1"/>
  <c r="H1883" i="1"/>
  <c r="H1884" i="1"/>
  <c r="H1885" i="1"/>
  <c r="H1886" i="1"/>
  <c r="H1887" i="1"/>
  <c r="H1888" i="1"/>
  <c r="H1618" i="1"/>
  <c r="H1619" i="1"/>
  <c r="H1620" i="1"/>
  <c r="H1621" i="1"/>
  <c r="H1622" i="1"/>
  <c r="H1623" i="1"/>
  <c r="H1624" i="1"/>
  <c r="H1422" i="1"/>
  <c r="H1423" i="1"/>
  <c r="H1424" i="1"/>
  <c r="H1425" i="1"/>
  <c r="H1426" i="1"/>
  <c r="H1427" i="1"/>
  <c r="H1428" i="1"/>
  <c r="H1578" i="1"/>
  <c r="H1579" i="1"/>
  <c r="H1580" i="1"/>
  <c r="H1581" i="1"/>
  <c r="H1582" i="1"/>
  <c r="H1583" i="1"/>
  <c r="H1584" i="1"/>
  <c r="H1712" i="1"/>
  <c r="H1713" i="1"/>
  <c r="H1714" i="1"/>
  <c r="H1715" i="1"/>
  <c r="H1716" i="1"/>
  <c r="H1717" i="1"/>
  <c r="H1718" i="1"/>
  <c r="H1719" i="1"/>
  <c r="H1739" i="1"/>
  <c r="H1740" i="1"/>
  <c r="H1741" i="1"/>
  <c r="H1742" i="1"/>
  <c r="H1743" i="1"/>
  <c r="H1744" i="1"/>
  <c r="H1745" i="1"/>
  <c r="H560" i="1"/>
  <c r="H561" i="1"/>
  <c r="H562" i="1"/>
  <c r="H563" i="1"/>
  <c r="H564" i="1"/>
  <c r="H565" i="1"/>
  <c r="H566" i="1"/>
  <c r="H567" i="1"/>
  <c r="H397" i="1"/>
  <c r="H398" i="1"/>
  <c r="H399" i="1"/>
  <c r="H400" i="1"/>
  <c r="H401" i="1"/>
  <c r="H402" i="1"/>
  <c r="H403" i="1"/>
  <c r="H404" i="1"/>
  <c r="H98" i="1"/>
  <c r="H99" i="1"/>
  <c r="H100" i="1"/>
  <c r="H101" i="1"/>
  <c r="H102" i="1"/>
  <c r="H103" i="1"/>
  <c r="H104" i="1"/>
  <c r="H105" i="1"/>
  <c r="H214" i="1"/>
  <c r="H215" i="1"/>
  <c r="H216" i="1"/>
  <c r="H217" i="1"/>
  <c r="H218" i="1"/>
  <c r="H219" i="1"/>
  <c r="H220" i="1"/>
  <c r="H221" i="1"/>
  <c r="H461" i="1"/>
  <c r="H462" i="1"/>
  <c r="H463" i="1"/>
  <c r="H464" i="1"/>
  <c r="H465" i="1"/>
  <c r="H466" i="1"/>
  <c r="H467" i="1"/>
  <c r="H583" i="1"/>
  <c r="H584" i="1"/>
  <c r="H585" i="1"/>
  <c r="H586" i="1"/>
  <c r="H587" i="1"/>
  <c r="H588" i="1"/>
  <c r="H589" i="1"/>
  <c r="H590" i="1"/>
  <c r="H411" i="1"/>
  <c r="H412" i="1"/>
  <c r="H413" i="1"/>
  <c r="H414" i="1"/>
  <c r="H415" i="1"/>
  <c r="H416" i="1"/>
  <c r="H417" i="1"/>
  <c r="H418" i="1"/>
  <c r="H267" i="1"/>
  <c r="H268" i="1"/>
  <c r="H269" i="1"/>
  <c r="H270" i="1"/>
  <c r="H271" i="1"/>
  <c r="H272" i="1"/>
  <c r="H273" i="1"/>
  <c r="H274" i="1"/>
  <c r="H502" i="1"/>
  <c r="H503" i="1"/>
  <c r="H504" i="1"/>
  <c r="H505" i="1"/>
  <c r="H506" i="1"/>
  <c r="H507" i="1"/>
  <c r="H508" i="1"/>
  <c r="H509" i="1"/>
  <c r="H358" i="1"/>
  <c r="H359" i="1"/>
  <c r="H360" i="1"/>
  <c r="H361" i="1"/>
  <c r="H362" i="1"/>
  <c r="H363" i="1"/>
  <c r="H364" i="1"/>
  <c r="H365" i="1"/>
  <c r="H146" i="1"/>
  <c r="H147" i="1"/>
  <c r="H148" i="1"/>
  <c r="H149" i="1"/>
  <c r="H150" i="1"/>
  <c r="H151" i="1"/>
  <c r="H152" i="1"/>
  <c r="H153" i="1"/>
  <c r="H1173" i="1"/>
  <c r="H1174" i="1"/>
  <c r="H1175" i="1"/>
  <c r="H1176" i="1"/>
  <c r="H1177" i="1"/>
  <c r="H1178" i="1"/>
  <c r="H1283" i="1"/>
  <c r="H1284" i="1"/>
  <c r="H1285" i="1"/>
  <c r="H1286" i="1"/>
  <c r="H1287" i="1"/>
  <c r="H1288" i="1"/>
  <c r="H872" i="1"/>
  <c r="H873" i="1"/>
  <c r="H874" i="1"/>
  <c r="H875" i="1"/>
  <c r="H876" i="1"/>
  <c r="H877" i="1"/>
  <c r="H878" i="1"/>
  <c r="H746" i="1"/>
  <c r="H747" i="1"/>
  <c r="H748" i="1"/>
  <c r="H749" i="1"/>
  <c r="H750" i="1"/>
  <c r="H751" i="1"/>
  <c r="H752" i="1"/>
  <c r="H2274" i="1"/>
  <c r="H2275" i="1"/>
  <c r="H2276" i="1"/>
  <c r="H2277" i="1"/>
  <c r="H2278" i="1"/>
  <c r="H1085" i="1"/>
  <c r="H1086" i="1"/>
  <c r="H1087" i="1"/>
  <c r="H1088" i="1"/>
  <c r="H1080" i="1"/>
  <c r="H1081" i="1"/>
  <c r="H1082" i="1"/>
  <c r="H1083" i="1"/>
  <c r="H1084" i="1"/>
  <c r="H770" i="1"/>
  <c r="H771" i="1"/>
  <c r="H772" i="1"/>
  <c r="H773" i="1"/>
  <c r="H774" i="1"/>
  <c r="H775" i="1"/>
  <c r="H776" i="1"/>
  <c r="H777" i="1"/>
  <c r="H1849" i="1"/>
  <c r="H1850" i="1"/>
  <c r="H1851" i="1"/>
  <c r="H1852" i="1"/>
  <c r="H1853" i="1"/>
  <c r="H1854" i="1"/>
  <c r="H1855" i="1"/>
  <c r="H1856" i="1"/>
  <c r="H1857" i="1"/>
  <c r="H1858" i="1"/>
  <c r="H1859" i="1"/>
  <c r="H1860" i="1"/>
  <c r="H1937" i="1"/>
  <c r="H1938" i="1"/>
  <c r="H1939" i="1"/>
  <c r="H1940" i="1"/>
  <c r="H1941" i="1"/>
  <c r="H1942" i="1"/>
  <c r="H1943" i="1"/>
  <c r="H1875" i="1"/>
  <c r="H1876" i="1"/>
  <c r="H1877" i="1"/>
  <c r="H1878" i="1"/>
  <c r="H1879" i="1"/>
  <c r="H1880" i="1"/>
  <c r="H1881" i="1"/>
  <c r="H2033" i="1"/>
  <c r="H2034" i="1"/>
  <c r="H2035" i="1"/>
  <c r="H2036" i="1"/>
  <c r="H2037" i="1"/>
  <c r="H2038" i="1"/>
  <c r="H2039" i="1"/>
  <c r="H1970" i="1"/>
  <c r="H1971" i="1"/>
  <c r="H1972" i="1"/>
  <c r="H1973" i="1"/>
  <c r="H1974" i="1"/>
  <c r="H1975" i="1"/>
  <c r="H1976" i="1"/>
  <c r="H1977" i="1"/>
  <c r="H1978" i="1"/>
  <c r="H1979" i="1"/>
  <c r="H1980" i="1"/>
  <c r="H1981" i="1"/>
  <c r="H2202" i="1"/>
  <c r="H2203" i="1"/>
  <c r="H2204" i="1"/>
  <c r="H2205" i="1"/>
  <c r="H2206" i="1"/>
  <c r="H2207" i="1"/>
  <c r="H2467" i="1"/>
  <c r="H2468" i="1"/>
  <c r="H2469" i="1"/>
  <c r="H2470" i="1"/>
  <c r="H2471" i="1"/>
  <c r="H2229" i="1"/>
  <c r="H2230" i="1"/>
  <c r="H2231" i="1"/>
  <c r="H2232" i="1"/>
  <c r="H2472" i="1"/>
  <c r="H2473" i="1"/>
  <c r="H2474" i="1"/>
  <c r="H2475" i="1"/>
  <c r="H2476" i="1"/>
  <c r="H2477" i="1"/>
  <c r="H2478" i="1"/>
  <c r="H2146" i="1"/>
  <c r="H2147" i="1"/>
  <c r="H2148" i="1"/>
  <c r="H2149" i="1"/>
  <c r="H2150" i="1"/>
  <c r="H2151" i="1"/>
  <c r="H2152" i="1"/>
  <c r="H2153" i="1"/>
  <c r="H56" i="1"/>
  <c r="H57" i="1"/>
  <c r="H58" i="1"/>
  <c r="H59" i="1"/>
  <c r="H60" i="1"/>
  <c r="H61" i="1"/>
  <c r="H62" i="1"/>
  <c r="H63" i="1"/>
  <c r="H1104" i="1"/>
  <c r="H1105" i="1"/>
  <c r="H1106" i="1"/>
  <c r="H1107" i="1"/>
  <c r="H1108" i="1"/>
  <c r="H1109" i="1"/>
  <c r="H778" i="1"/>
  <c r="H779" i="1"/>
  <c r="H780" i="1"/>
  <c r="H781" i="1"/>
  <c r="H782" i="1"/>
  <c r="H783" i="1"/>
  <c r="H784" i="1"/>
  <c r="H2154" i="1"/>
  <c r="H2155" i="1"/>
  <c r="H2156" i="1"/>
  <c r="H2157" i="1"/>
  <c r="H2158" i="1"/>
  <c r="H2159" i="1"/>
  <c r="H1840" i="1"/>
  <c r="H1841" i="1"/>
  <c r="H2255" i="1"/>
  <c r="H2256" i="1"/>
  <c r="H2219" i="1"/>
  <c r="H2220" i="1"/>
  <c r="H2221" i="1"/>
  <c r="H2222" i="1"/>
  <c r="H973" i="1"/>
  <c r="H974" i="1"/>
  <c r="H975" i="1"/>
  <c r="H2060" i="1"/>
  <c r="H2061" i="1"/>
  <c r="H2062" i="1"/>
  <c r="H2063" i="1"/>
  <c r="H2064" i="1"/>
  <c r="H2065" i="1"/>
  <c r="H2143" i="1"/>
  <c r="H2144" i="1"/>
  <c r="H2145" i="1"/>
  <c r="H1094" i="1"/>
  <c r="H1095" i="1"/>
  <c r="H1089" i="1"/>
  <c r="H1090" i="1"/>
  <c r="H1091" i="1"/>
  <c r="H1092" i="1"/>
  <c r="H1093" i="1"/>
  <c r="H2160" i="1"/>
  <c r="H2161" i="1"/>
  <c r="H2162" i="1"/>
  <c r="H2163" i="1"/>
  <c r="H2164" i="1"/>
  <c r="H2165" i="1"/>
  <c r="H2172" i="1"/>
  <c r="H2173" i="1"/>
  <c r="H2174" i="1"/>
  <c r="H2175" i="1"/>
  <c r="H2176" i="1"/>
  <c r="H2177" i="1"/>
  <c r="H2178" i="1"/>
  <c r="H2179" i="1"/>
  <c r="H2166" i="1"/>
  <c r="H2167" i="1"/>
  <c r="H2168" i="1"/>
  <c r="H2169" i="1"/>
  <c r="H2170" i="1"/>
  <c r="H2171" i="1"/>
  <c r="H2196" i="1"/>
  <c r="H2197" i="1"/>
  <c r="H2454" i="1"/>
  <c r="H2455" i="1"/>
  <c r="H2456" i="1"/>
  <c r="H2290" i="1"/>
  <c r="H2291" i="1"/>
  <c r="H2292" i="1"/>
  <c r="H2285" i="1"/>
  <c r="H2286" i="1"/>
  <c r="H2287" i="1"/>
  <c r="H2288" i="1"/>
  <c r="H2289" i="1"/>
  <c r="H2269" i="1"/>
  <c r="H2270" i="1"/>
  <c r="H2271" i="1"/>
  <c r="H2272" i="1"/>
  <c r="H2273" i="1"/>
  <c r="H2279" i="1"/>
  <c r="H2280" i="1"/>
  <c r="H2281" i="1"/>
  <c r="H2282" i="1"/>
  <c r="H2283" i="1"/>
  <c r="H2284" i="1"/>
  <c r="H1916" i="1"/>
  <c r="H1917" i="1"/>
  <c r="H1918" i="1"/>
  <c r="H1919" i="1"/>
  <c r="H1920" i="1"/>
  <c r="H1921" i="1"/>
  <c r="H1922" i="1"/>
  <c r="H1923" i="1"/>
  <c r="H1924" i="1"/>
  <c r="H1925" i="1"/>
  <c r="H2233" i="1"/>
  <c r="H2234" i="1"/>
  <c r="H2235" i="1"/>
  <c r="H2236" i="1"/>
  <c r="H2237" i="1"/>
  <c r="H2238" i="1"/>
  <c r="H2239" i="1"/>
  <c r="H2240" i="1"/>
  <c r="H2479" i="1"/>
  <c r="H2480" i="1"/>
  <c r="H2481" i="1"/>
  <c r="H2482" i="1"/>
  <c r="H2483" i="1"/>
  <c r="H2484" i="1"/>
  <c r="H2485" i="1"/>
  <c r="H2486" i="1"/>
  <c r="H2487" i="1"/>
  <c r="H2078" i="1"/>
  <c r="H2079" i="1"/>
  <c r="H2080" i="1"/>
  <c r="H2081" i="1"/>
  <c r="H2082" i="1"/>
  <c r="H2083" i="1"/>
  <c r="H2084" i="1"/>
  <c r="H2293" i="1"/>
  <c r="H2294" i="1"/>
  <c r="H2295" i="1"/>
  <c r="H2296" i="1"/>
  <c r="H2297" i="1"/>
  <c r="H2085" i="1"/>
  <c r="H2086" i="1"/>
  <c r="H2087" i="1"/>
  <c r="H760" i="1"/>
  <c r="H761" i="1"/>
  <c r="H762" i="1"/>
  <c r="H763" i="1"/>
  <c r="H764" i="1"/>
  <c r="H765" i="1"/>
  <c r="H794" i="1"/>
  <c r="H795" i="1"/>
  <c r="H796" i="1"/>
  <c r="H797" i="1"/>
  <c r="H798" i="1"/>
  <c r="H799" i="1"/>
  <c r="H800" i="1"/>
  <c r="H803" i="1"/>
  <c r="H804" i="1"/>
  <c r="H805" i="1"/>
  <c r="H806" i="1"/>
  <c r="H807" i="1"/>
  <c r="H808" i="1"/>
  <c r="H754" i="1"/>
  <c r="H755" i="1"/>
  <c r="H756" i="1"/>
  <c r="H757" i="1"/>
  <c r="H758" i="1"/>
  <c r="H759" i="1"/>
  <c r="H735" i="1"/>
  <c r="H736" i="1"/>
  <c r="H737" i="1"/>
  <c r="H738" i="1"/>
  <c r="H739" i="1"/>
  <c r="H740" i="1"/>
  <c r="H741" i="1"/>
  <c r="H1593" i="1"/>
  <c r="H1602" i="1"/>
  <c r="H1603" i="1"/>
  <c r="H1604" i="1"/>
  <c r="H1606" i="1"/>
  <c r="H1607" i="1"/>
  <c r="H1608" i="1"/>
  <c r="H1609" i="1"/>
  <c r="H1588" i="1"/>
  <c r="H1589" i="1"/>
  <c r="H1597" i="1"/>
  <c r="H1598" i="1"/>
  <c r="H1599" i="1"/>
  <c r="H1600" i="1"/>
  <c r="H1601" i="1"/>
  <c r="H1605" i="1"/>
  <c r="H1590" i="1"/>
  <c r="H1591" i="1"/>
  <c r="H1592" i="1"/>
  <c r="H2258" i="1"/>
  <c r="H2257" i="1"/>
  <c r="H2259" i="1"/>
  <c r="H568" i="1"/>
  <c r="H569" i="1"/>
  <c r="H570" i="1"/>
  <c r="H1045" i="1"/>
  <c r="H1046" i="1"/>
  <c r="H1047" i="1"/>
  <c r="H1048" i="1"/>
  <c r="H1049" i="1"/>
  <c r="H1050" i="1"/>
  <c r="H1051" i="1"/>
  <c r="H1052" i="1"/>
  <c r="H1861" i="1"/>
  <c r="H1862" i="1"/>
  <c r="H1863" i="1"/>
  <c r="H1864" i="1"/>
  <c r="H1865" i="1"/>
  <c r="H1866" i="1"/>
  <c r="H1867" i="1"/>
  <c r="H1789" i="1"/>
  <c r="H1790" i="1"/>
  <c r="H1791" i="1"/>
  <c r="H1822" i="1"/>
  <c r="H1823" i="1"/>
  <c r="H1824" i="1"/>
  <c r="H1720" i="1"/>
  <c r="H1721" i="1"/>
  <c r="H1722" i="1"/>
  <c r="H701" i="1"/>
  <c r="H702" i="1"/>
  <c r="H703" i="1"/>
  <c r="H704" i="1"/>
  <c r="H705" i="1"/>
  <c r="H706" i="1"/>
  <c r="H707" i="1"/>
  <c r="H708" i="1"/>
  <c r="H709" i="1"/>
  <c r="H710" i="1"/>
  <c r="H865" i="1"/>
  <c r="H866" i="1"/>
  <c r="H867" i="1"/>
  <c r="H868" i="1"/>
  <c r="H869" i="1"/>
  <c r="H870" i="1"/>
  <c r="H871" i="1"/>
  <c r="H2260" i="1"/>
  <c r="H2261" i="1"/>
  <c r="H2262" i="1"/>
  <c r="H2263" i="1"/>
  <c r="H2264" i="1"/>
  <c r="H1226" i="1"/>
  <c r="H1227" i="1"/>
  <c r="H1228" i="1"/>
  <c r="H1280" i="1"/>
  <c r="H1281" i="1"/>
  <c r="H1282" i="1"/>
  <c r="H1842" i="1"/>
  <c r="H1843" i="1"/>
  <c r="H1844" i="1"/>
  <c r="H1845" i="1"/>
  <c r="H1846" i="1"/>
  <c r="H1847" i="1"/>
  <c r="H1848" i="1"/>
  <c r="H2105" i="1"/>
  <c r="H2106" i="1"/>
  <c r="H2107" i="1"/>
  <c r="H2108" i="1"/>
  <c r="H2109" i="1"/>
  <c r="H2110" i="1"/>
  <c r="H2111" i="1"/>
  <c r="H2112" i="1"/>
  <c r="H2113" i="1"/>
  <c r="H2114" i="1"/>
  <c r="H2115" i="1"/>
  <c r="H2126" i="1"/>
  <c r="H2127" i="1"/>
  <c r="H2128" i="1"/>
  <c r="H2129" i="1"/>
  <c r="H2130" i="1"/>
  <c r="H2131" i="1"/>
  <c r="H2132" i="1"/>
  <c r="H2133" i="1"/>
  <c r="H2134" i="1"/>
  <c r="H2135" i="1"/>
  <c r="H2136" i="1"/>
  <c r="H2210" i="1"/>
  <c r="H2211" i="1"/>
  <c r="H2212" i="1"/>
  <c r="H2213" i="1"/>
  <c r="H2214" i="1"/>
  <c r="H2215" i="1"/>
  <c r="H2216" i="1"/>
  <c r="H2217" i="1"/>
  <c r="H2218" i="1"/>
  <c r="H577" i="1"/>
  <c r="H578" i="1"/>
  <c r="H579" i="1"/>
  <c r="H1515" i="1"/>
  <c r="H1516" i="1"/>
  <c r="H1517" i="1"/>
  <c r="H1518" i="1"/>
  <c r="H1519" i="1"/>
  <c r="H1520" i="1"/>
  <c r="H1521" i="1"/>
  <c r="H419" i="1"/>
  <c r="H420" i="1"/>
  <c r="H421" i="1"/>
  <c r="H422" i="1"/>
  <c r="H423" i="1"/>
  <c r="H424" i="1"/>
  <c r="H425" i="1"/>
  <c r="H426" i="1"/>
  <c r="H427" i="1"/>
  <c r="H1809" i="1"/>
  <c r="H1810" i="1"/>
  <c r="H372" i="1"/>
  <c r="H373" i="1"/>
  <c r="H374" i="1"/>
  <c r="H375" i="1"/>
  <c r="H376" i="1"/>
  <c r="H377" i="1"/>
  <c r="H378" i="1"/>
  <c r="H379" i="1"/>
  <c r="H380" i="1"/>
  <c r="H381" i="1"/>
  <c r="H382" i="1"/>
  <c r="H366" i="1"/>
  <c r="H367" i="1"/>
  <c r="H368" i="1"/>
  <c r="H1498" i="1"/>
  <c r="H1499" i="1"/>
  <c r="H1500" i="1"/>
  <c r="H1182" i="1"/>
  <c r="H1183" i="1"/>
  <c r="H1184" i="1"/>
  <c r="H1185" i="1"/>
  <c r="H1565" i="1"/>
  <c r="H1566" i="1"/>
  <c r="H1567" i="1"/>
  <c r="H1568" i="1"/>
  <c r="H1569" i="1"/>
  <c r="H1570" i="1"/>
  <c r="H1571" i="1"/>
  <c r="H1572" i="1"/>
  <c r="H1573" i="1"/>
  <c r="H1547" i="1"/>
  <c r="H1548" i="1"/>
  <c r="H1549" i="1"/>
  <c r="H1550" i="1"/>
  <c r="H1551" i="1"/>
  <c r="H1552" i="1"/>
  <c r="H1553" i="1"/>
  <c r="H1554" i="1"/>
  <c r="H1555" i="1"/>
  <c r="H2298" i="1"/>
  <c r="H2299" i="1"/>
  <c r="H2300" i="1"/>
  <c r="H2301" i="1"/>
  <c r="H2302" i="1"/>
  <c r="H1186" i="1"/>
  <c r="H1187" i="1"/>
  <c r="H1188" i="1"/>
  <c r="H934" i="1"/>
  <c r="H935" i="1"/>
  <c r="H936" i="1"/>
  <c r="H937" i="1"/>
  <c r="H938" i="1"/>
  <c r="H939" i="1"/>
  <c r="H840" i="1"/>
  <c r="H841" i="1"/>
  <c r="H842" i="1"/>
  <c r="H843" i="1"/>
  <c r="H844" i="1"/>
  <c r="H845" i="1"/>
  <c r="H846" i="1"/>
  <c r="H811" i="1"/>
  <c r="H812" i="1"/>
  <c r="H813" i="1"/>
  <c r="H814" i="1"/>
  <c r="H815" i="1"/>
  <c r="H816" i="1"/>
  <c r="H817" i="1"/>
  <c r="H818" i="1"/>
  <c r="H829" i="1"/>
  <c r="H830" i="1"/>
  <c r="H831" i="1"/>
  <c r="H832" i="1"/>
  <c r="H833" i="1"/>
  <c r="H834" i="1"/>
  <c r="H835" i="1"/>
  <c r="H836" i="1"/>
  <c r="H1544" i="1"/>
  <c r="H1574" i="1"/>
  <c r="H1575" i="1"/>
  <c r="H1563" i="1"/>
  <c r="H1564" i="1"/>
  <c r="H1545" i="1"/>
  <c r="H1546" i="1"/>
  <c r="H1576" i="1"/>
  <c r="H1577" i="1"/>
  <c r="H1490" i="1"/>
  <c r="H1501" i="1"/>
  <c r="H1502" i="1"/>
  <c r="H1503" i="1"/>
  <c r="H1504" i="1"/>
  <c r="H1505" i="1"/>
  <c r="H932" i="1"/>
  <c r="H933" i="1"/>
  <c r="H383" i="1"/>
  <c r="H384" i="1"/>
  <c r="H385" i="1"/>
  <c r="H154" i="1"/>
  <c r="H155" i="1"/>
  <c r="H156" i="1"/>
  <c r="H157" i="1"/>
  <c r="H158" i="1"/>
  <c r="H159" i="1"/>
  <c r="H1529" i="1"/>
  <c r="H1530" i="1"/>
  <c r="H1531" i="1"/>
  <c r="H1532" i="1"/>
  <c r="H1533" i="1"/>
  <c r="H1534" i="1"/>
  <c r="H1535" i="1"/>
  <c r="H1536" i="1"/>
  <c r="H1706" i="1"/>
  <c r="H1707" i="1"/>
  <c r="H1708" i="1"/>
  <c r="H1709" i="1"/>
  <c r="H1710" i="1"/>
  <c r="H1711" i="1"/>
  <c r="H222" i="1"/>
  <c r="H223" i="1"/>
  <c r="H224" i="1"/>
  <c r="H1121" i="1"/>
  <c r="H1122" i="1"/>
  <c r="H1123" i="1"/>
  <c r="H1124" i="1"/>
  <c r="H1125" i="1"/>
  <c r="H1126" i="1"/>
  <c r="H1127" i="1"/>
  <c r="H1128" i="1"/>
  <c r="H1135" i="1"/>
  <c r="H1136" i="1"/>
  <c r="H1137" i="1"/>
  <c r="H1138" i="1"/>
  <c r="H1139" i="1"/>
  <c r="H1140" i="1"/>
  <c r="H1141" i="1"/>
  <c r="H1142" i="1"/>
  <c r="H476" i="1"/>
  <c r="H477" i="1"/>
  <c r="H478" i="1"/>
  <c r="H479" i="1"/>
  <c r="H480" i="1"/>
  <c r="H481" i="1"/>
  <c r="H482" i="1"/>
  <c r="H483" i="1"/>
  <c r="H524" i="1"/>
  <c r="H525" i="1"/>
  <c r="H526" i="1"/>
  <c r="H527" i="1"/>
  <c r="H528" i="1"/>
  <c r="H529" i="1"/>
  <c r="H530" i="1"/>
  <c r="H531" i="1"/>
  <c r="H338" i="1"/>
  <c r="H339" i="1"/>
  <c r="H340" i="1"/>
  <c r="H485" i="1"/>
  <c r="H486" i="1"/>
  <c r="H487" i="1"/>
  <c r="H488" i="1"/>
  <c r="H489" i="1"/>
  <c r="H490" i="1"/>
  <c r="H484" i="1"/>
  <c r="H532" i="1"/>
  <c r="H533" i="1"/>
  <c r="H534" i="1"/>
  <c r="H549" i="1"/>
  <c r="H550" i="1"/>
  <c r="H551" i="1"/>
  <c r="H552" i="1"/>
  <c r="H553" i="1"/>
  <c r="H554" i="1"/>
  <c r="H555" i="1"/>
  <c r="H556" i="1"/>
  <c r="H557" i="1"/>
  <c r="H558" i="1"/>
  <c r="H559" i="1"/>
  <c r="H571" i="1"/>
  <c r="H572" i="1"/>
  <c r="H573" i="1"/>
  <c r="H1654" i="1"/>
  <c r="H1655" i="1"/>
  <c r="H1656" i="1"/>
  <c r="H1657" i="1"/>
  <c r="H1658" i="1"/>
  <c r="H1659" i="1"/>
  <c r="H1660" i="1"/>
  <c r="H1730" i="1"/>
  <c r="H1731" i="1"/>
  <c r="H1732" i="1"/>
  <c r="H1733" i="1"/>
  <c r="H1734" i="1"/>
  <c r="H1735" i="1"/>
  <c r="H1736" i="1"/>
  <c r="H1723" i="1"/>
  <c r="H1724" i="1"/>
  <c r="H1725" i="1"/>
  <c r="H1726" i="1"/>
  <c r="H1727" i="1"/>
  <c r="H18" i="1"/>
  <c r="H19" i="1"/>
  <c r="H20" i="1"/>
  <c r="H21" i="1"/>
  <c r="H22" i="1"/>
  <c r="H23" i="1"/>
  <c r="H24" i="1"/>
  <c r="H25" i="1"/>
  <c r="H188" i="1"/>
  <c r="H189" i="1"/>
  <c r="H190" i="1"/>
  <c r="H191" i="1"/>
  <c r="H192" i="1"/>
  <c r="H193" i="1"/>
  <c r="H194" i="1"/>
  <c r="H195" i="1"/>
  <c r="H64" i="1"/>
  <c r="H65" i="1"/>
  <c r="H66" i="1"/>
  <c r="H67" i="1"/>
  <c r="H68" i="1"/>
  <c r="H69" i="1"/>
  <c r="H196" i="1"/>
  <c r="H197" i="1"/>
  <c r="H198" i="1"/>
  <c r="H199" i="1"/>
  <c r="H200" i="1"/>
  <c r="H201" i="1"/>
  <c r="H26" i="1"/>
  <c r="H27" i="1"/>
  <c r="H28" i="1"/>
  <c r="H29" i="1"/>
  <c r="H30" i="1"/>
  <c r="H31" i="1"/>
  <c r="H32" i="1"/>
  <c r="H33" i="1"/>
  <c r="H34" i="1"/>
  <c r="H1770" i="1"/>
  <c r="H1771" i="1"/>
  <c r="H1772" i="1"/>
  <c r="H1773" i="1"/>
  <c r="H1774" i="1"/>
  <c r="H1775" i="1"/>
  <c r="H1776" i="1"/>
  <c r="H1777" i="1"/>
  <c r="H1685" i="1"/>
  <c r="H1686" i="1"/>
  <c r="H1687" i="1"/>
  <c r="H1688" i="1"/>
  <c r="H1689" i="1"/>
  <c r="H1690" i="1"/>
  <c r="H1691" i="1"/>
  <c r="H1692" i="1"/>
  <c r="H1778" i="1"/>
  <c r="H1779" i="1"/>
  <c r="H1780" i="1"/>
  <c r="H1693" i="1"/>
  <c r="H1694" i="1"/>
  <c r="H1695" i="1"/>
  <c r="H785" i="1"/>
  <c r="H786" i="1"/>
  <c r="H855" i="1"/>
  <c r="H856" i="1"/>
  <c r="H827" i="1"/>
  <c r="H828" i="1"/>
  <c r="H2249" i="1"/>
  <c r="H2250" i="1"/>
  <c r="H2251" i="1"/>
  <c r="H2252" i="1"/>
  <c r="H1304" i="1"/>
  <c r="H1305" i="1"/>
  <c r="H1306" i="1"/>
  <c r="H1307" i="1"/>
  <c r="H1308" i="1"/>
  <c r="H1309" i="1"/>
  <c r="H1217" i="1"/>
  <c r="H1218" i="1"/>
  <c r="H1219" i="1"/>
  <c r="H1220" i="1"/>
  <c r="H1221" i="1"/>
  <c r="H1222" i="1"/>
  <c r="H1349" i="1"/>
  <c r="H1350" i="1"/>
  <c r="H1351" i="1"/>
  <c r="H1352" i="1"/>
  <c r="H1353" i="1"/>
  <c r="H1354" i="1"/>
  <c r="H1250" i="1"/>
  <c r="H1251" i="1"/>
  <c r="H1252" i="1"/>
  <c r="H1253" i="1"/>
  <c r="H1254" i="1"/>
  <c r="H1255" i="1"/>
  <c r="H1229" i="1"/>
  <c r="H1230" i="1"/>
  <c r="H1231" i="1"/>
  <c r="H1232" i="1"/>
  <c r="H1233" i="1"/>
  <c r="H1234" i="1"/>
  <c r="H1235" i="1"/>
  <c r="H1236" i="1"/>
  <c r="H1237" i="1"/>
  <c r="H1207" i="1"/>
  <c r="H1208" i="1"/>
  <c r="H1209" i="1"/>
  <c r="H1210" i="1"/>
  <c r="H1211" i="1"/>
  <c r="H1212" i="1"/>
  <c r="H1213" i="1"/>
  <c r="H1214" i="1"/>
  <c r="H1215" i="1"/>
  <c r="H1216" i="1"/>
  <c r="H1364" i="1"/>
  <c r="H1365" i="1"/>
  <c r="H1366" i="1"/>
  <c r="H1367" i="1"/>
  <c r="H1368" i="1"/>
  <c r="H1369" i="1"/>
  <c r="H1355" i="1"/>
  <c r="H1356" i="1"/>
  <c r="H1357" i="1"/>
  <c r="H1289" i="1"/>
  <c r="H1290" i="1"/>
  <c r="H1291" i="1"/>
  <c r="H1292" i="1"/>
  <c r="H1293" i="1"/>
  <c r="H1294" i="1"/>
  <c r="H1295" i="1"/>
  <c r="H1296" i="1"/>
  <c r="H1297" i="1"/>
  <c r="H1274" i="1"/>
  <c r="H1275" i="1"/>
  <c r="H1276" i="1"/>
  <c r="H1325" i="1"/>
  <c r="H1326" i="1"/>
  <c r="H1327" i="1"/>
  <c r="H1328" i="1"/>
  <c r="H1329" i="1"/>
  <c r="H1330" i="1"/>
  <c r="H1331" i="1"/>
  <c r="H1332" i="1"/>
  <c r="H1333" i="1"/>
  <c r="H1334" i="1"/>
  <c r="H1335" i="1"/>
  <c r="H1336" i="1"/>
  <c r="H1298" i="1"/>
  <c r="H1299" i="1"/>
  <c r="H1300" i="1"/>
  <c r="H1301" i="1"/>
  <c r="H1302" i="1"/>
  <c r="H1303" i="1"/>
  <c r="H1737" i="1"/>
  <c r="H1738" i="1"/>
  <c r="H1310" i="1"/>
  <c r="H1311" i="1"/>
  <c r="H1312" i="1"/>
  <c r="H1313" i="1"/>
  <c r="H1314" i="1"/>
  <c r="H1315" i="1"/>
  <c r="H1358" i="1"/>
  <c r="H1359" i="1"/>
  <c r="H1360" i="1"/>
  <c r="H1361" i="1"/>
  <c r="H1362" i="1"/>
  <c r="H1363" i="1"/>
  <c r="H1053" i="1"/>
  <c r="H1054" i="1"/>
  <c r="H1055" i="1"/>
  <c r="H1056" i="1"/>
  <c r="H1057" i="1"/>
  <c r="H1058" i="1"/>
  <c r="H1059" i="1"/>
  <c r="H1060" i="1"/>
  <c r="H1039" i="1"/>
  <c r="H1040" i="1"/>
  <c r="H1041" i="1"/>
  <c r="H1042" i="1"/>
  <c r="H1043" i="1"/>
  <c r="H1044" i="1"/>
  <c r="H1061" i="1"/>
  <c r="H1062" i="1"/>
  <c r="H1063" i="1"/>
  <c r="H1064" i="1"/>
  <c r="H1065" i="1"/>
  <c r="H1066" i="1"/>
  <c r="H1067" i="1"/>
  <c r="H1068" i="1"/>
  <c r="H1029" i="1"/>
  <c r="H1030" i="1"/>
  <c r="H1031" i="1"/>
  <c r="H1032" i="1"/>
  <c r="H1033" i="1"/>
  <c r="H1034" i="1"/>
  <c r="H1035" i="1"/>
  <c r="H1036" i="1"/>
  <c r="H1037" i="1"/>
  <c r="H1038" i="1"/>
  <c r="H2052" i="1"/>
  <c r="H2053" i="1"/>
  <c r="H2054" i="1"/>
  <c r="H2055" i="1"/>
  <c r="H2056" i="1"/>
  <c r="H2057" i="1"/>
  <c r="H2058" i="1"/>
  <c r="H2059" i="1"/>
  <c r="H233" i="1"/>
  <c r="H234" i="1"/>
  <c r="H235" i="1"/>
  <c r="H236" i="1"/>
  <c r="H237" i="1"/>
  <c r="H238" i="1"/>
  <c r="H239" i="1"/>
  <c r="H240" i="1"/>
  <c r="H205" i="1"/>
  <c r="H206" i="1"/>
  <c r="H207" i="1"/>
  <c r="H208" i="1"/>
  <c r="H209" i="1"/>
  <c r="H210" i="1"/>
  <c r="H211" i="1"/>
  <c r="H212" i="1"/>
  <c r="H213" i="1"/>
  <c r="H120" i="1"/>
  <c r="H121" i="1"/>
  <c r="H122" i="1"/>
  <c r="H106" i="1"/>
  <c r="H107" i="1"/>
  <c r="H108" i="1"/>
  <c r="H109" i="1"/>
  <c r="H110" i="1"/>
  <c r="H111" i="1"/>
  <c r="H112" i="1"/>
  <c r="H113" i="1"/>
  <c r="H114" i="1"/>
  <c r="H115" i="1"/>
  <c r="H116" i="1"/>
  <c r="H1674" i="1"/>
  <c r="H1675" i="1"/>
  <c r="H1676" i="1"/>
  <c r="H1677" i="1"/>
  <c r="H1678" i="1"/>
  <c r="H1679" i="1"/>
  <c r="H1680" i="1"/>
  <c r="H1681" i="1"/>
  <c r="H1682" i="1"/>
  <c r="H1683" i="1"/>
  <c r="H1684" i="1"/>
  <c r="H7" i="1"/>
  <c r="H8" i="1"/>
  <c r="H9" i="1"/>
  <c r="H10" i="1"/>
  <c r="H11" i="1"/>
  <c r="H12" i="1"/>
  <c r="H13" i="1"/>
  <c r="H14" i="1"/>
  <c r="H510" i="1"/>
  <c r="H511" i="1"/>
  <c r="H512" i="1"/>
  <c r="H513" i="1"/>
  <c r="H514" i="1"/>
  <c r="H15" i="1"/>
  <c r="H16" i="1"/>
  <c r="H17" i="1"/>
  <c r="H35" i="1"/>
  <c r="H36" i="1"/>
  <c r="H84" i="1"/>
  <c r="H85" i="1"/>
  <c r="H86" i="1"/>
  <c r="H87" i="1"/>
  <c r="H88" i="1"/>
  <c r="H89" i="1"/>
  <c r="H90" i="1"/>
  <c r="H91" i="1"/>
  <c r="H92" i="1"/>
  <c r="H93" i="1"/>
  <c r="H94" i="1"/>
  <c r="H95" i="1"/>
  <c r="H96" i="1"/>
  <c r="H97" i="1"/>
  <c r="H117" i="1"/>
  <c r="H118" i="1"/>
  <c r="H119" i="1"/>
  <c r="H202" i="1"/>
  <c r="H203" i="1"/>
  <c r="H204" i="1"/>
  <c r="H428" i="1"/>
  <c r="H429" i="1"/>
  <c r="H430" i="1"/>
  <c r="H1198" i="1"/>
  <c r="H1199" i="1"/>
  <c r="H1200" i="1"/>
  <c r="H1201" i="1"/>
  <c r="H1202" i="1"/>
  <c r="H1203" i="1"/>
  <c r="H1204" i="1"/>
  <c r="H1205" i="1"/>
  <c r="H1206" i="1"/>
  <c r="H847" i="1"/>
  <c r="H848" i="1"/>
  <c r="H849" i="1"/>
  <c r="H850" i="1"/>
  <c r="H851" i="1"/>
  <c r="H852" i="1"/>
  <c r="H853" i="1"/>
  <c r="H819" i="1"/>
  <c r="H820" i="1"/>
  <c r="H821" i="1"/>
  <c r="H822" i="1"/>
  <c r="H823" i="1"/>
  <c r="H824" i="1"/>
  <c r="H825" i="1"/>
  <c r="H620" i="1"/>
  <c r="H621" i="1"/>
  <c r="H622" i="1"/>
  <c r="H623" i="1"/>
  <c r="H624" i="1"/>
  <c r="H625" i="1"/>
  <c r="H626" i="1"/>
  <c r="H627" i="1"/>
  <c r="H628" i="1"/>
  <c r="H629" i="1"/>
  <c r="H630" i="1"/>
  <c r="H631" i="1"/>
  <c r="H632" i="1"/>
  <c r="H633" i="1"/>
  <c r="H634" i="1"/>
  <c r="H635" i="1"/>
  <c r="H636" i="1"/>
  <c r="H350" i="1"/>
  <c r="H351" i="1"/>
  <c r="H352" i="1"/>
  <c r="H353" i="1"/>
  <c r="H354" i="1"/>
  <c r="H355" i="1"/>
  <c r="H356" i="1"/>
  <c r="H357" i="1"/>
  <c r="H341" i="1"/>
  <c r="H342" i="1"/>
  <c r="H343" i="1"/>
  <c r="H344" i="1"/>
  <c r="H345" i="1"/>
  <c r="H346" i="1"/>
  <c r="H347" i="1"/>
  <c r="H348" i="1"/>
  <c r="H349" i="1"/>
  <c r="H329" i="1"/>
  <c r="H330" i="1"/>
  <c r="H331" i="1"/>
  <c r="H468" i="1"/>
  <c r="H469" i="1"/>
  <c r="H470" i="1"/>
  <c r="H471" i="1"/>
  <c r="H472" i="1"/>
  <c r="H473" i="1"/>
  <c r="H474" i="1"/>
  <c r="H475" i="1"/>
  <c r="H2137" i="1"/>
  <c r="H2138" i="1"/>
  <c r="H2139" i="1"/>
  <c r="H2140" i="1"/>
  <c r="H2141" i="1"/>
  <c r="H2142" i="1"/>
  <c r="H2183" i="1"/>
  <c r="H2184" i="1"/>
  <c r="H2185" i="1"/>
  <c r="H2186" i="1"/>
  <c r="H2187" i="1"/>
  <c r="H2188" i="1"/>
  <c r="H1020" i="1"/>
  <c r="H1021" i="1"/>
  <c r="H1022" i="1"/>
  <c r="H1023" i="1"/>
  <c r="H1024" i="1"/>
  <c r="H1025" i="1"/>
  <c r="H1026" i="1"/>
  <c r="H1027" i="1"/>
  <c r="H1028" i="1"/>
  <c r="H1506" i="1"/>
  <c r="H1507" i="1"/>
  <c r="H2194" i="1"/>
  <c r="H2195" i="1"/>
  <c r="H326" i="1"/>
  <c r="H327" i="1"/>
  <c r="H328" i="1"/>
  <c r="H2088" i="1"/>
  <c r="H2089" i="1"/>
  <c r="H2090" i="1"/>
  <c r="H1998" i="1"/>
  <c r="H1999" i="1"/>
  <c r="H2000" i="1"/>
  <c r="H2001" i="1"/>
  <c r="H2002" i="1"/>
  <c r="H2003" i="1"/>
  <c r="H2004" i="1"/>
  <c r="H2005" i="1"/>
  <c r="H2006" i="1"/>
  <c r="H2007" i="1"/>
  <c r="H2008" i="1"/>
  <c r="H2009" i="1"/>
  <c r="H1905" i="1"/>
  <c r="H1906" i="1"/>
  <c r="H1907" i="1"/>
  <c r="H1908" i="1"/>
  <c r="H1909" i="1"/>
  <c r="H1910" i="1"/>
  <c r="H1911" i="1"/>
  <c r="H1912" i="1"/>
  <c r="H1913" i="1"/>
  <c r="H1914" i="1"/>
  <c r="H1915" i="1"/>
  <c r="H1096" i="1"/>
  <c r="H1097" i="1"/>
  <c r="H1098" i="1"/>
  <c r="H1099" i="1"/>
  <c r="H1100" i="1"/>
  <c r="H1101" i="1"/>
  <c r="H1102" i="1"/>
  <c r="H1103" i="1"/>
  <c r="H681" i="1"/>
  <c r="H682" i="1"/>
  <c r="H683" i="1"/>
  <c r="H684" i="1"/>
  <c r="H685" i="1"/>
  <c r="H686" i="1"/>
  <c r="H687" i="1"/>
  <c r="H691" i="1"/>
  <c r="H692" i="1"/>
  <c r="H693" i="1"/>
  <c r="H694" i="1"/>
  <c r="H695" i="1"/>
  <c r="H696" i="1"/>
  <c r="H697" i="1"/>
  <c r="H491" i="1"/>
  <c r="H492" i="1"/>
  <c r="H493" i="1"/>
  <c r="H494" i="1"/>
  <c r="H495" i="1"/>
  <c r="H496" i="1"/>
  <c r="H497" i="1"/>
  <c r="H498" i="1"/>
  <c r="H1811" i="1"/>
  <c r="H1812" i="1"/>
  <c r="H1813" i="1"/>
  <c r="H1814" i="1"/>
  <c r="H1815" i="1"/>
  <c r="H1816" i="1"/>
  <c r="H1817" i="1"/>
  <c r="H1818" i="1"/>
  <c r="H858" i="1"/>
  <c r="H859" i="1"/>
  <c r="H860" i="1"/>
  <c r="H861" i="1"/>
  <c r="H862" i="1"/>
  <c r="H863" i="1"/>
  <c r="H864" i="1"/>
  <c r="H711" i="1"/>
  <c r="H712" i="1"/>
  <c r="H713" i="1"/>
  <c r="H714" i="1"/>
  <c r="H715" i="1"/>
  <c r="H716" i="1"/>
  <c r="H717" i="1"/>
  <c r="H753" i="1"/>
  <c r="H857" i="1"/>
  <c r="H839" i="1"/>
  <c r="H742" i="1"/>
  <c r="H1819" i="1"/>
  <c r="H1820" i="1"/>
  <c r="H1821" i="1"/>
  <c r="H1464" i="1"/>
  <c r="H1465" i="1"/>
  <c r="H1466" i="1"/>
  <c r="H1467" i="1"/>
  <c r="H1468" i="1"/>
  <c r="H1469" i="1"/>
  <c r="H1470" i="1"/>
  <c r="H1471" i="1"/>
  <c r="H1472" i="1"/>
  <c r="H1473" i="1"/>
  <c r="H1474" i="1"/>
  <c r="H1158" i="1"/>
  <c r="H1159" i="1"/>
  <c r="H1160" i="1"/>
  <c r="H1149" i="1"/>
  <c r="H1150" i="1"/>
  <c r="H1151" i="1"/>
  <c r="H1152" i="1"/>
  <c r="H1153" i="1"/>
  <c r="H1154" i="1"/>
  <c r="H769" i="1"/>
  <c r="H854" i="1"/>
  <c r="H826" i="1"/>
  <c r="H2253" i="1"/>
  <c r="H2254" i="1"/>
  <c r="H278" i="1"/>
  <c r="H279" i="1"/>
  <c r="H280" i="1"/>
  <c r="H281" i="1"/>
  <c r="H282" i="1"/>
  <c r="H283" i="1"/>
  <c r="H284" i="1"/>
  <c r="H308" i="1"/>
  <c r="H309" i="1"/>
  <c r="H310" i="1"/>
  <c r="H285" i="1"/>
  <c r="H286" i="1"/>
  <c r="H287" i="1"/>
  <c r="H591" i="1"/>
  <c r="H592" i="1"/>
  <c r="H593" i="1"/>
  <c r="H594" i="1"/>
  <c r="H595" i="1"/>
  <c r="H596" i="1"/>
  <c r="H597" i="1"/>
  <c r="H614" i="1"/>
  <c r="H615" i="1"/>
  <c r="H616" i="1"/>
  <c r="H637" i="1"/>
  <c r="H638" i="1"/>
  <c r="H639" i="1"/>
  <c r="H640" i="1"/>
  <c r="H641" i="1"/>
  <c r="H642" i="1"/>
  <c r="H643" i="1"/>
  <c r="H644" i="1"/>
  <c r="H645" i="1"/>
  <c r="H1982" i="1"/>
  <c r="H1983" i="1"/>
  <c r="H1984" i="1"/>
  <c r="H1985" i="1"/>
  <c r="H2244" i="1"/>
  <c r="H2245" i="1"/>
  <c r="H2246" i="1"/>
  <c r="H1475" i="1"/>
  <c r="H1476" i="1"/>
  <c r="H1798" i="1"/>
  <c r="H1799" i="1"/>
  <c r="H1800" i="1"/>
  <c r="H1801" i="1"/>
  <c r="H1802" i="1"/>
  <c r="H1241" i="1"/>
  <c r="H1242" i="1"/>
  <c r="H1243" i="1"/>
  <c r="H1244" i="1"/>
  <c r="H1245" i="1"/>
  <c r="H1246" i="1"/>
  <c r="H1247" i="1"/>
  <c r="H1248" i="1"/>
  <c r="H1249" i="1"/>
  <c r="H1256" i="1"/>
  <c r="H1257" i="1"/>
  <c r="H1258" i="1"/>
  <c r="H1259" i="1"/>
  <c r="H1260" i="1"/>
  <c r="H1261" i="1"/>
  <c r="H1262" i="1"/>
  <c r="H1263" i="1"/>
  <c r="H1264" i="1"/>
  <c r="H1265" i="1"/>
  <c r="H1266" i="1"/>
  <c r="H1267" i="1"/>
  <c r="H1268" i="1"/>
  <c r="H1269" i="1"/>
  <c r="H1270" i="1"/>
  <c r="H1271" i="1"/>
  <c r="H1272" i="1"/>
  <c r="H1273" i="1"/>
  <c r="H1316" i="1"/>
  <c r="H1317" i="1"/>
  <c r="H1318" i="1"/>
  <c r="H1319" i="1"/>
  <c r="H1320" i="1"/>
  <c r="H1321" i="1"/>
  <c r="H1322" i="1"/>
  <c r="H1323" i="1"/>
  <c r="H1324" i="1"/>
  <c r="H1161" i="1"/>
  <c r="H1162" i="1"/>
  <c r="H1163" i="1"/>
  <c r="H1189" i="1"/>
  <c r="H1190" i="1"/>
  <c r="H1191" i="1"/>
  <c r="H1192" i="1"/>
  <c r="H1193" i="1"/>
  <c r="H1194" i="1"/>
  <c r="H1195" i="1"/>
  <c r="H1196" i="1"/>
  <c r="H1197" i="1"/>
  <c r="H2075" i="1"/>
  <c r="H2076" i="1"/>
  <c r="H2077" i="1"/>
  <c r="H660" i="1"/>
  <c r="H661" i="1"/>
  <c r="H662" i="1"/>
  <c r="H663" i="1"/>
  <c r="H664" i="1"/>
  <c r="H665" i="1"/>
  <c r="H666" i="1"/>
  <c r="H652" i="1"/>
  <c r="H653" i="1"/>
  <c r="H654" i="1"/>
  <c r="H655" i="1"/>
  <c r="H656" i="1"/>
  <c r="H657" i="1"/>
  <c r="H658" i="1"/>
  <c r="H659" i="1"/>
  <c r="H940" i="1"/>
  <c r="H941" i="1"/>
  <c r="H942" i="1"/>
  <c r="H943" i="1"/>
  <c r="H944" i="1"/>
  <c r="H945" i="1"/>
  <c r="H946" i="1"/>
  <c r="H947" i="1"/>
  <c r="H948" i="1"/>
  <c r="H431" i="1"/>
  <c r="H432" i="1"/>
  <c r="H433" i="1"/>
  <c r="H434" i="1"/>
  <c r="H435" i="1"/>
  <c r="H436" i="1"/>
  <c r="H437" i="1"/>
  <c r="H438" i="1"/>
  <c r="H439" i="1"/>
  <c r="H897" i="1"/>
  <c r="H898" i="1"/>
  <c r="H899" i="1"/>
  <c r="H900" i="1"/>
  <c r="H901" i="1"/>
  <c r="H902" i="1"/>
  <c r="H903" i="1"/>
  <c r="H949" i="1"/>
  <c r="H950" i="1"/>
  <c r="H951" i="1"/>
  <c r="H952" i="1"/>
  <c r="H953" i="1"/>
  <c r="H954" i="1"/>
  <c r="H955" i="1"/>
  <c r="H956" i="1"/>
  <c r="H957" i="1"/>
  <c r="H958" i="1"/>
  <c r="H959" i="1"/>
  <c r="H960" i="1"/>
  <c r="H961" i="1"/>
  <c r="H962" i="1"/>
  <c r="H963" i="1"/>
  <c r="H982" i="1"/>
  <c r="H983" i="1"/>
  <c r="H984" i="1"/>
  <c r="H985" i="1"/>
  <c r="H986" i="1"/>
  <c r="H987" i="1"/>
  <c r="H988" i="1"/>
  <c r="H123" i="1"/>
  <c r="H124" i="1"/>
  <c r="H125" i="1"/>
  <c r="H126" i="1"/>
  <c r="H127" i="1"/>
  <c r="H128" i="1"/>
  <c r="H129" i="1"/>
  <c r="H130" i="1"/>
  <c r="H131" i="1"/>
  <c r="H132" i="1"/>
  <c r="H133" i="1"/>
  <c r="H1430" i="1"/>
  <c r="H1431" i="1"/>
  <c r="H1432" i="1"/>
  <c r="H1433" i="1"/>
  <c r="H1434" i="1"/>
  <c r="H1277" i="1"/>
  <c r="H1278" i="1"/>
  <c r="H1279" i="1"/>
  <c r="H673" i="1"/>
  <c r="H674" i="1"/>
  <c r="H1390" i="1"/>
  <c r="H1391" i="1"/>
  <c r="H1392" i="1"/>
  <c r="H1393" i="1"/>
  <c r="H1394" i="1"/>
  <c r="H1395" i="1"/>
  <c r="H1396" i="1"/>
  <c r="H1397" i="1"/>
  <c r="H1398" i="1"/>
  <c r="H1399" i="1"/>
  <c r="H1400" i="1"/>
  <c r="H1803" i="1"/>
  <c r="H1804" i="1"/>
  <c r="H1805" i="1"/>
  <c r="H1792" i="1"/>
  <c r="H1793" i="1"/>
  <c r="H1794" i="1"/>
  <c r="H1795" i="1"/>
  <c r="H1796" i="1"/>
  <c r="H1797" i="1"/>
  <c r="H1806" i="1"/>
  <c r="H1807" i="1"/>
  <c r="H1808" i="1"/>
  <c r="H73" i="1"/>
  <c r="H74" i="1"/>
  <c r="H75" i="1"/>
  <c r="H76" i="1"/>
  <c r="H77" i="1"/>
  <c r="H78" i="1"/>
  <c r="H79" i="1"/>
  <c r="H80" i="1"/>
  <c r="H81" i="1"/>
  <c r="H82" i="1"/>
  <c r="H83" i="1"/>
  <c r="H1179" i="1"/>
  <c r="H1180" i="1"/>
  <c r="H1181" i="1"/>
  <c r="H45" i="1"/>
  <c r="H46" i="1"/>
  <c r="H47" i="1"/>
  <c r="H48" i="1"/>
  <c r="H49" i="1"/>
  <c r="H50" i="1"/>
  <c r="H51" i="1"/>
  <c r="H52" i="1"/>
  <c r="H53" i="1"/>
  <c r="H54" i="1"/>
  <c r="H55" i="1"/>
  <c r="H515" i="1"/>
  <c r="H516" i="1"/>
  <c r="H517" i="1"/>
  <c r="H518" i="1"/>
  <c r="H519" i="1"/>
  <c r="H520" i="1"/>
  <c r="H1522" i="1"/>
  <c r="H1523" i="1"/>
  <c r="H1524" i="1"/>
  <c r="H1525" i="1"/>
  <c r="H1526" i="1"/>
  <c r="H1527" i="1"/>
  <c r="H305" i="1"/>
  <c r="H306" i="1"/>
  <c r="H307" i="1"/>
  <c r="H6" i="1"/>
  <c r="H2223" i="1"/>
  <c r="H2224" i="1"/>
  <c r="H2225" i="1"/>
  <c r="H2116" i="1"/>
  <c r="H2117" i="1"/>
  <c r="H2118" i="1"/>
  <c r="H2119" i="1"/>
  <c r="H2120" i="1"/>
  <c r="H2121" i="1"/>
  <c r="H2122" i="1"/>
  <c r="H2123" i="1"/>
  <c r="H2124" i="1"/>
  <c r="H2125" i="1"/>
  <c r="H1415" i="1"/>
  <c r="H1416" i="1"/>
  <c r="H1417" i="1"/>
  <c r="H1418" i="1"/>
  <c r="H1419" i="1"/>
  <c r="H1420" i="1"/>
  <c r="H1421" i="1"/>
  <c r="H1412" i="1"/>
  <c r="H1413" i="1"/>
  <c r="H1414" i="1"/>
  <c r="H1696" i="1"/>
  <c r="H1697" i="1"/>
  <c r="H1698" i="1"/>
  <c r="H1699" i="1"/>
  <c r="H1700" i="1"/>
  <c r="H1701" i="1"/>
  <c r="H1702" i="1"/>
  <c r="H1703" i="1"/>
  <c r="H1704" i="1"/>
  <c r="H1705" i="1"/>
  <c r="H1528" i="1"/>
  <c r="H1435" i="1"/>
  <c r="H1746" i="1"/>
  <c r="H1728" i="1"/>
  <c r="H1729" i="1"/>
  <c r="H1661" i="1"/>
  <c r="H1662" i="1"/>
  <c r="H1625" i="1"/>
  <c r="H1429" i="1"/>
  <c r="H1585" i="1"/>
  <c r="H1586" i="1"/>
  <c r="H1587" i="1"/>
  <c r="H1376" i="1"/>
  <c r="H1377" i="1"/>
  <c r="H1378" i="1"/>
  <c r="H1379" i="1"/>
  <c r="H1754" i="1"/>
  <c r="H1755" i="1"/>
  <c r="H1756" i="1"/>
  <c r="H1380" i="1"/>
  <c r="H1381" i="1"/>
  <c r="H1382" i="1"/>
  <c r="H1383" i="1"/>
  <c r="H1384" i="1"/>
  <c r="H1385" i="1"/>
  <c r="H1386" i="1"/>
  <c r="H1387" i="1"/>
  <c r="H1388" i="1"/>
  <c r="H1389" i="1"/>
  <c r="H1760" i="1"/>
  <c r="H1761" i="1"/>
  <c r="H1762" i="1"/>
  <c r="H1763" i="1"/>
  <c r="H1764" i="1"/>
  <c r="H1765" i="1"/>
  <c r="H1766" i="1"/>
  <c r="H1767" i="1"/>
  <c r="H1768" i="1"/>
  <c r="H1769" i="1"/>
  <c r="H1594" i="1"/>
  <c r="H1595" i="1"/>
  <c r="H1596" i="1"/>
  <c r="H260" i="1"/>
  <c r="H261" i="1"/>
  <c r="H262" i="1"/>
  <c r="H263" i="1"/>
  <c r="H264" i="1"/>
  <c r="H265" i="1"/>
  <c r="H266" i="1"/>
  <c r="H1747" i="1"/>
  <c r="H1748" i="1"/>
  <c r="H1749" i="1"/>
  <c r="H1750" i="1"/>
  <c r="H1751" i="1"/>
  <c r="H1752" i="1"/>
  <c r="H1753" i="1"/>
  <c r="H1757" i="1"/>
  <c r="H1758" i="1"/>
  <c r="H1759" i="1"/>
  <c r="H241" i="1"/>
  <c r="H242" i="1"/>
  <c r="H243" i="1"/>
  <c r="H244" i="1"/>
  <c r="H245" i="1"/>
  <c r="H246" i="1"/>
  <c r="H247" i="1"/>
  <c r="H248" i="1"/>
  <c r="H1370" i="1"/>
  <c r="H1371" i="1"/>
  <c r="H1372" i="1"/>
  <c r="H1373" i="1"/>
  <c r="H1374" i="1"/>
  <c r="H1375" i="1"/>
  <c r="H1833" i="1"/>
  <c r="H1834" i="1"/>
  <c r="H1835" i="1"/>
  <c r="H1836" i="1"/>
  <c r="H1837" i="1"/>
  <c r="H1838" i="1"/>
  <c r="H1839" i="1"/>
  <c r="H718" i="1"/>
  <c r="H719" i="1"/>
  <c r="H720" i="1"/>
  <c r="H721" i="1"/>
  <c r="H722" i="1"/>
  <c r="H723" i="1"/>
  <c r="H724" i="1"/>
  <c r="H743" i="1"/>
  <c r="H744" i="1"/>
  <c r="H745" i="1"/>
  <c r="H1164" i="1"/>
  <c r="H1165" i="1"/>
  <c r="H1166" i="1"/>
  <c r="H1167" i="1"/>
  <c r="H1168" i="1"/>
  <c r="H1169" i="1"/>
  <c r="H1170" i="1"/>
  <c r="H1171" i="1"/>
  <c r="H1172" i="1"/>
  <c r="H1155" i="1"/>
  <c r="H1156" i="1"/>
  <c r="H1157" i="1"/>
  <c r="H134" i="1"/>
  <c r="H135" i="1"/>
  <c r="H136" i="1"/>
  <c r="H2072" i="1"/>
  <c r="H2073" i="1"/>
  <c r="H2074" i="1"/>
  <c r="H1238" i="1"/>
  <c r="H1239" i="1"/>
  <c r="H1240" i="1"/>
  <c r="H809" i="1"/>
  <c r="H810" i="1"/>
  <c r="H2303" i="1"/>
  <c r="H2304" i="1"/>
  <c r="H2305" i="1"/>
  <c r="H2306" i="1"/>
  <c r="H2307" i="1"/>
  <c r="H2308" i="1"/>
  <c r="H2309" i="1"/>
  <c r="H766" i="1"/>
  <c r="H767" i="1"/>
  <c r="H768" i="1"/>
  <c r="H801" i="1"/>
  <c r="H802" i="1"/>
  <c r="H2010" i="1"/>
  <c r="H2011" i="1"/>
  <c r="H2012" i="1"/>
  <c r="H2013" i="1"/>
  <c r="H2014" i="1"/>
  <c r="H2015" i="1"/>
  <c r="H2016" i="1"/>
  <c r="H2017" i="1"/>
  <c r="H2018" i="1"/>
  <c r="H837" i="1"/>
  <c r="H838" i="1"/>
  <c r="H976" i="1"/>
  <c r="H977" i="1"/>
  <c r="H978" i="1"/>
  <c r="H979" i="1"/>
  <c r="H980" i="1"/>
  <c r="H981" i="1"/>
  <c r="H1223" i="1"/>
  <c r="H1224" i="1"/>
  <c r="H1225" i="1"/>
  <c r="H964" i="1"/>
  <c r="H965" i="1"/>
  <c r="H966" i="1"/>
  <c r="H967" i="1"/>
  <c r="H968" i="1"/>
  <c r="H969" i="1"/>
  <c r="H970" i="1"/>
  <c r="H971" i="1"/>
  <c r="H972" i="1"/>
  <c r="H2429" i="1"/>
  <c r="H2430" i="1"/>
  <c r="H725" i="1"/>
  <c r="H726" i="1"/>
  <c r="H727" i="1"/>
  <c r="H728" i="1"/>
  <c r="H729" i="1"/>
  <c r="H730" i="1"/>
  <c r="H731" i="1"/>
  <c r="H732" i="1"/>
  <c r="H733" i="1"/>
  <c r="H734" i="1"/>
  <c r="H275" i="1"/>
  <c r="H276" i="1"/>
  <c r="H277" i="1"/>
  <c r="H1129" i="1"/>
  <c r="H1130" i="1"/>
  <c r="H1131" i="1"/>
  <c r="H1132" i="1"/>
  <c r="H1133" i="1"/>
  <c r="H1134" i="1"/>
  <c r="H440" i="1"/>
  <c r="H441" i="1"/>
  <c r="H442" i="1"/>
  <c r="H443" i="1"/>
  <c r="H444" i="1"/>
  <c r="H445" i="1"/>
  <c r="H446" i="1"/>
  <c r="H2310" i="1"/>
  <c r="H2311" i="1"/>
  <c r="H2312" i="1"/>
  <c r="H2313" i="1"/>
  <c r="H2314" i="1"/>
  <c r="H698" i="1"/>
  <c r="H699" i="1"/>
  <c r="H700" i="1"/>
  <c r="H688" i="1"/>
  <c r="H689" i="1"/>
  <c r="H690" i="1"/>
  <c r="H143" i="1"/>
  <c r="H144" i="1"/>
  <c r="H145" i="1"/>
  <c r="H1143" i="1"/>
  <c r="H1144" i="1"/>
  <c r="H1145" i="1"/>
  <c r="H1146" i="1"/>
  <c r="H1147" i="1"/>
  <c r="H1148" i="1"/>
  <c r="H1436" i="1"/>
  <c r="H1437" i="1"/>
  <c r="H1438" i="1"/>
  <c r="H1439" i="1"/>
  <c r="H1440" i="1"/>
  <c r="H1441" i="1"/>
  <c r="H1442" i="1"/>
  <c r="H1454" i="1"/>
  <c r="H1455" i="1"/>
  <c r="H1456" i="1"/>
  <c r="H1457" i="1"/>
  <c r="H1458" i="1"/>
  <c r="H1459" i="1"/>
  <c r="H1460" i="1"/>
  <c r="H1443" i="1"/>
  <c r="H1444" i="1"/>
  <c r="H1445" i="1"/>
  <c r="H1461" i="1"/>
  <c r="H1462" i="1"/>
  <c r="H1463" i="1"/>
  <c r="H2208" i="1"/>
  <c r="H2209" i="1"/>
  <c r="H2066" i="1"/>
  <c r="H2067" i="1"/>
  <c r="H2068" i="1"/>
  <c r="H2091" i="1"/>
  <c r="H2092" i="1"/>
  <c r="H2093" i="1"/>
  <c r="H2094" i="1"/>
  <c r="H2095" i="1"/>
  <c r="H2096" i="1"/>
  <c r="H1868" i="1"/>
  <c r="H1869" i="1"/>
  <c r="H1870" i="1"/>
  <c r="H1871" i="1"/>
  <c r="H1872" i="1"/>
  <c r="H1873" i="1"/>
  <c r="H1874" i="1"/>
  <c r="H1986" i="1"/>
  <c r="H1987" i="1"/>
  <c r="H1988" i="1"/>
  <c r="H1989" i="1"/>
  <c r="H1990" i="1"/>
  <c r="H1991" i="1"/>
  <c r="H1992" i="1"/>
  <c r="H1993" i="1"/>
  <c r="H1994" i="1"/>
  <c r="H1995" i="1"/>
  <c r="H1996" i="1"/>
  <c r="H1997" i="1"/>
  <c r="H174" i="1"/>
  <c r="H175" i="1"/>
  <c r="H176" i="1"/>
  <c r="H177" i="1"/>
  <c r="H178" i="1"/>
  <c r="H179" i="1"/>
  <c r="H180" i="1"/>
  <c r="H181" i="1"/>
  <c r="H447" i="1"/>
  <c r="H448" i="1"/>
  <c r="H449" i="1"/>
  <c r="H369" i="1"/>
  <c r="H370" i="1"/>
  <c r="H371" i="1"/>
  <c r="H499" i="1"/>
  <c r="H500" i="1"/>
  <c r="H501" i="1"/>
  <c r="H521" i="1"/>
  <c r="H522" i="1"/>
  <c r="H523" i="1"/>
  <c r="H2322" i="1"/>
  <c r="H2323" i="1"/>
  <c r="H2324" i="1"/>
  <c r="H2325" i="1"/>
  <c r="H2326" i="1"/>
  <c r="H2327" i="1"/>
  <c r="H2328" i="1"/>
  <c r="H2329" i="1"/>
  <c r="H2330" i="1"/>
  <c r="H2331" i="1"/>
  <c r="H2332" i="1"/>
  <c r="H2333" i="1"/>
  <c r="H2334" i="1"/>
  <c r="H2335" i="1"/>
  <c r="H2336" i="1"/>
  <c r="H2337" i="1"/>
  <c r="H2338" i="1"/>
  <c r="H160" i="1"/>
  <c r="H161" i="1"/>
  <c r="H162" i="1"/>
  <c r="H163" i="1"/>
  <c r="H164" i="1"/>
  <c r="H165" i="1"/>
  <c r="H166" i="1"/>
  <c r="H167" i="1"/>
  <c r="H168" i="1"/>
  <c r="H169" i="1"/>
  <c r="H170" i="1"/>
  <c r="H171" i="1"/>
  <c r="H172" i="1"/>
  <c r="H173" i="1"/>
  <c r="H140" i="1"/>
  <c r="H141" i="1"/>
  <c r="H142" i="1"/>
  <c r="H182" i="1"/>
  <c r="H183" i="1"/>
  <c r="H184" i="1"/>
  <c r="H185" i="1"/>
  <c r="H186" i="1"/>
  <c r="H187" i="1"/>
  <c r="H294" i="1"/>
  <c r="H295" i="1"/>
  <c r="H296" i="1"/>
  <c r="H297" i="1"/>
  <c r="H298" i="1"/>
  <c r="H299" i="1"/>
  <c r="H300" i="1"/>
  <c r="H301" i="1"/>
  <c r="H302" i="1"/>
  <c r="H303" i="1"/>
  <c r="H304" i="1"/>
  <c r="H288" i="1"/>
  <c r="H289" i="1"/>
  <c r="H290" i="1"/>
  <c r="H291" i="1"/>
  <c r="H292" i="1"/>
  <c r="H293" i="1"/>
  <c r="H405" i="1"/>
  <c r="H406" i="1"/>
  <c r="H407" i="1"/>
  <c r="H408" i="1"/>
  <c r="H409" i="1"/>
  <c r="H410" i="1"/>
  <c r="H1926" i="1"/>
  <c r="H1927" i="1"/>
  <c r="H1928" i="1"/>
  <c r="H1929" i="1"/>
  <c r="H1930" i="1"/>
  <c r="H1931" i="1"/>
  <c r="H1932" i="1"/>
  <c r="H1933" i="1"/>
  <c r="H1934" i="1"/>
  <c r="H1935" i="1"/>
  <c r="H1936" i="1"/>
  <c r="H2443" i="1"/>
  <c r="H2444" i="1"/>
  <c r="H2445" i="1"/>
  <c r="H2446" i="1"/>
  <c r="H2447" i="1"/>
  <c r="H2448" i="1"/>
  <c r="H2449" i="1"/>
  <c r="H2450" i="1"/>
  <c r="H879" i="1"/>
  <c r="H880" i="1"/>
  <c r="H881" i="1"/>
  <c r="H882" i="1"/>
  <c r="H883" i="1"/>
  <c r="H884" i="1"/>
  <c r="H885" i="1"/>
  <c r="H2226" i="1"/>
  <c r="H2227" i="1"/>
  <c r="H2228" i="1"/>
  <c r="H2339" i="1"/>
  <c r="H2340" i="1"/>
  <c r="H2341" i="1"/>
  <c r="H2342" i="1"/>
  <c r="H2343" i="1"/>
  <c r="H2344" i="1"/>
  <c r="H2345" i="1"/>
  <c r="H2346" i="1"/>
  <c r="H2347" i="1"/>
  <c r="H2348" i="1"/>
  <c r="H2349" i="1"/>
  <c r="H235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34" i="1"/>
  <c r="H2442" i="1"/>
  <c r="H2435" i="1"/>
  <c r="H2436" i="1"/>
  <c r="H2437" i="1"/>
  <c r="H2438" i="1"/>
  <c r="H2315" i="1"/>
  <c r="H2316" i="1"/>
  <c r="H2317" i="1"/>
  <c r="H2318" i="1"/>
  <c r="H2319" i="1"/>
  <c r="H2320" i="1"/>
  <c r="H2321" i="1"/>
  <c r="H2451" i="1"/>
  <c r="H2452" i="1"/>
  <c r="H2453" i="1"/>
  <c r="H2351" i="1"/>
  <c r="H2352" i="1"/>
  <c r="H2353" i="1"/>
  <c r="H2354" i="1"/>
  <c r="H2355" i="1"/>
  <c r="H2356" i="1"/>
  <c r="H2357" i="1"/>
  <c r="H2358" i="1"/>
  <c r="H2359" i="1"/>
  <c r="H2360" i="1"/>
  <c r="H70" i="1"/>
  <c r="H71" i="1"/>
  <c r="H72" i="1"/>
  <c r="H137" i="1"/>
  <c r="H138" i="1"/>
  <c r="H139" i="1"/>
  <c r="H580" i="1"/>
  <c r="H581" i="1"/>
  <c r="H582" i="1"/>
  <c r="H574" i="1"/>
  <c r="H575" i="1"/>
  <c r="H576" i="1"/>
  <c r="H2097" i="1"/>
  <c r="H2098" i="1"/>
  <c r="H2191" i="1"/>
  <c r="H2192" i="1"/>
  <c r="H2193" i="1"/>
  <c r="H2040" i="1"/>
  <c r="H2041" i="1"/>
  <c r="H2042" i="1"/>
  <c r="H2043" i="1"/>
  <c r="H2044" i="1"/>
  <c r="H2045" i="1"/>
  <c r="H2046" i="1"/>
  <c r="H2047" i="1"/>
  <c r="H2048" i="1"/>
  <c r="H2049" i="1"/>
  <c r="H2050" i="1"/>
  <c r="H2051" i="1"/>
  <c r="H1508" i="1"/>
  <c r="H1509" i="1"/>
  <c r="H1510" i="1"/>
  <c r="H1511" i="1"/>
  <c r="H1512" i="1"/>
  <c r="H1513" i="1"/>
  <c r="H1514" i="1"/>
  <c r="H1491" i="1"/>
  <c r="H1492" i="1"/>
  <c r="H1493" i="1"/>
  <c r="H1494" i="1"/>
  <c r="H1495" i="1"/>
  <c r="H1496" i="1"/>
  <c r="H1497" i="1"/>
  <c r="H2431" i="1"/>
  <c r="H2432" i="1"/>
  <c r="H2433" i="1"/>
  <c r="H2439" i="1"/>
  <c r="H2440" i="1"/>
  <c r="H2441" i="1"/>
  <c r="H1635" i="1"/>
  <c r="H1636" i="1"/>
  <c r="H1637" i="1"/>
  <c r="H1638" i="1"/>
  <c r="H1639" i="1"/>
  <c r="H1640" i="1"/>
  <c r="H1641" i="1"/>
  <c r="H1642" i="1"/>
  <c r="H1643" i="1"/>
  <c r="H1644" i="1"/>
  <c r="H1645" i="1"/>
  <c r="H1646" i="1"/>
  <c r="H1647" i="1"/>
  <c r="H1648" i="1"/>
  <c r="H1649" i="1"/>
  <c r="H1650" i="1"/>
  <c r="H1651" i="1"/>
  <c r="H1652" i="1"/>
  <c r="H1653" i="1"/>
  <c r="H1944" i="1"/>
  <c r="H1945" i="1"/>
  <c r="H1946" i="1"/>
  <c r="H1947" i="1"/>
  <c r="H1948" i="1"/>
  <c r="H1949" i="1"/>
  <c r="H1950" i="1"/>
  <c r="H1951" i="1"/>
  <c r="H1952" i="1"/>
  <c r="H1953" i="1"/>
  <c r="H1954" i="1"/>
  <c r="H1955" i="1"/>
  <c r="H1629" i="1"/>
  <c r="H1630" i="1"/>
  <c r="H1631" i="1"/>
  <c r="H1632" i="1"/>
  <c r="H1633" i="1"/>
  <c r="H1634" i="1"/>
  <c r="H787" i="1"/>
  <c r="H788" i="1"/>
  <c r="H789" i="1"/>
  <c r="H790" i="1"/>
  <c r="H791" i="1"/>
  <c r="H792" i="1"/>
  <c r="H793" i="1"/>
  <c r="H318" i="1"/>
  <c r="H319" i="1"/>
  <c r="H320" i="1"/>
  <c r="H321" i="1"/>
  <c r="H322" i="1"/>
  <c r="H323" i="1"/>
  <c r="H324" i="1"/>
  <c r="H325" i="1"/>
  <c r="H649" i="1"/>
  <c r="H650" i="1"/>
  <c r="H651" i="1"/>
  <c r="H2457" i="1"/>
  <c r="H2458" i="1"/>
  <c r="H2459" i="1"/>
  <c r="H2460" i="1"/>
  <c r="H904" i="1"/>
  <c r="H905" i="1"/>
  <c r="H906" i="1"/>
  <c r="H907" i="1"/>
  <c r="H908" i="1"/>
  <c r="H909" i="1"/>
  <c r="H910" i="1"/>
  <c r="H918" i="1"/>
  <c r="H919" i="1"/>
  <c r="H920" i="1"/>
  <c r="H921" i="1"/>
  <c r="H922" i="1"/>
  <c r="H923" i="1"/>
  <c r="H924" i="1"/>
  <c r="H925" i="1"/>
  <c r="H926" i="1"/>
  <c r="H927" i="1"/>
  <c r="H928" i="1"/>
  <c r="H929" i="1"/>
  <c r="H930" i="1"/>
  <c r="H931" i="1"/>
  <c r="H911" i="1"/>
  <c r="H912" i="1"/>
  <c r="H913" i="1"/>
  <c r="H914" i="1"/>
  <c r="H915" i="1"/>
  <c r="H916" i="1"/>
  <c r="H917" i="1"/>
  <c r="H2461" i="1"/>
  <c r="H2462" i="1"/>
  <c r="H2463" i="1"/>
  <c r="H2464" i="1"/>
  <c r="H2465" i="1"/>
  <c r="H2466" i="1"/>
  <c r="H252" i="1"/>
  <c r="H253" i="1"/>
  <c r="H254" i="1"/>
  <c r="H255" i="1"/>
  <c r="H256" i="1"/>
  <c r="H257" i="1"/>
  <c r="H258" i="1"/>
  <c r="H259" i="1"/>
  <c r="H2019" i="1"/>
  <c r="H2020" i="1"/>
  <c r="H2021" i="1"/>
  <c r="H2022" i="1"/>
  <c r="H2023" i="1"/>
  <c r="H2024" i="1"/>
  <c r="H2025" i="1"/>
  <c r="H2026" i="1"/>
  <c r="H2027" i="1"/>
  <c r="H2028" i="1"/>
  <c r="H2029" i="1"/>
  <c r="H2030" i="1"/>
  <c r="H2031" i="1"/>
  <c r="H2032" i="1"/>
  <c r="H2069" i="1"/>
  <c r="H2070" i="1"/>
  <c r="H2071" i="1"/>
  <c r="H1477" i="1"/>
  <c r="H1478" i="1"/>
  <c r="H1479" i="1"/>
  <c r="H1480" i="1"/>
  <c r="H1481" i="1"/>
  <c r="H1482" i="1"/>
  <c r="H1483" i="1"/>
  <c r="H5" i="1"/>
  <c r="H1484" i="1"/>
  <c r="H1485" i="1"/>
  <c r="H1486" i="1"/>
  <c r="H1487" i="1"/>
  <c r="H1488" i="1"/>
  <c r="H1489" i="1"/>
  <c r="H1337" i="1"/>
  <c r="H1338" i="1"/>
  <c r="H1339" i="1"/>
  <c r="H1340" i="1"/>
  <c r="H1341" i="1"/>
  <c r="H1342" i="1"/>
  <c r="H1343" i="1"/>
  <c r="H1344" i="1"/>
  <c r="H1345" i="1"/>
  <c r="H1346" i="1"/>
  <c r="H1347" i="1"/>
  <c r="H1348" i="1"/>
  <c r="H2200" i="1"/>
  <c r="H2201" i="1"/>
  <c r="H2198" i="1"/>
  <c r="H2199" i="1"/>
  <c r="H1610" i="1"/>
  <c r="H1611" i="1"/>
  <c r="H1612" i="1"/>
  <c r="H1613" i="1"/>
  <c r="H1614" i="1"/>
  <c r="H1615" i="1"/>
  <c r="H1616" i="1"/>
  <c r="H1617" i="1"/>
  <c r="H886" i="1"/>
  <c r="H887" i="1"/>
  <c r="H888" i="1"/>
  <c r="H889" i="1"/>
  <c r="H890" i="1"/>
  <c r="H891" i="1"/>
  <c r="H892" i="1"/>
  <c r="H893" i="1"/>
  <c r="H894" i="1"/>
  <c r="H895" i="1"/>
  <c r="H896" i="1"/>
  <c r="H1446" i="1"/>
  <c r="H1447" i="1"/>
  <c r="H1448" i="1"/>
  <c r="H1449" i="1"/>
  <c r="H1450" i="1"/>
  <c r="H1451" i="1"/>
  <c r="H1452" i="1"/>
  <c r="H1453" i="1"/>
  <c r="H37" i="1"/>
  <c r="H38" i="1"/>
  <c r="H39" i="1"/>
  <c r="H40" i="1"/>
  <c r="H41" i="1"/>
  <c r="H42" i="1"/>
  <c r="H43" i="1"/>
  <c r="H44" i="1"/>
  <c r="H2" i="1"/>
  <c r="H3" i="1"/>
  <c r="H4" i="1"/>
  <c r="H2189" i="1"/>
  <c r="H2190" i="1"/>
  <c r="H1663" i="1"/>
  <c r="H1664" i="1"/>
  <c r="H1665" i="1"/>
  <c r="H1666" i="1"/>
  <c r="H1667" i="1"/>
  <c r="H1668" i="1"/>
  <c r="H1669" i="1"/>
  <c r="H1670" i="1"/>
  <c r="H1671" i="1"/>
  <c r="H1672" i="1"/>
  <c r="H1673" i="1"/>
  <c r="H1956" i="1"/>
  <c r="H1957" i="1"/>
  <c r="H1958" i="1"/>
  <c r="H1959" i="1"/>
  <c r="H1960" i="1"/>
  <c r="H1961" i="1"/>
  <c r="H1962" i="1"/>
  <c r="H1963" i="1"/>
  <c r="H1964" i="1"/>
  <c r="H1965" i="1"/>
  <c r="H1966" i="1"/>
  <c r="H1967" i="1"/>
  <c r="H1968" i="1"/>
  <c r="H1969" i="1"/>
  <c r="H249" i="1"/>
  <c r="H250" i="1"/>
  <c r="H251" i="1"/>
  <c r="H535" i="1"/>
  <c r="H536" i="1"/>
  <c r="H537" i="1"/>
  <c r="H538" i="1"/>
  <c r="H539" i="1"/>
  <c r="H540" i="1"/>
  <c r="H541" i="1"/>
  <c r="H542" i="1"/>
  <c r="H386" i="1"/>
  <c r="H387" i="1"/>
  <c r="H388" i="1"/>
  <c r="H389" i="1"/>
  <c r="H390" i="1"/>
  <c r="H391" i="1"/>
  <c r="H392" i="1"/>
  <c r="H393" i="1"/>
  <c r="H394" i="1"/>
  <c r="H395" i="1"/>
  <c r="H396" i="1"/>
  <c r="H543" i="1"/>
  <c r="H544" i="1"/>
  <c r="H545" i="1"/>
  <c r="H546" i="1"/>
  <c r="H547" i="1"/>
  <c r="H548" i="1"/>
  <c r="H598" i="1"/>
  <c r="H599" i="1"/>
  <c r="H600" i="1"/>
  <c r="H601" i="1"/>
  <c r="H602" i="1"/>
  <c r="H603" i="1"/>
  <c r="H604" i="1"/>
  <c r="H605" i="1"/>
  <c r="H646" i="1"/>
  <c r="H647" i="1"/>
  <c r="H648" i="1"/>
  <c r="H332" i="1"/>
  <c r="H333" i="1"/>
  <c r="H334" i="1"/>
  <c r="H335" i="1"/>
  <c r="H336" i="1"/>
  <c r="H337" i="1"/>
  <c r="H606" i="1"/>
  <c r="H607" i="1"/>
  <c r="H608" i="1"/>
  <c r="H609" i="1"/>
  <c r="H610" i="1"/>
  <c r="H611" i="1"/>
  <c r="H612" i="1"/>
  <c r="H613" i="1"/>
  <c r="H617" i="1"/>
  <c r="H618" i="1"/>
  <c r="H619" i="1"/>
  <c r="H1889" i="1"/>
  <c r="H1890" i="1"/>
  <c r="H1891" i="1"/>
  <c r="H1892" i="1"/>
  <c r="H1893" i="1"/>
  <c r="H1894" i="1"/>
  <c r="H1895" i="1"/>
  <c r="H1896" i="1"/>
  <c r="H1897" i="1"/>
  <c r="H1898" i="1"/>
  <c r="H1899" i="1"/>
  <c r="H1900" i="1"/>
  <c r="H1901" i="1"/>
  <c r="H1902" i="1"/>
  <c r="H1903" i="1"/>
  <c r="H1904" i="1"/>
  <c r="H989" i="1"/>
  <c r="H990" i="1"/>
  <c r="H991" i="1"/>
  <c r="H992" i="1"/>
  <c r="H993" i="1"/>
  <c r="H994" i="1"/>
  <c r="H995" i="1"/>
  <c r="H996" i="1"/>
  <c r="H997" i="1"/>
  <c r="H998" i="1"/>
  <c r="H999" i="1"/>
  <c r="H2099" i="1"/>
  <c r="H2100" i="1"/>
  <c r="H2101" i="1"/>
  <c r="H2102" i="1"/>
  <c r="H2103" i="1"/>
  <c r="H2104" i="1"/>
  <c r="H2180" i="1"/>
  <c r="H2181" i="1"/>
  <c r="H2182" i="1"/>
  <c r="H450" i="1"/>
  <c r="H451" i="1"/>
  <c r="H452" i="1"/>
  <c r="H453" i="1"/>
  <c r="H454" i="1"/>
  <c r="H455" i="1"/>
  <c r="H456" i="1"/>
  <c r="H457" i="1"/>
  <c r="H458" i="1"/>
  <c r="H459" i="1"/>
  <c r="H460" i="1"/>
  <c r="H2265" i="1"/>
  <c r="G2266" i="1"/>
  <c r="G2267" i="1"/>
  <c r="G2268" i="1"/>
  <c r="G1556" i="1"/>
  <c r="G1557" i="1"/>
  <c r="G1558" i="1"/>
  <c r="G1559" i="1"/>
  <c r="G1560" i="1"/>
  <c r="G1561" i="1"/>
  <c r="G1562" i="1"/>
  <c r="G2247" i="1"/>
  <c r="G2248" i="1"/>
  <c r="G2241" i="1"/>
  <c r="G2242" i="1"/>
  <c r="G2243" i="1"/>
  <c r="G1110" i="1"/>
  <c r="G1111" i="1"/>
  <c r="G1112" i="1"/>
  <c r="G1113" i="1"/>
  <c r="G1114" i="1"/>
  <c r="G1115" i="1"/>
  <c r="G1116" i="1"/>
  <c r="G1117" i="1"/>
  <c r="G1118" i="1"/>
  <c r="G1119" i="1"/>
  <c r="G1120" i="1"/>
  <c r="G1009" i="1"/>
  <c r="G1010" i="1"/>
  <c r="G1011" i="1"/>
  <c r="G1012" i="1"/>
  <c r="G1013" i="1"/>
  <c r="G1014" i="1"/>
  <c r="G1015" i="1"/>
  <c r="G1016" i="1"/>
  <c r="G1017" i="1"/>
  <c r="G1018" i="1"/>
  <c r="G1019" i="1"/>
  <c r="G1069" i="1"/>
  <c r="G1070" i="1"/>
  <c r="G1071" i="1"/>
  <c r="G1072" i="1"/>
  <c r="G1073" i="1"/>
  <c r="G1074" i="1"/>
  <c r="G1075" i="1"/>
  <c r="G1076" i="1"/>
  <c r="G1077" i="1"/>
  <c r="G1078" i="1"/>
  <c r="G1079" i="1"/>
  <c r="G1000" i="1"/>
  <c r="G1001" i="1"/>
  <c r="G1002" i="1"/>
  <c r="G1003" i="1"/>
  <c r="G1004" i="1"/>
  <c r="G1005" i="1"/>
  <c r="G1006" i="1"/>
  <c r="G1007" i="1"/>
  <c r="G1008" i="1"/>
  <c r="G311" i="1"/>
  <c r="G312" i="1"/>
  <c r="G313" i="1"/>
  <c r="G314" i="1"/>
  <c r="G315" i="1"/>
  <c r="G316" i="1"/>
  <c r="G317" i="1"/>
  <c r="G225" i="1"/>
  <c r="G226" i="1"/>
  <c r="G227" i="1"/>
  <c r="G228" i="1"/>
  <c r="G229" i="1"/>
  <c r="G230" i="1"/>
  <c r="G231" i="1"/>
  <c r="G232" i="1"/>
  <c r="G1401" i="1"/>
  <c r="G1402" i="1"/>
  <c r="G1403" i="1"/>
  <c r="G1404" i="1"/>
  <c r="G1405" i="1"/>
  <c r="G1406" i="1"/>
  <c r="G1407" i="1"/>
  <c r="G1408" i="1"/>
  <c r="G1409" i="1"/>
  <c r="G1410" i="1"/>
  <c r="G1411" i="1"/>
  <c r="G1825" i="1"/>
  <c r="G1826" i="1"/>
  <c r="G1827" i="1"/>
  <c r="G1828" i="1"/>
  <c r="G1829" i="1"/>
  <c r="G1830" i="1"/>
  <c r="G1831" i="1"/>
  <c r="G1832" i="1"/>
  <c r="G1537" i="1"/>
  <c r="G1538" i="1"/>
  <c r="G1539" i="1"/>
  <c r="G1540" i="1"/>
  <c r="G1541" i="1"/>
  <c r="G1542" i="1"/>
  <c r="G1543" i="1"/>
  <c r="G1626" i="1"/>
  <c r="G1627" i="1"/>
  <c r="G1628" i="1"/>
  <c r="G1781" i="1"/>
  <c r="G1782" i="1"/>
  <c r="G1783" i="1"/>
  <c r="G1784" i="1"/>
  <c r="G1785" i="1"/>
  <c r="G1786" i="1"/>
  <c r="G1787" i="1"/>
  <c r="G1788" i="1"/>
  <c r="G667" i="1"/>
  <c r="G668" i="1"/>
  <c r="G669" i="1"/>
  <c r="G670" i="1"/>
  <c r="G671" i="1"/>
  <c r="G672" i="1"/>
  <c r="G675" i="1"/>
  <c r="G676" i="1"/>
  <c r="G677" i="1"/>
  <c r="G678" i="1"/>
  <c r="G679" i="1"/>
  <c r="G680" i="1"/>
  <c r="G1882" i="1"/>
  <c r="G1883" i="1"/>
  <c r="G1884" i="1"/>
  <c r="G1885" i="1"/>
  <c r="G1886" i="1"/>
  <c r="G1887" i="1"/>
  <c r="G1888" i="1"/>
  <c r="G1618" i="1"/>
  <c r="G1619" i="1"/>
  <c r="G1620" i="1"/>
  <c r="G1621" i="1"/>
  <c r="G1622" i="1"/>
  <c r="G1623" i="1"/>
  <c r="G1624" i="1"/>
  <c r="G1422" i="1"/>
  <c r="G1423" i="1"/>
  <c r="G1424" i="1"/>
  <c r="G1425" i="1"/>
  <c r="G1426" i="1"/>
  <c r="G1427" i="1"/>
  <c r="G1428" i="1"/>
  <c r="G1578" i="1"/>
  <c r="G1579" i="1"/>
  <c r="G1580" i="1"/>
  <c r="G1581" i="1"/>
  <c r="G1582" i="1"/>
  <c r="G1583" i="1"/>
  <c r="G1584" i="1"/>
  <c r="G1712" i="1"/>
  <c r="G1713" i="1"/>
  <c r="G1714" i="1"/>
  <c r="G1715" i="1"/>
  <c r="G1716" i="1"/>
  <c r="G1717" i="1"/>
  <c r="G1718" i="1"/>
  <c r="G1719" i="1"/>
  <c r="G1739" i="1"/>
  <c r="G1740" i="1"/>
  <c r="G1741" i="1"/>
  <c r="G1742" i="1"/>
  <c r="G1743" i="1"/>
  <c r="G1744" i="1"/>
  <c r="G1745" i="1"/>
  <c r="G560" i="1"/>
  <c r="G561" i="1"/>
  <c r="G562" i="1"/>
  <c r="G563" i="1"/>
  <c r="G564" i="1"/>
  <c r="G565" i="1"/>
  <c r="G566" i="1"/>
  <c r="G567" i="1"/>
  <c r="G397" i="1"/>
  <c r="G398" i="1"/>
  <c r="G399" i="1"/>
  <c r="G400" i="1"/>
  <c r="G401" i="1"/>
  <c r="G402" i="1"/>
  <c r="G403" i="1"/>
  <c r="G404" i="1"/>
  <c r="G98" i="1"/>
  <c r="G99" i="1"/>
  <c r="G100" i="1"/>
  <c r="G101" i="1"/>
  <c r="G102" i="1"/>
  <c r="G103" i="1"/>
  <c r="G104" i="1"/>
  <c r="G105" i="1"/>
  <c r="G214" i="1"/>
  <c r="G215" i="1"/>
  <c r="G216" i="1"/>
  <c r="G217" i="1"/>
  <c r="G218" i="1"/>
  <c r="G219" i="1"/>
  <c r="G220" i="1"/>
  <c r="G221" i="1"/>
  <c r="G461" i="1"/>
  <c r="G462" i="1"/>
  <c r="G463" i="1"/>
  <c r="G464" i="1"/>
  <c r="G465" i="1"/>
  <c r="G466" i="1"/>
  <c r="G467" i="1"/>
  <c r="G583" i="1"/>
  <c r="G584" i="1"/>
  <c r="G585" i="1"/>
  <c r="G586" i="1"/>
  <c r="G587" i="1"/>
  <c r="G588" i="1"/>
  <c r="G589" i="1"/>
  <c r="G590" i="1"/>
  <c r="G411" i="1"/>
  <c r="G412" i="1"/>
  <c r="G413" i="1"/>
  <c r="G414" i="1"/>
  <c r="G415" i="1"/>
  <c r="G416" i="1"/>
  <c r="G417" i="1"/>
  <c r="G418" i="1"/>
  <c r="G267" i="1"/>
  <c r="G268" i="1"/>
  <c r="G269" i="1"/>
  <c r="G270" i="1"/>
  <c r="G271" i="1"/>
  <c r="G272" i="1"/>
  <c r="G273" i="1"/>
  <c r="G274" i="1"/>
  <c r="G502" i="1"/>
  <c r="G503" i="1"/>
  <c r="G504" i="1"/>
  <c r="G505" i="1"/>
  <c r="G506" i="1"/>
  <c r="G507" i="1"/>
  <c r="G508" i="1"/>
  <c r="G509" i="1"/>
  <c r="G358" i="1"/>
  <c r="G359" i="1"/>
  <c r="G360" i="1"/>
  <c r="G361" i="1"/>
  <c r="G362" i="1"/>
  <c r="G363" i="1"/>
  <c r="G364" i="1"/>
  <c r="G365" i="1"/>
  <c r="G146" i="1"/>
  <c r="G147" i="1"/>
  <c r="G148" i="1"/>
  <c r="G149" i="1"/>
  <c r="G150" i="1"/>
  <c r="G151" i="1"/>
  <c r="G152" i="1"/>
  <c r="G153" i="1"/>
  <c r="G1173" i="1"/>
  <c r="G1174" i="1"/>
  <c r="G1175" i="1"/>
  <c r="G1176" i="1"/>
  <c r="G1177" i="1"/>
  <c r="G1178" i="1"/>
  <c r="G1283" i="1"/>
  <c r="G1284" i="1"/>
  <c r="G1285" i="1"/>
  <c r="G1286" i="1"/>
  <c r="G1287" i="1"/>
  <c r="G1288" i="1"/>
  <c r="G872" i="1"/>
  <c r="G873" i="1"/>
  <c r="G874" i="1"/>
  <c r="G875" i="1"/>
  <c r="G876" i="1"/>
  <c r="G877" i="1"/>
  <c r="G878" i="1"/>
  <c r="G746" i="1"/>
  <c r="G747" i="1"/>
  <c r="G748" i="1"/>
  <c r="G749" i="1"/>
  <c r="G750" i="1"/>
  <c r="G751" i="1"/>
  <c r="G752" i="1"/>
  <c r="G2274" i="1"/>
  <c r="G2275" i="1"/>
  <c r="G2276" i="1"/>
  <c r="G2277" i="1"/>
  <c r="G2278" i="1"/>
  <c r="G1085" i="1"/>
  <c r="G1086" i="1"/>
  <c r="G1087" i="1"/>
  <c r="G1088" i="1"/>
  <c r="G1080" i="1"/>
  <c r="G1081" i="1"/>
  <c r="G1082" i="1"/>
  <c r="G1083" i="1"/>
  <c r="G1084" i="1"/>
  <c r="G770" i="1"/>
  <c r="G771" i="1"/>
  <c r="G772" i="1"/>
  <c r="G773" i="1"/>
  <c r="G774" i="1"/>
  <c r="G775" i="1"/>
  <c r="G776" i="1"/>
  <c r="G777" i="1"/>
  <c r="G1849" i="1"/>
  <c r="G1850" i="1"/>
  <c r="G1851" i="1"/>
  <c r="G1852" i="1"/>
  <c r="G1853" i="1"/>
  <c r="G1854" i="1"/>
  <c r="G1855" i="1"/>
  <c r="G1856" i="1"/>
  <c r="G1857" i="1"/>
  <c r="G1858" i="1"/>
  <c r="G1859" i="1"/>
  <c r="G1860" i="1"/>
  <c r="G1937" i="1"/>
  <c r="G1938" i="1"/>
  <c r="G1939" i="1"/>
  <c r="G1940" i="1"/>
  <c r="G1941" i="1"/>
  <c r="G1942" i="1"/>
  <c r="G1943" i="1"/>
  <c r="G1875" i="1"/>
  <c r="G1876" i="1"/>
  <c r="G1877" i="1"/>
  <c r="G1878" i="1"/>
  <c r="G1879" i="1"/>
  <c r="G1880" i="1"/>
  <c r="G1881" i="1"/>
  <c r="G2033" i="1"/>
  <c r="G2034" i="1"/>
  <c r="G2035" i="1"/>
  <c r="G2036" i="1"/>
  <c r="G2037" i="1"/>
  <c r="G2038" i="1"/>
  <c r="G2039" i="1"/>
  <c r="G1970" i="1"/>
  <c r="G1971" i="1"/>
  <c r="G1972" i="1"/>
  <c r="G1973" i="1"/>
  <c r="G1974" i="1"/>
  <c r="G1975" i="1"/>
  <c r="G1976" i="1"/>
  <c r="G1977" i="1"/>
  <c r="G1978" i="1"/>
  <c r="G1979" i="1"/>
  <c r="G1980" i="1"/>
  <c r="G1981" i="1"/>
  <c r="G2202" i="1"/>
  <c r="G2203" i="1"/>
  <c r="G2204" i="1"/>
  <c r="G2205" i="1"/>
  <c r="G2206" i="1"/>
  <c r="G2207" i="1"/>
  <c r="G2467" i="1"/>
  <c r="G2468" i="1"/>
  <c r="G2469" i="1"/>
  <c r="G2470" i="1"/>
  <c r="G2471" i="1"/>
  <c r="G2229" i="1"/>
  <c r="G2230" i="1"/>
  <c r="G2231" i="1"/>
  <c r="G2232" i="1"/>
  <c r="G2472" i="1"/>
  <c r="G2473" i="1"/>
  <c r="G2474" i="1"/>
  <c r="G2475" i="1"/>
  <c r="G2476" i="1"/>
  <c r="G2477" i="1"/>
  <c r="G2478" i="1"/>
  <c r="G2146" i="1"/>
  <c r="G2147" i="1"/>
  <c r="G2148" i="1"/>
  <c r="G2149" i="1"/>
  <c r="G2150" i="1"/>
  <c r="G2151" i="1"/>
  <c r="G2152" i="1"/>
  <c r="G2153" i="1"/>
  <c r="G56" i="1"/>
  <c r="G57" i="1"/>
  <c r="G58" i="1"/>
  <c r="G59" i="1"/>
  <c r="G60" i="1"/>
  <c r="G61" i="1"/>
  <c r="G62" i="1"/>
  <c r="G63" i="1"/>
  <c r="G1104" i="1"/>
  <c r="G1105" i="1"/>
  <c r="G1106" i="1"/>
  <c r="G1107" i="1"/>
  <c r="G1108" i="1"/>
  <c r="G1109" i="1"/>
  <c r="G778" i="1"/>
  <c r="G779" i="1"/>
  <c r="G780" i="1"/>
  <c r="G781" i="1"/>
  <c r="G782" i="1"/>
  <c r="G783" i="1"/>
  <c r="G784" i="1"/>
  <c r="G2154" i="1"/>
  <c r="G2155" i="1"/>
  <c r="G2156" i="1"/>
  <c r="G2157" i="1"/>
  <c r="G2158" i="1"/>
  <c r="G2159" i="1"/>
  <c r="G1840" i="1"/>
  <c r="G1841" i="1"/>
  <c r="G2255" i="1"/>
  <c r="G2256" i="1"/>
  <c r="G2219" i="1"/>
  <c r="G2220" i="1"/>
  <c r="G2221" i="1"/>
  <c r="G2222" i="1"/>
  <c r="G973" i="1"/>
  <c r="G974" i="1"/>
  <c r="G975" i="1"/>
  <c r="G2060" i="1"/>
  <c r="G2061" i="1"/>
  <c r="G2062" i="1"/>
  <c r="G2063" i="1"/>
  <c r="G2064" i="1"/>
  <c r="G2065" i="1"/>
  <c r="G2143" i="1"/>
  <c r="G2144" i="1"/>
  <c r="G2145" i="1"/>
  <c r="G1094" i="1"/>
  <c r="G1095" i="1"/>
  <c r="G1089" i="1"/>
  <c r="G1090" i="1"/>
  <c r="G1091" i="1"/>
  <c r="G1092" i="1"/>
  <c r="G1093" i="1"/>
  <c r="G2160" i="1"/>
  <c r="G2161" i="1"/>
  <c r="G2162" i="1"/>
  <c r="G2163" i="1"/>
  <c r="G2164" i="1"/>
  <c r="G2165" i="1"/>
  <c r="G2172" i="1"/>
  <c r="G2173" i="1"/>
  <c r="G2174" i="1"/>
  <c r="G2175" i="1"/>
  <c r="G2176" i="1"/>
  <c r="G2177" i="1"/>
  <c r="G2178" i="1"/>
  <c r="G2179" i="1"/>
  <c r="G2166" i="1"/>
  <c r="G2167" i="1"/>
  <c r="G2168" i="1"/>
  <c r="G2169" i="1"/>
  <c r="G2170" i="1"/>
  <c r="G2171" i="1"/>
  <c r="G2196" i="1"/>
  <c r="G2197" i="1"/>
  <c r="G2454" i="1"/>
  <c r="G2455" i="1"/>
  <c r="G2456" i="1"/>
  <c r="G2290" i="1"/>
  <c r="G2291" i="1"/>
  <c r="G2292" i="1"/>
  <c r="G2285" i="1"/>
  <c r="G2286" i="1"/>
  <c r="G2287" i="1"/>
  <c r="G2288" i="1"/>
  <c r="G2289" i="1"/>
  <c r="G2269" i="1"/>
  <c r="G2270" i="1"/>
  <c r="G2271" i="1"/>
  <c r="G2272" i="1"/>
  <c r="G2273" i="1"/>
  <c r="G2279" i="1"/>
  <c r="G2280" i="1"/>
  <c r="G2281" i="1"/>
  <c r="G2282" i="1"/>
  <c r="G2283" i="1"/>
  <c r="G2284" i="1"/>
  <c r="G1916" i="1"/>
  <c r="G1917" i="1"/>
  <c r="G1918" i="1"/>
  <c r="G1919" i="1"/>
  <c r="G1920" i="1"/>
  <c r="G1921" i="1"/>
  <c r="G1922" i="1"/>
  <c r="G1923" i="1"/>
  <c r="G1924" i="1"/>
  <c r="G1925" i="1"/>
  <c r="G2233" i="1"/>
  <c r="G2234" i="1"/>
  <c r="G2235" i="1"/>
  <c r="G2236" i="1"/>
  <c r="G2237" i="1"/>
  <c r="G2238" i="1"/>
  <c r="G2239" i="1"/>
  <c r="G2240" i="1"/>
  <c r="G2479" i="1"/>
  <c r="G2480" i="1"/>
  <c r="G2481" i="1"/>
  <c r="G2482" i="1"/>
  <c r="G2483" i="1"/>
  <c r="G2484" i="1"/>
  <c r="G2485" i="1"/>
  <c r="G2486" i="1"/>
  <c r="G2487" i="1"/>
  <c r="G2078" i="1"/>
  <c r="G2079" i="1"/>
  <c r="G2080" i="1"/>
  <c r="G2081" i="1"/>
  <c r="G2082" i="1"/>
  <c r="G2083" i="1"/>
  <c r="G2084" i="1"/>
  <c r="G2293" i="1"/>
  <c r="G2294" i="1"/>
  <c r="G2295" i="1"/>
  <c r="G2296" i="1"/>
  <c r="G2297" i="1"/>
  <c r="G2085" i="1"/>
  <c r="G2086" i="1"/>
  <c r="G2087" i="1"/>
  <c r="G760" i="1"/>
  <c r="G761" i="1"/>
  <c r="G762" i="1"/>
  <c r="G763" i="1"/>
  <c r="G764" i="1"/>
  <c r="G765" i="1"/>
  <c r="G794" i="1"/>
  <c r="G795" i="1"/>
  <c r="G796" i="1"/>
  <c r="G797" i="1"/>
  <c r="G798" i="1"/>
  <c r="G799" i="1"/>
  <c r="G800" i="1"/>
  <c r="G803" i="1"/>
  <c r="G804" i="1"/>
  <c r="G805" i="1"/>
  <c r="G806" i="1"/>
  <c r="G807" i="1"/>
  <c r="G808" i="1"/>
  <c r="G754" i="1"/>
  <c r="G755" i="1"/>
  <c r="G756" i="1"/>
  <c r="G757" i="1"/>
  <c r="G758" i="1"/>
  <c r="G759" i="1"/>
  <c r="G735" i="1"/>
  <c r="G736" i="1"/>
  <c r="G737" i="1"/>
  <c r="G738" i="1"/>
  <c r="G739" i="1"/>
  <c r="G740" i="1"/>
  <c r="G741" i="1"/>
  <c r="G1593" i="1"/>
  <c r="G1602" i="1"/>
  <c r="G1603" i="1"/>
  <c r="G1604" i="1"/>
  <c r="G1606" i="1"/>
  <c r="G1607" i="1"/>
  <c r="G1608" i="1"/>
  <c r="G1609" i="1"/>
  <c r="G1588" i="1"/>
  <c r="G1589" i="1"/>
  <c r="G1597" i="1"/>
  <c r="G1598" i="1"/>
  <c r="G1599" i="1"/>
  <c r="G1600" i="1"/>
  <c r="G1601" i="1"/>
  <c r="G1605" i="1"/>
  <c r="G1590" i="1"/>
  <c r="G1591" i="1"/>
  <c r="G1592" i="1"/>
  <c r="G2258" i="1"/>
  <c r="G2257" i="1"/>
  <c r="G2259" i="1"/>
  <c r="G568" i="1"/>
  <c r="G569" i="1"/>
  <c r="G570" i="1"/>
  <c r="G1045" i="1"/>
  <c r="G1046" i="1"/>
  <c r="G1047" i="1"/>
  <c r="G1048" i="1"/>
  <c r="G1049" i="1"/>
  <c r="G1050" i="1"/>
  <c r="G1051" i="1"/>
  <c r="G1052" i="1"/>
  <c r="G1861" i="1"/>
  <c r="G1862" i="1"/>
  <c r="G1863" i="1"/>
  <c r="G1864" i="1"/>
  <c r="G1865" i="1"/>
  <c r="G1866" i="1"/>
  <c r="G1867" i="1"/>
  <c r="G1789" i="1"/>
  <c r="G1790" i="1"/>
  <c r="G1791" i="1"/>
  <c r="G1822" i="1"/>
  <c r="G1823" i="1"/>
  <c r="G1824" i="1"/>
  <c r="G1720" i="1"/>
  <c r="G1721" i="1"/>
  <c r="G1722" i="1"/>
  <c r="G701" i="1"/>
  <c r="G702" i="1"/>
  <c r="G703" i="1"/>
  <c r="G704" i="1"/>
  <c r="G705" i="1"/>
  <c r="G706" i="1"/>
  <c r="G707" i="1"/>
  <c r="G708" i="1"/>
  <c r="G709" i="1"/>
  <c r="G710" i="1"/>
  <c r="G865" i="1"/>
  <c r="G866" i="1"/>
  <c r="G867" i="1"/>
  <c r="G868" i="1"/>
  <c r="G869" i="1"/>
  <c r="G870" i="1"/>
  <c r="G871" i="1"/>
  <c r="G2260" i="1"/>
  <c r="G2261" i="1"/>
  <c r="G2262" i="1"/>
  <c r="G2263" i="1"/>
  <c r="G2264" i="1"/>
  <c r="G1226" i="1"/>
  <c r="G1227" i="1"/>
  <c r="G1228" i="1"/>
  <c r="G1280" i="1"/>
  <c r="G1281" i="1"/>
  <c r="G1282" i="1"/>
  <c r="G1842" i="1"/>
  <c r="G1843" i="1"/>
  <c r="G1844" i="1"/>
  <c r="G1845" i="1"/>
  <c r="G1846" i="1"/>
  <c r="G1847" i="1"/>
  <c r="G1848" i="1"/>
  <c r="G2105" i="1"/>
  <c r="G2106" i="1"/>
  <c r="G2107" i="1"/>
  <c r="G2108" i="1"/>
  <c r="G2109" i="1"/>
  <c r="G2110" i="1"/>
  <c r="G2111" i="1"/>
  <c r="G2112" i="1"/>
  <c r="G2113" i="1"/>
  <c r="G2114" i="1"/>
  <c r="G2115" i="1"/>
  <c r="G2126" i="1"/>
  <c r="G2127" i="1"/>
  <c r="G2128" i="1"/>
  <c r="G2129" i="1"/>
  <c r="G2130" i="1"/>
  <c r="G2131" i="1"/>
  <c r="G2132" i="1"/>
  <c r="G2133" i="1"/>
  <c r="G2134" i="1"/>
  <c r="G2135" i="1"/>
  <c r="G2136" i="1"/>
  <c r="G2210" i="1"/>
  <c r="G2211" i="1"/>
  <c r="G2212" i="1"/>
  <c r="G2213" i="1"/>
  <c r="G2214" i="1"/>
  <c r="G2215" i="1"/>
  <c r="G2216" i="1"/>
  <c r="G2217" i="1"/>
  <c r="G2218" i="1"/>
  <c r="G577" i="1"/>
  <c r="G578" i="1"/>
  <c r="G579" i="1"/>
  <c r="G1515" i="1"/>
  <c r="G1516" i="1"/>
  <c r="G1517" i="1"/>
  <c r="G1518" i="1"/>
  <c r="G1519" i="1"/>
  <c r="G1520" i="1"/>
  <c r="G1521" i="1"/>
  <c r="G419" i="1"/>
  <c r="G420" i="1"/>
  <c r="G421" i="1"/>
  <c r="G422" i="1"/>
  <c r="G423" i="1"/>
  <c r="G424" i="1"/>
  <c r="G425" i="1"/>
  <c r="G426" i="1"/>
  <c r="G427" i="1"/>
  <c r="G1809" i="1"/>
  <c r="G1810" i="1"/>
  <c r="G372" i="1"/>
  <c r="G373" i="1"/>
  <c r="G374" i="1"/>
  <c r="G375" i="1"/>
  <c r="G376" i="1"/>
  <c r="G377" i="1"/>
  <c r="G378" i="1"/>
  <c r="G379" i="1"/>
  <c r="G380" i="1"/>
  <c r="G381" i="1"/>
  <c r="G382" i="1"/>
  <c r="G366" i="1"/>
  <c r="G367" i="1"/>
  <c r="G368" i="1"/>
  <c r="G1498" i="1"/>
  <c r="G1499" i="1"/>
  <c r="G1500" i="1"/>
  <c r="G1182" i="1"/>
  <c r="G1183" i="1"/>
  <c r="G1184" i="1"/>
  <c r="G1185" i="1"/>
  <c r="G1565" i="1"/>
  <c r="G1566" i="1"/>
  <c r="G1567" i="1"/>
  <c r="G1568" i="1"/>
  <c r="G1569" i="1"/>
  <c r="G1570" i="1"/>
  <c r="G1571" i="1"/>
  <c r="G1572" i="1"/>
  <c r="G1573" i="1"/>
  <c r="G1547" i="1"/>
  <c r="G1548" i="1"/>
  <c r="G1549" i="1"/>
  <c r="G1550" i="1"/>
  <c r="G1551" i="1"/>
  <c r="G1552" i="1"/>
  <c r="G1553" i="1"/>
  <c r="G1554" i="1"/>
  <c r="G1555" i="1"/>
  <c r="G2298" i="1"/>
  <c r="G2299" i="1"/>
  <c r="G2300" i="1"/>
  <c r="G2301" i="1"/>
  <c r="G2302" i="1"/>
  <c r="G1186" i="1"/>
  <c r="G1187" i="1"/>
  <c r="G1188" i="1"/>
  <c r="G934" i="1"/>
  <c r="G935" i="1"/>
  <c r="G936" i="1"/>
  <c r="G937" i="1"/>
  <c r="G938" i="1"/>
  <c r="G939" i="1"/>
  <c r="G840" i="1"/>
  <c r="G841" i="1"/>
  <c r="G842" i="1"/>
  <c r="G843" i="1"/>
  <c r="G844" i="1"/>
  <c r="G845" i="1"/>
  <c r="G846" i="1"/>
  <c r="G811" i="1"/>
  <c r="G812" i="1"/>
  <c r="G813" i="1"/>
  <c r="G814" i="1"/>
  <c r="G815" i="1"/>
  <c r="G816" i="1"/>
  <c r="G817" i="1"/>
  <c r="G818" i="1"/>
  <c r="G829" i="1"/>
  <c r="G830" i="1"/>
  <c r="G831" i="1"/>
  <c r="G832" i="1"/>
  <c r="G833" i="1"/>
  <c r="G834" i="1"/>
  <c r="G835" i="1"/>
  <c r="G836" i="1"/>
  <c r="G1544" i="1"/>
  <c r="G1574" i="1"/>
  <c r="G1575" i="1"/>
  <c r="G1563" i="1"/>
  <c r="G1564" i="1"/>
  <c r="G1545" i="1"/>
  <c r="G1546" i="1"/>
  <c r="G1576" i="1"/>
  <c r="G1577" i="1"/>
  <c r="G1490" i="1"/>
  <c r="G1501" i="1"/>
  <c r="G1502" i="1"/>
  <c r="G1503" i="1"/>
  <c r="G1504" i="1"/>
  <c r="G1505" i="1"/>
  <c r="G932" i="1"/>
  <c r="G933" i="1"/>
  <c r="G383" i="1"/>
  <c r="G384" i="1"/>
  <c r="G385" i="1"/>
  <c r="G154" i="1"/>
  <c r="G155" i="1"/>
  <c r="G156" i="1"/>
  <c r="G157" i="1"/>
  <c r="G158" i="1"/>
  <c r="G159" i="1"/>
  <c r="G1529" i="1"/>
  <c r="G1530" i="1"/>
  <c r="G1531" i="1"/>
  <c r="G1532" i="1"/>
  <c r="G1533" i="1"/>
  <c r="G1534" i="1"/>
  <c r="G1535" i="1"/>
  <c r="G1536" i="1"/>
  <c r="G1706" i="1"/>
  <c r="G1707" i="1"/>
  <c r="G1708" i="1"/>
  <c r="G1709" i="1"/>
  <c r="G1710" i="1"/>
  <c r="G1711" i="1"/>
  <c r="G222" i="1"/>
  <c r="G223" i="1"/>
  <c r="G224" i="1"/>
  <c r="G1121" i="1"/>
  <c r="G1122" i="1"/>
  <c r="G1123" i="1"/>
  <c r="G1124" i="1"/>
  <c r="G1125" i="1"/>
  <c r="G1126" i="1"/>
  <c r="G1127" i="1"/>
  <c r="G1128" i="1"/>
  <c r="G1135" i="1"/>
  <c r="G1136" i="1"/>
  <c r="G1137" i="1"/>
  <c r="G1138" i="1"/>
  <c r="G1139" i="1"/>
  <c r="G1140" i="1"/>
  <c r="G1141" i="1"/>
  <c r="G1142" i="1"/>
  <c r="G476" i="1"/>
  <c r="G477" i="1"/>
  <c r="G478" i="1"/>
  <c r="G479" i="1"/>
  <c r="G480" i="1"/>
  <c r="G481" i="1"/>
  <c r="G482" i="1"/>
  <c r="G483" i="1"/>
  <c r="G524" i="1"/>
  <c r="G525" i="1"/>
  <c r="G526" i="1"/>
  <c r="G527" i="1"/>
  <c r="G528" i="1"/>
  <c r="G529" i="1"/>
  <c r="G530" i="1"/>
  <c r="G531" i="1"/>
  <c r="G338" i="1"/>
  <c r="G339" i="1"/>
  <c r="G340" i="1"/>
  <c r="G485" i="1"/>
  <c r="G486" i="1"/>
  <c r="G487" i="1"/>
  <c r="G488" i="1"/>
  <c r="G489" i="1"/>
  <c r="G490" i="1"/>
  <c r="G484" i="1"/>
  <c r="G532" i="1"/>
  <c r="G533" i="1"/>
  <c r="G534" i="1"/>
  <c r="G549" i="1"/>
  <c r="G550" i="1"/>
  <c r="G551" i="1"/>
  <c r="G552" i="1"/>
  <c r="G553" i="1"/>
  <c r="G554" i="1"/>
  <c r="G555" i="1"/>
  <c r="G556" i="1"/>
  <c r="G557" i="1"/>
  <c r="G558" i="1"/>
  <c r="G559" i="1"/>
  <c r="G571" i="1"/>
  <c r="G572" i="1"/>
  <c r="G573" i="1"/>
  <c r="G1654" i="1"/>
  <c r="G1655" i="1"/>
  <c r="G1656" i="1"/>
  <c r="G1657" i="1"/>
  <c r="G1658" i="1"/>
  <c r="G1659" i="1"/>
  <c r="G1660" i="1"/>
  <c r="G1730" i="1"/>
  <c r="G1731" i="1"/>
  <c r="G1732" i="1"/>
  <c r="G1733" i="1"/>
  <c r="G1734" i="1"/>
  <c r="G1735" i="1"/>
  <c r="G1736" i="1"/>
  <c r="G1723" i="1"/>
  <c r="G1724" i="1"/>
  <c r="G1725" i="1"/>
  <c r="G1726" i="1"/>
  <c r="G1727" i="1"/>
  <c r="G18" i="1"/>
  <c r="G19" i="1"/>
  <c r="G20" i="1"/>
  <c r="G21" i="1"/>
  <c r="G22" i="1"/>
  <c r="G23" i="1"/>
  <c r="G24" i="1"/>
  <c r="G25" i="1"/>
  <c r="G188" i="1"/>
  <c r="G189" i="1"/>
  <c r="G190" i="1"/>
  <c r="G191" i="1"/>
  <c r="G192" i="1"/>
  <c r="G193" i="1"/>
  <c r="G194" i="1"/>
  <c r="G195" i="1"/>
  <c r="G64" i="1"/>
  <c r="G65" i="1"/>
  <c r="G66" i="1"/>
  <c r="G67" i="1"/>
  <c r="G68" i="1"/>
  <c r="G69" i="1"/>
  <c r="G196" i="1"/>
  <c r="G197" i="1"/>
  <c r="G198" i="1"/>
  <c r="G199" i="1"/>
  <c r="G200" i="1"/>
  <c r="G201" i="1"/>
  <c r="G26" i="1"/>
  <c r="G27" i="1"/>
  <c r="G28" i="1"/>
  <c r="G29" i="1"/>
  <c r="G30" i="1"/>
  <c r="G31" i="1"/>
  <c r="G32" i="1"/>
  <c r="G33" i="1"/>
  <c r="G34" i="1"/>
  <c r="G1770" i="1"/>
  <c r="G1771" i="1"/>
  <c r="G1772" i="1"/>
  <c r="G1773" i="1"/>
  <c r="G1774" i="1"/>
  <c r="G1775" i="1"/>
  <c r="G1776" i="1"/>
  <c r="G1777" i="1"/>
  <c r="G1685" i="1"/>
  <c r="G1686" i="1"/>
  <c r="G1687" i="1"/>
  <c r="G1688" i="1"/>
  <c r="G1689" i="1"/>
  <c r="G1690" i="1"/>
  <c r="G1691" i="1"/>
  <c r="G1692" i="1"/>
  <c r="G1778" i="1"/>
  <c r="G1779" i="1"/>
  <c r="G1780" i="1"/>
  <c r="G1693" i="1"/>
  <c r="G1694" i="1"/>
  <c r="G1695" i="1"/>
  <c r="G785" i="1"/>
  <c r="G786" i="1"/>
  <c r="G855" i="1"/>
  <c r="G856" i="1"/>
  <c r="G827" i="1"/>
  <c r="G828" i="1"/>
  <c r="G2249" i="1"/>
  <c r="G2250" i="1"/>
  <c r="G2251" i="1"/>
  <c r="G2252" i="1"/>
  <c r="G1304" i="1"/>
  <c r="G1305" i="1"/>
  <c r="G1306" i="1"/>
  <c r="G1307" i="1"/>
  <c r="G1308" i="1"/>
  <c r="G1309" i="1"/>
  <c r="G1217" i="1"/>
  <c r="G1218" i="1"/>
  <c r="G1219" i="1"/>
  <c r="G1220" i="1"/>
  <c r="G1221" i="1"/>
  <c r="G1222" i="1"/>
  <c r="G1349" i="1"/>
  <c r="G1350" i="1"/>
  <c r="G1351" i="1"/>
  <c r="G1352" i="1"/>
  <c r="G1353" i="1"/>
  <c r="G1354" i="1"/>
  <c r="G1250" i="1"/>
  <c r="G1251" i="1"/>
  <c r="G1252" i="1"/>
  <c r="G1253" i="1"/>
  <c r="G1254" i="1"/>
  <c r="G1255" i="1"/>
  <c r="G1229" i="1"/>
  <c r="G1230" i="1"/>
  <c r="G1231" i="1"/>
  <c r="G1232" i="1"/>
  <c r="G1233" i="1"/>
  <c r="G1234" i="1"/>
  <c r="G1235" i="1"/>
  <c r="G1236" i="1"/>
  <c r="G1237" i="1"/>
  <c r="G1207" i="1"/>
  <c r="G1208" i="1"/>
  <c r="G1209" i="1"/>
  <c r="G1210" i="1"/>
  <c r="G1211" i="1"/>
  <c r="G1212" i="1"/>
  <c r="G1213" i="1"/>
  <c r="G1214" i="1"/>
  <c r="G1215" i="1"/>
  <c r="G1216" i="1"/>
  <c r="G1364" i="1"/>
  <c r="G1365" i="1"/>
  <c r="G1366" i="1"/>
  <c r="G1367" i="1"/>
  <c r="G1368" i="1"/>
  <c r="G1369" i="1"/>
  <c r="G1355" i="1"/>
  <c r="G1356" i="1"/>
  <c r="G1357" i="1"/>
  <c r="G1289" i="1"/>
  <c r="G1290" i="1"/>
  <c r="G1291" i="1"/>
  <c r="G1292" i="1"/>
  <c r="G1293" i="1"/>
  <c r="G1294" i="1"/>
  <c r="G1295" i="1"/>
  <c r="G1296" i="1"/>
  <c r="G1297" i="1"/>
  <c r="G1274" i="1"/>
  <c r="G1275" i="1"/>
  <c r="G1276" i="1"/>
  <c r="G1325" i="1"/>
  <c r="G1326" i="1"/>
  <c r="G1327" i="1"/>
  <c r="G1328" i="1"/>
  <c r="G1329" i="1"/>
  <c r="G1330" i="1"/>
  <c r="G1331" i="1"/>
  <c r="G1332" i="1"/>
  <c r="G1333" i="1"/>
  <c r="G1334" i="1"/>
  <c r="G1335" i="1"/>
  <c r="G1336" i="1"/>
  <c r="G1298" i="1"/>
  <c r="G1299" i="1"/>
  <c r="G1300" i="1"/>
  <c r="G1301" i="1"/>
  <c r="G1302" i="1"/>
  <c r="G1303" i="1"/>
  <c r="G1737" i="1"/>
  <c r="G1738" i="1"/>
  <c r="G1310" i="1"/>
  <c r="G1311" i="1"/>
  <c r="G1312" i="1"/>
  <c r="G1313" i="1"/>
  <c r="G1314" i="1"/>
  <c r="G1315" i="1"/>
  <c r="G1358" i="1"/>
  <c r="G1359" i="1"/>
  <c r="G1360" i="1"/>
  <c r="G1361" i="1"/>
  <c r="G1362" i="1"/>
  <c r="G1363" i="1"/>
  <c r="G1053" i="1"/>
  <c r="G1054" i="1"/>
  <c r="G1055" i="1"/>
  <c r="G1056" i="1"/>
  <c r="G1057" i="1"/>
  <c r="G1058" i="1"/>
  <c r="G1059" i="1"/>
  <c r="G1060" i="1"/>
  <c r="G1039" i="1"/>
  <c r="G1040" i="1"/>
  <c r="G1041" i="1"/>
  <c r="G1042" i="1"/>
  <c r="G1043" i="1"/>
  <c r="G1044" i="1"/>
  <c r="G1061" i="1"/>
  <c r="G1062" i="1"/>
  <c r="G1063" i="1"/>
  <c r="G1064" i="1"/>
  <c r="G1065" i="1"/>
  <c r="G1066" i="1"/>
  <c r="G1067" i="1"/>
  <c r="G1068" i="1"/>
  <c r="G1029" i="1"/>
  <c r="G1030" i="1"/>
  <c r="G1031" i="1"/>
  <c r="G1032" i="1"/>
  <c r="G1033" i="1"/>
  <c r="G1034" i="1"/>
  <c r="G1035" i="1"/>
  <c r="G1036" i="1"/>
  <c r="G1037" i="1"/>
  <c r="G1038" i="1"/>
  <c r="G2052" i="1"/>
  <c r="G2053" i="1"/>
  <c r="G2054" i="1"/>
  <c r="G2055" i="1"/>
  <c r="G2056" i="1"/>
  <c r="G2057" i="1"/>
  <c r="G2058" i="1"/>
  <c r="G2059" i="1"/>
  <c r="G233" i="1"/>
  <c r="G234" i="1"/>
  <c r="G235" i="1"/>
  <c r="G236" i="1"/>
  <c r="G237" i="1"/>
  <c r="G238" i="1"/>
  <c r="G239" i="1"/>
  <c r="G240" i="1"/>
  <c r="G205" i="1"/>
  <c r="G206" i="1"/>
  <c r="G207" i="1"/>
  <c r="G208" i="1"/>
  <c r="G209" i="1"/>
  <c r="G210" i="1"/>
  <c r="G211" i="1"/>
  <c r="G212" i="1"/>
  <c r="G213" i="1"/>
  <c r="G120" i="1"/>
  <c r="G121" i="1"/>
  <c r="G122" i="1"/>
  <c r="G106" i="1"/>
  <c r="G107" i="1"/>
  <c r="G108" i="1"/>
  <c r="G109" i="1"/>
  <c r="G110" i="1"/>
  <c r="G111" i="1"/>
  <c r="G112" i="1"/>
  <c r="G113" i="1"/>
  <c r="G114" i="1"/>
  <c r="G115" i="1"/>
  <c r="G116" i="1"/>
  <c r="G1674" i="1"/>
  <c r="G1675" i="1"/>
  <c r="G1676" i="1"/>
  <c r="G1677" i="1"/>
  <c r="G1678" i="1"/>
  <c r="G1679" i="1"/>
  <c r="G1680" i="1"/>
  <c r="G1681" i="1"/>
  <c r="G1682" i="1"/>
  <c r="G1683" i="1"/>
  <c r="G1684" i="1"/>
  <c r="G7" i="1"/>
  <c r="G8" i="1"/>
  <c r="G9" i="1"/>
  <c r="G10" i="1"/>
  <c r="G11" i="1"/>
  <c r="G12" i="1"/>
  <c r="G13" i="1"/>
  <c r="G14" i="1"/>
  <c r="G510" i="1"/>
  <c r="G511" i="1"/>
  <c r="G512" i="1"/>
  <c r="G513" i="1"/>
  <c r="G514" i="1"/>
  <c r="G15" i="1"/>
  <c r="G16" i="1"/>
  <c r="G17" i="1"/>
  <c r="G35" i="1"/>
  <c r="G36" i="1"/>
  <c r="G84" i="1"/>
  <c r="G85" i="1"/>
  <c r="G86" i="1"/>
  <c r="G87" i="1"/>
  <c r="G88" i="1"/>
  <c r="G89" i="1"/>
  <c r="G90" i="1"/>
  <c r="G91" i="1"/>
  <c r="G92" i="1"/>
  <c r="G93" i="1"/>
  <c r="G94" i="1"/>
  <c r="G95" i="1"/>
  <c r="G96" i="1"/>
  <c r="G97" i="1"/>
  <c r="G117" i="1"/>
  <c r="G118" i="1"/>
  <c r="G119" i="1"/>
  <c r="G202" i="1"/>
  <c r="G203" i="1"/>
  <c r="G204" i="1"/>
  <c r="G428" i="1"/>
  <c r="G429" i="1"/>
  <c r="G430" i="1"/>
  <c r="G1198" i="1"/>
  <c r="G1199" i="1"/>
  <c r="G1200" i="1"/>
  <c r="G1201" i="1"/>
  <c r="G1202" i="1"/>
  <c r="G1203" i="1"/>
  <c r="G1204" i="1"/>
  <c r="G1205" i="1"/>
  <c r="G1206" i="1"/>
  <c r="G847" i="1"/>
  <c r="G848" i="1"/>
  <c r="G849" i="1"/>
  <c r="G850" i="1"/>
  <c r="G851" i="1"/>
  <c r="G852" i="1"/>
  <c r="G853" i="1"/>
  <c r="G819" i="1"/>
  <c r="G820" i="1"/>
  <c r="G821" i="1"/>
  <c r="G822" i="1"/>
  <c r="G823" i="1"/>
  <c r="G824" i="1"/>
  <c r="G825" i="1"/>
  <c r="G620" i="1"/>
  <c r="G621" i="1"/>
  <c r="G622" i="1"/>
  <c r="G623" i="1"/>
  <c r="G624" i="1"/>
  <c r="G625" i="1"/>
  <c r="G626" i="1"/>
  <c r="G627" i="1"/>
  <c r="G628" i="1"/>
  <c r="G629" i="1"/>
  <c r="G630" i="1"/>
  <c r="G631" i="1"/>
  <c r="G632" i="1"/>
  <c r="G633" i="1"/>
  <c r="G634" i="1"/>
  <c r="G635" i="1"/>
  <c r="G636" i="1"/>
  <c r="G350" i="1"/>
  <c r="G351" i="1"/>
  <c r="G352" i="1"/>
  <c r="G353" i="1"/>
  <c r="G354" i="1"/>
  <c r="G355" i="1"/>
  <c r="G356" i="1"/>
  <c r="G357" i="1"/>
  <c r="G341" i="1"/>
  <c r="G342" i="1"/>
  <c r="G343" i="1"/>
  <c r="G344" i="1"/>
  <c r="G345" i="1"/>
  <c r="G346" i="1"/>
  <c r="G347" i="1"/>
  <c r="G348" i="1"/>
  <c r="G349" i="1"/>
  <c r="G329" i="1"/>
  <c r="G330" i="1"/>
  <c r="G331" i="1"/>
  <c r="G468" i="1"/>
  <c r="G469" i="1"/>
  <c r="G470" i="1"/>
  <c r="G471" i="1"/>
  <c r="G472" i="1"/>
  <c r="G473" i="1"/>
  <c r="G474" i="1"/>
  <c r="G475" i="1"/>
  <c r="G2137" i="1"/>
  <c r="G2138" i="1"/>
  <c r="G2139" i="1"/>
  <c r="G2140" i="1"/>
  <c r="G2141" i="1"/>
  <c r="G2142" i="1"/>
  <c r="G2183" i="1"/>
  <c r="G2184" i="1"/>
  <c r="G2185" i="1"/>
  <c r="G2186" i="1"/>
  <c r="G2187" i="1"/>
  <c r="G2188" i="1"/>
  <c r="G1020" i="1"/>
  <c r="G1021" i="1"/>
  <c r="G1022" i="1"/>
  <c r="G1023" i="1"/>
  <c r="G1024" i="1"/>
  <c r="G1025" i="1"/>
  <c r="G1026" i="1"/>
  <c r="G1027" i="1"/>
  <c r="G1028" i="1"/>
  <c r="G1506" i="1"/>
  <c r="G1507" i="1"/>
  <c r="G2194" i="1"/>
  <c r="G2195" i="1"/>
  <c r="G326" i="1"/>
  <c r="G327" i="1"/>
  <c r="G328" i="1"/>
  <c r="G2088" i="1"/>
  <c r="G2089" i="1"/>
  <c r="G2090" i="1"/>
  <c r="G1998" i="1"/>
  <c r="G1999" i="1"/>
  <c r="G2000" i="1"/>
  <c r="G2001" i="1"/>
  <c r="G2002" i="1"/>
  <c r="G2003" i="1"/>
  <c r="G2004" i="1"/>
  <c r="G2005" i="1"/>
  <c r="G2006" i="1"/>
  <c r="G2007" i="1"/>
  <c r="G2008" i="1"/>
  <c r="G2009" i="1"/>
  <c r="G1905" i="1"/>
  <c r="G1906" i="1"/>
  <c r="G1907" i="1"/>
  <c r="G1908" i="1"/>
  <c r="G1909" i="1"/>
  <c r="G1910" i="1"/>
  <c r="G1911" i="1"/>
  <c r="G1912" i="1"/>
  <c r="G1913" i="1"/>
  <c r="G1914" i="1"/>
  <c r="G1915" i="1"/>
  <c r="G1096" i="1"/>
  <c r="G1097" i="1"/>
  <c r="G1098" i="1"/>
  <c r="G1099" i="1"/>
  <c r="G1100" i="1"/>
  <c r="G1101" i="1"/>
  <c r="G1102" i="1"/>
  <c r="G1103" i="1"/>
  <c r="G681" i="1"/>
  <c r="G682" i="1"/>
  <c r="G683" i="1"/>
  <c r="G684" i="1"/>
  <c r="G685" i="1"/>
  <c r="G686" i="1"/>
  <c r="G687" i="1"/>
  <c r="G691" i="1"/>
  <c r="G692" i="1"/>
  <c r="G693" i="1"/>
  <c r="G694" i="1"/>
  <c r="G695" i="1"/>
  <c r="G696" i="1"/>
  <c r="G697" i="1"/>
  <c r="G491" i="1"/>
  <c r="G492" i="1"/>
  <c r="G493" i="1"/>
  <c r="G494" i="1"/>
  <c r="G495" i="1"/>
  <c r="G496" i="1"/>
  <c r="G497" i="1"/>
  <c r="G498" i="1"/>
  <c r="G1811" i="1"/>
  <c r="G1812" i="1"/>
  <c r="G1813" i="1"/>
  <c r="G1814" i="1"/>
  <c r="G1815" i="1"/>
  <c r="G1816" i="1"/>
  <c r="G1817" i="1"/>
  <c r="G1818" i="1"/>
  <c r="G858" i="1"/>
  <c r="G859" i="1"/>
  <c r="G860" i="1"/>
  <c r="G861" i="1"/>
  <c r="G862" i="1"/>
  <c r="G863" i="1"/>
  <c r="G864" i="1"/>
  <c r="G711" i="1"/>
  <c r="G712" i="1"/>
  <c r="G713" i="1"/>
  <c r="G714" i="1"/>
  <c r="G715" i="1"/>
  <c r="G716" i="1"/>
  <c r="G717" i="1"/>
  <c r="G753" i="1"/>
  <c r="G857" i="1"/>
  <c r="G839" i="1"/>
  <c r="G742" i="1"/>
  <c r="G1819" i="1"/>
  <c r="G1820" i="1"/>
  <c r="G1821" i="1"/>
  <c r="G1464" i="1"/>
  <c r="G1465" i="1"/>
  <c r="G1466" i="1"/>
  <c r="G1467" i="1"/>
  <c r="G1468" i="1"/>
  <c r="G1469" i="1"/>
  <c r="G1470" i="1"/>
  <c r="G1471" i="1"/>
  <c r="G1472" i="1"/>
  <c r="G1473" i="1"/>
  <c r="G1474" i="1"/>
  <c r="G1158" i="1"/>
  <c r="G1159" i="1"/>
  <c r="G1160" i="1"/>
  <c r="G1149" i="1"/>
  <c r="G1150" i="1"/>
  <c r="G1151" i="1"/>
  <c r="G1152" i="1"/>
  <c r="G1153" i="1"/>
  <c r="G1154" i="1"/>
  <c r="G769" i="1"/>
  <c r="G854" i="1"/>
  <c r="G826" i="1"/>
  <c r="G2253" i="1"/>
  <c r="G2254" i="1"/>
  <c r="G278" i="1"/>
  <c r="G279" i="1"/>
  <c r="G280" i="1"/>
  <c r="G281" i="1"/>
  <c r="G282" i="1"/>
  <c r="G283" i="1"/>
  <c r="G284" i="1"/>
  <c r="G308" i="1"/>
  <c r="G309" i="1"/>
  <c r="G310" i="1"/>
  <c r="G285" i="1"/>
  <c r="G286" i="1"/>
  <c r="G287" i="1"/>
  <c r="G591" i="1"/>
  <c r="G592" i="1"/>
  <c r="G593" i="1"/>
  <c r="G594" i="1"/>
  <c r="G595" i="1"/>
  <c r="G596" i="1"/>
  <c r="G597" i="1"/>
  <c r="G614" i="1"/>
  <c r="G615" i="1"/>
  <c r="G616" i="1"/>
  <c r="G637" i="1"/>
  <c r="G638" i="1"/>
  <c r="G639" i="1"/>
  <c r="G640" i="1"/>
  <c r="G641" i="1"/>
  <c r="G642" i="1"/>
  <c r="G643" i="1"/>
  <c r="G644" i="1"/>
  <c r="G645" i="1"/>
  <c r="G1982" i="1"/>
  <c r="G1983" i="1"/>
  <c r="G1984" i="1"/>
  <c r="G1985" i="1"/>
  <c r="G2244" i="1"/>
  <c r="G2245" i="1"/>
  <c r="G2246" i="1"/>
  <c r="G1475" i="1"/>
  <c r="G1476" i="1"/>
  <c r="G1798" i="1"/>
  <c r="G1799" i="1"/>
  <c r="G1800" i="1"/>
  <c r="G1801" i="1"/>
  <c r="G1802" i="1"/>
  <c r="G1241" i="1"/>
  <c r="G1242" i="1"/>
  <c r="G1243" i="1"/>
  <c r="G1244" i="1"/>
  <c r="G1245" i="1"/>
  <c r="G1246" i="1"/>
  <c r="G1247" i="1"/>
  <c r="G1248" i="1"/>
  <c r="G1249" i="1"/>
  <c r="G1256" i="1"/>
  <c r="G1257" i="1"/>
  <c r="G1258" i="1"/>
  <c r="G1259" i="1"/>
  <c r="G1260" i="1"/>
  <c r="G1261" i="1"/>
  <c r="G1262" i="1"/>
  <c r="G1263" i="1"/>
  <c r="G1264" i="1"/>
  <c r="G1265" i="1"/>
  <c r="G1266" i="1"/>
  <c r="G1267" i="1"/>
  <c r="G1268" i="1"/>
  <c r="G1269" i="1"/>
  <c r="G1270" i="1"/>
  <c r="G1271" i="1"/>
  <c r="G1272" i="1"/>
  <c r="G1273" i="1"/>
  <c r="G1316" i="1"/>
  <c r="G1317" i="1"/>
  <c r="G1318" i="1"/>
  <c r="G1319" i="1"/>
  <c r="G1320" i="1"/>
  <c r="G1321" i="1"/>
  <c r="G1322" i="1"/>
  <c r="G1323" i="1"/>
  <c r="G1324" i="1"/>
  <c r="G1161" i="1"/>
  <c r="G1162" i="1"/>
  <c r="G1163" i="1"/>
  <c r="G1189" i="1"/>
  <c r="G1190" i="1"/>
  <c r="G1191" i="1"/>
  <c r="G1192" i="1"/>
  <c r="G1193" i="1"/>
  <c r="G1194" i="1"/>
  <c r="G1195" i="1"/>
  <c r="G1196" i="1"/>
  <c r="G1197" i="1"/>
  <c r="G2075" i="1"/>
  <c r="G2076" i="1"/>
  <c r="G2077" i="1"/>
  <c r="G660" i="1"/>
  <c r="G661" i="1"/>
  <c r="G662" i="1"/>
  <c r="G663" i="1"/>
  <c r="G664" i="1"/>
  <c r="G665" i="1"/>
  <c r="G666" i="1"/>
  <c r="G652" i="1"/>
  <c r="G653" i="1"/>
  <c r="G654" i="1"/>
  <c r="G655" i="1"/>
  <c r="G656" i="1"/>
  <c r="G657" i="1"/>
  <c r="G658" i="1"/>
  <c r="G659" i="1"/>
  <c r="G940" i="1"/>
  <c r="G941" i="1"/>
  <c r="G942" i="1"/>
  <c r="G943" i="1"/>
  <c r="G944" i="1"/>
  <c r="G945" i="1"/>
  <c r="G946" i="1"/>
  <c r="G947" i="1"/>
  <c r="G948" i="1"/>
  <c r="G431" i="1"/>
  <c r="G432" i="1"/>
  <c r="G433" i="1"/>
  <c r="G434" i="1"/>
  <c r="G435" i="1"/>
  <c r="G436" i="1"/>
  <c r="G437" i="1"/>
  <c r="G438" i="1"/>
  <c r="G439" i="1"/>
  <c r="G897" i="1"/>
  <c r="G898" i="1"/>
  <c r="G899" i="1"/>
  <c r="G900" i="1"/>
  <c r="G901" i="1"/>
  <c r="G902" i="1"/>
  <c r="G903" i="1"/>
  <c r="G949" i="1"/>
  <c r="G950" i="1"/>
  <c r="G951" i="1"/>
  <c r="G952" i="1"/>
  <c r="G953" i="1"/>
  <c r="G954" i="1"/>
  <c r="G955" i="1"/>
  <c r="G956" i="1"/>
  <c r="G957" i="1"/>
  <c r="G958" i="1"/>
  <c r="G959" i="1"/>
  <c r="G960" i="1"/>
  <c r="G961" i="1"/>
  <c r="G962" i="1"/>
  <c r="G963" i="1"/>
  <c r="G982" i="1"/>
  <c r="G983" i="1"/>
  <c r="G984" i="1"/>
  <c r="G985" i="1"/>
  <c r="G986" i="1"/>
  <c r="G987" i="1"/>
  <c r="G988" i="1"/>
  <c r="G123" i="1"/>
  <c r="G124" i="1"/>
  <c r="G125" i="1"/>
  <c r="G126" i="1"/>
  <c r="G127" i="1"/>
  <c r="G128" i="1"/>
  <c r="G129" i="1"/>
  <c r="G130" i="1"/>
  <c r="G131" i="1"/>
  <c r="G132" i="1"/>
  <c r="G133" i="1"/>
  <c r="G1430" i="1"/>
  <c r="G1431" i="1"/>
  <c r="G1432" i="1"/>
  <c r="G1433" i="1"/>
  <c r="G1434" i="1"/>
  <c r="G1277" i="1"/>
  <c r="G1278" i="1"/>
  <c r="G1279" i="1"/>
  <c r="G673" i="1"/>
  <c r="G674" i="1"/>
  <c r="G1390" i="1"/>
  <c r="G1391" i="1"/>
  <c r="G1392" i="1"/>
  <c r="G1393" i="1"/>
  <c r="G1394" i="1"/>
  <c r="G1395" i="1"/>
  <c r="G1396" i="1"/>
  <c r="G1397" i="1"/>
  <c r="G1398" i="1"/>
  <c r="G1399" i="1"/>
  <c r="G1400" i="1"/>
  <c r="G1803" i="1"/>
  <c r="G1804" i="1"/>
  <c r="G1805" i="1"/>
  <c r="G1792" i="1"/>
  <c r="G1793" i="1"/>
  <c r="G1794" i="1"/>
  <c r="G1795" i="1"/>
  <c r="G1796" i="1"/>
  <c r="G1797" i="1"/>
  <c r="G1806" i="1"/>
  <c r="G1807" i="1"/>
  <c r="G1808" i="1"/>
  <c r="G73" i="1"/>
  <c r="G74" i="1"/>
  <c r="G75" i="1"/>
  <c r="G76" i="1"/>
  <c r="G77" i="1"/>
  <c r="G78" i="1"/>
  <c r="G79" i="1"/>
  <c r="G80" i="1"/>
  <c r="G81" i="1"/>
  <c r="G82" i="1"/>
  <c r="G83" i="1"/>
  <c r="G1179" i="1"/>
  <c r="G1180" i="1"/>
  <c r="G1181" i="1"/>
  <c r="G45" i="1"/>
  <c r="G46" i="1"/>
  <c r="G47" i="1"/>
  <c r="G48" i="1"/>
  <c r="G49" i="1"/>
  <c r="G50" i="1"/>
  <c r="G51" i="1"/>
  <c r="G52" i="1"/>
  <c r="G53" i="1"/>
  <c r="G54" i="1"/>
  <c r="G55" i="1"/>
  <c r="G515" i="1"/>
  <c r="G516" i="1"/>
  <c r="G517" i="1"/>
  <c r="G518" i="1"/>
  <c r="G519" i="1"/>
  <c r="G520" i="1"/>
  <c r="G1522" i="1"/>
  <c r="G1523" i="1"/>
  <c r="G1524" i="1"/>
  <c r="G1525" i="1"/>
  <c r="G1526" i="1"/>
  <c r="G1527" i="1"/>
  <c r="G305" i="1"/>
  <c r="G306" i="1"/>
  <c r="G307" i="1"/>
  <c r="G6" i="1"/>
  <c r="G2223" i="1"/>
  <c r="G2224" i="1"/>
  <c r="G2225" i="1"/>
  <c r="G2116" i="1"/>
  <c r="G2117" i="1"/>
  <c r="G2118" i="1"/>
  <c r="G2119" i="1"/>
  <c r="G2120" i="1"/>
  <c r="G2121" i="1"/>
  <c r="G2122" i="1"/>
  <c r="G2123" i="1"/>
  <c r="G2124" i="1"/>
  <c r="G2125" i="1"/>
  <c r="G1415" i="1"/>
  <c r="G1416" i="1"/>
  <c r="G1417" i="1"/>
  <c r="G1418" i="1"/>
  <c r="G1419" i="1"/>
  <c r="G1420" i="1"/>
  <c r="G1421" i="1"/>
  <c r="G1412" i="1"/>
  <c r="G1413" i="1"/>
  <c r="G1414" i="1"/>
  <c r="G1696" i="1"/>
  <c r="G1697" i="1"/>
  <c r="G1698" i="1"/>
  <c r="G1699" i="1"/>
  <c r="G1700" i="1"/>
  <c r="G1701" i="1"/>
  <c r="G1702" i="1"/>
  <c r="G1703" i="1"/>
  <c r="G1704" i="1"/>
  <c r="G1705" i="1"/>
  <c r="G1528" i="1"/>
  <c r="G1435" i="1"/>
  <c r="G1746" i="1"/>
  <c r="G1728" i="1"/>
  <c r="G1729" i="1"/>
  <c r="G1661" i="1"/>
  <c r="G1662" i="1"/>
  <c r="G1625" i="1"/>
  <c r="G1429" i="1"/>
  <c r="G1585" i="1"/>
  <c r="G1586" i="1"/>
  <c r="G1587" i="1"/>
  <c r="G1376" i="1"/>
  <c r="G1377" i="1"/>
  <c r="G1378" i="1"/>
  <c r="G1379" i="1"/>
  <c r="G1754" i="1"/>
  <c r="G1755" i="1"/>
  <c r="G1756" i="1"/>
  <c r="G1380" i="1"/>
  <c r="G1381" i="1"/>
  <c r="G1382" i="1"/>
  <c r="G1383" i="1"/>
  <c r="G1384" i="1"/>
  <c r="G1385" i="1"/>
  <c r="G1386" i="1"/>
  <c r="G1387" i="1"/>
  <c r="G1388" i="1"/>
  <c r="G1389" i="1"/>
  <c r="G1760" i="1"/>
  <c r="G1761" i="1"/>
  <c r="G1762" i="1"/>
  <c r="G1763" i="1"/>
  <c r="G1764" i="1"/>
  <c r="G1765" i="1"/>
  <c r="G1766" i="1"/>
  <c r="G1767" i="1"/>
  <c r="G1768" i="1"/>
  <c r="G1769" i="1"/>
  <c r="G1594" i="1"/>
  <c r="G1595" i="1"/>
  <c r="G1596" i="1"/>
  <c r="G260" i="1"/>
  <c r="G261" i="1"/>
  <c r="G262" i="1"/>
  <c r="G263" i="1"/>
  <c r="G264" i="1"/>
  <c r="G265" i="1"/>
  <c r="G266" i="1"/>
  <c r="G1747" i="1"/>
  <c r="G1748" i="1"/>
  <c r="G1749" i="1"/>
  <c r="G1750" i="1"/>
  <c r="G1751" i="1"/>
  <c r="G1752" i="1"/>
  <c r="G1753" i="1"/>
  <c r="G1757" i="1"/>
  <c r="G1758" i="1"/>
  <c r="G1759" i="1"/>
  <c r="G241" i="1"/>
  <c r="G242" i="1"/>
  <c r="G243" i="1"/>
  <c r="G244" i="1"/>
  <c r="G245" i="1"/>
  <c r="G246" i="1"/>
  <c r="G247" i="1"/>
  <c r="G248" i="1"/>
  <c r="G1370" i="1"/>
  <c r="G1371" i="1"/>
  <c r="G1372" i="1"/>
  <c r="G1373" i="1"/>
  <c r="G1374" i="1"/>
  <c r="G1375" i="1"/>
  <c r="G1833" i="1"/>
  <c r="G1834" i="1"/>
  <c r="G1835" i="1"/>
  <c r="G1836" i="1"/>
  <c r="G1837" i="1"/>
  <c r="G1838" i="1"/>
  <c r="G1839" i="1"/>
  <c r="G718" i="1"/>
  <c r="G719" i="1"/>
  <c r="G720" i="1"/>
  <c r="G721" i="1"/>
  <c r="G722" i="1"/>
  <c r="G723" i="1"/>
  <c r="G724" i="1"/>
  <c r="G743" i="1"/>
  <c r="G744" i="1"/>
  <c r="G745" i="1"/>
  <c r="G1164" i="1"/>
  <c r="G1165" i="1"/>
  <c r="G1166" i="1"/>
  <c r="G1167" i="1"/>
  <c r="G1168" i="1"/>
  <c r="G1169" i="1"/>
  <c r="G1170" i="1"/>
  <c r="G1171" i="1"/>
  <c r="G1172" i="1"/>
  <c r="G1155" i="1"/>
  <c r="G1156" i="1"/>
  <c r="G1157" i="1"/>
  <c r="G134" i="1"/>
  <c r="G135" i="1"/>
  <c r="G136" i="1"/>
  <c r="G2072" i="1"/>
  <c r="G2073" i="1"/>
  <c r="G2074" i="1"/>
  <c r="G1238" i="1"/>
  <c r="G1239" i="1"/>
  <c r="G1240" i="1"/>
  <c r="G809" i="1"/>
  <c r="G810" i="1"/>
  <c r="G2303" i="1"/>
  <c r="G2304" i="1"/>
  <c r="G2305" i="1"/>
  <c r="G2306" i="1"/>
  <c r="G2307" i="1"/>
  <c r="G2308" i="1"/>
  <c r="G2309" i="1"/>
  <c r="G766" i="1"/>
  <c r="G767" i="1"/>
  <c r="G768" i="1"/>
  <c r="G801" i="1"/>
  <c r="G802" i="1"/>
  <c r="G2010" i="1"/>
  <c r="G2011" i="1"/>
  <c r="G2012" i="1"/>
  <c r="G2013" i="1"/>
  <c r="G2014" i="1"/>
  <c r="G2015" i="1"/>
  <c r="G2016" i="1"/>
  <c r="G2017" i="1"/>
  <c r="G2018" i="1"/>
  <c r="G837" i="1"/>
  <c r="G838" i="1"/>
  <c r="G976" i="1"/>
  <c r="G977" i="1"/>
  <c r="G978" i="1"/>
  <c r="G979" i="1"/>
  <c r="G980" i="1"/>
  <c r="G981" i="1"/>
  <c r="G1223" i="1"/>
  <c r="G1224" i="1"/>
  <c r="G1225" i="1"/>
  <c r="G964" i="1"/>
  <c r="G965" i="1"/>
  <c r="G966" i="1"/>
  <c r="G967" i="1"/>
  <c r="G968" i="1"/>
  <c r="G969" i="1"/>
  <c r="G970" i="1"/>
  <c r="G971" i="1"/>
  <c r="G972" i="1"/>
  <c r="G2429" i="1"/>
  <c r="G2430" i="1"/>
  <c r="G725" i="1"/>
  <c r="G726" i="1"/>
  <c r="G727" i="1"/>
  <c r="G728" i="1"/>
  <c r="G729" i="1"/>
  <c r="G730" i="1"/>
  <c r="G731" i="1"/>
  <c r="G732" i="1"/>
  <c r="G733" i="1"/>
  <c r="G734" i="1"/>
  <c r="G275" i="1"/>
  <c r="G276" i="1"/>
  <c r="G277" i="1"/>
  <c r="G1129" i="1"/>
  <c r="G1130" i="1"/>
  <c r="G1131" i="1"/>
  <c r="G1132" i="1"/>
  <c r="G1133" i="1"/>
  <c r="G1134" i="1"/>
  <c r="G440" i="1"/>
  <c r="G441" i="1"/>
  <c r="G442" i="1"/>
  <c r="G443" i="1"/>
  <c r="G444" i="1"/>
  <c r="G445" i="1"/>
  <c r="G446" i="1"/>
  <c r="G2310" i="1"/>
  <c r="G2311" i="1"/>
  <c r="G2312" i="1"/>
  <c r="G2313" i="1"/>
  <c r="G2314" i="1"/>
  <c r="G698" i="1"/>
  <c r="G699" i="1"/>
  <c r="G700" i="1"/>
  <c r="G688" i="1"/>
  <c r="G689" i="1"/>
  <c r="G690" i="1"/>
  <c r="G143" i="1"/>
  <c r="G144" i="1"/>
  <c r="G145" i="1"/>
  <c r="G1143" i="1"/>
  <c r="G1144" i="1"/>
  <c r="G1145" i="1"/>
  <c r="G1146" i="1"/>
  <c r="G1147" i="1"/>
  <c r="G1148" i="1"/>
  <c r="G1436" i="1"/>
  <c r="G1437" i="1"/>
  <c r="G1438" i="1"/>
  <c r="G1439" i="1"/>
  <c r="G1440" i="1"/>
  <c r="G1441" i="1"/>
  <c r="G1442" i="1"/>
  <c r="G1454" i="1"/>
  <c r="G1455" i="1"/>
  <c r="G1456" i="1"/>
  <c r="G1457" i="1"/>
  <c r="G1458" i="1"/>
  <c r="G1459" i="1"/>
  <c r="G1460" i="1"/>
  <c r="G1443" i="1"/>
  <c r="G1444" i="1"/>
  <c r="G1445" i="1"/>
  <c r="G1461" i="1"/>
  <c r="G1462" i="1"/>
  <c r="G1463" i="1"/>
  <c r="G2208" i="1"/>
  <c r="G2209" i="1"/>
  <c r="G2066" i="1"/>
  <c r="G2067" i="1"/>
  <c r="G2068" i="1"/>
  <c r="G2091" i="1"/>
  <c r="G2092" i="1"/>
  <c r="G2093" i="1"/>
  <c r="G2094" i="1"/>
  <c r="G2095" i="1"/>
  <c r="G2096" i="1"/>
  <c r="G1868" i="1"/>
  <c r="G1869" i="1"/>
  <c r="G1870" i="1"/>
  <c r="G1871" i="1"/>
  <c r="G1872" i="1"/>
  <c r="G1873" i="1"/>
  <c r="G1874" i="1"/>
  <c r="G1986" i="1"/>
  <c r="G1987" i="1"/>
  <c r="G1988" i="1"/>
  <c r="G1989" i="1"/>
  <c r="G1990" i="1"/>
  <c r="G1991" i="1"/>
  <c r="G1992" i="1"/>
  <c r="G1993" i="1"/>
  <c r="G1994" i="1"/>
  <c r="G1995" i="1"/>
  <c r="G1996" i="1"/>
  <c r="G1997" i="1"/>
  <c r="G174" i="1"/>
  <c r="G175" i="1"/>
  <c r="G176" i="1"/>
  <c r="G177" i="1"/>
  <c r="G178" i="1"/>
  <c r="G179" i="1"/>
  <c r="G180" i="1"/>
  <c r="G181" i="1"/>
  <c r="G447" i="1"/>
  <c r="G448" i="1"/>
  <c r="G449" i="1"/>
  <c r="G369" i="1"/>
  <c r="G370" i="1"/>
  <c r="G371" i="1"/>
  <c r="G499" i="1"/>
  <c r="G500" i="1"/>
  <c r="G501" i="1"/>
  <c r="G521" i="1"/>
  <c r="G522" i="1"/>
  <c r="G523" i="1"/>
  <c r="G2322" i="1"/>
  <c r="G2323" i="1"/>
  <c r="G2324" i="1"/>
  <c r="G2325" i="1"/>
  <c r="G2326" i="1"/>
  <c r="G2327" i="1"/>
  <c r="G2328" i="1"/>
  <c r="G2329" i="1"/>
  <c r="G2330" i="1"/>
  <c r="G2331" i="1"/>
  <c r="G2332" i="1"/>
  <c r="G2333" i="1"/>
  <c r="G2334" i="1"/>
  <c r="G2335" i="1"/>
  <c r="G2336" i="1"/>
  <c r="G2337" i="1"/>
  <c r="G2338" i="1"/>
  <c r="G160" i="1"/>
  <c r="G161" i="1"/>
  <c r="G162" i="1"/>
  <c r="G163" i="1"/>
  <c r="G164" i="1"/>
  <c r="G165" i="1"/>
  <c r="G166" i="1"/>
  <c r="G167" i="1"/>
  <c r="G168" i="1"/>
  <c r="G169" i="1"/>
  <c r="G170" i="1"/>
  <c r="G171" i="1"/>
  <c r="G172" i="1"/>
  <c r="G173" i="1"/>
  <c r="G140" i="1"/>
  <c r="G141" i="1"/>
  <c r="G142" i="1"/>
  <c r="G182" i="1"/>
  <c r="G183" i="1"/>
  <c r="G184" i="1"/>
  <c r="G185" i="1"/>
  <c r="G186" i="1"/>
  <c r="G187" i="1"/>
  <c r="G294" i="1"/>
  <c r="G295" i="1"/>
  <c r="G296" i="1"/>
  <c r="G297" i="1"/>
  <c r="G298" i="1"/>
  <c r="G299" i="1"/>
  <c r="G300" i="1"/>
  <c r="G301" i="1"/>
  <c r="G302" i="1"/>
  <c r="G303" i="1"/>
  <c r="G304" i="1"/>
  <c r="G288" i="1"/>
  <c r="G289" i="1"/>
  <c r="G290" i="1"/>
  <c r="G291" i="1"/>
  <c r="G292" i="1"/>
  <c r="G293" i="1"/>
  <c r="G405" i="1"/>
  <c r="G406" i="1"/>
  <c r="G407" i="1"/>
  <c r="G408" i="1"/>
  <c r="G409" i="1"/>
  <c r="G410" i="1"/>
  <c r="G1926" i="1"/>
  <c r="G1927" i="1"/>
  <c r="G1928" i="1"/>
  <c r="G1929" i="1"/>
  <c r="G1930" i="1"/>
  <c r="G1931" i="1"/>
  <c r="G1932" i="1"/>
  <c r="G1933" i="1"/>
  <c r="G1934" i="1"/>
  <c r="G1935" i="1"/>
  <c r="G1936" i="1"/>
  <c r="G2443" i="1"/>
  <c r="G2444" i="1"/>
  <c r="G2445" i="1"/>
  <c r="G2446" i="1"/>
  <c r="G2447" i="1"/>
  <c r="G2448" i="1"/>
  <c r="G2449" i="1"/>
  <c r="G2450" i="1"/>
  <c r="G879" i="1"/>
  <c r="G880" i="1"/>
  <c r="G881" i="1"/>
  <c r="G882" i="1"/>
  <c r="G883" i="1"/>
  <c r="G884" i="1"/>
  <c r="G885" i="1"/>
  <c r="G2226" i="1"/>
  <c r="G2227" i="1"/>
  <c r="G2228" i="1"/>
  <c r="G2339" i="1"/>
  <c r="G2340" i="1"/>
  <c r="G2341" i="1"/>
  <c r="G2342" i="1"/>
  <c r="G2343" i="1"/>
  <c r="G2344" i="1"/>
  <c r="G2345" i="1"/>
  <c r="G2346" i="1"/>
  <c r="G2347" i="1"/>
  <c r="G2348" i="1"/>
  <c r="G2349" i="1"/>
  <c r="G235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34" i="1"/>
  <c r="G2442" i="1"/>
  <c r="G2435" i="1"/>
  <c r="G2436" i="1"/>
  <c r="G2437" i="1"/>
  <c r="G2438" i="1"/>
  <c r="G2315" i="1"/>
  <c r="G2316" i="1"/>
  <c r="G2317" i="1"/>
  <c r="G2318" i="1"/>
  <c r="G2319" i="1"/>
  <c r="G2320" i="1"/>
  <c r="G2321" i="1"/>
  <c r="G2451" i="1"/>
  <c r="G2452" i="1"/>
  <c r="G2453" i="1"/>
  <c r="G2351" i="1"/>
  <c r="G2352" i="1"/>
  <c r="G2353" i="1"/>
  <c r="G2354" i="1"/>
  <c r="G2355" i="1"/>
  <c r="G2356" i="1"/>
  <c r="G2357" i="1"/>
  <c r="G2358" i="1"/>
  <c r="G2359" i="1"/>
  <c r="G2360" i="1"/>
  <c r="G70" i="1"/>
  <c r="G71" i="1"/>
  <c r="G72" i="1"/>
  <c r="G137" i="1"/>
  <c r="G138" i="1"/>
  <c r="G139" i="1"/>
  <c r="G580" i="1"/>
  <c r="G581" i="1"/>
  <c r="G582" i="1"/>
  <c r="G574" i="1"/>
  <c r="G575" i="1"/>
  <c r="G576" i="1"/>
  <c r="G2097" i="1"/>
  <c r="G2098" i="1"/>
  <c r="G2191" i="1"/>
  <c r="G2192" i="1"/>
  <c r="G2193" i="1"/>
  <c r="G2040" i="1"/>
  <c r="G2041" i="1"/>
  <c r="G2042" i="1"/>
  <c r="G2043" i="1"/>
  <c r="G2044" i="1"/>
  <c r="G2045" i="1"/>
  <c r="G2046" i="1"/>
  <c r="G2047" i="1"/>
  <c r="G2048" i="1"/>
  <c r="G2049" i="1"/>
  <c r="G2050" i="1"/>
  <c r="G2051" i="1"/>
  <c r="G1508" i="1"/>
  <c r="G1509" i="1"/>
  <c r="G1510" i="1"/>
  <c r="G1511" i="1"/>
  <c r="G1512" i="1"/>
  <c r="G1513" i="1"/>
  <c r="G1514" i="1"/>
  <c r="G1491" i="1"/>
  <c r="G1492" i="1"/>
  <c r="G1493" i="1"/>
  <c r="G1494" i="1"/>
  <c r="G1495" i="1"/>
  <c r="G1496" i="1"/>
  <c r="G1497" i="1"/>
  <c r="G2431" i="1"/>
  <c r="G2432" i="1"/>
  <c r="G2433" i="1"/>
  <c r="G2439" i="1"/>
  <c r="G2440" i="1"/>
  <c r="G2441" i="1"/>
  <c r="G1635" i="1"/>
  <c r="G1636" i="1"/>
  <c r="G1637" i="1"/>
  <c r="G1638" i="1"/>
  <c r="G1639" i="1"/>
  <c r="G1640" i="1"/>
  <c r="G1641" i="1"/>
  <c r="G1642" i="1"/>
  <c r="G1643" i="1"/>
  <c r="G1644" i="1"/>
  <c r="G1645" i="1"/>
  <c r="G1646" i="1"/>
  <c r="G1647" i="1"/>
  <c r="G1648" i="1"/>
  <c r="G1649" i="1"/>
  <c r="G1650" i="1"/>
  <c r="G1651" i="1"/>
  <c r="G1652" i="1"/>
  <c r="G1653" i="1"/>
  <c r="G1944" i="1"/>
  <c r="G1945" i="1"/>
  <c r="G1946" i="1"/>
  <c r="G1947" i="1"/>
  <c r="G1948" i="1"/>
  <c r="G1949" i="1"/>
  <c r="G1950" i="1"/>
  <c r="G1951" i="1"/>
  <c r="G1952" i="1"/>
  <c r="G1953" i="1"/>
  <c r="G1954" i="1"/>
  <c r="G1955" i="1"/>
  <c r="G1629" i="1"/>
  <c r="G1630" i="1"/>
  <c r="G1631" i="1"/>
  <c r="G1632" i="1"/>
  <c r="G1633" i="1"/>
  <c r="G1634" i="1"/>
  <c r="G787" i="1"/>
  <c r="G788" i="1"/>
  <c r="G789" i="1"/>
  <c r="G790" i="1"/>
  <c r="G791" i="1"/>
  <c r="G792" i="1"/>
  <c r="G793" i="1"/>
  <c r="G318" i="1"/>
  <c r="G319" i="1"/>
  <c r="G320" i="1"/>
  <c r="G321" i="1"/>
  <c r="G322" i="1"/>
  <c r="G323" i="1"/>
  <c r="G324" i="1"/>
  <c r="G325" i="1"/>
  <c r="G649" i="1"/>
  <c r="G650" i="1"/>
  <c r="G651" i="1"/>
  <c r="G2457" i="1"/>
  <c r="G2458" i="1"/>
  <c r="G2459" i="1"/>
  <c r="G2460" i="1"/>
  <c r="G904" i="1"/>
  <c r="G905" i="1"/>
  <c r="G906" i="1"/>
  <c r="G907" i="1"/>
  <c r="G908" i="1"/>
  <c r="G909" i="1"/>
  <c r="G910" i="1"/>
  <c r="G918" i="1"/>
  <c r="G919" i="1"/>
  <c r="G920" i="1"/>
  <c r="G921" i="1"/>
  <c r="G922" i="1"/>
  <c r="G923" i="1"/>
  <c r="G924" i="1"/>
  <c r="G925" i="1"/>
  <c r="G926" i="1"/>
  <c r="G927" i="1"/>
  <c r="G928" i="1"/>
  <c r="G929" i="1"/>
  <c r="G930" i="1"/>
  <c r="G931" i="1"/>
  <c r="G911" i="1"/>
  <c r="G912" i="1"/>
  <c r="G913" i="1"/>
  <c r="G914" i="1"/>
  <c r="G915" i="1"/>
  <c r="G916" i="1"/>
  <c r="G917" i="1"/>
  <c r="G2461" i="1"/>
  <c r="G2462" i="1"/>
  <c r="G2463" i="1"/>
  <c r="G2464" i="1"/>
  <c r="G2465" i="1"/>
  <c r="G2466" i="1"/>
  <c r="G252" i="1"/>
  <c r="G253" i="1"/>
  <c r="G254" i="1"/>
  <c r="G255" i="1"/>
  <c r="G256" i="1"/>
  <c r="G257" i="1"/>
  <c r="G258" i="1"/>
  <c r="G259" i="1"/>
  <c r="G2019" i="1"/>
  <c r="G2020" i="1"/>
  <c r="G2021" i="1"/>
  <c r="G2022" i="1"/>
  <c r="G2023" i="1"/>
  <c r="G2024" i="1"/>
  <c r="G2025" i="1"/>
  <c r="G2026" i="1"/>
  <c r="G2027" i="1"/>
  <c r="G2028" i="1"/>
  <c r="G2029" i="1"/>
  <c r="G2030" i="1"/>
  <c r="G2031" i="1"/>
  <c r="G2032" i="1"/>
  <c r="G2069" i="1"/>
  <c r="G2070" i="1"/>
  <c r="G2071" i="1"/>
  <c r="G1477" i="1"/>
  <c r="G1478" i="1"/>
  <c r="G1479" i="1"/>
  <c r="G1480" i="1"/>
  <c r="G1481" i="1"/>
  <c r="G1482" i="1"/>
  <c r="G1483" i="1"/>
  <c r="G5" i="1"/>
  <c r="G1484" i="1"/>
  <c r="G1485" i="1"/>
  <c r="G1486" i="1"/>
  <c r="G1487" i="1"/>
  <c r="G1488" i="1"/>
  <c r="G1489" i="1"/>
  <c r="G1337" i="1"/>
  <c r="G1338" i="1"/>
  <c r="G1339" i="1"/>
  <c r="G1340" i="1"/>
  <c r="G1341" i="1"/>
  <c r="G1342" i="1"/>
  <c r="G1343" i="1"/>
  <c r="G1344" i="1"/>
  <c r="G1345" i="1"/>
  <c r="G1346" i="1"/>
  <c r="G1347" i="1"/>
  <c r="G1348" i="1"/>
  <c r="G2200" i="1"/>
  <c r="G2201" i="1"/>
  <c r="G2198" i="1"/>
  <c r="G2199" i="1"/>
  <c r="G1610" i="1"/>
  <c r="G1611" i="1"/>
  <c r="G1612" i="1"/>
  <c r="G1613" i="1"/>
  <c r="G1614" i="1"/>
  <c r="G1615" i="1"/>
  <c r="G1616" i="1"/>
  <c r="G1617" i="1"/>
  <c r="G886" i="1"/>
  <c r="G887" i="1"/>
  <c r="G888" i="1"/>
  <c r="G889" i="1"/>
  <c r="G890" i="1"/>
  <c r="G891" i="1"/>
  <c r="G892" i="1"/>
  <c r="G893" i="1"/>
  <c r="G894" i="1"/>
  <c r="G895" i="1"/>
  <c r="G896" i="1"/>
  <c r="G1446" i="1"/>
  <c r="G1447" i="1"/>
  <c r="G1448" i="1"/>
  <c r="G1449" i="1"/>
  <c r="G1450" i="1"/>
  <c r="G1451" i="1"/>
  <c r="G1452" i="1"/>
  <c r="G1453" i="1"/>
  <c r="G37" i="1"/>
  <c r="G38" i="1"/>
  <c r="G39" i="1"/>
  <c r="G40" i="1"/>
  <c r="G41" i="1"/>
  <c r="G42" i="1"/>
  <c r="G43" i="1"/>
  <c r="G44" i="1"/>
  <c r="G2" i="1"/>
  <c r="G3" i="1"/>
  <c r="G4" i="1"/>
  <c r="G2189" i="1"/>
  <c r="G2190" i="1"/>
  <c r="G1663" i="1"/>
  <c r="G1664" i="1"/>
  <c r="G1665" i="1"/>
  <c r="G1666" i="1"/>
  <c r="G1667" i="1"/>
  <c r="G1668" i="1"/>
  <c r="G1669" i="1"/>
  <c r="G1670" i="1"/>
  <c r="G1671" i="1"/>
  <c r="G1672" i="1"/>
  <c r="G1673" i="1"/>
  <c r="G1956" i="1"/>
  <c r="G1957" i="1"/>
  <c r="G1958" i="1"/>
  <c r="G1959" i="1"/>
  <c r="G1960" i="1"/>
  <c r="G1961" i="1"/>
  <c r="G1962" i="1"/>
  <c r="G1963" i="1"/>
  <c r="G1964" i="1"/>
  <c r="G1965" i="1"/>
  <c r="G1966" i="1"/>
  <c r="G1967" i="1"/>
  <c r="G1968" i="1"/>
  <c r="G1969" i="1"/>
  <c r="G249" i="1"/>
  <c r="G250" i="1"/>
  <c r="G251" i="1"/>
  <c r="G535" i="1"/>
  <c r="G536" i="1"/>
  <c r="G537" i="1"/>
  <c r="G538" i="1"/>
  <c r="G539" i="1"/>
  <c r="G540" i="1"/>
  <c r="G541" i="1"/>
  <c r="G542" i="1"/>
  <c r="G386" i="1"/>
  <c r="G387" i="1"/>
  <c r="G388" i="1"/>
  <c r="G389" i="1"/>
  <c r="G390" i="1"/>
  <c r="G391" i="1"/>
  <c r="G392" i="1"/>
  <c r="G393" i="1"/>
  <c r="G394" i="1"/>
  <c r="G395" i="1"/>
  <c r="G396" i="1"/>
  <c r="G543" i="1"/>
  <c r="G544" i="1"/>
  <c r="G545" i="1"/>
  <c r="G546" i="1"/>
  <c r="G547" i="1"/>
  <c r="G548" i="1"/>
  <c r="G598" i="1"/>
  <c r="G599" i="1"/>
  <c r="G600" i="1"/>
  <c r="G601" i="1"/>
  <c r="G602" i="1"/>
  <c r="G603" i="1"/>
  <c r="G604" i="1"/>
  <c r="G605" i="1"/>
  <c r="G646" i="1"/>
  <c r="G647" i="1"/>
  <c r="G648" i="1"/>
  <c r="G332" i="1"/>
  <c r="G333" i="1"/>
  <c r="G334" i="1"/>
  <c r="G335" i="1"/>
  <c r="G336" i="1"/>
  <c r="G337" i="1"/>
  <c r="G606" i="1"/>
  <c r="G607" i="1"/>
  <c r="G608" i="1"/>
  <c r="G609" i="1"/>
  <c r="G610" i="1"/>
  <c r="G611" i="1"/>
  <c r="G612" i="1"/>
  <c r="G613" i="1"/>
  <c r="G617" i="1"/>
  <c r="G618" i="1"/>
  <c r="G619" i="1"/>
  <c r="G1889" i="1"/>
  <c r="G1890" i="1"/>
  <c r="G1891" i="1"/>
  <c r="G1892" i="1"/>
  <c r="G1893" i="1"/>
  <c r="G1894" i="1"/>
  <c r="G1895" i="1"/>
  <c r="G1896" i="1"/>
  <c r="G1897" i="1"/>
  <c r="G1898" i="1"/>
  <c r="G1899" i="1"/>
  <c r="G1900" i="1"/>
  <c r="G1901" i="1"/>
  <c r="G1902" i="1"/>
  <c r="G1903" i="1"/>
  <c r="G1904" i="1"/>
  <c r="G989" i="1"/>
  <c r="G990" i="1"/>
  <c r="G991" i="1"/>
  <c r="G992" i="1"/>
  <c r="G993" i="1"/>
  <c r="G994" i="1"/>
  <c r="G995" i="1"/>
  <c r="G996" i="1"/>
  <c r="G997" i="1"/>
  <c r="G998" i="1"/>
  <c r="G999" i="1"/>
  <c r="G2099" i="1"/>
  <c r="G2100" i="1"/>
  <c r="G2101" i="1"/>
  <c r="G2102" i="1"/>
  <c r="G2103" i="1"/>
  <c r="G2104" i="1"/>
  <c r="G2180" i="1"/>
  <c r="G2181" i="1"/>
  <c r="G2182" i="1"/>
  <c r="G450" i="1"/>
  <c r="G451" i="1"/>
  <c r="G452" i="1"/>
  <c r="G453" i="1"/>
  <c r="G454" i="1"/>
  <c r="G455" i="1"/>
  <c r="G456" i="1"/>
  <c r="G457" i="1"/>
  <c r="G458" i="1"/>
  <c r="G459" i="1"/>
  <c r="G460" i="1"/>
  <c r="G2265" i="1"/>
  <c r="T2265" i="1"/>
  <c r="S2265" i="1"/>
  <c r="R2265" i="1"/>
  <c r="Q2265" i="1"/>
  <c r="J2265" i="1"/>
  <c r="L2265" i="1"/>
  <c r="K2265" i="1"/>
  <c r="I2265" i="1"/>
  <c r="D2266" i="1"/>
  <c r="D2267" i="1"/>
  <c r="D2268" i="1"/>
  <c r="D1556" i="1"/>
  <c r="D1557" i="1"/>
  <c r="D1558" i="1"/>
  <c r="D1559" i="1"/>
  <c r="D1560" i="1"/>
  <c r="D1561" i="1"/>
  <c r="D1562" i="1"/>
  <c r="D2247" i="1"/>
  <c r="D2248" i="1"/>
  <c r="D2241" i="1"/>
  <c r="D2242" i="1"/>
  <c r="D2243" i="1"/>
  <c r="D1110" i="1"/>
  <c r="D1111" i="1"/>
  <c r="D1112" i="1"/>
  <c r="D1113" i="1"/>
  <c r="D1114" i="1"/>
  <c r="D1115" i="1"/>
  <c r="D1116" i="1"/>
  <c r="D1117" i="1"/>
  <c r="D1118" i="1"/>
  <c r="D1119" i="1"/>
  <c r="D1120" i="1"/>
  <c r="D1009" i="1"/>
  <c r="D1010" i="1"/>
  <c r="D1011" i="1"/>
  <c r="D1012" i="1"/>
  <c r="D1013" i="1"/>
  <c r="D1014" i="1"/>
  <c r="D1015" i="1"/>
  <c r="D1016" i="1"/>
  <c r="D1017" i="1"/>
  <c r="D1018" i="1"/>
  <c r="D1019" i="1"/>
  <c r="D1069" i="1"/>
  <c r="D1070" i="1"/>
  <c r="D1071" i="1"/>
  <c r="D1072" i="1"/>
  <c r="D1073" i="1"/>
  <c r="D1074" i="1"/>
  <c r="D1075" i="1"/>
  <c r="D1076" i="1"/>
  <c r="D1077" i="1"/>
  <c r="D1078" i="1"/>
  <c r="D1079" i="1"/>
  <c r="D1000" i="1"/>
  <c r="D1001" i="1"/>
  <c r="D1002" i="1"/>
  <c r="D1003" i="1"/>
  <c r="D1004" i="1"/>
  <c r="D1005" i="1"/>
  <c r="D1006" i="1"/>
  <c r="D1007" i="1"/>
  <c r="D1008" i="1"/>
  <c r="D311" i="1"/>
  <c r="D312" i="1"/>
  <c r="D313" i="1"/>
  <c r="D314" i="1"/>
  <c r="D315" i="1"/>
  <c r="D316" i="1"/>
  <c r="D317" i="1"/>
  <c r="D225" i="1"/>
  <c r="D226" i="1"/>
  <c r="D227" i="1"/>
  <c r="D228" i="1"/>
  <c r="D229" i="1"/>
  <c r="D230" i="1"/>
  <c r="D231" i="1"/>
  <c r="D232" i="1"/>
  <c r="D1401" i="1"/>
  <c r="D1402" i="1"/>
  <c r="D1403" i="1"/>
  <c r="D1404" i="1"/>
  <c r="D1405" i="1"/>
  <c r="D1406" i="1"/>
  <c r="D1407" i="1"/>
  <c r="D1408" i="1"/>
  <c r="D1409" i="1"/>
  <c r="D1410" i="1"/>
  <c r="D1411" i="1"/>
  <c r="D1825" i="1"/>
  <c r="D1826" i="1"/>
  <c r="D1827" i="1"/>
  <c r="D1828" i="1"/>
  <c r="D1829" i="1"/>
  <c r="D1830" i="1"/>
  <c r="D1831" i="1"/>
  <c r="D1832" i="1"/>
  <c r="D1537" i="1"/>
  <c r="D1538" i="1"/>
  <c r="D1539" i="1"/>
  <c r="D1540" i="1"/>
  <c r="D1541" i="1"/>
  <c r="D1542" i="1"/>
  <c r="D1543" i="1"/>
  <c r="D1626" i="1"/>
  <c r="D1627" i="1"/>
  <c r="D1628" i="1"/>
  <c r="D1781" i="1"/>
  <c r="D1782" i="1"/>
  <c r="D1783" i="1"/>
  <c r="D1784" i="1"/>
  <c r="D1785" i="1"/>
  <c r="D1786" i="1"/>
  <c r="D1787" i="1"/>
  <c r="D1788" i="1"/>
  <c r="D667" i="1"/>
  <c r="D668" i="1"/>
  <c r="D669" i="1"/>
  <c r="D670" i="1"/>
  <c r="D671" i="1"/>
  <c r="D672" i="1"/>
  <c r="D675" i="1"/>
  <c r="D676" i="1"/>
  <c r="D677" i="1"/>
  <c r="D678" i="1"/>
  <c r="D679" i="1"/>
  <c r="D680" i="1"/>
  <c r="D1882" i="1"/>
  <c r="D1883" i="1"/>
  <c r="D1884" i="1"/>
  <c r="D1885" i="1"/>
  <c r="D1886" i="1"/>
  <c r="D1887" i="1"/>
  <c r="D1888" i="1"/>
  <c r="D1618" i="1"/>
  <c r="D1619" i="1"/>
  <c r="D1620" i="1"/>
  <c r="D1621" i="1"/>
  <c r="D1622" i="1"/>
  <c r="D1623" i="1"/>
  <c r="D1624" i="1"/>
  <c r="D1422" i="1"/>
  <c r="D1423" i="1"/>
  <c r="D1424" i="1"/>
  <c r="D1425" i="1"/>
  <c r="D1426" i="1"/>
  <c r="D1427" i="1"/>
  <c r="D1428" i="1"/>
  <c r="D1578" i="1"/>
  <c r="D1579" i="1"/>
  <c r="D1580" i="1"/>
  <c r="D1581" i="1"/>
  <c r="D1582" i="1"/>
  <c r="D1583" i="1"/>
  <c r="D1584" i="1"/>
  <c r="D1712" i="1"/>
  <c r="D1713" i="1"/>
  <c r="D1714" i="1"/>
  <c r="D1715" i="1"/>
  <c r="D1716" i="1"/>
  <c r="D1717" i="1"/>
  <c r="D1718" i="1"/>
  <c r="D1719" i="1"/>
  <c r="D1739" i="1"/>
  <c r="D1740" i="1"/>
  <c r="D1741" i="1"/>
  <c r="D1742" i="1"/>
  <c r="D1743" i="1"/>
  <c r="D1744" i="1"/>
  <c r="D1745" i="1"/>
  <c r="D560" i="1"/>
  <c r="D561" i="1"/>
  <c r="D562" i="1"/>
  <c r="D563" i="1"/>
  <c r="D564" i="1"/>
  <c r="D565" i="1"/>
  <c r="D566" i="1"/>
  <c r="D567" i="1"/>
  <c r="D397" i="1"/>
  <c r="D398" i="1"/>
  <c r="D399" i="1"/>
  <c r="D400" i="1"/>
  <c r="D401" i="1"/>
  <c r="D402" i="1"/>
  <c r="D403" i="1"/>
  <c r="D404" i="1"/>
  <c r="D98" i="1"/>
  <c r="D99" i="1"/>
  <c r="D100" i="1"/>
  <c r="D101" i="1"/>
  <c r="D102" i="1"/>
  <c r="D103" i="1"/>
  <c r="D104" i="1"/>
  <c r="D105" i="1"/>
  <c r="D214" i="1"/>
  <c r="D215" i="1"/>
  <c r="D216" i="1"/>
  <c r="D217" i="1"/>
  <c r="D218" i="1"/>
  <c r="D219" i="1"/>
  <c r="D220" i="1"/>
  <c r="D221" i="1"/>
  <c r="D461" i="1"/>
  <c r="D462" i="1"/>
  <c r="D463" i="1"/>
  <c r="D464" i="1"/>
  <c r="D465" i="1"/>
  <c r="D466" i="1"/>
  <c r="D467" i="1"/>
  <c r="D583" i="1"/>
  <c r="D584" i="1"/>
  <c r="D585" i="1"/>
  <c r="D586" i="1"/>
  <c r="D587" i="1"/>
  <c r="D588" i="1"/>
  <c r="D589" i="1"/>
  <c r="D590" i="1"/>
  <c r="D411" i="1"/>
  <c r="D412" i="1"/>
  <c r="D413" i="1"/>
  <c r="D414" i="1"/>
  <c r="D415" i="1"/>
  <c r="D416" i="1"/>
  <c r="D417" i="1"/>
  <c r="D418" i="1"/>
  <c r="D267" i="1"/>
  <c r="D268" i="1"/>
  <c r="D269" i="1"/>
  <c r="D270" i="1"/>
  <c r="D271" i="1"/>
  <c r="D272" i="1"/>
  <c r="D273" i="1"/>
  <c r="D274" i="1"/>
  <c r="D502" i="1"/>
  <c r="D503" i="1"/>
  <c r="D504" i="1"/>
  <c r="D505" i="1"/>
  <c r="D506" i="1"/>
  <c r="D507" i="1"/>
  <c r="D508" i="1"/>
  <c r="D509" i="1"/>
  <c r="D358" i="1"/>
  <c r="D359" i="1"/>
  <c r="D360" i="1"/>
  <c r="D361" i="1"/>
  <c r="D362" i="1"/>
  <c r="D363" i="1"/>
  <c r="D364" i="1"/>
  <c r="D365" i="1"/>
  <c r="D146" i="1"/>
  <c r="D147" i="1"/>
  <c r="D148" i="1"/>
  <c r="D149" i="1"/>
  <c r="D150" i="1"/>
  <c r="D151" i="1"/>
  <c r="D152" i="1"/>
  <c r="D153" i="1"/>
  <c r="D1173" i="1"/>
  <c r="D1174" i="1"/>
  <c r="D1175" i="1"/>
  <c r="D1176" i="1"/>
  <c r="D1177" i="1"/>
  <c r="D1178" i="1"/>
  <c r="D1283" i="1"/>
  <c r="D1284" i="1"/>
  <c r="D1285" i="1"/>
  <c r="D1286" i="1"/>
  <c r="D1287" i="1"/>
  <c r="D1288" i="1"/>
  <c r="D872" i="1"/>
  <c r="D873" i="1"/>
  <c r="D874" i="1"/>
  <c r="D875" i="1"/>
  <c r="D876" i="1"/>
  <c r="D877" i="1"/>
  <c r="D878" i="1"/>
  <c r="D746" i="1"/>
  <c r="D747" i="1"/>
  <c r="D748" i="1"/>
  <c r="D749" i="1"/>
  <c r="D750" i="1"/>
  <c r="D751" i="1"/>
  <c r="D752" i="1"/>
  <c r="D2274" i="1"/>
  <c r="D2275" i="1"/>
  <c r="D2276" i="1"/>
  <c r="D2277" i="1"/>
  <c r="D2278" i="1"/>
  <c r="D1085" i="1"/>
  <c r="D1086" i="1"/>
  <c r="D1087" i="1"/>
  <c r="D1088" i="1"/>
  <c r="D1080" i="1"/>
  <c r="D1081" i="1"/>
  <c r="D1082" i="1"/>
  <c r="D1083" i="1"/>
  <c r="D1084" i="1"/>
  <c r="D770" i="1"/>
  <c r="D771" i="1"/>
  <c r="D772" i="1"/>
  <c r="D773" i="1"/>
  <c r="D774" i="1"/>
  <c r="D775" i="1"/>
  <c r="D776" i="1"/>
  <c r="D777" i="1"/>
  <c r="D1849" i="1"/>
  <c r="D1850" i="1"/>
  <c r="D1851" i="1"/>
  <c r="D1852" i="1"/>
  <c r="D1853" i="1"/>
  <c r="D1854" i="1"/>
  <c r="D1855" i="1"/>
  <c r="D1856" i="1"/>
  <c r="D1857" i="1"/>
  <c r="D1858" i="1"/>
  <c r="D1859" i="1"/>
  <c r="D1860" i="1"/>
  <c r="D1937" i="1"/>
  <c r="D1938" i="1"/>
  <c r="D1939" i="1"/>
  <c r="D1940" i="1"/>
  <c r="D1941" i="1"/>
  <c r="D1942" i="1"/>
  <c r="D1943" i="1"/>
  <c r="D1875" i="1"/>
  <c r="D1876" i="1"/>
  <c r="D1877" i="1"/>
  <c r="D1878" i="1"/>
  <c r="D1879" i="1"/>
  <c r="D1880" i="1"/>
  <c r="D1881" i="1"/>
  <c r="D2033" i="1"/>
  <c r="D2034" i="1"/>
  <c r="D2035" i="1"/>
  <c r="D2036" i="1"/>
  <c r="D2037" i="1"/>
  <c r="D2038" i="1"/>
  <c r="D2039" i="1"/>
  <c r="D1970" i="1"/>
  <c r="D1971" i="1"/>
  <c r="D1972" i="1"/>
  <c r="D1973" i="1"/>
  <c r="D1974" i="1"/>
  <c r="D1975" i="1"/>
  <c r="D1976" i="1"/>
  <c r="D1977" i="1"/>
  <c r="D1978" i="1"/>
  <c r="D1979" i="1"/>
  <c r="D1980" i="1"/>
  <c r="D1981" i="1"/>
  <c r="D2202" i="1"/>
  <c r="D2203" i="1"/>
  <c r="D2204" i="1"/>
  <c r="D2205" i="1"/>
  <c r="D2206" i="1"/>
  <c r="D2207" i="1"/>
  <c r="D2467" i="1"/>
  <c r="D2468" i="1"/>
  <c r="D2469" i="1"/>
  <c r="D2470" i="1"/>
  <c r="D2471" i="1"/>
  <c r="D2229" i="1"/>
  <c r="D2230" i="1"/>
  <c r="D2231" i="1"/>
  <c r="D2232" i="1"/>
  <c r="D2472" i="1"/>
  <c r="D2473" i="1"/>
  <c r="D2474" i="1"/>
  <c r="D2475" i="1"/>
  <c r="D2476" i="1"/>
  <c r="D2477" i="1"/>
  <c r="D2478" i="1"/>
  <c r="D2146" i="1"/>
  <c r="D2147" i="1"/>
  <c r="D2148" i="1"/>
  <c r="D2149" i="1"/>
  <c r="D2150" i="1"/>
  <c r="D2151" i="1"/>
  <c r="D2152" i="1"/>
  <c r="D2153" i="1"/>
  <c r="D56" i="1"/>
  <c r="D57" i="1"/>
  <c r="D58" i="1"/>
  <c r="D59" i="1"/>
  <c r="D60" i="1"/>
  <c r="D61" i="1"/>
  <c r="D62" i="1"/>
  <c r="D63" i="1"/>
  <c r="D1104" i="1"/>
  <c r="D1105" i="1"/>
  <c r="D1106" i="1"/>
  <c r="D1107" i="1"/>
  <c r="D1108" i="1"/>
  <c r="D1109" i="1"/>
  <c r="D778" i="1"/>
  <c r="D779" i="1"/>
  <c r="D780" i="1"/>
  <c r="D781" i="1"/>
  <c r="D782" i="1"/>
  <c r="D783" i="1"/>
  <c r="D784" i="1"/>
  <c r="D2154" i="1"/>
  <c r="D2155" i="1"/>
  <c r="D2156" i="1"/>
  <c r="D2157" i="1"/>
  <c r="D2158" i="1"/>
  <c r="D2159" i="1"/>
  <c r="D1840" i="1"/>
  <c r="D1841" i="1"/>
  <c r="D2255" i="1"/>
  <c r="D2256" i="1"/>
  <c r="D2219" i="1"/>
  <c r="D2220" i="1"/>
  <c r="D2221" i="1"/>
  <c r="D2222" i="1"/>
  <c r="D973" i="1"/>
  <c r="D974" i="1"/>
  <c r="D975" i="1"/>
  <c r="D2060" i="1"/>
  <c r="D2061" i="1"/>
  <c r="D2062" i="1"/>
  <c r="D2063" i="1"/>
  <c r="D2064" i="1"/>
  <c r="D2065" i="1"/>
  <c r="D2143" i="1"/>
  <c r="D2144" i="1"/>
  <c r="D2145" i="1"/>
  <c r="D1094" i="1"/>
  <c r="D1095" i="1"/>
  <c r="D1089" i="1"/>
  <c r="D1090" i="1"/>
  <c r="D1091" i="1"/>
  <c r="D1092" i="1"/>
  <c r="D1093" i="1"/>
  <c r="D2160" i="1"/>
  <c r="D2161" i="1"/>
  <c r="D2162" i="1"/>
  <c r="D2163" i="1"/>
  <c r="D2164" i="1"/>
  <c r="D2165" i="1"/>
  <c r="D2172" i="1"/>
  <c r="D2173" i="1"/>
  <c r="D2174" i="1"/>
  <c r="D2175" i="1"/>
  <c r="D2176" i="1"/>
  <c r="D2177" i="1"/>
  <c r="D2178" i="1"/>
  <c r="D2179" i="1"/>
  <c r="D2166" i="1"/>
  <c r="D2167" i="1"/>
  <c r="D2168" i="1"/>
  <c r="D2169" i="1"/>
  <c r="D2170" i="1"/>
  <c r="D2171" i="1"/>
  <c r="D2196" i="1"/>
  <c r="D2197" i="1"/>
  <c r="D2454" i="1"/>
  <c r="D2455" i="1"/>
  <c r="D2456" i="1"/>
  <c r="D2290" i="1"/>
  <c r="D2291" i="1"/>
  <c r="D2292" i="1"/>
  <c r="D2285" i="1"/>
  <c r="D2286" i="1"/>
  <c r="D2287" i="1"/>
  <c r="D2288" i="1"/>
  <c r="D2289" i="1"/>
  <c r="D2269" i="1"/>
  <c r="D2270" i="1"/>
  <c r="D2271" i="1"/>
  <c r="D2272" i="1"/>
  <c r="D2273" i="1"/>
  <c r="D2279" i="1"/>
  <c r="D2280" i="1"/>
  <c r="D2281" i="1"/>
  <c r="D2282" i="1"/>
  <c r="D2283" i="1"/>
  <c r="D2284" i="1"/>
  <c r="D1916" i="1"/>
  <c r="D1917" i="1"/>
  <c r="D1918" i="1"/>
  <c r="D1919" i="1"/>
  <c r="D1920" i="1"/>
  <c r="D1921" i="1"/>
  <c r="D1922" i="1"/>
  <c r="D1923" i="1"/>
  <c r="D1924" i="1"/>
  <c r="D1925" i="1"/>
  <c r="D2233" i="1"/>
  <c r="D2234" i="1"/>
  <c r="D2235" i="1"/>
  <c r="D2236" i="1"/>
  <c r="D2237" i="1"/>
  <c r="D2238" i="1"/>
  <c r="D2239" i="1"/>
  <c r="D2240" i="1"/>
  <c r="D2479" i="1"/>
  <c r="D2480" i="1"/>
  <c r="D2481" i="1"/>
  <c r="D2482" i="1"/>
  <c r="D2483" i="1"/>
  <c r="D2484" i="1"/>
  <c r="D2485" i="1"/>
  <c r="D2486" i="1"/>
  <c r="D2487" i="1"/>
  <c r="D2078" i="1"/>
  <c r="D2079" i="1"/>
  <c r="D2080" i="1"/>
  <c r="D2081" i="1"/>
  <c r="D2082" i="1"/>
  <c r="D2083" i="1"/>
  <c r="D2084" i="1"/>
  <c r="D2293" i="1"/>
  <c r="D2294" i="1"/>
  <c r="D2295" i="1"/>
  <c r="D2296" i="1"/>
  <c r="D2297" i="1"/>
  <c r="D2085" i="1"/>
  <c r="D2086" i="1"/>
  <c r="D2087" i="1"/>
  <c r="D760" i="1"/>
  <c r="D761" i="1"/>
  <c r="D762" i="1"/>
  <c r="D763" i="1"/>
  <c r="D764" i="1"/>
  <c r="D765" i="1"/>
  <c r="D794" i="1"/>
  <c r="D795" i="1"/>
  <c r="D796" i="1"/>
  <c r="D797" i="1"/>
  <c r="D798" i="1"/>
  <c r="D799" i="1"/>
  <c r="D800" i="1"/>
  <c r="D803" i="1"/>
  <c r="D804" i="1"/>
  <c r="D805" i="1"/>
  <c r="D806" i="1"/>
  <c r="D807" i="1"/>
  <c r="D808" i="1"/>
  <c r="D754" i="1"/>
  <c r="D755" i="1"/>
  <c r="D756" i="1"/>
  <c r="D757" i="1"/>
  <c r="D758" i="1"/>
  <c r="D759" i="1"/>
  <c r="D735" i="1"/>
  <c r="D736" i="1"/>
  <c r="D737" i="1"/>
  <c r="D738" i="1"/>
  <c r="D739" i="1"/>
  <c r="D740" i="1"/>
  <c r="D741" i="1"/>
  <c r="D1593" i="1"/>
  <c r="D1602" i="1"/>
  <c r="D1603" i="1"/>
  <c r="D1604" i="1"/>
  <c r="D1606" i="1"/>
  <c r="D1607" i="1"/>
  <c r="D1608" i="1"/>
  <c r="D1609" i="1"/>
  <c r="D1588" i="1"/>
  <c r="D1589" i="1"/>
  <c r="D1597" i="1"/>
  <c r="D1598" i="1"/>
  <c r="D1599" i="1"/>
  <c r="D1600" i="1"/>
  <c r="D1601" i="1"/>
  <c r="D1605" i="1"/>
  <c r="D1590" i="1"/>
  <c r="D1591" i="1"/>
  <c r="D1592" i="1"/>
  <c r="D2258" i="1"/>
  <c r="D2257" i="1"/>
  <c r="D2259" i="1"/>
  <c r="D568" i="1"/>
  <c r="D569" i="1"/>
  <c r="D570" i="1"/>
  <c r="D1045" i="1"/>
  <c r="D1046" i="1"/>
  <c r="D1047" i="1"/>
  <c r="D1048" i="1"/>
  <c r="D1049" i="1"/>
  <c r="D1050" i="1"/>
  <c r="D1051" i="1"/>
  <c r="D1052" i="1"/>
  <c r="D1861" i="1"/>
  <c r="D1862" i="1"/>
  <c r="D1863" i="1"/>
  <c r="D1864" i="1"/>
  <c r="D1865" i="1"/>
  <c r="D1866" i="1"/>
  <c r="D1867" i="1"/>
  <c r="D1789" i="1"/>
  <c r="D1790" i="1"/>
  <c r="D1791" i="1"/>
  <c r="D1822" i="1"/>
  <c r="D1823" i="1"/>
  <c r="D1824" i="1"/>
  <c r="D1720" i="1"/>
  <c r="D1721" i="1"/>
  <c r="D1722" i="1"/>
  <c r="D701" i="1"/>
  <c r="D702" i="1"/>
  <c r="D703" i="1"/>
  <c r="D704" i="1"/>
  <c r="D705" i="1"/>
  <c r="D706" i="1"/>
  <c r="D707" i="1"/>
  <c r="D708" i="1"/>
  <c r="D709" i="1"/>
  <c r="D710" i="1"/>
  <c r="D865" i="1"/>
  <c r="D866" i="1"/>
  <c r="D867" i="1"/>
  <c r="D868" i="1"/>
  <c r="D869" i="1"/>
  <c r="D870" i="1"/>
  <c r="D871" i="1"/>
  <c r="D2260" i="1"/>
  <c r="D2261" i="1"/>
  <c r="D2262" i="1"/>
  <c r="D2263" i="1"/>
  <c r="D2264" i="1"/>
  <c r="D1226" i="1"/>
  <c r="D1227" i="1"/>
  <c r="D1228" i="1"/>
  <c r="D1280" i="1"/>
  <c r="D1281" i="1"/>
  <c r="D1282" i="1"/>
  <c r="D1842" i="1"/>
  <c r="D1843" i="1"/>
  <c r="D1844" i="1"/>
  <c r="D1845" i="1"/>
  <c r="D1846" i="1"/>
  <c r="D1847" i="1"/>
  <c r="D1848" i="1"/>
  <c r="D2105" i="1"/>
  <c r="D2106" i="1"/>
  <c r="D2107" i="1"/>
  <c r="D2108" i="1"/>
  <c r="D2109" i="1"/>
  <c r="D2110" i="1"/>
  <c r="D2111" i="1"/>
  <c r="D2112" i="1"/>
  <c r="D2113" i="1"/>
  <c r="D2114" i="1"/>
  <c r="D2115" i="1"/>
  <c r="D2126" i="1"/>
  <c r="D2127" i="1"/>
  <c r="D2128" i="1"/>
  <c r="D2129" i="1"/>
  <c r="D2130" i="1"/>
  <c r="D2131" i="1"/>
  <c r="D2132" i="1"/>
  <c r="D2133" i="1"/>
  <c r="D2134" i="1"/>
  <c r="D2135" i="1"/>
  <c r="D2136" i="1"/>
  <c r="D2210" i="1"/>
  <c r="D2211" i="1"/>
  <c r="D2212" i="1"/>
  <c r="D2213" i="1"/>
  <c r="D2214" i="1"/>
  <c r="D2215" i="1"/>
  <c r="D2216" i="1"/>
  <c r="D2217" i="1"/>
  <c r="D2218" i="1"/>
  <c r="D577" i="1"/>
  <c r="D578" i="1"/>
  <c r="D579" i="1"/>
  <c r="D1515" i="1"/>
  <c r="D1516" i="1"/>
  <c r="D1517" i="1"/>
  <c r="D1518" i="1"/>
  <c r="D1519" i="1"/>
  <c r="D1520" i="1"/>
  <c r="D1521" i="1"/>
  <c r="D419" i="1"/>
  <c r="D420" i="1"/>
  <c r="D421" i="1"/>
  <c r="D422" i="1"/>
  <c r="D423" i="1"/>
  <c r="D424" i="1"/>
  <c r="D425" i="1"/>
  <c r="D426" i="1"/>
  <c r="D427" i="1"/>
  <c r="D1809" i="1"/>
  <c r="D1810" i="1"/>
  <c r="D372" i="1"/>
  <c r="D373" i="1"/>
  <c r="D374" i="1"/>
  <c r="D375" i="1"/>
  <c r="D376" i="1"/>
  <c r="D377" i="1"/>
  <c r="D378" i="1"/>
  <c r="D379" i="1"/>
  <c r="D380" i="1"/>
  <c r="D381" i="1"/>
  <c r="D382" i="1"/>
  <c r="D366" i="1"/>
  <c r="D367" i="1"/>
  <c r="D368" i="1"/>
  <c r="D1498" i="1"/>
  <c r="D1499" i="1"/>
  <c r="D1500" i="1"/>
  <c r="D1182" i="1"/>
  <c r="D1183" i="1"/>
  <c r="D1184" i="1"/>
  <c r="D1185" i="1"/>
  <c r="D1565" i="1"/>
  <c r="D1566" i="1"/>
  <c r="D1567" i="1"/>
  <c r="D1568" i="1"/>
  <c r="D1569" i="1"/>
  <c r="D1570" i="1"/>
  <c r="D1571" i="1"/>
  <c r="D1572" i="1"/>
  <c r="D1573" i="1"/>
  <c r="D1547" i="1"/>
  <c r="D1548" i="1"/>
  <c r="D1549" i="1"/>
  <c r="D1550" i="1"/>
  <c r="D1551" i="1"/>
  <c r="D1552" i="1"/>
  <c r="D1553" i="1"/>
  <c r="D1554" i="1"/>
  <c r="D1555" i="1"/>
  <c r="D2298" i="1"/>
  <c r="D2299" i="1"/>
  <c r="D2300" i="1"/>
  <c r="D2301" i="1"/>
  <c r="D2302" i="1"/>
  <c r="D1186" i="1"/>
  <c r="D1187" i="1"/>
  <c r="D1188" i="1"/>
  <c r="D934" i="1"/>
  <c r="D935" i="1"/>
  <c r="D936" i="1"/>
  <c r="D937" i="1"/>
  <c r="D938" i="1"/>
  <c r="D939" i="1"/>
  <c r="D840" i="1"/>
  <c r="D841" i="1"/>
  <c r="D842" i="1"/>
  <c r="D843" i="1"/>
  <c r="D844" i="1"/>
  <c r="D845" i="1"/>
  <c r="D846" i="1"/>
  <c r="D811" i="1"/>
  <c r="D812" i="1"/>
  <c r="D813" i="1"/>
  <c r="D814" i="1"/>
  <c r="D815" i="1"/>
  <c r="D816" i="1"/>
  <c r="D817" i="1"/>
  <c r="D818" i="1"/>
  <c r="D829" i="1"/>
  <c r="D830" i="1"/>
  <c r="D831" i="1"/>
  <c r="D832" i="1"/>
  <c r="D833" i="1"/>
  <c r="D834" i="1"/>
  <c r="D835" i="1"/>
  <c r="D836" i="1"/>
  <c r="D1544" i="1"/>
  <c r="D1574" i="1"/>
  <c r="D1575" i="1"/>
  <c r="D1563" i="1"/>
  <c r="D1564" i="1"/>
  <c r="D1545" i="1"/>
  <c r="D1546" i="1"/>
  <c r="D1576" i="1"/>
  <c r="D1577" i="1"/>
  <c r="D1490" i="1"/>
  <c r="D1501" i="1"/>
  <c r="D1502" i="1"/>
  <c r="D1503" i="1"/>
  <c r="D1504" i="1"/>
  <c r="D1505" i="1"/>
  <c r="D932" i="1"/>
  <c r="D933" i="1"/>
  <c r="D383" i="1"/>
  <c r="D384" i="1"/>
  <c r="D385" i="1"/>
  <c r="D154" i="1"/>
  <c r="D155" i="1"/>
  <c r="D156" i="1"/>
  <c r="D157" i="1"/>
  <c r="D158" i="1"/>
  <c r="D159" i="1"/>
  <c r="D1529" i="1"/>
  <c r="D1530" i="1"/>
  <c r="D1531" i="1"/>
  <c r="D1532" i="1"/>
  <c r="D1533" i="1"/>
  <c r="D1534" i="1"/>
  <c r="D1535" i="1"/>
  <c r="D1536" i="1"/>
  <c r="D1706" i="1"/>
  <c r="D1707" i="1"/>
  <c r="D1708" i="1"/>
  <c r="D1709" i="1"/>
  <c r="D1710" i="1"/>
  <c r="D1711" i="1"/>
  <c r="D222" i="1"/>
  <c r="D223" i="1"/>
  <c r="D224" i="1"/>
  <c r="D1121" i="1"/>
  <c r="D1122" i="1"/>
  <c r="D1123" i="1"/>
  <c r="D1124" i="1"/>
  <c r="D1125" i="1"/>
  <c r="D1126" i="1"/>
  <c r="D1127" i="1"/>
  <c r="D1128" i="1"/>
  <c r="D1135" i="1"/>
  <c r="D1136" i="1"/>
  <c r="D1137" i="1"/>
  <c r="D1138" i="1"/>
  <c r="D1139" i="1"/>
  <c r="D1140" i="1"/>
  <c r="D1141" i="1"/>
  <c r="D1142" i="1"/>
  <c r="D476" i="1"/>
  <c r="D477" i="1"/>
  <c r="D478" i="1"/>
  <c r="D479" i="1"/>
  <c r="D480" i="1"/>
  <c r="D481" i="1"/>
  <c r="D482" i="1"/>
  <c r="D483" i="1"/>
  <c r="D524" i="1"/>
  <c r="D525" i="1"/>
  <c r="D526" i="1"/>
  <c r="D527" i="1"/>
  <c r="D528" i="1"/>
  <c r="D529" i="1"/>
  <c r="D530" i="1"/>
  <c r="D531" i="1"/>
  <c r="D338" i="1"/>
  <c r="D339" i="1"/>
  <c r="D340" i="1"/>
  <c r="D485" i="1"/>
  <c r="D486" i="1"/>
  <c r="D487" i="1"/>
  <c r="D488" i="1"/>
  <c r="D489" i="1"/>
  <c r="D490" i="1"/>
  <c r="D484" i="1"/>
  <c r="D532" i="1"/>
  <c r="D533" i="1"/>
  <c r="D534" i="1"/>
  <c r="D549" i="1"/>
  <c r="D550" i="1"/>
  <c r="D551" i="1"/>
  <c r="D552" i="1"/>
  <c r="D553" i="1"/>
  <c r="D554" i="1"/>
  <c r="D555" i="1"/>
  <c r="D556" i="1"/>
  <c r="D557" i="1"/>
  <c r="D558" i="1"/>
  <c r="D559" i="1"/>
  <c r="D571" i="1"/>
  <c r="D572" i="1"/>
  <c r="D573" i="1"/>
  <c r="D1654" i="1"/>
  <c r="D1655" i="1"/>
  <c r="D1656" i="1"/>
  <c r="D1657" i="1"/>
  <c r="D1658" i="1"/>
  <c r="D1659" i="1"/>
  <c r="D1660" i="1"/>
  <c r="D1730" i="1"/>
  <c r="D1731" i="1"/>
  <c r="D1732" i="1"/>
  <c r="D1733" i="1"/>
  <c r="D1734" i="1"/>
  <c r="D1735" i="1"/>
  <c r="D1736" i="1"/>
  <c r="D1723" i="1"/>
  <c r="D1724" i="1"/>
  <c r="D1725" i="1"/>
  <c r="D1726" i="1"/>
  <c r="D1727" i="1"/>
  <c r="D18" i="1"/>
  <c r="D19" i="1"/>
  <c r="D20" i="1"/>
  <c r="D21" i="1"/>
  <c r="D22" i="1"/>
  <c r="D23" i="1"/>
  <c r="D24" i="1"/>
  <c r="D25" i="1"/>
  <c r="D188" i="1"/>
  <c r="D189" i="1"/>
  <c r="D190" i="1"/>
  <c r="D191" i="1"/>
  <c r="D192" i="1"/>
  <c r="D193" i="1"/>
  <c r="D194" i="1"/>
  <c r="D195" i="1"/>
  <c r="D64" i="1"/>
  <c r="D65" i="1"/>
  <c r="D66" i="1"/>
  <c r="D67" i="1"/>
  <c r="D68" i="1"/>
  <c r="D69" i="1"/>
  <c r="D196" i="1"/>
  <c r="D197" i="1"/>
  <c r="D198" i="1"/>
  <c r="D199" i="1"/>
  <c r="D200" i="1"/>
  <c r="D201" i="1"/>
  <c r="D26" i="1"/>
  <c r="D27" i="1"/>
  <c r="D28" i="1"/>
  <c r="D29" i="1"/>
  <c r="D30" i="1"/>
  <c r="D31" i="1"/>
  <c r="D32" i="1"/>
  <c r="D33" i="1"/>
  <c r="D34" i="1"/>
  <c r="D1770" i="1"/>
  <c r="D1771" i="1"/>
  <c r="D1772" i="1"/>
  <c r="D1773" i="1"/>
  <c r="D1774" i="1"/>
  <c r="D1775" i="1"/>
  <c r="D1776" i="1"/>
  <c r="D1777" i="1"/>
  <c r="D1685" i="1"/>
  <c r="D1686" i="1"/>
  <c r="D1687" i="1"/>
  <c r="D1688" i="1"/>
  <c r="D1689" i="1"/>
  <c r="D1690" i="1"/>
  <c r="D1691" i="1"/>
  <c r="D1692" i="1"/>
  <c r="D1778" i="1"/>
  <c r="D1779" i="1"/>
  <c r="D1780" i="1"/>
  <c r="D1693" i="1"/>
  <c r="D1694" i="1"/>
  <c r="D1695" i="1"/>
  <c r="D785" i="1"/>
  <c r="D786" i="1"/>
  <c r="D855" i="1"/>
  <c r="D856" i="1"/>
  <c r="D827" i="1"/>
  <c r="D828" i="1"/>
  <c r="D2249" i="1"/>
  <c r="D2250" i="1"/>
  <c r="D2251" i="1"/>
  <c r="D2252" i="1"/>
  <c r="D1304" i="1"/>
  <c r="D1305" i="1"/>
  <c r="D1306" i="1"/>
  <c r="D1307" i="1"/>
  <c r="D1308" i="1"/>
  <c r="D1309" i="1"/>
  <c r="D1217" i="1"/>
  <c r="D1218" i="1"/>
  <c r="D1219" i="1"/>
  <c r="D1220" i="1"/>
  <c r="D1221" i="1"/>
  <c r="D1222" i="1"/>
  <c r="D1349" i="1"/>
  <c r="D1350" i="1"/>
  <c r="D1351" i="1"/>
  <c r="D1352" i="1"/>
  <c r="D1353" i="1"/>
  <c r="D1354" i="1"/>
  <c r="D1250" i="1"/>
  <c r="D1251" i="1"/>
  <c r="D1252" i="1"/>
  <c r="D1253" i="1"/>
  <c r="D1254" i="1"/>
  <c r="D1255" i="1"/>
  <c r="D1229" i="1"/>
  <c r="D1230" i="1"/>
  <c r="D1231" i="1"/>
  <c r="D1232" i="1"/>
  <c r="D1233" i="1"/>
  <c r="D1234" i="1"/>
  <c r="D1235" i="1"/>
  <c r="D1236" i="1"/>
  <c r="D1237" i="1"/>
  <c r="D1207" i="1"/>
  <c r="D1208" i="1"/>
  <c r="D1209" i="1"/>
  <c r="D1210" i="1"/>
  <c r="D1211" i="1"/>
  <c r="D1212" i="1"/>
  <c r="D1213" i="1"/>
  <c r="D1214" i="1"/>
  <c r="D1215" i="1"/>
  <c r="D1216" i="1"/>
  <c r="D1364" i="1"/>
  <c r="D1365" i="1"/>
  <c r="D1366" i="1"/>
  <c r="D1367" i="1"/>
  <c r="D1368" i="1"/>
  <c r="D1369" i="1"/>
  <c r="D1355" i="1"/>
  <c r="D1356" i="1"/>
  <c r="D1357" i="1"/>
  <c r="D1289" i="1"/>
  <c r="D1290" i="1"/>
  <c r="D1291" i="1"/>
  <c r="D1292" i="1"/>
  <c r="D1293" i="1"/>
  <c r="D1294" i="1"/>
  <c r="D1295" i="1"/>
  <c r="D1296" i="1"/>
  <c r="D1297" i="1"/>
  <c r="D1274" i="1"/>
  <c r="D1275" i="1"/>
  <c r="D1276" i="1"/>
  <c r="D1325" i="1"/>
  <c r="D1326" i="1"/>
  <c r="D1327" i="1"/>
  <c r="D1328" i="1"/>
  <c r="D1329" i="1"/>
  <c r="D1330" i="1"/>
  <c r="D1331" i="1"/>
  <c r="D1332" i="1"/>
  <c r="D1333" i="1"/>
  <c r="D1334" i="1"/>
  <c r="D1335" i="1"/>
  <c r="D1336" i="1"/>
  <c r="D1298" i="1"/>
  <c r="D1299" i="1"/>
  <c r="D1300" i="1"/>
  <c r="D1301" i="1"/>
  <c r="D1302" i="1"/>
  <c r="D1303" i="1"/>
  <c r="D1737" i="1"/>
  <c r="D1738" i="1"/>
  <c r="D1310" i="1"/>
  <c r="D1311" i="1"/>
  <c r="D1312" i="1"/>
  <c r="D1313" i="1"/>
  <c r="D1314" i="1"/>
  <c r="D1315" i="1"/>
  <c r="D1358" i="1"/>
  <c r="D1359" i="1"/>
  <c r="D1360" i="1"/>
  <c r="D1361" i="1"/>
  <c r="D1362" i="1"/>
  <c r="D1363" i="1"/>
  <c r="D1053" i="1"/>
  <c r="D1054" i="1"/>
  <c r="D1055" i="1"/>
  <c r="D1056" i="1"/>
  <c r="D1057" i="1"/>
  <c r="D1058" i="1"/>
  <c r="D1059" i="1"/>
  <c r="D1060" i="1"/>
  <c r="D1039" i="1"/>
  <c r="D1040" i="1"/>
  <c r="D1041" i="1"/>
  <c r="D1042" i="1"/>
  <c r="D1043" i="1"/>
  <c r="D1044" i="1"/>
  <c r="D1061" i="1"/>
  <c r="D1062" i="1"/>
  <c r="D1063" i="1"/>
  <c r="D1064" i="1"/>
  <c r="D1065" i="1"/>
  <c r="D1066" i="1"/>
  <c r="D1067" i="1"/>
  <c r="D1068" i="1"/>
  <c r="D1029" i="1"/>
  <c r="D1030" i="1"/>
  <c r="D1031" i="1"/>
  <c r="D1032" i="1"/>
  <c r="D1033" i="1"/>
  <c r="D1034" i="1"/>
  <c r="D1035" i="1"/>
  <c r="D1036" i="1"/>
  <c r="D1037" i="1"/>
  <c r="D1038" i="1"/>
  <c r="D2052" i="1"/>
  <c r="D2053" i="1"/>
  <c r="D2054" i="1"/>
  <c r="D2055" i="1"/>
  <c r="D2056" i="1"/>
  <c r="D2057" i="1"/>
  <c r="D2058" i="1"/>
  <c r="D2059" i="1"/>
  <c r="D233" i="1"/>
  <c r="D234" i="1"/>
  <c r="D235" i="1"/>
  <c r="D236" i="1"/>
  <c r="D237" i="1"/>
  <c r="D238" i="1"/>
  <c r="D239" i="1"/>
  <c r="D240" i="1"/>
  <c r="D205" i="1"/>
  <c r="D206" i="1"/>
  <c r="D207" i="1"/>
  <c r="D208" i="1"/>
  <c r="D209" i="1"/>
  <c r="D210" i="1"/>
  <c r="D211" i="1"/>
  <c r="D212" i="1"/>
  <c r="D213" i="1"/>
  <c r="D120" i="1"/>
  <c r="D121" i="1"/>
  <c r="D122" i="1"/>
  <c r="D106" i="1"/>
  <c r="D107" i="1"/>
  <c r="D108" i="1"/>
  <c r="D109" i="1"/>
  <c r="D110" i="1"/>
  <c r="D111" i="1"/>
  <c r="D112" i="1"/>
  <c r="D113" i="1"/>
  <c r="D114" i="1"/>
  <c r="D115" i="1"/>
  <c r="D116" i="1"/>
  <c r="D1674" i="1"/>
  <c r="D1675" i="1"/>
  <c r="D1676" i="1"/>
  <c r="D1677" i="1"/>
  <c r="D1678" i="1"/>
  <c r="D1679" i="1"/>
  <c r="D1680" i="1"/>
  <c r="D1681" i="1"/>
  <c r="D1682" i="1"/>
  <c r="D1683" i="1"/>
  <c r="D1684" i="1"/>
  <c r="D7" i="1"/>
  <c r="D8" i="1"/>
  <c r="D9" i="1"/>
  <c r="D10" i="1"/>
  <c r="D11" i="1"/>
  <c r="D12" i="1"/>
  <c r="D13" i="1"/>
  <c r="D14" i="1"/>
  <c r="D510" i="1"/>
  <c r="D511" i="1"/>
  <c r="D512" i="1"/>
  <c r="D513" i="1"/>
  <c r="D514" i="1"/>
  <c r="D15" i="1"/>
  <c r="D16" i="1"/>
  <c r="D17" i="1"/>
  <c r="D35" i="1"/>
  <c r="D36" i="1"/>
  <c r="D84" i="1"/>
  <c r="D85" i="1"/>
  <c r="D86" i="1"/>
  <c r="D87" i="1"/>
  <c r="D88" i="1"/>
  <c r="D89" i="1"/>
  <c r="D90" i="1"/>
  <c r="D91" i="1"/>
  <c r="D92" i="1"/>
  <c r="D93" i="1"/>
  <c r="D94" i="1"/>
  <c r="D95" i="1"/>
  <c r="D96" i="1"/>
  <c r="D97" i="1"/>
  <c r="D117" i="1"/>
  <c r="D118" i="1"/>
  <c r="D119" i="1"/>
  <c r="D202" i="1"/>
  <c r="D203" i="1"/>
  <c r="D204" i="1"/>
  <c r="D428" i="1"/>
  <c r="D429" i="1"/>
  <c r="D430" i="1"/>
  <c r="D1198" i="1"/>
  <c r="D1199" i="1"/>
  <c r="D1200" i="1"/>
  <c r="D1201" i="1"/>
  <c r="D1202" i="1"/>
  <c r="D1203" i="1"/>
  <c r="D1204" i="1"/>
  <c r="D1205" i="1"/>
  <c r="D1206" i="1"/>
  <c r="D847" i="1"/>
  <c r="D848" i="1"/>
  <c r="D849" i="1"/>
  <c r="D850" i="1"/>
  <c r="D851" i="1"/>
  <c r="D852" i="1"/>
  <c r="D853" i="1"/>
  <c r="D819" i="1"/>
  <c r="D820" i="1"/>
  <c r="D821" i="1"/>
  <c r="D822" i="1"/>
  <c r="D823" i="1"/>
  <c r="D824" i="1"/>
  <c r="D825" i="1"/>
  <c r="D620" i="1"/>
  <c r="D621" i="1"/>
  <c r="D622" i="1"/>
  <c r="D623" i="1"/>
  <c r="D624" i="1"/>
  <c r="D625" i="1"/>
  <c r="D626" i="1"/>
  <c r="D627" i="1"/>
  <c r="D628" i="1"/>
  <c r="D629" i="1"/>
  <c r="D630" i="1"/>
  <c r="D631" i="1"/>
  <c r="D632" i="1"/>
  <c r="D633" i="1"/>
  <c r="D634" i="1"/>
  <c r="D635" i="1"/>
  <c r="D636" i="1"/>
  <c r="D350" i="1"/>
  <c r="D351" i="1"/>
  <c r="D352" i="1"/>
  <c r="D353" i="1"/>
  <c r="D354" i="1"/>
  <c r="D355" i="1"/>
  <c r="D356" i="1"/>
  <c r="D357" i="1"/>
  <c r="D341" i="1"/>
  <c r="D342" i="1"/>
  <c r="D343" i="1"/>
  <c r="D344" i="1"/>
  <c r="D345" i="1"/>
  <c r="D346" i="1"/>
  <c r="D347" i="1"/>
  <c r="D348" i="1"/>
  <c r="D349" i="1"/>
  <c r="D329" i="1"/>
  <c r="D330" i="1"/>
  <c r="D331" i="1"/>
  <c r="D468" i="1"/>
  <c r="D469" i="1"/>
  <c r="D470" i="1"/>
  <c r="D471" i="1"/>
  <c r="D472" i="1"/>
  <c r="D473" i="1"/>
  <c r="D474" i="1"/>
  <c r="D475" i="1"/>
  <c r="D2137" i="1"/>
  <c r="D2138" i="1"/>
  <c r="D2139" i="1"/>
  <c r="D2140" i="1"/>
  <c r="D2141" i="1"/>
  <c r="D2142" i="1"/>
  <c r="D2183" i="1"/>
  <c r="D2184" i="1"/>
  <c r="D2185" i="1"/>
  <c r="D2186" i="1"/>
  <c r="D2187" i="1"/>
  <c r="D2188" i="1"/>
  <c r="D1020" i="1"/>
  <c r="D1021" i="1"/>
  <c r="D1022" i="1"/>
  <c r="D1023" i="1"/>
  <c r="D1024" i="1"/>
  <c r="D1025" i="1"/>
  <c r="D1026" i="1"/>
  <c r="D1027" i="1"/>
  <c r="D1028" i="1"/>
  <c r="D1506" i="1"/>
  <c r="D1507" i="1"/>
  <c r="D2194" i="1"/>
  <c r="D2195" i="1"/>
  <c r="D326" i="1"/>
  <c r="D327" i="1"/>
  <c r="D328" i="1"/>
  <c r="D2088" i="1"/>
  <c r="D2089" i="1"/>
  <c r="D2090" i="1"/>
  <c r="D1998" i="1"/>
  <c r="D1999" i="1"/>
  <c r="D2000" i="1"/>
  <c r="D2001" i="1"/>
  <c r="D2002" i="1"/>
  <c r="D2003" i="1"/>
  <c r="D2004" i="1"/>
  <c r="D2005" i="1"/>
  <c r="D2006" i="1"/>
  <c r="D2007" i="1"/>
  <c r="D2008" i="1"/>
  <c r="D2009" i="1"/>
  <c r="D1905" i="1"/>
  <c r="D1906" i="1"/>
  <c r="D1907" i="1"/>
  <c r="D1908" i="1"/>
  <c r="D1909" i="1"/>
  <c r="D1910" i="1"/>
  <c r="D1911" i="1"/>
  <c r="D1912" i="1"/>
  <c r="D1913" i="1"/>
  <c r="D1914" i="1"/>
  <c r="D1915" i="1"/>
  <c r="D1096" i="1"/>
  <c r="D1097" i="1"/>
  <c r="D1098" i="1"/>
  <c r="D1099" i="1"/>
  <c r="D1100" i="1"/>
  <c r="D1101" i="1"/>
  <c r="D1102" i="1"/>
  <c r="D1103" i="1"/>
  <c r="D681" i="1"/>
  <c r="D682" i="1"/>
  <c r="D683" i="1"/>
  <c r="D684" i="1"/>
  <c r="D685" i="1"/>
  <c r="D686" i="1"/>
  <c r="D687" i="1"/>
  <c r="D691" i="1"/>
  <c r="D692" i="1"/>
  <c r="D693" i="1"/>
  <c r="D694" i="1"/>
  <c r="D695" i="1"/>
  <c r="D696" i="1"/>
  <c r="D697" i="1"/>
  <c r="D491" i="1"/>
  <c r="D492" i="1"/>
  <c r="D493" i="1"/>
  <c r="D494" i="1"/>
  <c r="D495" i="1"/>
  <c r="D496" i="1"/>
  <c r="D497" i="1"/>
  <c r="D498" i="1"/>
  <c r="D1811" i="1"/>
  <c r="D1812" i="1"/>
  <c r="D1813" i="1"/>
  <c r="D1814" i="1"/>
  <c r="D1815" i="1"/>
  <c r="D1816" i="1"/>
  <c r="D1817" i="1"/>
  <c r="D1818" i="1"/>
  <c r="D858" i="1"/>
  <c r="D859" i="1"/>
  <c r="D860" i="1"/>
  <c r="D861" i="1"/>
  <c r="D862" i="1"/>
  <c r="D863" i="1"/>
  <c r="D864" i="1"/>
  <c r="D711" i="1"/>
  <c r="D712" i="1"/>
  <c r="D713" i="1"/>
  <c r="D714" i="1"/>
  <c r="D715" i="1"/>
  <c r="D716" i="1"/>
  <c r="D717" i="1"/>
  <c r="D753" i="1"/>
  <c r="D857" i="1"/>
  <c r="D839" i="1"/>
  <c r="D742" i="1"/>
  <c r="D1819" i="1"/>
  <c r="D1820" i="1"/>
  <c r="D1821" i="1"/>
  <c r="D1464" i="1"/>
  <c r="D1465" i="1"/>
  <c r="D1466" i="1"/>
  <c r="D1467" i="1"/>
  <c r="D1468" i="1"/>
  <c r="D1469" i="1"/>
  <c r="D1470" i="1"/>
  <c r="D1471" i="1"/>
  <c r="D1472" i="1"/>
  <c r="D1473" i="1"/>
  <c r="D1474" i="1"/>
  <c r="D1158" i="1"/>
  <c r="D1159" i="1"/>
  <c r="D1160" i="1"/>
  <c r="D1149" i="1"/>
  <c r="D1150" i="1"/>
  <c r="D1151" i="1"/>
  <c r="D1152" i="1"/>
  <c r="D1153" i="1"/>
  <c r="D1154" i="1"/>
  <c r="D769" i="1"/>
  <c r="D854" i="1"/>
  <c r="D826" i="1"/>
  <c r="D2253" i="1"/>
  <c r="D2254" i="1"/>
  <c r="D278" i="1"/>
  <c r="D279" i="1"/>
  <c r="D280" i="1"/>
  <c r="D281" i="1"/>
  <c r="D282" i="1"/>
  <c r="D283" i="1"/>
  <c r="D284" i="1"/>
  <c r="D308" i="1"/>
  <c r="D309" i="1"/>
  <c r="D310" i="1"/>
  <c r="D285" i="1"/>
  <c r="D286" i="1"/>
  <c r="D287" i="1"/>
  <c r="D591" i="1"/>
  <c r="D592" i="1"/>
  <c r="D593" i="1"/>
  <c r="D594" i="1"/>
  <c r="D595" i="1"/>
  <c r="D596" i="1"/>
  <c r="D597" i="1"/>
  <c r="D614" i="1"/>
  <c r="D615" i="1"/>
  <c r="D616" i="1"/>
  <c r="D637" i="1"/>
  <c r="D638" i="1"/>
  <c r="D639" i="1"/>
  <c r="D640" i="1"/>
  <c r="D641" i="1"/>
  <c r="D642" i="1"/>
  <c r="D643" i="1"/>
  <c r="D644" i="1"/>
  <c r="D645" i="1"/>
  <c r="D1982" i="1"/>
  <c r="D1983" i="1"/>
  <c r="D1984" i="1"/>
  <c r="D1985" i="1"/>
  <c r="D2244" i="1"/>
  <c r="D2245" i="1"/>
  <c r="D2246" i="1"/>
  <c r="D1475" i="1"/>
  <c r="D1476" i="1"/>
  <c r="D1798" i="1"/>
  <c r="D1799" i="1"/>
  <c r="D1800" i="1"/>
  <c r="D1801" i="1"/>
  <c r="D1802" i="1"/>
  <c r="D1241" i="1"/>
  <c r="D1242" i="1"/>
  <c r="D1243" i="1"/>
  <c r="D1244" i="1"/>
  <c r="D1245" i="1"/>
  <c r="D1246" i="1"/>
  <c r="D1247" i="1"/>
  <c r="D1248" i="1"/>
  <c r="D1249" i="1"/>
  <c r="D1256" i="1"/>
  <c r="D1257" i="1"/>
  <c r="D1258" i="1"/>
  <c r="D1259" i="1"/>
  <c r="D1260" i="1"/>
  <c r="D1261" i="1"/>
  <c r="D1262" i="1"/>
  <c r="D1263" i="1"/>
  <c r="D1264" i="1"/>
  <c r="D1265" i="1"/>
  <c r="D1266" i="1"/>
  <c r="D1267" i="1"/>
  <c r="D1268" i="1"/>
  <c r="D1269" i="1"/>
  <c r="D1270" i="1"/>
  <c r="D1271" i="1"/>
  <c r="D1272" i="1"/>
  <c r="D1273" i="1"/>
  <c r="D1316" i="1"/>
  <c r="D1317" i="1"/>
  <c r="D1318" i="1"/>
  <c r="D1319" i="1"/>
  <c r="D1320" i="1"/>
  <c r="D1321" i="1"/>
  <c r="D1322" i="1"/>
  <c r="D1323" i="1"/>
  <c r="D1324" i="1"/>
  <c r="D1161" i="1"/>
  <c r="D1162" i="1"/>
  <c r="D1163" i="1"/>
  <c r="D1189" i="1"/>
  <c r="D1190" i="1"/>
  <c r="D1191" i="1"/>
  <c r="D1192" i="1"/>
  <c r="D1193" i="1"/>
  <c r="D1194" i="1"/>
  <c r="D1195" i="1"/>
  <c r="D1196" i="1"/>
  <c r="D1197" i="1"/>
  <c r="D2075" i="1"/>
  <c r="D2076" i="1"/>
  <c r="D2077" i="1"/>
  <c r="D660" i="1"/>
  <c r="D661" i="1"/>
  <c r="D662" i="1"/>
  <c r="D663" i="1"/>
  <c r="D664" i="1"/>
  <c r="D665" i="1"/>
  <c r="D666" i="1"/>
  <c r="D652" i="1"/>
  <c r="D653" i="1"/>
  <c r="D654" i="1"/>
  <c r="D655" i="1"/>
  <c r="D656" i="1"/>
  <c r="D657" i="1"/>
  <c r="D658" i="1"/>
  <c r="D659" i="1"/>
  <c r="D940" i="1"/>
  <c r="D941" i="1"/>
  <c r="D942" i="1"/>
  <c r="D943" i="1"/>
  <c r="D944" i="1"/>
  <c r="D945" i="1"/>
  <c r="D946" i="1"/>
  <c r="D947" i="1"/>
  <c r="D948" i="1"/>
  <c r="D431" i="1"/>
  <c r="D432" i="1"/>
  <c r="D433" i="1"/>
  <c r="D434" i="1"/>
  <c r="D435" i="1"/>
  <c r="D436" i="1"/>
  <c r="D437" i="1"/>
  <c r="D438" i="1"/>
  <c r="D439" i="1"/>
  <c r="D897" i="1"/>
  <c r="D898" i="1"/>
  <c r="D899" i="1"/>
  <c r="D900" i="1"/>
  <c r="D901" i="1"/>
  <c r="D902" i="1"/>
  <c r="D903" i="1"/>
  <c r="D949" i="1"/>
  <c r="D950" i="1"/>
  <c r="D951" i="1"/>
  <c r="D952" i="1"/>
  <c r="D953" i="1"/>
  <c r="D954" i="1"/>
  <c r="D955" i="1"/>
  <c r="D956" i="1"/>
  <c r="D957" i="1"/>
  <c r="D958" i="1"/>
  <c r="D959" i="1"/>
  <c r="D960" i="1"/>
  <c r="D961" i="1"/>
  <c r="D962" i="1"/>
  <c r="D963" i="1"/>
  <c r="D982" i="1"/>
  <c r="D983" i="1"/>
  <c r="D984" i="1"/>
  <c r="D985" i="1"/>
  <c r="D986" i="1"/>
  <c r="D987" i="1"/>
  <c r="D988" i="1"/>
  <c r="D123" i="1"/>
  <c r="D124" i="1"/>
  <c r="D125" i="1"/>
  <c r="D126" i="1"/>
  <c r="D127" i="1"/>
  <c r="D128" i="1"/>
  <c r="D129" i="1"/>
  <c r="D130" i="1"/>
  <c r="D131" i="1"/>
  <c r="D132" i="1"/>
  <c r="D133" i="1"/>
  <c r="D1430" i="1"/>
  <c r="D1431" i="1"/>
  <c r="D1432" i="1"/>
  <c r="D1433" i="1"/>
  <c r="D1434" i="1"/>
  <c r="D1277" i="1"/>
  <c r="D1278" i="1"/>
  <c r="D1279" i="1"/>
  <c r="D673" i="1"/>
  <c r="D674" i="1"/>
  <c r="D1390" i="1"/>
  <c r="D1391" i="1"/>
  <c r="D1392" i="1"/>
  <c r="D1393" i="1"/>
  <c r="D1394" i="1"/>
  <c r="D1395" i="1"/>
  <c r="D1396" i="1"/>
  <c r="D1397" i="1"/>
  <c r="D1398" i="1"/>
  <c r="D1399" i="1"/>
  <c r="D1400" i="1"/>
  <c r="D1803" i="1"/>
  <c r="D1804" i="1"/>
  <c r="D1805" i="1"/>
  <c r="D1792" i="1"/>
  <c r="D1793" i="1"/>
  <c r="D1794" i="1"/>
  <c r="D1795" i="1"/>
  <c r="D1796" i="1"/>
  <c r="D1797" i="1"/>
  <c r="D1806" i="1"/>
  <c r="D1807" i="1"/>
  <c r="D1808" i="1"/>
  <c r="D73" i="1"/>
  <c r="D74" i="1"/>
  <c r="D75" i="1"/>
  <c r="D76" i="1"/>
  <c r="D77" i="1"/>
  <c r="D78" i="1"/>
  <c r="D79" i="1"/>
  <c r="D80" i="1"/>
  <c r="D81" i="1"/>
  <c r="D82" i="1"/>
  <c r="D83" i="1"/>
  <c r="D1179" i="1"/>
  <c r="D1180" i="1"/>
  <c r="D1181" i="1"/>
  <c r="D45" i="1"/>
  <c r="D46" i="1"/>
  <c r="D47" i="1"/>
  <c r="D48" i="1"/>
  <c r="D49" i="1"/>
  <c r="D50" i="1"/>
  <c r="D51" i="1"/>
  <c r="D52" i="1"/>
  <c r="D53" i="1"/>
  <c r="D54" i="1"/>
  <c r="D55" i="1"/>
  <c r="D515" i="1"/>
  <c r="D516" i="1"/>
  <c r="D517" i="1"/>
  <c r="D518" i="1"/>
  <c r="D519" i="1"/>
  <c r="D520" i="1"/>
  <c r="D1522" i="1"/>
  <c r="D1523" i="1"/>
  <c r="D1524" i="1"/>
  <c r="D1525" i="1"/>
  <c r="D1526" i="1"/>
  <c r="D1527" i="1"/>
  <c r="D305" i="1"/>
  <c r="D306" i="1"/>
  <c r="D307" i="1"/>
  <c r="D6" i="1"/>
  <c r="D2223" i="1"/>
  <c r="D2224" i="1"/>
  <c r="D2225" i="1"/>
  <c r="D2116" i="1"/>
  <c r="D2117" i="1"/>
  <c r="D2118" i="1"/>
  <c r="D2119" i="1"/>
  <c r="D2120" i="1"/>
  <c r="D2121" i="1"/>
  <c r="D2122" i="1"/>
  <c r="D2123" i="1"/>
  <c r="D2124" i="1"/>
  <c r="D2125" i="1"/>
  <c r="D1415" i="1"/>
  <c r="D1416" i="1"/>
  <c r="D1417" i="1"/>
  <c r="D1418" i="1"/>
  <c r="D1419" i="1"/>
  <c r="D1420" i="1"/>
  <c r="D1421" i="1"/>
  <c r="D1412" i="1"/>
  <c r="D1413" i="1"/>
  <c r="D1414" i="1"/>
  <c r="D1696" i="1"/>
  <c r="D1697" i="1"/>
  <c r="D1698" i="1"/>
  <c r="D1699" i="1"/>
  <c r="D1700" i="1"/>
  <c r="D1701" i="1"/>
  <c r="D1702" i="1"/>
  <c r="D1703" i="1"/>
  <c r="D1704" i="1"/>
  <c r="D1705" i="1"/>
  <c r="D1528" i="1"/>
  <c r="D1435" i="1"/>
  <c r="D1746" i="1"/>
  <c r="D1728" i="1"/>
  <c r="D1729" i="1"/>
  <c r="D1661" i="1"/>
  <c r="D1662" i="1"/>
  <c r="D1625" i="1"/>
  <c r="D1429" i="1"/>
  <c r="D1585" i="1"/>
  <c r="D1586" i="1"/>
  <c r="D1587" i="1"/>
  <c r="D1376" i="1"/>
  <c r="D1377" i="1"/>
  <c r="D1378" i="1"/>
  <c r="D1379" i="1"/>
  <c r="D1754" i="1"/>
  <c r="D1755" i="1"/>
  <c r="D1756" i="1"/>
  <c r="D1380" i="1"/>
  <c r="D1381" i="1"/>
  <c r="D1382" i="1"/>
  <c r="D1383" i="1"/>
  <c r="D1384" i="1"/>
  <c r="D1385" i="1"/>
  <c r="D1386" i="1"/>
  <c r="D1387" i="1"/>
  <c r="D1388" i="1"/>
  <c r="D1389" i="1"/>
  <c r="D1760" i="1"/>
  <c r="D1761" i="1"/>
  <c r="D1762" i="1"/>
  <c r="D1763" i="1"/>
  <c r="D1764" i="1"/>
  <c r="D1765" i="1"/>
  <c r="D1766" i="1"/>
  <c r="D1767" i="1"/>
  <c r="D1768" i="1"/>
  <c r="D1769" i="1"/>
  <c r="D1594" i="1"/>
  <c r="D1595" i="1"/>
  <c r="D1596" i="1"/>
  <c r="D260" i="1"/>
  <c r="D261" i="1"/>
  <c r="D262" i="1"/>
  <c r="D263" i="1"/>
  <c r="D264" i="1"/>
  <c r="D265" i="1"/>
  <c r="D266" i="1"/>
  <c r="D1747" i="1"/>
  <c r="D1748" i="1"/>
  <c r="D1749" i="1"/>
  <c r="D1750" i="1"/>
  <c r="D1751" i="1"/>
  <c r="D1752" i="1"/>
  <c r="D1753" i="1"/>
  <c r="D1757" i="1"/>
  <c r="D1758" i="1"/>
  <c r="D1759" i="1"/>
  <c r="D241" i="1"/>
  <c r="D242" i="1"/>
  <c r="D243" i="1"/>
  <c r="D244" i="1"/>
  <c r="D245" i="1"/>
  <c r="D246" i="1"/>
  <c r="D247" i="1"/>
  <c r="D248" i="1"/>
  <c r="D1370" i="1"/>
  <c r="D1371" i="1"/>
  <c r="D1372" i="1"/>
  <c r="D1373" i="1"/>
  <c r="D1374" i="1"/>
  <c r="D1375" i="1"/>
  <c r="D1833" i="1"/>
  <c r="D1834" i="1"/>
  <c r="D1835" i="1"/>
  <c r="D1836" i="1"/>
  <c r="D1837" i="1"/>
  <c r="D1838" i="1"/>
  <c r="D1839" i="1"/>
  <c r="D718" i="1"/>
  <c r="D719" i="1"/>
  <c r="D720" i="1"/>
  <c r="D721" i="1"/>
  <c r="D722" i="1"/>
  <c r="D723" i="1"/>
  <c r="D724" i="1"/>
  <c r="D743" i="1"/>
  <c r="D744" i="1"/>
  <c r="D745" i="1"/>
  <c r="D1164" i="1"/>
  <c r="D1165" i="1"/>
  <c r="D1166" i="1"/>
  <c r="D1167" i="1"/>
  <c r="D1168" i="1"/>
  <c r="D1169" i="1"/>
  <c r="D1170" i="1"/>
  <c r="D1171" i="1"/>
  <c r="D1172" i="1"/>
  <c r="D1155" i="1"/>
  <c r="D1156" i="1"/>
  <c r="D1157" i="1"/>
  <c r="D134" i="1"/>
  <c r="D135" i="1"/>
  <c r="D136" i="1"/>
  <c r="D2072" i="1"/>
  <c r="D2073" i="1"/>
  <c r="D2074" i="1"/>
  <c r="D1238" i="1"/>
  <c r="D1239" i="1"/>
  <c r="D1240" i="1"/>
  <c r="D809" i="1"/>
  <c r="D810" i="1"/>
  <c r="D2303" i="1"/>
  <c r="D2304" i="1"/>
  <c r="D2305" i="1"/>
  <c r="D2306" i="1"/>
  <c r="D2307" i="1"/>
  <c r="D2308" i="1"/>
  <c r="D2309" i="1"/>
  <c r="D766" i="1"/>
  <c r="D767" i="1"/>
  <c r="D768" i="1"/>
  <c r="D801" i="1"/>
  <c r="D802" i="1"/>
  <c r="D2010" i="1"/>
  <c r="D2011" i="1"/>
  <c r="D2012" i="1"/>
  <c r="D2013" i="1"/>
  <c r="D2014" i="1"/>
  <c r="D2015" i="1"/>
  <c r="D2016" i="1"/>
  <c r="D2017" i="1"/>
  <c r="D2018" i="1"/>
  <c r="D837" i="1"/>
  <c r="D838" i="1"/>
  <c r="D976" i="1"/>
  <c r="D977" i="1"/>
  <c r="D978" i="1"/>
  <c r="D979" i="1"/>
  <c r="D980" i="1"/>
  <c r="D981" i="1"/>
  <c r="D1223" i="1"/>
  <c r="D1224" i="1"/>
  <c r="D1225" i="1"/>
  <c r="D964" i="1"/>
  <c r="D965" i="1"/>
  <c r="D966" i="1"/>
  <c r="D967" i="1"/>
  <c r="D968" i="1"/>
  <c r="D969" i="1"/>
  <c r="D970" i="1"/>
  <c r="D971" i="1"/>
  <c r="D972" i="1"/>
  <c r="D2429" i="1"/>
  <c r="D2430" i="1"/>
  <c r="D725" i="1"/>
  <c r="D726" i="1"/>
  <c r="D727" i="1"/>
  <c r="D728" i="1"/>
  <c r="D729" i="1"/>
  <c r="D730" i="1"/>
  <c r="D731" i="1"/>
  <c r="D732" i="1"/>
  <c r="D733" i="1"/>
  <c r="D734" i="1"/>
  <c r="D275" i="1"/>
  <c r="D276" i="1"/>
  <c r="D277" i="1"/>
  <c r="D1129" i="1"/>
  <c r="D1130" i="1"/>
  <c r="D1131" i="1"/>
  <c r="D1132" i="1"/>
  <c r="D1133" i="1"/>
  <c r="D1134" i="1"/>
  <c r="D440" i="1"/>
  <c r="D441" i="1"/>
  <c r="D442" i="1"/>
  <c r="D443" i="1"/>
  <c r="D444" i="1"/>
  <c r="D445" i="1"/>
  <c r="D446" i="1"/>
  <c r="D2310" i="1"/>
  <c r="D2311" i="1"/>
  <c r="D2312" i="1"/>
  <c r="D2313" i="1"/>
  <c r="D2314" i="1"/>
  <c r="D698" i="1"/>
  <c r="D699" i="1"/>
  <c r="D700" i="1"/>
  <c r="D688" i="1"/>
  <c r="D689" i="1"/>
  <c r="D690" i="1"/>
  <c r="D143" i="1"/>
  <c r="D144" i="1"/>
  <c r="D145" i="1"/>
  <c r="D1143" i="1"/>
  <c r="D1144" i="1"/>
  <c r="D1145" i="1"/>
  <c r="D1146" i="1"/>
  <c r="D1147" i="1"/>
  <c r="D1148" i="1"/>
  <c r="D1436" i="1"/>
  <c r="D1437" i="1"/>
  <c r="D1438" i="1"/>
  <c r="D1439" i="1"/>
  <c r="D1440" i="1"/>
  <c r="D1441" i="1"/>
  <c r="D1442" i="1"/>
  <c r="D1454" i="1"/>
  <c r="D1455" i="1"/>
  <c r="D1456" i="1"/>
  <c r="D1457" i="1"/>
  <c r="D1458" i="1"/>
  <c r="D1459" i="1"/>
  <c r="D1460" i="1"/>
  <c r="D1443" i="1"/>
  <c r="D1444" i="1"/>
  <c r="D1445" i="1"/>
  <c r="D1461" i="1"/>
  <c r="D1462" i="1"/>
  <c r="D1463" i="1"/>
  <c r="D2208" i="1"/>
  <c r="D2209" i="1"/>
  <c r="D2066" i="1"/>
  <c r="D2067" i="1"/>
  <c r="D2068" i="1"/>
  <c r="D2091" i="1"/>
  <c r="D2092" i="1"/>
  <c r="D2093" i="1"/>
  <c r="D2094" i="1"/>
  <c r="D2095" i="1"/>
  <c r="D2096" i="1"/>
  <c r="D1868" i="1"/>
  <c r="D1869" i="1"/>
  <c r="D1870" i="1"/>
  <c r="D1871" i="1"/>
  <c r="D1872" i="1"/>
  <c r="D1873" i="1"/>
  <c r="D1874" i="1"/>
  <c r="D1986" i="1"/>
  <c r="D1987" i="1"/>
  <c r="D1988" i="1"/>
  <c r="D1989" i="1"/>
  <c r="D1990" i="1"/>
  <c r="D1991" i="1"/>
  <c r="D1992" i="1"/>
  <c r="D1993" i="1"/>
  <c r="D1994" i="1"/>
  <c r="D1995" i="1"/>
  <c r="D1996" i="1"/>
  <c r="D1997" i="1"/>
  <c r="D174" i="1"/>
  <c r="D175" i="1"/>
  <c r="D176" i="1"/>
  <c r="D177" i="1"/>
  <c r="D178" i="1"/>
  <c r="D179" i="1"/>
  <c r="D180" i="1"/>
  <c r="D181" i="1"/>
  <c r="D447" i="1"/>
  <c r="D448" i="1"/>
  <c r="D449" i="1"/>
  <c r="D369" i="1"/>
  <c r="D370" i="1"/>
  <c r="D371" i="1"/>
  <c r="D499" i="1"/>
  <c r="D500" i="1"/>
  <c r="D501" i="1"/>
  <c r="D521" i="1"/>
  <c r="D522" i="1"/>
  <c r="D523" i="1"/>
  <c r="D2322" i="1"/>
  <c r="D2323" i="1"/>
  <c r="D2324" i="1"/>
  <c r="D2325" i="1"/>
  <c r="D2326" i="1"/>
  <c r="D2327" i="1"/>
  <c r="D2328" i="1"/>
  <c r="D2329" i="1"/>
  <c r="D2330" i="1"/>
  <c r="D2331" i="1"/>
  <c r="D2332" i="1"/>
  <c r="D2333" i="1"/>
  <c r="D2334" i="1"/>
  <c r="D2335" i="1"/>
  <c r="D2336" i="1"/>
  <c r="D2337" i="1"/>
  <c r="D2338" i="1"/>
  <c r="D160" i="1"/>
  <c r="D161" i="1"/>
  <c r="D162" i="1"/>
  <c r="D163" i="1"/>
  <c r="D164" i="1"/>
  <c r="D165" i="1"/>
  <c r="D166" i="1"/>
  <c r="D167" i="1"/>
  <c r="D168" i="1"/>
  <c r="D169" i="1"/>
  <c r="D170" i="1"/>
  <c r="D171" i="1"/>
  <c r="D172" i="1"/>
  <c r="D173" i="1"/>
  <c r="D140" i="1"/>
  <c r="D141" i="1"/>
  <c r="D142" i="1"/>
  <c r="D182" i="1"/>
  <c r="D183" i="1"/>
  <c r="D184" i="1"/>
  <c r="D185" i="1"/>
  <c r="D186" i="1"/>
  <c r="D187" i="1"/>
  <c r="D294" i="1"/>
  <c r="D295" i="1"/>
  <c r="D296" i="1"/>
  <c r="D297" i="1"/>
  <c r="D298" i="1"/>
  <c r="D299" i="1"/>
  <c r="D300" i="1"/>
  <c r="D301" i="1"/>
  <c r="D302" i="1"/>
  <c r="D303" i="1"/>
  <c r="D304" i="1"/>
  <c r="D288" i="1"/>
  <c r="D289" i="1"/>
  <c r="D290" i="1"/>
  <c r="D291" i="1"/>
  <c r="D292" i="1"/>
  <c r="D293" i="1"/>
  <c r="D405" i="1"/>
  <c r="D406" i="1"/>
  <c r="D407" i="1"/>
  <c r="D408" i="1"/>
  <c r="D409" i="1"/>
  <c r="D410" i="1"/>
  <c r="D1926" i="1"/>
  <c r="D1927" i="1"/>
  <c r="D1928" i="1"/>
  <c r="D1929" i="1"/>
  <c r="D1930" i="1"/>
  <c r="D1931" i="1"/>
  <c r="D1932" i="1"/>
  <c r="D1933" i="1"/>
  <c r="D1934" i="1"/>
  <c r="D1935" i="1"/>
  <c r="D1936" i="1"/>
  <c r="D2443" i="1"/>
  <c r="D2444" i="1"/>
  <c r="D2445" i="1"/>
  <c r="D2446" i="1"/>
  <c r="D2447" i="1"/>
  <c r="D2448" i="1"/>
  <c r="D2449" i="1"/>
  <c r="D2450" i="1"/>
  <c r="D879" i="1"/>
  <c r="D880" i="1"/>
  <c r="D881" i="1"/>
  <c r="D882" i="1"/>
  <c r="D883" i="1"/>
  <c r="D884" i="1"/>
  <c r="D885" i="1"/>
  <c r="D2226" i="1"/>
  <c r="D2227" i="1"/>
  <c r="D2228" i="1"/>
  <c r="D2339" i="1"/>
  <c r="D2340" i="1"/>
  <c r="D2341" i="1"/>
  <c r="D2342" i="1"/>
  <c r="D2343" i="1"/>
  <c r="D2344" i="1"/>
  <c r="D2345" i="1"/>
  <c r="D2346" i="1"/>
  <c r="D2347" i="1"/>
  <c r="D2348" i="1"/>
  <c r="D2349" i="1"/>
  <c r="D235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34" i="1"/>
  <c r="D2442" i="1"/>
  <c r="D2435" i="1"/>
  <c r="D2436" i="1"/>
  <c r="D2437" i="1"/>
  <c r="D2438" i="1"/>
  <c r="D2315" i="1"/>
  <c r="D2316" i="1"/>
  <c r="D2317" i="1"/>
  <c r="D2318" i="1"/>
  <c r="D2319" i="1"/>
  <c r="D2320" i="1"/>
  <c r="D2321" i="1"/>
  <c r="D2451" i="1"/>
  <c r="D2452" i="1"/>
  <c r="D2453" i="1"/>
  <c r="D2351" i="1"/>
  <c r="D2352" i="1"/>
  <c r="D2353" i="1"/>
  <c r="D2354" i="1"/>
  <c r="D2355" i="1"/>
  <c r="D2356" i="1"/>
  <c r="D2357" i="1"/>
  <c r="D2358" i="1"/>
  <c r="D2359" i="1"/>
  <c r="D2360" i="1"/>
  <c r="D70" i="1"/>
  <c r="D71" i="1"/>
  <c r="D72" i="1"/>
  <c r="D137" i="1"/>
  <c r="D138" i="1"/>
  <c r="D139" i="1"/>
  <c r="D580" i="1"/>
  <c r="D581" i="1"/>
  <c r="D582" i="1"/>
  <c r="D574" i="1"/>
  <c r="D575" i="1"/>
  <c r="D576" i="1"/>
  <c r="D2097" i="1"/>
  <c r="D2098" i="1"/>
  <c r="D2191" i="1"/>
  <c r="D2192" i="1"/>
  <c r="D2193" i="1"/>
  <c r="D2040" i="1"/>
  <c r="D2041" i="1"/>
  <c r="D2042" i="1"/>
  <c r="D2043" i="1"/>
  <c r="D2044" i="1"/>
  <c r="D2045" i="1"/>
  <c r="D2046" i="1"/>
  <c r="D2047" i="1"/>
  <c r="D2048" i="1"/>
  <c r="D2049" i="1"/>
  <c r="D2050" i="1"/>
  <c r="D2051" i="1"/>
  <c r="D1508" i="1"/>
  <c r="D1509" i="1"/>
  <c r="D1510" i="1"/>
  <c r="D1511" i="1"/>
  <c r="D1512" i="1"/>
  <c r="D1513" i="1"/>
  <c r="D1514" i="1"/>
  <c r="D1491" i="1"/>
  <c r="D1492" i="1"/>
  <c r="D1493" i="1"/>
  <c r="D1494" i="1"/>
  <c r="D1495" i="1"/>
  <c r="D1496" i="1"/>
  <c r="D1497" i="1"/>
  <c r="D2431" i="1"/>
  <c r="D2432" i="1"/>
  <c r="D2433" i="1"/>
  <c r="D2439" i="1"/>
  <c r="D2440" i="1"/>
  <c r="D2441" i="1"/>
  <c r="D1635" i="1"/>
  <c r="D1636" i="1"/>
  <c r="D1637" i="1"/>
  <c r="D1638" i="1"/>
  <c r="D1639" i="1"/>
  <c r="D1640" i="1"/>
  <c r="D1641" i="1"/>
  <c r="D1642" i="1"/>
  <c r="D1643" i="1"/>
  <c r="D1644" i="1"/>
  <c r="D1645" i="1"/>
  <c r="D1646" i="1"/>
  <c r="D1647" i="1"/>
  <c r="D1648" i="1"/>
  <c r="D1649" i="1"/>
  <c r="D1650" i="1"/>
  <c r="D1651" i="1"/>
  <c r="D1652" i="1"/>
  <c r="D1653" i="1"/>
  <c r="D1944" i="1"/>
  <c r="D1945" i="1"/>
  <c r="D1946" i="1"/>
  <c r="D1947" i="1"/>
  <c r="D1948" i="1"/>
  <c r="D1949" i="1"/>
  <c r="D1950" i="1"/>
  <c r="D1951" i="1"/>
  <c r="D1952" i="1"/>
  <c r="D1953" i="1"/>
  <c r="D1954" i="1"/>
  <c r="D1955" i="1"/>
  <c r="D1629" i="1"/>
  <c r="D1630" i="1"/>
  <c r="D1631" i="1"/>
  <c r="D1632" i="1"/>
  <c r="D1633" i="1"/>
  <c r="D1634" i="1"/>
  <c r="D787" i="1"/>
  <c r="D788" i="1"/>
  <c r="D789" i="1"/>
  <c r="D790" i="1"/>
  <c r="D791" i="1"/>
  <c r="D792" i="1"/>
  <c r="D793" i="1"/>
  <c r="D318" i="1"/>
  <c r="D319" i="1"/>
  <c r="D320" i="1"/>
  <c r="D321" i="1"/>
  <c r="D322" i="1"/>
  <c r="D323" i="1"/>
  <c r="D324" i="1"/>
  <c r="D325" i="1"/>
  <c r="D649" i="1"/>
  <c r="D650" i="1"/>
  <c r="D651" i="1"/>
  <c r="D2457" i="1"/>
  <c r="D2458" i="1"/>
  <c r="D2459" i="1"/>
  <c r="D2460" i="1"/>
  <c r="D904" i="1"/>
  <c r="D905" i="1"/>
  <c r="D906" i="1"/>
  <c r="D907" i="1"/>
  <c r="D908" i="1"/>
  <c r="D909" i="1"/>
  <c r="D910" i="1"/>
  <c r="D918" i="1"/>
  <c r="D919" i="1"/>
  <c r="D920" i="1"/>
  <c r="D921" i="1"/>
  <c r="D922" i="1"/>
  <c r="D923" i="1"/>
  <c r="D924" i="1"/>
  <c r="D925" i="1"/>
  <c r="D926" i="1"/>
  <c r="D927" i="1"/>
  <c r="D928" i="1"/>
  <c r="D929" i="1"/>
  <c r="D930" i="1"/>
  <c r="D931" i="1"/>
  <c r="D911" i="1"/>
  <c r="D912" i="1"/>
  <c r="D913" i="1"/>
  <c r="D914" i="1"/>
  <c r="D915" i="1"/>
  <c r="D916" i="1"/>
  <c r="D917" i="1"/>
  <c r="D2461" i="1"/>
  <c r="D2462" i="1"/>
  <c r="D2463" i="1"/>
  <c r="D2464" i="1"/>
  <c r="D2465" i="1"/>
  <c r="D2466" i="1"/>
  <c r="D252" i="1"/>
  <c r="D253" i="1"/>
  <c r="D254" i="1"/>
  <c r="D255" i="1"/>
  <c r="D256" i="1"/>
  <c r="D257" i="1"/>
  <c r="D258" i="1"/>
  <c r="D259" i="1"/>
  <c r="D2019" i="1"/>
  <c r="D2020" i="1"/>
  <c r="D2021" i="1"/>
  <c r="D2022" i="1"/>
  <c r="D2023" i="1"/>
  <c r="D2024" i="1"/>
  <c r="D2025" i="1"/>
  <c r="D2026" i="1"/>
  <c r="D2027" i="1"/>
  <c r="D2028" i="1"/>
  <c r="D2029" i="1"/>
  <c r="D2030" i="1"/>
  <c r="D2031" i="1"/>
  <c r="D2032" i="1"/>
  <c r="D2069" i="1"/>
  <c r="D2070" i="1"/>
  <c r="D2071" i="1"/>
  <c r="D1477" i="1"/>
  <c r="D1478" i="1"/>
  <c r="D1479" i="1"/>
  <c r="D1480" i="1"/>
  <c r="D1481" i="1"/>
  <c r="D1482" i="1"/>
  <c r="D1483" i="1"/>
  <c r="D5" i="1"/>
  <c r="D1484" i="1"/>
  <c r="D1485" i="1"/>
  <c r="D1486" i="1"/>
  <c r="D1487" i="1"/>
  <c r="D1488" i="1"/>
  <c r="D1489" i="1"/>
  <c r="D1337" i="1"/>
  <c r="D1338" i="1"/>
  <c r="D1339" i="1"/>
  <c r="D1340" i="1"/>
  <c r="D1341" i="1"/>
  <c r="D1342" i="1"/>
  <c r="D1343" i="1"/>
  <c r="D1344" i="1"/>
  <c r="D1345" i="1"/>
  <c r="D1346" i="1"/>
  <c r="D1347" i="1"/>
  <c r="D1348" i="1"/>
  <c r="D2200" i="1"/>
  <c r="D2201" i="1"/>
  <c r="D2198" i="1"/>
  <c r="D2199" i="1"/>
  <c r="D1610" i="1"/>
  <c r="D1611" i="1"/>
  <c r="D1612" i="1"/>
  <c r="D1613" i="1"/>
  <c r="D1614" i="1"/>
  <c r="D1615" i="1"/>
  <c r="D1616" i="1"/>
  <c r="D1617" i="1"/>
  <c r="D886" i="1"/>
  <c r="D887" i="1"/>
  <c r="D888" i="1"/>
  <c r="D889" i="1"/>
  <c r="D890" i="1"/>
  <c r="D891" i="1"/>
  <c r="D892" i="1"/>
  <c r="D893" i="1"/>
  <c r="D894" i="1"/>
  <c r="D895" i="1"/>
  <c r="D896" i="1"/>
  <c r="D1446" i="1"/>
  <c r="D1447" i="1"/>
  <c r="D1448" i="1"/>
  <c r="D1449" i="1"/>
  <c r="D1450" i="1"/>
  <c r="D1451" i="1"/>
  <c r="D1452" i="1"/>
  <c r="D1453" i="1"/>
  <c r="D37" i="1"/>
  <c r="D38" i="1"/>
  <c r="D39" i="1"/>
  <c r="D40" i="1"/>
  <c r="D41" i="1"/>
  <c r="D42" i="1"/>
  <c r="D43" i="1"/>
  <c r="D44" i="1"/>
  <c r="D2" i="1"/>
  <c r="D3" i="1"/>
  <c r="D4" i="1"/>
  <c r="D2189" i="1"/>
  <c r="D2190" i="1"/>
  <c r="D1663" i="1"/>
  <c r="D1664" i="1"/>
  <c r="D1665" i="1"/>
  <c r="D1666" i="1"/>
  <c r="D1667" i="1"/>
  <c r="D1668" i="1"/>
  <c r="D1669" i="1"/>
  <c r="D1670" i="1"/>
  <c r="D1671" i="1"/>
  <c r="D1672" i="1"/>
  <c r="D1673" i="1"/>
  <c r="D1956" i="1"/>
  <c r="D1957" i="1"/>
  <c r="D1958" i="1"/>
  <c r="D1959" i="1"/>
  <c r="D1960" i="1"/>
  <c r="D1961" i="1"/>
  <c r="D1962" i="1"/>
  <c r="D1963" i="1"/>
  <c r="D1964" i="1"/>
  <c r="D1965" i="1"/>
  <c r="D1966" i="1"/>
  <c r="D1967" i="1"/>
  <c r="D1968" i="1"/>
  <c r="D1969" i="1"/>
  <c r="D249" i="1"/>
  <c r="D250" i="1"/>
  <c r="D251" i="1"/>
  <c r="D535" i="1"/>
  <c r="D536" i="1"/>
  <c r="D537" i="1"/>
  <c r="D538" i="1"/>
  <c r="D539" i="1"/>
  <c r="D540" i="1"/>
  <c r="D541" i="1"/>
  <c r="D542" i="1"/>
  <c r="D386" i="1"/>
  <c r="D387" i="1"/>
  <c r="D388" i="1"/>
  <c r="D389" i="1"/>
  <c r="D390" i="1"/>
  <c r="D391" i="1"/>
  <c r="D392" i="1"/>
  <c r="D393" i="1"/>
  <c r="D394" i="1"/>
  <c r="D395" i="1"/>
  <c r="D396" i="1"/>
  <c r="D543" i="1"/>
  <c r="D544" i="1"/>
  <c r="D545" i="1"/>
  <c r="D546" i="1"/>
  <c r="D547" i="1"/>
  <c r="D548" i="1"/>
  <c r="D598" i="1"/>
  <c r="D599" i="1"/>
  <c r="D600" i="1"/>
  <c r="D601" i="1"/>
  <c r="D602" i="1"/>
  <c r="D603" i="1"/>
  <c r="D604" i="1"/>
  <c r="D605" i="1"/>
  <c r="D646" i="1"/>
  <c r="D647" i="1"/>
  <c r="D648" i="1"/>
  <c r="D332" i="1"/>
  <c r="D333" i="1"/>
  <c r="D334" i="1"/>
  <c r="D335" i="1"/>
  <c r="D336" i="1"/>
  <c r="D337" i="1"/>
  <c r="D606" i="1"/>
  <c r="D607" i="1"/>
  <c r="D608" i="1"/>
  <c r="D609" i="1"/>
  <c r="D610" i="1"/>
  <c r="D611" i="1"/>
  <c r="D612" i="1"/>
  <c r="D613" i="1"/>
  <c r="D617" i="1"/>
  <c r="D618" i="1"/>
  <c r="D619" i="1"/>
  <c r="D1889" i="1"/>
  <c r="D1890" i="1"/>
  <c r="D1891" i="1"/>
  <c r="D1892" i="1"/>
  <c r="D1893" i="1"/>
  <c r="D1894" i="1"/>
  <c r="D1895" i="1"/>
  <c r="D1896" i="1"/>
  <c r="D1897" i="1"/>
  <c r="D1898" i="1"/>
  <c r="D1899" i="1"/>
  <c r="D1900" i="1"/>
  <c r="D1901" i="1"/>
  <c r="D1902" i="1"/>
  <c r="D1903" i="1"/>
  <c r="D1904" i="1"/>
  <c r="D989" i="1"/>
  <c r="D990" i="1"/>
  <c r="D991" i="1"/>
  <c r="D992" i="1"/>
  <c r="D993" i="1"/>
  <c r="D994" i="1"/>
  <c r="D995" i="1"/>
  <c r="D996" i="1"/>
  <c r="D997" i="1"/>
  <c r="D998" i="1"/>
  <c r="D999" i="1"/>
  <c r="D2099" i="1"/>
  <c r="D2100" i="1"/>
  <c r="D2101" i="1"/>
  <c r="D2102" i="1"/>
  <c r="D2103" i="1"/>
  <c r="D2104" i="1"/>
  <c r="D2180" i="1"/>
  <c r="D2181" i="1"/>
  <c r="D2182" i="1"/>
  <c r="D450" i="1"/>
  <c r="D451" i="1"/>
  <c r="D452" i="1"/>
  <c r="D453" i="1"/>
  <c r="D454" i="1"/>
  <c r="D455" i="1"/>
  <c r="D456" i="1"/>
  <c r="D457" i="1"/>
  <c r="D458" i="1"/>
  <c r="D459" i="1"/>
  <c r="D460" i="1"/>
  <c r="D2265" i="1"/>
  <c r="C2266" i="1"/>
  <c r="N2266" i="1" s="1"/>
  <c r="C2267" i="1"/>
  <c r="N2267" i="1" s="1"/>
  <c r="C2268" i="1"/>
  <c r="N2268" i="1" s="1"/>
  <c r="C1556" i="1"/>
  <c r="N1556" i="1" s="1"/>
  <c r="C1557" i="1"/>
  <c r="N1557" i="1" s="1"/>
  <c r="C1558" i="1"/>
  <c r="N1558" i="1" s="1"/>
  <c r="C1559" i="1"/>
  <c r="N1559" i="1" s="1"/>
  <c r="C1560" i="1"/>
  <c r="N1560" i="1" s="1"/>
  <c r="C1561" i="1"/>
  <c r="N1561" i="1" s="1"/>
  <c r="C1562" i="1"/>
  <c r="N1562" i="1" s="1"/>
  <c r="C2247" i="1"/>
  <c r="N2247" i="1" s="1"/>
  <c r="C2248" i="1"/>
  <c r="N2248" i="1" s="1"/>
  <c r="C2241" i="1"/>
  <c r="N2241" i="1" s="1"/>
  <c r="C2242" i="1"/>
  <c r="N2242" i="1" s="1"/>
  <c r="C2243" i="1"/>
  <c r="N2243" i="1" s="1"/>
  <c r="C1110" i="1"/>
  <c r="N1110" i="1" s="1"/>
  <c r="C1111" i="1"/>
  <c r="N1111" i="1" s="1"/>
  <c r="C1112" i="1"/>
  <c r="N1112" i="1" s="1"/>
  <c r="C1113" i="1"/>
  <c r="N1113" i="1" s="1"/>
  <c r="C1114" i="1"/>
  <c r="N1114" i="1" s="1"/>
  <c r="C1115" i="1"/>
  <c r="N1115" i="1" s="1"/>
  <c r="C1116" i="1"/>
  <c r="N1116" i="1" s="1"/>
  <c r="C1117" i="1"/>
  <c r="N1117" i="1" s="1"/>
  <c r="C1118" i="1"/>
  <c r="N1118" i="1" s="1"/>
  <c r="C1119" i="1"/>
  <c r="N1119" i="1" s="1"/>
  <c r="C1120" i="1"/>
  <c r="N1120" i="1" s="1"/>
  <c r="C1009" i="1"/>
  <c r="N1009" i="1" s="1"/>
  <c r="C1010" i="1"/>
  <c r="N1010" i="1" s="1"/>
  <c r="C1011" i="1"/>
  <c r="N1011" i="1" s="1"/>
  <c r="C1012" i="1"/>
  <c r="N1012" i="1" s="1"/>
  <c r="C1013" i="1"/>
  <c r="N1013" i="1" s="1"/>
  <c r="C1014" i="1"/>
  <c r="N1014" i="1" s="1"/>
  <c r="C1015" i="1"/>
  <c r="N1015" i="1" s="1"/>
  <c r="C1016" i="1"/>
  <c r="N1016" i="1" s="1"/>
  <c r="C1017" i="1"/>
  <c r="N1017" i="1" s="1"/>
  <c r="C1018" i="1"/>
  <c r="N1018" i="1" s="1"/>
  <c r="C1019" i="1"/>
  <c r="N1019" i="1" s="1"/>
  <c r="C1069" i="1"/>
  <c r="N1069" i="1" s="1"/>
  <c r="C1070" i="1"/>
  <c r="N1070" i="1" s="1"/>
  <c r="C1071" i="1"/>
  <c r="N1071" i="1" s="1"/>
  <c r="C1072" i="1"/>
  <c r="N1072" i="1" s="1"/>
  <c r="C1073" i="1"/>
  <c r="N1073" i="1" s="1"/>
  <c r="C1074" i="1"/>
  <c r="N1074" i="1" s="1"/>
  <c r="C1075" i="1"/>
  <c r="N1075" i="1" s="1"/>
  <c r="C1076" i="1"/>
  <c r="N1076" i="1" s="1"/>
  <c r="C1077" i="1"/>
  <c r="N1077" i="1" s="1"/>
  <c r="C1078" i="1"/>
  <c r="N1078" i="1" s="1"/>
  <c r="C1079" i="1"/>
  <c r="N1079" i="1" s="1"/>
  <c r="C1000" i="1"/>
  <c r="N1000" i="1" s="1"/>
  <c r="C1001" i="1"/>
  <c r="N1001" i="1" s="1"/>
  <c r="C1002" i="1"/>
  <c r="N1002" i="1" s="1"/>
  <c r="C1003" i="1"/>
  <c r="N1003" i="1" s="1"/>
  <c r="C1004" i="1"/>
  <c r="N1004" i="1" s="1"/>
  <c r="C1005" i="1"/>
  <c r="N1005" i="1" s="1"/>
  <c r="C1006" i="1"/>
  <c r="N1006" i="1" s="1"/>
  <c r="C1007" i="1"/>
  <c r="N1007" i="1" s="1"/>
  <c r="C1008" i="1"/>
  <c r="N1008" i="1" s="1"/>
  <c r="C311" i="1"/>
  <c r="N311" i="1" s="1"/>
  <c r="C312" i="1"/>
  <c r="N312" i="1" s="1"/>
  <c r="C313" i="1"/>
  <c r="N313" i="1" s="1"/>
  <c r="C314" i="1"/>
  <c r="N314" i="1" s="1"/>
  <c r="C315" i="1"/>
  <c r="N315" i="1" s="1"/>
  <c r="C316" i="1"/>
  <c r="N316" i="1" s="1"/>
  <c r="C317" i="1"/>
  <c r="N317" i="1" s="1"/>
  <c r="C225" i="1"/>
  <c r="N225" i="1" s="1"/>
  <c r="C226" i="1"/>
  <c r="N226" i="1" s="1"/>
  <c r="C227" i="1"/>
  <c r="N227" i="1" s="1"/>
  <c r="C228" i="1"/>
  <c r="N228" i="1" s="1"/>
  <c r="C229" i="1"/>
  <c r="N229" i="1" s="1"/>
  <c r="C230" i="1"/>
  <c r="N230" i="1" s="1"/>
  <c r="C231" i="1"/>
  <c r="N231" i="1" s="1"/>
  <c r="C232" i="1"/>
  <c r="N232" i="1" s="1"/>
  <c r="C1401" i="1"/>
  <c r="N1401" i="1" s="1"/>
  <c r="C1402" i="1"/>
  <c r="N1402" i="1" s="1"/>
  <c r="C1403" i="1"/>
  <c r="N1403" i="1" s="1"/>
  <c r="C1404" i="1"/>
  <c r="N1404" i="1" s="1"/>
  <c r="C1405" i="1"/>
  <c r="N1405" i="1" s="1"/>
  <c r="C1406" i="1"/>
  <c r="N1406" i="1" s="1"/>
  <c r="C1407" i="1"/>
  <c r="N1407" i="1" s="1"/>
  <c r="C1408" i="1"/>
  <c r="N1408" i="1" s="1"/>
  <c r="C1409" i="1"/>
  <c r="N1409" i="1" s="1"/>
  <c r="C1410" i="1"/>
  <c r="N1410" i="1" s="1"/>
  <c r="C1411" i="1"/>
  <c r="N1411" i="1" s="1"/>
  <c r="C1825" i="1"/>
  <c r="N1825" i="1" s="1"/>
  <c r="C1826" i="1"/>
  <c r="N1826" i="1" s="1"/>
  <c r="C1827" i="1"/>
  <c r="N1827" i="1" s="1"/>
  <c r="C1828" i="1"/>
  <c r="N1828" i="1" s="1"/>
  <c r="C1829" i="1"/>
  <c r="N1829" i="1" s="1"/>
  <c r="C1830" i="1"/>
  <c r="N1830" i="1" s="1"/>
  <c r="C1831" i="1"/>
  <c r="N1831" i="1" s="1"/>
  <c r="C1832" i="1"/>
  <c r="N1832" i="1" s="1"/>
  <c r="C1537" i="1"/>
  <c r="N1537" i="1" s="1"/>
  <c r="C1538" i="1"/>
  <c r="N1538" i="1" s="1"/>
  <c r="C1539" i="1"/>
  <c r="N1539" i="1" s="1"/>
  <c r="C1540" i="1"/>
  <c r="N1540" i="1" s="1"/>
  <c r="C1541" i="1"/>
  <c r="N1541" i="1" s="1"/>
  <c r="C1542" i="1"/>
  <c r="N1542" i="1" s="1"/>
  <c r="C1543" i="1"/>
  <c r="N1543" i="1" s="1"/>
  <c r="C1626" i="1"/>
  <c r="N1626" i="1" s="1"/>
  <c r="C1627" i="1"/>
  <c r="N1627" i="1" s="1"/>
  <c r="C1628" i="1"/>
  <c r="N1628" i="1" s="1"/>
  <c r="C1781" i="1"/>
  <c r="N1781" i="1" s="1"/>
  <c r="C1782" i="1"/>
  <c r="N1782" i="1" s="1"/>
  <c r="C1783" i="1"/>
  <c r="N1783" i="1" s="1"/>
  <c r="C1784" i="1"/>
  <c r="N1784" i="1" s="1"/>
  <c r="C1785" i="1"/>
  <c r="N1785" i="1" s="1"/>
  <c r="C1786" i="1"/>
  <c r="N1786" i="1" s="1"/>
  <c r="C1787" i="1"/>
  <c r="N1787" i="1" s="1"/>
  <c r="C1788" i="1"/>
  <c r="N1788" i="1" s="1"/>
  <c r="C667" i="1"/>
  <c r="N667" i="1" s="1"/>
  <c r="C668" i="1"/>
  <c r="N668" i="1" s="1"/>
  <c r="C669" i="1"/>
  <c r="N669" i="1" s="1"/>
  <c r="C670" i="1"/>
  <c r="N670" i="1" s="1"/>
  <c r="C671" i="1"/>
  <c r="N671" i="1" s="1"/>
  <c r="C672" i="1"/>
  <c r="N672" i="1" s="1"/>
  <c r="C675" i="1"/>
  <c r="N675" i="1" s="1"/>
  <c r="C676" i="1"/>
  <c r="N676" i="1" s="1"/>
  <c r="C677" i="1"/>
  <c r="N677" i="1" s="1"/>
  <c r="C678" i="1"/>
  <c r="N678" i="1" s="1"/>
  <c r="C679" i="1"/>
  <c r="N679" i="1" s="1"/>
  <c r="C680" i="1"/>
  <c r="N680" i="1" s="1"/>
  <c r="C1882" i="1"/>
  <c r="N1882" i="1" s="1"/>
  <c r="C1883" i="1"/>
  <c r="N1883" i="1" s="1"/>
  <c r="C1884" i="1"/>
  <c r="N1884" i="1" s="1"/>
  <c r="C1885" i="1"/>
  <c r="N1885" i="1" s="1"/>
  <c r="C1886" i="1"/>
  <c r="N1886" i="1" s="1"/>
  <c r="C1887" i="1"/>
  <c r="N1887" i="1" s="1"/>
  <c r="C1888" i="1"/>
  <c r="N1888" i="1" s="1"/>
  <c r="C1618" i="1"/>
  <c r="N1618" i="1" s="1"/>
  <c r="C1619" i="1"/>
  <c r="N1619" i="1" s="1"/>
  <c r="C1620" i="1"/>
  <c r="N1620" i="1" s="1"/>
  <c r="C1621" i="1"/>
  <c r="N1621" i="1" s="1"/>
  <c r="C1622" i="1"/>
  <c r="N1622" i="1" s="1"/>
  <c r="C1623" i="1"/>
  <c r="N1623" i="1" s="1"/>
  <c r="C1624" i="1"/>
  <c r="N1624" i="1" s="1"/>
  <c r="C1422" i="1"/>
  <c r="N1422" i="1" s="1"/>
  <c r="C1423" i="1"/>
  <c r="N1423" i="1" s="1"/>
  <c r="C1424" i="1"/>
  <c r="N1424" i="1" s="1"/>
  <c r="C1425" i="1"/>
  <c r="N1425" i="1" s="1"/>
  <c r="C1426" i="1"/>
  <c r="N1426" i="1" s="1"/>
  <c r="C1427" i="1"/>
  <c r="N1427" i="1" s="1"/>
  <c r="C1428" i="1"/>
  <c r="N1428" i="1" s="1"/>
  <c r="C1578" i="1"/>
  <c r="N1578" i="1" s="1"/>
  <c r="C1579" i="1"/>
  <c r="N1579" i="1" s="1"/>
  <c r="C1580" i="1"/>
  <c r="N1580" i="1" s="1"/>
  <c r="C1581" i="1"/>
  <c r="N1581" i="1" s="1"/>
  <c r="C1582" i="1"/>
  <c r="N1582" i="1" s="1"/>
  <c r="C1583" i="1"/>
  <c r="N1583" i="1" s="1"/>
  <c r="C1584" i="1"/>
  <c r="N1584" i="1" s="1"/>
  <c r="C1712" i="1"/>
  <c r="N1712" i="1" s="1"/>
  <c r="C1713" i="1"/>
  <c r="N1713" i="1" s="1"/>
  <c r="C1714" i="1"/>
  <c r="N1714" i="1" s="1"/>
  <c r="C1715" i="1"/>
  <c r="N1715" i="1" s="1"/>
  <c r="C1716" i="1"/>
  <c r="N1716" i="1" s="1"/>
  <c r="C1717" i="1"/>
  <c r="N1717" i="1" s="1"/>
  <c r="C1718" i="1"/>
  <c r="N1718" i="1" s="1"/>
  <c r="C1719" i="1"/>
  <c r="N1719" i="1" s="1"/>
  <c r="C1739" i="1"/>
  <c r="N1739" i="1" s="1"/>
  <c r="C1740" i="1"/>
  <c r="N1740" i="1" s="1"/>
  <c r="C1741" i="1"/>
  <c r="N1741" i="1" s="1"/>
  <c r="C1742" i="1"/>
  <c r="N1742" i="1" s="1"/>
  <c r="C1743" i="1"/>
  <c r="N1743" i="1" s="1"/>
  <c r="C1744" i="1"/>
  <c r="N1744" i="1" s="1"/>
  <c r="C1745" i="1"/>
  <c r="N1745" i="1" s="1"/>
  <c r="C560" i="1"/>
  <c r="N560" i="1" s="1"/>
  <c r="C561" i="1"/>
  <c r="N561" i="1" s="1"/>
  <c r="C562" i="1"/>
  <c r="N562" i="1" s="1"/>
  <c r="C563" i="1"/>
  <c r="N563" i="1" s="1"/>
  <c r="C564" i="1"/>
  <c r="N564" i="1" s="1"/>
  <c r="C565" i="1"/>
  <c r="N565" i="1" s="1"/>
  <c r="C566" i="1"/>
  <c r="N566" i="1" s="1"/>
  <c r="C567" i="1"/>
  <c r="N567" i="1" s="1"/>
  <c r="C397" i="1"/>
  <c r="N397" i="1" s="1"/>
  <c r="C398" i="1"/>
  <c r="N398" i="1" s="1"/>
  <c r="C399" i="1"/>
  <c r="N399" i="1" s="1"/>
  <c r="C400" i="1"/>
  <c r="N400" i="1" s="1"/>
  <c r="C401" i="1"/>
  <c r="N401" i="1" s="1"/>
  <c r="C402" i="1"/>
  <c r="N402" i="1" s="1"/>
  <c r="C403" i="1"/>
  <c r="N403" i="1" s="1"/>
  <c r="C404" i="1"/>
  <c r="N404" i="1" s="1"/>
  <c r="C98" i="1"/>
  <c r="N98" i="1" s="1"/>
  <c r="C99" i="1"/>
  <c r="N99" i="1" s="1"/>
  <c r="C100" i="1"/>
  <c r="N100" i="1" s="1"/>
  <c r="C101" i="1"/>
  <c r="N101" i="1" s="1"/>
  <c r="C102" i="1"/>
  <c r="N102" i="1" s="1"/>
  <c r="C103" i="1"/>
  <c r="N103" i="1" s="1"/>
  <c r="C104" i="1"/>
  <c r="N104" i="1" s="1"/>
  <c r="C105" i="1"/>
  <c r="N105" i="1" s="1"/>
  <c r="C214" i="1"/>
  <c r="N214" i="1" s="1"/>
  <c r="C215" i="1"/>
  <c r="N215" i="1" s="1"/>
  <c r="C216" i="1"/>
  <c r="N216" i="1" s="1"/>
  <c r="C217" i="1"/>
  <c r="N217" i="1" s="1"/>
  <c r="C218" i="1"/>
  <c r="N218" i="1" s="1"/>
  <c r="C219" i="1"/>
  <c r="N219" i="1" s="1"/>
  <c r="C220" i="1"/>
  <c r="N220" i="1" s="1"/>
  <c r="C221" i="1"/>
  <c r="N221" i="1" s="1"/>
  <c r="C461" i="1"/>
  <c r="N461" i="1" s="1"/>
  <c r="C462" i="1"/>
  <c r="N462" i="1" s="1"/>
  <c r="C463" i="1"/>
  <c r="N463" i="1" s="1"/>
  <c r="C464" i="1"/>
  <c r="N464" i="1" s="1"/>
  <c r="C465" i="1"/>
  <c r="N465" i="1" s="1"/>
  <c r="C466" i="1"/>
  <c r="N466" i="1" s="1"/>
  <c r="C467" i="1"/>
  <c r="N467" i="1" s="1"/>
  <c r="C583" i="1"/>
  <c r="N583" i="1" s="1"/>
  <c r="C584" i="1"/>
  <c r="N584" i="1" s="1"/>
  <c r="C585" i="1"/>
  <c r="N585" i="1" s="1"/>
  <c r="C586" i="1"/>
  <c r="N586" i="1" s="1"/>
  <c r="C587" i="1"/>
  <c r="N587" i="1" s="1"/>
  <c r="C588" i="1"/>
  <c r="N588" i="1" s="1"/>
  <c r="C589" i="1"/>
  <c r="N589" i="1" s="1"/>
  <c r="C590" i="1"/>
  <c r="N590" i="1" s="1"/>
  <c r="C411" i="1"/>
  <c r="N411" i="1" s="1"/>
  <c r="C412" i="1"/>
  <c r="N412" i="1" s="1"/>
  <c r="C413" i="1"/>
  <c r="N413" i="1" s="1"/>
  <c r="C414" i="1"/>
  <c r="N414" i="1" s="1"/>
  <c r="C415" i="1"/>
  <c r="N415" i="1" s="1"/>
  <c r="C416" i="1"/>
  <c r="N416" i="1" s="1"/>
  <c r="C417" i="1"/>
  <c r="N417" i="1" s="1"/>
  <c r="C418" i="1"/>
  <c r="N418" i="1" s="1"/>
  <c r="C267" i="1"/>
  <c r="N267" i="1" s="1"/>
  <c r="C268" i="1"/>
  <c r="N268" i="1" s="1"/>
  <c r="C269" i="1"/>
  <c r="N269" i="1" s="1"/>
  <c r="C270" i="1"/>
  <c r="N270" i="1" s="1"/>
  <c r="C271" i="1"/>
  <c r="N271" i="1" s="1"/>
  <c r="C272" i="1"/>
  <c r="N272" i="1" s="1"/>
  <c r="C273" i="1"/>
  <c r="N273" i="1" s="1"/>
  <c r="C274" i="1"/>
  <c r="N274" i="1" s="1"/>
  <c r="C502" i="1"/>
  <c r="N502" i="1" s="1"/>
  <c r="C503" i="1"/>
  <c r="N503" i="1" s="1"/>
  <c r="C504" i="1"/>
  <c r="N504" i="1" s="1"/>
  <c r="C505" i="1"/>
  <c r="N505" i="1" s="1"/>
  <c r="C506" i="1"/>
  <c r="N506" i="1" s="1"/>
  <c r="C507" i="1"/>
  <c r="N507" i="1" s="1"/>
  <c r="C508" i="1"/>
  <c r="N508" i="1" s="1"/>
  <c r="C509" i="1"/>
  <c r="N509" i="1" s="1"/>
  <c r="C358" i="1"/>
  <c r="N358" i="1" s="1"/>
  <c r="C359" i="1"/>
  <c r="N359" i="1" s="1"/>
  <c r="C360" i="1"/>
  <c r="N360" i="1" s="1"/>
  <c r="C361" i="1"/>
  <c r="N361" i="1" s="1"/>
  <c r="C362" i="1"/>
  <c r="N362" i="1" s="1"/>
  <c r="C363" i="1"/>
  <c r="N363" i="1" s="1"/>
  <c r="C364" i="1"/>
  <c r="N364" i="1" s="1"/>
  <c r="C365" i="1"/>
  <c r="N365" i="1" s="1"/>
  <c r="C146" i="1"/>
  <c r="N146" i="1" s="1"/>
  <c r="C147" i="1"/>
  <c r="N147" i="1" s="1"/>
  <c r="C148" i="1"/>
  <c r="N148" i="1" s="1"/>
  <c r="C149" i="1"/>
  <c r="N149" i="1" s="1"/>
  <c r="C150" i="1"/>
  <c r="N150" i="1" s="1"/>
  <c r="C151" i="1"/>
  <c r="N151" i="1" s="1"/>
  <c r="C152" i="1"/>
  <c r="N152" i="1" s="1"/>
  <c r="C153" i="1"/>
  <c r="N153" i="1" s="1"/>
  <c r="C1173" i="1"/>
  <c r="N1173" i="1" s="1"/>
  <c r="C1174" i="1"/>
  <c r="N1174" i="1" s="1"/>
  <c r="C1175" i="1"/>
  <c r="N1175" i="1" s="1"/>
  <c r="C1176" i="1"/>
  <c r="N1176" i="1" s="1"/>
  <c r="C1177" i="1"/>
  <c r="N1177" i="1" s="1"/>
  <c r="C1178" i="1"/>
  <c r="N1178" i="1" s="1"/>
  <c r="C1283" i="1"/>
  <c r="N1283" i="1" s="1"/>
  <c r="C1284" i="1"/>
  <c r="N1284" i="1" s="1"/>
  <c r="C1285" i="1"/>
  <c r="N1285" i="1" s="1"/>
  <c r="C1286" i="1"/>
  <c r="N1286" i="1" s="1"/>
  <c r="C1287" i="1"/>
  <c r="N1287" i="1" s="1"/>
  <c r="C1288" i="1"/>
  <c r="N1288" i="1" s="1"/>
  <c r="C872" i="1"/>
  <c r="N872" i="1" s="1"/>
  <c r="C873" i="1"/>
  <c r="N873" i="1" s="1"/>
  <c r="C874" i="1"/>
  <c r="N874" i="1" s="1"/>
  <c r="C875" i="1"/>
  <c r="N875" i="1" s="1"/>
  <c r="C876" i="1"/>
  <c r="N876" i="1" s="1"/>
  <c r="C877" i="1"/>
  <c r="N877" i="1" s="1"/>
  <c r="C878" i="1"/>
  <c r="N878" i="1" s="1"/>
  <c r="C746" i="1"/>
  <c r="N746" i="1" s="1"/>
  <c r="C747" i="1"/>
  <c r="N747" i="1" s="1"/>
  <c r="C748" i="1"/>
  <c r="N748" i="1" s="1"/>
  <c r="C749" i="1"/>
  <c r="N749" i="1" s="1"/>
  <c r="C750" i="1"/>
  <c r="N750" i="1" s="1"/>
  <c r="C751" i="1"/>
  <c r="N751" i="1" s="1"/>
  <c r="C752" i="1"/>
  <c r="N752" i="1" s="1"/>
  <c r="C2274" i="1"/>
  <c r="N2274" i="1" s="1"/>
  <c r="C2275" i="1"/>
  <c r="N2275" i="1" s="1"/>
  <c r="C2276" i="1"/>
  <c r="N2276" i="1" s="1"/>
  <c r="C2277" i="1"/>
  <c r="N2277" i="1" s="1"/>
  <c r="C2278" i="1"/>
  <c r="N2278" i="1" s="1"/>
  <c r="C1085" i="1"/>
  <c r="N1085" i="1" s="1"/>
  <c r="C1086" i="1"/>
  <c r="N1086" i="1" s="1"/>
  <c r="C1087" i="1"/>
  <c r="N1087" i="1" s="1"/>
  <c r="C1088" i="1"/>
  <c r="N1088" i="1" s="1"/>
  <c r="C1080" i="1"/>
  <c r="N1080" i="1" s="1"/>
  <c r="C1081" i="1"/>
  <c r="N1081" i="1" s="1"/>
  <c r="C1082" i="1"/>
  <c r="N1082" i="1" s="1"/>
  <c r="C1083" i="1"/>
  <c r="N1083" i="1" s="1"/>
  <c r="C1084" i="1"/>
  <c r="N1084" i="1" s="1"/>
  <c r="C770" i="1"/>
  <c r="N770" i="1" s="1"/>
  <c r="C771" i="1"/>
  <c r="N771" i="1" s="1"/>
  <c r="C772" i="1"/>
  <c r="N772" i="1" s="1"/>
  <c r="C773" i="1"/>
  <c r="N773" i="1" s="1"/>
  <c r="C774" i="1"/>
  <c r="N774" i="1" s="1"/>
  <c r="C775" i="1"/>
  <c r="N775" i="1" s="1"/>
  <c r="C776" i="1"/>
  <c r="N776" i="1" s="1"/>
  <c r="C777" i="1"/>
  <c r="N777" i="1" s="1"/>
  <c r="C1849" i="1"/>
  <c r="N1849" i="1" s="1"/>
  <c r="C1850" i="1"/>
  <c r="N1850" i="1" s="1"/>
  <c r="C1851" i="1"/>
  <c r="N1851" i="1" s="1"/>
  <c r="C1852" i="1"/>
  <c r="N1852" i="1" s="1"/>
  <c r="C1853" i="1"/>
  <c r="N1853" i="1" s="1"/>
  <c r="C1854" i="1"/>
  <c r="N1854" i="1" s="1"/>
  <c r="C1855" i="1"/>
  <c r="N1855" i="1" s="1"/>
  <c r="C1856" i="1"/>
  <c r="N1856" i="1" s="1"/>
  <c r="C1857" i="1"/>
  <c r="N1857" i="1" s="1"/>
  <c r="C1858" i="1"/>
  <c r="N1858" i="1" s="1"/>
  <c r="C1859" i="1"/>
  <c r="N1859" i="1" s="1"/>
  <c r="C1860" i="1"/>
  <c r="N1860" i="1" s="1"/>
  <c r="C1937" i="1"/>
  <c r="N1937" i="1" s="1"/>
  <c r="C1938" i="1"/>
  <c r="N1938" i="1" s="1"/>
  <c r="C1939" i="1"/>
  <c r="N1939" i="1" s="1"/>
  <c r="C1940" i="1"/>
  <c r="N1940" i="1" s="1"/>
  <c r="C1941" i="1"/>
  <c r="N1941" i="1" s="1"/>
  <c r="C1942" i="1"/>
  <c r="N1942" i="1" s="1"/>
  <c r="C1943" i="1"/>
  <c r="N1943" i="1" s="1"/>
  <c r="C1875" i="1"/>
  <c r="N1875" i="1" s="1"/>
  <c r="C1876" i="1"/>
  <c r="N1876" i="1" s="1"/>
  <c r="C1877" i="1"/>
  <c r="N1877" i="1" s="1"/>
  <c r="C1878" i="1"/>
  <c r="N1878" i="1" s="1"/>
  <c r="C1879" i="1"/>
  <c r="N1879" i="1" s="1"/>
  <c r="C1880" i="1"/>
  <c r="N1880" i="1" s="1"/>
  <c r="C1881" i="1"/>
  <c r="N1881" i="1" s="1"/>
  <c r="C2033" i="1"/>
  <c r="N2033" i="1" s="1"/>
  <c r="C2034" i="1"/>
  <c r="N2034" i="1" s="1"/>
  <c r="C2035" i="1"/>
  <c r="N2035" i="1" s="1"/>
  <c r="C2036" i="1"/>
  <c r="N2036" i="1" s="1"/>
  <c r="C2037" i="1"/>
  <c r="N2037" i="1" s="1"/>
  <c r="C2038" i="1"/>
  <c r="N2038" i="1" s="1"/>
  <c r="C2039" i="1"/>
  <c r="N2039" i="1" s="1"/>
  <c r="C1970" i="1"/>
  <c r="N1970" i="1" s="1"/>
  <c r="C1971" i="1"/>
  <c r="N1971" i="1" s="1"/>
  <c r="C1972" i="1"/>
  <c r="N1972" i="1" s="1"/>
  <c r="C1973" i="1"/>
  <c r="N1973" i="1" s="1"/>
  <c r="C1974" i="1"/>
  <c r="N1974" i="1" s="1"/>
  <c r="C1975" i="1"/>
  <c r="N1975" i="1" s="1"/>
  <c r="C1976" i="1"/>
  <c r="N1976" i="1" s="1"/>
  <c r="C1977" i="1"/>
  <c r="N1977" i="1" s="1"/>
  <c r="C1978" i="1"/>
  <c r="N1978" i="1" s="1"/>
  <c r="C1979" i="1"/>
  <c r="N1979" i="1" s="1"/>
  <c r="C1980" i="1"/>
  <c r="N1980" i="1" s="1"/>
  <c r="C1981" i="1"/>
  <c r="N1981" i="1" s="1"/>
  <c r="C2202" i="1"/>
  <c r="N2202" i="1" s="1"/>
  <c r="C2203" i="1"/>
  <c r="N2203" i="1" s="1"/>
  <c r="C2204" i="1"/>
  <c r="N2204" i="1" s="1"/>
  <c r="C2205" i="1"/>
  <c r="N2205" i="1" s="1"/>
  <c r="C2206" i="1"/>
  <c r="N2206" i="1" s="1"/>
  <c r="C2207" i="1"/>
  <c r="N2207" i="1" s="1"/>
  <c r="C2467" i="1"/>
  <c r="N2467" i="1" s="1"/>
  <c r="C2468" i="1"/>
  <c r="N2468" i="1" s="1"/>
  <c r="C2469" i="1"/>
  <c r="N2469" i="1" s="1"/>
  <c r="C2470" i="1"/>
  <c r="N2470" i="1" s="1"/>
  <c r="C2471" i="1"/>
  <c r="N2471" i="1" s="1"/>
  <c r="C2229" i="1"/>
  <c r="N2229" i="1" s="1"/>
  <c r="C2230" i="1"/>
  <c r="N2230" i="1" s="1"/>
  <c r="C2231" i="1"/>
  <c r="N2231" i="1" s="1"/>
  <c r="C2232" i="1"/>
  <c r="N2232" i="1" s="1"/>
  <c r="C2472" i="1"/>
  <c r="N2472" i="1" s="1"/>
  <c r="C2473" i="1"/>
  <c r="N2473" i="1" s="1"/>
  <c r="C2474" i="1"/>
  <c r="N2474" i="1" s="1"/>
  <c r="C2475" i="1"/>
  <c r="N2475" i="1" s="1"/>
  <c r="C2476" i="1"/>
  <c r="N2476" i="1" s="1"/>
  <c r="C2477" i="1"/>
  <c r="N2477" i="1" s="1"/>
  <c r="C2478" i="1"/>
  <c r="N2478" i="1" s="1"/>
  <c r="C2146" i="1"/>
  <c r="N2146" i="1" s="1"/>
  <c r="C2147" i="1"/>
  <c r="N2147" i="1" s="1"/>
  <c r="C2148" i="1"/>
  <c r="N2148" i="1" s="1"/>
  <c r="C2149" i="1"/>
  <c r="N2149" i="1" s="1"/>
  <c r="C2150" i="1"/>
  <c r="N2150" i="1" s="1"/>
  <c r="C2151" i="1"/>
  <c r="N2151" i="1" s="1"/>
  <c r="C2152" i="1"/>
  <c r="N2152" i="1" s="1"/>
  <c r="C2153" i="1"/>
  <c r="N2153" i="1" s="1"/>
  <c r="C56" i="1"/>
  <c r="N56" i="1" s="1"/>
  <c r="C57" i="1"/>
  <c r="N57" i="1" s="1"/>
  <c r="C58" i="1"/>
  <c r="N58" i="1" s="1"/>
  <c r="C59" i="1"/>
  <c r="N59" i="1" s="1"/>
  <c r="C60" i="1"/>
  <c r="N60" i="1" s="1"/>
  <c r="C61" i="1"/>
  <c r="N61" i="1" s="1"/>
  <c r="C62" i="1"/>
  <c r="N62" i="1" s="1"/>
  <c r="C63" i="1"/>
  <c r="N63" i="1" s="1"/>
  <c r="C1104" i="1"/>
  <c r="N1104" i="1" s="1"/>
  <c r="C1105" i="1"/>
  <c r="N1105" i="1" s="1"/>
  <c r="C1106" i="1"/>
  <c r="N1106" i="1" s="1"/>
  <c r="C1107" i="1"/>
  <c r="N1107" i="1" s="1"/>
  <c r="C1108" i="1"/>
  <c r="N1108" i="1" s="1"/>
  <c r="C1109" i="1"/>
  <c r="N1109" i="1" s="1"/>
  <c r="C778" i="1"/>
  <c r="N778" i="1" s="1"/>
  <c r="C779" i="1"/>
  <c r="N779" i="1" s="1"/>
  <c r="C780" i="1"/>
  <c r="N780" i="1" s="1"/>
  <c r="C781" i="1"/>
  <c r="N781" i="1" s="1"/>
  <c r="C782" i="1"/>
  <c r="N782" i="1" s="1"/>
  <c r="C783" i="1"/>
  <c r="N783" i="1" s="1"/>
  <c r="C784" i="1"/>
  <c r="N784" i="1" s="1"/>
  <c r="C2154" i="1"/>
  <c r="N2154" i="1" s="1"/>
  <c r="C2155" i="1"/>
  <c r="N2155" i="1" s="1"/>
  <c r="C2156" i="1"/>
  <c r="N2156" i="1" s="1"/>
  <c r="C2157" i="1"/>
  <c r="N2157" i="1" s="1"/>
  <c r="C2158" i="1"/>
  <c r="N2158" i="1" s="1"/>
  <c r="C2159" i="1"/>
  <c r="N2159" i="1" s="1"/>
  <c r="C1840" i="1"/>
  <c r="N1840" i="1" s="1"/>
  <c r="C1841" i="1"/>
  <c r="N1841" i="1" s="1"/>
  <c r="C2255" i="1"/>
  <c r="N2255" i="1" s="1"/>
  <c r="C2256" i="1"/>
  <c r="N2256" i="1" s="1"/>
  <c r="C2219" i="1"/>
  <c r="N2219" i="1" s="1"/>
  <c r="C2220" i="1"/>
  <c r="N2220" i="1" s="1"/>
  <c r="C2221" i="1"/>
  <c r="N2221" i="1" s="1"/>
  <c r="C2222" i="1"/>
  <c r="N2222" i="1" s="1"/>
  <c r="C973" i="1"/>
  <c r="N973" i="1" s="1"/>
  <c r="C974" i="1"/>
  <c r="N974" i="1" s="1"/>
  <c r="C975" i="1"/>
  <c r="N975" i="1" s="1"/>
  <c r="C2060" i="1"/>
  <c r="N2060" i="1" s="1"/>
  <c r="C2061" i="1"/>
  <c r="N2061" i="1" s="1"/>
  <c r="C2062" i="1"/>
  <c r="N2062" i="1" s="1"/>
  <c r="C2063" i="1"/>
  <c r="N2063" i="1" s="1"/>
  <c r="C2064" i="1"/>
  <c r="N2064" i="1" s="1"/>
  <c r="C2065" i="1"/>
  <c r="N2065" i="1" s="1"/>
  <c r="C2143" i="1"/>
  <c r="N2143" i="1" s="1"/>
  <c r="C2144" i="1"/>
  <c r="N2144" i="1" s="1"/>
  <c r="C2145" i="1"/>
  <c r="N2145" i="1" s="1"/>
  <c r="C1094" i="1"/>
  <c r="N1094" i="1" s="1"/>
  <c r="C1095" i="1"/>
  <c r="N1095" i="1" s="1"/>
  <c r="C1089" i="1"/>
  <c r="N1089" i="1" s="1"/>
  <c r="C1090" i="1"/>
  <c r="N1090" i="1" s="1"/>
  <c r="C1091" i="1"/>
  <c r="N1091" i="1" s="1"/>
  <c r="C1092" i="1"/>
  <c r="N1092" i="1" s="1"/>
  <c r="C1093" i="1"/>
  <c r="N1093" i="1" s="1"/>
  <c r="C2160" i="1"/>
  <c r="N2160" i="1" s="1"/>
  <c r="C2161" i="1"/>
  <c r="N2161" i="1" s="1"/>
  <c r="C2162" i="1"/>
  <c r="N2162" i="1" s="1"/>
  <c r="C2163" i="1"/>
  <c r="N2163" i="1" s="1"/>
  <c r="C2164" i="1"/>
  <c r="N2164" i="1" s="1"/>
  <c r="C2165" i="1"/>
  <c r="N2165" i="1" s="1"/>
  <c r="C2172" i="1"/>
  <c r="N2172" i="1" s="1"/>
  <c r="C2173" i="1"/>
  <c r="N2173" i="1" s="1"/>
  <c r="C2174" i="1"/>
  <c r="N2174" i="1" s="1"/>
  <c r="C2175" i="1"/>
  <c r="N2175" i="1" s="1"/>
  <c r="C2176" i="1"/>
  <c r="N2176" i="1" s="1"/>
  <c r="C2177" i="1"/>
  <c r="N2177" i="1" s="1"/>
  <c r="C2178" i="1"/>
  <c r="N2178" i="1" s="1"/>
  <c r="C2179" i="1"/>
  <c r="N2179" i="1" s="1"/>
  <c r="C2166" i="1"/>
  <c r="N2166" i="1" s="1"/>
  <c r="C2167" i="1"/>
  <c r="N2167" i="1" s="1"/>
  <c r="C2168" i="1"/>
  <c r="N2168" i="1" s="1"/>
  <c r="C2169" i="1"/>
  <c r="N2169" i="1" s="1"/>
  <c r="C2170" i="1"/>
  <c r="N2170" i="1" s="1"/>
  <c r="C2171" i="1"/>
  <c r="N2171" i="1" s="1"/>
  <c r="C2196" i="1"/>
  <c r="N2196" i="1" s="1"/>
  <c r="C2197" i="1"/>
  <c r="N2197" i="1" s="1"/>
  <c r="C2454" i="1"/>
  <c r="N2454" i="1" s="1"/>
  <c r="C2455" i="1"/>
  <c r="N2455" i="1" s="1"/>
  <c r="C2456" i="1"/>
  <c r="N2456" i="1" s="1"/>
  <c r="C2290" i="1"/>
  <c r="N2290" i="1" s="1"/>
  <c r="C2291" i="1"/>
  <c r="N2291" i="1" s="1"/>
  <c r="C2292" i="1"/>
  <c r="N2292" i="1" s="1"/>
  <c r="C2285" i="1"/>
  <c r="N2285" i="1" s="1"/>
  <c r="C2286" i="1"/>
  <c r="N2286" i="1" s="1"/>
  <c r="C2287" i="1"/>
  <c r="N2287" i="1" s="1"/>
  <c r="C2288" i="1"/>
  <c r="N2288" i="1" s="1"/>
  <c r="C2289" i="1"/>
  <c r="N2289" i="1" s="1"/>
  <c r="C2269" i="1"/>
  <c r="N2269" i="1" s="1"/>
  <c r="C2270" i="1"/>
  <c r="N2270" i="1" s="1"/>
  <c r="C2271" i="1"/>
  <c r="N2271" i="1" s="1"/>
  <c r="C2272" i="1"/>
  <c r="N2272" i="1" s="1"/>
  <c r="C2273" i="1"/>
  <c r="N2273" i="1" s="1"/>
  <c r="C2279" i="1"/>
  <c r="N2279" i="1" s="1"/>
  <c r="C2280" i="1"/>
  <c r="N2280" i="1" s="1"/>
  <c r="C2281" i="1"/>
  <c r="N2281" i="1" s="1"/>
  <c r="C2282" i="1"/>
  <c r="N2282" i="1" s="1"/>
  <c r="C2283" i="1"/>
  <c r="N2283" i="1" s="1"/>
  <c r="C2284" i="1"/>
  <c r="N2284" i="1" s="1"/>
  <c r="C1916" i="1"/>
  <c r="N1916" i="1" s="1"/>
  <c r="C1917" i="1"/>
  <c r="N1917" i="1" s="1"/>
  <c r="C1918" i="1"/>
  <c r="N1918" i="1" s="1"/>
  <c r="C1919" i="1"/>
  <c r="N1919" i="1" s="1"/>
  <c r="C1920" i="1"/>
  <c r="N1920" i="1" s="1"/>
  <c r="C1921" i="1"/>
  <c r="N1921" i="1" s="1"/>
  <c r="C1922" i="1"/>
  <c r="N1922" i="1" s="1"/>
  <c r="C1923" i="1"/>
  <c r="N1923" i="1" s="1"/>
  <c r="C1924" i="1"/>
  <c r="N1924" i="1" s="1"/>
  <c r="C1925" i="1"/>
  <c r="N1925" i="1" s="1"/>
  <c r="C2233" i="1"/>
  <c r="N2233" i="1" s="1"/>
  <c r="C2234" i="1"/>
  <c r="N2234" i="1" s="1"/>
  <c r="C2235" i="1"/>
  <c r="N2235" i="1" s="1"/>
  <c r="C2236" i="1"/>
  <c r="N2236" i="1" s="1"/>
  <c r="C2237" i="1"/>
  <c r="N2237" i="1" s="1"/>
  <c r="C2238" i="1"/>
  <c r="N2238" i="1" s="1"/>
  <c r="C2239" i="1"/>
  <c r="N2239" i="1" s="1"/>
  <c r="C2240" i="1"/>
  <c r="N2240" i="1" s="1"/>
  <c r="C2479" i="1"/>
  <c r="N2479" i="1" s="1"/>
  <c r="C2480" i="1"/>
  <c r="N2480" i="1" s="1"/>
  <c r="C2481" i="1"/>
  <c r="N2481" i="1" s="1"/>
  <c r="C2482" i="1"/>
  <c r="N2482" i="1" s="1"/>
  <c r="C2483" i="1"/>
  <c r="N2483" i="1" s="1"/>
  <c r="C2484" i="1"/>
  <c r="N2484" i="1" s="1"/>
  <c r="C2485" i="1"/>
  <c r="N2485" i="1" s="1"/>
  <c r="C2486" i="1"/>
  <c r="N2486" i="1" s="1"/>
  <c r="C2487" i="1"/>
  <c r="N2487" i="1" s="1"/>
  <c r="C2078" i="1"/>
  <c r="N2078" i="1" s="1"/>
  <c r="C2079" i="1"/>
  <c r="N2079" i="1" s="1"/>
  <c r="C2080" i="1"/>
  <c r="N2080" i="1" s="1"/>
  <c r="C2081" i="1"/>
  <c r="N2081" i="1" s="1"/>
  <c r="C2082" i="1"/>
  <c r="N2082" i="1" s="1"/>
  <c r="C2083" i="1"/>
  <c r="N2083" i="1" s="1"/>
  <c r="C2084" i="1"/>
  <c r="N2084" i="1" s="1"/>
  <c r="C2293" i="1"/>
  <c r="N2293" i="1" s="1"/>
  <c r="C2294" i="1"/>
  <c r="N2294" i="1" s="1"/>
  <c r="C2295" i="1"/>
  <c r="N2295" i="1" s="1"/>
  <c r="C2296" i="1"/>
  <c r="N2296" i="1" s="1"/>
  <c r="C2297" i="1"/>
  <c r="N2297" i="1" s="1"/>
  <c r="C2085" i="1"/>
  <c r="N2085" i="1" s="1"/>
  <c r="C2086" i="1"/>
  <c r="N2086" i="1" s="1"/>
  <c r="C2087" i="1"/>
  <c r="N2087" i="1" s="1"/>
  <c r="C760" i="1"/>
  <c r="N760" i="1" s="1"/>
  <c r="C761" i="1"/>
  <c r="N761" i="1" s="1"/>
  <c r="C762" i="1"/>
  <c r="N762" i="1" s="1"/>
  <c r="C763" i="1"/>
  <c r="N763" i="1" s="1"/>
  <c r="C764" i="1"/>
  <c r="N764" i="1" s="1"/>
  <c r="C765" i="1"/>
  <c r="N765" i="1" s="1"/>
  <c r="C794" i="1"/>
  <c r="N794" i="1" s="1"/>
  <c r="C795" i="1"/>
  <c r="N795" i="1" s="1"/>
  <c r="C796" i="1"/>
  <c r="N796" i="1" s="1"/>
  <c r="C797" i="1"/>
  <c r="N797" i="1" s="1"/>
  <c r="C798" i="1"/>
  <c r="N798" i="1" s="1"/>
  <c r="C799" i="1"/>
  <c r="N799" i="1" s="1"/>
  <c r="C800" i="1"/>
  <c r="N800" i="1" s="1"/>
  <c r="C803" i="1"/>
  <c r="N803" i="1" s="1"/>
  <c r="C804" i="1"/>
  <c r="N804" i="1" s="1"/>
  <c r="C805" i="1"/>
  <c r="N805" i="1" s="1"/>
  <c r="C806" i="1"/>
  <c r="N806" i="1" s="1"/>
  <c r="C807" i="1"/>
  <c r="N807" i="1" s="1"/>
  <c r="C808" i="1"/>
  <c r="N808" i="1" s="1"/>
  <c r="C754" i="1"/>
  <c r="N754" i="1" s="1"/>
  <c r="C755" i="1"/>
  <c r="N755" i="1" s="1"/>
  <c r="C756" i="1"/>
  <c r="N756" i="1" s="1"/>
  <c r="C757" i="1"/>
  <c r="N757" i="1" s="1"/>
  <c r="C758" i="1"/>
  <c r="N758" i="1" s="1"/>
  <c r="C759" i="1"/>
  <c r="N759" i="1" s="1"/>
  <c r="C735" i="1"/>
  <c r="N735" i="1" s="1"/>
  <c r="C736" i="1"/>
  <c r="N736" i="1" s="1"/>
  <c r="C737" i="1"/>
  <c r="N737" i="1" s="1"/>
  <c r="C738" i="1"/>
  <c r="N738" i="1" s="1"/>
  <c r="C739" i="1"/>
  <c r="N739" i="1" s="1"/>
  <c r="C740" i="1"/>
  <c r="N740" i="1" s="1"/>
  <c r="C741" i="1"/>
  <c r="N741" i="1" s="1"/>
  <c r="C1593" i="1"/>
  <c r="N1593" i="1" s="1"/>
  <c r="C1602" i="1"/>
  <c r="N1602" i="1" s="1"/>
  <c r="C1603" i="1"/>
  <c r="N1603" i="1" s="1"/>
  <c r="C1604" i="1"/>
  <c r="N1604" i="1" s="1"/>
  <c r="C1606" i="1"/>
  <c r="N1606" i="1" s="1"/>
  <c r="C1607" i="1"/>
  <c r="N1607" i="1" s="1"/>
  <c r="C1608" i="1"/>
  <c r="N1608" i="1" s="1"/>
  <c r="C1609" i="1"/>
  <c r="N1609" i="1" s="1"/>
  <c r="C1588" i="1"/>
  <c r="N1588" i="1" s="1"/>
  <c r="C1589" i="1"/>
  <c r="N1589" i="1" s="1"/>
  <c r="C1597" i="1"/>
  <c r="N1597" i="1" s="1"/>
  <c r="C1598" i="1"/>
  <c r="N1598" i="1" s="1"/>
  <c r="C1599" i="1"/>
  <c r="N1599" i="1" s="1"/>
  <c r="C1600" i="1"/>
  <c r="N1600" i="1" s="1"/>
  <c r="C1601" i="1"/>
  <c r="N1601" i="1" s="1"/>
  <c r="C1605" i="1"/>
  <c r="N1605" i="1" s="1"/>
  <c r="C1590" i="1"/>
  <c r="N1590" i="1" s="1"/>
  <c r="C1591" i="1"/>
  <c r="N1591" i="1" s="1"/>
  <c r="C1592" i="1"/>
  <c r="N1592" i="1" s="1"/>
  <c r="C2258" i="1"/>
  <c r="N2258" i="1" s="1"/>
  <c r="C2257" i="1"/>
  <c r="N2257" i="1" s="1"/>
  <c r="C2259" i="1"/>
  <c r="N2259" i="1" s="1"/>
  <c r="C568" i="1"/>
  <c r="N568" i="1" s="1"/>
  <c r="C569" i="1"/>
  <c r="N569" i="1" s="1"/>
  <c r="C570" i="1"/>
  <c r="N570" i="1" s="1"/>
  <c r="C1045" i="1"/>
  <c r="N1045" i="1" s="1"/>
  <c r="C1046" i="1"/>
  <c r="N1046" i="1" s="1"/>
  <c r="C1047" i="1"/>
  <c r="N1047" i="1" s="1"/>
  <c r="C1048" i="1"/>
  <c r="N1048" i="1" s="1"/>
  <c r="C1049" i="1"/>
  <c r="N1049" i="1" s="1"/>
  <c r="C1050" i="1"/>
  <c r="N1050" i="1" s="1"/>
  <c r="C1051" i="1"/>
  <c r="N1051" i="1" s="1"/>
  <c r="C1052" i="1"/>
  <c r="N1052" i="1" s="1"/>
  <c r="C1861" i="1"/>
  <c r="N1861" i="1" s="1"/>
  <c r="C1862" i="1"/>
  <c r="N1862" i="1" s="1"/>
  <c r="C1863" i="1"/>
  <c r="N1863" i="1" s="1"/>
  <c r="C1864" i="1"/>
  <c r="N1864" i="1" s="1"/>
  <c r="C1865" i="1"/>
  <c r="N1865" i="1" s="1"/>
  <c r="C1866" i="1"/>
  <c r="N1866" i="1" s="1"/>
  <c r="C1867" i="1"/>
  <c r="N1867" i="1" s="1"/>
  <c r="C1789" i="1"/>
  <c r="N1789" i="1" s="1"/>
  <c r="C1790" i="1"/>
  <c r="N1790" i="1" s="1"/>
  <c r="C1791" i="1"/>
  <c r="N1791" i="1" s="1"/>
  <c r="C1822" i="1"/>
  <c r="N1822" i="1" s="1"/>
  <c r="C1823" i="1"/>
  <c r="N1823" i="1" s="1"/>
  <c r="C1824" i="1"/>
  <c r="N1824" i="1" s="1"/>
  <c r="C1720" i="1"/>
  <c r="N1720" i="1" s="1"/>
  <c r="C1721" i="1"/>
  <c r="N1721" i="1" s="1"/>
  <c r="C1722" i="1"/>
  <c r="N1722" i="1" s="1"/>
  <c r="C701" i="1"/>
  <c r="N701" i="1" s="1"/>
  <c r="C702" i="1"/>
  <c r="N702" i="1" s="1"/>
  <c r="C703" i="1"/>
  <c r="N703" i="1" s="1"/>
  <c r="C704" i="1"/>
  <c r="N704" i="1" s="1"/>
  <c r="C705" i="1"/>
  <c r="N705" i="1" s="1"/>
  <c r="C706" i="1"/>
  <c r="N706" i="1" s="1"/>
  <c r="C707" i="1"/>
  <c r="N707" i="1" s="1"/>
  <c r="C708" i="1"/>
  <c r="N708" i="1" s="1"/>
  <c r="C709" i="1"/>
  <c r="N709" i="1" s="1"/>
  <c r="C710" i="1"/>
  <c r="N710" i="1" s="1"/>
  <c r="C865" i="1"/>
  <c r="N865" i="1" s="1"/>
  <c r="C866" i="1"/>
  <c r="N866" i="1" s="1"/>
  <c r="C867" i="1"/>
  <c r="N867" i="1" s="1"/>
  <c r="C868" i="1"/>
  <c r="N868" i="1" s="1"/>
  <c r="C869" i="1"/>
  <c r="N869" i="1" s="1"/>
  <c r="C870" i="1"/>
  <c r="N870" i="1" s="1"/>
  <c r="C871" i="1"/>
  <c r="N871" i="1" s="1"/>
  <c r="C2260" i="1"/>
  <c r="N2260" i="1" s="1"/>
  <c r="C2261" i="1"/>
  <c r="N2261" i="1" s="1"/>
  <c r="C2262" i="1"/>
  <c r="N2262" i="1" s="1"/>
  <c r="C2263" i="1"/>
  <c r="N2263" i="1" s="1"/>
  <c r="C2264" i="1"/>
  <c r="N2264" i="1" s="1"/>
  <c r="C1226" i="1"/>
  <c r="N1226" i="1" s="1"/>
  <c r="C1227" i="1"/>
  <c r="N1227" i="1" s="1"/>
  <c r="C1228" i="1"/>
  <c r="N1228" i="1" s="1"/>
  <c r="C1280" i="1"/>
  <c r="N1280" i="1" s="1"/>
  <c r="C1281" i="1"/>
  <c r="N1281" i="1" s="1"/>
  <c r="C1282" i="1"/>
  <c r="N1282" i="1" s="1"/>
  <c r="C1842" i="1"/>
  <c r="N1842" i="1" s="1"/>
  <c r="C1843" i="1"/>
  <c r="N1843" i="1" s="1"/>
  <c r="C1844" i="1"/>
  <c r="N1844" i="1" s="1"/>
  <c r="C1845" i="1"/>
  <c r="N1845" i="1" s="1"/>
  <c r="C1846" i="1"/>
  <c r="N1846" i="1" s="1"/>
  <c r="C1847" i="1"/>
  <c r="N1847" i="1" s="1"/>
  <c r="C1848" i="1"/>
  <c r="N1848" i="1" s="1"/>
  <c r="C2105" i="1"/>
  <c r="N2105" i="1" s="1"/>
  <c r="C2106" i="1"/>
  <c r="N2106" i="1" s="1"/>
  <c r="C2107" i="1"/>
  <c r="N2107" i="1" s="1"/>
  <c r="C2108" i="1"/>
  <c r="N2108" i="1" s="1"/>
  <c r="C2109" i="1"/>
  <c r="N2109" i="1" s="1"/>
  <c r="C2110" i="1"/>
  <c r="N2110" i="1" s="1"/>
  <c r="C2111" i="1"/>
  <c r="N2111" i="1" s="1"/>
  <c r="C2112" i="1"/>
  <c r="N2112" i="1" s="1"/>
  <c r="C2113" i="1"/>
  <c r="N2113" i="1" s="1"/>
  <c r="C2114" i="1"/>
  <c r="N2114" i="1" s="1"/>
  <c r="C2115" i="1"/>
  <c r="N2115" i="1" s="1"/>
  <c r="C2126" i="1"/>
  <c r="N2126" i="1" s="1"/>
  <c r="C2127" i="1"/>
  <c r="N2127" i="1" s="1"/>
  <c r="C2128" i="1"/>
  <c r="N2128" i="1" s="1"/>
  <c r="C2129" i="1"/>
  <c r="N2129" i="1" s="1"/>
  <c r="C2130" i="1"/>
  <c r="N2130" i="1" s="1"/>
  <c r="C2131" i="1"/>
  <c r="N2131" i="1" s="1"/>
  <c r="C2132" i="1"/>
  <c r="N2132" i="1" s="1"/>
  <c r="C2133" i="1"/>
  <c r="N2133" i="1" s="1"/>
  <c r="C2134" i="1"/>
  <c r="N2134" i="1" s="1"/>
  <c r="C2135" i="1"/>
  <c r="N2135" i="1" s="1"/>
  <c r="C2136" i="1"/>
  <c r="N2136" i="1" s="1"/>
  <c r="C2210" i="1"/>
  <c r="N2210" i="1" s="1"/>
  <c r="C2211" i="1"/>
  <c r="N2211" i="1" s="1"/>
  <c r="C2212" i="1"/>
  <c r="N2212" i="1" s="1"/>
  <c r="C2213" i="1"/>
  <c r="N2213" i="1" s="1"/>
  <c r="C2214" i="1"/>
  <c r="N2214" i="1" s="1"/>
  <c r="C2215" i="1"/>
  <c r="N2215" i="1" s="1"/>
  <c r="C2216" i="1"/>
  <c r="N2216" i="1" s="1"/>
  <c r="C2217" i="1"/>
  <c r="N2217" i="1" s="1"/>
  <c r="C2218" i="1"/>
  <c r="N2218" i="1" s="1"/>
  <c r="C577" i="1"/>
  <c r="N577" i="1" s="1"/>
  <c r="C578" i="1"/>
  <c r="N578" i="1" s="1"/>
  <c r="C579" i="1"/>
  <c r="N579" i="1" s="1"/>
  <c r="C1515" i="1"/>
  <c r="N1515" i="1" s="1"/>
  <c r="C1516" i="1"/>
  <c r="N1516" i="1" s="1"/>
  <c r="C1517" i="1"/>
  <c r="N1517" i="1" s="1"/>
  <c r="C1518" i="1"/>
  <c r="N1518" i="1" s="1"/>
  <c r="C1519" i="1"/>
  <c r="N1519" i="1" s="1"/>
  <c r="C1520" i="1"/>
  <c r="N1520" i="1" s="1"/>
  <c r="C1521" i="1"/>
  <c r="N1521" i="1" s="1"/>
  <c r="C419" i="1"/>
  <c r="N419" i="1" s="1"/>
  <c r="C420" i="1"/>
  <c r="N420" i="1" s="1"/>
  <c r="C421" i="1"/>
  <c r="N421" i="1" s="1"/>
  <c r="C422" i="1"/>
  <c r="N422" i="1" s="1"/>
  <c r="C423" i="1"/>
  <c r="N423" i="1" s="1"/>
  <c r="C424" i="1"/>
  <c r="N424" i="1" s="1"/>
  <c r="C425" i="1"/>
  <c r="N425" i="1" s="1"/>
  <c r="C426" i="1"/>
  <c r="N426" i="1" s="1"/>
  <c r="C427" i="1"/>
  <c r="N427" i="1" s="1"/>
  <c r="C1809" i="1"/>
  <c r="N1809" i="1" s="1"/>
  <c r="C1810" i="1"/>
  <c r="N1810" i="1" s="1"/>
  <c r="C372" i="1"/>
  <c r="N372" i="1" s="1"/>
  <c r="C373" i="1"/>
  <c r="N373" i="1" s="1"/>
  <c r="C374" i="1"/>
  <c r="N374" i="1" s="1"/>
  <c r="C375" i="1"/>
  <c r="N375" i="1" s="1"/>
  <c r="C376" i="1"/>
  <c r="N376" i="1" s="1"/>
  <c r="C377" i="1"/>
  <c r="N377" i="1" s="1"/>
  <c r="C378" i="1"/>
  <c r="N378" i="1" s="1"/>
  <c r="C379" i="1"/>
  <c r="N379" i="1" s="1"/>
  <c r="C380" i="1"/>
  <c r="N380" i="1" s="1"/>
  <c r="C381" i="1"/>
  <c r="N381" i="1" s="1"/>
  <c r="C382" i="1"/>
  <c r="N382" i="1" s="1"/>
  <c r="C366" i="1"/>
  <c r="N366" i="1" s="1"/>
  <c r="C367" i="1"/>
  <c r="N367" i="1" s="1"/>
  <c r="C368" i="1"/>
  <c r="N368" i="1" s="1"/>
  <c r="C1498" i="1"/>
  <c r="N1498" i="1" s="1"/>
  <c r="C1499" i="1"/>
  <c r="N1499" i="1" s="1"/>
  <c r="C1500" i="1"/>
  <c r="N1500" i="1" s="1"/>
  <c r="C1182" i="1"/>
  <c r="N1182" i="1" s="1"/>
  <c r="C1183" i="1"/>
  <c r="N1183" i="1" s="1"/>
  <c r="C1184" i="1"/>
  <c r="N1184" i="1" s="1"/>
  <c r="C1185" i="1"/>
  <c r="N1185" i="1" s="1"/>
  <c r="C1565" i="1"/>
  <c r="N1565" i="1" s="1"/>
  <c r="C1566" i="1"/>
  <c r="N1566" i="1" s="1"/>
  <c r="C1567" i="1"/>
  <c r="N1567" i="1" s="1"/>
  <c r="C1568" i="1"/>
  <c r="N1568" i="1" s="1"/>
  <c r="C1569" i="1"/>
  <c r="N1569" i="1" s="1"/>
  <c r="C1570" i="1"/>
  <c r="N1570" i="1" s="1"/>
  <c r="C1571" i="1"/>
  <c r="N1571" i="1" s="1"/>
  <c r="C1572" i="1"/>
  <c r="N1572" i="1" s="1"/>
  <c r="C1573" i="1"/>
  <c r="N1573" i="1" s="1"/>
  <c r="C1547" i="1"/>
  <c r="N1547" i="1" s="1"/>
  <c r="C1548" i="1"/>
  <c r="N1548" i="1" s="1"/>
  <c r="C1549" i="1"/>
  <c r="N1549" i="1" s="1"/>
  <c r="C1550" i="1"/>
  <c r="N1550" i="1" s="1"/>
  <c r="C1551" i="1"/>
  <c r="N1551" i="1" s="1"/>
  <c r="C1552" i="1"/>
  <c r="N1552" i="1" s="1"/>
  <c r="C1553" i="1"/>
  <c r="N1553" i="1" s="1"/>
  <c r="C1554" i="1"/>
  <c r="N1554" i="1" s="1"/>
  <c r="C1555" i="1"/>
  <c r="N1555" i="1" s="1"/>
  <c r="C2298" i="1"/>
  <c r="N2298" i="1" s="1"/>
  <c r="C2299" i="1"/>
  <c r="N2299" i="1" s="1"/>
  <c r="C2300" i="1"/>
  <c r="N2300" i="1" s="1"/>
  <c r="C2301" i="1"/>
  <c r="N2301" i="1" s="1"/>
  <c r="C2302" i="1"/>
  <c r="N2302" i="1" s="1"/>
  <c r="C1186" i="1"/>
  <c r="N1186" i="1" s="1"/>
  <c r="C1187" i="1"/>
  <c r="N1187" i="1" s="1"/>
  <c r="C1188" i="1"/>
  <c r="N1188" i="1" s="1"/>
  <c r="C934" i="1"/>
  <c r="N934" i="1" s="1"/>
  <c r="C935" i="1"/>
  <c r="N935" i="1" s="1"/>
  <c r="C936" i="1"/>
  <c r="N936" i="1" s="1"/>
  <c r="C937" i="1"/>
  <c r="N937" i="1" s="1"/>
  <c r="C938" i="1"/>
  <c r="N938" i="1" s="1"/>
  <c r="C939" i="1"/>
  <c r="N939" i="1" s="1"/>
  <c r="C840" i="1"/>
  <c r="N840" i="1" s="1"/>
  <c r="C841" i="1"/>
  <c r="N841" i="1" s="1"/>
  <c r="C842" i="1"/>
  <c r="N842" i="1" s="1"/>
  <c r="C843" i="1"/>
  <c r="N843" i="1" s="1"/>
  <c r="C844" i="1"/>
  <c r="N844" i="1" s="1"/>
  <c r="C845" i="1"/>
  <c r="N845" i="1" s="1"/>
  <c r="C846" i="1"/>
  <c r="N846" i="1" s="1"/>
  <c r="C811" i="1"/>
  <c r="N811" i="1" s="1"/>
  <c r="C812" i="1"/>
  <c r="N812" i="1" s="1"/>
  <c r="C813" i="1"/>
  <c r="N813" i="1" s="1"/>
  <c r="C814" i="1"/>
  <c r="N814" i="1" s="1"/>
  <c r="C815" i="1"/>
  <c r="N815" i="1" s="1"/>
  <c r="C816" i="1"/>
  <c r="N816" i="1" s="1"/>
  <c r="C817" i="1"/>
  <c r="N817" i="1" s="1"/>
  <c r="C818" i="1"/>
  <c r="N818" i="1" s="1"/>
  <c r="C829" i="1"/>
  <c r="N829" i="1" s="1"/>
  <c r="C830" i="1"/>
  <c r="N830" i="1" s="1"/>
  <c r="C831" i="1"/>
  <c r="N831" i="1" s="1"/>
  <c r="C832" i="1"/>
  <c r="N832" i="1" s="1"/>
  <c r="C833" i="1"/>
  <c r="N833" i="1" s="1"/>
  <c r="C834" i="1"/>
  <c r="N834" i="1" s="1"/>
  <c r="C835" i="1"/>
  <c r="N835" i="1" s="1"/>
  <c r="C836" i="1"/>
  <c r="N836" i="1" s="1"/>
  <c r="C1544" i="1"/>
  <c r="N1544" i="1" s="1"/>
  <c r="C1574" i="1"/>
  <c r="N1574" i="1" s="1"/>
  <c r="C1575" i="1"/>
  <c r="N1575" i="1" s="1"/>
  <c r="C1563" i="1"/>
  <c r="N1563" i="1" s="1"/>
  <c r="C1564" i="1"/>
  <c r="N1564" i="1" s="1"/>
  <c r="C1545" i="1"/>
  <c r="N1545" i="1" s="1"/>
  <c r="C1546" i="1"/>
  <c r="N1546" i="1" s="1"/>
  <c r="C1576" i="1"/>
  <c r="N1576" i="1" s="1"/>
  <c r="C1577" i="1"/>
  <c r="N1577" i="1" s="1"/>
  <c r="C1490" i="1"/>
  <c r="N1490" i="1" s="1"/>
  <c r="C1501" i="1"/>
  <c r="N1501" i="1" s="1"/>
  <c r="C1502" i="1"/>
  <c r="N1502" i="1" s="1"/>
  <c r="C1503" i="1"/>
  <c r="N1503" i="1" s="1"/>
  <c r="C1504" i="1"/>
  <c r="N1504" i="1" s="1"/>
  <c r="C1505" i="1"/>
  <c r="N1505" i="1" s="1"/>
  <c r="C932" i="1"/>
  <c r="N932" i="1" s="1"/>
  <c r="C933" i="1"/>
  <c r="N933" i="1" s="1"/>
  <c r="C383" i="1"/>
  <c r="N383" i="1" s="1"/>
  <c r="C384" i="1"/>
  <c r="N384" i="1" s="1"/>
  <c r="C385" i="1"/>
  <c r="N385" i="1" s="1"/>
  <c r="C154" i="1"/>
  <c r="N154" i="1" s="1"/>
  <c r="C155" i="1"/>
  <c r="N155" i="1" s="1"/>
  <c r="C156" i="1"/>
  <c r="N156" i="1" s="1"/>
  <c r="C157" i="1"/>
  <c r="N157" i="1" s="1"/>
  <c r="C158" i="1"/>
  <c r="N158" i="1" s="1"/>
  <c r="C159" i="1"/>
  <c r="N159" i="1" s="1"/>
  <c r="C1529" i="1"/>
  <c r="N1529" i="1" s="1"/>
  <c r="C1530" i="1"/>
  <c r="N1530" i="1" s="1"/>
  <c r="C1531" i="1"/>
  <c r="N1531" i="1" s="1"/>
  <c r="C1532" i="1"/>
  <c r="N1532" i="1" s="1"/>
  <c r="C1533" i="1"/>
  <c r="N1533" i="1" s="1"/>
  <c r="C1534" i="1"/>
  <c r="N1534" i="1" s="1"/>
  <c r="C1535" i="1"/>
  <c r="N1535" i="1" s="1"/>
  <c r="C1536" i="1"/>
  <c r="N1536" i="1" s="1"/>
  <c r="C1706" i="1"/>
  <c r="N1706" i="1" s="1"/>
  <c r="C1707" i="1"/>
  <c r="N1707" i="1" s="1"/>
  <c r="C1708" i="1"/>
  <c r="N1708" i="1" s="1"/>
  <c r="C1709" i="1"/>
  <c r="N1709" i="1" s="1"/>
  <c r="C1710" i="1"/>
  <c r="N1710" i="1" s="1"/>
  <c r="C1711" i="1"/>
  <c r="N1711" i="1" s="1"/>
  <c r="C222" i="1"/>
  <c r="N222" i="1" s="1"/>
  <c r="C223" i="1"/>
  <c r="N223" i="1" s="1"/>
  <c r="C224" i="1"/>
  <c r="N224" i="1" s="1"/>
  <c r="C1121" i="1"/>
  <c r="N1121" i="1" s="1"/>
  <c r="C1122" i="1"/>
  <c r="N1122" i="1" s="1"/>
  <c r="C1123" i="1"/>
  <c r="N1123" i="1" s="1"/>
  <c r="C1124" i="1"/>
  <c r="N1124" i="1" s="1"/>
  <c r="C1125" i="1"/>
  <c r="N1125" i="1" s="1"/>
  <c r="C1126" i="1"/>
  <c r="N1126" i="1" s="1"/>
  <c r="C1127" i="1"/>
  <c r="N1127" i="1" s="1"/>
  <c r="C1128" i="1"/>
  <c r="N1128" i="1" s="1"/>
  <c r="C1135" i="1"/>
  <c r="N1135" i="1" s="1"/>
  <c r="C1136" i="1"/>
  <c r="N1136" i="1" s="1"/>
  <c r="C1137" i="1"/>
  <c r="N1137" i="1" s="1"/>
  <c r="C1138" i="1"/>
  <c r="N1138" i="1" s="1"/>
  <c r="C1139" i="1"/>
  <c r="N1139" i="1" s="1"/>
  <c r="C1140" i="1"/>
  <c r="N1140" i="1" s="1"/>
  <c r="C1141" i="1"/>
  <c r="N1141" i="1" s="1"/>
  <c r="C1142" i="1"/>
  <c r="N1142" i="1" s="1"/>
  <c r="C476" i="1"/>
  <c r="N476" i="1" s="1"/>
  <c r="C477" i="1"/>
  <c r="N477" i="1" s="1"/>
  <c r="C478" i="1"/>
  <c r="N478" i="1" s="1"/>
  <c r="C479" i="1"/>
  <c r="N479" i="1" s="1"/>
  <c r="C480" i="1"/>
  <c r="N480" i="1" s="1"/>
  <c r="C481" i="1"/>
  <c r="N481" i="1" s="1"/>
  <c r="C482" i="1"/>
  <c r="N482" i="1" s="1"/>
  <c r="C483" i="1"/>
  <c r="N483" i="1" s="1"/>
  <c r="C524" i="1"/>
  <c r="N524" i="1" s="1"/>
  <c r="C525" i="1"/>
  <c r="N525" i="1" s="1"/>
  <c r="C526" i="1"/>
  <c r="N526" i="1" s="1"/>
  <c r="C527" i="1"/>
  <c r="N527" i="1" s="1"/>
  <c r="C528" i="1"/>
  <c r="N528" i="1" s="1"/>
  <c r="C529" i="1"/>
  <c r="N529" i="1" s="1"/>
  <c r="C530" i="1"/>
  <c r="N530" i="1" s="1"/>
  <c r="C531" i="1"/>
  <c r="N531" i="1" s="1"/>
  <c r="C338" i="1"/>
  <c r="N338" i="1" s="1"/>
  <c r="C339" i="1"/>
  <c r="N339" i="1" s="1"/>
  <c r="C340" i="1"/>
  <c r="N340" i="1" s="1"/>
  <c r="C485" i="1"/>
  <c r="N485" i="1" s="1"/>
  <c r="C486" i="1"/>
  <c r="N486" i="1" s="1"/>
  <c r="C487" i="1"/>
  <c r="N487" i="1" s="1"/>
  <c r="C488" i="1"/>
  <c r="N488" i="1" s="1"/>
  <c r="C489" i="1"/>
  <c r="N489" i="1" s="1"/>
  <c r="C490" i="1"/>
  <c r="N490" i="1" s="1"/>
  <c r="C484" i="1"/>
  <c r="N484" i="1" s="1"/>
  <c r="C532" i="1"/>
  <c r="N532" i="1" s="1"/>
  <c r="C533" i="1"/>
  <c r="N533" i="1" s="1"/>
  <c r="C534" i="1"/>
  <c r="N534" i="1" s="1"/>
  <c r="C549" i="1"/>
  <c r="N549" i="1" s="1"/>
  <c r="C550" i="1"/>
  <c r="N550" i="1" s="1"/>
  <c r="C551" i="1"/>
  <c r="N551" i="1" s="1"/>
  <c r="C552" i="1"/>
  <c r="N552" i="1" s="1"/>
  <c r="C553" i="1"/>
  <c r="N553" i="1" s="1"/>
  <c r="C554" i="1"/>
  <c r="N554" i="1" s="1"/>
  <c r="C555" i="1"/>
  <c r="N555" i="1" s="1"/>
  <c r="C556" i="1"/>
  <c r="N556" i="1" s="1"/>
  <c r="C557" i="1"/>
  <c r="N557" i="1" s="1"/>
  <c r="C558" i="1"/>
  <c r="N558" i="1" s="1"/>
  <c r="C559" i="1"/>
  <c r="N559" i="1" s="1"/>
  <c r="C571" i="1"/>
  <c r="N571" i="1" s="1"/>
  <c r="C572" i="1"/>
  <c r="N572" i="1" s="1"/>
  <c r="C573" i="1"/>
  <c r="N573" i="1" s="1"/>
  <c r="C1654" i="1"/>
  <c r="N1654" i="1" s="1"/>
  <c r="C1655" i="1"/>
  <c r="N1655" i="1" s="1"/>
  <c r="C1656" i="1"/>
  <c r="N1656" i="1" s="1"/>
  <c r="C1657" i="1"/>
  <c r="N1657" i="1" s="1"/>
  <c r="C1658" i="1"/>
  <c r="N1658" i="1" s="1"/>
  <c r="C1659" i="1"/>
  <c r="N1659" i="1" s="1"/>
  <c r="C1660" i="1"/>
  <c r="N1660" i="1" s="1"/>
  <c r="C1730" i="1"/>
  <c r="N1730" i="1" s="1"/>
  <c r="C1731" i="1"/>
  <c r="N1731" i="1" s="1"/>
  <c r="C1732" i="1"/>
  <c r="N1732" i="1" s="1"/>
  <c r="C1733" i="1"/>
  <c r="N1733" i="1" s="1"/>
  <c r="C1734" i="1"/>
  <c r="N1734" i="1" s="1"/>
  <c r="C1735" i="1"/>
  <c r="N1735" i="1" s="1"/>
  <c r="C1736" i="1"/>
  <c r="N1736" i="1" s="1"/>
  <c r="C1723" i="1"/>
  <c r="N1723" i="1" s="1"/>
  <c r="C1724" i="1"/>
  <c r="N1724" i="1" s="1"/>
  <c r="C1725" i="1"/>
  <c r="N1725" i="1" s="1"/>
  <c r="C1726" i="1"/>
  <c r="N1726" i="1" s="1"/>
  <c r="C1727" i="1"/>
  <c r="N1727" i="1" s="1"/>
  <c r="C18" i="1"/>
  <c r="N18" i="1" s="1"/>
  <c r="C19" i="1"/>
  <c r="N19" i="1" s="1"/>
  <c r="C20" i="1"/>
  <c r="N20" i="1" s="1"/>
  <c r="C21" i="1"/>
  <c r="N21" i="1" s="1"/>
  <c r="C22" i="1"/>
  <c r="N22" i="1" s="1"/>
  <c r="C23" i="1"/>
  <c r="N23" i="1" s="1"/>
  <c r="C24" i="1"/>
  <c r="N24" i="1" s="1"/>
  <c r="C25" i="1"/>
  <c r="N25" i="1" s="1"/>
  <c r="C188" i="1"/>
  <c r="N188" i="1" s="1"/>
  <c r="C189" i="1"/>
  <c r="N189" i="1" s="1"/>
  <c r="C190" i="1"/>
  <c r="N190" i="1" s="1"/>
  <c r="C191" i="1"/>
  <c r="N191" i="1" s="1"/>
  <c r="C192" i="1"/>
  <c r="N192" i="1" s="1"/>
  <c r="C193" i="1"/>
  <c r="N193" i="1" s="1"/>
  <c r="C194" i="1"/>
  <c r="N194" i="1" s="1"/>
  <c r="C195" i="1"/>
  <c r="N195" i="1" s="1"/>
  <c r="C64" i="1"/>
  <c r="N64" i="1" s="1"/>
  <c r="C65" i="1"/>
  <c r="N65" i="1" s="1"/>
  <c r="C66" i="1"/>
  <c r="N66" i="1" s="1"/>
  <c r="C67" i="1"/>
  <c r="N67" i="1" s="1"/>
  <c r="C68" i="1"/>
  <c r="N68" i="1" s="1"/>
  <c r="C69" i="1"/>
  <c r="N69" i="1" s="1"/>
  <c r="C196" i="1"/>
  <c r="N196" i="1" s="1"/>
  <c r="C197" i="1"/>
  <c r="N197" i="1" s="1"/>
  <c r="C198" i="1"/>
  <c r="N198" i="1" s="1"/>
  <c r="C199" i="1"/>
  <c r="N199" i="1" s="1"/>
  <c r="C200" i="1"/>
  <c r="N200" i="1" s="1"/>
  <c r="C201" i="1"/>
  <c r="N201" i="1" s="1"/>
  <c r="C26" i="1"/>
  <c r="N26" i="1" s="1"/>
  <c r="C27" i="1"/>
  <c r="N27" i="1" s="1"/>
  <c r="C28" i="1"/>
  <c r="N28" i="1" s="1"/>
  <c r="C29" i="1"/>
  <c r="N29" i="1" s="1"/>
  <c r="C30" i="1"/>
  <c r="N30" i="1" s="1"/>
  <c r="C31" i="1"/>
  <c r="N31" i="1" s="1"/>
  <c r="C32" i="1"/>
  <c r="N32" i="1" s="1"/>
  <c r="C33" i="1"/>
  <c r="N33" i="1" s="1"/>
  <c r="C34" i="1"/>
  <c r="N34" i="1" s="1"/>
  <c r="C1770" i="1"/>
  <c r="N1770" i="1" s="1"/>
  <c r="C1771" i="1"/>
  <c r="N1771" i="1" s="1"/>
  <c r="C1772" i="1"/>
  <c r="N1772" i="1" s="1"/>
  <c r="C1773" i="1"/>
  <c r="N1773" i="1" s="1"/>
  <c r="C1774" i="1"/>
  <c r="N1774" i="1" s="1"/>
  <c r="C1775" i="1"/>
  <c r="N1775" i="1" s="1"/>
  <c r="C1776" i="1"/>
  <c r="N1776" i="1" s="1"/>
  <c r="C1777" i="1"/>
  <c r="N1777" i="1" s="1"/>
  <c r="C1685" i="1"/>
  <c r="N1685" i="1" s="1"/>
  <c r="C1686" i="1"/>
  <c r="N1686" i="1" s="1"/>
  <c r="C1687" i="1"/>
  <c r="N1687" i="1" s="1"/>
  <c r="C1688" i="1"/>
  <c r="N1688" i="1" s="1"/>
  <c r="C1689" i="1"/>
  <c r="N1689" i="1" s="1"/>
  <c r="C1690" i="1"/>
  <c r="N1690" i="1" s="1"/>
  <c r="C1691" i="1"/>
  <c r="N1691" i="1" s="1"/>
  <c r="C1692" i="1"/>
  <c r="N1692" i="1" s="1"/>
  <c r="C1778" i="1"/>
  <c r="N1778" i="1" s="1"/>
  <c r="C1779" i="1"/>
  <c r="N1779" i="1" s="1"/>
  <c r="C1780" i="1"/>
  <c r="N1780" i="1" s="1"/>
  <c r="C1693" i="1"/>
  <c r="N1693" i="1" s="1"/>
  <c r="C1694" i="1"/>
  <c r="N1694" i="1" s="1"/>
  <c r="C1695" i="1"/>
  <c r="N1695" i="1" s="1"/>
  <c r="C785" i="1"/>
  <c r="N785" i="1" s="1"/>
  <c r="C786" i="1"/>
  <c r="N786" i="1" s="1"/>
  <c r="C855" i="1"/>
  <c r="N855" i="1" s="1"/>
  <c r="C856" i="1"/>
  <c r="N856" i="1" s="1"/>
  <c r="C827" i="1"/>
  <c r="N827" i="1" s="1"/>
  <c r="C828" i="1"/>
  <c r="N828" i="1" s="1"/>
  <c r="C2249" i="1"/>
  <c r="N2249" i="1" s="1"/>
  <c r="C2250" i="1"/>
  <c r="N2250" i="1" s="1"/>
  <c r="C2251" i="1"/>
  <c r="N2251" i="1" s="1"/>
  <c r="C2252" i="1"/>
  <c r="N2252" i="1" s="1"/>
  <c r="C1304" i="1"/>
  <c r="N1304" i="1" s="1"/>
  <c r="C1305" i="1"/>
  <c r="N1305" i="1" s="1"/>
  <c r="C1306" i="1"/>
  <c r="N1306" i="1" s="1"/>
  <c r="C1307" i="1"/>
  <c r="N1307" i="1" s="1"/>
  <c r="C1308" i="1"/>
  <c r="N1308" i="1" s="1"/>
  <c r="C1309" i="1"/>
  <c r="N1309" i="1" s="1"/>
  <c r="C1217" i="1"/>
  <c r="N1217" i="1" s="1"/>
  <c r="C1218" i="1"/>
  <c r="N1218" i="1" s="1"/>
  <c r="C1219" i="1"/>
  <c r="N1219" i="1" s="1"/>
  <c r="C1220" i="1"/>
  <c r="N1220" i="1" s="1"/>
  <c r="C1221" i="1"/>
  <c r="N1221" i="1" s="1"/>
  <c r="C1222" i="1"/>
  <c r="N1222" i="1" s="1"/>
  <c r="C1349" i="1"/>
  <c r="N1349" i="1" s="1"/>
  <c r="C1350" i="1"/>
  <c r="N1350" i="1" s="1"/>
  <c r="C1351" i="1"/>
  <c r="N1351" i="1" s="1"/>
  <c r="C1352" i="1"/>
  <c r="N1352" i="1" s="1"/>
  <c r="C1353" i="1"/>
  <c r="N1353" i="1" s="1"/>
  <c r="C1354" i="1"/>
  <c r="N1354" i="1" s="1"/>
  <c r="C1250" i="1"/>
  <c r="N1250" i="1" s="1"/>
  <c r="C1251" i="1"/>
  <c r="N1251" i="1" s="1"/>
  <c r="C1252" i="1"/>
  <c r="N1252" i="1" s="1"/>
  <c r="C1253" i="1"/>
  <c r="N1253" i="1" s="1"/>
  <c r="C1254" i="1"/>
  <c r="N1254" i="1" s="1"/>
  <c r="C1255" i="1"/>
  <c r="N1255" i="1" s="1"/>
  <c r="C1229" i="1"/>
  <c r="N1229" i="1" s="1"/>
  <c r="C1230" i="1"/>
  <c r="N1230" i="1" s="1"/>
  <c r="C1231" i="1"/>
  <c r="N1231" i="1" s="1"/>
  <c r="C1232" i="1"/>
  <c r="N1232" i="1" s="1"/>
  <c r="C1233" i="1"/>
  <c r="N1233" i="1" s="1"/>
  <c r="C1234" i="1"/>
  <c r="N1234" i="1" s="1"/>
  <c r="C1235" i="1"/>
  <c r="N1235" i="1" s="1"/>
  <c r="C1236" i="1"/>
  <c r="N1236" i="1" s="1"/>
  <c r="C1237" i="1"/>
  <c r="N1237" i="1" s="1"/>
  <c r="C1207" i="1"/>
  <c r="N1207" i="1" s="1"/>
  <c r="C1208" i="1"/>
  <c r="N1208" i="1" s="1"/>
  <c r="C1209" i="1"/>
  <c r="N1209" i="1" s="1"/>
  <c r="C1210" i="1"/>
  <c r="N1210" i="1" s="1"/>
  <c r="C1211" i="1"/>
  <c r="N1211" i="1" s="1"/>
  <c r="C1212" i="1"/>
  <c r="N1212" i="1" s="1"/>
  <c r="C1213" i="1"/>
  <c r="N1213" i="1" s="1"/>
  <c r="C1214" i="1"/>
  <c r="N1214" i="1" s="1"/>
  <c r="C1215" i="1"/>
  <c r="N1215" i="1" s="1"/>
  <c r="C1216" i="1"/>
  <c r="N1216" i="1" s="1"/>
  <c r="C1364" i="1"/>
  <c r="N1364" i="1" s="1"/>
  <c r="C1365" i="1"/>
  <c r="N1365" i="1" s="1"/>
  <c r="C1366" i="1"/>
  <c r="N1366" i="1" s="1"/>
  <c r="C1367" i="1"/>
  <c r="N1367" i="1" s="1"/>
  <c r="C1368" i="1"/>
  <c r="N1368" i="1" s="1"/>
  <c r="C1369" i="1"/>
  <c r="N1369" i="1" s="1"/>
  <c r="C1355" i="1"/>
  <c r="N1355" i="1" s="1"/>
  <c r="C1356" i="1"/>
  <c r="N1356" i="1" s="1"/>
  <c r="C1357" i="1"/>
  <c r="N1357" i="1" s="1"/>
  <c r="C1289" i="1"/>
  <c r="N1289" i="1" s="1"/>
  <c r="C1290" i="1"/>
  <c r="N1290" i="1" s="1"/>
  <c r="C1291" i="1"/>
  <c r="N1291" i="1" s="1"/>
  <c r="C1292" i="1"/>
  <c r="N1292" i="1" s="1"/>
  <c r="C1293" i="1"/>
  <c r="N1293" i="1" s="1"/>
  <c r="C1294" i="1"/>
  <c r="N1294" i="1" s="1"/>
  <c r="C1295" i="1"/>
  <c r="N1295" i="1" s="1"/>
  <c r="C1296" i="1"/>
  <c r="N1296" i="1" s="1"/>
  <c r="C1297" i="1"/>
  <c r="N1297" i="1" s="1"/>
  <c r="C1274" i="1"/>
  <c r="N1274" i="1" s="1"/>
  <c r="C1275" i="1"/>
  <c r="N1275" i="1" s="1"/>
  <c r="C1276" i="1"/>
  <c r="N1276" i="1" s="1"/>
  <c r="C1325" i="1"/>
  <c r="N1325" i="1" s="1"/>
  <c r="C1326" i="1"/>
  <c r="N1326" i="1" s="1"/>
  <c r="C1327" i="1"/>
  <c r="N1327" i="1" s="1"/>
  <c r="C1328" i="1"/>
  <c r="N1328" i="1" s="1"/>
  <c r="C1329" i="1"/>
  <c r="N1329" i="1" s="1"/>
  <c r="C1330" i="1"/>
  <c r="N1330" i="1" s="1"/>
  <c r="C1331" i="1"/>
  <c r="N1331" i="1" s="1"/>
  <c r="C1332" i="1"/>
  <c r="N1332" i="1" s="1"/>
  <c r="C1333" i="1"/>
  <c r="N1333" i="1" s="1"/>
  <c r="C1334" i="1"/>
  <c r="N1334" i="1" s="1"/>
  <c r="C1335" i="1"/>
  <c r="N1335" i="1" s="1"/>
  <c r="C1336" i="1"/>
  <c r="N1336" i="1" s="1"/>
  <c r="C1298" i="1"/>
  <c r="N1298" i="1" s="1"/>
  <c r="C1299" i="1"/>
  <c r="N1299" i="1" s="1"/>
  <c r="C1300" i="1"/>
  <c r="N1300" i="1" s="1"/>
  <c r="C1301" i="1"/>
  <c r="N1301" i="1" s="1"/>
  <c r="C1302" i="1"/>
  <c r="N1302" i="1" s="1"/>
  <c r="C1303" i="1"/>
  <c r="N1303" i="1" s="1"/>
  <c r="C1737" i="1"/>
  <c r="N1737" i="1" s="1"/>
  <c r="C1738" i="1"/>
  <c r="N1738" i="1" s="1"/>
  <c r="C1310" i="1"/>
  <c r="N1310" i="1" s="1"/>
  <c r="C1311" i="1"/>
  <c r="N1311" i="1" s="1"/>
  <c r="C1312" i="1"/>
  <c r="N1312" i="1" s="1"/>
  <c r="C1313" i="1"/>
  <c r="N1313" i="1" s="1"/>
  <c r="C1314" i="1"/>
  <c r="N1314" i="1" s="1"/>
  <c r="C1315" i="1"/>
  <c r="N1315" i="1" s="1"/>
  <c r="C1358" i="1"/>
  <c r="N1358" i="1" s="1"/>
  <c r="C1359" i="1"/>
  <c r="N1359" i="1" s="1"/>
  <c r="C1360" i="1"/>
  <c r="N1360" i="1" s="1"/>
  <c r="C1361" i="1"/>
  <c r="N1361" i="1" s="1"/>
  <c r="C1362" i="1"/>
  <c r="N1362" i="1" s="1"/>
  <c r="C1363" i="1"/>
  <c r="N1363" i="1" s="1"/>
  <c r="C1053" i="1"/>
  <c r="N1053" i="1" s="1"/>
  <c r="C1054" i="1"/>
  <c r="N1054" i="1" s="1"/>
  <c r="C1055" i="1"/>
  <c r="N1055" i="1" s="1"/>
  <c r="C1056" i="1"/>
  <c r="N1056" i="1" s="1"/>
  <c r="C1057" i="1"/>
  <c r="N1057" i="1" s="1"/>
  <c r="C1058" i="1"/>
  <c r="N1058" i="1" s="1"/>
  <c r="C1059" i="1"/>
  <c r="N1059" i="1" s="1"/>
  <c r="C1060" i="1"/>
  <c r="N1060" i="1" s="1"/>
  <c r="C1039" i="1"/>
  <c r="N1039" i="1" s="1"/>
  <c r="C1040" i="1"/>
  <c r="N1040" i="1" s="1"/>
  <c r="C1041" i="1"/>
  <c r="N1041" i="1" s="1"/>
  <c r="C1042" i="1"/>
  <c r="N1042" i="1" s="1"/>
  <c r="C1043" i="1"/>
  <c r="N1043" i="1" s="1"/>
  <c r="C1044" i="1"/>
  <c r="N1044" i="1" s="1"/>
  <c r="C1061" i="1"/>
  <c r="N1061" i="1" s="1"/>
  <c r="C1062" i="1"/>
  <c r="N1062" i="1" s="1"/>
  <c r="C1063" i="1"/>
  <c r="N1063" i="1" s="1"/>
  <c r="C1064" i="1"/>
  <c r="N1064" i="1" s="1"/>
  <c r="C1065" i="1"/>
  <c r="N1065" i="1" s="1"/>
  <c r="C1066" i="1"/>
  <c r="N1066" i="1" s="1"/>
  <c r="C1067" i="1"/>
  <c r="N1067" i="1" s="1"/>
  <c r="C1068" i="1"/>
  <c r="N1068" i="1" s="1"/>
  <c r="C1029" i="1"/>
  <c r="N1029" i="1" s="1"/>
  <c r="C1030" i="1"/>
  <c r="N1030" i="1" s="1"/>
  <c r="C1031" i="1"/>
  <c r="N1031" i="1" s="1"/>
  <c r="C1032" i="1"/>
  <c r="N1032" i="1" s="1"/>
  <c r="C1033" i="1"/>
  <c r="N1033" i="1" s="1"/>
  <c r="C1034" i="1"/>
  <c r="N1034" i="1" s="1"/>
  <c r="C1035" i="1"/>
  <c r="N1035" i="1" s="1"/>
  <c r="C1036" i="1"/>
  <c r="N1036" i="1" s="1"/>
  <c r="C1037" i="1"/>
  <c r="N1037" i="1" s="1"/>
  <c r="C1038" i="1"/>
  <c r="N1038" i="1" s="1"/>
  <c r="C2052" i="1"/>
  <c r="N2052" i="1" s="1"/>
  <c r="C2053" i="1"/>
  <c r="N2053" i="1" s="1"/>
  <c r="C2054" i="1"/>
  <c r="N2054" i="1" s="1"/>
  <c r="C2055" i="1"/>
  <c r="N2055" i="1" s="1"/>
  <c r="C2056" i="1"/>
  <c r="N2056" i="1" s="1"/>
  <c r="C2057" i="1"/>
  <c r="N2057" i="1" s="1"/>
  <c r="C2058" i="1"/>
  <c r="N2058" i="1" s="1"/>
  <c r="C2059" i="1"/>
  <c r="N2059" i="1" s="1"/>
  <c r="C233" i="1"/>
  <c r="N233" i="1" s="1"/>
  <c r="C234" i="1"/>
  <c r="N234" i="1" s="1"/>
  <c r="C235" i="1"/>
  <c r="N235" i="1" s="1"/>
  <c r="C236" i="1"/>
  <c r="N236" i="1" s="1"/>
  <c r="C237" i="1"/>
  <c r="N237" i="1" s="1"/>
  <c r="C238" i="1"/>
  <c r="N238" i="1" s="1"/>
  <c r="C239" i="1"/>
  <c r="N239" i="1" s="1"/>
  <c r="C240" i="1"/>
  <c r="N240" i="1" s="1"/>
  <c r="C205" i="1"/>
  <c r="N205" i="1" s="1"/>
  <c r="C206" i="1"/>
  <c r="N206" i="1" s="1"/>
  <c r="C207" i="1"/>
  <c r="N207" i="1" s="1"/>
  <c r="C208" i="1"/>
  <c r="N208" i="1" s="1"/>
  <c r="C209" i="1"/>
  <c r="N209" i="1" s="1"/>
  <c r="C210" i="1"/>
  <c r="N210" i="1" s="1"/>
  <c r="C211" i="1"/>
  <c r="N211" i="1" s="1"/>
  <c r="C212" i="1"/>
  <c r="N212" i="1" s="1"/>
  <c r="C213" i="1"/>
  <c r="N213" i="1" s="1"/>
  <c r="C120" i="1"/>
  <c r="N120" i="1" s="1"/>
  <c r="C121" i="1"/>
  <c r="N121" i="1" s="1"/>
  <c r="C122" i="1"/>
  <c r="N122" i="1" s="1"/>
  <c r="C106" i="1"/>
  <c r="N106" i="1" s="1"/>
  <c r="C107" i="1"/>
  <c r="N107" i="1" s="1"/>
  <c r="C108" i="1"/>
  <c r="N108" i="1" s="1"/>
  <c r="C109" i="1"/>
  <c r="N109" i="1" s="1"/>
  <c r="C110" i="1"/>
  <c r="N110" i="1" s="1"/>
  <c r="C111" i="1"/>
  <c r="N111" i="1" s="1"/>
  <c r="C112" i="1"/>
  <c r="N112" i="1" s="1"/>
  <c r="C113" i="1"/>
  <c r="N113" i="1" s="1"/>
  <c r="C114" i="1"/>
  <c r="N114" i="1" s="1"/>
  <c r="C115" i="1"/>
  <c r="N115" i="1" s="1"/>
  <c r="C116" i="1"/>
  <c r="N116" i="1" s="1"/>
  <c r="C1674" i="1"/>
  <c r="N1674" i="1" s="1"/>
  <c r="C1675" i="1"/>
  <c r="N1675" i="1" s="1"/>
  <c r="C1676" i="1"/>
  <c r="N1676" i="1" s="1"/>
  <c r="C1677" i="1"/>
  <c r="N1677" i="1" s="1"/>
  <c r="C1678" i="1"/>
  <c r="N1678" i="1" s="1"/>
  <c r="C1679" i="1"/>
  <c r="N1679" i="1" s="1"/>
  <c r="C1680" i="1"/>
  <c r="N1680" i="1" s="1"/>
  <c r="C1681" i="1"/>
  <c r="N1681" i="1" s="1"/>
  <c r="C1682" i="1"/>
  <c r="N1682" i="1" s="1"/>
  <c r="C1683" i="1"/>
  <c r="N1683" i="1" s="1"/>
  <c r="C1684" i="1"/>
  <c r="N1684" i="1" s="1"/>
  <c r="C7" i="1"/>
  <c r="N7" i="1" s="1"/>
  <c r="C8" i="1"/>
  <c r="N8" i="1" s="1"/>
  <c r="C9" i="1"/>
  <c r="N9" i="1" s="1"/>
  <c r="C10" i="1"/>
  <c r="N10" i="1" s="1"/>
  <c r="C11" i="1"/>
  <c r="N11" i="1" s="1"/>
  <c r="C12" i="1"/>
  <c r="N12" i="1" s="1"/>
  <c r="C13" i="1"/>
  <c r="N13" i="1" s="1"/>
  <c r="C14" i="1"/>
  <c r="N14" i="1" s="1"/>
  <c r="C510" i="1"/>
  <c r="N510" i="1" s="1"/>
  <c r="C511" i="1"/>
  <c r="N511" i="1" s="1"/>
  <c r="C512" i="1"/>
  <c r="N512" i="1" s="1"/>
  <c r="C513" i="1"/>
  <c r="N513" i="1" s="1"/>
  <c r="C514" i="1"/>
  <c r="N514" i="1" s="1"/>
  <c r="C15" i="1"/>
  <c r="N15" i="1" s="1"/>
  <c r="C16" i="1"/>
  <c r="N16" i="1" s="1"/>
  <c r="C17" i="1"/>
  <c r="N17" i="1" s="1"/>
  <c r="C35" i="1"/>
  <c r="N35" i="1" s="1"/>
  <c r="C36" i="1"/>
  <c r="N36" i="1" s="1"/>
  <c r="C84" i="1"/>
  <c r="N84" i="1" s="1"/>
  <c r="C85" i="1"/>
  <c r="N85" i="1" s="1"/>
  <c r="C86" i="1"/>
  <c r="N86" i="1" s="1"/>
  <c r="C87" i="1"/>
  <c r="N87" i="1" s="1"/>
  <c r="C88" i="1"/>
  <c r="N88" i="1" s="1"/>
  <c r="C89" i="1"/>
  <c r="N89" i="1" s="1"/>
  <c r="C90" i="1"/>
  <c r="N90" i="1" s="1"/>
  <c r="C91" i="1"/>
  <c r="N91" i="1" s="1"/>
  <c r="C92" i="1"/>
  <c r="N92" i="1" s="1"/>
  <c r="C93" i="1"/>
  <c r="N93" i="1" s="1"/>
  <c r="C94" i="1"/>
  <c r="N94" i="1" s="1"/>
  <c r="C95" i="1"/>
  <c r="N95" i="1" s="1"/>
  <c r="C96" i="1"/>
  <c r="N96" i="1" s="1"/>
  <c r="C97" i="1"/>
  <c r="N97" i="1" s="1"/>
  <c r="C117" i="1"/>
  <c r="N117" i="1" s="1"/>
  <c r="C118" i="1"/>
  <c r="N118" i="1" s="1"/>
  <c r="C119" i="1"/>
  <c r="N119" i="1" s="1"/>
  <c r="C202" i="1"/>
  <c r="N202" i="1" s="1"/>
  <c r="C203" i="1"/>
  <c r="N203" i="1" s="1"/>
  <c r="C204" i="1"/>
  <c r="N204" i="1" s="1"/>
  <c r="C428" i="1"/>
  <c r="N428" i="1" s="1"/>
  <c r="C429" i="1"/>
  <c r="N429" i="1" s="1"/>
  <c r="C430" i="1"/>
  <c r="N430" i="1" s="1"/>
  <c r="C1198" i="1"/>
  <c r="N1198" i="1" s="1"/>
  <c r="C1199" i="1"/>
  <c r="N1199" i="1" s="1"/>
  <c r="C1200" i="1"/>
  <c r="N1200" i="1" s="1"/>
  <c r="C1201" i="1"/>
  <c r="N1201" i="1" s="1"/>
  <c r="C1202" i="1"/>
  <c r="N1202" i="1" s="1"/>
  <c r="C1203" i="1"/>
  <c r="N1203" i="1" s="1"/>
  <c r="C1204" i="1"/>
  <c r="N1204" i="1" s="1"/>
  <c r="C1205" i="1"/>
  <c r="N1205" i="1" s="1"/>
  <c r="C1206" i="1"/>
  <c r="N1206" i="1" s="1"/>
  <c r="C847" i="1"/>
  <c r="N847" i="1" s="1"/>
  <c r="C848" i="1"/>
  <c r="N848" i="1" s="1"/>
  <c r="C849" i="1"/>
  <c r="N849" i="1" s="1"/>
  <c r="C850" i="1"/>
  <c r="N850" i="1" s="1"/>
  <c r="C851" i="1"/>
  <c r="N851" i="1" s="1"/>
  <c r="C852" i="1"/>
  <c r="N852" i="1" s="1"/>
  <c r="C853" i="1"/>
  <c r="N853" i="1" s="1"/>
  <c r="C819" i="1"/>
  <c r="N819" i="1" s="1"/>
  <c r="C820" i="1"/>
  <c r="N820" i="1" s="1"/>
  <c r="C821" i="1"/>
  <c r="N821" i="1" s="1"/>
  <c r="C822" i="1"/>
  <c r="N822" i="1" s="1"/>
  <c r="C823" i="1"/>
  <c r="N823" i="1" s="1"/>
  <c r="C824" i="1"/>
  <c r="N824" i="1" s="1"/>
  <c r="C825" i="1"/>
  <c r="N825" i="1" s="1"/>
  <c r="C620" i="1"/>
  <c r="N620" i="1" s="1"/>
  <c r="C621" i="1"/>
  <c r="N621" i="1" s="1"/>
  <c r="C622" i="1"/>
  <c r="N622" i="1" s="1"/>
  <c r="C623" i="1"/>
  <c r="N623" i="1" s="1"/>
  <c r="C624" i="1"/>
  <c r="N624" i="1" s="1"/>
  <c r="C625" i="1"/>
  <c r="N625" i="1" s="1"/>
  <c r="C626" i="1"/>
  <c r="N626" i="1" s="1"/>
  <c r="C627" i="1"/>
  <c r="N627" i="1" s="1"/>
  <c r="C628" i="1"/>
  <c r="N628" i="1" s="1"/>
  <c r="C629" i="1"/>
  <c r="N629" i="1" s="1"/>
  <c r="C630" i="1"/>
  <c r="N630" i="1" s="1"/>
  <c r="C631" i="1"/>
  <c r="N631" i="1" s="1"/>
  <c r="C632" i="1"/>
  <c r="N632" i="1" s="1"/>
  <c r="C633" i="1"/>
  <c r="N633" i="1" s="1"/>
  <c r="C634" i="1"/>
  <c r="N634" i="1" s="1"/>
  <c r="C635" i="1"/>
  <c r="N635" i="1" s="1"/>
  <c r="C636" i="1"/>
  <c r="N636" i="1" s="1"/>
  <c r="C350" i="1"/>
  <c r="N350" i="1" s="1"/>
  <c r="C351" i="1"/>
  <c r="N351" i="1" s="1"/>
  <c r="C352" i="1"/>
  <c r="N352" i="1" s="1"/>
  <c r="C353" i="1"/>
  <c r="N353" i="1" s="1"/>
  <c r="C354" i="1"/>
  <c r="N354" i="1" s="1"/>
  <c r="C355" i="1"/>
  <c r="N355" i="1" s="1"/>
  <c r="C356" i="1"/>
  <c r="N356" i="1" s="1"/>
  <c r="C357" i="1"/>
  <c r="N357" i="1" s="1"/>
  <c r="C341" i="1"/>
  <c r="N341" i="1" s="1"/>
  <c r="C342" i="1"/>
  <c r="N342" i="1" s="1"/>
  <c r="C343" i="1"/>
  <c r="N343" i="1" s="1"/>
  <c r="C344" i="1"/>
  <c r="N344" i="1" s="1"/>
  <c r="C345" i="1"/>
  <c r="N345" i="1" s="1"/>
  <c r="C346" i="1"/>
  <c r="N346" i="1" s="1"/>
  <c r="C347" i="1"/>
  <c r="N347" i="1" s="1"/>
  <c r="C348" i="1"/>
  <c r="N348" i="1" s="1"/>
  <c r="C349" i="1"/>
  <c r="N349" i="1" s="1"/>
  <c r="C329" i="1"/>
  <c r="N329" i="1" s="1"/>
  <c r="C330" i="1"/>
  <c r="N330" i="1" s="1"/>
  <c r="C331" i="1"/>
  <c r="N331" i="1" s="1"/>
  <c r="C468" i="1"/>
  <c r="N468" i="1" s="1"/>
  <c r="C469" i="1"/>
  <c r="N469" i="1" s="1"/>
  <c r="C470" i="1"/>
  <c r="N470" i="1" s="1"/>
  <c r="C471" i="1"/>
  <c r="N471" i="1" s="1"/>
  <c r="C472" i="1"/>
  <c r="N472" i="1" s="1"/>
  <c r="C473" i="1"/>
  <c r="N473" i="1" s="1"/>
  <c r="C474" i="1"/>
  <c r="N474" i="1" s="1"/>
  <c r="C475" i="1"/>
  <c r="N475" i="1" s="1"/>
  <c r="C2137" i="1"/>
  <c r="N2137" i="1" s="1"/>
  <c r="C2138" i="1"/>
  <c r="N2138" i="1" s="1"/>
  <c r="C2139" i="1"/>
  <c r="N2139" i="1" s="1"/>
  <c r="C2140" i="1"/>
  <c r="N2140" i="1" s="1"/>
  <c r="C2141" i="1"/>
  <c r="N2141" i="1" s="1"/>
  <c r="C2142" i="1"/>
  <c r="N2142" i="1" s="1"/>
  <c r="C2183" i="1"/>
  <c r="N2183" i="1" s="1"/>
  <c r="C2184" i="1"/>
  <c r="N2184" i="1" s="1"/>
  <c r="C2185" i="1"/>
  <c r="N2185" i="1" s="1"/>
  <c r="C2186" i="1"/>
  <c r="N2186" i="1" s="1"/>
  <c r="C2187" i="1"/>
  <c r="N2187" i="1" s="1"/>
  <c r="C2188" i="1"/>
  <c r="N2188" i="1" s="1"/>
  <c r="C1020" i="1"/>
  <c r="N1020" i="1" s="1"/>
  <c r="C1021" i="1"/>
  <c r="N1021" i="1" s="1"/>
  <c r="C1022" i="1"/>
  <c r="N1022" i="1" s="1"/>
  <c r="C1023" i="1"/>
  <c r="N1023" i="1" s="1"/>
  <c r="C1024" i="1"/>
  <c r="N1024" i="1" s="1"/>
  <c r="C1025" i="1"/>
  <c r="N1025" i="1" s="1"/>
  <c r="C1026" i="1"/>
  <c r="N1026" i="1" s="1"/>
  <c r="C1027" i="1"/>
  <c r="N1027" i="1" s="1"/>
  <c r="C1028" i="1"/>
  <c r="N1028" i="1" s="1"/>
  <c r="C1506" i="1"/>
  <c r="N1506" i="1" s="1"/>
  <c r="C1507" i="1"/>
  <c r="N1507" i="1" s="1"/>
  <c r="C2194" i="1"/>
  <c r="N2194" i="1" s="1"/>
  <c r="C2195" i="1"/>
  <c r="N2195" i="1" s="1"/>
  <c r="C326" i="1"/>
  <c r="N326" i="1" s="1"/>
  <c r="C327" i="1"/>
  <c r="N327" i="1" s="1"/>
  <c r="C328" i="1"/>
  <c r="N328" i="1" s="1"/>
  <c r="C2088" i="1"/>
  <c r="N2088" i="1" s="1"/>
  <c r="C2089" i="1"/>
  <c r="N2089" i="1" s="1"/>
  <c r="C2090" i="1"/>
  <c r="N2090" i="1" s="1"/>
  <c r="C1998" i="1"/>
  <c r="N1998" i="1" s="1"/>
  <c r="C1999" i="1"/>
  <c r="N1999" i="1" s="1"/>
  <c r="C2000" i="1"/>
  <c r="N2000" i="1" s="1"/>
  <c r="C2001" i="1"/>
  <c r="N2001" i="1" s="1"/>
  <c r="C2002" i="1"/>
  <c r="N2002" i="1" s="1"/>
  <c r="C2003" i="1"/>
  <c r="N2003" i="1" s="1"/>
  <c r="C2004" i="1"/>
  <c r="N2004" i="1" s="1"/>
  <c r="C2005" i="1"/>
  <c r="N2005" i="1" s="1"/>
  <c r="C2006" i="1"/>
  <c r="N2006" i="1" s="1"/>
  <c r="C2007" i="1"/>
  <c r="N2007" i="1" s="1"/>
  <c r="C2008" i="1"/>
  <c r="N2008" i="1" s="1"/>
  <c r="C2009" i="1"/>
  <c r="N2009" i="1" s="1"/>
  <c r="C1905" i="1"/>
  <c r="N1905" i="1" s="1"/>
  <c r="C1906" i="1"/>
  <c r="N1906" i="1" s="1"/>
  <c r="C1907" i="1"/>
  <c r="N1907" i="1" s="1"/>
  <c r="C1908" i="1"/>
  <c r="N1908" i="1" s="1"/>
  <c r="C1909" i="1"/>
  <c r="N1909" i="1" s="1"/>
  <c r="C1910" i="1"/>
  <c r="N1910" i="1" s="1"/>
  <c r="C1911" i="1"/>
  <c r="N1911" i="1" s="1"/>
  <c r="C1912" i="1"/>
  <c r="N1912" i="1" s="1"/>
  <c r="C1913" i="1"/>
  <c r="N1913" i="1" s="1"/>
  <c r="C1914" i="1"/>
  <c r="N1914" i="1" s="1"/>
  <c r="C1915" i="1"/>
  <c r="N1915" i="1" s="1"/>
  <c r="C1096" i="1"/>
  <c r="N1096" i="1" s="1"/>
  <c r="C1097" i="1"/>
  <c r="N1097" i="1" s="1"/>
  <c r="C1098" i="1"/>
  <c r="N1098" i="1" s="1"/>
  <c r="C1099" i="1"/>
  <c r="N1099" i="1" s="1"/>
  <c r="C1100" i="1"/>
  <c r="N1100" i="1" s="1"/>
  <c r="C1101" i="1"/>
  <c r="N1101" i="1" s="1"/>
  <c r="C1102" i="1"/>
  <c r="N1102" i="1" s="1"/>
  <c r="C1103" i="1"/>
  <c r="N1103" i="1" s="1"/>
  <c r="C681" i="1"/>
  <c r="N681" i="1" s="1"/>
  <c r="C682" i="1"/>
  <c r="N682" i="1" s="1"/>
  <c r="C683" i="1"/>
  <c r="N683" i="1" s="1"/>
  <c r="C684" i="1"/>
  <c r="N684" i="1" s="1"/>
  <c r="C685" i="1"/>
  <c r="N685" i="1" s="1"/>
  <c r="C686" i="1"/>
  <c r="N686" i="1" s="1"/>
  <c r="C687" i="1"/>
  <c r="N687" i="1" s="1"/>
  <c r="C691" i="1"/>
  <c r="N691" i="1" s="1"/>
  <c r="C692" i="1"/>
  <c r="N692" i="1" s="1"/>
  <c r="C693" i="1"/>
  <c r="N693" i="1" s="1"/>
  <c r="C694" i="1"/>
  <c r="N694" i="1" s="1"/>
  <c r="C695" i="1"/>
  <c r="N695" i="1" s="1"/>
  <c r="C696" i="1"/>
  <c r="N696" i="1" s="1"/>
  <c r="C697" i="1"/>
  <c r="N697" i="1" s="1"/>
  <c r="C491" i="1"/>
  <c r="N491" i="1" s="1"/>
  <c r="C492" i="1"/>
  <c r="N492" i="1" s="1"/>
  <c r="C493" i="1"/>
  <c r="N493" i="1" s="1"/>
  <c r="C494" i="1"/>
  <c r="N494" i="1" s="1"/>
  <c r="C495" i="1"/>
  <c r="N495" i="1" s="1"/>
  <c r="C496" i="1"/>
  <c r="N496" i="1" s="1"/>
  <c r="C497" i="1"/>
  <c r="N497" i="1" s="1"/>
  <c r="C498" i="1"/>
  <c r="N498" i="1" s="1"/>
  <c r="C1811" i="1"/>
  <c r="N1811" i="1" s="1"/>
  <c r="C1812" i="1"/>
  <c r="N1812" i="1" s="1"/>
  <c r="C1813" i="1"/>
  <c r="N1813" i="1" s="1"/>
  <c r="C1814" i="1"/>
  <c r="N1814" i="1" s="1"/>
  <c r="C1815" i="1"/>
  <c r="N1815" i="1" s="1"/>
  <c r="C1816" i="1"/>
  <c r="N1816" i="1" s="1"/>
  <c r="C1817" i="1"/>
  <c r="N1817" i="1" s="1"/>
  <c r="C1818" i="1"/>
  <c r="N1818" i="1" s="1"/>
  <c r="C858" i="1"/>
  <c r="N858" i="1" s="1"/>
  <c r="C859" i="1"/>
  <c r="N859" i="1" s="1"/>
  <c r="C860" i="1"/>
  <c r="N860" i="1" s="1"/>
  <c r="C861" i="1"/>
  <c r="N861" i="1" s="1"/>
  <c r="C862" i="1"/>
  <c r="N862" i="1" s="1"/>
  <c r="C863" i="1"/>
  <c r="N863" i="1" s="1"/>
  <c r="C864" i="1"/>
  <c r="N864" i="1" s="1"/>
  <c r="C711" i="1"/>
  <c r="N711" i="1" s="1"/>
  <c r="C712" i="1"/>
  <c r="N712" i="1" s="1"/>
  <c r="C713" i="1"/>
  <c r="N713" i="1" s="1"/>
  <c r="C714" i="1"/>
  <c r="N714" i="1" s="1"/>
  <c r="C715" i="1"/>
  <c r="N715" i="1" s="1"/>
  <c r="C716" i="1"/>
  <c r="N716" i="1" s="1"/>
  <c r="C717" i="1"/>
  <c r="N717" i="1" s="1"/>
  <c r="C753" i="1"/>
  <c r="N753" i="1" s="1"/>
  <c r="C857" i="1"/>
  <c r="N857" i="1" s="1"/>
  <c r="C839" i="1"/>
  <c r="N839" i="1" s="1"/>
  <c r="C742" i="1"/>
  <c r="N742" i="1" s="1"/>
  <c r="C1819" i="1"/>
  <c r="N1819" i="1" s="1"/>
  <c r="C1820" i="1"/>
  <c r="N1820" i="1" s="1"/>
  <c r="C1821" i="1"/>
  <c r="N1821" i="1" s="1"/>
  <c r="C1464" i="1"/>
  <c r="N1464" i="1" s="1"/>
  <c r="C1465" i="1"/>
  <c r="N1465" i="1" s="1"/>
  <c r="C1466" i="1"/>
  <c r="N1466" i="1" s="1"/>
  <c r="C1467" i="1"/>
  <c r="N1467" i="1" s="1"/>
  <c r="C1468" i="1"/>
  <c r="N1468" i="1" s="1"/>
  <c r="C1469" i="1"/>
  <c r="N1469" i="1" s="1"/>
  <c r="C1470" i="1"/>
  <c r="N1470" i="1" s="1"/>
  <c r="C1471" i="1"/>
  <c r="N1471" i="1" s="1"/>
  <c r="C1472" i="1"/>
  <c r="N1472" i="1" s="1"/>
  <c r="C1473" i="1"/>
  <c r="N1473" i="1" s="1"/>
  <c r="C1474" i="1"/>
  <c r="N1474" i="1" s="1"/>
  <c r="C1158" i="1"/>
  <c r="N1158" i="1" s="1"/>
  <c r="C1159" i="1"/>
  <c r="N1159" i="1" s="1"/>
  <c r="C1160" i="1"/>
  <c r="N1160" i="1" s="1"/>
  <c r="C1149" i="1"/>
  <c r="N1149" i="1" s="1"/>
  <c r="C1150" i="1"/>
  <c r="N1150" i="1" s="1"/>
  <c r="C1151" i="1"/>
  <c r="N1151" i="1" s="1"/>
  <c r="C1152" i="1"/>
  <c r="N1152" i="1" s="1"/>
  <c r="C1153" i="1"/>
  <c r="N1153" i="1" s="1"/>
  <c r="C1154" i="1"/>
  <c r="N1154" i="1" s="1"/>
  <c r="C769" i="1"/>
  <c r="N769" i="1" s="1"/>
  <c r="C854" i="1"/>
  <c r="N854" i="1" s="1"/>
  <c r="C826" i="1"/>
  <c r="N826" i="1" s="1"/>
  <c r="C2253" i="1"/>
  <c r="N2253" i="1" s="1"/>
  <c r="C2254" i="1"/>
  <c r="N2254" i="1" s="1"/>
  <c r="C278" i="1"/>
  <c r="N278" i="1" s="1"/>
  <c r="C279" i="1"/>
  <c r="N279" i="1" s="1"/>
  <c r="C280" i="1"/>
  <c r="N280" i="1" s="1"/>
  <c r="C281" i="1"/>
  <c r="N281" i="1" s="1"/>
  <c r="C282" i="1"/>
  <c r="N282" i="1" s="1"/>
  <c r="C283" i="1"/>
  <c r="N283" i="1" s="1"/>
  <c r="C284" i="1"/>
  <c r="N284" i="1" s="1"/>
  <c r="C308" i="1"/>
  <c r="N308" i="1" s="1"/>
  <c r="C309" i="1"/>
  <c r="N309" i="1" s="1"/>
  <c r="C310" i="1"/>
  <c r="N310" i="1" s="1"/>
  <c r="C285" i="1"/>
  <c r="N285" i="1" s="1"/>
  <c r="C286" i="1"/>
  <c r="N286" i="1" s="1"/>
  <c r="C287" i="1"/>
  <c r="N287" i="1" s="1"/>
  <c r="C591" i="1"/>
  <c r="N591" i="1" s="1"/>
  <c r="C592" i="1"/>
  <c r="N592" i="1" s="1"/>
  <c r="C593" i="1"/>
  <c r="N593" i="1" s="1"/>
  <c r="C594" i="1"/>
  <c r="N594" i="1" s="1"/>
  <c r="C595" i="1"/>
  <c r="N595" i="1" s="1"/>
  <c r="C596" i="1"/>
  <c r="N596" i="1" s="1"/>
  <c r="C597" i="1"/>
  <c r="N597" i="1" s="1"/>
  <c r="C614" i="1"/>
  <c r="N614" i="1" s="1"/>
  <c r="C615" i="1"/>
  <c r="N615" i="1" s="1"/>
  <c r="C616" i="1"/>
  <c r="N616" i="1" s="1"/>
  <c r="C637" i="1"/>
  <c r="N637" i="1" s="1"/>
  <c r="C638" i="1"/>
  <c r="N638" i="1" s="1"/>
  <c r="C639" i="1"/>
  <c r="N639" i="1" s="1"/>
  <c r="C640" i="1"/>
  <c r="N640" i="1" s="1"/>
  <c r="C641" i="1"/>
  <c r="N641" i="1" s="1"/>
  <c r="C642" i="1"/>
  <c r="N642" i="1" s="1"/>
  <c r="C643" i="1"/>
  <c r="N643" i="1" s="1"/>
  <c r="C644" i="1"/>
  <c r="N644" i="1" s="1"/>
  <c r="C645" i="1"/>
  <c r="N645" i="1" s="1"/>
  <c r="C1982" i="1"/>
  <c r="N1982" i="1" s="1"/>
  <c r="C1983" i="1"/>
  <c r="N1983" i="1" s="1"/>
  <c r="C1984" i="1"/>
  <c r="N1984" i="1" s="1"/>
  <c r="C1985" i="1"/>
  <c r="N1985" i="1" s="1"/>
  <c r="C2244" i="1"/>
  <c r="N2244" i="1" s="1"/>
  <c r="C2245" i="1"/>
  <c r="N2245" i="1" s="1"/>
  <c r="C2246" i="1"/>
  <c r="N2246" i="1" s="1"/>
  <c r="C1475" i="1"/>
  <c r="N1475" i="1" s="1"/>
  <c r="C1476" i="1"/>
  <c r="N1476" i="1" s="1"/>
  <c r="C1798" i="1"/>
  <c r="N1798" i="1" s="1"/>
  <c r="C1799" i="1"/>
  <c r="N1799" i="1" s="1"/>
  <c r="C1800" i="1"/>
  <c r="N1800" i="1" s="1"/>
  <c r="C1801" i="1"/>
  <c r="N1801" i="1" s="1"/>
  <c r="C1802" i="1"/>
  <c r="N1802" i="1" s="1"/>
  <c r="C1241" i="1"/>
  <c r="N1241" i="1" s="1"/>
  <c r="C1242" i="1"/>
  <c r="N1242" i="1" s="1"/>
  <c r="C1243" i="1"/>
  <c r="N1243" i="1" s="1"/>
  <c r="C1244" i="1"/>
  <c r="N1244" i="1" s="1"/>
  <c r="C1245" i="1"/>
  <c r="N1245" i="1" s="1"/>
  <c r="C1246" i="1"/>
  <c r="N1246" i="1" s="1"/>
  <c r="C1247" i="1"/>
  <c r="N1247" i="1" s="1"/>
  <c r="C1248" i="1"/>
  <c r="N1248" i="1" s="1"/>
  <c r="C1249" i="1"/>
  <c r="N1249" i="1" s="1"/>
  <c r="C1256" i="1"/>
  <c r="N1256" i="1" s="1"/>
  <c r="C1257" i="1"/>
  <c r="N1257" i="1" s="1"/>
  <c r="C1258" i="1"/>
  <c r="N1258" i="1" s="1"/>
  <c r="C1259" i="1"/>
  <c r="N1259" i="1" s="1"/>
  <c r="C1260" i="1"/>
  <c r="N1260" i="1" s="1"/>
  <c r="C1261" i="1"/>
  <c r="N1261" i="1" s="1"/>
  <c r="C1262" i="1"/>
  <c r="N1262" i="1" s="1"/>
  <c r="C1263" i="1"/>
  <c r="N1263" i="1" s="1"/>
  <c r="C1264" i="1"/>
  <c r="N1264" i="1" s="1"/>
  <c r="C1265" i="1"/>
  <c r="N1265" i="1" s="1"/>
  <c r="C1266" i="1"/>
  <c r="N1266" i="1" s="1"/>
  <c r="C1267" i="1"/>
  <c r="N1267" i="1" s="1"/>
  <c r="C1268" i="1"/>
  <c r="N1268" i="1" s="1"/>
  <c r="C1269" i="1"/>
  <c r="N1269" i="1" s="1"/>
  <c r="C1270" i="1"/>
  <c r="N1270" i="1" s="1"/>
  <c r="C1271" i="1"/>
  <c r="N1271" i="1" s="1"/>
  <c r="C1272" i="1"/>
  <c r="N1272" i="1" s="1"/>
  <c r="C1273" i="1"/>
  <c r="N1273" i="1" s="1"/>
  <c r="C1316" i="1"/>
  <c r="N1316" i="1" s="1"/>
  <c r="C1317" i="1"/>
  <c r="N1317" i="1" s="1"/>
  <c r="C1318" i="1"/>
  <c r="N1318" i="1" s="1"/>
  <c r="C1319" i="1"/>
  <c r="N1319" i="1" s="1"/>
  <c r="C1320" i="1"/>
  <c r="N1320" i="1" s="1"/>
  <c r="C1321" i="1"/>
  <c r="N1321" i="1" s="1"/>
  <c r="C1322" i="1"/>
  <c r="N1322" i="1" s="1"/>
  <c r="C1323" i="1"/>
  <c r="N1323" i="1" s="1"/>
  <c r="C1324" i="1"/>
  <c r="N1324" i="1" s="1"/>
  <c r="C1161" i="1"/>
  <c r="N1161" i="1" s="1"/>
  <c r="C1162" i="1"/>
  <c r="N1162" i="1" s="1"/>
  <c r="C1163" i="1"/>
  <c r="N1163" i="1" s="1"/>
  <c r="C1189" i="1"/>
  <c r="N1189" i="1" s="1"/>
  <c r="C1190" i="1"/>
  <c r="N1190" i="1" s="1"/>
  <c r="C1191" i="1"/>
  <c r="N1191" i="1" s="1"/>
  <c r="C1192" i="1"/>
  <c r="N1192" i="1" s="1"/>
  <c r="C1193" i="1"/>
  <c r="N1193" i="1" s="1"/>
  <c r="C1194" i="1"/>
  <c r="N1194" i="1" s="1"/>
  <c r="C1195" i="1"/>
  <c r="N1195" i="1" s="1"/>
  <c r="C1196" i="1"/>
  <c r="N1196" i="1" s="1"/>
  <c r="C1197" i="1"/>
  <c r="N1197" i="1" s="1"/>
  <c r="C2075" i="1"/>
  <c r="N2075" i="1" s="1"/>
  <c r="C2076" i="1"/>
  <c r="N2076" i="1" s="1"/>
  <c r="C2077" i="1"/>
  <c r="N2077" i="1" s="1"/>
  <c r="C660" i="1"/>
  <c r="N660" i="1" s="1"/>
  <c r="C661" i="1"/>
  <c r="N661" i="1" s="1"/>
  <c r="C662" i="1"/>
  <c r="N662" i="1" s="1"/>
  <c r="C663" i="1"/>
  <c r="N663" i="1" s="1"/>
  <c r="C664" i="1"/>
  <c r="N664" i="1" s="1"/>
  <c r="C665" i="1"/>
  <c r="N665" i="1" s="1"/>
  <c r="C666" i="1"/>
  <c r="N666" i="1" s="1"/>
  <c r="C652" i="1"/>
  <c r="N652" i="1" s="1"/>
  <c r="C653" i="1"/>
  <c r="N653" i="1" s="1"/>
  <c r="C654" i="1"/>
  <c r="N654" i="1" s="1"/>
  <c r="C655" i="1"/>
  <c r="N655" i="1" s="1"/>
  <c r="C656" i="1"/>
  <c r="N656" i="1" s="1"/>
  <c r="C657" i="1"/>
  <c r="N657" i="1" s="1"/>
  <c r="C658" i="1"/>
  <c r="N658" i="1" s="1"/>
  <c r="C659" i="1"/>
  <c r="N659" i="1" s="1"/>
  <c r="C940" i="1"/>
  <c r="N940" i="1" s="1"/>
  <c r="C941" i="1"/>
  <c r="N941" i="1" s="1"/>
  <c r="C942" i="1"/>
  <c r="N942" i="1" s="1"/>
  <c r="C943" i="1"/>
  <c r="N943" i="1" s="1"/>
  <c r="C944" i="1"/>
  <c r="N944" i="1" s="1"/>
  <c r="C945" i="1"/>
  <c r="N945" i="1" s="1"/>
  <c r="C946" i="1"/>
  <c r="N946" i="1" s="1"/>
  <c r="C947" i="1"/>
  <c r="N947" i="1" s="1"/>
  <c r="C948" i="1"/>
  <c r="N948" i="1" s="1"/>
  <c r="C431" i="1"/>
  <c r="N431" i="1" s="1"/>
  <c r="C432" i="1"/>
  <c r="N432" i="1" s="1"/>
  <c r="C433" i="1"/>
  <c r="N433" i="1" s="1"/>
  <c r="C434" i="1"/>
  <c r="N434" i="1" s="1"/>
  <c r="C435" i="1"/>
  <c r="N435" i="1" s="1"/>
  <c r="C436" i="1"/>
  <c r="N436" i="1" s="1"/>
  <c r="C437" i="1"/>
  <c r="N437" i="1" s="1"/>
  <c r="C438" i="1"/>
  <c r="N438" i="1" s="1"/>
  <c r="C439" i="1"/>
  <c r="N439" i="1" s="1"/>
  <c r="C897" i="1"/>
  <c r="N897" i="1" s="1"/>
  <c r="C898" i="1"/>
  <c r="N898" i="1" s="1"/>
  <c r="C899" i="1"/>
  <c r="N899" i="1" s="1"/>
  <c r="C900" i="1"/>
  <c r="N900" i="1" s="1"/>
  <c r="C901" i="1"/>
  <c r="N901" i="1" s="1"/>
  <c r="C902" i="1"/>
  <c r="N902" i="1" s="1"/>
  <c r="C903" i="1"/>
  <c r="N903" i="1" s="1"/>
  <c r="C949" i="1"/>
  <c r="N949" i="1" s="1"/>
  <c r="C950" i="1"/>
  <c r="N950" i="1" s="1"/>
  <c r="C951" i="1"/>
  <c r="N951" i="1" s="1"/>
  <c r="C952" i="1"/>
  <c r="N952" i="1" s="1"/>
  <c r="C953" i="1"/>
  <c r="N953" i="1" s="1"/>
  <c r="C954" i="1"/>
  <c r="N954" i="1" s="1"/>
  <c r="C955" i="1"/>
  <c r="N955" i="1" s="1"/>
  <c r="C956" i="1"/>
  <c r="N956" i="1" s="1"/>
  <c r="C957" i="1"/>
  <c r="N957" i="1" s="1"/>
  <c r="C958" i="1"/>
  <c r="N958" i="1" s="1"/>
  <c r="C959" i="1"/>
  <c r="N959" i="1" s="1"/>
  <c r="C960" i="1"/>
  <c r="N960" i="1" s="1"/>
  <c r="C961" i="1"/>
  <c r="N961" i="1" s="1"/>
  <c r="C962" i="1"/>
  <c r="N962" i="1" s="1"/>
  <c r="C963" i="1"/>
  <c r="N963" i="1" s="1"/>
  <c r="C982" i="1"/>
  <c r="N982" i="1" s="1"/>
  <c r="C983" i="1"/>
  <c r="N983" i="1" s="1"/>
  <c r="C984" i="1"/>
  <c r="N984" i="1" s="1"/>
  <c r="C985" i="1"/>
  <c r="N985" i="1" s="1"/>
  <c r="C986" i="1"/>
  <c r="N986" i="1" s="1"/>
  <c r="C987" i="1"/>
  <c r="N987" i="1" s="1"/>
  <c r="C988" i="1"/>
  <c r="N988" i="1" s="1"/>
  <c r="C123" i="1"/>
  <c r="N123" i="1" s="1"/>
  <c r="C124" i="1"/>
  <c r="N124" i="1" s="1"/>
  <c r="C125" i="1"/>
  <c r="N125" i="1" s="1"/>
  <c r="C126" i="1"/>
  <c r="N126" i="1" s="1"/>
  <c r="C127" i="1"/>
  <c r="N127" i="1" s="1"/>
  <c r="C128" i="1"/>
  <c r="N128" i="1" s="1"/>
  <c r="C129" i="1"/>
  <c r="N129" i="1" s="1"/>
  <c r="C130" i="1"/>
  <c r="N130" i="1" s="1"/>
  <c r="C131" i="1"/>
  <c r="N131" i="1" s="1"/>
  <c r="C132" i="1"/>
  <c r="N132" i="1" s="1"/>
  <c r="C133" i="1"/>
  <c r="N133" i="1" s="1"/>
  <c r="C1430" i="1"/>
  <c r="N1430" i="1" s="1"/>
  <c r="C1431" i="1"/>
  <c r="N1431" i="1" s="1"/>
  <c r="C1432" i="1"/>
  <c r="N1432" i="1" s="1"/>
  <c r="C1433" i="1"/>
  <c r="N1433" i="1" s="1"/>
  <c r="C1434" i="1"/>
  <c r="N1434" i="1" s="1"/>
  <c r="C1277" i="1"/>
  <c r="N1277" i="1" s="1"/>
  <c r="C1278" i="1"/>
  <c r="N1278" i="1" s="1"/>
  <c r="C1279" i="1"/>
  <c r="N1279" i="1" s="1"/>
  <c r="C673" i="1"/>
  <c r="N673" i="1" s="1"/>
  <c r="C674" i="1"/>
  <c r="N674" i="1" s="1"/>
  <c r="C1390" i="1"/>
  <c r="N1390" i="1" s="1"/>
  <c r="C1391" i="1"/>
  <c r="N1391" i="1" s="1"/>
  <c r="C1392" i="1"/>
  <c r="N1392" i="1" s="1"/>
  <c r="C1393" i="1"/>
  <c r="N1393" i="1" s="1"/>
  <c r="C1394" i="1"/>
  <c r="N1394" i="1" s="1"/>
  <c r="C1395" i="1"/>
  <c r="N1395" i="1" s="1"/>
  <c r="C1396" i="1"/>
  <c r="N1396" i="1" s="1"/>
  <c r="C1397" i="1"/>
  <c r="N1397" i="1" s="1"/>
  <c r="C1398" i="1"/>
  <c r="N1398" i="1" s="1"/>
  <c r="C1399" i="1"/>
  <c r="N1399" i="1" s="1"/>
  <c r="C1400" i="1"/>
  <c r="N1400" i="1" s="1"/>
  <c r="C1803" i="1"/>
  <c r="N1803" i="1" s="1"/>
  <c r="C1804" i="1"/>
  <c r="N1804" i="1" s="1"/>
  <c r="C1805" i="1"/>
  <c r="N1805" i="1" s="1"/>
  <c r="C1792" i="1"/>
  <c r="N1792" i="1" s="1"/>
  <c r="C1793" i="1"/>
  <c r="N1793" i="1" s="1"/>
  <c r="C1794" i="1"/>
  <c r="N1794" i="1" s="1"/>
  <c r="C1795" i="1"/>
  <c r="N1795" i="1" s="1"/>
  <c r="C1796" i="1"/>
  <c r="N1796" i="1" s="1"/>
  <c r="C1797" i="1"/>
  <c r="N1797" i="1" s="1"/>
  <c r="C1806" i="1"/>
  <c r="N1806" i="1" s="1"/>
  <c r="C1807" i="1"/>
  <c r="N1807" i="1" s="1"/>
  <c r="C1808" i="1"/>
  <c r="N1808" i="1" s="1"/>
  <c r="C73" i="1"/>
  <c r="N73" i="1" s="1"/>
  <c r="C74" i="1"/>
  <c r="N74" i="1" s="1"/>
  <c r="C75" i="1"/>
  <c r="N75" i="1" s="1"/>
  <c r="C76" i="1"/>
  <c r="N76" i="1" s="1"/>
  <c r="C77" i="1"/>
  <c r="N77" i="1" s="1"/>
  <c r="C78" i="1"/>
  <c r="N78" i="1" s="1"/>
  <c r="C79" i="1"/>
  <c r="N79" i="1" s="1"/>
  <c r="C80" i="1"/>
  <c r="N80" i="1" s="1"/>
  <c r="C81" i="1"/>
  <c r="N81" i="1" s="1"/>
  <c r="C82" i="1"/>
  <c r="N82" i="1" s="1"/>
  <c r="C83" i="1"/>
  <c r="N83" i="1" s="1"/>
  <c r="C1179" i="1"/>
  <c r="N1179" i="1" s="1"/>
  <c r="C1180" i="1"/>
  <c r="N1180" i="1" s="1"/>
  <c r="C1181" i="1"/>
  <c r="N1181" i="1" s="1"/>
  <c r="C45" i="1"/>
  <c r="N45" i="1" s="1"/>
  <c r="C46" i="1"/>
  <c r="N46" i="1" s="1"/>
  <c r="C47" i="1"/>
  <c r="N47" i="1" s="1"/>
  <c r="C48" i="1"/>
  <c r="N48" i="1" s="1"/>
  <c r="C49" i="1"/>
  <c r="N49" i="1" s="1"/>
  <c r="C50" i="1"/>
  <c r="N50" i="1" s="1"/>
  <c r="C51" i="1"/>
  <c r="N51" i="1" s="1"/>
  <c r="C52" i="1"/>
  <c r="N52" i="1" s="1"/>
  <c r="C53" i="1"/>
  <c r="N53" i="1" s="1"/>
  <c r="C54" i="1"/>
  <c r="N54" i="1" s="1"/>
  <c r="C55" i="1"/>
  <c r="N55" i="1" s="1"/>
  <c r="C515" i="1"/>
  <c r="N515" i="1" s="1"/>
  <c r="C516" i="1"/>
  <c r="N516" i="1" s="1"/>
  <c r="C517" i="1"/>
  <c r="N517" i="1" s="1"/>
  <c r="C518" i="1"/>
  <c r="N518" i="1" s="1"/>
  <c r="C519" i="1"/>
  <c r="N519" i="1" s="1"/>
  <c r="C520" i="1"/>
  <c r="N520" i="1" s="1"/>
  <c r="C1522" i="1"/>
  <c r="N1522" i="1" s="1"/>
  <c r="C1523" i="1"/>
  <c r="N1523" i="1" s="1"/>
  <c r="C1524" i="1"/>
  <c r="N1524" i="1" s="1"/>
  <c r="C1525" i="1"/>
  <c r="N1525" i="1" s="1"/>
  <c r="C1526" i="1"/>
  <c r="N1526" i="1" s="1"/>
  <c r="C1527" i="1"/>
  <c r="N1527" i="1" s="1"/>
  <c r="C305" i="1"/>
  <c r="N305" i="1" s="1"/>
  <c r="C306" i="1"/>
  <c r="N306" i="1" s="1"/>
  <c r="C307" i="1"/>
  <c r="N307" i="1" s="1"/>
  <c r="C6" i="1"/>
  <c r="N6" i="1" s="1"/>
  <c r="C2223" i="1"/>
  <c r="N2223" i="1" s="1"/>
  <c r="C2224" i="1"/>
  <c r="N2224" i="1" s="1"/>
  <c r="C2225" i="1"/>
  <c r="N2225" i="1" s="1"/>
  <c r="C2116" i="1"/>
  <c r="N2116" i="1" s="1"/>
  <c r="C2117" i="1"/>
  <c r="N2117" i="1" s="1"/>
  <c r="C2118" i="1"/>
  <c r="N2118" i="1" s="1"/>
  <c r="C2119" i="1"/>
  <c r="N2119" i="1" s="1"/>
  <c r="C2120" i="1"/>
  <c r="N2120" i="1" s="1"/>
  <c r="C2121" i="1"/>
  <c r="N2121" i="1" s="1"/>
  <c r="C2122" i="1"/>
  <c r="N2122" i="1" s="1"/>
  <c r="C2123" i="1"/>
  <c r="N2123" i="1" s="1"/>
  <c r="C2124" i="1"/>
  <c r="N2124" i="1" s="1"/>
  <c r="C2125" i="1"/>
  <c r="N2125" i="1" s="1"/>
  <c r="C1415" i="1"/>
  <c r="N1415" i="1" s="1"/>
  <c r="C1416" i="1"/>
  <c r="N1416" i="1" s="1"/>
  <c r="C1417" i="1"/>
  <c r="N1417" i="1" s="1"/>
  <c r="C1418" i="1"/>
  <c r="N1418" i="1" s="1"/>
  <c r="C1419" i="1"/>
  <c r="N1419" i="1" s="1"/>
  <c r="C1420" i="1"/>
  <c r="N1420" i="1" s="1"/>
  <c r="C1421" i="1"/>
  <c r="N1421" i="1" s="1"/>
  <c r="C1412" i="1"/>
  <c r="N1412" i="1" s="1"/>
  <c r="C1413" i="1"/>
  <c r="N1413" i="1" s="1"/>
  <c r="C1414" i="1"/>
  <c r="N1414" i="1" s="1"/>
  <c r="C1696" i="1"/>
  <c r="N1696" i="1" s="1"/>
  <c r="C1697" i="1"/>
  <c r="N1697" i="1" s="1"/>
  <c r="C1698" i="1"/>
  <c r="N1698" i="1" s="1"/>
  <c r="C1699" i="1"/>
  <c r="N1699" i="1" s="1"/>
  <c r="C1700" i="1"/>
  <c r="N1700" i="1" s="1"/>
  <c r="C1701" i="1"/>
  <c r="N1701" i="1" s="1"/>
  <c r="C1702" i="1"/>
  <c r="N1702" i="1" s="1"/>
  <c r="C1703" i="1"/>
  <c r="N1703" i="1" s="1"/>
  <c r="C1704" i="1"/>
  <c r="N1704" i="1" s="1"/>
  <c r="C1705" i="1"/>
  <c r="N1705" i="1" s="1"/>
  <c r="C1528" i="1"/>
  <c r="N1528" i="1" s="1"/>
  <c r="C1435" i="1"/>
  <c r="N1435" i="1" s="1"/>
  <c r="C1746" i="1"/>
  <c r="N1746" i="1" s="1"/>
  <c r="C1728" i="1"/>
  <c r="N1728" i="1" s="1"/>
  <c r="C1729" i="1"/>
  <c r="N1729" i="1" s="1"/>
  <c r="C1661" i="1"/>
  <c r="N1661" i="1" s="1"/>
  <c r="C1662" i="1"/>
  <c r="N1662" i="1" s="1"/>
  <c r="C1625" i="1"/>
  <c r="N1625" i="1" s="1"/>
  <c r="C1429" i="1"/>
  <c r="N1429" i="1" s="1"/>
  <c r="C1585" i="1"/>
  <c r="N1585" i="1" s="1"/>
  <c r="C1586" i="1"/>
  <c r="N1586" i="1" s="1"/>
  <c r="C1587" i="1"/>
  <c r="N1587" i="1" s="1"/>
  <c r="C1376" i="1"/>
  <c r="N1376" i="1" s="1"/>
  <c r="C1377" i="1"/>
  <c r="N1377" i="1" s="1"/>
  <c r="C1378" i="1"/>
  <c r="N1378" i="1" s="1"/>
  <c r="C1379" i="1"/>
  <c r="N1379" i="1" s="1"/>
  <c r="C1754" i="1"/>
  <c r="N1754" i="1" s="1"/>
  <c r="C1755" i="1"/>
  <c r="N1755" i="1" s="1"/>
  <c r="C1756" i="1"/>
  <c r="N1756" i="1" s="1"/>
  <c r="C1380" i="1"/>
  <c r="N1380" i="1" s="1"/>
  <c r="C1381" i="1"/>
  <c r="N1381" i="1" s="1"/>
  <c r="C1382" i="1"/>
  <c r="N1382" i="1" s="1"/>
  <c r="C1383" i="1"/>
  <c r="N1383" i="1" s="1"/>
  <c r="C1384" i="1"/>
  <c r="N1384" i="1" s="1"/>
  <c r="C1385" i="1"/>
  <c r="N1385" i="1" s="1"/>
  <c r="C1386" i="1"/>
  <c r="N1386" i="1" s="1"/>
  <c r="C1387" i="1"/>
  <c r="N1387" i="1" s="1"/>
  <c r="C1388" i="1"/>
  <c r="N1388" i="1" s="1"/>
  <c r="C1389" i="1"/>
  <c r="N1389" i="1" s="1"/>
  <c r="C1760" i="1"/>
  <c r="N1760" i="1" s="1"/>
  <c r="C1761" i="1"/>
  <c r="N1761" i="1" s="1"/>
  <c r="C1762" i="1"/>
  <c r="N1762" i="1" s="1"/>
  <c r="C1763" i="1"/>
  <c r="N1763" i="1" s="1"/>
  <c r="C1764" i="1"/>
  <c r="N1764" i="1" s="1"/>
  <c r="C1765" i="1"/>
  <c r="N1765" i="1" s="1"/>
  <c r="C1766" i="1"/>
  <c r="N1766" i="1" s="1"/>
  <c r="C1767" i="1"/>
  <c r="N1767" i="1" s="1"/>
  <c r="C1768" i="1"/>
  <c r="N1768" i="1" s="1"/>
  <c r="C1769" i="1"/>
  <c r="N1769" i="1" s="1"/>
  <c r="C1594" i="1"/>
  <c r="N1594" i="1" s="1"/>
  <c r="C1595" i="1"/>
  <c r="N1595" i="1" s="1"/>
  <c r="C1596" i="1"/>
  <c r="N1596" i="1" s="1"/>
  <c r="C260" i="1"/>
  <c r="N260" i="1" s="1"/>
  <c r="C261" i="1"/>
  <c r="N261" i="1" s="1"/>
  <c r="C262" i="1"/>
  <c r="N262" i="1" s="1"/>
  <c r="C263" i="1"/>
  <c r="N263" i="1" s="1"/>
  <c r="C264" i="1"/>
  <c r="N264" i="1" s="1"/>
  <c r="C265" i="1"/>
  <c r="N265" i="1" s="1"/>
  <c r="C266" i="1"/>
  <c r="N266" i="1" s="1"/>
  <c r="C1747" i="1"/>
  <c r="N1747" i="1" s="1"/>
  <c r="C1748" i="1"/>
  <c r="N1748" i="1" s="1"/>
  <c r="C1749" i="1"/>
  <c r="N1749" i="1" s="1"/>
  <c r="C1750" i="1"/>
  <c r="N1750" i="1" s="1"/>
  <c r="C1751" i="1"/>
  <c r="N1751" i="1" s="1"/>
  <c r="C1752" i="1"/>
  <c r="N1752" i="1" s="1"/>
  <c r="C1753" i="1"/>
  <c r="N1753" i="1" s="1"/>
  <c r="C1757" i="1"/>
  <c r="N1757" i="1" s="1"/>
  <c r="C1758" i="1"/>
  <c r="N1758" i="1" s="1"/>
  <c r="C1759" i="1"/>
  <c r="N1759" i="1" s="1"/>
  <c r="C241" i="1"/>
  <c r="N241" i="1" s="1"/>
  <c r="C242" i="1"/>
  <c r="N242" i="1" s="1"/>
  <c r="C243" i="1"/>
  <c r="N243" i="1" s="1"/>
  <c r="C244" i="1"/>
  <c r="N244" i="1" s="1"/>
  <c r="C245" i="1"/>
  <c r="N245" i="1" s="1"/>
  <c r="C246" i="1"/>
  <c r="N246" i="1" s="1"/>
  <c r="C247" i="1"/>
  <c r="N247" i="1" s="1"/>
  <c r="C248" i="1"/>
  <c r="N248" i="1" s="1"/>
  <c r="C1370" i="1"/>
  <c r="N1370" i="1" s="1"/>
  <c r="C1371" i="1"/>
  <c r="N1371" i="1" s="1"/>
  <c r="C1372" i="1"/>
  <c r="N1372" i="1" s="1"/>
  <c r="C1373" i="1"/>
  <c r="N1373" i="1" s="1"/>
  <c r="C1374" i="1"/>
  <c r="N1374" i="1" s="1"/>
  <c r="C1375" i="1"/>
  <c r="N1375" i="1" s="1"/>
  <c r="C1833" i="1"/>
  <c r="N1833" i="1" s="1"/>
  <c r="C1834" i="1"/>
  <c r="N1834" i="1" s="1"/>
  <c r="C1835" i="1"/>
  <c r="N1835" i="1" s="1"/>
  <c r="C1836" i="1"/>
  <c r="N1836" i="1" s="1"/>
  <c r="C1837" i="1"/>
  <c r="N1837" i="1" s="1"/>
  <c r="C1838" i="1"/>
  <c r="N1838" i="1" s="1"/>
  <c r="C1839" i="1"/>
  <c r="N1839" i="1" s="1"/>
  <c r="C718" i="1"/>
  <c r="N718" i="1" s="1"/>
  <c r="C719" i="1"/>
  <c r="N719" i="1" s="1"/>
  <c r="C720" i="1"/>
  <c r="N720" i="1" s="1"/>
  <c r="C721" i="1"/>
  <c r="N721" i="1" s="1"/>
  <c r="C722" i="1"/>
  <c r="N722" i="1" s="1"/>
  <c r="C723" i="1"/>
  <c r="N723" i="1" s="1"/>
  <c r="C724" i="1"/>
  <c r="N724" i="1" s="1"/>
  <c r="C743" i="1"/>
  <c r="N743" i="1" s="1"/>
  <c r="C744" i="1"/>
  <c r="N744" i="1" s="1"/>
  <c r="C745" i="1"/>
  <c r="N745" i="1" s="1"/>
  <c r="C1164" i="1"/>
  <c r="N1164" i="1" s="1"/>
  <c r="C1165" i="1"/>
  <c r="N1165" i="1" s="1"/>
  <c r="C1166" i="1"/>
  <c r="N1166" i="1" s="1"/>
  <c r="C1167" i="1"/>
  <c r="N1167" i="1" s="1"/>
  <c r="C1168" i="1"/>
  <c r="N1168" i="1" s="1"/>
  <c r="C1169" i="1"/>
  <c r="N1169" i="1" s="1"/>
  <c r="C1170" i="1"/>
  <c r="N1170" i="1" s="1"/>
  <c r="C1171" i="1"/>
  <c r="N1171" i="1" s="1"/>
  <c r="C1172" i="1"/>
  <c r="N1172" i="1" s="1"/>
  <c r="C1155" i="1"/>
  <c r="N1155" i="1" s="1"/>
  <c r="C1156" i="1"/>
  <c r="N1156" i="1" s="1"/>
  <c r="C1157" i="1"/>
  <c r="N1157" i="1" s="1"/>
  <c r="C134" i="1"/>
  <c r="N134" i="1" s="1"/>
  <c r="C135" i="1"/>
  <c r="N135" i="1" s="1"/>
  <c r="C136" i="1"/>
  <c r="N136" i="1" s="1"/>
  <c r="C2072" i="1"/>
  <c r="N2072" i="1" s="1"/>
  <c r="C2073" i="1"/>
  <c r="N2073" i="1" s="1"/>
  <c r="C2074" i="1"/>
  <c r="N2074" i="1" s="1"/>
  <c r="C1238" i="1"/>
  <c r="N1238" i="1" s="1"/>
  <c r="C1239" i="1"/>
  <c r="N1239" i="1" s="1"/>
  <c r="C1240" i="1"/>
  <c r="N1240" i="1" s="1"/>
  <c r="C809" i="1"/>
  <c r="N809" i="1" s="1"/>
  <c r="C810" i="1"/>
  <c r="N810" i="1" s="1"/>
  <c r="C2303" i="1"/>
  <c r="N2303" i="1" s="1"/>
  <c r="C2304" i="1"/>
  <c r="N2304" i="1" s="1"/>
  <c r="C2305" i="1"/>
  <c r="N2305" i="1" s="1"/>
  <c r="C2306" i="1"/>
  <c r="N2306" i="1" s="1"/>
  <c r="C2307" i="1"/>
  <c r="N2307" i="1" s="1"/>
  <c r="C2308" i="1"/>
  <c r="N2308" i="1" s="1"/>
  <c r="C2309" i="1"/>
  <c r="N2309" i="1" s="1"/>
  <c r="C766" i="1"/>
  <c r="N766" i="1" s="1"/>
  <c r="C767" i="1"/>
  <c r="N767" i="1" s="1"/>
  <c r="C768" i="1"/>
  <c r="N768" i="1" s="1"/>
  <c r="C801" i="1"/>
  <c r="N801" i="1" s="1"/>
  <c r="C802" i="1"/>
  <c r="N802" i="1" s="1"/>
  <c r="C2010" i="1"/>
  <c r="N2010" i="1" s="1"/>
  <c r="C2011" i="1"/>
  <c r="N2011" i="1" s="1"/>
  <c r="C2012" i="1"/>
  <c r="N2012" i="1" s="1"/>
  <c r="C2013" i="1"/>
  <c r="N2013" i="1" s="1"/>
  <c r="C2014" i="1"/>
  <c r="N2014" i="1" s="1"/>
  <c r="C2015" i="1"/>
  <c r="N2015" i="1" s="1"/>
  <c r="C2016" i="1"/>
  <c r="N2016" i="1" s="1"/>
  <c r="C2017" i="1"/>
  <c r="N2017" i="1" s="1"/>
  <c r="C2018" i="1"/>
  <c r="N2018" i="1" s="1"/>
  <c r="C837" i="1"/>
  <c r="N837" i="1" s="1"/>
  <c r="C838" i="1"/>
  <c r="N838" i="1" s="1"/>
  <c r="C976" i="1"/>
  <c r="N976" i="1" s="1"/>
  <c r="C977" i="1"/>
  <c r="N977" i="1" s="1"/>
  <c r="C978" i="1"/>
  <c r="N978" i="1" s="1"/>
  <c r="C979" i="1"/>
  <c r="N979" i="1" s="1"/>
  <c r="C980" i="1"/>
  <c r="N980" i="1" s="1"/>
  <c r="C981" i="1"/>
  <c r="N981" i="1" s="1"/>
  <c r="C1223" i="1"/>
  <c r="N1223" i="1" s="1"/>
  <c r="C1224" i="1"/>
  <c r="N1224" i="1" s="1"/>
  <c r="C1225" i="1"/>
  <c r="N1225" i="1" s="1"/>
  <c r="C964" i="1"/>
  <c r="N964" i="1" s="1"/>
  <c r="C965" i="1"/>
  <c r="N965" i="1" s="1"/>
  <c r="C966" i="1"/>
  <c r="N966" i="1" s="1"/>
  <c r="C967" i="1"/>
  <c r="N967" i="1" s="1"/>
  <c r="C968" i="1"/>
  <c r="N968" i="1" s="1"/>
  <c r="C969" i="1"/>
  <c r="N969" i="1" s="1"/>
  <c r="C970" i="1"/>
  <c r="N970" i="1" s="1"/>
  <c r="C971" i="1"/>
  <c r="N971" i="1" s="1"/>
  <c r="C972" i="1"/>
  <c r="N972" i="1" s="1"/>
  <c r="C2429" i="1"/>
  <c r="N2429" i="1" s="1"/>
  <c r="C2430" i="1"/>
  <c r="N2430" i="1" s="1"/>
  <c r="C725" i="1"/>
  <c r="N725" i="1" s="1"/>
  <c r="C726" i="1"/>
  <c r="N726" i="1" s="1"/>
  <c r="C727" i="1"/>
  <c r="N727" i="1" s="1"/>
  <c r="C728" i="1"/>
  <c r="N728" i="1" s="1"/>
  <c r="C729" i="1"/>
  <c r="N729" i="1" s="1"/>
  <c r="C730" i="1"/>
  <c r="N730" i="1" s="1"/>
  <c r="C731" i="1"/>
  <c r="N731" i="1" s="1"/>
  <c r="C732" i="1"/>
  <c r="N732" i="1" s="1"/>
  <c r="C733" i="1"/>
  <c r="N733" i="1" s="1"/>
  <c r="C734" i="1"/>
  <c r="N734" i="1" s="1"/>
  <c r="C275" i="1"/>
  <c r="N275" i="1" s="1"/>
  <c r="C276" i="1"/>
  <c r="N276" i="1" s="1"/>
  <c r="C277" i="1"/>
  <c r="N277" i="1" s="1"/>
  <c r="C1129" i="1"/>
  <c r="N1129" i="1" s="1"/>
  <c r="C1130" i="1"/>
  <c r="N1130" i="1" s="1"/>
  <c r="C1131" i="1"/>
  <c r="N1131" i="1" s="1"/>
  <c r="C1132" i="1"/>
  <c r="N1132" i="1" s="1"/>
  <c r="C1133" i="1"/>
  <c r="N1133" i="1" s="1"/>
  <c r="C1134" i="1"/>
  <c r="N1134" i="1" s="1"/>
  <c r="C440" i="1"/>
  <c r="N440" i="1" s="1"/>
  <c r="C441" i="1"/>
  <c r="N441" i="1" s="1"/>
  <c r="C442" i="1"/>
  <c r="N442" i="1" s="1"/>
  <c r="C443" i="1"/>
  <c r="N443" i="1" s="1"/>
  <c r="C444" i="1"/>
  <c r="N444" i="1" s="1"/>
  <c r="C445" i="1"/>
  <c r="N445" i="1" s="1"/>
  <c r="C446" i="1"/>
  <c r="N446" i="1" s="1"/>
  <c r="C2310" i="1"/>
  <c r="N2310" i="1" s="1"/>
  <c r="C2311" i="1"/>
  <c r="N2311" i="1" s="1"/>
  <c r="C2312" i="1"/>
  <c r="N2312" i="1" s="1"/>
  <c r="C2313" i="1"/>
  <c r="N2313" i="1" s="1"/>
  <c r="C2314" i="1"/>
  <c r="N2314" i="1" s="1"/>
  <c r="C698" i="1"/>
  <c r="N698" i="1" s="1"/>
  <c r="C699" i="1"/>
  <c r="N699" i="1" s="1"/>
  <c r="C700" i="1"/>
  <c r="N700" i="1" s="1"/>
  <c r="C688" i="1"/>
  <c r="N688" i="1" s="1"/>
  <c r="C689" i="1"/>
  <c r="N689" i="1" s="1"/>
  <c r="C690" i="1"/>
  <c r="N690" i="1" s="1"/>
  <c r="C143" i="1"/>
  <c r="N143" i="1" s="1"/>
  <c r="C144" i="1"/>
  <c r="N144" i="1" s="1"/>
  <c r="C145" i="1"/>
  <c r="N145" i="1" s="1"/>
  <c r="C1143" i="1"/>
  <c r="N1143" i="1" s="1"/>
  <c r="C1144" i="1"/>
  <c r="N1144" i="1" s="1"/>
  <c r="C1145" i="1"/>
  <c r="N1145" i="1" s="1"/>
  <c r="C1146" i="1"/>
  <c r="N1146" i="1" s="1"/>
  <c r="C1147" i="1"/>
  <c r="N1147" i="1" s="1"/>
  <c r="C1148" i="1"/>
  <c r="N1148" i="1" s="1"/>
  <c r="C1436" i="1"/>
  <c r="N1436" i="1" s="1"/>
  <c r="C1437" i="1"/>
  <c r="N1437" i="1" s="1"/>
  <c r="C1438" i="1"/>
  <c r="N1438" i="1" s="1"/>
  <c r="C1439" i="1"/>
  <c r="N1439" i="1" s="1"/>
  <c r="C1440" i="1"/>
  <c r="N1440" i="1" s="1"/>
  <c r="C1441" i="1"/>
  <c r="N1441" i="1" s="1"/>
  <c r="C1442" i="1"/>
  <c r="N1442" i="1" s="1"/>
  <c r="C1454" i="1"/>
  <c r="N1454" i="1" s="1"/>
  <c r="C1455" i="1"/>
  <c r="N1455" i="1" s="1"/>
  <c r="C1456" i="1"/>
  <c r="N1456" i="1" s="1"/>
  <c r="C1457" i="1"/>
  <c r="N1457" i="1" s="1"/>
  <c r="C1458" i="1"/>
  <c r="N1458" i="1" s="1"/>
  <c r="C1459" i="1"/>
  <c r="N1459" i="1" s="1"/>
  <c r="C1460" i="1"/>
  <c r="N1460" i="1" s="1"/>
  <c r="C1443" i="1"/>
  <c r="N1443" i="1" s="1"/>
  <c r="C1444" i="1"/>
  <c r="N1444" i="1" s="1"/>
  <c r="C1445" i="1"/>
  <c r="N1445" i="1" s="1"/>
  <c r="C1461" i="1"/>
  <c r="N1461" i="1" s="1"/>
  <c r="C1462" i="1"/>
  <c r="N1462" i="1" s="1"/>
  <c r="C1463" i="1"/>
  <c r="N1463" i="1" s="1"/>
  <c r="C2208" i="1"/>
  <c r="N2208" i="1" s="1"/>
  <c r="C2209" i="1"/>
  <c r="N2209" i="1" s="1"/>
  <c r="C2066" i="1"/>
  <c r="N2066" i="1" s="1"/>
  <c r="C2067" i="1"/>
  <c r="N2067" i="1" s="1"/>
  <c r="C2068" i="1"/>
  <c r="N2068" i="1" s="1"/>
  <c r="C2091" i="1"/>
  <c r="N2091" i="1" s="1"/>
  <c r="C2092" i="1"/>
  <c r="N2092" i="1" s="1"/>
  <c r="C2093" i="1"/>
  <c r="N2093" i="1" s="1"/>
  <c r="C2094" i="1"/>
  <c r="N2094" i="1" s="1"/>
  <c r="C2095" i="1"/>
  <c r="N2095" i="1" s="1"/>
  <c r="C2096" i="1"/>
  <c r="N2096" i="1" s="1"/>
  <c r="C1868" i="1"/>
  <c r="N1868" i="1" s="1"/>
  <c r="C1869" i="1"/>
  <c r="N1869" i="1" s="1"/>
  <c r="C1870" i="1"/>
  <c r="N1870" i="1" s="1"/>
  <c r="C1871" i="1"/>
  <c r="N1871" i="1" s="1"/>
  <c r="C1872" i="1"/>
  <c r="N1872" i="1" s="1"/>
  <c r="C1873" i="1"/>
  <c r="N1873" i="1" s="1"/>
  <c r="C1874" i="1"/>
  <c r="N1874" i="1" s="1"/>
  <c r="C1986" i="1"/>
  <c r="N1986" i="1" s="1"/>
  <c r="C1987" i="1"/>
  <c r="N1987" i="1" s="1"/>
  <c r="C1988" i="1"/>
  <c r="N1988" i="1" s="1"/>
  <c r="C1989" i="1"/>
  <c r="N1989" i="1" s="1"/>
  <c r="C1990" i="1"/>
  <c r="N1990" i="1" s="1"/>
  <c r="C1991" i="1"/>
  <c r="N1991" i="1" s="1"/>
  <c r="C1992" i="1"/>
  <c r="N1992" i="1" s="1"/>
  <c r="C1993" i="1"/>
  <c r="N1993" i="1" s="1"/>
  <c r="C1994" i="1"/>
  <c r="N1994" i="1" s="1"/>
  <c r="C1995" i="1"/>
  <c r="N1995" i="1" s="1"/>
  <c r="C1996" i="1"/>
  <c r="N1996" i="1" s="1"/>
  <c r="C1997" i="1"/>
  <c r="N1997" i="1" s="1"/>
  <c r="C174" i="1"/>
  <c r="N174" i="1" s="1"/>
  <c r="C175" i="1"/>
  <c r="N175" i="1" s="1"/>
  <c r="C176" i="1"/>
  <c r="N176" i="1" s="1"/>
  <c r="C177" i="1"/>
  <c r="N177" i="1" s="1"/>
  <c r="C178" i="1"/>
  <c r="N178" i="1" s="1"/>
  <c r="C179" i="1"/>
  <c r="N179" i="1" s="1"/>
  <c r="C180" i="1"/>
  <c r="N180" i="1" s="1"/>
  <c r="C181" i="1"/>
  <c r="N181" i="1" s="1"/>
  <c r="C447" i="1"/>
  <c r="N447" i="1" s="1"/>
  <c r="C448" i="1"/>
  <c r="N448" i="1" s="1"/>
  <c r="C449" i="1"/>
  <c r="N449" i="1" s="1"/>
  <c r="C369" i="1"/>
  <c r="N369" i="1" s="1"/>
  <c r="C370" i="1"/>
  <c r="N370" i="1" s="1"/>
  <c r="C371" i="1"/>
  <c r="N371" i="1" s="1"/>
  <c r="C499" i="1"/>
  <c r="N499" i="1" s="1"/>
  <c r="C500" i="1"/>
  <c r="N500" i="1" s="1"/>
  <c r="C501" i="1"/>
  <c r="N501" i="1" s="1"/>
  <c r="C521" i="1"/>
  <c r="N521" i="1" s="1"/>
  <c r="C522" i="1"/>
  <c r="N522" i="1" s="1"/>
  <c r="C523" i="1"/>
  <c r="N523" i="1" s="1"/>
  <c r="C2322" i="1"/>
  <c r="N2322" i="1" s="1"/>
  <c r="C2323" i="1"/>
  <c r="N2323" i="1" s="1"/>
  <c r="C2324" i="1"/>
  <c r="N2324" i="1" s="1"/>
  <c r="C2325" i="1"/>
  <c r="N2325" i="1" s="1"/>
  <c r="C2326" i="1"/>
  <c r="N2326" i="1" s="1"/>
  <c r="C2327" i="1"/>
  <c r="N2327" i="1" s="1"/>
  <c r="C2328" i="1"/>
  <c r="N2328" i="1" s="1"/>
  <c r="C2329" i="1"/>
  <c r="N2329" i="1" s="1"/>
  <c r="C2330" i="1"/>
  <c r="N2330" i="1" s="1"/>
  <c r="C2331" i="1"/>
  <c r="N2331" i="1" s="1"/>
  <c r="C2332" i="1"/>
  <c r="N2332" i="1" s="1"/>
  <c r="C2333" i="1"/>
  <c r="N2333" i="1" s="1"/>
  <c r="C2334" i="1"/>
  <c r="N2334" i="1" s="1"/>
  <c r="C2335" i="1"/>
  <c r="N2335" i="1" s="1"/>
  <c r="C2336" i="1"/>
  <c r="N2336" i="1" s="1"/>
  <c r="C2337" i="1"/>
  <c r="N2337" i="1" s="1"/>
  <c r="C2338" i="1"/>
  <c r="N2338" i="1" s="1"/>
  <c r="C160" i="1"/>
  <c r="N160" i="1" s="1"/>
  <c r="C161" i="1"/>
  <c r="N161" i="1" s="1"/>
  <c r="C162" i="1"/>
  <c r="N162" i="1" s="1"/>
  <c r="C163" i="1"/>
  <c r="N163" i="1" s="1"/>
  <c r="C164" i="1"/>
  <c r="N164" i="1" s="1"/>
  <c r="C165" i="1"/>
  <c r="N165" i="1" s="1"/>
  <c r="C166" i="1"/>
  <c r="N166" i="1" s="1"/>
  <c r="C167" i="1"/>
  <c r="N167" i="1" s="1"/>
  <c r="C168" i="1"/>
  <c r="N168" i="1" s="1"/>
  <c r="C169" i="1"/>
  <c r="N169" i="1" s="1"/>
  <c r="C170" i="1"/>
  <c r="N170" i="1" s="1"/>
  <c r="C171" i="1"/>
  <c r="N171" i="1" s="1"/>
  <c r="C172" i="1"/>
  <c r="N172" i="1" s="1"/>
  <c r="C173" i="1"/>
  <c r="N173" i="1" s="1"/>
  <c r="C140" i="1"/>
  <c r="N140" i="1" s="1"/>
  <c r="C141" i="1"/>
  <c r="N141" i="1" s="1"/>
  <c r="C142" i="1"/>
  <c r="N142" i="1" s="1"/>
  <c r="C182" i="1"/>
  <c r="N182" i="1" s="1"/>
  <c r="C183" i="1"/>
  <c r="N183" i="1" s="1"/>
  <c r="C184" i="1"/>
  <c r="N184" i="1" s="1"/>
  <c r="C185" i="1"/>
  <c r="N185" i="1" s="1"/>
  <c r="C186" i="1"/>
  <c r="N186" i="1" s="1"/>
  <c r="C187" i="1"/>
  <c r="N187" i="1" s="1"/>
  <c r="C294" i="1"/>
  <c r="N294" i="1" s="1"/>
  <c r="C295" i="1"/>
  <c r="N295" i="1" s="1"/>
  <c r="C296" i="1"/>
  <c r="N296" i="1" s="1"/>
  <c r="C297" i="1"/>
  <c r="N297" i="1" s="1"/>
  <c r="C298" i="1"/>
  <c r="N298" i="1" s="1"/>
  <c r="C299" i="1"/>
  <c r="N299" i="1" s="1"/>
  <c r="C300" i="1"/>
  <c r="N300" i="1" s="1"/>
  <c r="C301" i="1"/>
  <c r="N301" i="1" s="1"/>
  <c r="C302" i="1"/>
  <c r="N302" i="1" s="1"/>
  <c r="C303" i="1"/>
  <c r="N303" i="1" s="1"/>
  <c r="C304" i="1"/>
  <c r="N304" i="1" s="1"/>
  <c r="C288" i="1"/>
  <c r="N288" i="1" s="1"/>
  <c r="C289" i="1"/>
  <c r="N289" i="1" s="1"/>
  <c r="C290" i="1"/>
  <c r="N290" i="1" s="1"/>
  <c r="C291" i="1"/>
  <c r="N291" i="1" s="1"/>
  <c r="C292" i="1"/>
  <c r="N292" i="1" s="1"/>
  <c r="C293" i="1"/>
  <c r="N293" i="1" s="1"/>
  <c r="C405" i="1"/>
  <c r="N405" i="1" s="1"/>
  <c r="C406" i="1"/>
  <c r="N406" i="1" s="1"/>
  <c r="C407" i="1"/>
  <c r="N407" i="1" s="1"/>
  <c r="C408" i="1"/>
  <c r="N408" i="1" s="1"/>
  <c r="C409" i="1"/>
  <c r="N409" i="1" s="1"/>
  <c r="C410" i="1"/>
  <c r="N410" i="1" s="1"/>
  <c r="C1926" i="1"/>
  <c r="N1926" i="1" s="1"/>
  <c r="C1927" i="1"/>
  <c r="N1927" i="1" s="1"/>
  <c r="C1928" i="1"/>
  <c r="N1928" i="1" s="1"/>
  <c r="C1929" i="1"/>
  <c r="N1929" i="1" s="1"/>
  <c r="C1930" i="1"/>
  <c r="N1930" i="1" s="1"/>
  <c r="C1931" i="1"/>
  <c r="N1931" i="1" s="1"/>
  <c r="C1932" i="1"/>
  <c r="N1932" i="1" s="1"/>
  <c r="C1933" i="1"/>
  <c r="N1933" i="1" s="1"/>
  <c r="C1934" i="1"/>
  <c r="N1934" i="1" s="1"/>
  <c r="C1935" i="1"/>
  <c r="N1935" i="1" s="1"/>
  <c r="C1936" i="1"/>
  <c r="N1936" i="1" s="1"/>
  <c r="C2443" i="1"/>
  <c r="N2443" i="1" s="1"/>
  <c r="C2444" i="1"/>
  <c r="N2444" i="1" s="1"/>
  <c r="C2445" i="1"/>
  <c r="N2445" i="1" s="1"/>
  <c r="C2446" i="1"/>
  <c r="N2446" i="1" s="1"/>
  <c r="C2447" i="1"/>
  <c r="N2447" i="1" s="1"/>
  <c r="C2448" i="1"/>
  <c r="N2448" i="1" s="1"/>
  <c r="C2449" i="1"/>
  <c r="N2449" i="1" s="1"/>
  <c r="C2450" i="1"/>
  <c r="N2450" i="1" s="1"/>
  <c r="C879" i="1"/>
  <c r="N879" i="1" s="1"/>
  <c r="C880" i="1"/>
  <c r="N880" i="1" s="1"/>
  <c r="C881" i="1"/>
  <c r="N881" i="1" s="1"/>
  <c r="C882" i="1"/>
  <c r="N882" i="1" s="1"/>
  <c r="C883" i="1"/>
  <c r="N883" i="1" s="1"/>
  <c r="C884" i="1"/>
  <c r="N884" i="1" s="1"/>
  <c r="C885" i="1"/>
  <c r="N885" i="1" s="1"/>
  <c r="C2226" i="1"/>
  <c r="N2226" i="1" s="1"/>
  <c r="C2227" i="1"/>
  <c r="N2227" i="1" s="1"/>
  <c r="C2228" i="1"/>
  <c r="N2228" i="1" s="1"/>
  <c r="C2339" i="1"/>
  <c r="N2339" i="1" s="1"/>
  <c r="C2340" i="1"/>
  <c r="N2340" i="1" s="1"/>
  <c r="C2341" i="1"/>
  <c r="N2341" i="1" s="1"/>
  <c r="C2342" i="1"/>
  <c r="N2342" i="1" s="1"/>
  <c r="C2343" i="1"/>
  <c r="N2343" i="1" s="1"/>
  <c r="C2344" i="1"/>
  <c r="N2344" i="1" s="1"/>
  <c r="C2345" i="1"/>
  <c r="N2345" i="1" s="1"/>
  <c r="C2346" i="1"/>
  <c r="N2346" i="1" s="1"/>
  <c r="C2347" i="1"/>
  <c r="N2347" i="1" s="1"/>
  <c r="C2348" i="1"/>
  <c r="N2348" i="1" s="1"/>
  <c r="C2349" i="1"/>
  <c r="N2349" i="1" s="1"/>
  <c r="C2350" i="1"/>
  <c r="N2350" i="1" s="1"/>
  <c r="C2361" i="1"/>
  <c r="N2361" i="1" s="1"/>
  <c r="C2362" i="1"/>
  <c r="N2362" i="1" s="1"/>
  <c r="C2363" i="1"/>
  <c r="N2363" i="1" s="1"/>
  <c r="C2364" i="1"/>
  <c r="N2364" i="1" s="1"/>
  <c r="C2365" i="1"/>
  <c r="N2365" i="1" s="1"/>
  <c r="C2366" i="1"/>
  <c r="N2366" i="1" s="1"/>
  <c r="C2367" i="1"/>
  <c r="N2367" i="1" s="1"/>
  <c r="C2368" i="1"/>
  <c r="N2368" i="1" s="1"/>
  <c r="C2369" i="1"/>
  <c r="N2369" i="1" s="1"/>
  <c r="C2370" i="1"/>
  <c r="N2370" i="1" s="1"/>
  <c r="C2371" i="1"/>
  <c r="N2371" i="1" s="1"/>
  <c r="C2372" i="1"/>
  <c r="N2372" i="1" s="1"/>
  <c r="C2373" i="1"/>
  <c r="N2373" i="1" s="1"/>
  <c r="C2374" i="1"/>
  <c r="N2374" i="1" s="1"/>
  <c r="C2375" i="1"/>
  <c r="N2375" i="1" s="1"/>
  <c r="C2376" i="1"/>
  <c r="N2376" i="1" s="1"/>
  <c r="C2377" i="1"/>
  <c r="N2377" i="1" s="1"/>
  <c r="C2378" i="1"/>
  <c r="N2378" i="1" s="1"/>
  <c r="C2379" i="1"/>
  <c r="N2379" i="1" s="1"/>
  <c r="C2380" i="1"/>
  <c r="N2380" i="1" s="1"/>
  <c r="C2381" i="1"/>
  <c r="N2381" i="1" s="1"/>
  <c r="C2382" i="1"/>
  <c r="N2382" i="1" s="1"/>
  <c r="C2383" i="1"/>
  <c r="N2383" i="1" s="1"/>
  <c r="C2384" i="1"/>
  <c r="N2384" i="1" s="1"/>
  <c r="C2385" i="1"/>
  <c r="N2385" i="1" s="1"/>
  <c r="C2386" i="1"/>
  <c r="N2386" i="1" s="1"/>
  <c r="C2387" i="1"/>
  <c r="N2387" i="1" s="1"/>
  <c r="C2388" i="1"/>
  <c r="N2388" i="1" s="1"/>
  <c r="C2389" i="1"/>
  <c r="N2389" i="1" s="1"/>
  <c r="C2390" i="1"/>
  <c r="N2390" i="1" s="1"/>
  <c r="C2391" i="1"/>
  <c r="N2391" i="1" s="1"/>
  <c r="C2392" i="1"/>
  <c r="N2392" i="1" s="1"/>
  <c r="C2393" i="1"/>
  <c r="N2393" i="1" s="1"/>
  <c r="C2394" i="1"/>
  <c r="N2394" i="1" s="1"/>
  <c r="C2395" i="1"/>
  <c r="N2395" i="1" s="1"/>
  <c r="C2396" i="1"/>
  <c r="N2396" i="1" s="1"/>
  <c r="C2397" i="1"/>
  <c r="N2397" i="1" s="1"/>
  <c r="C2398" i="1"/>
  <c r="N2398" i="1" s="1"/>
  <c r="C2399" i="1"/>
  <c r="N2399" i="1" s="1"/>
  <c r="C2400" i="1"/>
  <c r="N2400" i="1" s="1"/>
  <c r="C2401" i="1"/>
  <c r="N2401" i="1" s="1"/>
  <c r="C2402" i="1"/>
  <c r="N2402" i="1" s="1"/>
  <c r="C2403" i="1"/>
  <c r="N2403" i="1" s="1"/>
  <c r="C2404" i="1"/>
  <c r="N2404" i="1" s="1"/>
  <c r="C2405" i="1"/>
  <c r="N2405" i="1" s="1"/>
  <c r="C2406" i="1"/>
  <c r="N2406" i="1" s="1"/>
  <c r="C2407" i="1"/>
  <c r="N2407" i="1" s="1"/>
  <c r="C2408" i="1"/>
  <c r="N2408" i="1" s="1"/>
  <c r="C2409" i="1"/>
  <c r="N2409" i="1" s="1"/>
  <c r="C2410" i="1"/>
  <c r="N2410" i="1" s="1"/>
  <c r="C2411" i="1"/>
  <c r="N2411" i="1" s="1"/>
  <c r="C2412" i="1"/>
  <c r="N2412" i="1" s="1"/>
  <c r="C2413" i="1"/>
  <c r="N2413" i="1" s="1"/>
  <c r="C2414" i="1"/>
  <c r="N2414" i="1" s="1"/>
  <c r="C2415" i="1"/>
  <c r="N2415" i="1" s="1"/>
  <c r="C2416" i="1"/>
  <c r="N2416" i="1" s="1"/>
  <c r="C2417" i="1"/>
  <c r="N2417" i="1" s="1"/>
  <c r="C2418" i="1"/>
  <c r="N2418" i="1" s="1"/>
  <c r="C2419" i="1"/>
  <c r="N2419" i="1" s="1"/>
  <c r="C2420" i="1"/>
  <c r="N2420" i="1" s="1"/>
  <c r="C2421" i="1"/>
  <c r="N2421" i="1" s="1"/>
  <c r="C2422" i="1"/>
  <c r="N2422" i="1" s="1"/>
  <c r="C2423" i="1"/>
  <c r="N2423" i="1" s="1"/>
  <c r="C2424" i="1"/>
  <c r="N2424" i="1" s="1"/>
  <c r="C2425" i="1"/>
  <c r="N2425" i="1" s="1"/>
  <c r="C2426" i="1"/>
  <c r="N2426" i="1" s="1"/>
  <c r="C2427" i="1"/>
  <c r="N2427" i="1" s="1"/>
  <c r="C2428" i="1"/>
  <c r="N2428" i="1" s="1"/>
  <c r="C2434" i="1"/>
  <c r="N2434" i="1" s="1"/>
  <c r="C2442" i="1"/>
  <c r="N2442" i="1" s="1"/>
  <c r="C2435" i="1"/>
  <c r="N2435" i="1" s="1"/>
  <c r="C2436" i="1"/>
  <c r="N2436" i="1" s="1"/>
  <c r="C2437" i="1"/>
  <c r="N2437" i="1" s="1"/>
  <c r="C2438" i="1"/>
  <c r="N2438" i="1" s="1"/>
  <c r="C2315" i="1"/>
  <c r="N2315" i="1" s="1"/>
  <c r="C2316" i="1"/>
  <c r="N2316" i="1" s="1"/>
  <c r="C2317" i="1"/>
  <c r="N2317" i="1" s="1"/>
  <c r="C2318" i="1"/>
  <c r="N2318" i="1" s="1"/>
  <c r="C2319" i="1"/>
  <c r="N2319" i="1" s="1"/>
  <c r="C2320" i="1"/>
  <c r="N2320" i="1" s="1"/>
  <c r="C2321" i="1"/>
  <c r="N2321" i="1" s="1"/>
  <c r="C2451" i="1"/>
  <c r="N2451" i="1" s="1"/>
  <c r="C2452" i="1"/>
  <c r="N2452" i="1" s="1"/>
  <c r="C2453" i="1"/>
  <c r="N2453" i="1" s="1"/>
  <c r="C2351" i="1"/>
  <c r="N2351" i="1" s="1"/>
  <c r="C2352" i="1"/>
  <c r="N2352" i="1" s="1"/>
  <c r="C2353" i="1"/>
  <c r="N2353" i="1" s="1"/>
  <c r="C2354" i="1"/>
  <c r="N2354" i="1" s="1"/>
  <c r="C2355" i="1"/>
  <c r="N2355" i="1" s="1"/>
  <c r="C2356" i="1"/>
  <c r="N2356" i="1" s="1"/>
  <c r="C2357" i="1"/>
  <c r="N2357" i="1" s="1"/>
  <c r="C2358" i="1"/>
  <c r="N2358" i="1" s="1"/>
  <c r="C2359" i="1"/>
  <c r="N2359" i="1" s="1"/>
  <c r="C2360" i="1"/>
  <c r="N2360" i="1" s="1"/>
  <c r="C70" i="1"/>
  <c r="N70" i="1" s="1"/>
  <c r="C71" i="1"/>
  <c r="N71" i="1" s="1"/>
  <c r="C72" i="1"/>
  <c r="N72" i="1" s="1"/>
  <c r="C137" i="1"/>
  <c r="N137" i="1" s="1"/>
  <c r="C138" i="1"/>
  <c r="N138" i="1" s="1"/>
  <c r="C139" i="1"/>
  <c r="N139" i="1" s="1"/>
  <c r="C580" i="1"/>
  <c r="N580" i="1" s="1"/>
  <c r="C581" i="1"/>
  <c r="N581" i="1" s="1"/>
  <c r="C582" i="1"/>
  <c r="N582" i="1" s="1"/>
  <c r="C574" i="1"/>
  <c r="N574" i="1" s="1"/>
  <c r="C575" i="1"/>
  <c r="N575" i="1" s="1"/>
  <c r="C576" i="1"/>
  <c r="N576" i="1" s="1"/>
  <c r="C2097" i="1"/>
  <c r="N2097" i="1" s="1"/>
  <c r="C2098" i="1"/>
  <c r="N2098" i="1" s="1"/>
  <c r="C2191" i="1"/>
  <c r="N2191" i="1" s="1"/>
  <c r="C2192" i="1"/>
  <c r="N2192" i="1" s="1"/>
  <c r="C2193" i="1"/>
  <c r="N2193" i="1" s="1"/>
  <c r="C2040" i="1"/>
  <c r="N2040" i="1" s="1"/>
  <c r="C2041" i="1"/>
  <c r="N2041" i="1" s="1"/>
  <c r="C2042" i="1"/>
  <c r="N2042" i="1" s="1"/>
  <c r="C2043" i="1"/>
  <c r="N2043" i="1" s="1"/>
  <c r="C2044" i="1"/>
  <c r="N2044" i="1" s="1"/>
  <c r="C2045" i="1"/>
  <c r="N2045" i="1" s="1"/>
  <c r="C2046" i="1"/>
  <c r="N2046" i="1" s="1"/>
  <c r="C2047" i="1"/>
  <c r="N2047" i="1" s="1"/>
  <c r="C2048" i="1"/>
  <c r="N2048" i="1" s="1"/>
  <c r="C2049" i="1"/>
  <c r="N2049" i="1" s="1"/>
  <c r="C2050" i="1"/>
  <c r="N2050" i="1" s="1"/>
  <c r="C2051" i="1"/>
  <c r="N2051" i="1" s="1"/>
  <c r="C1508" i="1"/>
  <c r="N1508" i="1" s="1"/>
  <c r="C1509" i="1"/>
  <c r="N1509" i="1" s="1"/>
  <c r="C1510" i="1"/>
  <c r="N1510" i="1" s="1"/>
  <c r="C1511" i="1"/>
  <c r="N1511" i="1" s="1"/>
  <c r="C1512" i="1"/>
  <c r="N1512" i="1" s="1"/>
  <c r="C1513" i="1"/>
  <c r="N1513" i="1" s="1"/>
  <c r="C1514" i="1"/>
  <c r="N1514" i="1" s="1"/>
  <c r="C1491" i="1"/>
  <c r="N1491" i="1" s="1"/>
  <c r="C1492" i="1"/>
  <c r="N1492" i="1" s="1"/>
  <c r="C1493" i="1"/>
  <c r="N1493" i="1" s="1"/>
  <c r="C1494" i="1"/>
  <c r="N1494" i="1" s="1"/>
  <c r="C1495" i="1"/>
  <c r="N1495" i="1" s="1"/>
  <c r="C1496" i="1"/>
  <c r="N1496" i="1" s="1"/>
  <c r="C1497" i="1"/>
  <c r="N1497" i="1" s="1"/>
  <c r="C2431" i="1"/>
  <c r="N2431" i="1" s="1"/>
  <c r="C2432" i="1"/>
  <c r="N2432" i="1" s="1"/>
  <c r="C2433" i="1"/>
  <c r="N2433" i="1" s="1"/>
  <c r="C2439" i="1"/>
  <c r="N2439" i="1" s="1"/>
  <c r="C2440" i="1"/>
  <c r="N2440" i="1" s="1"/>
  <c r="C2441" i="1"/>
  <c r="N2441" i="1" s="1"/>
  <c r="C1635" i="1"/>
  <c r="N1635" i="1" s="1"/>
  <c r="C1636" i="1"/>
  <c r="N1636" i="1" s="1"/>
  <c r="C1637" i="1"/>
  <c r="N1637" i="1" s="1"/>
  <c r="C1638" i="1"/>
  <c r="N1638" i="1" s="1"/>
  <c r="C1639" i="1"/>
  <c r="N1639" i="1" s="1"/>
  <c r="C1640" i="1"/>
  <c r="N1640" i="1" s="1"/>
  <c r="C1641" i="1"/>
  <c r="N1641" i="1" s="1"/>
  <c r="C1642" i="1"/>
  <c r="N1642" i="1" s="1"/>
  <c r="C1643" i="1"/>
  <c r="N1643" i="1" s="1"/>
  <c r="C1644" i="1"/>
  <c r="N1644" i="1" s="1"/>
  <c r="C1645" i="1"/>
  <c r="N1645" i="1" s="1"/>
  <c r="C1646" i="1"/>
  <c r="N1646" i="1" s="1"/>
  <c r="C1647" i="1"/>
  <c r="N1647" i="1" s="1"/>
  <c r="C1648" i="1"/>
  <c r="N1648" i="1" s="1"/>
  <c r="C1649" i="1"/>
  <c r="N1649" i="1" s="1"/>
  <c r="C1650" i="1"/>
  <c r="N1650" i="1" s="1"/>
  <c r="C1651" i="1"/>
  <c r="N1651" i="1" s="1"/>
  <c r="C1652" i="1"/>
  <c r="N1652" i="1" s="1"/>
  <c r="C1653" i="1"/>
  <c r="N1653" i="1" s="1"/>
  <c r="C1944" i="1"/>
  <c r="N1944" i="1" s="1"/>
  <c r="C1945" i="1"/>
  <c r="N1945" i="1" s="1"/>
  <c r="C1946" i="1"/>
  <c r="N1946" i="1" s="1"/>
  <c r="C1947" i="1"/>
  <c r="N1947" i="1" s="1"/>
  <c r="C1948" i="1"/>
  <c r="N1948" i="1" s="1"/>
  <c r="C1949" i="1"/>
  <c r="N1949" i="1" s="1"/>
  <c r="C1950" i="1"/>
  <c r="N1950" i="1" s="1"/>
  <c r="C1951" i="1"/>
  <c r="N1951" i="1" s="1"/>
  <c r="C1952" i="1"/>
  <c r="N1952" i="1" s="1"/>
  <c r="C1953" i="1"/>
  <c r="N1953" i="1" s="1"/>
  <c r="C1954" i="1"/>
  <c r="N1954" i="1" s="1"/>
  <c r="C1955" i="1"/>
  <c r="N1955" i="1" s="1"/>
  <c r="C1629" i="1"/>
  <c r="N1629" i="1" s="1"/>
  <c r="C1630" i="1"/>
  <c r="N1630" i="1" s="1"/>
  <c r="C1631" i="1"/>
  <c r="N1631" i="1" s="1"/>
  <c r="C1632" i="1"/>
  <c r="N1632" i="1" s="1"/>
  <c r="C1633" i="1"/>
  <c r="N1633" i="1" s="1"/>
  <c r="C1634" i="1"/>
  <c r="N1634" i="1" s="1"/>
  <c r="C787" i="1"/>
  <c r="N787" i="1" s="1"/>
  <c r="C788" i="1"/>
  <c r="N788" i="1" s="1"/>
  <c r="C789" i="1"/>
  <c r="N789" i="1" s="1"/>
  <c r="C790" i="1"/>
  <c r="N790" i="1" s="1"/>
  <c r="C791" i="1"/>
  <c r="N791" i="1" s="1"/>
  <c r="C792" i="1"/>
  <c r="N792" i="1" s="1"/>
  <c r="C793" i="1"/>
  <c r="N793" i="1" s="1"/>
  <c r="C318" i="1"/>
  <c r="N318" i="1" s="1"/>
  <c r="C319" i="1"/>
  <c r="N319" i="1" s="1"/>
  <c r="C320" i="1"/>
  <c r="N320" i="1" s="1"/>
  <c r="C321" i="1"/>
  <c r="N321" i="1" s="1"/>
  <c r="C322" i="1"/>
  <c r="N322" i="1" s="1"/>
  <c r="C323" i="1"/>
  <c r="N323" i="1" s="1"/>
  <c r="C324" i="1"/>
  <c r="N324" i="1" s="1"/>
  <c r="C325" i="1"/>
  <c r="N325" i="1" s="1"/>
  <c r="C649" i="1"/>
  <c r="N649" i="1" s="1"/>
  <c r="C650" i="1"/>
  <c r="N650" i="1" s="1"/>
  <c r="C651" i="1"/>
  <c r="N651" i="1" s="1"/>
  <c r="C2457" i="1"/>
  <c r="N2457" i="1" s="1"/>
  <c r="C2458" i="1"/>
  <c r="N2458" i="1" s="1"/>
  <c r="C2459" i="1"/>
  <c r="N2459" i="1" s="1"/>
  <c r="C2460" i="1"/>
  <c r="N2460" i="1" s="1"/>
  <c r="C904" i="1"/>
  <c r="N904" i="1" s="1"/>
  <c r="C905" i="1"/>
  <c r="N905" i="1" s="1"/>
  <c r="C906" i="1"/>
  <c r="N906" i="1" s="1"/>
  <c r="C907" i="1"/>
  <c r="N907" i="1" s="1"/>
  <c r="C908" i="1"/>
  <c r="N908" i="1" s="1"/>
  <c r="C909" i="1"/>
  <c r="N909" i="1" s="1"/>
  <c r="C910" i="1"/>
  <c r="N910" i="1" s="1"/>
  <c r="C918" i="1"/>
  <c r="N918" i="1" s="1"/>
  <c r="C919" i="1"/>
  <c r="N919" i="1" s="1"/>
  <c r="C920" i="1"/>
  <c r="N920" i="1" s="1"/>
  <c r="C921" i="1"/>
  <c r="N921" i="1" s="1"/>
  <c r="C922" i="1"/>
  <c r="N922" i="1" s="1"/>
  <c r="C923" i="1"/>
  <c r="N923" i="1" s="1"/>
  <c r="C924" i="1"/>
  <c r="N924" i="1" s="1"/>
  <c r="C925" i="1"/>
  <c r="N925" i="1" s="1"/>
  <c r="C926" i="1"/>
  <c r="N926" i="1" s="1"/>
  <c r="C927" i="1"/>
  <c r="N927" i="1" s="1"/>
  <c r="C928" i="1"/>
  <c r="N928" i="1" s="1"/>
  <c r="C929" i="1"/>
  <c r="N929" i="1" s="1"/>
  <c r="C930" i="1"/>
  <c r="N930" i="1" s="1"/>
  <c r="C931" i="1"/>
  <c r="N931" i="1" s="1"/>
  <c r="C911" i="1"/>
  <c r="N911" i="1" s="1"/>
  <c r="C912" i="1"/>
  <c r="N912" i="1" s="1"/>
  <c r="C913" i="1"/>
  <c r="N913" i="1" s="1"/>
  <c r="C914" i="1"/>
  <c r="N914" i="1" s="1"/>
  <c r="C915" i="1"/>
  <c r="N915" i="1" s="1"/>
  <c r="C916" i="1"/>
  <c r="N916" i="1" s="1"/>
  <c r="C917" i="1"/>
  <c r="N917" i="1" s="1"/>
  <c r="C2461" i="1"/>
  <c r="N2461" i="1" s="1"/>
  <c r="C2462" i="1"/>
  <c r="N2462" i="1" s="1"/>
  <c r="C2463" i="1"/>
  <c r="N2463" i="1" s="1"/>
  <c r="C2464" i="1"/>
  <c r="N2464" i="1" s="1"/>
  <c r="C2465" i="1"/>
  <c r="N2465" i="1" s="1"/>
  <c r="C2466" i="1"/>
  <c r="N2466" i="1" s="1"/>
  <c r="C252" i="1"/>
  <c r="N252" i="1" s="1"/>
  <c r="C253" i="1"/>
  <c r="N253" i="1" s="1"/>
  <c r="C254" i="1"/>
  <c r="N254" i="1" s="1"/>
  <c r="C255" i="1"/>
  <c r="N255" i="1" s="1"/>
  <c r="C256" i="1"/>
  <c r="N256" i="1" s="1"/>
  <c r="C257" i="1"/>
  <c r="N257" i="1" s="1"/>
  <c r="C258" i="1"/>
  <c r="N258" i="1" s="1"/>
  <c r="C259" i="1"/>
  <c r="N259" i="1" s="1"/>
  <c r="C2019" i="1"/>
  <c r="N2019" i="1" s="1"/>
  <c r="C2020" i="1"/>
  <c r="N2020" i="1" s="1"/>
  <c r="C2021" i="1"/>
  <c r="N2021" i="1" s="1"/>
  <c r="C2022" i="1"/>
  <c r="N2022" i="1" s="1"/>
  <c r="C2023" i="1"/>
  <c r="N2023" i="1" s="1"/>
  <c r="C2024" i="1"/>
  <c r="N2024" i="1" s="1"/>
  <c r="C2025" i="1"/>
  <c r="N2025" i="1" s="1"/>
  <c r="C2026" i="1"/>
  <c r="N2026" i="1" s="1"/>
  <c r="C2027" i="1"/>
  <c r="N2027" i="1" s="1"/>
  <c r="C2028" i="1"/>
  <c r="N2028" i="1" s="1"/>
  <c r="C2029" i="1"/>
  <c r="N2029" i="1" s="1"/>
  <c r="C2030" i="1"/>
  <c r="N2030" i="1" s="1"/>
  <c r="C2031" i="1"/>
  <c r="N2031" i="1" s="1"/>
  <c r="C2032" i="1"/>
  <c r="N2032" i="1" s="1"/>
  <c r="C2069" i="1"/>
  <c r="N2069" i="1" s="1"/>
  <c r="C2070" i="1"/>
  <c r="N2070" i="1" s="1"/>
  <c r="C2071" i="1"/>
  <c r="N2071" i="1" s="1"/>
  <c r="C1477" i="1"/>
  <c r="N1477" i="1" s="1"/>
  <c r="C1478" i="1"/>
  <c r="N1478" i="1" s="1"/>
  <c r="C1479" i="1"/>
  <c r="N1479" i="1" s="1"/>
  <c r="C1480" i="1"/>
  <c r="N1480" i="1" s="1"/>
  <c r="C1481" i="1"/>
  <c r="N1481" i="1" s="1"/>
  <c r="C1482" i="1"/>
  <c r="N1482" i="1" s="1"/>
  <c r="C1483" i="1"/>
  <c r="N1483" i="1" s="1"/>
  <c r="C5" i="1"/>
  <c r="N5" i="1" s="1"/>
  <c r="C1484" i="1"/>
  <c r="N1484" i="1" s="1"/>
  <c r="C1485" i="1"/>
  <c r="N1485" i="1" s="1"/>
  <c r="C1486" i="1"/>
  <c r="N1486" i="1" s="1"/>
  <c r="C1487" i="1"/>
  <c r="N1487" i="1" s="1"/>
  <c r="C1488" i="1"/>
  <c r="N1488" i="1" s="1"/>
  <c r="C1489" i="1"/>
  <c r="N1489" i="1" s="1"/>
  <c r="C1337" i="1"/>
  <c r="N1337" i="1" s="1"/>
  <c r="C1338" i="1"/>
  <c r="N1338" i="1" s="1"/>
  <c r="C1339" i="1"/>
  <c r="N1339" i="1" s="1"/>
  <c r="C1340" i="1"/>
  <c r="N1340" i="1" s="1"/>
  <c r="C1341" i="1"/>
  <c r="N1341" i="1" s="1"/>
  <c r="C1342" i="1"/>
  <c r="N1342" i="1" s="1"/>
  <c r="C1343" i="1"/>
  <c r="N1343" i="1" s="1"/>
  <c r="C1344" i="1"/>
  <c r="N1344" i="1" s="1"/>
  <c r="C1345" i="1"/>
  <c r="N1345" i="1" s="1"/>
  <c r="C1346" i="1"/>
  <c r="N1346" i="1" s="1"/>
  <c r="C1347" i="1"/>
  <c r="N1347" i="1" s="1"/>
  <c r="C1348" i="1"/>
  <c r="N1348" i="1" s="1"/>
  <c r="C2200" i="1"/>
  <c r="N2200" i="1" s="1"/>
  <c r="C2201" i="1"/>
  <c r="N2201" i="1" s="1"/>
  <c r="C2198" i="1"/>
  <c r="N2198" i="1" s="1"/>
  <c r="C2199" i="1"/>
  <c r="N2199" i="1" s="1"/>
  <c r="C1610" i="1"/>
  <c r="N1610" i="1" s="1"/>
  <c r="C1611" i="1"/>
  <c r="N1611" i="1" s="1"/>
  <c r="C1612" i="1"/>
  <c r="N1612" i="1" s="1"/>
  <c r="C1613" i="1"/>
  <c r="N1613" i="1" s="1"/>
  <c r="C1614" i="1"/>
  <c r="N1614" i="1" s="1"/>
  <c r="C1615" i="1"/>
  <c r="N1615" i="1" s="1"/>
  <c r="C1616" i="1"/>
  <c r="N1616" i="1" s="1"/>
  <c r="C1617" i="1"/>
  <c r="N1617" i="1" s="1"/>
  <c r="C886" i="1"/>
  <c r="N886" i="1" s="1"/>
  <c r="C887" i="1"/>
  <c r="N887" i="1" s="1"/>
  <c r="C888" i="1"/>
  <c r="N888" i="1" s="1"/>
  <c r="C889" i="1"/>
  <c r="N889" i="1" s="1"/>
  <c r="C890" i="1"/>
  <c r="N890" i="1" s="1"/>
  <c r="C891" i="1"/>
  <c r="N891" i="1" s="1"/>
  <c r="C892" i="1"/>
  <c r="N892" i="1" s="1"/>
  <c r="C893" i="1"/>
  <c r="N893" i="1" s="1"/>
  <c r="C894" i="1"/>
  <c r="N894" i="1" s="1"/>
  <c r="C895" i="1"/>
  <c r="N895" i="1" s="1"/>
  <c r="C896" i="1"/>
  <c r="N896" i="1" s="1"/>
  <c r="C1446" i="1"/>
  <c r="N1446" i="1" s="1"/>
  <c r="C1447" i="1"/>
  <c r="N1447" i="1" s="1"/>
  <c r="C1448" i="1"/>
  <c r="N1448" i="1" s="1"/>
  <c r="C1449" i="1"/>
  <c r="N1449" i="1" s="1"/>
  <c r="C1450" i="1"/>
  <c r="N1450" i="1" s="1"/>
  <c r="C1451" i="1"/>
  <c r="N1451" i="1" s="1"/>
  <c r="C1452" i="1"/>
  <c r="N1452" i="1" s="1"/>
  <c r="C1453" i="1"/>
  <c r="N1453" i="1" s="1"/>
  <c r="C37" i="1"/>
  <c r="N37" i="1" s="1"/>
  <c r="C38" i="1"/>
  <c r="N38" i="1" s="1"/>
  <c r="C39" i="1"/>
  <c r="N39" i="1" s="1"/>
  <c r="C40" i="1"/>
  <c r="N40" i="1" s="1"/>
  <c r="C41" i="1"/>
  <c r="N41" i="1" s="1"/>
  <c r="C42" i="1"/>
  <c r="N42" i="1" s="1"/>
  <c r="C43" i="1"/>
  <c r="N43" i="1" s="1"/>
  <c r="C44" i="1"/>
  <c r="N44" i="1" s="1"/>
  <c r="C2" i="1"/>
  <c r="N2" i="1" s="1"/>
  <c r="C3" i="1"/>
  <c r="N3" i="1" s="1"/>
  <c r="C4" i="1"/>
  <c r="N4" i="1" s="1"/>
  <c r="C2189" i="1"/>
  <c r="N2189" i="1" s="1"/>
  <c r="C2190" i="1"/>
  <c r="N2190" i="1" s="1"/>
  <c r="C1663" i="1"/>
  <c r="N1663" i="1" s="1"/>
  <c r="C1664" i="1"/>
  <c r="N1664" i="1" s="1"/>
  <c r="C1665" i="1"/>
  <c r="N1665" i="1" s="1"/>
  <c r="C1666" i="1"/>
  <c r="N1666" i="1" s="1"/>
  <c r="C1667" i="1"/>
  <c r="N1667" i="1" s="1"/>
  <c r="C1668" i="1"/>
  <c r="N1668" i="1" s="1"/>
  <c r="C1669" i="1"/>
  <c r="N1669" i="1" s="1"/>
  <c r="C1670" i="1"/>
  <c r="N1670" i="1" s="1"/>
  <c r="C1671" i="1"/>
  <c r="N1671" i="1" s="1"/>
  <c r="C1672" i="1"/>
  <c r="N1672" i="1" s="1"/>
  <c r="C1673" i="1"/>
  <c r="N1673" i="1" s="1"/>
  <c r="C1956" i="1"/>
  <c r="N1956" i="1" s="1"/>
  <c r="C1957" i="1"/>
  <c r="N1957" i="1" s="1"/>
  <c r="C1958" i="1"/>
  <c r="N1958" i="1" s="1"/>
  <c r="C1959" i="1"/>
  <c r="N1959" i="1" s="1"/>
  <c r="C1960" i="1"/>
  <c r="N1960" i="1" s="1"/>
  <c r="C1961" i="1"/>
  <c r="N1961" i="1" s="1"/>
  <c r="C1962" i="1"/>
  <c r="N1962" i="1" s="1"/>
  <c r="C1963" i="1"/>
  <c r="N1963" i="1" s="1"/>
  <c r="C1964" i="1"/>
  <c r="N1964" i="1" s="1"/>
  <c r="C1965" i="1"/>
  <c r="N1965" i="1" s="1"/>
  <c r="C1966" i="1"/>
  <c r="N1966" i="1" s="1"/>
  <c r="C1967" i="1"/>
  <c r="N1967" i="1" s="1"/>
  <c r="C1968" i="1"/>
  <c r="N1968" i="1" s="1"/>
  <c r="C1969" i="1"/>
  <c r="N1969" i="1" s="1"/>
  <c r="C249" i="1"/>
  <c r="N249" i="1" s="1"/>
  <c r="C250" i="1"/>
  <c r="N250" i="1" s="1"/>
  <c r="C251" i="1"/>
  <c r="N251" i="1" s="1"/>
  <c r="C535" i="1"/>
  <c r="N535" i="1" s="1"/>
  <c r="C536" i="1"/>
  <c r="N536" i="1" s="1"/>
  <c r="C537" i="1"/>
  <c r="N537" i="1" s="1"/>
  <c r="C538" i="1"/>
  <c r="N538" i="1" s="1"/>
  <c r="C539" i="1"/>
  <c r="N539" i="1" s="1"/>
  <c r="C540" i="1"/>
  <c r="N540" i="1" s="1"/>
  <c r="C541" i="1"/>
  <c r="N541" i="1" s="1"/>
  <c r="C542" i="1"/>
  <c r="N542" i="1" s="1"/>
  <c r="C386" i="1"/>
  <c r="N386" i="1" s="1"/>
  <c r="C387" i="1"/>
  <c r="N387" i="1" s="1"/>
  <c r="C388" i="1"/>
  <c r="N388" i="1" s="1"/>
  <c r="C389" i="1"/>
  <c r="N389" i="1" s="1"/>
  <c r="C390" i="1"/>
  <c r="N390" i="1" s="1"/>
  <c r="C391" i="1"/>
  <c r="N391" i="1" s="1"/>
  <c r="C392" i="1"/>
  <c r="N392" i="1" s="1"/>
  <c r="C393" i="1"/>
  <c r="N393" i="1" s="1"/>
  <c r="C394" i="1"/>
  <c r="N394" i="1" s="1"/>
  <c r="C395" i="1"/>
  <c r="N395" i="1" s="1"/>
  <c r="C396" i="1"/>
  <c r="N396" i="1" s="1"/>
  <c r="C543" i="1"/>
  <c r="N543" i="1" s="1"/>
  <c r="C544" i="1"/>
  <c r="N544" i="1" s="1"/>
  <c r="C545" i="1"/>
  <c r="N545" i="1" s="1"/>
  <c r="C546" i="1"/>
  <c r="N546" i="1" s="1"/>
  <c r="C547" i="1"/>
  <c r="N547" i="1" s="1"/>
  <c r="C548" i="1"/>
  <c r="N548" i="1" s="1"/>
  <c r="C598" i="1"/>
  <c r="N598" i="1" s="1"/>
  <c r="C599" i="1"/>
  <c r="N599" i="1" s="1"/>
  <c r="C600" i="1"/>
  <c r="N600" i="1" s="1"/>
  <c r="C601" i="1"/>
  <c r="N601" i="1" s="1"/>
  <c r="C602" i="1"/>
  <c r="N602" i="1" s="1"/>
  <c r="C603" i="1"/>
  <c r="N603" i="1" s="1"/>
  <c r="C604" i="1"/>
  <c r="N604" i="1" s="1"/>
  <c r="C605" i="1"/>
  <c r="N605" i="1" s="1"/>
  <c r="C646" i="1"/>
  <c r="N646" i="1" s="1"/>
  <c r="C647" i="1"/>
  <c r="N647" i="1" s="1"/>
  <c r="C648" i="1"/>
  <c r="N648" i="1" s="1"/>
  <c r="C332" i="1"/>
  <c r="N332" i="1" s="1"/>
  <c r="C333" i="1"/>
  <c r="N333" i="1" s="1"/>
  <c r="C334" i="1"/>
  <c r="N334" i="1" s="1"/>
  <c r="C335" i="1"/>
  <c r="N335" i="1" s="1"/>
  <c r="C336" i="1"/>
  <c r="N336" i="1" s="1"/>
  <c r="C337" i="1"/>
  <c r="N337" i="1" s="1"/>
  <c r="C606" i="1"/>
  <c r="N606" i="1" s="1"/>
  <c r="C607" i="1"/>
  <c r="N607" i="1" s="1"/>
  <c r="C608" i="1"/>
  <c r="N608" i="1" s="1"/>
  <c r="C609" i="1"/>
  <c r="N609" i="1" s="1"/>
  <c r="C610" i="1"/>
  <c r="N610" i="1" s="1"/>
  <c r="C611" i="1"/>
  <c r="N611" i="1" s="1"/>
  <c r="C612" i="1"/>
  <c r="N612" i="1" s="1"/>
  <c r="C613" i="1"/>
  <c r="N613" i="1" s="1"/>
  <c r="C617" i="1"/>
  <c r="N617" i="1" s="1"/>
  <c r="C618" i="1"/>
  <c r="N618" i="1" s="1"/>
  <c r="C619" i="1"/>
  <c r="N619" i="1" s="1"/>
  <c r="C1889" i="1"/>
  <c r="N1889" i="1" s="1"/>
  <c r="C1890" i="1"/>
  <c r="N1890" i="1" s="1"/>
  <c r="C1891" i="1"/>
  <c r="N1891" i="1" s="1"/>
  <c r="C1892" i="1"/>
  <c r="N1892" i="1" s="1"/>
  <c r="C1893" i="1"/>
  <c r="N1893" i="1" s="1"/>
  <c r="C1894" i="1"/>
  <c r="N1894" i="1" s="1"/>
  <c r="C1895" i="1"/>
  <c r="N1895" i="1" s="1"/>
  <c r="C1896" i="1"/>
  <c r="N1896" i="1" s="1"/>
  <c r="C1897" i="1"/>
  <c r="N1897" i="1" s="1"/>
  <c r="C1898" i="1"/>
  <c r="N1898" i="1" s="1"/>
  <c r="C1899" i="1"/>
  <c r="N1899" i="1" s="1"/>
  <c r="C1900" i="1"/>
  <c r="N1900" i="1" s="1"/>
  <c r="C1901" i="1"/>
  <c r="N1901" i="1" s="1"/>
  <c r="C1902" i="1"/>
  <c r="N1902" i="1" s="1"/>
  <c r="C1903" i="1"/>
  <c r="N1903" i="1" s="1"/>
  <c r="C1904" i="1"/>
  <c r="N1904" i="1" s="1"/>
  <c r="C989" i="1"/>
  <c r="N989" i="1" s="1"/>
  <c r="C990" i="1"/>
  <c r="N990" i="1" s="1"/>
  <c r="C991" i="1"/>
  <c r="N991" i="1" s="1"/>
  <c r="C992" i="1"/>
  <c r="N992" i="1" s="1"/>
  <c r="C993" i="1"/>
  <c r="N993" i="1" s="1"/>
  <c r="C994" i="1"/>
  <c r="N994" i="1" s="1"/>
  <c r="C995" i="1"/>
  <c r="N995" i="1" s="1"/>
  <c r="C996" i="1"/>
  <c r="N996" i="1" s="1"/>
  <c r="C997" i="1"/>
  <c r="N997" i="1" s="1"/>
  <c r="C998" i="1"/>
  <c r="N998" i="1" s="1"/>
  <c r="C999" i="1"/>
  <c r="N999" i="1" s="1"/>
  <c r="C2099" i="1"/>
  <c r="N2099" i="1" s="1"/>
  <c r="C2100" i="1"/>
  <c r="N2100" i="1" s="1"/>
  <c r="C2101" i="1"/>
  <c r="N2101" i="1" s="1"/>
  <c r="C2102" i="1"/>
  <c r="N2102" i="1" s="1"/>
  <c r="C2103" i="1"/>
  <c r="N2103" i="1" s="1"/>
  <c r="C2104" i="1"/>
  <c r="N2104" i="1" s="1"/>
  <c r="C2180" i="1"/>
  <c r="N2180" i="1" s="1"/>
  <c r="C2181" i="1"/>
  <c r="N2181" i="1" s="1"/>
  <c r="C2182" i="1"/>
  <c r="N2182" i="1" s="1"/>
  <c r="C450" i="1"/>
  <c r="N450" i="1" s="1"/>
  <c r="C451" i="1"/>
  <c r="N451" i="1" s="1"/>
  <c r="C452" i="1"/>
  <c r="N452" i="1" s="1"/>
  <c r="C453" i="1"/>
  <c r="N453" i="1" s="1"/>
  <c r="C454" i="1"/>
  <c r="N454" i="1" s="1"/>
  <c r="C455" i="1"/>
  <c r="N455" i="1" s="1"/>
  <c r="C456" i="1"/>
  <c r="N456" i="1" s="1"/>
  <c r="C457" i="1"/>
  <c r="N457" i="1" s="1"/>
  <c r="C458" i="1"/>
  <c r="N458" i="1" s="1"/>
  <c r="C459" i="1"/>
  <c r="N459" i="1" s="1"/>
  <c r="C460" i="1"/>
  <c r="N460" i="1" s="1"/>
  <c r="C2265" i="1"/>
  <c r="N2265" i="1" s="1"/>
</calcChain>
</file>

<file path=xl/sharedStrings.xml><?xml version="1.0" encoding="utf-8"?>
<sst xmlns="http://schemas.openxmlformats.org/spreadsheetml/2006/main" count="1296" uniqueCount="107">
  <si>
    <t>nombre web</t>
  </si>
  <si>
    <t>talle</t>
  </si>
  <si>
    <t>color</t>
  </si>
  <si>
    <t>desc corta</t>
  </si>
  <si>
    <t>desc larga</t>
  </si>
  <si>
    <t>etiquetas</t>
  </si>
  <si>
    <t>precio</t>
  </si>
  <si>
    <t>imagenes</t>
  </si>
  <si>
    <t>stock</t>
  </si>
  <si>
    <t>anch paq cm</t>
  </si>
  <si>
    <t>alt paq cm</t>
  </si>
  <si>
    <t>prof paq cm</t>
  </si>
  <si>
    <t>peso paq kg</t>
  </si>
  <si>
    <t>Jerarquía</t>
  </si>
  <si>
    <t>Denominación</t>
  </si>
  <si>
    <t>Jurisdicción</t>
  </si>
  <si>
    <t>Material</t>
  </si>
  <si>
    <t>Modelo</t>
  </si>
  <si>
    <t>Altura</t>
  </si>
  <si>
    <t>Ancho</t>
  </si>
  <si>
    <t>Espesor</t>
  </si>
  <si>
    <t>Peso</t>
  </si>
  <si>
    <t>Longitud Extendido</t>
  </si>
  <si>
    <t>Longitud Plegado</t>
  </si>
  <si>
    <t>Voltage de entrada</t>
  </si>
  <si>
    <t>Voltage de Salida</t>
  </si>
  <si>
    <t>Tipo de Cuello</t>
  </si>
  <si>
    <t>Medidas Exteriores</t>
  </si>
  <si>
    <t>Medidas Interiores</t>
  </si>
  <si>
    <t>Cierre</t>
  </si>
  <si>
    <t>Lúmenes</t>
  </si>
  <si>
    <t>Zoom</t>
  </si>
  <si>
    <t>Recargable</t>
  </si>
  <si>
    <t>USB</t>
  </si>
  <si>
    <t>Batería</t>
  </si>
  <si>
    <t>Diámetro</t>
  </si>
  <si>
    <t>Capacidad</t>
  </si>
  <si>
    <t>Arma</t>
  </si>
  <si>
    <t>ID PRESTASHOP</t>
  </si>
  <si>
    <t>ID</t>
  </si>
  <si>
    <t>ID PADRE</t>
  </si>
  <si>
    <t>04. Woodland</t>
  </si>
  <si>
    <t>06. Verde</t>
  </si>
  <si>
    <t>09. Negro</t>
  </si>
  <si>
    <t>21. Selva Negra</t>
  </si>
  <si>
    <t>XXS</t>
  </si>
  <si>
    <t>XS</t>
  </si>
  <si>
    <t>S</t>
  </si>
  <si>
    <t>M</t>
  </si>
  <si>
    <t>L</t>
  </si>
  <si>
    <t>XL</t>
  </si>
  <si>
    <t>XXL</t>
  </si>
  <si>
    <t>DER</t>
  </si>
  <si>
    <t>IZQ</t>
  </si>
  <si>
    <t>BER</t>
  </si>
  <si>
    <t>BRO</t>
  </si>
  <si>
    <t>TAU</t>
  </si>
  <si>
    <t>3XL</t>
  </si>
  <si>
    <t>4XL</t>
  </si>
  <si>
    <t>5XL</t>
  </si>
  <si>
    <t>3XS</t>
  </si>
  <si>
    <t>ABN</t>
  </si>
  <si>
    <t>ABP</t>
  </si>
  <si>
    <t>AN</t>
  </si>
  <si>
    <t>AP</t>
  </si>
  <si>
    <t>BN</t>
  </si>
  <si>
    <t>BP</t>
  </si>
  <si>
    <t>ON</t>
  </si>
  <si>
    <t>OP</t>
  </si>
  <si>
    <t>18. Azul</t>
  </si>
  <si>
    <t>22. Rojo</t>
  </si>
  <si>
    <t>13. Gris</t>
  </si>
  <si>
    <t>BLA</t>
  </si>
  <si>
    <t>ROJ</t>
  </si>
  <si>
    <t>MOL</t>
  </si>
  <si>
    <t>CIN</t>
  </si>
  <si>
    <t>03. Beige</t>
  </si>
  <si>
    <t>08. Multicam</t>
  </si>
  <si>
    <t>20. Blanco</t>
  </si>
  <si>
    <t>01. Pitón Gris</t>
  </si>
  <si>
    <t>02. Pitón Beige</t>
  </si>
  <si>
    <t>05. Digital Desert</t>
  </si>
  <si>
    <t>07. Acu</t>
  </si>
  <si>
    <t>10. Tri Desert</t>
  </si>
  <si>
    <t>11. Digital Woodland</t>
  </si>
  <si>
    <t>12. Pitón Verde</t>
  </si>
  <si>
    <t>14. Real Tree</t>
  </si>
  <si>
    <t>15. Digital Tiger Woodland</t>
  </si>
  <si>
    <t>16. Digital Fuerza Aérea</t>
  </si>
  <si>
    <t>17. Digital Naval</t>
  </si>
  <si>
    <t>Categoría Principal</t>
  </si>
  <si>
    <t>Sub sub Categoría</t>
  </si>
  <si>
    <t>Sub sub sub categoría</t>
  </si>
  <si>
    <t>Sub categoría</t>
  </si>
  <si>
    <t>https://rerda.com/imagenes/hombreras/7703660/azul.jpg</t>
  </si>
  <si>
    <t>https://rerda.com/imagenes/hombreras/7703660/negra.jpg</t>
  </si>
  <si>
    <t>https://rerda.com/imagenes/relojes/8303523/04/1.jpg,https://rerda.com/imagenes/relojes/8303523/04/2.jpg,https://rerda.com/imagenes/relojes/8303523/04/3.jpg</t>
  </si>
  <si>
    <t>https://rerda.com/imagenes/relojes/8303523/09/1.jpg,https://rerda.com/imagenes/relojes/8303523/09/2.jpg</t>
  </si>
  <si>
    <t>https://rerda.com/imagenes/relojes/8303523/21/1.jpg,https://rerda.com/imagenes/relojes/8303523/21/2.jpg,https://rerda.com/imagenes/relojes/8303523/21/3.jpg</t>
  </si>
  <si>
    <t>https://rerda.com/imagenes/relojes/8303523/13/1.jpg,https://rerda.com/imagenes/relojes/8303523/13/2.jpg,https://rerda.com/imagenes/relojes/8303523/13/3.jpg</t>
  </si>
  <si>
    <t>https://rerda.com/imagenes/relojes/8303523/08/1.jpg,https://rerda.com/imagenes/relojes/8303523/08/2.jpg,https://rerda.com/imagenes/relojes/8303523/08/3.jpg</t>
  </si>
  <si>
    <t>https://rerda.com/imagenes/relojes/8303523/06/1.jpg,https://rerda.com/imagenes/relojes/8303523/06/2.jpg</t>
  </si>
  <si>
    <t>https://rerda.com/imagenes/gorros/8518014/beije.jpg</t>
  </si>
  <si>
    <t>https://rerda.com/imagenes/gorros/8518014/negro.jpg</t>
  </si>
  <si>
    <t>https://rerda.com/imagenes/gorros/8518014/verde.jpg</t>
  </si>
  <si>
    <t>https://rerda.com/imagenes/cinturones/8701038/negro/1.jpg,https://rerda.com/imagenes/cinturones/8701038/negro/2.jpg,https://rerda.com/imagenes/cinturones/8701038/negro/3.jpg</t>
  </si>
  <si>
    <t>https://rerda.com/imagenes/cinturones/8701038/verde/1.jpg,https://rerda.com/imagenes/cinturones/8701038/verde/2.jpg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</si>
</sst>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applyAlignment="1">
      <alignment wrapText="1"/>
    </xf>
    <xf numFmtId="0" fontId="0" fillId="0" borderId="0" xfId="0" applyAlignment="1"/>
    <xf numFmtId="0" fontId="0" fillId="0" borderId="0" xfId="0" applyAlignment="1">
      <alignment horizontal="center"/>
    </xf>
    <xf numFmtId="0" fontId="0" fillId="0" borderId="0" xfId="0" applyAlignment="1">
      <alignment horizontal="left"/>
    </xf>
    <xf numFmtId="0" fontId="1" fillId="0" borderId="0" xfId="0" applyFont="1" applyAlignment="1"/>
    <xf numFmtId="0" fontId="1" fillId="0" borderId="0" xfId="0" applyFont="1" applyAlignment="1">
      <alignment horizontal="center"/>
    </xf>
    <xf numFmtId="0" fontId="2" fillId="0" borderId="0" xfId="1"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dPress%20-%20Base%20de%20datos%20de%20las%20publicaciones%20Prestasho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istaPrecio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t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s_2021_10_19_12_46_45"/>
    </sheetNames>
    <sheetDataSet>
      <sheetData sheetId="0">
        <row r="3">
          <cell r="A3">
            <v>110</v>
          </cell>
          <cell r="B3">
            <v>1</v>
          </cell>
          <cell r="C3">
            <v>8205018</v>
          </cell>
          <cell r="D3" t="str">
            <v>Botín de seguridad Americano punta de acero</v>
          </cell>
          <cell r="E3" t="str">
            <v>Calzado</v>
          </cell>
          <cell r="F3" t="str">
            <v>Botines de Seguridad</v>
          </cell>
          <cell r="G3" t="e">
            <v>#DIV/0!</v>
          </cell>
          <cell r="H3" t="e">
            <v>#DIV/0!</v>
          </cell>
          <cell r="I3" t="str">
            <v>Cuero, Botín, Calzado</v>
          </cell>
          <cell r="K3">
            <v>5</v>
          </cell>
          <cell r="L3">
            <v>5</v>
          </cell>
          <cell r="M3">
            <v>5</v>
          </cell>
          <cell r="N3">
            <v>0.03</v>
          </cell>
          <cell r="P3" t="str">
            <v>&lt;ul&gt;_x000D_
&lt;li&gt;Puntera de acero.&lt;/li&gt;_x000D_
&lt;li&gt;Interior forrado.&lt;/li&gt;_x000D_
&lt;li&gt;Plantilla gruesa.&lt;/li&gt;_x000D_
&lt;li&gt;Suela de caucho antideslizante Febo.&lt;/li&gt;_x000D_
&lt;li&gt;Pegado y cosido.&lt;/li&gt;_x000D_
&lt;/ul&gt;_x000D_</v>
          </cell>
          <cell r="Q3" t="e">
            <v>#DIV/0!</v>
          </cell>
          <cell r="R3" t="str">
            <v>https://rerda.com/4978/botin-de-seguridad-americano-punta-de-acero.jpg,https://rerda.com/4979/botin-de-seguridad-americano-punta-de-acero.jpg,https://rerda.com/4980/botin-de-seguridad-americano-punta-de-acero.jpg,https://rerda.com/4981/botin-de-seguridad-americano-punta-de-acero.jpg,https://rerda.com/4976/botin-de-seguridad-americano-punta-de-acero.jpg</v>
          </cell>
          <cell r="S3" t="str">
            <v>Material:Cuero Descarne:1:1,Modelo:Color Negro:2:1</v>
          </cell>
        </row>
        <row r="4">
          <cell r="A4">
            <v>172</v>
          </cell>
          <cell r="B4">
            <v>1</v>
          </cell>
          <cell r="C4">
            <v>8701735</v>
          </cell>
          <cell r="D4" t="str">
            <v>Cinturón de Cuero Oficial sin Dado</v>
          </cell>
          <cell r="E4" t="str">
            <v>Equipamientos</v>
          </cell>
          <cell r="F4" t="str">
            <v>Cinturones, correas y tirantes</v>
          </cell>
          <cell r="G4" t="e">
            <v>#DIV/0!</v>
          </cell>
          <cell r="H4" t="e">
            <v>#DIV/0!</v>
          </cell>
          <cell r="I4" t="str">
            <v>Cuero, Cinturón, Oficial</v>
          </cell>
          <cell r="K4">
            <v>5</v>
          </cell>
          <cell r="L4">
            <v>5</v>
          </cell>
          <cell r="M4">
            <v>5</v>
          </cell>
          <cell r="N4">
            <v>0.03</v>
          </cell>
          <cell r="P4" t="str">
            <v>&lt;ul&gt;_x000D_
&lt;li&gt;Ralizado integramente en cuero tipo suela London teñido de 5 mm de espesor.&lt;/li&gt;_x000D_
&lt;li&gt;Completamente forrado y pespunteado con hilo 8/3.&lt;/li&gt;_x000D_
&lt;/ul&gt;_x000D_</v>
          </cell>
          <cell r="Q4" t="str">
            <v>&lt;ul&gt;_x000D_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v>
          </cell>
          <cell r="R4" t="str">
            <v>https://rerda.com/842/cinturon-de-cuero-oficial-sin-dado.jpg,https://rerda.com/843/cinturon-de-cuero-oficial-sin-dado.jpg</v>
          </cell>
          <cell r="S4" t="str">
            <v>Jerarquía:Oficial:1:1,Material:Cuero Suela:2:1,Modelo:Sin Dado:3:1,Ancho:4.8 cm:4:1,Espesor:0.5 cm:5:1,Longitud Extendido:De 70 a 120 cm, según el talle.:6:1</v>
          </cell>
        </row>
        <row r="5">
          <cell r="A5">
            <v>1124</v>
          </cell>
          <cell r="B5">
            <v>1</v>
          </cell>
          <cell r="C5">
            <v>8518014</v>
          </cell>
          <cell r="D5" t="str">
            <v>Balaclava Pasamontaña Lycra Táctico Elastizado Primera Piel</v>
          </cell>
          <cell r="E5" t="str">
            <v>Accesorios</v>
          </cell>
          <cell r="F5" t="str">
            <v>Capuchas</v>
          </cell>
          <cell r="G5" t="str">
            <v>Balaclava</v>
          </cell>
          <cell r="H5" t="e">
            <v>#DIV/0!</v>
          </cell>
          <cell r="I5" t="e">
            <v>#DIV/0!</v>
          </cell>
          <cell r="K5">
            <v>20</v>
          </cell>
          <cell r="L5">
            <v>15</v>
          </cell>
          <cell r="M5">
            <v>10</v>
          </cell>
          <cell r="N5">
            <v>0.3</v>
          </cell>
          <cell r="P5" t="str">
            <v>&lt;p&gt;Balaclava Pasamontaña Lycra&lt;/p&gt;</v>
          </cell>
          <cell r="Q5" t="str">
            <v>&lt;p&gt;Código: 8518014&lt;br /&gt;&lt;br /&gt;Especialmente diseñado para actividades deportivas ya que permite una fluida respiración y acción que previene el empañamiento al utilizar con lentes o antiparras. &lt;br /&gt;Mantiene seco y confortable, rápida evaporación del sudor y secado rápido.&lt;br /&gt;Proeje cuello, frente, oídos, rostro, del: frio, viento, polvo, erosión, polen, rasguños, mosquitos etc. Efectivo para prevenir sinusitis, otitis y alergias&lt;br /&gt;Se puede usar de varios modos distintos, pasamontaña completo o semi, cara cubierta completa o descubierta...&lt;/p&gt;</v>
          </cell>
          <cell r="R5" t="str">
            <v>https://rerda.com/5974/balaclava-pasamontana-lycra-tactico-elastizado-primera-piel.jpg,https://rerda.com/5977/balaclava-pasamontana-lycra-tactico-elastizado-primera-piel.jpg,https://rerda.com/5980/balaclava-pasamontana-lycra-tactico-elastizado-primera-piel.jpg,https://rerda.com/5981/balaclava-pasamontana-lycra-tactico-elastizado-primera-piel.jpg</v>
          </cell>
        </row>
        <row r="6">
          <cell r="A6">
            <v>300</v>
          </cell>
          <cell r="B6">
            <v>1</v>
          </cell>
          <cell r="C6">
            <v>8301008</v>
          </cell>
          <cell r="D6" t="str">
            <v>Boina de Pana Beige</v>
          </cell>
          <cell r="E6" t="str">
            <v>Accesorios</v>
          </cell>
          <cell r="F6" t="str">
            <v>Gorras, Casquetes, Quepis, Boinas</v>
          </cell>
          <cell r="G6" t="str">
            <v>Boinas</v>
          </cell>
          <cell r="H6" t="e">
            <v>#DIV/0!</v>
          </cell>
          <cell r="I6" t="str">
            <v>Policía, Ejército, LMGE, Gendarmería, L.M.G.E., General Espejo, Lice Militar</v>
          </cell>
          <cell r="K6">
            <v>5</v>
          </cell>
          <cell r="L6">
            <v>5</v>
          </cell>
          <cell r="M6">
            <v>5</v>
          </cell>
          <cell r="N6">
            <v>0.03</v>
          </cell>
          <cell r="P6" t="str">
            <v>&lt;p&gt;Boina de pana con correa regulable para ajustar a la cabeza.&lt;/p&gt;</v>
          </cell>
          <cell r="Q6" t="str">
            <v>&lt;p&gt;De amplio uso en las fuerzas armadas como en el Liceo Militar General Espejo.&lt;/p&gt;</v>
          </cell>
          <cell r="R6" t="str">
            <v>https://rerda.com/1240/boina-de-pana-beige.jpg,https://rerda.com/1241/boina-de-pana-beige.jpg,https://rerda.com/1242/boina-de-pana-beige.jpg</v>
          </cell>
          <cell r="S6" t="str">
            <v>Denominación:Boina:1:1,Material:Pana:2:1</v>
          </cell>
        </row>
        <row r="7">
          <cell r="A7">
            <v>1194</v>
          </cell>
          <cell r="B7">
            <v>1</v>
          </cell>
          <cell r="C7">
            <v>8301805</v>
          </cell>
          <cell r="D7" t="str">
            <v>Boina de Pana Negra</v>
          </cell>
          <cell r="E7" t="str">
            <v>Accesorios</v>
          </cell>
          <cell r="F7" t="str">
            <v>Gorras, Casquetes, Quepis, Boinas</v>
          </cell>
          <cell r="G7" t="str">
            <v>Boinas</v>
          </cell>
          <cell r="H7" t="e">
            <v>#DIV/0!</v>
          </cell>
          <cell r="I7" t="str">
            <v>Policía, Ejército, Gendarmería</v>
          </cell>
          <cell r="K7">
            <v>5</v>
          </cell>
          <cell r="L7">
            <v>5</v>
          </cell>
          <cell r="M7">
            <v>5</v>
          </cell>
          <cell r="N7">
            <v>0.03</v>
          </cell>
          <cell r="P7" t="str">
            <v>&lt;p&gt;Boina de pana con correa regulable para ajustar a la cabeza.&lt;/p&gt;</v>
          </cell>
          <cell r="Q7" t="str">
            <v>&lt;p&gt;De amplio uso en las fuerzas armadas, policiales, etc...&lt;/p&gt;</v>
          </cell>
          <cell r="R7" t="str">
            <v>https://rerda.com/6347/boina-de-pana-negra.jpg,https://rerda.com/6346/boina-de-pana-negra.jpg,https://rerda.com/6348/boina-de-pana-negra.jpg</v>
          </cell>
          <cell r="S7" t="str">
            <v>Denominación:Boina:1:1,Material:Pana:2:1</v>
          </cell>
        </row>
        <row r="8">
          <cell r="A8">
            <v>728</v>
          </cell>
          <cell r="B8">
            <v>1</v>
          </cell>
          <cell r="C8">
            <v>8301000</v>
          </cell>
          <cell r="D8" t="str">
            <v>Boina de Pana Azul Noche</v>
          </cell>
          <cell r="E8" t="str">
            <v>Accesorios</v>
          </cell>
          <cell r="F8" t="str">
            <v>Gorras, Casquetes, Quepis, Boinas</v>
          </cell>
          <cell r="G8" t="str">
            <v>Boinas</v>
          </cell>
          <cell r="H8" t="e">
            <v>#DIV/0!</v>
          </cell>
          <cell r="I8" t="str">
            <v>Policía</v>
          </cell>
          <cell r="K8">
            <v>5</v>
          </cell>
          <cell r="L8">
            <v>5</v>
          </cell>
          <cell r="M8">
            <v>5</v>
          </cell>
          <cell r="N8">
            <v>0.03</v>
          </cell>
          <cell r="P8" t="str">
            <v>&lt;p&gt;Boina de pana con correa regulable para ajustar a la cabeza&lt;/p&gt;_x000D_
&lt;p&gt;De amplio uso en las fuerzas armadas, policiales, etc..&lt;/p&gt;</v>
          </cell>
          <cell r="Q8" t="str">
            <v>&lt;h2&gt;Tabla de Talles&lt;/h2&gt;_x000D_
&lt;ul&gt;_x000D_
&lt;li&gt;Boina talle 1 - Diámetro interno: 51cm a 52,5cm.&lt;/li&gt;_x000D_
&lt;li&gt;Boina talle 2 - Diámetro interno: 55cm a 56,5cm.&lt;/li&gt;_x000D_
&lt;li&gt;Boina talle 3 - Diámetro interno: 59cm a 60,5cm.&lt;/li&gt;_x000D_
&lt;li&gt;Boina talle 57 - Diámetro interno: 57cm.&lt;/li&gt;_x000D_
&lt;li&gt;Boina talle 58 - Diámetro interno: 58cm.&lt;/li&gt;_x000D_
&lt;li&gt;Boina talle 59 - Diámetro interno: 59cm.&lt;/li&gt;_x000D_
&lt;li&gt;Boina talle 60 - Diámetro interno: 60cm.&lt;/li&gt;_x000D_
&lt;li&gt;Boina talle 61 - Diámetro interno: 61cm.&lt;/li&gt;_x000D_
&lt;/ul&gt;</v>
          </cell>
          <cell r="R8" t="str">
            <v>https://rerda.com/8040/boina-de-pana-azul-noche.jpg</v>
          </cell>
          <cell r="S8" t="str">
            <v>Denominación:Boina:1:1,Jurisdicción:Policía, Infantería:2:1,Material:Pana:3:1</v>
          </cell>
        </row>
        <row r="9">
          <cell r="A9">
            <v>993</v>
          </cell>
          <cell r="B9">
            <v>1</v>
          </cell>
          <cell r="C9">
            <v>8301900</v>
          </cell>
          <cell r="D9" t="str">
            <v>Boina de paño negra</v>
          </cell>
          <cell r="E9" t="str">
            <v>Accesorios</v>
          </cell>
          <cell r="F9" t="str">
            <v>Gorras, Casquetes, Quepis, Boinas</v>
          </cell>
          <cell r="G9" t="str">
            <v>Boinas</v>
          </cell>
          <cell r="H9" t="e">
            <v>#DIV/0!</v>
          </cell>
          <cell r="I9" t="str">
            <v>Boina</v>
          </cell>
          <cell r="K9">
            <v>5</v>
          </cell>
          <cell r="L9">
            <v>5</v>
          </cell>
          <cell r="M9">
            <v>5</v>
          </cell>
          <cell r="N9">
            <v>0.25</v>
          </cell>
          <cell r="P9" t="str">
            <v>&lt;p&gt;Boina de paño negra con un cordón en la parte posterior para ajustar.&lt;/p&gt;_x000D_
&lt;p&gt;&lt;strong&gt;Inclinación&lt;/strong&gt; hacia la &lt;strong&gt;izquierda&lt;/strong&gt;.&lt;/p&gt;_x000D_
&lt;p&gt;&lt;strong&gt;Escudo&lt;/strong&gt; hacia la &lt;strong&gt;derecha&lt;/strong&gt;.&lt;/p&gt;</v>
          </cell>
          <cell r="Q9" t="e">
            <v>#DIV/0!</v>
          </cell>
          <cell r="R9" t="str">
            <v>https://rerda.com/4830/boina-de-pano-negra.jpg</v>
          </cell>
          <cell r="S9" t="str">
            <v>Material:Paño:1:1,Modelo:Militar:2:1</v>
          </cell>
        </row>
        <row r="10">
          <cell r="A10">
            <v>1037</v>
          </cell>
          <cell r="B10">
            <v>1</v>
          </cell>
          <cell r="C10">
            <v>8301558</v>
          </cell>
          <cell r="D10" t="str">
            <v>Boina De Lana Azul Noche</v>
          </cell>
          <cell r="E10" t="str">
            <v>Accesorios</v>
          </cell>
          <cell r="F10" t="str">
            <v>Gorras, Casquetes, Quepis, Boinas</v>
          </cell>
          <cell r="G10" t="str">
            <v>Boinas</v>
          </cell>
          <cell r="H10" t="e">
            <v>#DIV/0!</v>
          </cell>
          <cell r="I10" t="e">
            <v>#DIV/0!</v>
          </cell>
          <cell r="K10">
            <v>10</v>
          </cell>
          <cell r="L10">
            <v>10</v>
          </cell>
          <cell r="M10">
            <v>10</v>
          </cell>
          <cell r="N10">
            <v>0.25</v>
          </cell>
          <cell r="P10" t="str">
            <v>&lt;p&gt;Boina militar de lana azul noche&lt;br /&gt;Está construida sobre las bases de un producto reglamentario militar y policial. Apunta únicamente a uso para las fuerzas armadas.&lt;/p&gt;</v>
          </cell>
          <cell r="Q10" t="str">
            <v>&lt;p&gt;Caída: hacia la derecha.&lt;br /&gt;Escudo: hacia la izquierda.&lt;br /&gt;El interior está forrado con tela gruesa.&lt;br /&gt;Cuenta con un cordel ajustable al dorso y para de hojalitos a modo de respiración.&lt;br /&gt;&lt;br /&gt;Confección: lana natural sin costuras. Este material es el más fiel dentro de la familia de las telas con las que se pueden producir productos de este estilo. Tiene mayor vida útil, son más cómodas y atractivas.&lt;br /&gt;&lt;br /&gt;NO TERMOFORMADAS: es muy conocido en este mundo como “boinas termoformadas”. Se aplica a los productos fabricados con materiales plásticos, ya que se los moldea con calor para darles una determinada forma.&lt;br /&gt;&lt;br /&gt;En este producto particular, el término es incorrecto, ya que la boina es de lana, no es de plástico. Pero nos hemos acostumbrado a llamarlas termoformadas y no lo son, son “premoldeables”. Quiere decir: que se las puede ir moldeando con agua tibia para que queden con la forma correcta que desee el usuario.&lt;/p&gt;</v>
          </cell>
          <cell r="R10" t="str">
            <v>https://rerda.com/5053/boina-de-lana-azul-noche.jpg,https://rerda.com/5054/boina-de-lana-azul-noche.jpg,https://rerda.com/5055/boina-de-lana-azul-noche.jpg</v>
          </cell>
          <cell r="S10" t="str">
            <v>Material:Lana:1:1,Modelo:Militar:2:1</v>
          </cell>
        </row>
        <row r="11">
          <cell r="A11">
            <v>408</v>
          </cell>
          <cell r="B11">
            <v>1</v>
          </cell>
          <cell r="C11">
            <v>8612002</v>
          </cell>
          <cell r="D11" t="str">
            <v>Bolsa de Dormir Outdoor Mummy 300</v>
          </cell>
          <cell r="E11" t="str">
            <v>Camping, maniobras o campamentos</v>
          </cell>
          <cell r="F11" t="str">
            <v>Bolsa de dormir</v>
          </cell>
          <cell r="G11" t="e">
            <v>#DIV/0!</v>
          </cell>
          <cell r="H11" t="e">
            <v>#DIV/0!</v>
          </cell>
          <cell r="I11" t="str">
            <v>Bolsa de Dormir, Mummy 300</v>
          </cell>
          <cell r="K11">
            <v>5</v>
          </cell>
          <cell r="L11">
            <v>5</v>
          </cell>
          <cell r="M11">
            <v>5</v>
          </cell>
          <cell r="N11">
            <v>0.03</v>
          </cell>
          <cell r="P11" t="str">
            <v>&lt;p&gt;Bolsa de dormir marca Outdoors Professional, tipo Mummy 300 para campamento y expedición.&lt;/p&gt;</v>
          </cell>
          <cell r="Q11" t="str">
            <v>&lt;ul&gt;_x000D_
&lt;li&gt;Relleno: 2 x 150g / M2 Fibra Hueca de dos capas.&lt;/li&gt;_x000D_
&lt;li&gt;Exterior: 190T polyeter W/P.&lt;/li&gt;_x000D_
&lt;li&gt;Revestimiento: TC 88/64.&lt;/li&gt;_x000D_
&lt;li&gt;Apto para unión a 2 (dos) Plazas.&lt;/li&gt;_x000D_
&lt;li&gt;Incluye bolsa con cordel para guardar y transporte.&lt;/li&gt;_x000D_
&lt;li&gt;Temperatura Extrema: -10º C.&lt;/li&gt;_x000D_
&lt;li&gt;Temperatura Confortable: -5º a 5º C.&lt;/li&gt;_x000D_
&lt;/ul&gt;</v>
          </cell>
          <cell r="R11" t="str">
            <v>https://rerda.com/1733/bolsa-de-dormir-outdoor-mummy-300.jpg,https://rerda.com/1570/bolsa-de-dormir-outdoor-mummy-300.jpg,https://rerda.com/1732/bolsa-de-dormir-outdoor-mummy-300.jpg</v>
          </cell>
          <cell r="S11" t="str">
            <v>Denominación:Bolsa de dormir marca Outdoors Professional:1:1,Material:190T Polyester, W/P:2:1,Modelo:Mummy 300:3:1,Altura:215 cm:4:1,Ancho:75 cm:5:1,Espesor:50 cm:6:1,Peso:1,5 kg:7:1</v>
          </cell>
        </row>
        <row r="12">
          <cell r="A12">
            <v>1211</v>
          </cell>
          <cell r="B12">
            <v>1</v>
          </cell>
          <cell r="C12">
            <v>8612080</v>
          </cell>
          <cell r="D12" t="str">
            <v>Bolsa de dormir Spinit Clásica</v>
          </cell>
          <cell r="E12" t="str">
            <v>Camping, maniobras o campamentos</v>
          </cell>
          <cell r="F12" t="str">
            <v>Bolsa de dormir</v>
          </cell>
          <cell r="G12" t="e">
            <v>#DIV/0!</v>
          </cell>
          <cell r="H12" t="e">
            <v>#DIV/0!</v>
          </cell>
          <cell r="I12" t="e">
            <v>#DIV/0!</v>
          </cell>
          <cell r="K12">
            <v>0</v>
          </cell>
          <cell r="L12">
            <v>30</v>
          </cell>
          <cell r="M12">
            <v>10</v>
          </cell>
          <cell r="N12">
            <v>20</v>
          </cell>
          <cell r="P12" t="str">
            <v>&lt;p&gt;Bolsa de Dormir Spinit Classic RECTANGULAR c/CIERRE. Relleno sintético de poliéster siliconado de extraordinaria ligereza, facilita la retención del calor gracias a su estructura de fibra hueca, otorgando a la vez un alto grado de respirabilidad.&lt;/p&gt;</v>
          </cell>
          <cell r="Q12" t="str">
            <v>&lt;p&gt;Sus propiedades únicas lo convierten en un material de alta esponjosidad y rápida recuperación. Para temperaturas de mínimo 4 grados centigrados.&lt;br /&gt;&lt;br /&gt;Marca: Spinit.&lt;br /&gt;Modelo: 140080.&lt;br /&gt;Género: Sin género.&lt;br /&gt;Tamaño: 190 x 80cm.&lt;br /&gt;Altura: 190 cm&lt;br /&gt;Ancho superior: 80 cm&lt;br /&gt;Ancho inferior: 80 cm&lt;br /&gt;Edad: Adultos.&lt;br /&gt;Forma: Rectangular.&lt;br /&gt;Temperatura minima: 4ºC.&lt;br /&gt;Materiales del relleno: sintético de poliéster siliconado.&lt;/p&gt;</v>
          </cell>
          <cell r="R12" t="str">
            <v>https://rerda.com/6417/bolsa-de-dormir-spinit-clasica.jpg,https://rerda.com/6416/bolsa-de-dormir-spinit-clasica.jpg</v>
          </cell>
        </row>
        <row r="13">
          <cell r="A13">
            <v>1210</v>
          </cell>
          <cell r="B13">
            <v>1</v>
          </cell>
          <cell r="C13">
            <v>8612093</v>
          </cell>
          <cell r="D13" t="str">
            <v>Bolsa De Dormir Spinit Freestyle 350 -5ºc</v>
          </cell>
          <cell r="E13" t="str">
            <v>Camping, maniobras o campamentos</v>
          </cell>
          <cell r="F13" t="str">
            <v>Bolsa de dormir</v>
          </cell>
          <cell r="G13" t="e">
            <v>#DIV/0!</v>
          </cell>
          <cell r="H13" t="e">
            <v>#DIV/0!</v>
          </cell>
          <cell r="I13" t="str">
            <v>Camping, Bolsa de Dormir</v>
          </cell>
          <cell r="K13">
            <v>0</v>
          </cell>
          <cell r="L13">
            <v>10</v>
          </cell>
          <cell r="M13">
            <v>10</v>
          </cell>
          <cell r="N13">
            <v>10</v>
          </cell>
          <cell r="P13" t="str">
            <v>&lt;p&gt;Bolsa De Dormir Spinit Freestyle 350 -5ºc&lt;br /&gt;&lt;br /&gt;Temperatura mínima: -5ºC&lt;/p&gt;</v>
          </cell>
          <cell r="Q13" t="str">
            <v>&lt;p&gt;Temperatura mínima: -5ºC&lt;br /&gt;Marca: Spinit.&lt;br /&gt;Modelo: Freestyle 350 -5°C.&lt;br /&gt;Género: Sin género.&lt;/p&gt;_x000D_
&lt;p&gt;Modelo: 140093.&lt;br /&gt;Tamaño: 225x75cm.&lt;br /&gt;Altura: 225 m&lt;br /&gt;Ancho superior: 75 cm&lt;br /&gt;Ancho inferior: 75 cm&lt;br /&gt;Peso: 1.7 kg&lt;br /&gt;Materiales del relleno: Fibra hueca&lt;br /&gt;Edad: Adultos&lt;br /&gt;Relleno: 70% Poly. 30% Hollow Fibre 350 gr/m2.&lt;br /&gt;Tela exterior: Nylon 190T W/R W/P.&lt;br /&gt;&lt;br /&gt;&lt;/p&gt;</v>
          </cell>
          <cell r="R13" t="str">
            <v>https://rerda.com/6414/bolsa-de-dormir-spinit-freestyle-350-5c.jpg,https://rerda.com/6415/bolsa-de-dormir-spinit-freestyle-350-5c.jpg,https://rerda.com/6413/bolsa-de-dormir-spinit-freestyle-350-5c.jpg</v>
          </cell>
        </row>
        <row r="14">
          <cell r="A14">
            <v>44</v>
          </cell>
          <cell r="B14">
            <v>1</v>
          </cell>
          <cell r="C14">
            <v>1120414</v>
          </cell>
          <cell r="D14" t="str">
            <v>Bombacha Térmica Satinada Negra T:34-48</v>
          </cell>
          <cell r="E14" t="str">
            <v>Indumentaria militar</v>
          </cell>
          <cell r="F14" t="str">
            <v>Pantalones de combate, bombachas, fajinas, cargo.</v>
          </cell>
          <cell r="G14" t="str">
            <v>Térmico</v>
          </cell>
          <cell r="H14" t="e">
            <v>#DIV/0!</v>
          </cell>
          <cell r="I14" t="str">
            <v>Gabardina Satinada, Bombacha, Térmica</v>
          </cell>
          <cell r="K14">
            <v>5</v>
          </cell>
          <cell r="L14">
            <v>5</v>
          </cell>
          <cell r="M14">
            <v>5</v>
          </cell>
          <cell r="N14">
            <v>0.03</v>
          </cell>
          <cell r="P14" t="str">
            <v>&lt;p&gt;Bolsillos con solapas y abrojo. Bota ajustable con cierre. Refuerzo en rodillas.&lt;/p&gt;</v>
          </cell>
          <cell r="Q14" t="str">
            <v>&lt;p&gt;Bombacha abrigada térmica. Disponible en Negro y Azul Noche.&lt;/p&gt;</v>
          </cell>
          <cell r="R14" t="str">
            <v>https://rerda.com/2184/Bombacha-Termica-Satinada-Negra-T-34-49.jpg,https://rerda.com/2182/Bombacha-Termica-Satinada-Negra-T-34-49.jpg,https://rerda.com/2183/Bombacha-Termica-Satinada-Negra-T-34-49.jpg,https://rerda.com/6486/Bombacha-Termica-Satinada-Negra-T-34-49.jpg,https://rerda.com/365/Bombacha-Termica-Satinada-Negra-T-34-49.jpg,https://rerda.com/363/Bombacha-Termica-Satinada-Negra-T-34-49.jpg,https://rerda.com/364/Bombacha-Termica-Satinada-Negra-T-34-49.jpg,https://rerda.com/360/Bombacha-Termica-Satinada-Negra-T-34-49.jpg,https://rerda.com/361/Bombacha-Termica-Satinada-Negra-T-34-49.jpg,https://rerda.com/362/Bombacha-Termica-Satinada-Negra-T-34-49.jpg</v>
          </cell>
          <cell r="S14" t="str">
            <v>Material:Gabardina Satinada:1:1</v>
          </cell>
        </row>
        <row r="15">
          <cell r="A15">
            <v>735</v>
          </cell>
          <cell r="B15">
            <v>1</v>
          </cell>
          <cell r="C15">
            <v>1120173</v>
          </cell>
          <cell r="D15" t="str">
            <v>Bombacha Térmica Satinada Azul T:34-48</v>
          </cell>
          <cell r="E15" t="str">
            <v>Indumentaria militar</v>
          </cell>
          <cell r="F15" t="str">
            <v>Pantalones de combate, bombachas, fajinas, cargo.</v>
          </cell>
          <cell r="G15" t="str">
            <v>Térmico</v>
          </cell>
          <cell r="H15" t="e">
            <v>#DIV/0!</v>
          </cell>
          <cell r="I15" t="str">
            <v>Gabardina Satinada, Bombacha, Térmica</v>
          </cell>
          <cell r="K15">
            <v>5</v>
          </cell>
          <cell r="L15">
            <v>5</v>
          </cell>
          <cell r="M15">
            <v>5</v>
          </cell>
          <cell r="N15">
            <v>0.03</v>
          </cell>
          <cell r="P15" t="str">
            <v>&lt;p&gt;Bolsillos con solapas y abrojo. Bota ajustable con cierre. Refuerzo en rodillas.&lt;/p&gt;</v>
          </cell>
          <cell r="Q15" t="str">
            <v>&lt;p&gt;Bombacha abrigada térmica. Disponible en Negro y Azul Noche.&lt;/p&gt;</v>
          </cell>
          <cell r="R15" t="str">
            <v>https://rerda.com/3462/Bombacha-Termica-Satinada-Azul-T-34-49.jpg,https://rerda.com/3463/Bombacha-Termica-Satinada-Azul-T-34-49.jpg,https://rerda.com/3464/Bombacha-Termica-Satinada-Azul-T-34-49.jpg,https://rerda.com/6487/Bombacha-Termica-Satinada-Azul-T-34-49.jpg</v>
          </cell>
          <cell r="S15" t="str">
            <v>Material:Gabardina Satinada:1:1</v>
          </cell>
        </row>
        <row r="16">
          <cell r="A16">
            <v>736</v>
          </cell>
          <cell r="B16">
            <v>1</v>
          </cell>
          <cell r="C16">
            <v>1120174</v>
          </cell>
          <cell r="D16" t="str">
            <v>Bombacha Térmica Satinada Azul T:50-54</v>
          </cell>
          <cell r="E16" t="str">
            <v>Indumentaria militar</v>
          </cell>
          <cell r="F16" t="str">
            <v>Pantalones de combate, bombachas, fajinas, cargo.</v>
          </cell>
          <cell r="G16" t="str">
            <v>Térmico</v>
          </cell>
          <cell r="H16" t="e">
            <v>#DIV/0!</v>
          </cell>
          <cell r="I16" t="str">
            <v>Gabardina Satinada, Bombacha, Térmica</v>
          </cell>
          <cell r="K16">
            <v>5</v>
          </cell>
          <cell r="L16">
            <v>5</v>
          </cell>
          <cell r="M16">
            <v>5</v>
          </cell>
          <cell r="N16">
            <v>0.03</v>
          </cell>
          <cell r="P16" t="str">
            <v>&lt;p&gt;Bolsillos con solapas y abrojo. Bota ajustable con cierre. Refuerzo en rodillas.&lt;/p&gt;</v>
          </cell>
          <cell r="Q16" t="str">
            <v>&lt;p&gt;Bombacha abrigada térmica. Disponible en Negro y Azul Noche.&lt;/p&gt;</v>
          </cell>
          <cell r="R16" t="str">
            <v>https://rerda.com/3465/Bombacha-Termica-Satinada-Azul-T-50-55.jpg,https://rerda.com/3466/Bombacha-Termica-Satinada-Azul-T-50-55.jpg,https://rerda.com/3467/Bombacha-Termica-Satinada-Azul-T-50-55.jpg,https://rerda.com/6488/Bombacha-Termica-Satinada-Azul-T-50-55.jpg</v>
          </cell>
          <cell r="S16" t="str">
            <v>Material:Gabardina Satinada:1:1</v>
          </cell>
        </row>
        <row r="17">
          <cell r="A17">
            <v>1010</v>
          </cell>
          <cell r="B17">
            <v>1</v>
          </cell>
          <cell r="C17">
            <v>1120415</v>
          </cell>
          <cell r="D17" t="str">
            <v>Bombacha Térmica Satinada Negra T:50-54</v>
          </cell>
          <cell r="E17" t="str">
            <v>Indumentaria militar</v>
          </cell>
          <cell r="F17" t="str">
            <v>Pantalones de combate, bombachas, fajinas, cargo.</v>
          </cell>
          <cell r="G17" t="str">
            <v>Térmico</v>
          </cell>
          <cell r="H17" t="e">
            <v>#DIV/0!</v>
          </cell>
          <cell r="I17" t="str">
            <v>Gabardina Satinada, Bombacha, Térmica</v>
          </cell>
          <cell r="K17">
            <v>5</v>
          </cell>
          <cell r="L17">
            <v>5</v>
          </cell>
          <cell r="M17">
            <v>5</v>
          </cell>
          <cell r="N17">
            <v>0.03</v>
          </cell>
          <cell r="P17" t="str">
            <v>&lt;p&gt;Bolsillos con solapas y abrojo. Bota ajustable con cierre. Refuerzo en rodillas.&lt;/p&gt;</v>
          </cell>
          <cell r="Q17" t="str">
            <v>&lt;p&gt;Bombacha abrigada térmica. Disponible en Negro y Azul Noche.&lt;/p&gt;</v>
          </cell>
          <cell r="R17" t="str">
            <v>https://rerda.com/4938/Bombacha-Termica-Satinada-Negra-T-50-55.jpg,https://rerda.com/4936/Bombacha-Termica-Satinada-Negra-T-50-55.jpg,https://rerda.com/4937/Bombacha-Termica-Satinada-Negra-T-50-55.jpg,https://rerda.com/6489/Bombacha-Termica-Satinada-Negra-T-50-55.jpg,https://rerda.com/4935/Bombacha-Termica-Satinada-Negra-T-50-55.jpg,https://rerda.com/4933/Bombacha-Termica-Satinada-Negra-T-50-55.jpg,https://rerda.com/4934/Bombacha-Termica-Satinada-Negra-T-50-55.jpg,https://rerda.com/4930/Bombacha-Termica-Satinada-Negra-T-50-55.jpg,https://rerda.com/4931/Bombacha-Termica-Satinada-Negra-T-50-55.jpg,https://rerda.com/4932/Bombacha-Termica-Satinada-Negra-T-50-55.jpg</v>
          </cell>
          <cell r="S17" t="str">
            <v>Material:Gabardina Satinada:1:1</v>
          </cell>
        </row>
        <row r="18">
          <cell r="A18">
            <v>1247</v>
          </cell>
          <cell r="B18">
            <v>1</v>
          </cell>
          <cell r="C18">
            <v>1120742</v>
          </cell>
          <cell r="D18" t="str">
            <v>Bombacha Policial Kadima Neuquén T:38-48</v>
          </cell>
          <cell r="E18" t="str">
            <v>Indumentaria militar</v>
          </cell>
          <cell r="F18" t="str">
            <v>Pantalones de combate, bombachas, fajinas, cargo.</v>
          </cell>
          <cell r="G18" t="str">
            <v>Kadima</v>
          </cell>
          <cell r="H18" t="e">
            <v>#DIV/0!</v>
          </cell>
          <cell r="I18" t="str">
            <v>Gabardina, Policía</v>
          </cell>
          <cell r="K18">
            <v>5</v>
          </cell>
          <cell r="L18">
            <v>5</v>
          </cell>
          <cell r="M18">
            <v>5</v>
          </cell>
          <cell r="N18">
            <v>0.03</v>
          </cell>
          <cell r="P18" t="str">
            <v>&lt;p&gt;Bombacha policial de gabardina, modelo Kadima.&lt;/p&gt;</v>
          </cell>
          <cell r="Q18" t="str">
            <v>&lt;p&gt;Rodilleras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v>
          </cell>
          <cell r="R18" t="str">
            <v>https://rerda.com/8306/bombacha-policial-kadima-neuquen-t38-48.jpg,https://rerda.com/8307/bombacha-policial-kadima-neuquen-t38-48.jpg,https://rerda.com/8308/bombacha-policial-kadima-neuquen-t38-48.jpg,https://rerda.com/8309/bombacha-policial-kadima-neuquen-t38-48.jpg,https://rerda.com/8310/bombacha-policial-kadima-neuquen-t38-48.jpg</v>
          </cell>
          <cell r="S18" t="str">
            <v>Jurisdicción:Policía de Neuquén:1:1,Material:Gabardina:2:1,Modelo:Kadima:3:1,Cierre:YKK:4:1</v>
          </cell>
        </row>
        <row r="19">
          <cell r="A19">
            <v>1248</v>
          </cell>
          <cell r="B19">
            <v>1</v>
          </cell>
          <cell r="C19">
            <v>1120743</v>
          </cell>
          <cell r="D19" t="str">
            <v>Bombacha Policial Kadima Neuquén T:50-54</v>
          </cell>
          <cell r="E19" t="str">
            <v>Indumentaria militar</v>
          </cell>
          <cell r="F19" t="str">
            <v>Pantalones de combate, bombachas, fajinas, cargo.</v>
          </cell>
          <cell r="G19" t="str">
            <v>Kadima</v>
          </cell>
          <cell r="H19" t="e">
            <v>#DIV/0!</v>
          </cell>
          <cell r="I19" t="str">
            <v>Gabardina, Policía</v>
          </cell>
          <cell r="K19">
            <v>5</v>
          </cell>
          <cell r="L19">
            <v>5</v>
          </cell>
          <cell r="M19">
            <v>5</v>
          </cell>
          <cell r="N19">
            <v>0.03</v>
          </cell>
          <cell r="P19" t="str">
            <v>&lt;p&gt;Bombacha policial de gabardina, modelo Kadima.&lt;/p&gt;</v>
          </cell>
          <cell r="Q19" t="str">
            <v>&lt;p&gt;Rodilleras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v>
          </cell>
          <cell r="R19" t="str">
            <v>https://rerda.com/8311/bombacha-policial-kadima-neuquen-t50-54.jpg,https://rerda.com/8312/bombacha-policial-kadima-neuquen-t50-54.jpg,https://rerda.com/8313/bombacha-policial-kadima-neuquen-t50-54.jpg,https://rerda.com/8314/bombacha-policial-kadima-neuquen-t50-54.jpg,https://rerda.com/8315/bombacha-policial-kadima-neuquen-t50-54.jpg</v>
          </cell>
          <cell r="S19" t="str">
            <v>Jurisdicción:Policía de Neuquén:1:1,Material:Gabardina:2:1,Modelo:Kadima:3:1,Cierre:YKK:4:1</v>
          </cell>
        </row>
        <row r="20">
          <cell r="A20">
            <v>1136</v>
          </cell>
          <cell r="B20">
            <v>1</v>
          </cell>
          <cell r="C20">
            <v>8205881</v>
          </cell>
          <cell r="D20" t="str">
            <v>Borceguí Táctico Caña Corta Con Cierre Beige</v>
          </cell>
          <cell r="E20" t="str">
            <v>Calzado</v>
          </cell>
          <cell r="F20" t="str">
            <v>Botas de combate - Borceguíes</v>
          </cell>
          <cell r="G20" t="e">
            <v>#DIV/0!</v>
          </cell>
          <cell r="H20" t="e">
            <v>#DIV/0!</v>
          </cell>
          <cell r="I20" t="e">
            <v>#DIV/0!</v>
          </cell>
          <cell r="K20">
            <v>40</v>
          </cell>
          <cell r="L20">
            <v>40</v>
          </cell>
          <cell r="M20">
            <v>18</v>
          </cell>
          <cell r="N20">
            <v>1</v>
          </cell>
          <cell r="P20" t="str">
            <v>&lt;p&gt;Borceguí Comando Caña Corta ARENA BEIGE COYOTE&lt;/p&gt;</v>
          </cell>
          <cell r="Q20" t="str">
            <v>&lt;p&gt;Código: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v>
          </cell>
          <cell r="R20" t="str">
            <v>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v>
          </cell>
        </row>
        <row r="21">
          <cell r="A21">
            <v>1227</v>
          </cell>
          <cell r="B21">
            <v>1</v>
          </cell>
          <cell r="C21">
            <v>8205090</v>
          </cell>
          <cell r="D21" t="str">
            <v>Borceguí Táctico Policía Combat Premium</v>
          </cell>
          <cell r="E21" t="str">
            <v>Calzado</v>
          </cell>
          <cell r="F21" t="str">
            <v>Botas de combate - Borceguíes</v>
          </cell>
          <cell r="G21" t="e">
            <v>#DIV/0!</v>
          </cell>
          <cell r="H21" t="e">
            <v>#DIV/0!</v>
          </cell>
          <cell r="I21" t="str">
            <v>Fuerzas Especiales, Combate, Borceguíes, Borcegos</v>
          </cell>
          <cell r="K21">
            <v>0</v>
          </cell>
          <cell r="L21">
            <v>30</v>
          </cell>
          <cell r="M21">
            <v>30</v>
          </cell>
          <cell r="N21">
            <v>10</v>
          </cell>
          <cell r="P21" t="str">
            <v>&lt;p&gt;Borceguí táctico Combat para uso profesional en cuerpos de operaciones especiales, policiales, penitenciarios, seguridad privada, etcétera.&lt;/p&gt;</v>
          </cell>
          <cell r="Q21" t="str">
            <v>&lt;p&gt;Contorno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v>
          </cell>
          <cell r="R21" t="str">
            <v>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v>
          </cell>
          <cell r="S21" t="str">
            <v>Material:Cuero:1:1,Modelo:Combat:2:1</v>
          </cell>
        </row>
        <row r="22">
          <cell r="A22">
            <v>788</v>
          </cell>
          <cell r="B22">
            <v>1</v>
          </cell>
          <cell r="C22">
            <v>8205118</v>
          </cell>
          <cell r="D22" t="str">
            <v>Borceguí Comando Negro con Cierre</v>
          </cell>
          <cell r="E22" t="str">
            <v>Calzado</v>
          </cell>
          <cell r="F22" t="str">
            <v>Botas de combate - Borceguíes</v>
          </cell>
          <cell r="G22" t="e">
            <v>#DIV/0!</v>
          </cell>
          <cell r="H22" t="e">
            <v>#DIV/0!</v>
          </cell>
          <cell r="I22" t="str">
            <v>Policía, Penitenciaría, Ejército, Táctico, Comando, Borcego</v>
          </cell>
          <cell r="K22">
            <v>5</v>
          </cell>
          <cell r="L22">
            <v>5</v>
          </cell>
          <cell r="M22">
            <v>5</v>
          </cell>
          <cell r="N22">
            <v>0.03</v>
          </cell>
          <cell r="P22" t="str">
            <v>&lt;p&gt;Borceguí táctico de tipo Comando para uso profesional en cuerpos de operaciones especiales, policiales, penitenciarios, seguridad privada, etc...&lt;/p&gt;</v>
          </cell>
          <cell r="Q22" t="str">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ell>
          <cell r="R22" t="str">
            <v>https://rerda.com/6516/borcegui-comando-negro-con-cierre.jpg,https://rerda.com/6517/borcegui-comando-negro-con-cierre.jpg,https://rerda.com/6518/borcegui-comando-negro-con-cierre.jpg,https://rerda.com/4971/borcegui-comando-negro-con-cierre.jpg,https://rerda.com/6519/borcegui-comando-negro-con-cierre.jpg</v>
          </cell>
          <cell r="S22" t="str">
            <v>Material:Cuero y Cordura:1:1,Modelo:Comando:2:1,Cierre:Sí. Al costado.:3:1</v>
          </cell>
        </row>
        <row r="23">
          <cell r="A23">
            <v>1001</v>
          </cell>
          <cell r="B23">
            <v>1</v>
          </cell>
          <cell r="C23">
            <v>8205119</v>
          </cell>
          <cell r="D23" t="str">
            <v>Borceguí Comando Beige con Cierre</v>
          </cell>
          <cell r="E23" t="str">
            <v>Calzado</v>
          </cell>
          <cell r="F23" t="str">
            <v>Botas de combate - Borceguíes</v>
          </cell>
          <cell r="G23" t="e">
            <v>#DIV/0!</v>
          </cell>
          <cell r="H23" t="e">
            <v>#DIV/0!</v>
          </cell>
          <cell r="I23" t="str">
            <v>Policía, Penitenciaría, Ejército, Táctico, Comando, Borcego</v>
          </cell>
          <cell r="K23">
            <v>5</v>
          </cell>
          <cell r="L23">
            <v>5</v>
          </cell>
          <cell r="M23">
            <v>5</v>
          </cell>
          <cell r="N23">
            <v>0.03</v>
          </cell>
          <cell r="P23" t="str">
            <v>&lt;p&gt;Borceguí táctico de tipo Comando para uso profesional en cuerpos de operaciones especiales, policiales, penitenciarios, seguridad privada, etc...&lt;/p&gt;</v>
          </cell>
          <cell r="Q23" t="str">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ell>
          <cell r="R23" t="str">
            <v>https://rerda.com/6520/borcegui-comando-beige-con-cierre.jpg,https://rerda.com/6521/borcegui-comando-beige-con-cierre.jpg,https://rerda.com/6522/borcegui-comando-beige-con-cierre.jpg,https://rerda.com/6524/borcegui-comando-beige-con-cierre.jpg,https://rerda.com/6523/borcegui-comando-beige-con-cierre.jpg</v>
          </cell>
          <cell r="S23" t="str">
            <v>Material:Cuero y Cordura:1:1,Modelo:Comando:2:1,Cierre:Sí. Al costado.:3:1</v>
          </cell>
        </row>
        <row r="24">
          <cell r="A24">
            <v>1045</v>
          </cell>
          <cell r="B24">
            <v>1</v>
          </cell>
          <cell r="C24">
            <v>8205117</v>
          </cell>
          <cell r="D24" t="str">
            <v>Borceguí de combate Full Grain Rerda</v>
          </cell>
          <cell r="E24" t="str">
            <v>Calzado</v>
          </cell>
          <cell r="F24" t="str">
            <v>Botas de combate - Borceguíes</v>
          </cell>
          <cell r="G24" t="e">
            <v>#DIV/0!</v>
          </cell>
          <cell r="H24" t="e">
            <v>#DIV/0!</v>
          </cell>
          <cell r="I24" t="e">
            <v>#DIV/0!</v>
          </cell>
          <cell r="K24">
            <v>40</v>
          </cell>
          <cell r="L24">
            <v>40</v>
          </cell>
          <cell r="M24">
            <v>20</v>
          </cell>
          <cell r="N24">
            <v>1</v>
          </cell>
          <cell r="P24" t="str">
            <v>&lt;p&gt;Borceguí táctico Full Grain Rerda.&lt;/p&gt;_x000D_
&lt;p&gt;Ideal para agentes de seguridad y/o fuerzas públicas.&lt;/p&gt;</v>
          </cell>
          <cell r="Q24" t="str">
            <v>&lt;ul&gt;_x000D_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v>
          </cell>
          <cell r="R24" t="str">
            <v>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v>
          </cell>
          <cell r="S24" t="str">
            <v>Material:Cuero:1:1,Modelo:Full Grain:2:1</v>
          </cell>
        </row>
        <row r="25">
          <cell r="A25">
            <v>1193</v>
          </cell>
          <cell r="B25">
            <v>1</v>
          </cell>
          <cell r="C25">
            <v>8205120</v>
          </cell>
          <cell r="D25" t="str">
            <v>Borceguí Táctico Marrón Rerda</v>
          </cell>
          <cell r="E25" t="str">
            <v>Calzado</v>
          </cell>
          <cell r="F25" t="str">
            <v>Botas de combate - Borceguíes</v>
          </cell>
          <cell r="G25" t="e">
            <v>#DIV/0!</v>
          </cell>
          <cell r="H25" t="e">
            <v>#DIV/0!</v>
          </cell>
          <cell r="I25" t="e">
            <v>#DIV/0!</v>
          </cell>
          <cell r="K25">
            <v>30</v>
          </cell>
          <cell r="L25">
            <v>30</v>
          </cell>
          <cell r="M25">
            <v>20</v>
          </cell>
          <cell r="N25">
            <v>0.8</v>
          </cell>
          <cell r="P25" t="str">
            <v>&lt;p&gt;Borceguí táctico Rerda ideal para el Ejercito Argentino.&lt;/p&gt;</v>
          </cell>
          <cell r="Q25" t="str">
            <v>&lt;p&gt;&lt;br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v>
          </cell>
          <cell r="R25" t="str">
            <v>https://rerda.com/6342/borcegui-tactico-marron-rerda.jpg,https://rerda.com/6343/borcegui-tactico-marron-rerda.jpg,https://rerda.com/6345/borcegui-tactico-marron-rerda.jpg</v>
          </cell>
        </row>
        <row r="26">
          <cell r="A26">
            <v>30</v>
          </cell>
          <cell r="B26">
            <v>1</v>
          </cell>
          <cell r="C26">
            <v>8205020</v>
          </cell>
          <cell r="D26" t="str">
            <v>Botín de seguridad Prusiano Negro</v>
          </cell>
          <cell r="E26" t="str">
            <v>Calzado</v>
          </cell>
          <cell r="F26" t="str">
            <v>Botines de Seguridad</v>
          </cell>
          <cell r="G26" t="e">
            <v>#DIV/0!</v>
          </cell>
          <cell r="H26" t="e">
            <v>#DIV/0!</v>
          </cell>
          <cell r="I26" t="str">
            <v>Cuero, Botín, Prusiano</v>
          </cell>
          <cell r="K26">
            <v>5</v>
          </cell>
          <cell r="L26">
            <v>5</v>
          </cell>
          <cell r="M26">
            <v>5</v>
          </cell>
          <cell r="N26">
            <v>0.03</v>
          </cell>
          <cell r="P26" t="str">
            <v>&lt;p&gt;Botín corto de cuero colo negro con suela Febo.&lt;/p&gt;_x000D_
&lt;p&gt;Puntera de Acero.&lt;/p&gt;_x000D_
&lt;p&gt;Modelo Prusiano.&lt;/p&gt;</v>
          </cell>
          <cell r="Q26" t="e">
            <v>#DIV/0!</v>
          </cell>
          <cell r="R26" t="str">
            <v>https://rerda.com/238/botin-de-seguridad-prusiano-negro.jpg,https://rerda.com/239/botin-de-seguridad-prusiano-negro.jpg,https://rerda.com/240/botin-de-seguridad-prusiano-negro.jpg,https://rerda.com/4974/botin-de-seguridad-prusiano-negro.jpg</v>
          </cell>
          <cell r="S26" t="str">
            <v>Denominación:Botín Corto Prusiano:1:1,Material:Cuero:2:1,Modelo:Prusiano:3:1</v>
          </cell>
        </row>
        <row r="27">
          <cell r="A27">
            <v>538</v>
          </cell>
          <cell r="B27">
            <v>1</v>
          </cell>
          <cell r="C27">
            <v>8205010</v>
          </cell>
          <cell r="D27" t="str">
            <v>Botín de Seguridad Prusiano Marrón</v>
          </cell>
          <cell r="E27" t="str">
            <v>Calzado</v>
          </cell>
          <cell r="F27" t="str">
            <v>Botines de Seguridad</v>
          </cell>
          <cell r="G27" t="e">
            <v>#DIV/0!</v>
          </cell>
          <cell r="H27" t="e">
            <v>#DIV/0!</v>
          </cell>
          <cell r="I27" t="str">
            <v>Cuero, Botín, Prusiano, Marrón</v>
          </cell>
          <cell r="K27">
            <v>5</v>
          </cell>
          <cell r="L27">
            <v>5</v>
          </cell>
          <cell r="M27">
            <v>5</v>
          </cell>
          <cell r="N27">
            <v>0.03</v>
          </cell>
          <cell r="P27" t="str">
            <v>&lt;p&gt;Botín corto de cuero marrón con suela Febo.&lt;/p&gt;_x000D_
&lt;p&gt;Puntera de acero.&lt;/p&gt;_x000D_
&lt;p&gt;Modelo Prusiano.&lt;/p&gt;</v>
          </cell>
          <cell r="Q27" t="e">
            <v>#DIV/0!</v>
          </cell>
          <cell r="R27" t="str">
            <v>https://rerda.com/2360/botin-de-seguridad-prusiano-marron.jpg,https://rerda.com/2361/botin-de-seguridad-prusiano-marron.jpg,https://rerda.com/2362/botin-de-seguridad-prusiano-marron.jpg,https://rerda.com/4977/botin-de-seguridad-prusiano-marron.jpg</v>
          </cell>
          <cell r="S27" t="str">
            <v>Material:Cuero:1:1,Modelo:Prusiano:2:1</v>
          </cell>
        </row>
        <row r="28">
          <cell r="A28">
            <v>1040</v>
          </cell>
          <cell r="B28">
            <v>1</v>
          </cell>
          <cell r="C28">
            <v>8205016</v>
          </cell>
          <cell r="D28" t="str">
            <v>Botín de seguridad de cuero blanco</v>
          </cell>
          <cell r="E28" t="str">
            <v>Calzado</v>
          </cell>
          <cell r="F28" t="str">
            <v>Botines de Seguridad</v>
          </cell>
          <cell r="G28" t="e">
            <v>#DIV/0!</v>
          </cell>
          <cell r="H28" t="e">
            <v>#DIV/0!</v>
          </cell>
          <cell r="I28" t="e">
            <v>#DIV/0!</v>
          </cell>
          <cell r="K28">
            <v>40</v>
          </cell>
          <cell r="L28">
            <v>40</v>
          </cell>
          <cell r="M28">
            <v>20</v>
          </cell>
          <cell r="N28">
            <v>1</v>
          </cell>
          <cell r="P28" t="str">
            <v>&lt;p&gt;Botín de seguridad confeccionado en cuero blanco y de gamusa en la parte de la bota.&lt;/p&gt;_x000D_
&lt;p&gt;Puntera protectora termoplástica.&lt;/p&gt;</v>
          </cell>
          <cell r="Q28" t="str">
            <v>&lt;ul&gt;_x000D_
&lt;li&gt;Suela Febo, muy cómoda para caminar y el trabajo.&lt;/li&gt;_x000D_
&lt;li&gt;Pasa cordones metálicos.&lt;/li&gt;_x000D_
&lt;li&gt;Suela cocida al calzado.&lt;/li&gt;_x000D_
&lt;li&gt;Costuras dobles reforzadas.&lt;/li&gt;_x000D_
&lt;/ul&gt;</v>
          </cell>
          <cell r="R28" t="str">
            <v>https://rerda.com/5080/botin-de-seguridad-de-cuero-blanco.jpg,https://rerda.com/5081/botin-de-seguridad-de-cuero-blanco.jpg,https://rerda.com/5082/botin-de-seguridad-de-cuero-blanco.jpg,https://rerda.com/5083/botin-de-seguridad-de-cuero-blanco.jpg,https://rerda.com/5084/botin-de-seguridad-de-cuero-blanco.jpg</v>
          </cell>
          <cell r="S28" t="str">
            <v>Material:Cuero y Gamuza:1:1,Modelo:Seguridad:2:1</v>
          </cell>
        </row>
        <row r="29">
          <cell r="A29">
            <v>1011</v>
          </cell>
          <cell r="B29">
            <v>1</v>
          </cell>
          <cell r="C29">
            <v>2601495</v>
          </cell>
          <cell r="D29" t="str">
            <v>Buzo Policial de friza azul con cierre</v>
          </cell>
          <cell r="E29" t="str">
            <v>Indumentaria militar</v>
          </cell>
          <cell r="F29" t="str">
            <v>Chombas, remeras y deportivos</v>
          </cell>
          <cell r="G29" t="str">
            <v>Conjuntos deportivos</v>
          </cell>
          <cell r="H29" t="e">
            <v>#DIV/0!</v>
          </cell>
          <cell r="I29" t="str">
            <v>Policía, Buzo, Friza</v>
          </cell>
          <cell r="K29">
            <v>10</v>
          </cell>
          <cell r="L29">
            <v>10</v>
          </cell>
          <cell r="M29">
            <v>10</v>
          </cell>
          <cell r="N29">
            <v>0.5</v>
          </cell>
          <cell r="P29" t="str">
            <v>&lt;p&gt;Buzo de friza super abrigado, de mangas largas y con cierre al costado del cuello.&lt;/p&gt;_x000D_
&lt;p&gt;Estampa POLICIA en la espalda.&lt;/p&gt;</v>
          </cell>
          <cell r="Q29" t="str">
            <v>&lt;p&gt;Cuenta con abrojos en los costados de los hombros para poder colocar jerarquías o parches.&lt;/p&gt;_x000D_
&lt;p&gt;Cierre YKK de alta calidad.&lt;/p&gt;</v>
          </cell>
          <cell r="R29" t="str">
            <v>https://rerda.com/4939/buzo-policial-de-friza-azul-con-cierre.jpg,https://rerda.com/6490/buzo-policial-de-friza-azul-con-cierre.jpg,https://rerda.com/4941/buzo-policial-de-friza-azul-con-cierre.jpg,https://rerda.com/4991/buzo-policial-de-friza-azul-con-cierre.jpg</v>
          </cell>
          <cell r="S29" t="str">
            <v>Jurisdicción:Policía:1:1,Material:Friza:2:1,Cierre:Al costado del cuello:3:1</v>
          </cell>
        </row>
        <row r="30">
          <cell r="A30">
            <v>628</v>
          </cell>
          <cell r="B30">
            <v>1</v>
          </cell>
          <cell r="C30">
            <v>4120024</v>
          </cell>
          <cell r="D30" t="str">
            <v>Camisa Manga Larga Forrada Celeste T:36-44</v>
          </cell>
          <cell r="E30" t="str">
            <v>Indumentaria militar</v>
          </cell>
          <cell r="F30" t="str">
            <v>Camisas</v>
          </cell>
          <cell r="G30" t="str">
            <v>Manga larga</v>
          </cell>
          <cell r="H30" t="e">
            <v>#DIV/0!</v>
          </cell>
          <cell r="I30" t="str">
            <v>Camisa, Manga Larga, Batista</v>
          </cell>
          <cell r="K30">
            <v>5</v>
          </cell>
          <cell r="L30">
            <v>5</v>
          </cell>
          <cell r="M30">
            <v>5</v>
          </cell>
          <cell r="N30">
            <v>0.03</v>
          </cell>
          <cell r="P30" t="str">
            <v>&lt;p&gt;Camisa forrada con polar gris en el interior. Ideal para el invierno.&lt;/p&gt;</v>
          </cell>
          <cell r="Q30" t="str">
            <v>&lt;p&gt;Dos bolsillos tipo Plaqué con tapa, botón, ribete y tabla. Charreteras en hombros.&lt;/p&gt;</v>
          </cell>
          <cell r="R30" t="str">
            <v>https://rerda.com/2896/camisa-manga-larga-forrada-celeste-t36-44.jpg,https://rerda.com/2898/camisa-manga-larga-forrada-celeste-t36-44.jpg,https://rerda.com/2897/camisa-manga-larga-forrada-celeste-t36-44.jpg</v>
          </cell>
          <cell r="S30" t="str">
            <v>Material:Batista:1:1,Modelo:Manga Larga:2:1,Tipo de Cuello:Corbata:3:1</v>
          </cell>
        </row>
        <row r="31">
          <cell r="A31">
            <v>636</v>
          </cell>
          <cell r="B31">
            <v>1</v>
          </cell>
          <cell r="C31">
            <v>4120025</v>
          </cell>
          <cell r="D31" t="str">
            <v>Camisa Manga Larga Forrada Celeste T:46-50</v>
          </cell>
          <cell r="E31" t="str">
            <v>Indumentaria militar</v>
          </cell>
          <cell r="F31" t="str">
            <v>Camisas</v>
          </cell>
          <cell r="G31" t="str">
            <v>Manga larga</v>
          </cell>
          <cell r="H31" t="e">
            <v>#DIV/0!</v>
          </cell>
          <cell r="I31" t="str">
            <v>Camisa, Manga Larga, Batista</v>
          </cell>
          <cell r="K31">
            <v>5</v>
          </cell>
          <cell r="L31">
            <v>5</v>
          </cell>
          <cell r="M31">
            <v>5</v>
          </cell>
          <cell r="N31">
            <v>0.03</v>
          </cell>
          <cell r="P31" t="str">
            <v>&lt;p&gt;Camisa forrada con polar gris en el interior. Ideal para el invierno.&lt;/p&gt;</v>
          </cell>
          <cell r="Q31" t="str">
            <v>&lt;p&gt;Dos bolsillos tipo Plaqué con tapa, botón, ribete y tabla. Charreteras en hombros.&lt;/p&gt;</v>
          </cell>
          <cell r="R31" t="str">
            <v>https://rerda.com/2899/camisa-manga-larga-forrada-celeste-t46-50.jpg,https://rerda.com/2900/camisa-manga-larga-forrada-celeste-t46-50.jpg,https://rerda.com/2901/camisa-manga-larga-forrada-celeste-t46-50.jpg</v>
          </cell>
          <cell r="S31" t="str">
            <v>Material:Batista:1:1,Modelo:Manga Larga:2:1,Tipo de Cuello:Corbata:3:1</v>
          </cell>
        </row>
        <row r="32">
          <cell r="A32">
            <v>1207</v>
          </cell>
          <cell r="B32">
            <v>1</v>
          </cell>
          <cell r="C32">
            <v>4120913</v>
          </cell>
          <cell r="D32" t="str">
            <v>Camisa manga larga gris antidesgarro T:34-44</v>
          </cell>
          <cell r="E32" t="str">
            <v>Indumentaria militar</v>
          </cell>
          <cell r="F32" t="str">
            <v>Camisas</v>
          </cell>
          <cell r="G32" t="str">
            <v>Manga larga</v>
          </cell>
          <cell r="H32" t="e">
            <v>#DIV/0!</v>
          </cell>
          <cell r="I32" t="str">
            <v>Penitenciaría</v>
          </cell>
          <cell r="K32">
            <v>35</v>
          </cell>
          <cell r="L32">
            <v>25</v>
          </cell>
          <cell r="M32">
            <v>5</v>
          </cell>
          <cell r="N32">
            <v>0.3</v>
          </cell>
          <cell r="P32" t="str">
            <v>&lt;p&gt;Camisa manga larga de tela antidesgarro ideal para el servicio penitenciario.&lt;/p&gt;</v>
          </cell>
          <cell r="Q32" t="str">
            <v>&lt;ul&gt;_x000D_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v>
          </cell>
          <cell r="R32" t="str">
            <v>https://rerda.com/6378/camisa-manga-larga-gris-antidesgarro-t34-44.jpg,https://rerda.com/6379/camisa-manga-larga-gris-antidesgarro-t34-44.jpg,https://rerda.com/6380/camisa-manga-larga-gris-antidesgarro-t34-44.jpg,https://rerda.com/6381/camisa-manga-larga-gris-antidesgarro-t34-44.jpg,https://rerda.com/6382/camisa-manga-larga-gris-antidesgarro-t34-44.jpg</v>
          </cell>
          <cell r="S32" t="str">
            <v>Jurisdicción:Penitenciaría:1:1,Material:Rip Stop (antidesgarro):2:1</v>
          </cell>
        </row>
        <row r="33">
          <cell r="A33">
            <v>1208</v>
          </cell>
          <cell r="B33">
            <v>1</v>
          </cell>
          <cell r="C33">
            <v>4120914</v>
          </cell>
          <cell r="D33" t="str">
            <v>Camisa manga larga gris antidesgarro T:46-50</v>
          </cell>
          <cell r="E33" t="str">
            <v>Indumentaria militar</v>
          </cell>
          <cell r="F33" t="str">
            <v>Camisas</v>
          </cell>
          <cell r="G33" t="str">
            <v>Manga larga</v>
          </cell>
          <cell r="H33" t="e">
            <v>#DIV/0!</v>
          </cell>
          <cell r="I33" t="str">
            <v>Penitenciaría</v>
          </cell>
          <cell r="K33">
            <v>35</v>
          </cell>
          <cell r="L33">
            <v>25</v>
          </cell>
          <cell r="M33">
            <v>5</v>
          </cell>
          <cell r="N33">
            <v>0.3</v>
          </cell>
          <cell r="P33" t="str">
            <v>&lt;p&gt;Camisa manga larga de tela antidesgarro ideal para el servicio penitenciario.&lt;/p&gt;</v>
          </cell>
          <cell r="Q33" t="str">
            <v>&lt;ul&gt;_x000D_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v>
          </cell>
          <cell r="R33" t="str">
            <v>https://rerda.com/6383/camisa-manga-larga-gris-antidesgarro-t46-50.jpg,https://rerda.com/6384/camisa-manga-larga-gris-antidesgarro-t46-50.jpg,https://rerda.com/6385/camisa-manga-larga-gris-antidesgarro-t46-50.jpg,https://rerda.com/6386/camisa-manga-larga-gris-antidesgarro-t46-50.jpg,https://rerda.com/6387/camisa-manga-larga-gris-antidesgarro-t46-50.jpg</v>
          </cell>
          <cell r="S33" t="str">
            <v>Jurisdicción:Penitenciaría:1:1,Material:Rip Stop (antidesgarro):2:1</v>
          </cell>
        </row>
        <row r="34">
          <cell r="A34">
            <v>1209</v>
          </cell>
          <cell r="B34">
            <v>1</v>
          </cell>
          <cell r="C34">
            <v>4120915</v>
          </cell>
          <cell r="D34" t="str">
            <v>Camisa manga larga gris antidesgarro T:52-56</v>
          </cell>
          <cell r="E34" t="str">
            <v>Indumentaria militar</v>
          </cell>
          <cell r="F34" t="str">
            <v>Camisas</v>
          </cell>
          <cell r="G34" t="str">
            <v>Manga larga</v>
          </cell>
          <cell r="H34" t="e">
            <v>#DIV/0!</v>
          </cell>
          <cell r="I34" t="str">
            <v>Penitenciaría</v>
          </cell>
          <cell r="K34">
            <v>35</v>
          </cell>
          <cell r="L34">
            <v>25</v>
          </cell>
          <cell r="M34">
            <v>5</v>
          </cell>
          <cell r="N34">
            <v>0.3</v>
          </cell>
          <cell r="P34" t="str">
            <v>&lt;p&gt;Camisa manga larga de tela antidesgarro ideal para el servicio penitenciario.&lt;/p&gt;</v>
          </cell>
          <cell r="Q34" t="str">
            <v>&lt;ul&gt;_x000D_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v>
          </cell>
          <cell r="R34" t="str">
            <v>https://rerda.com/6388/camisa-manga-larga-gris-antidesgarro-t52-56.jpg,https://rerda.com/6389/camisa-manga-larga-gris-antidesgarro-t52-56.jpg,https://rerda.com/6390/camisa-manga-larga-gris-antidesgarro-t52-56.jpg,https://rerda.com/6391/camisa-manga-larga-gris-antidesgarro-t52-56.jpg,https://rerda.com/6392/camisa-manga-larga-gris-antidesgarro-t52-56.jpg</v>
          </cell>
          <cell r="S34" t="str">
            <v>Jurisdicción:Penitenciaría:1:1,Material:Rip Stop (antidesgarro):2:1</v>
          </cell>
        </row>
        <row r="35">
          <cell r="A35">
            <v>1004</v>
          </cell>
          <cell r="B35">
            <v>1</v>
          </cell>
          <cell r="C35">
            <v>4120496</v>
          </cell>
          <cell r="D35" t="str">
            <v>Camisa manga larga rip azul T:46-50</v>
          </cell>
          <cell r="E35" t="str">
            <v>Indumentaria militar</v>
          </cell>
          <cell r="F35" t="str">
            <v>Camisas</v>
          </cell>
          <cell r="G35" t="str">
            <v>Manga larga</v>
          </cell>
          <cell r="H35" t="e">
            <v>#DIV/0!</v>
          </cell>
          <cell r="I35" t="str">
            <v>Camisa, Manga Larga, Rip Stop, Antidesgarro</v>
          </cell>
          <cell r="K35">
            <v>10</v>
          </cell>
          <cell r="L35">
            <v>10</v>
          </cell>
          <cell r="M35">
            <v>10</v>
          </cell>
          <cell r="N35">
            <v>0.5</v>
          </cell>
          <cell r="P35" t="str">
            <v>&lt;p&gt;Camisa manga larga de tela antidesgarro ideal para el trabajo.&lt;/p&gt;</v>
          </cell>
          <cell r="Q35" t="str">
            <v>&lt;ul&gt;_x000D_
&lt;li&gt;Porta charreteras en los hombros.&lt;/li&gt;_x000D_
&lt;li&gt;Bandera bordada en un brazo.&lt;/li&gt;_x000D_
&lt;li&gt;2 bolsillos tipo plaque frontales.&lt;/li&gt;_x000D_
&lt;li&gt;Abrojo en pectoral izquierdo para colocar una jerarquía.&lt;/li&gt;_x000D_
&lt;/ul&gt;</v>
          </cell>
          <cell r="R35" t="str">
            <v>https://rerda.com/4891/camisa-manga-larga-rip-azul-t4650.jpg</v>
          </cell>
          <cell r="S35" t="str">
            <v>Material:Rip Stop (antidesgarro):1:1,Modelo:Táctico:2:1,Tipo de Cuello:Corbata:3:1</v>
          </cell>
        </row>
        <row r="36">
          <cell r="A36">
            <v>981</v>
          </cell>
          <cell r="B36">
            <v>1</v>
          </cell>
          <cell r="C36">
            <v>5101001</v>
          </cell>
          <cell r="D36" t="str">
            <v>Campera Polar Reversible y Chaleco</v>
          </cell>
          <cell r="E36" t="str">
            <v>Indumentaria militar</v>
          </cell>
          <cell r="F36" t="str">
            <v>Camperas Policiales y Seguridad Privada</v>
          </cell>
          <cell r="G36" t="e">
            <v>#DIV/0!</v>
          </cell>
          <cell r="H36" t="e">
            <v>#DIV/0!</v>
          </cell>
          <cell r="I36" t="str">
            <v>Campera, Chaleco, Polar, Reversible</v>
          </cell>
          <cell r="K36">
            <v>10</v>
          </cell>
          <cell r="L36">
            <v>10</v>
          </cell>
          <cell r="M36">
            <v>10</v>
          </cell>
          <cell r="N36">
            <v>0.05</v>
          </cell>
          <cell r="P36" t="str">
            <v>&lt;p&gt;Campera con doble polar reversible, en color azul noche y negro. Mangas desmontables para convertir en chaleco.&lt;/p&gt;</v>
          </cell>
          <cell r="Q36" t="str">
            <v>&lt;p&gt;Bolsillos para mano. En modo Negro, con cierres y en modo azul, sin cierre. Posee solapas en los pectorales para poder colocar alguna jerarquía o identificación. Se pueden guardar en los respectivos bolsillos. Porta charreteras con abrojo en los hombros. Costuras sólidas y de alta calidad.&lt;/p&gt;</v>
          </cell>
          <cell r="R36" t="str">
            <v>https://rerda.com/4776/campera-polar-reversible-y-chaleco.jpg,https://rerda.com/4778/campera-polar-reversible-y-chaleco.jpg,https://rerda.com/4730/campera-polar-reversible-y-chaleco.jpg,https://rerda.com/4729/campera-polar-reversible-y-chaleco.jpg,https://rerda.com/4731/campera-polar-reversible-y-chaleco.jpg,https://rerda.com/4732/campera-polar-reversible-y-chaleco.jpg,https://rerda.com/4733/campera-polar-reversible-y-chaleco.jpg,https://rerda.com/4777/campera-polar-reversible-y-chaleco.jpg,https://rerda.com/4734/campera-polar-reversible-y-chaleco.jpg,https://rerda.com/4736/campera-polar-reversible-y-chaleco.jpg,https://rerda.com/4737/campera-polar-reversible-y-chaleco.jpg,https://rerda.com/4738/campera-polar-reversible-y-chaleco.jpg,https://rerda.com/4739/campera-polar-reversible-y-chaleco.jpg</v>
          </cell>
          <cell r="S36" t="str">
            <v>Material:Polar:1:1,Modelo:Reversible - Chaleco:2:1,Cierre:Reversible:3:1</v>
          </cell>
        </row>
        <row r="37">
          <cell r="A37">
            <v>629</v>
          </cell>
          <cell r="B37">
            <v>1</v>
          </cell>
          <cell r="C37">
            <v>5101192</v>
          </cell>
          <cell r="D37" t="str">
            <v>Campera SoftShell Premium Azul</v>
          </cell>
          <cell r="E37" t="str">
            <v>Indumentaria militar</v>
          </cell>
          <cell r="F37" t="str">
            <v>Camperas Policiales y Seguridad Privada</v>
          </cell>
          <cell r="G37" t="e">
            <v>#DIV/0!</v>
          </cell>
          <cell r="H37" t="e">
            <v>#DIV/0!</v>
          </cell>
          <cell r="I37" t="str">
            <v>Campera, Neoprene, Neopreno, Soft shell</v>
          </cell>
          <cell r="K37">
            <v>5</v>
          </cell>
          <cell r="L37">
            <v>5</v>
          </cell>
          <cell r="M37">
            <v>5</v>
          </cell>
          <cell r="N37">
            <v>0.03</v>
          </cell>
          <cell r="P37" t="str">
            <v>&lt;p&gt;Campera de abrigo confeccionada en softshell / Neoprene, con capucha desmontable, orientada al personal policial, seguridad y similares.&lt;/p&gt;</v>
          </cell>
          <cell r="Q37" t="str">
            <v>&lt;ul&gt;_x000D_
&lt;li&gt;TALLE XS = 1.&lt;/li&gt;_x000D_
&lt;li&gt;TALLE S = 2.&lt;/li&gt;_x000D_
&lt;li&gt;TALLE M = 3.&lt;/li&gt;_x000D_
&lt;li&gt;TALLE L = 4.&lt;/li&gt;_x000D_
&lt;li&gt;TALLE XL = 5.&lt;/li&gt;_x000D_
&lt;li&gt;TALLE 2XL =6&lt;/li&gt;_x000D_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ell>
          <cell r="R37" t="str">
            <v>https://rerda.com/5411/campera-softshell-premium-azul.jpg,https://rerda.com/5410/campera-softshell-premium-azul.jpg,https://rerda.com/5412/campera-softshell-premium-azul.jpg,https://rerda.com/5413/campera-softshell-premium-azul.jpg,https://rerda.com/5414/campera-softshell-premium-azul.jpg,https://rerda.com/5415/campera-softshell-premium-azul.jpg,https://rerda.com/5416/campera-softshell-premium-azul.jpg,https://rerda.com/5417/campera-softshell-premium-azul.jpg</v>
          </cell>
          <cell r="S37" t="str">
            <v>Material:Soft Shell - Neoprene:1:1,Modelo:Premium:2:1,Cierre:En las axilas:3:1</v>
          </cell>
        </row>
        <row r="38">
          <cell r="A38">
            <v>631</v>
          </cell>
          <cell r="B38">
            <v>1</v>
          </cell>
          <cell r="C38">
            <v>5101187</v>
          </cell>
          <cell r="D38" t="str">
            <v>Campera SoftShell Premium Negra</v>
          </cell>
          <cell r="E38" t="str">
            <v>Indumentaria militar</v>
          </cell>
          <cell r="F38" t="str">
            <v>Camperas Policiales y Seguridad Privada</v>
          </cell>
          <cell r="G38" t="e">
            <v>#DIV/0!</v>
          </cell>
          <cell r="H38" t="e">
            <v>#DIV/0!</v>
          </cell>
          <cell r="I38" t="str">
            <v>Campera, Neoprene, Neopreno, softshell</v>
          </cell>
          <cell r="K38">
            <v>5</v>
          </cell>
          <cell r="L38">
            <v>5</v>
          </cell>
          <cell r="M38">
            <v>5</v>
          </cell>
          <cell r="N38">
            <v>0.03</v>
          </cell>
          <cell r="P38" t="str">
            <v>&lt;p&gt;Campera de abrigo confeccionada en softshell / Neoprene, con capucha desmontable, orientada al personal policial, seguridad y similares.&lt;/p&gt;</v>
          </cell>
          <cell r="Q38" t="str">
            <v>&lt;ul&gt;_x000D_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ell>
          <cell r="R38" t="str">
            <v>https://rerda.com/5395/campera-softshell-premium-negra.jpg,https://rerda.com/5394/campera-softshell-premium-negra.jpg,https://rerda.com/5396/campera-softshell-premium-negra.jpg,https://rerda.com/5397/campera-softshell-premium-negra.jpg,https://rerda.com/5398/campera-softshell-premium-negra.jpg,https://rerda.com/5399/campera-softshell-premium-negra.jpg,https://rerda.com/5400/campera-softshell-premium-negra.jpg,https://rerda.com/5401/campera-softshell-premium-negra.jpg</v>
          </cell>
          <cell r="S38" t="str">
            <v>Material:Soft Shell - Neoprene:1:1,Modelo:Premium:2:1,Cierre:En las axilas:3:1</v>
          </cell>
        </row>
        <row r="39">
          <cell r="A39">
            <v>632</v>
          </cell>
          <cell r="B39">
            <v>1</v>
          </cell>
          <cell r="C39">
            <v>5101188</v>
          </cell>
          <cell r="D39" t="str">
            <v>Campera SoftShell Premium Negra Talle Grande</v>
          </cell>
          <cell r="E39" t="str">
            <v>Indumentaria militar</v>
          </cell>
          <cell r="F39" t="str">
            <v>Camperas Policiales y Seguridad Privada</v>
          </cell>
          <cell r="G39" t="e">
            <v>#DIV/0!</v>
          </cell>
          <cell r="H39" t="e">
            <v>#DIV/0!</v>
          </cell>
          <cell r="I39" t="str">
            <v>Campera, Neoprene, Neopreno, softshell</v>
          </cell>
          <cell r="K39">
            <v>5</v>
          </cell>
          <cell r="L39">
            <v>5</v>
          </cell>
          <cell r="M39">
            <v>5</v>
          </cell>
          <cell r="N39">
            <v>0.03</v>
          </cell>
          <cell r="P39" t="str">
            <v>&lt;p&gt;Campera de abrigo confeccionada en softshell / Neoprene, con capucha desmontable, orientada al personal policial, seguridad y similares.&lt;/p&gt;_x000D_
&lt;p&gt;Talles grandes.&lt;/p&gt;</v>
          </cell>
          <cell r="Q39" t="str">
            <v>&lt;ul&gt;_x000D_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ell>
          <cell r="R39" t="str">
            <v>https://rerda.com/5403/campera-softshell-premium-negra-talle-grande.jpg,https://rerda.com/5402/campera-softshell-premium-negra-talle-grande.jpg,https://rerda.com/5404/campera-softshell-premium-negra-talle-grande.jpg,https://rerda.com/5405/campera-softshell-premium-negra-talle-grande.jpg,https://rerda.com/5406/campera-softshell-premium-negra-talle-grande.jpg,https://rerda.com/5407/campera-softshell-premium-negra-talle-grande.jpg,https://rerda.com/5408/campera-softshell-premium-negra-talle-grande.jpg,https://rerda.com/5409/campera-softshell-premium-negra-talle-grande.jpg</v>
          </cell>
          <cell r="S39" t="str">
            <v>Material:Soft Shell - Neoprene:1:1,Modelo:Premium:2:1,Cierre:En las axilas:3:1</v>
          </cell>
        </row>
        <row r="40">
          <cell r="A40">
            <v>618</v>
          </cell>
          <cell r="B40">
            <v>1</v>
          </cell>
          <cell r="C40">
            <v>5101125</v>
          </cell>
          <cell r="D40" t="str">
            <v>Campera Fraction</v>
          </cell>
          <cell r="E40" t="str">
            <v>Camperas de uso civil</v>
          </cell>
          <cell r="F40" t="e">
            <v>#DIV/0!</v>
          </cell>
          <cell r="G40" t="e">
            <v>#DIV/0!</v>
          </cell>
          <cell r="H40" t="e">
            <v>#DIV/0!</v>
          </cell>
          <cell r="I40" t="str">
            <v>Campera, Urbana, Impermeable</v>
          </cell>
          <cell r="K40">
            <v>5</v>
          </cell>
          <cell r="L40">
            <v>5</v>
          </cell>
          <cell r="M40">
            <v>5</v>
          </cell>
          <cell r="N40">
            <v>0.03</v>
          </cell>
          <cell r="P40" t="str">
            <v>&lt;p&gt;Campera impermeable super abrigada para uso urbano y cotidiando.&lt;/p&gt;_x000D_
&lt;p&gt;Color: Gris oscuro, prácticamente Negro.&lt;/p&gt;</v>
          </cell>
          <cell r="Q40" t="str">
            <v>&lt;ul&gt;_x000D_
&lt;li&gt;Interior forrado con tela.&lt;/li&gt;_x000D_
&lt;li&gt;Bolsillo interno de tela.&lt;/li&gt;_x000D_
&lt;li&gt;Bolsillos para manos con cierre.&lt;/li&gt;_x000D_
&lt;li&gt;Capucha ajustable con cordón elástico y trabas.&lt;/li&gt;_x000D_
&lt;li&gt;La capucha no es desmontable, está cocida en la campera.&lt;/li&gt;_x000D_
&lt;li&gt;Rellena y super abrigada.&lt;/li&gt;_x000D_
&lt;/ul&gt;</v>
          </cell>
          <cell r="R40" t="str">
            <v>https://rerda.com/2773/campera-fraction.jpg,https://rerda.com/2774/campera-fraction.jpg,https://rerda.com/2775/campera-fraction.jpg,https://rerda.com/2776/campera-fraction.jpg,https://rerda.com/2777/campera-fraction.jpg</v>
          </cell>
          <cell r="S40" t="str">
            <v>Material:Nylon. Guata en el interior:1:1,Modelo:Con Capucha:2:1,Cierre:Sí:3:1</v>
          </cell>
        </row>
        <row r="41">
          <cell r="A41">
            <v>651</v>
          </cell>
          <cell r="B41">
            <v>1</v>
          </cell>
          <cell r="C41">
            <v>5101106</v>
          </cell>
          <cell r="D41" t="str">
            <v>Campera Lbural Impermeable Negra</v>
          </cell>
          <cell r="E41" t="str">
            <v>Camperas de uso civil</v>
          </cell>
          <cell r="F41" t="e">
            <v>#DIV/0!</v>
          </cell>
          <cell r="G41" t="e">
            <v>#DIV/0!</v>
          </cell>
          <cell r="H41" t="e">
            <v>#DIV/0!</v>
          </cell>
          <cell r="I41" t="str">
            <v>Polar, Impermeable, Lbural, Reversible</v>
          </cell>
          <cell r="K41">
            <v>5</v>
          </cell>
          <cell r="L41">
            <v>5</v>
          </cell>
          <cell r="M41">
            <v>5</v>
          </cell>
          <cell r="N41">
            <v>0.03</v>
          </cell>
          <cell r="P41" t="str">
            <v>&lt;p&gt;Campera impermeable y reversible con capucha Le port Golf Country.&lt;/p&gt;</v>
          </cell>
          <cell r="Q41" t="str">
            <v>&lt;ul&gt;_x000D_
&lt;li&gt;Material nylon impermeable.&lt;/li&gt;_x000D_
&lt;li&gt;Interior de polar.&lt;/li&gt;_x000D_
&lt;li&gt;Reversible.&lt;/li&gt;_x000D_
&lt;li&gt;Capucha desmontable con cierre. También reversible.&lt;/li&gt;_x000D_
&lt;li&gt;Cordones reguladores en la capucha y con trabas.&lt;/li&gt;_x000D_
&lt;li&gt;Dos bolsillos chicos con cierre en los pectorales.&lt;/li&gt;_x000D_
&lt;li&gt;Dos bolsillos para manos con cierres en la parte del impermeable.&lt;/li&gt;_x000D_
&lt;li&gt;Dos bolsillos para manos sin cierre en la parte del polar.&lt;/li&gt;_x000D_
&lt;/ul&gt;</v>
          </cell>
          <cell r="R41" t="str">
            <v>https://rerda.com/3729/campera-lbural-impermeable-negra.jpg,https://rerda.com/3730/campera-lbural-impermeable-negra.jpg,https://rerda.com/3731/campera-lbural-impermeable-negra.jpg,https://rerda.com/3732/campera-lbural-impermeable-negra.jpg,https://rerda.com/3733/campera-lbural-impermeable-negra.jpg,https://rerda.com/3734/campera-lbural-impermeable-negra.jpg,https://rerda.com/3735/campera-lbural-impermeable-negra.jpg,https://rerda.com/3736/campera-lbural-impermeable-negra.jpg,https://rerda.com/3737/campera-lbural-impermeable-negra.jpg</v>
          </cell>
          <cell r="S41" t="str">
            <v>Denominación:Campera Le Port Golf Country:1:1,Material:Nylon y Polar:2:1,Modelo:LB11CK102:3:1,Capacidad:Reversible:4:1</v>
          </cell>
        </row>
        <row r="42">
          <cell r="A42">
            <v>513</v>
          </cell>
          <cell r="B42">
            <v>1</v>
          </cell>
          <cell r="C42">
            <v>5101443</v>
          </cell>
          <cell r="D42" t="str">
            <v>Campera Alpha Industries Sarah WJS43901C1</v>
          </cell>
          <cell r="E42" t="str">
            <v>Camperas de uso civil</v>
          </cell>
          <cell r="F42" t="e">
            <v>#DIV/0!</v>
          </cell>
          <cell r="G42" t="e">
            <v>#DIV/0!</v>
          </cell>
          <cell r="H42" t="e">
            <v>#DIV/0!</v>
          </cell>
          <cell r="I42" t="str">
            <v>Campera, Alpha Industries, Aviador, Mujer</v>
          </cell>
          <cell r="K42">
            <v>5</v>
          </cell>
          <cell r="L42">
            <v>5</v>
          </cell>
          <cell r="M42">
            <v>5</v>
          </cell>
          <cell r="N42">
            <v>0.03</v>
          </cell>
          <cell r="P42" t="str">
            <v>&lt;p&gt;Campera liviana estilo aviador para mujer, modelo "SARAH", estilo miltar de cintura corta que le protegerá contra el clima de invierno.&lt;/p&gt;</v>
          </cell>
          <cell r="Q42" t="str">
            <v>&lt;ul&gt;_x000D_
&lt;li&gt;Cuenta con una suave y robusta confección de shell/nylon 100% repelente al agua&lt;/li&gt;_x000D_
&lt;li&gt;Revestimiento de diamantes y guarnición de poliéster.&lt;/li&gt;_x000D_
&lt;li&gt;La cremallera principal, la solapa y los botones de lazo ayudan a proporcionar protección adicional contra el viento.&lt;/li&gt;_x000D_
&lt;li&gt;La capucha se recorta con la piel del faux y se alinea con mouton sintético caliente para el calor adicional.&lt;/li&gt;_x000D_
&lt;li&gt;El ajuste de la piel es desmontable y la capucha se desabrocha para quedar acostada contra el hombro y la espalda.&lt;/li&gt;_x000D_
&lt;li&gt;Puños y cinturón de punto, ajustados.&lt;/li&gt;_x000D_
&lt;li&gt;La Campaera Sarah se inspiró en el clásico modelo Alpha N-2B Parka utilizado por el ejército de tierra.&lt;/li&gt;_x000D_
&lt;li&gt;Cubierta de nylon lavable.&lt;/li&gt;_x000D_
&lt;li&gt;Forro acolchado.&lt;/li&gt;_x000D_
&lt;li&gt;Capucha con cierre y desmontable&lt;/li&gt;_x000D_
&lt;li&gt;Bolsillo de utilidad en el brazo izquierdo.&lt;/li&gt;_x000D_
&lt;li&gt;Sólo se permite lavar en seco.&lt;/li&gt;_x000D_
&lt;/ul&gt;</v>
          </cell>
          <cell r="R42" t="str">
            <v>https://rerda.com/2213/campera-alpha-industries-sarah-wjs43901c1.jpg,https://rerda.com/2214/campera-alpha-industries-sarah-wjs43901c1.jpg,https://rerda.com/2215/campera-alpha-industries-sarah-wjs43901c1.jpg,https://rerda.com/2216/campera-alpha-industries-sarah-wjs43901c1.jpg,https://rerda.com/6493/campera-alpha-industries-sarah-wjs43901c1.jpg</v>
          </cell>
          <cell r="S42" t="str">
            <v>Denominación:Alpha Industries:1:1,Modelo:Sarah:2:1</v>
          </cell>
        </row>
        <row r="43">
          <cell r="A43">
            <v>778</v>
          </cell>
          <cell r="B43">
            <v>1</v>
          </cell>
          <cell r="C43">
            <v>5101108</v>
          </cell>
          <cell r="D43" t="str">
            <v>Campera Montreal Azul Le Port Golf Country</v>
          </cell>
          <cell r="E43" t="str">
            <v>Camperas de uso civil</v>
          </cell>
          <cell r="F43" t="e">
            <v>#DIV/0!</v>
          </cell>
          <cell r="G43" t="e">
            <v>#DIV/0!</v>
          </cell>
          <cell r="H43" t="e">
            <v>#DIV/0!</v>
          </cell>
          <cell r="I43" t="str">
            <v>Campera, Urbana</v>
          </cell>
          <cell r="K43">
            <v>5</v>
          </cell>
          <cell r="L43">
            <v>5</v>
          </cell>
          <cell r="M43">
            <v>5</v>
          </cell>
          <cell r="N43">
            <v>0.03</v>
          </cell>
          <cell r="P43" t="str">
            <v>&lt;p&gt;Campera masculina super abrigada forrada con un poco de polar en su interior.&lt;/p&gt;</v>
          </cell>
          <cell r="Q43" t="str">
            <v>&lt;ol&gt;_x000D_
&lt;li&gt;Capucha abrigada y desmontable.&lt;/li&gt;_x000D_
&lt;li&gt;Puños regulables con abrojo.&lt;/li&gt;_x000D_
&lt;li&gt;Bolsillos para manos.&lt;/li&gt;_x000D_
&lt;li&gt;Cierre y cobertor de cremallera con broches.&lt;/li&gt;_x000D_
&lt;/ol&gt;</v>
          </cell>
          <cell r="R43" t="str">
            <v>https://rerda.com/3687/campera-montreal-azul-le-port-golf-country.jpg,https://rerda.com/3688/campera-montreal-azul-le-port-golf-country.jpg,https://rerda.com/3689/campera-montreal-azul-le-port-golf-country.jpg,https://rerda.com/3690/campera-montreal-azul-le-port-golf-country.jpg,https://rerda.com/3691/campera-montreal-azul-le-port-golf-country.jpg</v>
          </cell>
          <cell r="S43" t="str">
            <v>Denominación:Campera Hombre Montreal:1:1,Modelo:LBM2022:2:1</v>
          </cell>
        </row>
        <row r="44">
          <cell r="A44">
            <v>1142</v>
          </cell>
          <cell r="B44">
            <v>1</v>
          </cell>
          <cell r="C44">
            <v>5101109</v>
          </cell>
          <cell r="D44" t="str">
            <v>Campera Montreal Negra Le Port Golf Country</v>
          </cell>
          <cell r="E44" t="str">
            <v>Camperas de uso civil</v>
          </cell>
          <cell r="F44" t="e">
            <v>#DIV/0!</v>
          </cell>
          <cell r="G44" t="e">
            <v>#DIV/0!</v>
          </cell>
          <cell r="H44" t="e">
            <v>#DIV/0!</v>
          </cell>
          <cell r="I44" t="e">
            <v>#DIV/0!</v>
          </cell>
          <cell r="K44">
            <v>40</v>
          </cell>
          <cell r="L44">
            <v>30</v>
          </cell>
          <cell r="M44">
            <v>20</v>
          </cell>
          <cell r="N44">
            <v>1</v>
          </cell>
          <cell r="P44" t="str">
            <v>&lt;p&gt;Campera masculina super abrigada forrada con un poco de polar en su interior.&lt;/p&gt;</v>
          </cell>
          <cell r="Q44" t="str">
            <v>&lt;ol&gt;_x000D_
&lt;li&gt;Capucha abrigada y desmontable.&lt;/li&gt;_x000D_
&lt;li&gt;Puños regulables con abrojo.&lt;/li&gt;_x000D_
&lt;li&gt;Bolsillos para manos.&lt;/li&gt;_x000D_
&lt;li&gt;Cierre y cobertor de cremallera con broches.&lt;/li&gt;_x000D_
&lt;/ol&gt;</v>
          </cell>
          <cell r="R44" t="str">
            <v>https://rerda.com/6064/campera-montreal-negra-le-port-golf-country.jpg,https://rerda.com/6065/campera-montreal-negra-le-port-golf-country.jpg,https://rerda.com/6066/campera-montreal-negra-le-port-golf-country.jpg,https://rerda.com/6067/campera-montreal-negra-le-port-golf-country.jpg,https://rerda.com/6068/campera-montreal-negra-le-port-golf-country.jpg</v>
          </cell>
        </row>
        <row r="45">
          <cell r="A45">
            <v>880</v>
          </cell>
          <cell r="B45">
            <v>1</v>
          </cell>
          <cell r="C45">
            <v>5101088</v>
          </cell>
          <cell r="D45" t="str">
            <v>Campera ALFHA Reversible Negro Azul</v>
          </cell>
          <cell r="E45" t="str">
            <v>Camperas de uso civil</v>
          </cell>
          <cell r="F45" t="e">
            <v>#DIV/0!</v>
          </cell>
          <cell r="G45" t="e">
            <v>#DIV/0!</v>
          </cell>
          <cell r="H45" t="e">
            <v>#DIV/0!</v>
          </cell>
          <cell r="I45" t="str">
            <v>Campera, Aviador, Policial</v>
          </cell>
          <cell r="K45">
            <v>5</v>
          </cell>
          <cell r="L45">
            <v>5</v>
          </cell>
          <cell r="M45">
            <v>5</v>
          </cell>
          <cell r="N45">
            <v>0.03</v>
          </cell>
          <cell r="P45" t="str">
            <v>&lt;p&gt;Campera modelo aviador con corte policial y reversible.&lt;/p&gt;_x000D_
&lt;p&gt;Es un producto &lt;strong&gt;discontinuado, no tiene cambio ni devolución.&lt;/strong&gt;&lt;/p&gt;</v>
          </cell>
          <cell r="Q45" t="str">
            <v>&lt;ul&gt;_x000D_
&lt;li&gt;Cierre de calidad YKK.&lt;/li&gt;_x000D_
&lt;li&gt;Reversible con exterior negro, e interio azul noche metalizado.&lt;/li&gt;_x000D_
&lt;li&gt;Bolsillos en mangas con cierre.&lt;/li&gt;_x000D_
&lt;li&gt;Bolsillos internos con solapas.&lt;/li&gt;_x000D_
&lt;li&gt;Cuello, cintura y mangas con puños.&lt;/li&gt;_x000D_
&lt;li&gt;Porta charreteras en los hombros.&lt;/li&gt;_x000D_
&lt;li&gt;Dos modos: El negro es modalidad policial, con las charreteras y porta lapicera en la manga. El azul es el modo Civil.&lt;/li&gt;_x000D_
&lt;/ul&gt;</v>
          </cell>
          <cell r="R45" t="str">
            <v>https://rerda.com/4183/campera-alfha-reversible-negro-azul.jpg,https://rerda.com/4176/campera-alfha-reversible-negro-azul.jpg,https://rerda.com/4177/campera-alfha-reversible-negro-azul.jpg,https://rerda.com/4178/campera-alfha-reversible-negro-azul.jpg,https://rerda.com/4179/campera-alfha-reversible-negro-azul.jpg,https://rerda.com/4180/campera-alfha-reversible-negro-azul.jpg,https://rerda.com/4181/campera-alfha-reversible-negro-azul.jpg</v>
          </cell>
          <cell r="S45" t="str">
            <v>Material:Satén:1:1,Modelo:Aviador ALFHA:2:1,Tipo de Cuello:Cerrado:3:1,Cierre:YKK reversible:4:1</v>
          </cell>
        </row>
        <row r="46">
          <cell r="A46">
            <v>1197</v>
          </cell>
          <cell r="B46">
            <v>1</v>
          </cell>
          <cell r="C46">
            <v>5101090</v>
          </cell>
          <cell r="D46" t="str">
            <v>Campera Neoprene Soft Jayal Azul</v>
          </cell>
          <cell r="E46" t="str">
            <v>Camperas de uso civil</v>
          </cell>
          <cell r="F46" t="e">
            <v>#DIV/0!</v>
          </cell>
          <cell r="G46" t="e">
            <v>#DIV/0!</v>
          </cell>
          <cell r="H46" t="e">
            <v>#DIV/0!</v>
          </cell>
          <cell r="I46" t="e">
            <v>#DIV/0!</v>
          </cell>
          <cell r="K46">
            <v>0</v>
          </cell>
          <cell r="L46">
            <v>20</v>
          </cell>
          <cell r="M46">
            <v>20</v>
          </cell>
          <cell r="N46">
            <v>10</v>
          </cell>
          <cell r="P46" t="str">
            <v>&lt;p&gt;Campera neopreno soft jayal.&lt;/p&gt;_x000D_
&lt;p&gt;Campera de neoprene abrigada, ideal para el uso urbano o salidas nocturnas.&lt;/p&gt;</v>
          </cell>
          <cell r="Q46" t="str">
            <v>&lt;p&gt;También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v>
          </cell>
          <cell r="R46" t="str">
            <v>https://rerda.com/6354/campera-neoprene-soft-jayal-azul.jpg,https://rerda.com/6355/campera-neoprene-soft-jayal-azul.jpg,https://rerda.com/6356/campera-neoprene-soft-jayal-azul.jpg,https://rerda.com/6357/campera-neoprene-soft-jayal-azul.jpg,https://rerda.com/6358/campera-neoprene-soft-jayal-azul.jpg,https://rerda.com/6365/campera-neoprene-soft-jayal-azul.jpg,https://rerda.com/6366/campera-neoprene-soft-jayal-azul.jpg</v>
          </cell>
          <cell r="S46" t="str">
            <v>Material:Neoprene:1:1,Modelo:Jayal:2:1,Cierre:YKK:3:1</v>
          </cell>
        </row>
        <row r="47">
          <cell r="A47">
            <v>1198</v>
          </cell>
          <cell r="B47">
            <v>1</v>
          </cell>
          <cell r="C47">
            <v>5101093</v>
          </cell>
          <cell r="D47" t="str">
            <v>Campera Neoprene Soft Jayal Negra</v>
          </cell>
          <cell r="E47" t="str">
            <v>Camperas de uso civil</v>
          </cell>
          <cell r="F47" t="e">
            <v>#DIV/0!</v>
          </cell>
          <cell r="G47" t="e">
            <v>#DIV/0!</v>
          </cell>
          <cell r="H47" t="e">
            <v>#DIV/0!</v>
          </cell>
          <cell r="I47" t="e">
            <v>#DIV/0!</v>
          </cell>
          <cell r="K47">
            <v>0</v>
          </cell>
          <cell r="L47">
            <v>20</v>
          </cell>
          <cell r="M47">
            <v>20</v>
          </cell>
          <cell r="N47">
            <v>10</v>
          </cell>
          <cell r="P47" t="str">
            <v>&lt;p&gt;Campera neopreno soft jayal.&lt;/p&gt;_x000D_
&lt;p&gt;Campera de neoprene abrigada, ideal para el uso urbano o salidas nocturnas.&lt;/p&gt;</v>
          </cell>
          <cell r="Q47" t="str">
            <v>&lt;p&gt;También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v>
          </cell>
          <cell r="R47" t="str">
            <v>https://rerda.com/6359/campera-neoprene-soft-jayal-negra.jpg,https://rerda.com/6360/campera-neoprene-soft-jayal-negra.jpg,https://rerda.com/6361/campera-neoprene-soft-jayal-negra.jpg,https://rerda.com/6362/campera-neoprene-soft-jayal-negra.jpg,https://rerda.com/6367/campera-neoprene-soft-jayal-negra.jpg,https://rerda.com/6368/campera-neoprene-soft-jayal-negra.jpg</v>
          </cell>
          <cell r="S47" t="str">
            <v>Material:Neoprene:1:1,Modelo:Jayal:2:1,Cierre:YKK:3:1</v>
          </cell>
        </row>
        <row r="48">
          <cell r="A48">
            <v>1143</v>
          </cell>
          <cell r="B48">
            <v>1</v>
          </cell>
          <cell r="C48">
            <v>5101104</v>
          </cell>
          <cell r="D48" t="str">
            <v>Campera Berna Le Port Golf Country Negra</v>
          </cell>
          <cell r="E48" t="str">
            <v>Camperas de uso civil</v>
          </cell>
          <cell r="F48" t="e">
            <v>#DIV/0!</v>
          </cell>
          <cell r="G48" t="e">
            <v>#DIV/0!</v>
          </cell>
          <cell r="H48" t="e">
            <v>#DIV/0!</v>
          </cell>
          <cell r="I48" t="e">
            <v>#DIV/0!</v>
          </cell>
          <cell r="K48">
            <v>40</v>
          </cell>
          <cell r="L48">
            <v>30</v>
          </cell>
          <cell r="M48">
            <v>20</v>
          </cell>
          <cell r="N48">
            <v>0.5</v>
          </cell>
          <cell r="P48" t="str">
            <v>&lt;p&gt;Campera urbana Berna Le Port Golf Country Negra con un excelente corte moderno.&lt;/p&gt;_x000D_
&lt;p&gt;Ideal para el uso cotidiano urbano o para salidas nocturnas.&lt;/p&gt;</v>
          </cell>
          <cell r="Q48" t="str">
            <v>&lt;ul&gt;_x000D_
&lt;li&gt;Cód: 5101104.&lt;/li&gt;_x000D_
&lt;li&gt;Hombreras acolchadas y reforzadas.&lt;/li&gt;_x000D_
&lt;li&gt;Bolsillo interno.&lt;/li&gt;_x000D_
&lt;li&gt;Bolsillos exernos para para manos con cierre.&lt;/li&gt;_x000D_
&lt;li&gt;Resistente al agua.&lt;/li&gt;_x000D_
&lt;li&gt;Forrada por dentro.&lt;/li&gt;_x000D_
&lt;li&gt;Cierre y cuello con vivo de color marrón oscuro.&lt;/li&gt;_x000D_
&lt;/ul&gt;</v>
          </cell>
          <cell r="R48" t="str">
            <v>https://rerda.com/6070/campera-berna-le-port-golf-country-negra.jpg,https://rerda.com/6071/campera-berna-le-port-golf-country-negra.jpg,https://rerda.com/6072/campera-berna-le-port-golf-country-negra.jpg</v>
          </cell>
        </row>
        <row r="49">
          <cell r="A49">
            <v>1163</v>
          </cell>
          <cell r="B49">
            <v>1</v>
          </cell>
          <cell r="C49">
            <v>5101569</v>
          </cell>
          <cell r="D49" t="str">
            <v>Camperón Térmico Camuflado Rural</v>
          </cell>
          <cell r="E49" t="str">
            <v>Indumentaria militar</v>
          </cell>
          <cell r="F49" t="str">
            <v>Camperas Policiales y Seguridad Privada</v>
          </cell>
          <cell r="G49" t="e">
            <v>#DIV/0!</v>
          </cell>
          <cell r="H49" t="e">
            <v>#DIV/0!</v>
          </cell>
          <cell r="I49" t="e">
            <v>#DIV/0!</v>
          </cell>
          <cell r="K49">
            <v>40</v>
          </cell>
          <cell r="L49">
            <v>40</v>
          </cell>
          <cell r="M49">
            <v>30</v>
          </cell>
          <cell r="N49">
            <v>1.5</v>
          </cell>
          <cell r="P49" t="str">
            <v>&lt;p&gt;Camperón térmico mimético camuflado de tipo táctico.&lt;/p&gt;</v>
          </cell>
          <cell r="Q49" t="str">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ell>
          <cell r="R49" t="str">
            <v>https://rerda.com/6212/camperon-termico-camuflado-rural.jpg,https://rerda.com/6213/camperon-termico-camuflado-rural.jpg,https://rerda.com/6214/camperon-termico-camuflado-rural.jpg,https://rerda.com/6215/camperon-termico-camuflado-rural.jpg</v>
          </cell>
        </row>
        <row r="50">
          <cell r="A50">
            <v>1173</v>
          </cell>
          <cell r="C50">
            <v>5101563</v>
          </cell>
          <cell r="D50" t="str">
            <v>Camperón Térmico Camuflado Infantería</v>
          </cell>
          <cell r="E50" t="str">
            <v>Indumentaria militar</v>
          </cell>
          <cell r="F50" t="str">
            <v>Camperas Policiales y Seguridad Privada</v>
          </cell>
          <cell r="G50" t="e">
            <v>#DIV/0!</v>
          </cell>
          <cell r="H50" t="e">
            <v>#DIV/0!</v>
          </cell>
          <cell r="I50" t="e">
            <v>#DIV/0!</v>
          </cell>
          <cell r="K50">
            <v>40</v>
          </cell>
          <cell r="L50">
            <v>40</v>
          </cell>
          <cell r="M50">
            <v>30</v>
          </cell>
          <cell r="N50">
            <v>1.5</v>
          </cell>
          <cell r="P50" t="str">
            <v>&lt;p&gt;Camperón térmico mimético camuflado de tipo táctico.&lt;/p&gt;</v>
          </cell>
          <cell r="Q50" t="str">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ell>
          <cell r="R50" t="str">
            <v>https://rerda.com/6239/camperon-termico-camuflado-infanteria.jpg,https://rerda.com/6240/camperon-termico-camuflado-infanteria.jpg,https://rerda.com/6241/camperon-termico-camuflado-infanteria.jpg,https://rerda.com/6242/camperon-termico-camuflado-infanteria.jpg</v>
          </cell>
        </row>
        <row r="51">
          <cell r="A51">
            <v>787</v>
          </cell>
          <cell r="B51">
            <v>1</v>
          </cell>
          <cell r="C51">
            <v>8303130</v>
          </cell>
          <cell r="D51" t="str">
            <v>Casquete de Rip Stop Azul con Ojalitos</v>
          </cell>
          <cell r="E51" t="str">
            <v>Accesorios</v>
          </cell>
          <cell r="F51" t="str">
            <v>Gorras, Casquetes, Quepis, Boinas</v>
          </cell>
          <cell r="G51" t="str">
            <v>Casquetes, Quepis</v>
          </cell>
          <cell r="H51" t="e">
            <v>#DIV/0!</v>
          </cell>
          <cell r="I51" t="str">
            <v>Rip Stop, Casquete, Quepi, Kepi</v>
          </cell>
          <cell r="K51">
            <v>5</v>
          </cell>
          <cell r="L51">
            <v>5</v>
          </cell>
          <cell r="M51">
            <v>5</v>
          </cell>
          <cell r="N51">
            <v>0.03</v>
          </cell>
          <cell r="P51" t="str">
            <v>&lt;p&gt;Casquete &lt;span&gt;(quepis o quepi)&lt;/span&gt; de tela antidesgarro color azul noche con ojales en los laterales. No es regulable.&lt;/p&gt;</v>
          </cell>
          <cell r="Q51" t="str">
            <v>&lt;ul&gt;_x000D_
&lt;li&gt;El talle coincide con la medida en centímetros de la circunferencia de la cabeza.&lt;/li&gt;_x000D_
&lt;li&gt;Consulte por talles a medida.&lt;/li&gt;_x000D_
&lt;/ul&gt;</v>
          </cell>
          <cell r="R51" t="str">
            <v>https://rerda.com/3744/casquete-de-rip-stop-azul-con-ojalitos.jpg,https://rerda.com/3745/casquete-de-rip-stop-azul-con-ojalitos.jpg,https://rerda.com/3746/casquete-de-rip-stop-azul-con-ojalitos.jpg</v>
          </cell>
        </row>
        <row r="52">
          <cell r="A52">
            <v>486</v>
          </cell>
          <cell r="B52">
            <v>1</v>
          </cell>
          <cell r="C52">
            <v>8303129</v>
          </cell>
          <cell r="D52" t="str">
            <v>Casquete de Rip Stop Negro con Ojalitos</v>
          </cell>
          <cell r="E52" t="str">
            <v>Accesorios</v>
          </cell>
          <cell r="F52" t="str">
            <v>Gorras, Casquetes, Quepis, Boinas</v>
          </cell>
          <cell r="G52" t="str">
            <v>Casquetes, Quepis</v>
          </cell>
          <cell r="H52" t="e">
            <v>#DIV/0!</v>
          </cell>
          <cell r="I52" t="str">
            <v>Rip Stop, Casquete, Quepi, Kepi</v>
          </cell>
          <cell r="K52">
            <v>5</v>
          </cell>
          <cell r="L52">
            <v>5</v>
          </cell>
          <cell r="M52">
            <v>5</v>
          </cell>
          <cell r="N52">
            <v>0.03</v>
          </cell>
          <cell r="P52" t="str">
            <v>&lt;p&gt;Casquete &lt;span&gt;(quepis o quepi)&lt;/span&gt; de tela antidesgarro color negro con ojales en los laterales. No es regulable.&lt;/p&gt;</v>
          </cell>
          <cell r="Q52" t="str">
            <v>&lt;ul&gt;_x000D_
&lt;li&gt;El talle coincide con la medida en centímetros de la circunferencia de la cabeza.&lt;/li&gt;_x000D_
&lt;li&gt;Consulte por talles a medida.&lt;/li&gt;_x000D_
&lt;/ul&gt;</v>
          </cell>
          <cell r="R52" t="str">
            <v>https://rerda.com/2062/casquete-de-rip-stop-negro-con-ojalitos.jpg,https://rerda.com/2063/casquete-de-rip-stop-negro-con-ojalitos.jpg,https://rerda.com/2064/casquete-de-rip-stop-negro-con-ojalitos.jpg</v>
          </cell>
        </row>
        <row r="53">
          <cell r="A53">
            <v>895</v>
          </cell>
          <cell r="B53">
            <v>1</v>
          </cell>
          <cell r="C53">
            <v>8303120</v>
          </cell>
          <cell r="D53" t="str">
            <v>Casquete Quepi reversible gabardina azul/negro</v>
          </cell>
          <cell r="E53" t="str">
            <v>Accesorios</v>
          </cell>
          <cell r="F53" t="str">
            <v>Gorras, Casquetes, Quepis, Boinas</v>
          </cell>
          <cell r="G53" t="str">
            <v>Casquetes, Quepis</v>
          </cell>
          <cell r="H53" t="e">
            <v>#DIV/0!</v>
          </cell>
          <cell r="I53" t="str">
            <v>Casquete, Quepi</v>
          </cell>
          <cell r="K53">
            <v>5</v>
          </cell>
          <cell r="L53">
            <v>5</v>
          </cell>
          <cell r="M53">
            <v>5</v>
          </cell>
          <cell r="N53">
            <v>0.03</v>
          </cell>
          <cell r="P53" t="str">
            <v>&lt;p&gt;Casquete militar/policial (también llamado quepi, kepis, quepis) reversible. De un lado es azul noche y del otro negro.&lt;/p&gt;</v>
          </cell>
          <cell r="Q53" t="e">
            <v>#DIV/0!</v>
          </cell>
          <cell r="R53" t="str">
            <v>https://rerda.com/4210/casquete-quepi-reversible-gabardina-azulnegro.jpg,https://rerda.com/4203/casquete-quepi-reversible-gabardina-azulnegro.jpg,https://rerda.com/4204/casquete-quepi-reversible-gabardina-azulnegro.jpg,https://rerda.com/4207/casquete-quepi-reversible-gabardina-azulnegro.jpg,https://rerda.com/4205/casquete-quepi-reversible-gabardina-azulnegro.jpg,https://rerda.com/4208/casquete-quepi-reversible-gabardina-azulnegro.jpg,https://rerda.com/4206/casquete-quepi-reversible-gabardina-azulnegro.jpg,https://rerda.com/4209/casquete-quepi-reversible-gabardina-azulnegro.jpg</v>
          </cell>
          <cell r="S53" t="str">
            <v>Material:Gabardina:1:1,Modelo:Quepi:2:1,Capacidad:Reversible:3:1</v>
          </cell>
        </row>
        <row r="54">
          <cell r="A54">
            <v>983</v>
          </cell>
          <cell r="B54">
            <v>1</v>
          </cell>
          <cell r="C54">
            <v>5102001</v>
          </cell>
          <cell r="D54" t="str">
            <v>Chaleco antidesgarro para Bomberos con cinta reflectiva</v>
          </cell>
          <cell r="E54" t="str">
            <v>Equipamientos</v>
          </cell>
          <cell r="F54" t="str">
            <v>Chalecos de transporte</v>
          </cell>
          <cell r="G54" t="e">
            <v>#DIV/0!</v>
          </cell>
          <cell r="H54" t="e">
            <v>#DIV/0!</v>
          </cell>
          <cell r="I54" t="str">
            <v>Bombero</v>
          </cell>
          <cell r="K54">
            <v>15</v>
          </cell>
          <cell r="L54">
            <v>15</v>
          </cell>
          <cell r="M54">
            <v>5</v>
          </cell>
          <cell r="N54">
            <v>0.1</v>
          </cell>
          <cell r="P54" t="str">
            <v>&lt;p&gt;Chaleco de transporte ideal para bomberos.&lt;/p&gt;</v>
          </cell>
          <cell r="Q54" t="str">
            <v>&lt;p&gt;Cód: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v>
          </cell>
          <cell r="R54" t="str">
            <v>https://rerda.com/6176/chaleco-antidesgarro-para-bomberos-con-cinta-reflectiva.jpg,https://rerda.com/6177/chaleco-antidesgarro-para-bomberos-con-cinta-reflectiva.jpg,https://rerda.com/6178/chaleco-antidesgarro-para-bomberos-con-cinta-reflectiva.jpg</v>
          </cell>
          <cell r="S54" t="str">
            <v>Jurisdicción:Bombero:1:1,Material:Rip Stop (antidesgarro):2:1,Modelo:Con cinta Reflectiva:3:1</v>
          </cell>
        </row>
        <row r="55">
          <cell r="A55">
            <v>460</v>
          </cell>
          <cell r="B55">
            <v>1</v>
          </cell>
          <cell r="C55">
            <v>8708116</v>
          </cell>
          <cell r="D55" t="str">
            <v>Chaleco Funda Albatros</v>
          </cell>
          <cell r="E55" t="str">
            <v>Equipamientos</v>
          </cell>
          <cell r="F55" t="str">
            <v>Fundas Balísticas o Porta placas</v>
          </cell>
          <cell r="G55" t="e">
            <v>#DIV/0!</v>
          </cell>
          <cell r="H55" t="e">
            <v>#DIV/0!</v>
          </cell>
          <cell r="I55" t="str">
            <v>Pistolera, Poliamida, Porta Cargador, Porta Esposas, Chaleco, Molle, Funda, Antibalas, Porta Handy, Balística</v>
          </cell>
          <cell r="K55">
            <v>5</v>
          </cell>
          <cell r="L55">
            <v>5</v>
          </cell>
          <cell r="M55">
            <v>5</v>
          </cell>
          <cell r="N55">
            <v>0.03</v>
          </cell>
          <cell r="P55" t="str">
            <v>&lt;p&gt;Chaleco funda de poliamida con sistema M.O.L.L.E. y porta elementos varios.&lt;/p&gt;_x000D_
&lt;p&gt;&lt;span style="text-decoration: underline;"&gt;&lt;strong&gt;Importante&lt;/strong&gt;&lt;/span&gt;: &lt;em&gt;Este producto y sus los porta elementos difieren de la foto.&lt;br /&gt;&lt;/em&gt;&lt;/p&gt;</v>
          </cell>
          <cell r="Q55" t="str">
            <v>&lt;ul&gt;_x000D_
&lt;li&gt;Un porta cargador doble.&lt;/li&gt;_x000D_
&lt;li&gt;Una pistolera.&lt;/li&gt;_x000D_
&lt;li&gt;Un porta handy.&lt;/li&gt;_x000D_
&lt;li&gt;Un porta elementos con 2 (bolsillos).&lt;/li&gt;_x000D_
&lt;li&gt;Abrojo en el dorso para insignia, cartel, etc.&lt;/li&gt;_x000D_
&lt;li&gt;Manija para llevar o colgar.&lt;/li&gt;_x000D_
&lt;li&gt;Un porta esposas.&lt;/li&gt;_x000D_
&lt;li&gt;Cintas hombreras con acolchado desmontable.&lt;/li&gt;_x000D_
&lt;/ul&gt;</v>
          </cell>
          <cell r="R55" t="str">
            <v>https://rerda.com/1889/chaleco-funda-albatros.jpg,https://rerda.com/1890/chaleco-funda-albatros.jpg,https://rerda.com/1891/chaleco-funda-albatros.jpg,https://rerda.com/1892/chaleco-funda-albatros.jpg,https://rerda.com/1893/chaleco-funda-albatros.jpg,https://rerda.com/1894/chaleco-funda-albatros.jpg</v>
          </cell>
          <cell r="S55" t="str">
            <v>Material:Poliamida:1:1,Modelo:Con Porta Elementos:2:1</v>
          </cell>
        </row>
        <row r="56">
          <cell r="A56">
            <v>996</v>
          </cell>
          <cell r="B56">
            <v>1</v>
          </cell>
          <cell r="C56">
            <v>8708300</v>
          </cell>
          <cell r="D56" t="str">
            <v>Chaleco funda porta placa molle</v>
          </cell>
          <cell r="E56" t="str">
            <v>Equipamientos</v>
          </cell>
          <cell r="F56" t="str">
            <v>Fundas Balísticas o Porta placas</v>
          </cell>
          <cell r="G56" t="e">
            <v>#DIV/0!</v>
          </cell>
          <cell r="H56" t="e">
            <v>#DIV/0!</v>
          </cell>
          <cell r="I56" t="str">
            <v>porta placas</v>
          </cell>
          <cell r="K56">
            <v>20</v>
          </cell>
          <cell r="L56">
            <v>5</v>
          </cell>
          <cell r="M56">
            <v>20</v>
          </cell>
          <cell r="N56">
            <v>0.5</v>
          </cell>
          <cell r="P56" t="str">
            <v>&lt;p&gt;Chaleco funda molle RRD79&lt;/p&gt;_x000D_
&lt;p&gt;Simpleza y protección asegurada con este chaleco porta placas.&lt;/p&gt;</v>
          </cell>
          <cell r="Q56" t="str">
            <v>&lt;p&gt;Dispone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v>
          </cell>
          <cell r="R56" t="str">
            <v>https://rerda.com/5040/chaleco-funda-porta-placa-molle.jpg,https://rerda.com/5041/chaleco-funda-porta-placa-molle.jpg,https://rerda.com/5042/chaleco-funda-porta-placa-molle.jpg</v>
          </cell>
          <cell r="S56" t="str">
            <v>Denominación:Porta placas:1:1,Material:Poliamida:2:1,Modelo:Magal:3:1</v>
          </cell>
        </row>
        <row r="57">
          <cell r="A57">
            <v>58</v>
          </cell>
          <cell r="B57">
            <v>1</v>
          </cell>
          <cell r="C57">
            <v>8708112</v>
          </cell>
          <cell r="D57" t="str">
            <v>Chaleco Funda Balística Completa</v>
          </cell>
          <cell r="E57" t="str">
            <v>Equipamientos</v>
          </cell>
          <cell r="F57" t="str">
            <v>Fundas Balísticas o Porta placas</v>
          </cell>
          <cell r="G57" t="e">
            <v>#DIV/0!</v>
          </cell>
          <cell r="H57" t="e">
            <v>#DIV/0!</v>
          </cell>
          <cell r="I57" t="str">
            <v>Chaleco, Funda, Balística</v>
          </cell>
          <cell r="K57">
            <v>5</v>
          </cell>
          <cell r="L57">
            <v>5</v>
          </cell>
          <cell r="M57">
            <v>5</v>
          </cell>
          <cell r="N57">
            <v>0.03</v>
          </cell>
          <cell r="P57" t="str">
            <v>&lt;p&gt;Chaleco funda para la placa antibalas con porta elementos incluídos.&lt;/p&gt;</v>
          </cell>
          <cell r="Q57" t="str">
            <v>&lt;ul&gt;_x000D_
&lt;li&gt;Abrojo en la espalda para cartel, identificación.&lt;/li&gt;_x000D_
&lt;li&gt;2 (dos) porta cargadores, tapa con abrojo (velcro); o también termoformados de poliamida.&lt;/li&gt;_x000D_
&lt;li&gt;Un porta esposas, tapa con abrojo; o también termoformado.&lt;/li&gt;_x000D_
&lt;li&gt;Una pistolera tipo universal con un seguro de poliamida y botón.&lt;/li&gt;_x000D_
&lt;/ul&gt;</v>
          </cell>
          <cell r="R57" t="str">
            <v>https://rerda.com/3893/chaleco-funda-balistica-completa.jpg,https://rerda.com/3894/chaleco-funda-balistica-completa.jpg,https://rerda.com/3895/chaleco-funda-balistica-completa.jpg,https://rerda.com/3896/chaleco-funda-balistica-completa.jpg,https://rerda.com/3897/chaleco-funda-balistica-completa.jpg,https://rerda.com/3898/chaleco-funda-balistica-completa.jpg,https://rerda.com/3899/chaleco-funda-balistica-completa.jpg</v>
          </cell>
          <cell r="S57" t="str">
            <v>Denominación:Chaleco Funda Balística:1:1,Material:Poliamida:2:1,Modelo:Completo con porta elementos incluídos:3:1</v>
          </cell>
        </row>
        <row r="58">
          <cell r="A58">
            <v>461</v>
          </cell>
          <cell r="B58">
            <v>1</v>
          </cell>
          <cell r="C58">
            <v>8708111</v>
          </cell>
          <cell r="D58" t="str">
            <v>Chaleco Funda Balística Básica</v>
          </cell>
          <cell r="E58" t="str">
            <v>Equipamientos</v>
          </cell>
          <cell r="F58" t="str">
            <v>Fundas Balísticas o Porta placas</v>
          </cell>
          <cell r="G58" t="e">
            <v>#DIV/0!</v>
          </cell>
          <cell r="H58" t="e">
            <v>#DIV/0!</v>
          </cell>
          <cell r="I58" t="str">
            <v>Poliamida, Chaleco, Funda, Antibalas</v>
          </cell>
          <cell r="K58">
            <v>5</v>
          </cell>
          <cell r="L58">
            <v>5</v>
          </cell>
          <cell r="M58">
            <v>5</v>
          </cell>
          <cell r="N58">
            <v>0.03</v>
          </cell>
          <cell r="P58" t="str">
            <v>&lt;p&gt;Chaleco funda para las placas antibalas.&lt;/p&gt;</v>
          </cell>
          <cell r="Q58" t="str">
            <v>&lt;ul&gt;_x000D_
&lt;li&gt;Estructura básica con abrojos (velcro) a los costados, al frente y al dorso.&lt;/li&gt;_x000D_
&lt;li&gt;Abrojo (velcro) en el pectoral para una insignia, jerarquía o identificación.&lt;/li&gt;_x000D_
&lt;li&gt;Tiras en los hombros con hebillas regulables y abrojos.&lt;/li&gt;_x000D_
&lt;/ul&gt;</v>
          </cell>
          <cell r="R58" t="str">
            <v>https://rerda.com/1896/chaleco-funda-balistica-basica.jpg,https://rerda.com/1895/chaleco-funda-balistica-basica.jpg,https://rerda.com/1897/chaleco-funda-balistica-basica.jpg,https://rerda.com/1898/chaleco-funda-balistica-basica.jpg</v>
          </cell>
          <cell r="S58" t="str">
            <v>Material:Poliamida:1:1,Modelo:Básica:2:1</v>
          </cell>
        </row>
        <row r="59">
          <cell r="A59">
            <v>462</v>
          </cell>
          <cell r="B59">
            <v>1</v>
          </cell>
          <cell r="C59">
            <v>8708113</v>
          </cell>
          <cell r="D59" t="str">
            <v>Chaleco Funda Alpha Balística</v>
          </cell>
          <cell r="E59" t="str">
            <v>Equipamientos</v>
          </cell>
          <cell r="F59" t="str">
            <v>Fundas Balísticas o Porta placas</v>
          </cell>
          <cell r="G59" t="e">
            <v>#DIV/0!</v>
          </cell>
          <cell r="H59" t="e">
            <v>#DIV/0!</v>
          </cell>
          <cell r="I59" t="e">
            <v>#DIV/0!</v>
          </cell>
          <cell r="K59">
            <v>5</v>
          </cell>
          <cell r="L59">
            <v>5</v>
          </cell>
          <cell r="M59">
            <v>5</v>
          </cell>
          <cell r="N59">
            <v>0.03</v>
          </cell>
          <cell r="P59" t="str">
            <v>&lt;p&gt;Chaleco funda para placas antibalas con diversos porta elementos incorporados.&lt;/p&gt;</v>
          </cell>
          <cell r="Q59" t="str">
            <v>&lt;ul&gt;_x000D_
&lt;li&gt;2 (dos) porta esposas.&lt;/li&gt;_x000D_
&lt;li&gt;2 (dos) porta cargadores.&lt;/li&gt;_x000D_
&lt;li&gt;Una pistolera de tipo universal con seguro y remachada.&lt;/li&gt;_x000D_
&lt;li&gt;Un porta handy.&lt;/li&gt;_x000D_
&lt;li&gt;Un bolsillo lateral interno con cierre al pecho.&lt;/li&gt;_x000D_
&lt;li&gt;Un porta elementos con cierre.&lt;/li&gt;_x000D_
&lt;li&gt;Un porta elementos con tapa y abrojo (velcro).&lt;/li&gt;_x000D_
&lt;li&gt;Un porta elementos grande en el dorso, doble abertura en los laterales con cierre.&lt;/li&gt;_x000D_
&lt;li&gt;Abrojo en la espalda para cartel.&lt;/li&gt;_x000D_
&lt;li&gt;Cintas regulables con trabas y abrojos en los hombros.&lt;/li&gt;_x000D_
&lt;li&gt;Cordeles ajustables en ambos costados.&lt;/li&gt;_x000D_
&lt;li&gt;Cintas y trabas regulables al frente.&lt;/li&gt;_x000D_
&lt;/ul&gt;</v>
          </cell>
          <cell r="R59" t="str">
            <v>https://rerda.com/6539/chaleco-funda-alpha-balistica.jpg,https://rerda.com/6540/chaleco-funda-alpha-balistica.jpg,https://rerda.com/6541/chaleco-funda-alpha-balistica.jpg,https://rerda.com/6542/chaleco-funda-alpha-balistica.jpg,https://rerda.com/6543/chaleco-funda-alpha-balistica.jpg</v>
          </cell>
          <cell r="S59" t="str">
            <v>Material:Poliamida:1:1,Modelo:Completo con Porta Elementos:2:1</v>
          </cell>
        </row>
        <row r="60">
          <cell r="A60">
            <v>1015</v>
          </cell>
          <cell r="B60">
            <v>1</v>
          </cell>
          <cell r="C60">
            <v>8708301</v>
          </cell>
          <cell r="D60" t="str">
            <v>Chaleco Porta Placa Molle Con Porta Pistolera Nivel 2</v>
          </cell>
          <cell r="E60" t="str">
            <v>Equipamientos</v>
          </cell>
          <cell r="F60" t="str">
            <v>Fundas Balísticas o Porta placas</v>
          </cell>
          <cell r="G60" t="e">
            <v>#DIV/0!</v>
          </cell>
          <cell r="H60" t="e">
            <v>#DIV/0!</v>
          </cell>
          <cell r="I60" t="str">
            <v>Nivel 2</v>
          </cell>
          <cell r="K60">
            <v>12</v>
          </cell>
          <cell r="L60">
            <v>12</v>
          </cell>
          <cell r="M60">
            <v>12</v>
          </cell>
          <cell r="N60">
            <v>0.5</v>
          </cell>
          <cell r="P60" t="str">
            <v>&lt;p&gt;Chaleco Porta Placa Molle Con Porta Pistolera Nivel 2&lt;/p&gt;</v>
          </cell>
          <cell r="Q60" t="str">
            <v>&lt;ul&gt;_x000D_
&lt;li&gt;Simpleza y protección asegurada con este chaleco porta placas.&lt;/li&gt;_x000D_
&lt;li&gt;Dispone de un completo sistema M.O.L.L.E. que le brinda la capacidad de colocar cualquier elemento en el lugar más deseado y cómodo posible.&lt;/li&gt;_x000D_
&lt;li&gt;Con hombreras acolchadas y regulables que permiten estar más cómodo en el operativo.&lt;/li&gt;_x000D_
&lt;li&gt;Laterales regulables con abrojos hacia adelante.&lt;/li&gt;_x000D_
&lt;li&gt;Solapas laterales de apertura vertical, aseguran un mejor ajuste.&lt;/li&gt;_x000D_
&lt;li&gt;Tanto el frente como el dorso cuenta con abrojos para poder colocar carteles, insignias e identificaciones.&lt;/li&gt;_x000D_
&lt;li&gt;Por pistolera en el pecho, para sistemas Rescue Nivel 2.&lt;/li&gt;_x000D_
&lt;li&gt;Manija trasera para colgar.&lt;/li&gt;_x000D_
&lt;li&gt;Material: Cordura / Poliamida.&lt;/li&gt;_x000D_
&lt;/ul&gt;</v>
          </cell>
          <cell r="R60" t="str">
            <v>https://rerda.com/4950/chaleco-porta-placa-molle-con-porta-pistolera-nivel-2.jpg,https://rerda.com/4949/chaleco-porta-placa-molle-con-porta-pistolera-nivel-2.jpg,https://rerda.com/4951/chaleco-porta-placa-molle-con-porta-pistolera-nivel-2.jpg,https://rerda.com/4952/chaleco-porta-placa-molle-con-porta-pistolera-nivel-2.jpg</v>
          </cell>
          <cell r="S60" t="str">
            <v>Material:Poliamida:1:1,Modelo:Nivel 2:2:1,Arma:Porta Pistolera para Rescue:3:1</v>
          </cell>
        </row>
        <row r="61">
          <cell r="A61">
            <v>642</v>
          </cell>
          <cell r="B61">
            <v>1</v>
          </cell>
          <cell r="C61">
            <v>2101900</v>
          </cell>
          <cell r="D61" t="str">
            <v>Remera Manga Corta con Cierre Negra T:XXS-XXL</v>
          </cell>
          <cell r="E61" t="str">
            <v>Indumentaria militar</v>
          </cell>
          <cell r="F61" t="str">
            <v>Chombas, remeras y deportivos</v>
          </cell>
          <cell r="G61" t="str">
            <v>Remera</v>
          </cell>
          <cell r="H61" t="str">
            <v>Mangas Cortas</v>
          </cell>
          <cell r="I61" t="str">
            <v>Manga Corta, Cierre, Remera, Mangas Cortas</v>
          </cell>
          <cell r="K61">
            <v>5</v>
          </cell>
          <cell r="L61">
            <v>5</v>
          </cell>
          <cell r="M61">
            <v>5</v>
          </cell>
          <cell r="N61">
            <v>0.03</v>
          </cell>
          <cell r="P61" t="str">
            <v>&lt;p&gt;Cierre al costado en el cuello. Abrojos para insignias o identificación. De uno a dos colores.&lt;/p&gt;</v>
          </cell>
          <cell r="Q61" t="str">
            <v>&lt;p&gt;Vivo transversal desde un hombro al pecho y hasta el otro hombro.&lt;/p&gt;</v>
          </cell>
          <cell r="R61" t="str">
            <v>https://rerda.com/2927/remera-mangas-cortas-con-cierre-negra.jpg,https://rerda.com/2928/remera-mangas-cortas-con-cierre-negra.jpg,https://rerda.com/4857/remera-mangas-cortas-con-cierre-negra.jpg</v>
          </cell>
          <cell r="S61" t="str">
            <v>Denominación:Chomba:1:1,Material:Piqué:2:1,Modelo:Manga Corta:3:1,Tipo de Cuello:Cerrado con Cierre:4:1,Cierre:Sí. Hacia el costado.:5:1</v>
          </cell>
        </row>
        <row r="62">
          <cell r="A62">
            <v>272</v>
          </cell>
          <cell r="B62">
            <v>1</v>
          </cell>
          <cell r="C62">
            <v>8701093</v>
          </cell>
          <cell r="D62" t="str">
            <v>Cinto Delta XTL Beige</v>
          </cell>
          <cell r="E62" t="str">
            <v>Equipamientos</v>
          </cell>
          <cell r="F62" t="str">
            <v>Cinturones, correas y tirantes</v>
          </cell>
          <cell r="G62" t="e">
            <v>#DIV/0!</v>
          </cell>
          <cell r="H62" t="e">
            <v>#DIV/0!</v>
          </cell>
          <cell r="I62" t="str">
            <v>Poliamida, Táctico</v>
          </cell>
          <cell r="K62">
            <v>5</v>
          </cell>
          <cell r="L62">
            <v>5</v>
          </cell>
          <cell r="M62">
            <v>5</v>
          </cell>
          <cell r="N62">
            <v>0.03</v>
          </cell>
          <cell r="P62" t="str">
            <v>&lt;p&gt;Cinturón táctico de poliamida marca "Rescue" con evilla de plástico.&lt;/p&gt;</v>
          </cell>
          <cell r="Q62" t="e">
            <v>#DIV/0!</v>
          </cell>
          <cell r="R62" t="str">
            <v>https://rerda.com/1160/cinto-delta-xtl-beige.jpg</v>
          </cell>
          <cell r="S62" t="str">
            <v>Material:Poliamida:1:1,Modelo:Detla XTL STC2090:2:1,Altura:450 mm:3:1,Ancho:2 mm:4:1,Espesor:Variable según talle:5:1</v>
          </cell>
        </row>
        <row r="63">
          <cell r="A63">
            <v>612</v>
          </cell>
          <cell r="B63">
            <v>1</v>
          </cell>
          <cell r="C63">
            <v>8701090</v>
          </cell>
          <cell r="D63" t="str">
            <v>Cinto Delta XTL Negro</v>
          </cell>
          <cell r="E63" t="str">
            <v>Equipamientos</v>
          </cell>
          <cell r="F63" t="str">
            <v>Cinturones, correas y tirantes</v>
          </cell>
          <cell r="G63" t="e">
            <v>#DIV/0!</v>
          </cell>
          <cell r="H63" t="e">
            <v>#DIV/0!</v>
          </cell>
          <cell r="I63" t="str">
            <v>Poliamida, Táctico</v>
          </cell>
          <cell r="K63">
            <v>5</v>
          </cell>
          <cell r="L63">
            <v>5</v>
          </cell>
          <cell r="M63">
            <v>5</v>
          </cell>
          <cell r="N63">
            <v>0.03</v>
          </cell>
          <cell r="P63" t="str">
            <v>&lt;p&gt;Cinturón táctico de poliamida marca "Rescue" con evilla de plástico.&lt;/p&gt;</v>
          </cell>
          <cell r="Q63" t="e">
            <v>#DIV/0!</v>
          </cell>
          <cell r="R63" t="str">
            <v>https://rerda.com/2751/cinto-delta-xtl-negro.jpg</v>
          </cell>
          <cell r="S63" t="str">
            <v>Material:Poliamida:1:1,Modelo:Detla XTL STC2090:2:1,Altura:450 mm:3:1,Ancho:2 mm:4:1,Espesor:Variable según talle:5:1</v>
          </cell>
        </row>
        <row r="64">
          <cell r="A64">
            <v>613</v>
          </cell>
          <cell r="B64">
            <v>1</v>
          </cell>
          <cell r="C64">
            <v>8701092</v>
          </cell>
          <cell r="D64" t="str">
            <v>Cinto Delta XTL Verde</v>
          </cell>
          <cell r="E64" t="str">
            <v>Equipamientos</v>
          </cell>
          <cell r="F64" t="str">
            <v>Cinturones, correas y tirantes</v>
          </cell>
          <cell r="G64" t="e">
            <v>#DIV/0!</v>
          </cell>
          <cell r="H64" t="e">
            <v>#DIV/0!</v>
          </cell>
          <cell r="I64" t="str">
            <v>Poliamida, Táctico</v>
          </cell>
          <cell r="K64">
            <v>5</v>
          </cell>
          <cell r="L64">
            <v>5</v>
          </cell>
          <cell r="M64">
            <v>5</v>
          </cell>
          <cell r="N64">
            <v>0.03</v>
          </cell>
          <cell r="P64" t="str">
            <v>&lt;p&gt;Cinturón táctico de poliamida marca "Rescue" con evilla de plástico.&lt;/p&gt;</v>
          </cell>
          <cell r="Q64" t="e">
            <v>#DIV/0!</v>
          </cell>
          <cell r="R64" t="str">
            <v>https://rerda.com/2756/cinto-delta-xtl-verde.jpg</v>
          </cell>
          <cell r="S64" t="str">
            <v>Material:Poliamida:1:1,Modelo:Detla XTL STC2090:2:1,Altura:450 mm:3:1,Ancho:2 mm:4:1,Espesor:Variable según talle:5:1</v>
          </cell>
        </row>
        <row r="65">
          <cell r="A65">
            <v>946</v>
          </cell>
          <cell r="B65">
            <v>1</v>
          </cell>
          <cell r="C65">
            <v>8701542</v>
          </cell>
          <cell r="D65" t="str">
            <v>Cinturón táctico americando triple seguridad</v>
          </cell>
          <cell r="E65" t="str">
            <v>Equipamientos</v>
          </cell>
          <cell r="F65" t="str">
            <v>Cinturones, correas y tirantes</v>
          </cell>
          <cell r="G65" t="e">
            <v>#DIV/0!</v>
          </cell>
          <cell r="H65" t="e">
            <v>#DIV/0!</v>
          </cell>
          <cell r="I65" t="e">
            <v>#DIV/0!</v>
          </cell>
          <cell r="K65">
            <v>5</v>
          </cell>
          <cell r="L65">
            <v>5</v>
          </cell>
          <cell r="M65">
            <v>5</v>
          </cell>
          <cell r="N65">
            <v>0.03</v>
          </cell>
          <cell r="P65" t="str">
            <v>&lt;p&gt;Cinturón táctico de polimida/cordura con un sistema de seguridad de 3 pestillos.&lt;/p&gt;</v>
          </cell>
          <cell r="Q65" t="str">
            <v>&lt;ul&gt;_x000D_
&lt;li&gt;Ambos pestillos superior más uno en el medio deben ser presionados para abrir.&lt;/li&gt;_x000D_
&lt;li&gt;Ideal para fuerzas tácticas, policiales, grupos especiales e incluso seguridad privada.&lt;/li&gt;_x000D_
&lt;/ul&gt;</v>
          </cell>
          <cell r="R65" t="str">
            <v>https://rerda.com/4490/cinturon-tactico-americando-triple-seguridad.jpg,https://rerda.com/4491/cinturon-tactico-americando-triple-seguridad.jpg,https://rerda.com/4492/cinturon-tactico-americando-triple-seguridad.jpg,https://rerda.com/4493/cinturon-tactico-americando-triple-seguridad.jpg</v>
          </cell>
          <cell r="S65" t="str">
            <v>Material:Poliamida:1:1,Modelo:Americana:2:1,Ancho:5,5 cm:3:1,Espesor:7 mm:4:1,Cierre:Triple seguridad:5:1,Diámetro:Regulable:6:1</v>
          </cell>
        </row>
        <row r="66">
          <cell r="A66">
            <v>1086</v>
          </cell>
          <cell r="B66">
            <v>1</v>
          </cell>
          <cell r="C66">
            <v>8701576</v>
          </cell>
          <cell r="D66" t="str">
            <v>Cinturón Táctico Cobra Con Hebilla Y Anclaje De Metal</v>
          </cell>
          <cell r="E66" t="str">
            <v>Equipamientos</v>
          </cell>
          <cell r="F66" t="str">
            <v>Cinturones, correas y tirantes</v>
          </cell>
          <cell r="G66" t="e">
            <v>#DIV/0!</v>
          </cell>
          <cell r="H66" t="e">
            <v>#DIV/0!</v>
          </cell>
          <cell r="I66" t="str">
            <v>Cinturón, Seguridad Privada</v>
          </cell>
          <cell r="K66">
            <v>15</v>
          </cell>
          <cell r="L66">
            <v>30</v>
          </cell>
          <cell r="M66">
            <v>15</v>
          </cell>
          <cell r="N66">
            <v>0.3</v>
          </cell>
          <cell r="P66" t="str">
            <v>&lt;p&gt;Cinturón táctico hebilla cobra.&lt;br /&gt; Cinturón táctico reforzado con hebillas de acero y sistema de anclaje de última generación.&lt;br /&gt; Te será mucho más fácil y rápido colocar y sacar el cinto.&lt;/p&gt;</v>
          </cell>
          <cell r="Q66" t="str">
            <v>&lt;p&gt;Confeccionado en Paracord 550. &lt;strong&gt;Largo total con hebilla incluída&lt;/strong&gt;: 124 cm.&lt;br /&gt; &lt;strong&gt;Largo máximo de talle permitido&lt;/strong&gt;: 97 cm =&amp;gt; Equivale a un 48.&lt;br /&gt; &lt;strong&gt;Largó mínimo de talle permitido&lt;/strong&gt;: 83 cm =&amp;gt; Equivale a un 40.&lt;br /&gt; &lt;strong&gt;Ancho del cinto&lt;/strong&gt;: 4 cm.&lt;br /&gt; &lt;strong&gt;Ancho total de Hebilla&lt;/strong&gt;: 5 cm.&lt;/p&gt;_x000D_
&lt;h3&gt;Incluye:&lt;/h3&gt;_x000D_
&lt;p&gt;Hebilla metálica y anclaje con dos pestillos.&lt;br /&gt; Una hebilla para colgar un seguro de abrojo.&lt;br /&gt; Ajuste mediante abrojo.&lt;/p&gt;</v>
          </cell>
          <cell r="R66" t="str">
            <v>https://rerda.com/6504/cinturon-tactico-cobra-con-hebilla-y-anclaje-de-metal.jpg,https://rerda.com/5304/cinturon-tactico-cobra-con-hebilla-y-anclaje-de-metal.jpg,https://rerda.com/5305/cinturon-tactico-cobra-con-hebilla-y-anclaje-de-metal.jpg,https://rerda.com/5306/cinturon-tactico-cobra-con-hebilla-y-anclaje-de-metal.jpg,https://rerda.com/5307/cinturon-tactico-cobra-con-hebilla-y-anclaje-de-metal.jpg,https://rerda.com/6505/cinturon-tactico-cobra-con-hebilla-y-anclaje-de-metal.jpg,https://rerda.com/6506/cinturon-tactico-cobra-con-hebilla-y-anclaje-de-metal.jpg</v>
          </cell>
        </row>
        <row r="67">
          <cell r="A67">
            <v>1035</v>
          </cell>
          <cell r="B67">
            <v>1</v>
          </cell>
          <cell r="C67">
            <v>8701038</v>
          </cell>
          <cell r="D67" t="str">
            <v>Cinturón táctico Ranger hebilla metálica FA38</v>
          </cell>
          <cell r="E67" t="str">
            <v>Equipamientos</v>
          </cell>
          <cell r="F67" t="str">
            <v>Cinturones, correas y tirantes</v>
          </cell>
          <cell r="G67" t="e">
            <v>#DIV/0!</v>
          </cell>
          <cell r="H67" t="e">
            <v>#DIV/0!</v>
          </cell>
          <cell r="I67" t="e">
            <v>#DIV/0!</v>
          </cell>
          <cell r="K67">
            <v>10</v>
          </cell>
          <cell r="L67">
            <v>10</v>
          </cell>
          <cell r="M67">
            <v>10</v>
          </cell>
          <cell r="N67">
            <v>0.5</v>
          </cell>
          <cell r="P67" t="str">
            <v>&lt;p&gt;Cinturón táctico Ranger con hebilla metálica modelo FA38.&lt;/p&gt;</v>
          </cell>
          <cell r="Q67" t="str">
            <v>&lt;p&gt;Este cinturón importado, cuenta con un estilo de indumentaria fuerte y táctica.&lt;br /&gt;De material poliamida, muy resitente y una hebilla metálica.&lt;br /&gt;Su contorno es regulable, ajustable al modo más deseado por el usuario.&lt;br /&gt;&lt;br /&gt;Marca: Ranger.&lt;br /&gt;Modelo: FA38.&lt;br /&gt;Contorno máximo que soporta: 108 cm. Como un talle 54.&lt;br /&gt;Contorno mínimo que soporta: 96 cm. Como un talle 48.&lt;br /&gt;Ancho: 4 cm.&lt;br /&gt;Largo del cinturón: 123 cm.&lt;/p&gt;</v>
          </cell>
          <cell r="R67" t="str">
            <v>https://rerda.com/5043/cinturon-tactico-ranger-hebilla-metalica-fa38.jpg,https://rerda.com/5044/cinturon-tactico-ranger-hebilla-metalica-fa38.jpg,https://rerda.com/5045/cinturon-tactico-ranger-hebilla-metalica-fa38.jpg,https://rerda.com/5046/cinturon-tactico-ranger-hebilla-metalica-fa38.jpg,https://rerda.com/5047/cinturon-tactico-ranger-hebilla-metalica-fa38.jpg,https://rerda.com/5048/cinturon-tactico-ranger-hebilla-metalica-fa38.jpg,https://rerda.com/5049/cinturon-tactico-ranger-hebilla-metalica-fa38.jpg</v>
          </cell>
          <cell r="S67" t="str">
            <v>Material:Poliamida:1:1,Modelo:FA38:2:1,Ancho:4 cm:3:1,Longitud Extendido:123 cm:4:1</v>
          </cell>
        </row>
        <row r="68">
          <cell r="A68">
            <v>42</v>
          </cell>
          <cell r="B68">
            <v>1</v>
          </cell>
          <cell r="C68">
            <v>1120875</v>
          </cell>
          <cell r="D68" t="str">
            <v>Bombacha Clásica Rip Infantería T:34-48</v>
          </cell>
          <cell r="E68" t="str">
            <v>Indumentaria militar</v>
          </cell>
          <cell r="F68" t="str">
            <v>Pantalones de combate, bombachas, fajinas, cargo.</v>
          </cell>
          <cell r="G68" t="str">
            <v>Clásica</v>
          </cell>
          <cell r="H68" t="e">
            <v>#DIV/0!</v>
          </cell>
          <cell r="I68" t="str">
            <v>Infantería, Bombacha, Clásica, Mimética</v>
          </cell>
          <cell r="K68">
            <v>5</v>
          </cell>
          <cell r="L68">
            <v>5</v>
          </cell>
          <cell r="M68">
            <v>5</v>
          </cell>
          <cell r="N68">
            <v>0.03</v>
          </cell>
          <cell r="P68" t="str">
            <v>&lt;p&gt;Con puños en la bota.&lt;br /&gt; Seis (6) bolsillos.&lt;br /&gt; Refuerzo en rodillas y entrepierna.&lt;br /&gt; Cierre de cremallera de 1ª calidad con ojal y botón.&lt;/p&gt;</v>
          </cell>
          <cell r="Q68" t="str">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ell>
          <cell r="R68" t="str">
            <v>https://rerda.com/7038/Bombacha-Clasica-Mimetica-Infanteria-T-34-49.jpg,https://rerda.com/7039/Bombacha-Clasica-Mimetica-Infanteria-T-34-49.jpg,https://rerda.com/7040/Bombacha-Clasica-Mimetica-Infanteria-T-34-49.jpg,https://rerda.com/7041/Bombacha-Clasica-Mimetica-Infanteria-T-34-49.jpg,https://rerda.com/7042/Bombacha-Clasica-Mimetica-Infanteria-T-34-49.jpg</v>
          </cell>
          <cell r="S68" t="str">
            <v>Material:Rip Stop (antidesgarro):1:1,Modelo:Clásica:2:1</v>
          </cell>
        </row>
        <row r="69">
          <cell r="A69">
            <v>43</v>
          </cell>
          <cell r="B69">
            <v>1</v>
          </cell>
          <cell r="C69">
            <v>1120666</v>
          </cell>
          <cell r="D69" t="str">
            <v>Bombacha Clásica Rip Digital Beige T:34-48</v>
          </cell>
          <cell r="E69" t="str">
            <v>Indumentaria militar</v>
          </cell>
          <cell r="F69" t="str">
            <v>Pantalones de combate, bombachas, fajinas, cargo.</v>
          </cell>
          <cell r="G69" t="str">
            <v>Clásica</v>
          </cell>
          <cell r="H69" t="e">
            <v>#DIV/0!</v>
          </cell>
          <cell r="I69" t="str">
            <v>Digital, Bombacha, Clásica, Mimética</v>
          </cell>
          <cell r="K69">
            <v>5</v>
          </cell>
          <cell r="L69">
            <v>5</v>
          </cell>
          <cell r="M69">
            <v>5</v>
          </cell>
          <cell r="N69">
            <v>0.03</v>
          </cell>
          <cell r="P69" t="str">
            <v>&lt;p&gt;Con puños en la bota.&lt;br /&gt; Seis (6) bolsillos.&lt;br /&gt; Refuerzo en rodillas y entrepierna.&lt;br /&gt; Cierre de cremallera de 1ª calidad con ojal y botón.&lt;/p&gt;</v>
          </cell>
          <cell r="Q69" t="str">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ell>
          <cell r="R69" t="str">
            <v>https://rerda.com/7361/Bombacha-Rip-Digital-Beige-T-34-49.jpg,https://rerda.com/7362/Bombacha-Rip-Digital-Beige-T-34-49.jpg,https://rerda.com/7363/Bombacha-Rip-Digital-Beige-T-34-49.jpg,https://rerda.com/7364/Bombacha-Rip-Digital-Beige-T-34-49.jpg,https://rerda.com/7365/Bombacha-Rip-Digital-Beige-T-34-49.jpg</v>
          </cell>
          <cell r="S69" t="str">
            <v>Material:Rip Stop (antidesgarro):1:1,Modelo:Clásica:2:1,Cierre:YKK:3:1</v>
          </cell>
        </row>
        <row r="70">
          <cell r="A70">
            <v>619</v>
          </cell>
          <cell r="B70">
            <v>1</v>
          </cell>
          <cell r="C70">
            <v>1120667</v>
          </cell>
          <cell r="D70" t="str">
            <v>Bombacha Clásica Rip Digital Beige T:50-54</v>
          </cell>
          <cell r="E70" t="str">
            <v>Indumentaria militar</v>
          </cell>
          <cell r="F70" t="str">
            <v>Pantalones de combate, bombachas, fajinas, cargo.</v>
          </cell>
          <cell r="G70" t="str">
            <v>Clásica</v>
          </cell>
          <cell r="H70" t="e">
            <v>#DIV/0!</v>
          </cell>
          <cell r="I70" t="str">
            <v>Digital, Bombacha, Clásica, Mimética</v>
          </cell>
          <cell r="K70">
            <v>5</v>
          </cell>
          <cell r="L70">
            <v>5</v>
          </cell>
          <cell r="M70">
            <v>5</v>
          </cell>
          <cell r="N70">
            <v>0.03</v>
          </cell>
          <cell r="P70" t="str">
            <v>&lt;p&gt;Con puños en la bota.&lt;br /&gt; Seis (6) bolsillos.&lt;br /&gt; Refuerzo en rodillas y entrepierna.&lt;br /&gt; Cierre de cremallera de 1ª calidad con ojal y botón.&lt;/p&gt;</v>
          </cell>
          <cell r="Q70" t="str">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ell>
          <cell r="R70" t="str">
            <v>https://rerda.com/7366/Bombacha-Rip-Digital-Beige-T-50-55.jpg,https://rerda.com/7367/Bombacha-Rip-Digital-Beige-T-50-55.jpg,https://rerda.com/7368/Bombacha-Rip-Digital-Beige-T-50-55.jpg,https://rerda.com/7369/Bombacha-Rip-Digital-Beige-T-50-55.jpg,https://rerda.com/7370/Bombacha-Rip-Digital-Beige-T-50-55.jpg</v>
          </cell>
          <cell r="S70" t="str">
            <v>Material:Rip Stop (antidesgarro):1:1,Modelo:Clásica:2:1,Cierre:YKK:3:1</v>
          </cell>
        </row>
        <row r="71">
          <cell r="A71">
            <v>620</v>
          </cell>
          <cell r="B71">
            <v>1</v>
          </cell>
          <cell r="C71">
            <v>1120668</v>
          </cell>
          <cell r="D71" t="str">
            <v>Bombacha Clásica Rip Digital Beige T:56-60</v>
          </cell>
          <cell r="E71" t="str">
            <v>Indumentaria militar</v>
          </cell>
          <cell r="F71" t="str">
            <v>Pantalones de combate, bombachas, fajinas, cargo.</v>
          </cell>
          <cell r="G71" t="str">
            <v>Clásica</v>
          </cell>
          <cell r="H71" t="e">
            <v>#DIV/0!</v>
          </cell>
          <cell r="I71" t="str">
            <v>Digital, Bombacha, Clásica, Mimética</v>
          </cell>
          <cell r="K71">
            <v>5</v>
          </cell>
          <cell r="L71">
            <v>5</v>
          </cell>
          <cell r="M71">
            <v>5</v>
          </cell>
          <cell r="N71">
            <v>0.03</v>
          </cell>
          <cell r="P71" t="str">
            <v>&lt;p&gt;Con puños en la bota.&lt;br /&gt; Seis (6) bolsillos.&lt;br /&gt; Refuerzo en rodillas y entrepierna.&lt;br /&gt; Cierre de cremallera de 1ª calidad con ojal y botón.&lt;/p&gt;</v>
          </cell>
          <cell r="Q71" t="str">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ell>
          <cell r="R71" t="str">
            <v>https://rerda.com/7371/Bombacha-Rip-Digital-Beige-T-56-61.jpg,https://rerda.com/7372/Bombacha-Rip-Digital-Beige-T-56-61.jpg,https://rerda.com/7373/Bombacha-Rip-Digital-Beige-T-56-61.jpg,https://rerda.com/7374/Bombacha-Rip-Digital-Beige-T-56-61.jpg,https://rerda.com/7375/Bombacha-Rip-Digital-Beige-T-56-61.jpg</v>
          </cell>
          <cell r="S71" t="str">
            <v>Material:Rip Stop (antidesgarro):1:1,Modelo:Clásica:2:1,Cierre:YKK:3:1</v>
          </cell>
        </row>
        <row r="72">
          <cell r="A72">
            <v>621</v>
          </cell>
          <cell r="B72">
            <v>1</v>
          </cell>
          <cell r="C72">
            <v>1120669</v>
          </cell>
          <cell r="D72" t="str">
            <v>Bombacha Clásica Rip Digital Beige T:62-66</v>
          </cell>
          <cell r="E72" t="str">
            <v>Indumentaria militar</v>
          </cell>
          <cell r="F72" t="str">
            <v>Pantalones de combate, bombachas, fajinas, cargo.</v>
          </cell>
          <cell r="G72" t="str">
            <v>Clásica</v>
          </cell>
          <cell r="H72" t="e">
            <v>#DIV/0!</v>
          </cell>
          <cell r="I72" t="str">
            <v>Digital, Bombacha, Clásica, Mimética</v>
          </cell>
          <cell r="K72">
            <v>5</v>
          </cell>
          <cell r="L72">
            <v>5</v>
          </cell>
          <cell r="M72">
            <v>5</v>
          </cell>
          <cell r="N72">
            <v>0.03</v>
          </cell>
          <cell r="P72" t="str">
            <v>&lt;p&gt;Con puños en la bota.&lt;br /&gt; Seis (6) bolsillos.&lt;br /&gt; Refuerzo en rodillas y entrepierna.&lt;br /&gt; Cierre de cremallera de 1ª calidad con ojal y botón.&lt;/p&gt;</v>
          </cell>
          <cell r="Q72" t="str">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ell>
          <cell r="R72" t="str">
            <v>https://rerda.com/7376/Bombacha-Rip-Digital-Beige-T-62-67.jpg,https://rerda.com/7377/Bombacha-Rip-Digital-Beige-T-62-67.jpg,https://rerda.com/7378/Bombacha-Rip-Digital-Beige-T-62-67.jpg,https://rerda.com/7379/Bombacha-Rip-Digital-Beige-T-62-67.jpg,https://rerda.com/7380/Bombacha-Rip-Digital-Beige-T-62-67.jpg</v>
          </cell>
          <cell r="S72" t="str">
            <v>Material:Rip Stop (antidesgarro):1:1,Modelo:Clásica:2:1,Cierre:YKK:3:1</v>
          </cell>
        </row>
        <row r="73">
          <cell r="A73">
            <v>858</v>
          </cell>
          <cell r="B73">
            <v>1</v>
          </cell>
          <cell r="C73">
            <v>1120876</v>
          </cell>
          <cell r="D73" t="str">
            <v>Bombacha Clásica Rip Tigger Black T:34-48</v>
          </cell>
          <cell r="E73" t="str">
            <v>Indumentaria militar</v>
          </cell>
          <cell r="F73" t="str">
            <v>Pantalones de combate, bombachas, fajinas, cargo.</v>
          </cell>
          <cell r="G73" t="str">
            <v>Clásica</v>
          </cell>
          <cell r="H73" t="e">
            <v>#DIV/0!</v>
          </cell>
          <cell r="I73" t="str">
            <v>Bombacha, Clásica, Mimética, Vial Tucumán</v>
          </cell>
          <cell r="K73">
            <v>5</v>
          </cell>
          <cell r="L73">
            <v>5</v>
          </cell>
          <cell r="M73">
            <v>5</v>
          </cell>
          <cell r="N73">
            <v>0.03</v>
          </cell>
          <cell r="P73" t="str">
            <v>&lt;p&gt;Con puños en la bota.&lt;br /&gt; Seis (6) bolsillos.&lt;br /&gt; Refuerzo en rodillas y entrepierna.&lt;br /&gt; Cierre de cremallera de 1ª calidad con ojal y botón.&lt;/p&gt;</v>
          </cell>
          <cell r="Q73" t="str">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ell>
          <cell r="R73" t="str">
            <v>https://rerda.com/7456/Bombacha-Clasica-Vial-Tucuman-T-34-49.jpg,https://rerda.com/7457/Bombacha-Clasica-Vial-Tucuman-T-34-49.jpg,https://rerda.com/7458/Bombacha-Clasica-Vial-Tucuman-T-34-49.jpg,https://rerda.com/7459/Bombacha-Clasica-Vial-Tucuman-T-34-49.jpg,https://rerda.com/7460/Bombacha-Clasica-Vial-Tucuman-T-34-49.jpg</v>
          </cell>
          <cell r="S73" t="str">
            <v>Material:Rip Stop (antidesgarro):1:1,Modelo:Clásica:2:1</v>
          </cell>
        </row>
        <row r="74">
          <cell r="A74">
            <v>859</v>
          </cell>
          <cell r="B74">
            <v>1</v>
          </cell>
          <cell r="C74">
            <v>1120879</v>
          </cell>
          <cell r="D74" t="str">
            <v>Bombacha Clásica Rip Tigger Black T:50-54</v>
          </cell>
          <cell r="E74" t="str">
            <v>Indumentaria militar</v>
          </cell>
          <cell r="F74" t="str">
            <v>Pantalones de combate, bombachas, fajinas, cargo.</v>
          </cell>
          <cell r="G74" t="str">
            <v>Clásica</v>
          </cell>
          <cell r="H74" t="e">
            <v>#DIV/0!</v>
          </cell>
          <cell r="I74" t="str">
            <v>Bombacha, Clásica, Mimética, Vial Tucumán</v>
          </cell>
          <cell r="K74">
            <v>5</v>
          </cell>
          <cell r="L74">
            <v>5</v>
          </cell>
          <cell r="M74">
            <v>5</v>
          </cell>
          <cell r="N74">
            <v>0.03</v>
          </cell>
          <cell r="P74" t="str">
            <v>&lt;p&gt;Con puños en la bota.&lt;br /&gt; Seis (6) bolsillos.&lt;br /&gt; Refuerzo en rodillas y entrepierna.&lt;br /&gt; Cierre de cremallera de 1ª calidad con ojal y botón.&lt;/p&gt;</v>
          </cell>
          <cell r="Q74" t="str">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ell>
          <cell r="R74" t="str">
            <v>https://rerda.com/7461/Bombacha-Clasica-Vial-Tucuman-T-50-55.jpg,https://rerda.com/7462/Bombacha-Clasica-Vial-Tucuman-T-50-55.jpg,https://rerda.com/7463/Bombacha-Clasica-Vial-Tucuman-T-50-55.jpg,https://rerda.com/7464/Bombacha-Clasica-Vial-Tucuman-T-50-55.jpg,https://rerda.com/7465/Bombacha-Clasica-Vial-Tucuman-T-50-55.jpg</v>
          </cell>
          <cell r="S74" t="str">
            <v>Material:Rip Stop (antidesgarro):1:1,Modelo:Clásica:2:1</v>
          </cell>
        </row>
        <row r="75">
          <cell r="A75">
            <v>980</v>
          </cell>
          <cell r="B75">
            <v>1</v>
          </cell>
          <cell r="C75">
            <v>1120315</v>
          </cell>
          <cell r="D75" t="str">
            <v>Bombacha Clásica Rip Desértico T:34-48</v>
          </cell>
          <cell r="E75" t="str">
            <v>Indumentaria militar</v>
          </cell>
          <cell r="F75" t="str">
            <v>Pantalones de combate, bombachas, fajinas, cargo.</v>
          </cell>
          <cell r="G75" t="str">
            <v>Clásica</v>
          </cell>
          <cell r="H75" t="e">
            <v>#DIV/0!</v>
          </cell>
          <cell r="I75" t="str">
            <v>Rip Stop, Bombacha, Clásica, Desértico</v>
          </cell>
          <cell r="K75">
            <v>5</v>
          </cell>
          <cell r="L75">
            <v>5</v>
          </cell>
          <cell r="M75">
            <v>5</v>
          </cell>
          <cell r="N75">
            <v>0.03</v>
          </cell>
          <cell r="P75" t="str">
            <v>&lt;p&gt;Con puños en la bota.&lt;br /&gt; Seis (6) bolsillos.&lt;br /&gt; Refuerzo en rodillas y entrepierna.&lt;br /&gt; Cierre de cremallera de 1ª calidad con ojal y botón.&lt;/p&gt;</v>
          </cell>
          <cell r="Q75" t="str">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ell>
          <cell r="R75" t="str">
            <v>https://rerda.com/7356/Bombacha-Clasica-Rip-Desertico-T-34-49.jpg,https://rerda.com/7357/Bombacha-Clasica-Rip-Desertico-T-34-49.jpg,https://rerda.com/7358/Bombacha-Clasica-Rip-Desertico-T-34-49.jpg,https://rerda.com/7359/Bombacha-Clasica-Rip-Desertico-T-34-49.jpg,https://rerda.com/7360/Bombacha-Clasica-Rip-Desertico-T-34-49.jpg</v>
          </cell>
          <cell r="S75" t="str">
            <v>Jurisdicción:Policía. Grupos Especiales:1:1,Material:Rip Stop (antidesgarro):2:1,Modelo:Clásica:3:1,Cierre:YKK:4:1</v>
          </cell>
        </row>
        <row r="76">
          <cell r="A76">
            <v>1228</v>
          </cell>
          <cell r="B76">
            <v>1</v>
          </cell>
          <cell r="C76">
            <v>1120316</v>
          </cell>
          <cell r="D76" t="str">
            <v>Bombacha Clásica Rip Desértico T:50-54</v>
          </cell>
          <cell r="E76" t="str">
            <v>Indumentaria militar</v>
          </cell>
          <cell r="F76" t="str">
            <v>Pantalones de combate, bombachas, fajinas, cargo.</v>
          </cell>
          <cell r="G76" t="str">
            <v>Clásica</v>
          </cell>
          <cell r="H76" t="e">
            <v>#DIV/0!</v>
          </cell>
          <cell r="I76" t="str">
            <v>Rip Stop, Bombacha, Clásica, Desértico</v>
          </cell>
          <cell r="K76">
            <v>5</v>
          </cell>
          <cell r="L76">
            <v>5</v>
          </cell>
          <cell r="M76">
            <v>5</v>
          </cell>
          <cell r="N76">
            <v>0.03</v>
          </cell>
          <cell r="P76" t="str">
            <v>&lt;p&gt;Con puños en la bota.&lt;br /&gt; Seis (6) bolsillos.&lt;br /&gt; Refuerzo en rodillas y entrepierna.&lt;br /&gt; Cierre de cremallera de 1ª calidad con ojal y botón.&lt;/p&gt;</v>
          </cell>
          <cell r="Q76" t="str">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ell>
          <cell r="R76" t="str">
            <v>https://rerda.com/7480/bombacha-clasica-rip-desertico-t50-54.jpg,https://rerda.com/7481/bombacha-clasica-rip-desertico-t50-54.jpg,https://rerda.com/7482/bombacha-clasica-rip-desertico-t50-54.jpg,https://rerda.com/7483/bombacha-clasica-rip-desertico-t50-54.jpg,https://rerda.com/7484/bombacha-clasica-rip-desertico-t50-54.jpg</v>
          </cell>
          <cell r="S76" t="str">
            <v>Jurisdicción:Policía. Grupos Especiales:1:1,Material:Rip Stop (antidesgarro):2:1,Modelo:Clásica:3:1,Cierre:YKK:4:1</v>
          </cell>
        </row>
        <row r="77">
          <cell r="A77">
            <v>1236</v>
          </cell>
          <cell r="B77">
            <v>1</v>
          </cell>
          <cell r="C77">
            <v>1120977</v>
          </cell>
          <cell r="D77" t="str">
            <v>Bombacha Clásica Rip Rural T:50-54</v>
          </cell>
          <cell r="E77" t="str">
            <v>Indumentaria militar</v>
          </cell>
          <cell r="F77" t="str">
            <v>Pantalones de combate, bombachas, fajinas, cargo.</v>
          </cell>
          <cell r="G77" t="str">
            <v>Clásica</v>
          </cell>
          <cell r="H77" t="e">
            <v>#DIV/0!</v>
          </cell>
          <cell r="I77" t="str">
            <v>Digital, Bombacha, Clásica, Mimética</v>
          </cell>
          <cell r="K77">
            <v>5</v>
          </cell>
          <cell r="L77">
            <v>5</v>
          </cell>
          <cell r="M77">
            <v>5</v>
          </cell>
          <cell r="N77">
            <v>0.03</v>
          </cell>
          <cell r="P77" t="str">
            <v>&lt;p&gt;Con puños en la bota.&lt;br /&gt; Seis (6) bolsillos.&lt;br /&gt; Refuerzo en rodillas y entrepierna.&lt;br /&gt; Cierre de cremallera de 1ª calidad con ojal y botón.&lt;/p&gt;</v>
          </cell>
          <cell r="Q77" t="str">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ell>
          <cell r="R77" t="str">
            <v>https://rerda.com/8015/bombacha-clasica-rip-rural-t50-54.jpg,https://rerda.com/8016/bombacha-clasica-rip-rural-t50-54.jpg,https://rerda.com/8017/bombacha-clasica-rip-rural-t50-54.jpg,https://rerda.com/8018/bombacha-clasica-rip-rural-t50-54.jpg,https://rerda.com/8019/bombacha-clasica-rip-rural-t50-54.jpg</v>
          </cell>
          <cell r="S77" t="str">
            <v>Material:Rip Stop (antidesgarro):1:1,Modelo:Clásica:2:1,Cierre:YKK:3:1</v>
          </cell>
        </row>
        <row r="78">
          <cell r="A78">
            <v>1237</v>
          </cell>
          <cell r="B78">
            <v>1</v>
          </cell>
          <cell r="C78">
            <v>1120478</v>
          </cell>
          <cell r="D78" t="str">
            <v>Bombacha Clásica Rip Rural T:56-60</v>
          </cell>
          <cell r="E78" t="str">
            <v>Indumentaria militar</v>
          </cell>
          <cell r="F78" t="str">
            <v>Pantalones de combate, bombachas, fajinas, cargo.</v>
          </cell>
          <cell r="G78" t="str">
            <v>Clásica</v>
          </cell>
          <cell r="H78" t="e">
            <v>#DIV/0!</v>
          </cell>
          <cell r="I78" t="str">
            <v>Digital, Bombacha, Clásica, Mimética</v>
          </cell>
          <cell r="K78">
            <v>5</v>
          </cell>
          <cell r="L78">
            <v>5</v>
          </cell>
          <cell r="M78">
            <v>5</v>
          </cell>
          <cell r="N78">
            <v>0.03</v>
          </cell>
          <cell r="P78" t="str">
            <v>&lt;p&gt;Con puños en la bota.&lt;br /&gt; Seis (6) bolsillos.&lt;br /&gt; Refuerzo en rodillas y entrepierna.&lt;br /&gt; Cierre de cremallera de 1ª calidad con ojal y botón.&lt;/p&gt;</v>
          </cell>
          <cell r="Q78" t="str">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ell>
          <cell r="R78" t="str">
            <v>https://rerda.com/8020/bombacha-clasica-rip-rural-t56-60.jpg,https://rerda.com/8021/bombacha-clasica-rip-rural-t56-60.jpg,https://rerda.com/8022/bombacha-clasica-rip-rural-t56-60.jpg,https://rerda.com/8023/bombacha-clasica-rip-rural-t56-60.jpg,https://rerda.com/8024/bombacha-clasica-rip-rural-t56-60.jpg</v>
          </cell>
          <cell r="S78" t="str">
            <v>Material:Rip Stop (antidesgarro):1:1,Modelo:Clásica:2:1,Cierre:YKK:3:1</v>
          </cell>
        </row>
        <row r="79">
          <cell r="A79">
            <v>1238</v>
          </cell>
          <cell r="B79">
            <v>1</v>
          </cell>
          <cell r="C79">
            <v>1120479</v>
          </cell>
          <cell r="D79" t="str">
            <v>Bombacha Clásica Rip Rural T:62-66</v>
          </cell>
          <cell r="E79" t="str">
            <v>Indumentaria militar</v>
          </cell>
          <cell r="F79" t="str">
            <v>Pantalones de combate, bombachas, fajinas, cargo.</v>
          </cell>
          <cell r="G79" t="str">
            <v>Clásica</v>
          </cell>
          <cell r="H79" t="e">
            <v>#DIV/0!</v>
          </cell>
          <cell r="I79" t="str">
            <v>Digital, Bombacha, Clásica, Mimética</v>
          </cell>
          <cell r="K79">
            <v>5</v>
          </cell>
          <cell r="L79">
            <v>5</v>
          </cell>
          <cell r="M79">
            <v>5</v>
          </cell>
          <cell r="N79">
            <v>0.03</v>
          </cell>
          <cell r="P79" t="str">
            <v>&lt;p&gt;Con puños en la bota.&lt;br /&gt; Seis (6) bolsillos.&lt;br /&gt; Refuerzo en rodillas y entrepierna.&lt;br /&gt; Cierre de cremallera de 1ª calidad con ojal y botón.&lt;/p&gt;</v>
          </cell>
          <cell r="Q79" t="str">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ell>
          <cell r="R79" t="str">
            <v>https://rerda.com/8025/bombacha-clasica-rip-rural-t62-66.jpg,https://rerda.com/8026/bombacha-clasica-rip-rural-t62-66.jpg,https://rerda.com/8027/bombacha-clasica-rip-rural-t62-66.jpg,https://rerda.com/8028/bombacha-clasica-rip-rural-t62-66.jpg,https://rerda.com/8029/bombacha-clasica-rip-rural-t62-66.jpg</v>
          </cell>
          <cell r="S79" t="str">
            <v>Material:Rip Stop (antidesgarro):1:1,Modelo:Clásica:2:1,Cierre:YKK:3:1</v>
          </cell>
        </row>
        <row r="80">
          <cell r="A80">
            <v>1179</v>
          </cell>
          <cell r="B80">
            <v>1</v>
          </cell>
          <cell r="C80">
            <v>2220030</v>
          </cell>
          <cell r="D80" t="str">
            <v>Polera de algodón Azul</v>
          </cell>
          <cell r="E80" t="str">
            <v>Indumentaria militar</v>
          </cell>
          <cell r="F80" t="str">
            <v>Chombas, remeras y deportivos</v>
          </cell>
          <cell r="G80" t="str">
            <v>Remera</v>
          </cell>
          <cell r="H80" t="str">
            <v>Mangas Largas</v>
          </cell>
          <cell r="I80" t="e">
            <v>#DIV/0!</v>
          </cell>
          <cell r="K80">
            <v>30</v>
          </cell>
          <cell r="L80">
            <v>20</v>
          </cell>
          <cell r="M80">
            <v>5</v>
          </cell>
          <cell r="N80">
            <v>0.1</v>
          </cell>
          <cell r="P80" t="str">
            <v>&lt;p&gt;Confeccionadas en algodón de primera calidad.&lt;br /&gt; Son ideales para el utilizarlas debajo de camperas o buzos, sumamente cómodas y duraderas.&lt;/p&gt;</v>
          </cell>
          <cell r="Q80" t="e">
            <v>#DIV/0!</v>
          </cell>
          <cell r="R80" t="str">
            <v>https://rerda.com/6284/polera-de-algodon-azul.jpg,https://rerda.com/6285/polera-de-algodon-azul.jpg,https://rerda.com/6286/polera-de-algodon-azul.jpg,https://rerda.com/6287/polera-de-algodon-azul.jpg</v>
          </cell>
          <cell r="S80" t="str">
            <v>Material:Algodón:1:1,Tipo de Cuello:Polera:2:1</v>
          </cell>
        </row>
        <row r="81">
          <cell r="A81">
            <v>1180</v>
          </cell>
          <cell r="B81">
            <v>1</v>
          </cell>
          <cell r="C81">
            <v>2220034</v>
          </cell>
          <cell r="D81" t="str">
            <v>Polera de algodón Blanca</v>
          </cell>
          <cell r="E81" t="str">
            <v>Indumentaria militar</v>
          </cell>
          <cell r="F81" t="str">
            <v>Chombas, remeras y deportivos</v>
          </cell>
          <cell r="G81" t="str">
            <v>Remera</v>
          </cell>
          <cell r="H81" t="str">
            <v>Mangas Largas</v>
          </cell>
          <cell r="I81" t="e">
            <v>#DIV/0!</v>
          </cell>
          <cell r="K81">
            <v>30</v>
          </cell>
          <cell r="L81">
            <v>20</v>
          </cell>
          <cell r="M81">
            <v>5</v>
          </cell>
          <cell r="N81">
            <v>0.1</v>
          </cell>
          <cell r="P81" t="str">
            <v>&lt;p&gt;Confeccionadas en algodón de primera calidad.&lt;br /&gt; Son ideales para el utilizarlas debajo de camperas o buzos, sumamente cómodas y duraderas.&lt;/p&gt;</v>
          </cell>
          <cell r="Q81" t="e">
            <v>#DIV/0!</v>
          </cell>
          <cell r="R81" t="str">
            <v>https://rerda.com/6289/polera-de-algodon-blanca.jpg,https://rerda.com/6290/polera-de-algodon-blanca.jpg,https://rerda.com/6288/polera-de-algodon-blanca.jpg</v>
          </cell>
          <cell r="S81" t="str">
            <v>Material:Algodón:1:1,Tipo de Cuello:Polera:2:1</v>
          </cell>
        </row>
        <row r="82">
          <cell r="A82">
            <v>1181</v>
          </cell>
          <cell r="B82">
            <v>1</v>
          </cell>
          <cell r="C82">
            <v>2220037</v>
          </cell>
          <cell r="D82" t="str">
            <v>Polera de algodón Negra</v>
          </cell>
          <cell r="E82" t="str">
            <v>Indumentaria militar</v>
          </cell>
          <cell r="F82" t="str">
            <v>Chombas, remeras y deportivos</v>
          </cell>
          <cell r="G82" t="str">
            <v>Remera</v>
          </cell>
          <cell r="H82" t="str">
            <v>Mangas Largas</v>
          </cell>
          <cell r="I82" t="e">
            <v>#DIV/0!</v>
          </cell>
          <cell r="K82">
            <v>30</v>
          </cell>
          <cell r="L82">
            <v>20</v>
          </cell>
          <cell r="M82">
            <v>5</v>
          </cell>
          <cell r="N82">
            <v>0.1</v>
          </cell>
          <cell r="P82" t="str">
            <v>&lt;p&gt;Confeccionadas en algodón de primera calidad.&lt;br /&gt; Son ideales para el utilizarlas debajo de camperas o buzos, sumamente cómodas y duraderas.&lt;/p&gt;</v>
          </cell>
          <cell r="Q82" t="e">
            <v>#DIV/0!</v>
          </cell>
          <cell r="R82" t="str">
            <v>https://rerda.com/6291/polera-de-algodon-negra.jpg,https://rerda.com/6292/polera-de-algodon-negra.jpg,https://rerda.com/6293/polera-de-algodon-negra.jpg,https://rerda.com/6294/polera-de-algodon-negra.jpg</v>
          </cell>
        </row>
        <row r="83">
          <cell r="A83">
            <v>1182</v>
          </cell>
          <cell r="B83">
            <v>1</v>
          </cell>
          <cell r="C83">
            <v>2220032</v>
          </cell>
          <cell r="D83" t="str">
            <v>Polera de algodón Gris</v>
          </cell>
          <cell r="E83" t="str">
            <v>Indumentaria militar</v>
          </cell>
          <cell r="F83" t="str">
            <v>Chombas, remeras y deportivos</v>
          </cell>
          <cell r="G83" t="str">
            <v>Remera</v>
          </cell>
          <cell r="H83" t="str">
            <v>Mangas Largas</v>
          </cell>
          <cell r="I83" t="e">
            <v>#DIV/0!</v>
          </cell>
          <cell r="K83">
            <v>30</v>
          </cell>
          <cell r="L83">
            <v>20</v>
          </cell>
          <cell r="M83">
            <v>5</v>
          </cell>
          <cell r="N83">
            <v>0.1</v>
          </cell>
          <cell r="P83" t="str">
            <v>&lt;p&gt;Confeccionadas en algodón de primera calidad.&lt;br /&gt; Son ideales para el utilizarlas debajo de camperas o buzos, sumamente cómodas y duraderas.&lt;/p&gt;</v>
          </cell>
          <cell r="Q83" t="e">
            <v>#DIV/0!</v>
          </cell>
          <cell r="R83" t="str">
            <v>https://rerda.com/6296/polera-de-algodon-gris.jpg,https://rerda.com/6297/polera-de-algodon-gris.jpg,https://rerda.com/6298/polera-de-algodon-gris.jpg,https://rerda.com/6295/polera-de-algodon-gris.jpg</v>
          </cell>
          <cell r="S83" t="str">
            <v>Material:Algodón:1:1,Tipo de Cuello:Polera:2:1</v>
          </cell>
        </row>
        <row r="84">
          <cell r="A84">
            <v>1160</v>
          </cell>
          <cell r="B84">
            <v>1</v>
          </cell>
          <cell r="C84">
            <v>8708639</v>
          </cell>
          <cell r="D84" t="str">
            <v>Correa táctica militar De 2 Puntos Tipo Bungee</v>
          </cell>
          <cell r="E84" t="str">
            <v>Equipamientos</v>
          </cell>
          <cell r="F84" t="str">
            <v>Cinturones, correas y tirantes</v>
          </cell>
          <cell r="G84" t="e">
            <v>#DIV/0!</v>
          </cell>
          <cell r="H84" t="e">
            <v>#DIV/0!</v>
          </cell>
          <cell r="I84" t="e">
            <v>#DIV/0!</v>
          </cell>
          <cell r="K84">
            <v>25</v>
          </cell>
          <cell r="L84">
            <v>10</v>
          </cell>
          <cell r="M84">
            <v>10</v>
          </cell>
          <cell r="N84">
            <v>0.4</v>
          </cell>
          <cell r="P84" t="str">
            <v>&lt;p&gt;Correa táctica militar de 2 puntos tipo bungee.&lt;/p&gt;</v>
          </cell>
          <cell r="Q84" t="str">
            <v>&lt;p&gt;Código: 8708639.&lt;br /&gt; Esta correa es ideal para instrucción militar, uso táctico y actividades de caza.&lt;br /&gt; Cuenta con una cinta para colgar regulable.&lt;br /&gt; Dos sectores elastizados.&lt;br /&gt; Dos trabas de plásticos.&lt;br /&gt; Dos ganchos forrados en cinta elástica.&lt;br /&gt; Dos porta mosquetones o elementos.&lt;br /&gt; Ancho de la cinta: 3 cm.&lt;br /&gt; Largo mínimo: 122 cm.&lt;br /&gt; Largo máximo: 170 cm.&lt;/p&gt;</v>
          </cell>
          <cell r="R84" t="str">
            <v>https://rerda.com/8109/correa-tactica-militar-de-2-puntos-tipo-bungee.jpg,https://rerda.com/8107/correa-tactica-militar-de-2-puntos-tipo-bungee.jpg,https://rerda.com/8108/correa-tactica-militar-de-2-puntos-tipo-bungee.jpg</v>
          </cell>
        </row>
        <row r="85">
          <cell r="A85">
            <v>1161</v>
          </cell>
          <cell r="B85">
            <v>1</v>
          </cell>
          <cell r="C85">
            <v>8708644</v>
          </cell>
          <cell r="D85" t="str">
            <v>Correa Táctica Militar Un Punto Tipo Bungee</v>
          </cell>
          <cell r="E85" t="str">
            <v>Equipamientos</v>
          </cell>
          <cell r="F85" t="str">
            <v>Cinturones, correas y tirantes</v>
          </cell>
          <cell r="G85" t="e">
            <v>#DIV/0!</v>
          </cell>
          <cell r="H85" t="e">
            <v>#DIV/0!</v>
          </cell>
          <cell r="I85" t="e">
            <v>#DIV/0!</v>
          </cell>
          <cell r="K85">
            <v>20</v>
          </cell>
          <cell r="L85">
            <v>8</v>
          </cell>
          <cell r="M85">
            <v>8</v>
          </cell>
          <cell r="N85">
            <v>0.3</v>
          </cell>
          <cell r="P85" t="str">
            <v>&lt;p&gt;Correa Táctica Militar un punto tipo bungee.&lt;/p&gt;</v>
          </cell>
          <cell r="Q85" t="str">
            <v>&lt;p&gt;Código: 8708644.&lt;br /&gt; Esta corre táctica es ideal para que se puede colgar una arma a través un punto de enganche.&lt;br /&gt; Es regulable.&lt;br /&gt; Cuenta con dos trabas plásticas.&lt;br /&gt; El enganche al arma está protegida de un cobertor elastizado y una traba para separarla.&lt;br /&gt; Es elasticada en dos puntos de la correa.&lt;br /&gt; Largo mínimo: 71 cm.&lt;br /&gt; Largo máximo: 93 cm.&lt;br /&gt; Ancho: 3 cm.&lt;/p&gt;</v>
          </cell>
          <cell r="R85" t="str">
            <v>https://rerda.com/6252/correa-tactica-militar-un-punto-tipo-bungee.jpg,https://rerda.com/6247/correa-tactica-militar-un-punto-tipo-bungee.jpg,https://rerda.com/6248/correa-tactica-militar-un-punto-tipo-bungee.jpg,https://rerda.com/6249/correa-tactica-militar-un-punto-tipo-bungee.jpg,https://rerda.com/6250/correa-tactica-militar-un-punto-tipo-bungee.jpg,https://rerda.com/6251/correa-tactica-militar-un-punto-tipo-bungee.jpg,https://rerda.com/6253/correa-tactica-militar-un-punto-tipo-bungee.jpg,https://rerda.com/6254/correa-tactica-militar-un-punto-tipo-bungee.jpg,https://rerda.com/6255/correa-tactica-militar-un-punto-tipo-bungee.jpg</v>
          </cell>
        </row>
        <row r="86">
          <cell r="A86">
            <v>23</v>
          </cell>
          <cell r="B86">
            <v>1</v>
          </cell>
          <cell r="C86">
            <v>5101011</v>
          </cell>
          <cell r="D86" t="str">
            <v>Campera Corta Cuello desmontable Negra</v>
          </cell>
          <cell r="E86" t="str">
            <v>Indumentaria militar</v>
          </cell>
          <cell r="F86" t="str">
            <v>Camperas Policiales y Seguridad Privada</v>
          </cell>
          <cell r="G86" t="e">
            <v>#DIV/0!</v>
          </cell>
          <cell r="H86" t="e">
            <v>#DIV/0!</v>
          </cell>
          <cell r="I86" t="str">
            <v>Campera, Gabardina Satinada</v>
          </cell>
          <cell r="K86">
            <v>5</v>
          </cell>
          <cell r="L86">
            <v>5</v>
          </cell>
          <cell r="M86">
            <v>5</v>
          </cell>
          <cell r="N86">
            <v>0.03</v>
          </cell>
          <cell r="P86" t="str">
            <v>&lt;p&gt;Cuello de piel desmontable. Charreteras con broches. Capucha desmontable. Bolsillo con cierre en brazo izquierdo.&lt;/p&gt;</v>
          </cell>
          <cell r="Q86" t="str">
            <v>&lt;p&gt;Super abrigada: rellena con fibra hueca. Muy elegante.&lt;/p&gt;</v>
          </cell>
          <cell r="R86" t="str">
            <v>https://rerda.com/813/campera-corta-cuello-desmontable-negra.jpg,https://rerda.com/814/campera-corta-cuello-desmontable-negra.jpg,https://rerda.com/815/campera-corta-cuello-desmontable-negra.jpg,https://rerda.com/6126/campera-corta-cuello-desmontable-negra.jpg</v>
          </cell>
          <cell r="S86" t="str">
            <v>Material:Gabardina Satinada:1:1</v>
          </cell>
        </row>
        <row r="87">
          <cell r="A87">
            <v>739</v>
          </cell>
          <cell r="B87">
            <v>1</v>
          </cell>
          <cell r="C87">
            <v>5101750</v>
          </cell>
          <cell r="D87" t="str">
            <v>Campera Corta Cuello desmontable Gris</v>
          </cell>
          <cell r="E87" t="str">
            <v>Indumentaria militar</v>
          </cell>
          <cell r="F87" t="str">
            <v>Camperas Policiales y Seguridad Privada</v>
          </cell>
          <cell r="G87" t="e">
            <v>#DIV/0!</v>
          </cell>
          <cell r="H87" t="e">
            <v>#DIV/0!</v>
          </cell>
          <cell r="I87" t="str">
            <v>Campera, Gabardina Satinada</v>
          </cell>
          <cell r="K87">
            <v>5</v>
          </cell>
          <cell r="L87">
            <v>5</v>
          </cell>
          <cell r="M87">
            <v>5</v>
          </cell>
          <cell r="N87">
            <v>0.03</v>
          </cell>
          <cell r="P87" t="str">
            <v>&lt;p&gt;Cuello de piel desmontable. Charreteras con broches. Capucha desmontable. Bolsillo con cierre en brazo izquierdo.&lt;/p&gt;</v>
          </cell>
          <cell r="Q87" t="str">
            <v>&lt;p&gt;Super abrigada: rellena con fibra hueca. Muy elegante.&lt;/p&gt;</v>
          </cell>
          <cell r="R87" t="str">
            <v>https://rerda.com/3482/campera-corta-cuello-desmontable-gris.jpg,https://rerda.com/3483/campera-corta-cuello-desmontable-gris.jpg,https://rerda.com/6446/campera-corta-cuello-desmontable-gris.jpg,https://rerda.com/6124/campera-corta-cuello-desmontable-gris.jpg</v>
          </cell>
          <cell r="S87" t="str">
            <v>Material:Gabardina Satinada:1:1</v>
          </cell>
        </row>
        <row r="88">
          <cell r="A88">
            <v>923</v>
          </cell>
          <cell r="B88">
            <v>1</v>
          </cell>
          <cell r="C88">
            <v>5101009</v>
          </cell>
          <cell r="D88" t="str">
            <v>Campera Corta cuello desmontable Azul</v>
          </cell>
          <cell r="E88" t="str">
            <v>Indumentaria militar</v>
          </cell>
          <cell r="F88" t="str">
            <v>Camperas Policiales y Seguridad Privada</v>
          </cell>
          <cell r="G88" t="e">
            <v>#DIV/0!</v>
          </cell>
          <cell r="H88" t="e">
            <v>#DIV/0!</v>
          </cell>
          <cell r="I88" t="str">
            <v>Campera, Gabardina Satinada</v>
          </cell>
          <cell r="K88">
            <v>5</v>
          </cell>
          <cell r="L88">
            <v>5</v>
          </cell>
          <cell r="M88">
            <v>5</v>
          </cell>
          <cell r="N88">
            <v>0.03</v>
          </cell>
          <cell r="P88" t="str">
            <v>&lt;p&gt;Cuello de piel desmontable. Charreteras con broches. Capucha desmontable. Bolsillo con cierre en brazo izquierdo.&lt;/p&gt;</v>
          </cell>
          <cell r="Q88" t="str">
            <v>&lt;p&gt;Super abrigada: rellena con fibra hueca. Muy elegante.&lt;/p&gt;</v>
          </cell>
          <cell r="R88" t="str">
            <v>https://rerda.com/4364/campera-corta-cuello-desmontable-azul.jpg,https://rerda.com/4365/campera-corta-cuello-desmontable-azul.jpg,https://rerda.com/4366/campera-corta-cuello-desmontable-azul.jpg,https://rerda.com/6445/campera-corta-cuello-desmontable-azul.jpg</v>
          </cell>
          <cell r="S88" t="str">
            <v>Material:Gabardina Satinada:1:1</v>
          </cell>
        </row>
        <row r="89">
          <cell r="A89">
            <v>27</v>
          </cell>
          <cell r="B89">
            <v>1</v>
          </cell>
          <cell r="C89">
            <v>5101900</v>
          </cell>
          <cell r="D89" t="str">
            <v>Campera rompeviento Negra T:2XS-2XL</v>
          </cell>
          <cell r="E89" t="str">
            <v>Indumentaria militar</v>
          </cell>
          <cell r="F89" t="str">
            <v>Camperas Policiales y Seguridad Privada</v>
          </cell>
          <cell r="G89" t="e">
            <v>#DIV/0!</v>
          </cell>
          <cell r="H89" t="e">
            <v>#DIV/0!</v>
          </cell>
          <cell r="I89" t="str">
            <v>Campera, Policía, Investigación, Seguridad Privada, Rompeviento</v>
          </cell>
          <cell r="K89">
            <v>5</v>
          </cell>
          <cell r="L89">
            <v>5</v>
          </cell>
          <cell r="M89">
            <v>5</v>
          </cell>
          <cell r="N89">
            <v>0.03</v>
          </cell>
          <cell r="P89" t="str">
            <v>&lt;p&gt;Cuello desmontable con peluche. Capucha interna desmontable. Compuesta en tracker, interior de tela red.&lt;/p&gt;</v>
          </cell>
          <cell r="Q89" t="str">
            <v>&lt;p&gt;Carteles internos y externos con leyenda de POLICIA.&lt;/p&gt;</v>
          </cell>
          <cell r="R89" t="str">
            <v>https://rerda.com/6571/campera-rompeviento-negra-t2xs-2xl.jpg,https://rerda.com/6572/campera-rompeviento-negra-t2xs-2xl.jpg,https://rerda.com/6573/campera-rompeviento-negra-t2xs-2xl.jpg,https://rerda.com/6574/campera-rompeviento-negra-t2xs-2xl.jpg</v>
          </cell>
          <cell r="S89" t="str">
            <v>Jurisdicción:Policía:1:1,Material:Tracker:2:1,Modelo:Investigación:3:1,Tipo de Cuello:Desmontable:4:1</v>
          </cell>
        </row>
        <row r="90">
          <cell r="A90">
            <v>546</v>
          </cell>
          <cell r="B90">
            <v>1</v>
          </cell>
          <cell r="C90">
            <v>5101901</v>
          </cell>
          <cell r="D90" t="str">
            <v>Campera rompeviento Negra T:3XL-5XL</v>
          </cell>
          <cell r="E90" t="str">
            <v>Indumentaria militar</v>
          </cell>
          <cell r="F90" t="str">
            <v>Camperas Policiales y Seguridad Privada</v>
          </cell>
          <cell r="G90" t="e">
            <v>#DIV/0!</v>
          </cell>
          <cell r="H90" t="e">
            <v>#DIV/0!</v>
          </cell>
          <cell r="I90" t="str">
            <v>Campera, Policía, Investigación</v>
          </cell>
          <cell r="K90">
            <v>5</v>
          </cell>
          <cell r="L90">
            <v>5</v>
          </cell>
          <cell r="M90">
            <v>5</v>
          </cell>
          <cell r="N90">
            <v>0.03</v>
          </cell>
          <cell r="P90" t="str">
            <v>&lt;p&gt;Cuello desmontable con peluche. Capucha interna desmontable. Compuesta en tracker, interior de tela red.&lt;/p&gt;</v>
          </cell>
          <cell r="Q90" t="str">
            <v>&lt;p&gt;Carteles internos y externos con leyenda de POLICIA.&lt;/p&gt;</v>
          </cell>
          <cell r="R90" t="str">
            <v>https://rerda.com/6576/campera-rompeviento-negra-t3xl-5xl.jpg,https://rerda.com/6577/campera-rompeviento-negra-t3xl-5xl.jpg,https://rerda.com/6578/campera-rompeviento-negra-t3xl-5xl.jpg,https://rerda.com/6575/campera-rompeviento-negra-t3xl-5xl.jpg</v>
          </cell>
          <cell r="S90" t="str">
            <v>Jurisdicción:Policía:1:1,Material:Tracker:2:1,Modelo:Investigación:3:1,Tipo de Cuello:Desmontable:4:1</v>
          </cell>
        </row>
        <row r="91">
          <cell r="A91">
            <v>804</v>
          </cell>
          <cell r="B91">
            <v>1</v>
          </cell>
          <cell r="C91">
            <v>5101985</v>
          </cell>
          <cell r="D91" t="str">
            <v>Campera rompeviento Azul T:2XS-2XL</v>
          </cell>
          <cell r="E91" t="str">
            <v>Indumentaria militar</v>
          </cell>
          <cell r="F91" t="str">
            <v>Camperas Policiales y Seguridad Privada</v>
          </cell>
          <cell r="G91" t="e">
            <v>#DIV/0!</v>
          </cell>
          <cell r="H91" t="e">
            <v>#DIV/0!</v>
          </cell>
          <cell r="I91" t="str">
            <v>Campera, Policía, Rompeviento</v>
          </cell>
          <cell r="K91">
            <v>5</v>
          </cell>
          <cell r="L91">
            <v>5</v>
          </cell>
          <cell r="M91">
            <v>5</v>
          </cell>
          <cell r="N91">
            <v>0.03</v>
          </cell>
          <cell r="P91" t="str">
            <v>&lt;p&gt;Cuello desmontable con peluche. Capucha interna desmontable. Compuesta en tracker, interior de tela red.&lt;/p&gt;</v>
          </cell>
          <cell r="Q91" t="str">
            <v>&lt;p&gt;Carteles internos y externos con leyenda de POLICIA.&lt;/p&gt;</v>
          </cell>
          <cell r="R91" t="str">
            <v>https://rerda.com/6579/campera-rompeviento-azul-t2xs-2xl.jpg,https://rerda.com/6580/campera-rompeviento-azul-t2xs-2xl.jpg,https://rerda.com/6581/campera-rompeviento-azul-t2xs-2xl.jpg,https://rerda.com/6582/campera-rompeviento-azul-t2xs-2xl.jpg</v>
          </cell>
          <cell r="S91" t="str">
            <v>Jurisdicción:Policía:1:1,Material:Tracker:2:1,Modelo:Investigación:3:1,Tipo de Cuello:Desmontable:4:1</v>
          </cell>
        </row>
        <row r="92">
          <cell r="A92">
            <v>813</v>
          </cell>
          <cell r="B92">
            <v>1</v>
          </cell>
          <cell r="C92">
            <v>5101986</v>
          </cell>
          <cell r="D92" t="str">
            <v>Campera rompeviento Azul T:3XL-5XL</v>
          </cell>
          <cell r="E92" t="str">
            <v>Indumentaria militar</v>
          </cell>
          <cell r="F92" t="str">
            <v>Camperas Policiales y Seguridad Privada</v>
          </cell>
          <cell r="G92" t="e">
            <v>#DIV/0!</v>
          </cell>
          <cell r="H92" t="e">
            <v>#DIV/0!</v>
          </cell>
          <cell r="I92" t="str">
            <v>Campera, Policía, Abrigo, Investigación</v>
          </cell>
          <cell r="K92">
            <v>5</v>
          </cell>
          <cell r="L92">
            <v>5</v>
          </cell>
          <cell r="M92">
            <v>5</v>
          </cell>
          <cell r="N92">
            <v>0.03</v>
          </cell>
          <cell r="P92" t="str">
            <v>&lt;p&gt;Cuello desmontable con peluche. Capucha interna desmontable. Compuesta en tracker, interior de tela red.&lt;/p&gt;</v>
          </cell>
          <cell r="Q92" t="str">
            <v>&lt;p&gt;Carteles internos y externos con leyenda de POLICIA.&lt;/p&gt;</v>
          </cell>
          <cell r="R92" t="str">
            <v>https://rerda.com/6583/campera-rompeviento-azul-t3xl-5xl.jpg,https://rerda.com/6584/campera-rompeviento-azul-t3xl-5xl.jpg,https://rerda.com/6585/campera-rompeviento-azul-t3xl-5xl.jpg,https://rerda.com/6586/campera-rompeviento-azul-t3xl-5xl.jpg</v>
          </cell>
          <cell r="S92" t="str">
            <v>Jurisdicción:Policía:1:1,Material:Tracker:2:1,Modelo:Investigación:3:1,Tipo de Cuello:Desmontable:4:1</v>
          </cell>
        </row>
        <row r="93">
          <cell r="A93">
            <v>814</v>
          </cell>
          <cell r="B93">
            <v>1</v>
          </cell>
          <cell r="C93">
            <v>5101083</v>
          </cell>
          <cell r="D93" t="str">
            <v>Campera rompeviento Gris</v>
          </cell>
          <cell r="E93" t="str">
            <v>Indumentaria militar</v>
          </cell>
          <cell r="F93" t="str">
            <v>Camperas Policiales y Seguridad Privada</v>
          </cell>
          <cell r="G93" t="e">
            <v>#DIV/0!</v>
          </cell>
          <cell r="H93" t="e">
            <v>#DIV/0!</v>
          </cell>
          <cell r="I93" t="str">
            <v>Campera, Penitenciaría</v>
          </cell>
          <cell r="K93">
            <v>5</v>
          </cell>
          <cell r="L93">
            <v>5</v>
          </cell>
          <cell r="M93">
            <v>5</v>
          </cell>
          <cell r="N93">
            <v>0.03</v>
          </cell>
          <cell r="P93" t="str">
            <v>&lt;p&gt;Cuello desmontable con peluche. Capucha interna desmontable. Compuesta en tracker, interior de tela red.&lt;/p&gt;</v>
          </cell>
          <cell r="Q93" t="str">
            <v>&lt;p&gt;Carteles internos y externos con leyenda de POLICIA.&lt;/p&gt;</v>
          </cell>
          <cell r="R93" t="str">
            <v>https://rerda.com/6568/campera-rompeviento-gris.jpg,https://rerda.com/6569/campera-rompeviento-gris.jpg,https://rerda.com/6570/campera-rompeviento-gris.jpg,https://rerda.com/6567/campera-rompeviento-gris.jpg</v>
          </cell>
          <cell r="S93" t="str">
            <v>Jurisdicción:Policía - Penitenciaría:1:1,Material:Tracker:2:1,Modelo:Investigación:3:1,Tipo de Cuello:Desmontable:4:1</v>
          </cell>
        </row>
        <row r="94">
          <cell r="A94">
            <v>676</v>
          </cell>
          <cell r="B94">
            <v>1</v>
          </cell>
          <cell r="C94">
            <v>5101863</v>
          </cell>
          <cell r="D94" t="str">
            <v>Garibaldina Rip Mao Negra T:2XS-2XL</v>
          </cell>
          <cell r="E94" t="str">
            <v>Indumentaria militar</v>
          </cell>
          <cell r="F94" t="str">
            <v>Garibaldinas o chaquetillas</v>
          </cell>
          <cell r="G94" t="str">
            <v>Lisas</v>
          </cell>
          <cell r="H94" t="e">
            <v>#DIV/0!</v>
          </cell>
          <cell r="I94" t="str">
            <v>Garibaldina, Rip Stop, Mao, PSA, Seguridad Privada, Aeorportuaria</v>
          </cell>
          <cell r="K94">
            <v>5</v>
          </cell>
          <cell r="L94">
            <v>5</v>
          </cell>
          <cell r="M94">
            <v>5</v>
          </cell>
          <cell r="N94">
            <v>0.03</v>
          </cell>
          <cell r="P94" t="str">
            <v>&lt;p&gt;Cuello tipo mao ajustable con abrojo. Cierres y abrojos. Porta lapicera. Puños regulables. Fuelle en espalda.&lt;/p&gt;</v>
          </cell>
          <cell r="Q94" t="str">
            <v>&lt;p&gt;Abrojos delanteros para identificación y/o insignia. 4 Bolsillos frontales. 2 bolsillos en manga.&lt;/p&gt;</v>
          </cell>
          <cell r="R94" t="str">
            <v>https://rerda.com/3168/garibaldina-rip-mao-negra-t2xs-2xl.jpg,https://rerda.com/3169/garibaldina-rip-mao-negra-t2xs-2xl.jpg,https://rerda.com/3170/garibaldina-rip-mao-negra-t2xs-2xl.jpg,https://rerda.com/3171/garibaldina-rip-mao-negra-t2xs-2xl.jpg,https://rerda.com/4597/garibaldina-rip-mao-negra-t2xs-2xl.jpg</v>
          </cell>
          <cell r="S94" t="str">
            <v>Material:Rip Stop (antidesgarro):1:1,Modelo:Mao:2:1,Cierre:YKK:3:1</v>
          </cell>
        </row>
        <row r="95">
          <cell r="A95">
            <v>974</v>
          </cell>
          <cell r="B95">
            <v>1</v>
          </cell>
          <cell r="C95">
            <v>5101886</v>
          </cell>
          <cell r="D95" t="str">
            <v>Garibaldina Rip Mao Digital Beige T:2XS-2XL</v>
          </cell>
          <cell r="E95" t="str">
            <v>Indumentaria militar</v>
          </cell>
          <cell r="F95" t="str">
            <v>Garibaldinas o chaquetillas</v>
          </cell>
          <cell r="G95" t="str">
            <v>Camufladas - Miméticas</v>
          </cell>
          <cell r="H95" t="e">
            <v>#DIV/0!</v>
          </cell>
          <cell r="I95" t="str">
            <v>Garibaldina, Mimético, Mao</v>
          </cell>
          <cell r="K95">
            <v>5</v>
          </cell>
          <cell r="L95">
            <v>5</v>
          </cell>
          <cell r="M95">
            <v>5</v>
          </cell>
          <cell r="N95">
            <v>0.03</v>
          </cell>
          <cell r="P95" t="str">
            <v>&lt;p&gt;Cuello tipo mao ajustable con abrojo. Cierres y abrojos. Porta lapicera. Puños regulables. Fuelle en espalda.&lt;/p&gt;</v>
          </cell>
          <cell r="Q95" t="str">
            <v>&lt;p&gt;Abrojos delanteros para identificación y/o insignia. 4 Bolsillos frontales. 2 bolsillos en manga.&lt;/p&gt;</v>
          </cell>
          <cell r="R95" t="str">
            <v>https://rerda.com/4655/garibaldina-rip-mao-digital-beige-t2xs-2xl.jpg,https://rerda.com/4656/garibaldina-rip-mao-digital-beige-t2xs-2xl.jpg,https://rerda.com/4657/garibaldina-rip-mao-digital-beige-t2xs-2xl.jpg,https://rerda.com/4658/garibaldina-rip-mao-digital-beige-t2xs-2xl.jpg,https://rerda.com/4659/garibaldina-rip-mao-digital-beige-t2xs-2xl.jpg</v>
          </cell>
          <cell r="S95" t="str">
            <v>Jurisdicción:Policía Rural, Paintball, Airsoft:1:1,Material:Rip Stop (antidesgarro):2:1,Modelo:Mao:3:1,Cierre:YKK:4:1</v>
          </cell>
        </row>
        <row r="96">
          <cell r="A96">
            <v>1169</v>
          </cell>
          <cell r="B96">
            <v>1</v>
          </cell>
          <cell r="C96">
            <v>8205080</v>
          </cell>
          <cell r="D96" t="str">
            <v>Borceguí Comando Caña Corta Negro</v>
          </cell>
          <cell r="E96" t="str">
            <v>Calzado</v>
          </cell>
          <cell r="F96" t="str">
            <v>Botas de combate - Borceguíes</v>
          </cell>
          <cell r="G96" t="e">
            <v>#DIV/0!</v>
          </cell>
          <cell r="H96" t="e">
            <v>#DIV/0!</v>
          </cell>
          <cell r="I96" t="e">
            <v>#DIV/0!</v>
          </cell>
          <cell r="K96">
            <v>0</v>
          </cell>
          <cell r="L96">
            <v>40</v>
          </cell>
          <cell r="M96">
            <v>40</v>
          </cell>
          <cell r="N96">
            <v>20</v>
          </cell>
          <cell r="P96" t="str">
            <v>&lt;p&gt;El Borceguí comando Rerda es la versión Premium de nuestra Marca, su cómodidad y resistencia hace que sea el calzado ideal tanto para personal de Seguridad como para Grupos especiales de las Fuerzas Armadas.&lt;/p&gt;</v>
          </cell>
          <cell r="Q96" t="str">
            <v>&lt;p&gt;Código: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v>
          </cell>
          <cell r="R96" t="str">
            <v>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v>
          </cell>
        </row>
        <row r="97">
          <cell r="A97">
            <v>1108</v>
          </cell>
          <cell r="B97">
            <v>1</v>
          </cell>
          <cell r="C97">
            <v>8708550</v>
          </cell>
          <cell r="D97" t="str">
            <v>Morral Bolso Táctico Con Porta Botella 10 Litros</v>
          </cell>
          <cell r="E97" t="str">
            <v>Equipamientos</v>
          </cell>
          <cell r="F97" t="str">
            <v>Mochilas, Bolsos, Riñoneras, Morrales</v>
          </cell>
          <cell r="G97" t="str">
            <v>Morrales</v>
          </cell>
          <cell r="H97" t="e">
            <v>#DIV/0!</v>
          </cell>
          <cell r="I97" t="e">
            <v>#DIV/0!</v>
          </cell>
          <cell r="K97">
            <v>20</v>
          </cell>
          <cell r="L97">
            <v>20</v>
          </cell>
          <cell r="M97">
            <v>10</v>
          </cell>
          <cell r="N97">
            <v>0.7</v>
          </cell>
          <cell r="P97" t="str">
            <v>&lt;p&gt;El mejor e ideal morral para viajes y con varias funcionalidades.&lt;br /&gt;Logra una excelente experiencia de usuario para su propietario.&lt;/p&gt;</v>
          </cell>
          <cell r="Q97" t="str">
            <v>&lt;p&gt;Morral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v>
          </cell>
          <cell r="R97" t="str">
            <v>https://rerda.com/5580/morral-bolso-tactico-con-porta-botella-10-litros.jpg,https://rerda.com/5576/morral-bolso-tactico-con-porta-botella-10-litros.jpg,https://rerda.com/5577/morral-bolso-tactico-con-porta-botella-10-litros.jpg,https://rerda.com/5578/morral-bolso-tactico-con-porta-botella-10-litros.jpg,https://rerda.com/5579/morral-bolso-tactico-con-porta-botella-10-litros.jpg,https://rerda.com/5581/morral-bolso-tactico-con-porta-botella-10-litros.jpg,https://rerda.com/5582/morral-bolso-tactico-con-porta-botella-10-litros.jpg,https://rerda.com/5583/morral-bolso-tactico-con-porta-botella-10-litros.jpg,https://rerda.com/5584/morral-bolso-tactico-con-porta-botella-10-litros.jpg,https://rerda.com/5585/morral-bolso-tactico-con-porta-botella-10-litros.jpg,https://rerda.com/5586/morral-bolso-tactico-con-porta-botella-10-litros.jpg</v>
          </cell>
        </row>
        <row r="98">
          <cell r="A98">
            <v>1175</v>
          </cell>
          <cell r="B98">
            <v>1</v>
          </cell>
          <cell r="C98">
            <v>1120455</v>
          </cell>
          <cell r="D98" t="str">
            <v>Pantalón Cargo Premium Bermuda Azul T:34-48</v>
          </cell>
          <cell r="E98" t="str">
            <v>Indumentaria militar</v>
          </cell>
          <cell r="F98" t="str">
            <v>Bermudas</v>
          </cell>
          <cell r="G98" t="str">
            <v>Pantalones de combate, bombachas, fajinas, cargo.</v>
          </cell>
          <cell r="H98" t="str">
            <v>Clásica</v>
          </cell>
          <cell r="I98" t="e">
            <v>#DIV/0!</v>
          </cell>
          <cell r="K98">
            <v>20</v>
          </cell>
          <cell r="L98">
            <v>15</v>
          </cell>
          <cell r="M98">
            <v>10</v>
          </cell>
          <cell r="N98">
            <v>0.4</v>
          </cell>
          <cell r="P98" t="str">
            <v>&lt;p&gt;El pantalón cargo desmontable Rerda. &lt;br /&gt; Es ideal para el uso de operativos policiales de Verano, ya que está confeccionado en gabardina fina y además, es desmontable.&lt;/p&gt;</v>
          </cell>
          <cell r="Q98" t="str">
            <v>&lt;p&gt;Cuenta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v>
          </cell>
          <cell r="R98" t="str">
            <v>https://rerda.com/7472/pantalon-cargo-premium-bermuda-azul-t34-48.jpg,https://rerda.com/7473/pantalon-cargo-premium-bermuda-azul-t34-48.jpg,https://rerda.com/7474/pantalon-cargo-premium-bermuda-azul-t34-48.jpg,https://rerda.com/7475/pantalon-cargo-premium-bermuda-azul-t34-48.jpg</v>
          </cell>
          <cell r="S98" t="str">
            <v>Material:Gabardina Fina:1:1,Modelo:Desmontable:2:1,Cierre:YKK:3:1</v>
          </cell>
        </row>
        <row r="99">
          <cell r="A99">
            <v>1176</v>
          </cell>
          <cell r="B99">
            <v>1</v>
          </cell>
          <cell r="C99">
            <v>1123456</v>
          </cell>
          <cell r="D99" t="str">
            <v>Pantalón Cargo Premium Bermuda Azul T:50-54</v>
          </cell>
          <cell r="E99" t="str">
            <v>Indumentaria militar</v>
          </cell>
          <cell r="F99" t="str">
            <v>Bermudas</v>
          </cell>
          <cell r="G99" t="str">
            <v>Pantalones de combate, bombachas, fajinas, cargo.</v>
          </cell>
          <cell r="H99" t="str">
            <v>Clásica</v>
          </cell>
          <cell r="I99" t="e">
            <v>#DIV/0!</v>
          </cell>
          <cell r="K99">
            <v>20</v>
          </cell>
          <cell r="L99">
            <v>15</v>
          </cell>
          <cell r="M99">
            <v>10</v>
          </cell>
          <cell r="N99">
            <v>0.4</v>
          </cell>
          <cell r="P99" t="str">
            <v>&lt;p&gt;El pantalón cargo desmontable Rerda. &lt;br /&gt; Es ideal para el uso de operativos policiales de Verano, ya que está confeccionado en gabardina fina y además, es desmontable.&lt;/p&gt;</v>
          </cell>
          <cell r="Q99" t="str">
            <v>&lt;p&gt;Cuenta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v>
          </cell>
          <cell r="R99" t="str">
            <v>https://rerda.com/7476/pantalon-cargo-premium-bermuda-azul-t50-54.jpg,https://rerda.com/7477/pantalon-cargo-premium-bermuda-azul-t50-54.jpg,https://rerda.com/7478/pantalon-cargo-premium-bermuda-azul-t50-54.jpg,https://rerda.com/7479/pantalon-cargo-premium-bermuda-azul-t50-54.jpg</v>
          </cell>
        </row>
        <row r="100">
          <cell r="A100">
            <v>1109</v>
          </cell>
          <cell r="B100">
            <v>1</v>
          </cell>
          <cell r="C100">
            <v>8708899</v>
          </cell>
          <cell r="D100" t="str">
            <v>Mochila táctica 40 litros sistema molle</v>
          </cell>
          <cell r="E100" t="str">
            <v>Equipamientos</v>
          </cell>
          <cell r="F100" t="str">
            <v>Mochilas, Bolsos, Riñoneras, Morrales</v>
          </cell>
          <cell r="G100" t="str">
            <v>Mochilas</v>
          </cell>
          <cell r="H100" t="e">
            <v>#DIV/0!</v>
          </cell>
          <cell r="I100" t="e">
            <v>#DIV/0!</v>
          </cell>
          <cell r="K100">
            <v>15</v>
          </cell>
          <cell r="L100">
            <v>15</v>
          </cell>
          <cell r="M100">
            <v>20</v>
          </cell>
          <cell r="N100">
            <v>0.5</v>
          </cell>
          <cell r="P100" t="str">
            <v>&lt;p&gt;Espectacular mochila táctica, ideal para operativos, senderismo, trekking y actividades de supervivencia.&lt;br /&gt;El sistema molle del frente permite colocar todo tipo de elementos.&lt;/p&gt;</v>
          </cell>
          <cell r="Q100" t="str">
            <v>&lt;p&gt;Medidas Exteriores: 50 x 36 x 24 cm.&lt;br /&gt;Medidas Interiores: 46 x 34 x 22 cm.&lt;br /&gt;Capacidad: 40 litros.&lt;br /&gt;Espaldera acolchada con un sistema de regilla que permite mantener la respiración de la piel.&lt;br /&gt;Tiras regulables para los hombros.&lt;br /&gt;Cinturón regulable con traba, permite sujetar mejor la mochila.&lt;br /&gt;Tiras de ajuste para el pecho, evitas que la mochila se salga de los hombros.&lt;br /&gt;Sistema molle en el frente, costados y en las tiras de hombros.&lt;br /&gt;Tiras regulables laterales, para sujetar mejor el contenido.&lt;br /&gt;Bolsillo trasero con cierre.&lt;br /&gt;Bolsillo principal frontal.&lt;br /&gt;Bolsillo secundario frontal.&lt;br /&gt;Manija superior para agarrar y colgar.&lt;br /&gt;Compartimiento principal y secundario.&lt;br /&gt;Abrojos en la sección frontal.&lt;br /&gt;Bolsillos internos con cierre y tela regilla.&lt;br /&gt;Aletas para colocar la manquera del hidratador (no incluído).&lt;br /&gt;Bolsillo interno con traba sujetadora regulable.&lt;br /&gt;Bolsillo dorsal oculto con una aleta y abrojo.&lt;br /&gt;&lt;br /&gt;&lt;/p&gt;</v>
          </cell>
          <cell r="R100" t="str">
            <v>https://rerda.com/5593/mochila-tactica-40-litros-sistema-molle.jpg,https://rerda.com/5594/mochila-tactica-40-litros-sistema-molle.jpg,https://rerda.com/5590/mochila-tactica-40-litros-sistema-molle.jpg,https://rerda.com/5591/mochila-tactica-40-litros-sistema-molle.jpg,https://rerda.com/5592/mochila-tactica-40-litros-sistema-molle.jpg,https://rerda.com/5589/mochila-tactica-40-litros-sistema-molle.jpg,https://rerda.com/5588/mochila-tactica-40-litros-sistema-molle.jpg</v>
          </cell>
          <cell r="S100" t="str">
            <v>Material:Poliamida:1:1,Medidas Exteriores:50 x 36 x 24 cm.:2:1,Medidas Interiores:46 x 34 x 22 cm.:3:1,Capacidad:40 litros.:4:1</v>
          </cell>
        </row>
        <row r="101">
          <cell r="A101">
            <v>1110</v>
          </cell>
          <cell r="B101">
            <v>1</v>
          </cell>
          <cell r="C101">
            <v>8708604</v>
          </cell>
          <cell r="D101" t="str">
            <v>Morral riñonera camuflado</v>
          </cell>
          <cell r="E101" t="str">
            <v>Equipamientos</v>
          </cell>
          <cell r="F101" t="str">
            <v>Mochilas, Bolsos, Riñoneras, Morrales</v>
          </cell>
          <cell r="G101" t="str">
            <v>Riñoneras</v>
          </cell>
          <cell r="H101" t="str">
            <v>Morrales</v>
          </cell>
          <cell r="I101" t="e">
            <v>#DIV/0!</v>
          </cell>
          <cell r="K101">
            <v>30</v>
          </cell>
          <cell r="L101">
            <v>20</v>
          </cell>
          <cell r="M101">
            <v>10</v>
          </cell>
          <cell r="N101">
            <v>0.5</v>
          </cell>
          <cell r="P101" t="str">
            <v>&lt;p&gt;Espectacular morral con funcionalidad de riñonera y bolso de mano.&lt;br /&gt;Facilitará su ubicación en cualquier sistema molle, así como en la cintura.&lt;/p&gt;</v>
          </cell>
          <cell r="Q101" t="str">
            <v>&lt;p&gt;Morral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v>
          </cell>
          <cell r="R101" t="str">
            <v>https://rerda.com/5595/morral-rinonera-camuflado.jpg,https://rerda.com/5596/morral-rinonera-camuflado.jpg,https://rerda.com/5597/morral-rinonera-camuflado.jpg,https://rerda.com/5598/morral-rinonera-camuflado.jpg,https://rerda.com/5599/morral-rinonera-camuflado.jpg,https://rerda.com/5600/morral-rinonera-camuflado.jpg,https://rerda.com/5601/morral-rinonera-camuflado.jpg,https://rerda.com/5602/morral-rinonera-camuflado.jpg,https://rerda.com/5603/morral-rinonera-camuflado.jpg,https://rerda.com/5604/morral-rinonera-camuflado.jpg,https://rerda.com/5605/morral-rinonera-camuflado.jpg,https://rerda.com/5606/morral-rinonera-camuflado.jpg,https://rerda.com/5607/morral-rinonera-camuflado.jpg</v>
          </cell>
        </row>
        <row r="102">
          <cell r="A102">
            <v>1094</v>
          </cell>
          <cell r="B102">
            <v>1</v>
          </cell>
          <cell r="C102">
            <v>8708603</v>
          </cell>
          <cell r="D102" t="str">
            <v>Mochila Tactica Nitro Camuflada 33 Litros</v>
          </cell>
          <cell r="E102" t="str">
            <v>Equipamientos</v>
          </cell>
          <cell r="F102" t="str">
            <v>Mochilas, Bolsos, Riñoneras, Morrales</v>
          </cell>
          <cell r="G102" t="str">
            <v>Mochilas</v>
          </cell>
          <cell r="H102" t="e">
            <v>#DIV/0!</v>
          </cell>
          <cell r="I102" t="e">
            <v>#DIV/0!</v>
          </cell>
          <cell r="K102">
            <v>10</v>
          </cell>
          <cell r="L102">
            <v>10</v>
          </cell>
          <cell r="M102">
            <v>10</v>
          </cell>
          <cell r="N102">
            <v>0.5</v>
          </cell>
          <cell r="P102" t="str">
            <v>&lt;p&gt;Esta mochila le permite expandir un poco su tamaño a través de un cierre perimetral.&lt;br /&gt;Consta de camuflados típicos militares.&lt;/p&gt;</v>
          </cell>
          <cell r="Q102" t="str">
            <v>&lt;p&gt;Mochila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v>
          </cell>
          <cell r="R102" t="str">
            <v>https://rerda.com/5337/Mochila-Tactica-Nitro-Camuflada-33-Litros.jpg,https://rerda.com/5531/Mochila-Tactica-Nitro-Camuflada-33-Litros.jpg,https://rerda.com/5532/Mochila-Tactica-Nitro-Camuflada-33-Litros.jpg,https://rerda.com/5533/Mochila-Tactica-Nitro-Camuflada-33-Litros.jpg,https://rerda.com/5534/Mochila-Tactica-Nitro-Camuflada-33-Litros.jpg,https://rerda.com/5535/Mochila-Tactica-Nitro-Camuflada-33-Litros.jpg,https://rerda.com/5536/Mochila-Tactica-Nitro-Camuflada-33-Litros.jpg,https://rerda.com/5537/Mochila-Tactica-Nitro-Camuflada-33-Litros.jpg,https://rerda.com/5538/Mochila-Tactica-Nitro-Camuflada-33-Litros.jpg,https://rerda.com/5539/Mochila-Tactica-Nitro-Camuflada-33-Litros.jpg,https://rerda.com/5540/Mochila-Tactica-Nitro-Camuflada-33-Litros.jpg</v>
          </cell>
        </row>
        <row r="103">
          <cell r="A103">
            <v>1078</v>
          </cell>
          <cell r="B103">
            <v>1</v>
          </cell>
          <cell r="C103">
            <v>8205051</v>
          </cell>
          <cell r="D103" t="str">
            <v>Borceguí Cuero Térmico Forrado De Invierno</v>
          </cell>
          <cell r="E103" t="str">
            <v>Calzado</v>
          </cell>
          <cell r="F103" t="str">
            <v>Botas de combate - Borceguíes</v>
          </cell>
          <cell r="G103" t="e">
            <v>#DIV/0!</v>
          </cell>
          <cell r="H103" t="e">
            <v>#DIV/0!</v>
          </cell>
          <cell r="I103" t="e">
            <v>#DIV/0!</v>
          </cell>
          <cell r="K103">
            <v>40</v>
          </cell>
          <cell r="L103">
            <v>18</v>
          </cell>
          <cell r="M103">
            <v>40</v>
          </cell>
          <cell r="N103">
            <v>1</v>
          </cell>
          <cell r="P103" t="str">
            <v>&lt;p&gt;Este es un Broceguí fabricado en cuero Flor cocido y pegado a la suela.&lt;/p&gt;</v>
          </cell>
          <cell r="Q103" t="str">
            <v>&lt;p&gt;Suela marca Febo, de primera Calidad. &lt;br /&gt;La particularidad de este Borcego es que el interior cuenta con un forro térmico, que lo hace el calzado Ideal para bajas temperaturas.&lt;/p&gt;</v>
          </cell>
          <cell r="R103" t="str">
            <v>https://rerda.com/5264/borcegui-cuero-termico-forrado-de-invierno.jpg</v>
          </cell>
          <cell r="S103" t="str">
            <v>Material:Cuero:1:1</v>
          </cell>
        </row>
        <row r="104">
          <cell r="A104">
            <v>1038</v>
          </cell>
          <cell r="B104">
            <v>1</v>
          </cell>
          <cell r="C104">
            <v>8303297</v>
          </cell>
          <cell r="D104" t="str">
            <v>Reloj táctico con malla camuflada ICE Frog</v>
          </cell>
          <cell r="E104" t="str">
            <v>Accesorios</v>
          </cell>
          <cell r="F104" t="str">
            <v>Relojes</v>
          </cell>
          <cell r="G104" t="e">
            <v>#DIV/0!</v>
          </cell>
          <cell r="H104" t="e">
            <v>#DIV/0!</v>
          </cell>
          <cell r="I104" t="str">
            <v>Reloj</v>
          </cell>
          <cell r="K104">
            <v>10</v>
          </cell>
          <cell r="L104">
            <v>10</v>
          </cell>
          <cell r="M104">
            <v>10</v>
          </cell>
          <cell r="N104">
            <v>0.25</v>
          </cell>
          <cell r="P104" t="str">
            <v>&lt;p&gt;Este reloj es ideal para el amante de la supervivencia.&lt;br /&gt;Confeccionado en materiales altamente resistentes.&lt;/p&gt;_x000D_
&lt;p&gt;Marca: AOSUN.&lt;/p&gt;</v>
          </cell>
          <cell r="Q104" t="str">
            <v>&lt;p&gt;Resistente al agua: 30 metros.&lt;br /&gt;Silbato incorporado.&lt;br /&gt;Traba de polímero.&lt;/p&gt;</v>
          </cell>
          <cell r="R104" t="str">
            <v>https://rerda.com/8041/reloj-tactico-con-malla-camuflada-ice-frog.jpg,https://rerda.com/8042/reloj-tactico-con-malla-camuflada-ice-frog.jpg,https://rerda.com/8043/reloj-tactico-con-malla-camuflada-ice-frog.jpg,https://rerda.com/8044/reloj-tactico-con-malla-camuflada-ice-frog.jpg,https://rerda.com/8045/reloj-tactico-con-malla-camuflada-ice-frog.jpg,https://rerda.com/8046/reloj-tactico-con-malla-camuflada-ice-frog.jpg</v>
          </cell>
        </row>
        <row r="105">
          <cell r="A105">
            <v>919</v>
          </cell>
          <cell r="B105">
            <v>1</v>
          </cell>
          <cell r="C105">
            <v>5101046</v>
          </cell>
          <cell r="D105" t="str">
            <v>Garibaldina Penitenciaría Federal T:2XS-2XL</v>
          </cell>
          <cell r="E105" t="str">
            <v>Indumentaria militar</v>
          </cell>
          <cell r="F105" t="str">
            <v>Garibaldinas o chaquetillas</v>
          </cell>
          <cell r="G105" t="str">
            <v>Lisas</v>
          </cell>
          <cell r="H105" t="e">
            <v>#DIV/0!</v>
          </cell>
          <cell r="I105" t="str">
            <v>Penitenciaría, Garibaldina, Federal, S.P.F.</v>
          </cell>
          <cell r="K105">
            <v>5</v>
          </cell>
          <cell r="L105">
            <v>5</v>
          </cell>
          <cell r="M105">
            <v>5</v>
          </cell>
          <cell r="N105">
            <v>0.03</v>
          </cell>
          <cell r="P105" t="str">
            <v>&lt;p&gt;Garibaldina de gabardina con cuello mao, color gris plateado/metalizado. Específica del servicio penitenciario federal (S.P.F.).&lt;/p&gt;</v>
          </cell>
          <cell r="Q105" t="str">
            <v>&lt;p&gt;Cuello tipo mao ajustable con abrojo. Cierres y abrojos. Porta lapicera. Puños regulables. Fuelle en espalda. Abrojos delanteros para identificación y/o insignia. 4 Bolsillos frontales. 2 bolsillos en manga.&lt;/p&gt;</v>
          </cell>
          <cell r="R105" t="str">
            <v>https://rerda.com/6404/garibaldina-penitenciaria-federal-t2xs-2xl.jpg,https://rerda.com/6405/garibaldina-penitenciaria-federal-t2xs-2xl.jpg,https://rerda.com/6406/garibaldina-penitenciaria-federal-t2xs-2xl.jpg,https://rerda.com/6409/garibaldina-penitenciaria-federal-t2xs-2xl.jpg,https://rerda.com/6407/garibaldina-penitenciaria-federal-t2xs-2xl.jpg,https://rerda.com/6408/garibaldina-penitenciaria-federal-t2xs-2xl.jpg</v>
          </cell>
          <cell r="S105" t="str">
            <v>Jurisdicción:Servicio Penitenciario Federal:1:1,Material:Gabardina:2:1,Modelo:Mao:3:1,Cierre:YKK:4:1</v>
          </cell>
        </row>
        <row r="106">
          <cell r="A106">
            <v>1215</v>
          </cell>
          <cell r="B106">
            <v>1</v>
          </cell>
          <cell r="C106">
            <v>5101495</v>
          </cell>
          <cell r="D106" t="str">
            <v>Garibaldina Rip Army Azul T:2XS-2XL</v>
          </cell>
          <cell r="E106" t="str">
            <v>Indumentaria militar</v>
          </cell>
          <cell r="F106" t="str">
            <v>Garibaldinas o chaquetillas</v>
          </cell>
          <cell r="G106" t="str">
            <v>Lisas</v>
          </cell>
          <cell r="H106" t="e">
            <v>#DIV/0!</v>
          </cell>
          <cell r="I106" t="str">
            <v>Policía, Garibaldina, Army</v>
          </cell>
          <cell r="K106">
            <v>20</v>
          </cell>
          <cell r="L106">
            <v>20</v>
          </cell>
          <cell r="M106">
            <v>10</v>
          </cell>
          <cell r="N106">
            <v>0.3</v>
          </cell>
          <cell r="P106" t="str">
            <v>&lt;p&gt;Garibaldina de tela rip stop (antidesgarro) modelo Army.&lt;/p&gt;</v>
          </cell>
          <cell r="Q106" t="str">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ell>
          <cell r="R106" t="str">
            <v>https://rerda.com/6447/garibaldina-rip-army-azul-t2xs-2xl.jpg,https://rerda.com/6448/garibaldina-rip-army-azul-t2xs-2xl.jpg,https://rerda.com/6449/garibaldina-rip-army-azul-t2xs-2xl.jpg,https://rerda.com/8305/garibaldina-rip-army-azul-t2xs-2xl.jpg</v>
          </cell>
          <cell r="S106" t="str">
            <v>Jurisdicción:Policía:1:1,Material:Rip Stop (antidesgarro):2:1,Modelo:Army:3:1,Tipo de Cuello:Corbata:4:1</v>
          </cell>
        </row>
        <row r="107">
          <cell r="A107">
            <v>1217</v>
          </cell>
          <cell r="C107">
            <v>5101050</v>
          </cell>
          <cell r="D107" t="str">
            <v>Garibaldina Rip Army Negra T:2XS-2XL</v>
          </cell>
          <cell r="E107" t="str">
            <v>Indumentaria militar</v>
          </cell>
          <cell r="F107" t="str">
            <v>Garibaldinas o chaquetillas</v>
          </cell>
          <cell r="G107" t="str">
            <v>Lisas</v>
          </cell>
          <cell r="H107" t="e">
            <v>#DIV/0!</v>
          </cell>
          <cell r="I107" t="str">
            <v>Policía, Garibaldina, PSA, P.S.A., Seguridad Privada, Aeorportuaria, Army, Aereo Portuaria</v>
          </cell>
          <cell r="K107">
            <v>20</v>
          </cell>
          <cell r="L107">
            <v>20</v>
          </cell>
          <cell r="M107">
            <v>10</v>
          </cell>
          <cell r="N107">
            <v>0.3</v>
          </cell>
          <cell r="P107" t="str">
            <v>&lt;p&gt;Garibaldina de tela rip stop (antidesgarro) modelo Army.&lt;/p&gt;</v>
          </cell>
          <cell r="Q107" t="str">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ell>
          <cell r="R107" t="str">
            <v>https://rerda.com/6455/garibaldina-rip-army-negra-t2xs-2xl.jpg,https://rerda.com/6456/garibaldina-rip-army-negra-t2xs-2xl.jpg,https://rerda.com/6457/garibaldina-rip-army-negra-t2xs-2xl.jpg,https://rerda.com/6458/garibaldina-rip-army-negra-t2xs-2xl.jpg</v>
          </cell>
          <cell r="S107" t="str">
            <v>Jurisdicción:Segurida Privada, PSA, Policía.:1:1,Material:Rip Stop (antidesgarro):2:1,Modelo:Army:3:1,Tipo de Cuello:Corbata:4:1</v>
          </cell>
        </row>
        <row r="108">
          <cell r="A108">
            <v>607</v>
          </cell>
          <cell r="B108">
            <v>1</v>
          </cell>
          <cell r="C108">
            <v>8305006</v>
          </cell>
          <cell r="D108" t="str">
            <v>Gorra Azul Policial con Visera Comisario y Subcomisario sin atributos</v>
          </cell>
          <cell r="E108" t="str">
            <v>Accesorios</v>
          </cell>
          <cell r="F108" t="str">
            <v>Gorras, Casquetes, Quepis, Boinas</v>
          </cell>
          <cell r="G108" t="str">
            <v>Bordados Oro,Gorras Plato y Viseras</v>
          </cell>
          <cell r="H108" t="e">
            <v>#DIV/0!</v>
          </cell>
          <cell r="I108" t="str">
            <v>Policía, Comisario, Visera, Gorra, Subcomisario, Gusanillo Oro</v>
          </cell>
          <cell r="K108">
            <v>5</v>
          </cell>
          <cell r="L108">
            <v>5</v>
          </cell>
          <cell r="M108">
            <v>5</v>
          </cell>
          <cell r="N108">
            <v>0.03</v>
          </cell>
          <cell r="P108" t="str">
            <v>&lt;p&gt;Gorra policial sin atributos, con visera bordada en hilo oro gusanillo. Para Comisario y Subcomisario.&lt;/p&gt;_x000D_
&lt;p&gt;Confeccionada en Gabardina Azul noche.&lt;/p&gt;</v>
          </cell>
          <cell r="Q108" t="e">
            <v>#DIV/0!</v>
          </cell>
          <cell r="R108" t="str">
            <v>https://rerda.com/2742/gorra-azul-policial-con-visera-comisario-y-subcomisario-sin-atributos.jpg,https://rerda.com/2743/gorra-azul-policial-con-visera-comisario-y-subcomisario-sin-atributos.jpg</v>
          </cell>
          <cell r="S108" t="str">
            <v>Denominación:Comisario y Subcomisario:1:1,Jurisdicción:Policía:2:1</v>
          </cell>
        </row>
        <row r="109">
          <cell r="A109">
            <v>605</v>
          </cell>
          <cell r="B109">
            <v>1</v>
          </cell>
          <cell r="C109">
            <v>8305000</v>
          </cell>
          <cell r="D109" t="str">
            <v>Gorra Policial Azul Noche sin Atributos</v>
          </cell>
          <cell r="E109" t="str">
            <v>Accesorios</v>
          </cell>
          <cell r="F109" t="str">
            <v>Gorras, Casquetes, Quepis, Boinas</v>
          </cell>
          <cell r="G109" t="str">
            <v>Gorras Plato y Viseras</v>
          </cell>
          <cell r="H109" t="e">
            <v>#DIV/0!</v>
          </cell>
          <cell r="I109" t="str">
            <v>Policía, Gorra, Sin Atributos</v>
          </cell>
          <cell r="K109">
            <v>5</v>
          </cell>
          <cell r="L109">
            <v>5</v>
          </cell>
          <cell r="M109">
            <v>5</v>
          </cell>
          <cell r="N109">
            <v>0.03</v>
          </cell>
          <cell r="P109" t="str">
            <v>&lt;p&gt;Gorra policial, sin ningún tipo de atributos. Confeccionada en gabardina azul noche.&lt;/p&gt;</v>
          </cell>
          <cell r="Q109" t="e">
            <v>#DIV/0!</v>
          </cell>
          <cell r="R109" t="str">
            <v>https://rerda.com/2740/gorra-policial-azul-noche-sin-atributos.jpg,https://rerda.com/2741/gorra-policial-azul-noche-sin-atributos.jpg</v>
          </cell>
          <cell r="S109" t="str">
            <v>Jurisdicción:Policía:1:1,Material:Gabardina:2:1</v>
          </cell>
        </row>
        <row r="110">
          <cell r="A110">
            <v>949</v>
          </cell>
          <cell r="B110">
            <v>1</v>
          </cell>
          <cell r="C110">
            <v>8305002</v>
          </cell>
          <cell r="D110" t="str">
            <v>Gorra Policial Negra sin Atributos</v>
          </cell>
          <cell r="E110" t="str">
            <v>Accesorios</v>
          </cell>
          <cell r="F110" t="str">
            <v>Gorras, Casquetes, Quepis, Boinas</v>
          </cell>
          <cell r="G110" t="str">
            <v>Gorras Plato y Viseras</v>
          </cell>
          <cell r="H110" t="e">
            <v>#DIV/0!</v>
          </cell>
          <cell r="I110" t="str">
            <v>Policía, Gorra, Sin Atributos</v>
          </cell>
          <cell r="K110">
            <v>5</v>
          </cell>
          <cell r="L110">
            <v>5</v>
          </cell>
          <cell r="M110">
            <v>5</v>
          </cell>
          <cell r="N110">
            <v>0.03</v>
          </cell>
          <cell r="P110" t="str">
            <v>&lt;p&gt;Gorra policial, sin ningún tipo de atributos.&lt;/p&gt;_x000D_
&lt;p&gt;Confeccionada en gabardina negra.&lt;/p&gt;_x000D_
&lt;p&gt;Para policías o personal uniformado.&lt;/p&gt;</v>
          </cell>
          <cell r="Q110" t="e">
            <v>#DIV/0!</v>
          </cell>
          <cell r="R110" t="str">
            <v>https://rerda.com/4504/gorra-policial-negra-sin-atributos.jpg,https://rerda.com/4505/gorra-policial-negra-sin-atributos.jpg</v>
          </cell>
          <cell r="S110" t="str">
            <v>Jurisdicción:Policía:1:1,Material:Gabardina:2:1</v>
          </cell>
        </row>
        <row r="111">
          <cell r="A111">
            <v>235</v>
          </cell>
          <cell r="B111">
            <v>1</v>
          </cell>
          <cell r="C111">
            <v>7703660</v>
          </cell>
          <cell r="D111" t="str">
            <v>Hombrera Liceo Militar General Espejo</v>
          </cell>
          <cell r="E111" t="str">
            <v>Atributos</v>
          </cell>
          <cell r="F111" t="str">
            <v>Hombreras, Charreteras, Paletas, Caponas</v>
          </cell>
          <cell r="G111" t="str">
            <v>Lisas, Liceo, Varias</v>
          </cell>
          <cell r="H111" t="e">
            <v>#DIV/0!</v>
          </cell>
          <cell r="I111" t="str">
            <v>Liceo, Militar, Seguridad Privada, Hombrera</v>
          </cell>
          <cell r="K111">
            <v>5</v>
          </cell>
          <cell r="L111">
            <v>5</v>
          </cell>
          <cell r="M111">
            <v>5</v>
          </cell>
          <cell r="N111">
            <v>0.03</v>
          </cell>
          <cell r="P111" t="str">
            <v>&lt;p&gt;Hombreras para uso en seguridad privada o liceos militares.&lt;/p&gt;_x000D_
&lt;p&gt;Soporte de plástico revestidas en gabardina azul noche y forma romboidal.&lt;/p&gt;</v>
          </cell>
          <cell r="Q111" t="e">
            <v>#DIV/0!</v>
          </cell>
          <cell r="R111" t="str">
            <v>https://rerda.com/imagenes/hombreras/7703660/azul.jpg,https://rerda.com/imagenes/hombreras/7703660/negra.jpg</v>
          </cell>
          <cell r="S111" t="str">
            <v>Denominación:Hombrera, Charretera, Capona, Paleta:1:1,Jurisdicción:Liceo Militar:2:1,Material:Placa de plástico forrado en gabardina:3:1,Altura:6 cm:4:1,Ancho:12 cm:5:1</v>
          </cell>
        </row>
        <row r="112">
          <cell r="A112">
            <v>297</v>
          </cell>
          <cell r="B112">
            <v>1</v>
          </cell>
          <cell r="C112">
            <v>2220591</v>
          </cell>
          <cell r="D112" t="str">
            <v>Remera Térmica Spinit Xtreme Mangas Largas</v>
          </cell>
          <cell r="E112" t="str">
            <v>Indumentaria militar</v>
          </cell>
          <cell r="F112" t="str">
            <v>Chombas, remeras y deportivos</v>
          </cell>
          <cell r="G112" t="str">
            <v>Remera</v>
          </cell>
          <cell r="H112" t="str">
            <v>Mangas Largas</v>
          </cell>
          <cell r="I112" t="str">
            <v>Térmico, Mangas Largas</v>
          </cell>
          <cell r="K112">
            <v>5</v>
          </cell>
          <cell r="L112">
            <v>5</v>
          </cell>
          <cell r="M112">
            <v>5</v>
          </cell>
          <cell r="N112">
            <v>0.03</v>
          </cell>
          <cell r="P112" t="str">
            <v>&lt;p&gt;Indumentaria de alta performance técnica. Tela con memoria, no deforma ni encoje. Refuerzo sólido y resistente en cuello y hombros. Doble puño.&lt;/p&gt;</v>
          </cell>
          <cell r="Q112" t="str">
            <v>&lt;p&gt;Térmico, composición 100% Polyester. Antialérgico. Constura pequeña, mayor comodidad. Apto para lavado y secado en máquina. No cambia la forma después de sucesivos lavados. Mantiene el cuerpo seco, permitiendo que la humedad corporal pase hacia el exterior a través de la prenda. Proporciona el calor corporal necesario para realizar cualquier tipo de actividad deportiva en las temperaturas más bajas, su suave tejido ofrece mayor libertad de movimiento.&lt;/p&gt;</v>
          </cell>
          <cell r="R112" t="str">
            <v>https://rerda.com/1224/remera-termica-spinit-xtreme-mangas-largas.jpg</v>
          </cell>
          <cell r="S112" t="str">
            <v>Denominación:Spinit Xtreme:1:1,Material:Polyester 100%:2:1,Modelo:Manga Larga:3:1,Tipo de Cuello:Cerrado:4:1</v>
          </cell>
        </row>
        <row r="113">
          <cell r="A113">
            <v>214</v>
          </cell>
          <cell r="B113">
            <v>1</v>
          </cell>
          <cell r="C113">
            <v>8505220</v>
          </cell>
          <cell r="D113" t="str">
            <v>Pectoral Estrellas de Antigüedad</v>
          </cell>
          <cell r="E113" t="str">
            <v>Atributos</v>
          </cell>
          <cell r="F113" t="str">
            <v>Pectorales</v>
          </cell>
          <cell r="G113" t="e">
            <v>#DIV/0!</v>
          </cell>
          <cell r="H113" t="e">
            <v>#DIV/0!</v>
          </cell>
          <cell r="I113" t="str">
            <v>Policía, Estrellas, Antiegüedad</v>
          </cell>
          <cell r="K113">
            <v>5</v>
          </cell>
          <cell r="L113">
            <v>5</v>
          </cell>
          <cell r="M113">
            <v>5</v>
          </cell>
          <cell r="N113">
            <v>0.03</v>
          </cell>
          <cell r="P113" t="str">
            <v>&lt;p&gt;Insignia pectoral con estrellas antigüedad, doradas sobre fondo negro.&lt;/p&gt;_x000D_
&lt;p&gt;&lt;/p&gt;</v>
          </cell>
          <cell r="Q113" t="e">
            <v>#DIV/0!</v>
          </cell>
          <cell r="R113" t="str">
            <v>https://rerda.com/4512/pectoral-estrellas-de-antigueedad.jpg,https://rerda.com/4511/pectoral-estrellas-de-antigueedad.jpg,https://rerda.com/1011/pectoral-estrellas-de-antigueedad.jpg,https://rerda.com/1012/pectoral-estrellas-de-antigueedad.jpg,https://rerda.com/1013/pectoral-estrellas-de-antigueedad.jpg,https://rerda.com/1014/pectoral-estrellas-de-antigueedad.jpg,https://rerda.com/2194/pectoral-estrellas-de-antigueedad.jpg</v>
          </cell>
          <cell r="S113" t="str">
            <v>Jurisdicción:Policía de Mendoza:1:1,Material:Bordado:2:1,Modelo:Pectoral:3:1,Altura:2 cm:4:1,Ancho:Desde 5.5 cm a 8 cm:5:1</v>
          </cell>
        </row>
        <row r="114">
          <cell r="A114">
            <v>689</v>
          </cell>
          <cell r="B114">
            <v>1</v>
          </cell>
          <cell r="C114">
            <v>5101777</v>
          </cell>
          <cell r="D114" t="str">
            <v>Campera Palmaj Gris T:XXS-XXL</v>
          </cell>
          <cell r="E114" t="str">
            <v>Indumentaria militar</v>
          </cell>
          <cell r="F114" t="str">
            <v>Camperas Policiales y Seguridad Privada</v>
          </cell>
          <cell r="G114" t="e">
            <v>#DIV/0!</v>
          </cell>
          <cell r="H114" t="e">
            <v>#DIV/0!</v>
          </cell>
          <cell r="I114" t="str">
            <v>Campera, Penitenciaría, Gabardina Satinada</v>
          </cell>
          <cell r="K114">
            <v>5</v>
          </cell>
          <cell r="L114">
            <v>5</v>
          </cell>
          <cell r="M114">
            <v>5</v>
          </cell>
          <cell r="N114">
            <v>0.03</v>
          </cell>
          <cell r="P114" t="str">
            <v>&lt;p&gt;Interior de polar, hombreras. Coderas y un bolsillo interior izquierdo. Doble forro. Refuerzo para golpes.&lt;/p&gt;</v>
          </cell>
          <cell r="Q114" t="str">
            <v>&lt;p&gt;Abrojos para identificación frontales y en los hombros.&lt;/p&gt;</v>
          </cell>
          <cell r="R114" t="str">
            <v>https://rerda.com/3272/campera-palmaj-gris.jpg,https://rerda.com/3273/campera-palmaj-gris.jpg,https://rerda.com/3274/campera-palmaj-gris.jpg,https://rerda.com/3275/campera-palmaj-gris.jpg</v>
          </cell>
          <cell r="S114" t="str">
            <v>Material:Gabardina Satinada:1:1</v>
          </cell>
        </row>
        <row r="115">
          <cell r="A115">
            <v>309</v>
          </cell>
          <cell r="B115">
            <v>1</v>
          </cell>
          <cell r="C115">
            <v>8503258</v>
          </cell>
          <cell r="D115" t="str">
            <v>Sable Largo</v>
          </cell>
          <cell r="E115" t="str">
            <v>Equipamientos</v>
          </cell>
          <cell r="F115" t="str">
            <v>Sables</v>
          </cell>
          <cell r="G115" t="e">
            <v>#DIV/0!</v>
          </cell>
          <cell r="H115" t="e">
            <v>#DIV/0!</v>
          </cell>
          <cell r="I115" t="str">
            <v>Policía, Sable</v>
          </cell>
          <cell r="K115">
            <v>50</v>
          </cell>
          <cell r="L115">
            <v>15</v>
          </cell>
          <cell r="M115">
            <v>15</v>
          </cell>
          <cell r="N115">
            <v>0.5</v>
          </cell>
          <cell r="P115" t="str">
            <v>&lt;p&gt;Mango con detalles dorados, hoja sin filo y labrada con motivos nacionales.&lt;br /&gt;Incluye funda de tela con cordel.&lt;br /&gt;Hoja labrada con grabados antiguos.&lt;/p&gt;</v>
          </cell>
          <cell r="Q115" t="str">
            <v>&lt;p&gt;Cuños Kirschbaun Solingen.&lt;br /&gt;Larto total con vaina: 95 cm.&lt;br /&gt;Largo sin vaina: 93 cm.&lt;br /&gt;Largo de la hoja: 80 cm.&lt;br /&gt;Ancho de hoja: 1,9 cm.&lt;br /&gt;Espesor de la hoja: 0,5 cm.&lt;/p&gt;</v>
          </cell>
          <cell r="R115" t="str">
            <v>https://rerda.com/1287/sable-largo.jpg,https://rerda.com/1284/sable-largo.jpg,https://rerda.com/1285/sable-largo.jpg,https://rerda.com/1286/sable-largo.jpg</v>
          </cell>
          <cell r="S115" t="str">
            <v>Denominación:Sable:1:1,Modelo:Largo:2:1</v>
          </cell>
        </row>
        <row r="116">
          <cell r="A116">
            <v>1177</v>
          </cell>
          <cell r="B116">
            <v>1</v>
          </cell>
          <cell r="C116">
            <v>9003090</v>
          </cell>
          <cell r="D116" t="str">
            <v>Medias Térmicas SOX TE90A</v>
          </cell>
          <cell r="E116" t="str">
            <v>Calzado</v>
          </cell>
          <cell r="F116" t="str">
            <v>Medias</v>
          </cell>
          <cell r="G116" t="e">
            <v>#DIV/0!</v>
          </cell>
          <cell r="H116" t="e">
            <v>#DIV/0!</v>
          </cell>
          <cell r="I116" t="e">
            <v>#DIV/0!</v>
          </cell>
          <cell r="K116">
            <v>20</v>
          </cell>
          <cell r="L116">
            <v>10</v>
          </cell>
          <cell r="M116">
            <v>10</v>
          </cell>
          <cell r="N116">
            <v>0.1</v>
          </cell>
          <cell r="P116" t="str">
            <v>&lt;p&gt;Medias tecnológicas térmicas para outdoor SOX.&lt;br /&gt;&lt;br /&gt;&lt;/p&gt;</v>
          </cell>
          <cell r="Q116" t="str">
            <v>&lt;p&gt;Somos una marca desafiante, enfocada en el confor con diseños exclusivos.&lt;br /&gt; Debido a la utilización de las últimas tecnologías del mercado y materias primas de alta calidad llegamos a nuestra inigualable calidad.&lt;br /&gt; Nos importa el estilo e impronta que dan nuestros tramados visuales y fusiones de color.&lt;/p&gt;_x000D_
&lt;h3&gt;Características técnicas.&lt;/h3&gt;_x000D_
&lt;p&gt;Puño doble antideslizante y bandas elastizadas de sujeción en el pie y tobillo.&lt;br /&gt; Tecnología de protección contra impactos y fricción.&lt;br /&gt; Tecnología IN-FLEX en el empeine para otorgar un ajuste y calce perfecto.&lt;br /&gt; Estructura anatómica y térmica.&lt;br /&gt; Talón y puntera reforzados.&lt;br /&gt; Costura de puntera extra plana.&lt;/p&gt;_x000D_
&lt;h3&gt;Instrucciones de Lavado.&lt;/h3&gt;_x000D_
&lt;p&gt;Uso de detergentes suaves.&lt;br /&gt; Lavar con el interior hacia afuera.&lt;br /&gt; Lavar colores oscuros por separado.&lt;br /&gt; No secar con luz de sol directa o sobre radiadores.&lt;br /&gt; En lavarropoas usar ciclo delicado, 40ºC temperatura máxima.&lt;br /&gt; No usar lavandina.&lt;br /&gt; No planchar.&lt;br /&gt; No lavar en seco.&lt;br /&gt; No secar en secadora.&lt;/p&gt;</v>
          </cell>
          <cell r="R116" t="str">
            <v>https://rerda.com/6261/medias-termicas-sox-te90a.jpg,https://rerda.com/6258/medias-termicas-sox-te90a.jpg,https://rerda.com/6259/medias-termicas-sox-te90a.jpg,https://rerda.com/6260/medias-termicas-sox-te90a.jpg,https://rerda.com/6262/medias-termicas-sox-te90a.jpg,https://rerda.com/6263/medias-termicas-sox-te90a.jpg,https://rerda.com/6264/medias-termicas-sox-te90a.jpg,https://rerda.com/6265/medias-termicas-sox-te90a.jpg</v>
          </cell>
          <cell r="S116" t="str">
            <v>Modelo:TE90A:1:1,Longitud Extendido:41 a 43 cm.:2:1</v>
          </cell>
        </row>
        <row r="117">
          <cell r="A117">
            <v>1190</v>
          </cell>
          <cell r="B117">
            <v>1</v>
          </cell>
          <cell r="C117">
            <v>9003100</v>
          </cell>
          <cell r="D117" t="str">
            <v>Medias Térmicas Extreme Corta Rerda</v>
          </cell>
          <cell r="E117" t="str">
            <v>Calzado</v>
          </cell>
          <cell r="F117" t="str">
            <v>Medias</v>
          </cell>
          <cell r="G117" t="e">
            <v>#DIV/0!</v>
          </cell>
          <cell r="H117" t="e">
            <v>#DIV/0!</v>
          </cell>
          <cell r="I117" t="e">
            <v>#DIV/0!</v>
          </cell>
          <cell r="K117">
            <v>20</v>
          </cell>
          <cell r="L117">
            <v>5</v>
          </cell>
          <cell r="M117">
            <v>10</v>
          </cell>
          <cell r="N117">
            <v>0.1</v>
          </cell>
          <cell r="P117" t="str">
            <v>&lt;p&gt;Medias térmicas de tipo tácticas.&lt;/p&gt;</v>
          </cell>
          <cell r="Q117" t="str">
            <v>&lt;ul&gt;_x000D_
&lt;li&gt;Confeccianda en materiales de alta resistencia.&lt;/li&gt;_x000D_
&lt;li&gt;Ideales para maniobras tácticas.&lt;/li&gt;_x000D_
&lt;li&gt;Especiales para actividades de senderismo, trekking, andinismo y turismo de montaña.&lt;/li&gt;_x000D_
&lt;/ul&gt;</v>
          </cell>
          <cell r="R117" t="str">
            <v>https://rerda.com/6330/medias-termicas-extreme-corta-rerda.jpg,https://rerda.com/6331/medias-termicas-extreme-corta-rerda.jpg,https://rerda.com/6329/medias-termicas-extreme-corta-rerda.jpg</v>
          </cell>
        </row>
        <row r="118">
          <cell r="A118">
            <v>1191</v>
          </cell>
          <cell r="B118">
            <v>1</v>
          </cell>
          <cell r="C118">
            <v>9003101</v>
          </cell>
          <cell r="D118" t="str">
            <v>Medias Térmicas Extreme Larga Rerda</v>
          </cell>
          <cell r="E118" t="str">
            <v>Calzado</v>
          </cell>
          <cell r="F118" t="str">
            <v>Medias</v>
          </cell>
          <cell r="G118" t="e">
            <v>#DIV/0!</v>
          </cell>
          <cell r="H118" t="e">
            <v>#DIV/0!</v>
          </cell>
          <cell r="I118" t="e">
            <v>#DIV/0!</v>
          </cell>
          <cell r="K118">
            <v>20</v>
          </cell>
          <cell r="L118">
            <v>5</v>
          </cell>
          <cell r="M118">
            <v>10</v>
          </cell>
          <cell r="N118">
            <v>0.1</v>
          </cell>
          <cell r="P118" t="str">
            <v>&lt;p&gt;Medias térmicas de tipo tácticas.&lt;/p&gt;</v>
          </cell>
          <cell r="Q118" t="str">
            <v>&lt;ul&gt;_x000D_
&lt;li&gt;Confeccianda en materiales de alta resistencia.&lt;/li&gt;_x000D_
&lt;li&gt;Ideales para maniobras tácticas.&lt;/li&gt;_x000D_
&lt;li&gt;Especiales para actividades de senderismo, trekking, andinismo y turismo de montaña.&lt;/li&gt;_x000D_
&lt;/ul&gt;</v>
          </cell>
          <cell r="R118" t="str">
            <v>https://rerda.com/6333/medias-termicas-extreme-larga-rerda.jpg,https://rerda.com/6334/medias-termicas-extreme-larga-rerda.jpg,https://rerda.com/6332/medias-termicas-extreme-larga-rerda.jpg</v>
          </cell>
        </row>
        <row r="119">
          <cell r="A119">
            <v>1096</v>
          </cell>
          <cell r="B119">
            <v>1</v>
          </cell>
          <cell r="C119">
            <v>8708608</v>
          </cell>
          <cell r="D119" t="str">
            <v>Mochila Tactica Camuflada 40 Litros Con Pouch</v>
          </cell>
          <cell r="E119" t="str">
            <v>Equipamientos</v>
          </cell>
          <cell r="F119" t="str">
            <v>Mochilas, Bolsos, Riñoneras, Morrales</v>
          </cell>
          <cell r="G119" t="str">
            <v>Mochilas</v>
          </cell>
          <cell r="H119" t="e">
            <v>#DIV/0!</v>
          </cell>
          <cell r="I119" t="e">
            <v>#DIV/0!</v>
          </cell>
          <cell r="K119">
            <v>10</v>
          </cell>
          <cell r="L119">
            <v>10</v>
          </cell>
          <cell r="M119">
            <v>10</v>
          </cell>
          <cell r="N119">
            <v>0.5</v>
          </cell>
          <cell r="P119" t="str">
            <v>&lt;p&gt;Mochila 40 litros, táctica camuflada y/o lisa con pouch porta elementos.&lt;/p&gt;</v>
          </cell>
          <cell r="Q119" t="str">
            <v>&lt;p&gt;Medidas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v>
          </cell>
          <cell r="R119" t="str">
            <v>https://rerda.com/5339/Mochila-Tactica-Camuflada-40-Litros-Con-Pouch.jpg,https://rerda.com/5457/Mochila-Tactica-Camuflada-40-Litros-Con-Pouch.jpg,https://rerda.com/5458/Mochila-Tactica-Camuflada-40-Litros-Con-Pouch.jpg,https://rerda.com/5459/Mochila-Tactica-Camuflada-40-Litros-Con-Pouch.jpg,https://rerda.com/5460/Mochila-Tactica-Camuflada-40-Litros-Con-Pouch.jpg,https://rerda.com/5461/Mochila-Tactica-Camuflada-40-Litros-Con-Pouch.jpg,https://rerda.com/5463/Mochila-Tactica-Camuflada-40-Litros-Con-Pouch.jpg,https://rerda.com/5462/Mochila-Tactica-Camuflada-40-Litros-Con-Pouch.jpg,https://rerda.com/5464/Mochila-Tactica-Camuflada-40-Litros-Con-Pouch.jpg,https://rerda.com/5465/Mochila-Tactica-Camuflada-40-Litros-Con-Pouch.jpg,https://rerda.com/5466/Mochila-Tactica-Camuflada-40-Litros-Con-Pouch.jpg,https://rerda.com/5467/Mochila-Tactica-Camuflada-40-Litros-Con-Pouch.jpg,https://rerda.com/5468/Mochila-Tactica-Camuflada-40-Litros-Con-Pouch.jpg,https://rerda.com/5469/Mochila-Tactica-Camuflada-40-Litros-Con-Pouch.jpg,https://rerda.com/5470/Mochila-Tactica-Camuflada-40-Litros-Con-Pouch.jpg,https://rerda.com/5471/Mochila-Tactica-Camuflada-40-Litros-Con-Pouch.jpg,https://rerda.com/5472/Mochila-Tactica-Camuflada-40-Litros-Con-Pouch.jpg,https://rerda.com/5473/Mochila-Tactica-Camuflada-40-Litros-Con-Pouch.jpg,https://rerda.com/5478/Mochila-Tactica-Camuflada-40-Litros-Con-Pouch.jpg,https://rerda.com/5475/Mochila-Tactica-Camuflada-40-Litros-Con-Pouch.jpg,https://rerda.com/5474/Mochila-Tactica-Camuflada-40-Litros-Con-Pouch.jpg,https://rerda.com/5476/Mochila-Tactica-Camuflada-40-Litros-Con-Pouch.jpg,https://rerda.com/5477/Mochila-Tactica-Camuflada-40-Litros-Con-Pouch.jpg,https://rerda.com/5479/Mochila-Tactica-Camuflada-40-Litros-Con-Pouch.jpg,https://rerda.com/5480/Mochila-Tactica-Camuflada-40-Litros-Con-Pouch.jpg,https://rerda.com/5481/Mochila-Tactica-Camuflada-40-Litros-Con-Pouch.jpg,https://rerda.com/5482/Mochila-Tactica-Camuflada-40-Litros-Con-Pouch.jpg</v>
          </cell>
        </row>
        <row r="120">
          <cell r="A120">
            <v>1101</v>
          </cell>
          <cell r="B120">
            <v>1</v>
          </cell>
          <cell r="C120">
            <v>8708625</v>
          </cell>
          <cell r="D120" t="str">
            <v>Mochila Bolso táctico Crazy Ants 30 litros</v>
          </cell>
          <cell r="E120" t="str">
            <v>Equipamientos</v>
          </cell>
          <cell r="F120" t="str">
            <v>Mochilas, Bolsos, Riñoneras, Morrales</v>
          </cell>
          <cell r="G120" t="str">
            <v>Mochilas</v>
          </cell>
          <cell r="H120" t="e">
            <v>#DIV/0!</v>
          </cell>
          <cell r="I120" t="str">
            <v>Mochila, Camping</v>
          </cell>
          <cell r="K120">
            <v>10</v>
          </cell>
          <cell r="L120">
            <v>10</v>
          </cell>
          <cell r="M120">
            <v>10</v>
          </cell>
          <cell r="N120">
            <v>0.5</v>
          </cell>
          <cell r="P120" t="str">
            <v>&lt;p&gt;Mochila bolso táctica ideal para trekking y operativos militares.&lt;br /&gt;Modalidad bolso o mochila.&lt;/p&gt;</v>
          </cell>
          <cell r="Q120" t="str">
            <v>&lt;p&gt;Cinta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 y abrojo para identificación.&lt;br /&gt;Un abrojo para identificación en la parte superior.&lt;br /&gt;Cintas regulables laterales con trabas, para lograr mejor ajuste del contenido.&lt;br /&gt;Un sistema interno para colocar una notebook.&lt;br /&gt;Un par de cintas regulables para colgar una carpa o bolsa de dormir.&lt;br /&gt;Compartimiento principal.&lt;br /&gt;Bolsillo interno lateral.&lt;br /&gt;&lt;br /&gt;Medidas Exteriores: 54 x 19 x 30 cm.&lt;br /&gt;Capacidad: 30 litros.&lt;/p&gt;</v>
          </cell>
          <cell r="R120" t="str">
            <v>https://rerda.com/5488/mochila-bolso-tactico-crazy-ants-30-litros.jpg,https://rerda.com/5490/mochila-bolso-tactico-crazy-ants-30-litros.jpg,https://rerda.com/5487/mochila-bolso-tactico-crazy-ants-30-litros.jpg,https://rerda.com/5493/mochila-bolso-tactico-crazy-ants-30-litros.jpg,https://rerda.com/5489/mochila-bolso-tactico-crazy-ants-30-litros.jpg,https://rerda.com/5486/mochila-bolso-tactico-crazy-ants-30-litros.jpg,https://rerda.com/5491/mochila-bolso-tactico-crazy-ants-30-litros.jpg,https://rerda.com/5492/mochila-bolso-tactico-crazy-ants-30-litros.jpg,https://rerda.com/5494/mochila-bolso-tactico-crazy-ants-30-litros.jpg</v>
          </cell>
        </row>
        <row r="121">
          <cell r="A121">
            <v>1102</v>
          </cell>
          <cell r="B121">
            <v>1</v>
          </cell>
          <cell r="C121">
            <v>8708628</v>
          </cell>
          <cell r="D121" t="str">
            <v>Mochila Bolso tactico camuflado 50 litros</v>
          </cell>
          <cell r="E121" t="str">
            <v>Equipamientos</v>
          </cell>
          <cell r="F121" t="str">
            <v>Mochilas, Bolsos, Riñoneras, Morrales</v>
          </cell>
          <cell r="G121" t="str">
            <v>Mochilas</v>
          </cell>
          <cell r="H121" t="e">
            <v>#DIV/0!</v>
          </cell>
          <cell r="I121" t="str">
            <v>Mochila, Camping</v>
          </cell>
          <cell r="K121">
            <v>10</v>
          </cell>
          <cell r="L121">
            <v>10</v>
          </cell>
          <cell r="M121">
            <v>10</v>
          </cell>
          <cell r="N121">
            <v>0.5</v>
          </cell>
          <cell r="P121" t="str">
            <v>&lt;p&gt;Mochila Bolso tactico camuflado 50 litros&lt;/p&gt;</v>
          </cell>
          <cell r="Q121" t="str">
            <v>&lt;p&gt;Mochila bolso táctica camuflada ideal para trekking y operativos militares.&lt;br /&gt;Modalidad bolso o mochila.&lt;br /&gt;Cinta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cierre.&lt;br /&gt;Sistema MOLLE en la parte superior y un abrojo para identificación.&lt;br /&gt;Cintas regulables laterales para lograr mejor ajuste del contenido.&lt;br /&gt;Un par de cintas regulables para colgar una carpa o bolsa de dormir.&lt;br /&gt;Compartimiento principal.&lt;br /&gt;Bolsillo interno lateral con abrojo.&lt;br /&gt;&lt;br /&gt;Medidas Exteriores: 65 x 32 x 28 cm.&lt;br /&gt;Medias Interiores: 60 x 32 x 21 cm.&lt;br /&gt;Capacidad: 50 litros.&lt;/p&gt;</v>
          </cell>
          <cell r="R121" t="str">
            <v>https://rerda.com/5345/Mochila-Bolso-tactico-camuflado-50-litros.jpg,https://rerda.com/5364/Mochila-Bolso-tactico-camuflado-50-litros.jpg,https://rerda.com/5365/Mochila-Bolso-tactico-camuflado-50-litros.jpg,https://rerda.com/5366/Mochila-Bolso-tactico-camuflado-50-litros.jpg,https://rerda.com/5367/Mochila-Bolso-tactico-camuflado-50-litros.jpg,https://rerda.com/5368/Mochila-Bolso-tactico-camuflado-50-litros.jpg</v>
          </cell>
        </row>
        <row r="122">
          <cell r="A122">
            <v>1099</v>
          </cell>
          <cell r="B122">
            <v>1</v>
          </cell>
          <cell r="C122">
            <v>8708618</v>
          </cell>
          <cell r="D122" t="str">
            <v>Mochila Camel Back 20 Litros Camuflada</v>
          </cell>
          <cell r="E122" t="str">
            <v>Equipamientos</v>
          </cell>
          <cell r="F122" t="str">
            <v>Mochilas, Bolsos, Riñoneras, Morrales</v>
          </cell>
          <cell r="G122" t="str">
            <v>Mochilas</v>
          </cell>
          <cell r="H122" t="e">
            <v>#DIV/0!</v>
          </cell>
          <cell r="I122" t="str">
            <v>Mochila, Camping</v>
          </cell>
          <cell r="K122">
            <v>10</v>
          </cell>
          <cell r="L122">
            <v>10</v>
          </cell>
          <cell r="M122">
            <v>10</v>
          </cell>
          <cell r="N122">
            <v>0.5</v>
          </cell>
          <cell r="P122" t="str">
            <v>&lt;p&gt;Mochila Camel Back 20 Litros Camuflada.&lt;/p&gt;_x000D_
&lt;p&gt;Esta mochila es ideal para realizar running, maratones y carreas de alta resistencia.&lt;/p&gt;</v>
          </cell>
          <cell r="Q122" t="str">
            <v>&lt;p&gt;Código: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v>
          </cell>
          <cell r="R122" t="str">
            <v>https://rerda.com/5342/mochila-camel-back-20-litros-camuflada.jpg,https://rerda.com/5499/mochila-camel-back-20-litros-camuflada.jpg,https://rerda.com/5500/mochila-camel-back-20-litros-camuflada.jpg,https://rerda.com/5501/mochila-camel-back-20-litros-camuflada.jpg,https://rerda.com/5502/mochila-camel-back-20-litros-camuflada.jpg,https://rerda.com/5503/mochila-camel-back-20-litros-camuflada.jpg,https://rerda.com/5504/mochila-camel-back-20-litros-camuflada.jpg,https://rerda.com/5505/mochila-camel-back-20-litros-camuflada.jpg,https://rerda.com/5506/mochila-camel-back-20-litros-camuflada.jpg,https://rerda.com/5507/mochila-camel-back-20-litros-camuflada.jpg,https://rerda.com/5508/mochila-camel-back-20-litros-camuflada.jpg</v>
          </cell>
        </row>
        <row r="123">
          <cell r="A123">
            <v>433</v>
          </cell>
          <cell r="B123">
            <v>1</v>
          </cell>
          <cell r="C123">
            <v>8708117</v>
          </cell>
          <cell r="D123" t="str">
            <v>Mochila Táctica trekking 20 litros</v>
          </cell>
          <cell r="E123" t="str">
            <v>Equipamientos</v>
          </cell>
          <cell r="F123" t="str">
            <v>Mochilas, Bolsos, Riñoneras, Morrales</v>
          </cell>
          <cell r="G123" t="str">
            <v>Mochilas</v>
          </cell>
          <cell r="H123" t="e">
            <v>#DIV/0!</v>
          </cell>
          <cell r="I123" t="str">
            <v>Poliamida, Mochila, Molle, Táctica</v>
          </cell>
          <cell r="K123">
            <v>5</v>
          </cell>
          <cell r="L123">
            <v>5</v>
          </cell>
          <cell r="M123">
            <v>5</v>
          </cell>
          <cell r="N123">
            <v>0.03</v>
          </cell>
          <cell r="P123" t="str">
            <v>&lt;p&gt;Mochila comando tipo táctica de tamaño mediano con sistema Molle.&lt;/p&gt;</v>
          </cell>
          <cell r="Q123" t="str">
            <v>&lt;p&gt;Cód: 8708117.&lt;br /&gt;Cinta regulable con traba y sujetador, para asegurar todo el frente de la mochila, desde el tope hasta el fondo.&lt;br /&gt;Sección para porta hidratador. Las tiras para los hombros están abiertas para facilitar la salida de la manguera. Se cierra con abrojo.&lt;br /&gt;4 (cuatro) tiras, regulables con trabas en los costados para sujetar elementos.&lt;br /&gt; 2 (dos) bolsillos tipo rejilla.&lt;br /&gt;Cinturón regulable y con traba.&lt;br /&gt;Cinta regulable con traba para la zona del pecho.&lt;br /&gt;6 (seis) parches acolchados tipo rejilla para facilitar el contacto con la espalda.&lt;br /&gt;Bolsillo trasero grande con cierre y abertura hacia el costado.&lt;br /&gt;Bolsillo frontal con cierre y sistema molle.&lt;br /&gt;Bolsillo interno tipo rejilla con cierre.&lt;br /&gt;Sistema de 4 (cuatro) bolsillos internos solapados con tela de avión.&lt;br /&gt;2 (dos) cavidades con abrojo para guardar y desmontar las tiras hombreras.&lt;br /&gt;2 (dos) tiras regulables en la base como porta elementos (se puede colocar la bolsa de dormir pequeña).&lt;/p&gt;</v>
          </cell>
          <cell r="R123" t="str">
            <v>https://rerda.com/6094/mochila-tactica-trekking-20-litros.jpg,https://rerda.com/1718/mochila-tactica-trekking-20-litros.jpg,https://rerda.com/1717/mochila-tactica-trekking-20-litros.jpg,https://rerda.com/2072/mochila-tactica-trekking-20-litros.jpg,https://rerda.com/1719/mochila-tactica-trekking-20-litros.jpg,https://rerda.com/1720/mochila-tactica-trekking-20-litros.jpg,https://rerda.com/1722/mochila-tactica-trekking-20-litros.jpg,https://rerda.com/1723/mochila-tactica-trekking-20-litros.jpg,https://rerda.com/6081/mochila-tactica-trekking-20-litros.jpg,https://rerda.com/6075/mochila-tactica-trekking-20-litros.jpg,https://rerda.com/6076/mochila-tactica-trekking-20-litros.jpg,https://rerda.com/6077/mochila-tactica-trekking-20-litros.jpg,https://rerda.com/6078/mochila-tactica-trekking-20-litros.jpg,https://rerda.com/6079/mochila-tactica-trekking-20-litros.jpg,https://rerda.com/6080/mochila-tactica-trekking-20-litros.jpg,https://rerda.com/6086/mochila-tactica-trekking-20-litros.jpg,https://rerda.com/6089/mochila-tactica-trekking-20-litros.jpg,https://rerda.com/6087/mochila-tactica-trekking-20-litros.jpg,https://rerda.com/6088/mochila-tactica-trekking-20-litros.jpg</v>
          </cell>
          <cell r="S123" t="str">
            <v>Material:Poliamida:1:1,Medidas Exteriores:26 x 19 x 43 cm:2:1,Medidas Interiores:24 x 13 x 40 cm:3:1</v>
          </cell>
        </row>
        <row r="124">
          <cell r="A124">
            <v>634</v>
          </cell>
          <cell r="B124">
            <v>1</v>
          </cell>
          <cell r="C124">
            <v>8708227</v>
          </cell>
          <cell r="D124" t="str">
            <v>Mochila Táctica Super 9 con Molle y Morral desmontable</v>
          </cell>
          <cell r="E124" t="str">
            <v>Equipamientos</v>
          </cell>
          <cell r="F124" t="str">
            <v>Mochilas, Bolsos, Riñoneras, Morrales</v>
          </cell>
          <cell r="G124" t="str">
            <v>Mochilas</v>
          </cell>
          <cell r="H124" t="e">
            <v>#DIV/0!</v>
          </cell>
          <cell r="I124" t="str">
            <v>Mochila, Molle, Táctica, Morral</v>
          </cell>
          <cell r="K124">
            <v>5</v>
          </cell>
          <cell r="L124">
            <v>5</v>
          </cell>
          <cell r="M124">
            <v>5</v>
          </cell>
          <cell r="N124">
            <v>0.03</v>
          </cell>
          <cell r="P124" t="str">
            <v>&lt;p&gt;Mochila de supervivencia y maniobras tácticas con sistema molle en el frente y los costados. Ideal para instrucción y operativos especiales.&lt;/p&gt;</v>
          </cell>
          <cell r="Q124" t="str">
            <v>&lt;ul&gt;_x000D_
&lt;li&gt;Dos porta elementos con cierre y capacidad de 1,7 litros en ambos costados. Están sujetos con sitema Molle y son desmontables.&lt;/li&gt;_x000D_
&lt;li&gt;Ambos porta elementos cuentan con un bolsillo solapa interno y sistema Molle en el frente.&lt;/li&gt;_x000D_
&lt;li&gt;Espalda acolchada para ser más cómoda.&lt;/li&gt;_x000D_
&lt;li&gt;Tirás regulables para  los hombros, con trabas desmontables cerca de la cintura.&lt;/li&gt;_x000D_
&lt;li&gt;Cinta regulable y con traba a modo de cinturón.&lt;/li&gt;_x000D_
&lt;li&gt;Cinta regulable con traba para la sección del pecho. Sirve para un mejor agarre y sujeción de la mochila.&lt;/li&gt;_x000D_
&lt;li&gt;Cinta regulables con trabas para los costados y la parte superior; logrando una mejor sujeción del contenido.&lt;/li&gt;_x000D_
&lt;li&gt;Bolsillo principal en el frente, compuesto en su interior por un bolsillo solapa con tela red.&lt;/li&gt;_x000D_
&lt;li&gt;Morral desmontable con cinta regulable y traba para colgar.&lt;/li&gt;_x000D_
&lt;li&gt;El morral cuenta con dos bolsillos laterales con cierre, y uno en el prente principal.&lt;/li&gt;_x000D_
&lt;li&gt;Cuenta con dos cintas regulables con trabas para sujetar el contenido.&lt;/li&gt;_x000D_
&lt;li&gt;Compartimiento principal del morral con un bolsillo interno de tela de red.&lt;/li&gt;_x000D_
&lt;li&gt;El bolsillo principal del morral cuenta con solapas internas para colocar tarjetas o similares.&lt;/li&gt;_x000D_
&lt;/ul&gt;</v>
          </cell>
          <cell r="R124" t="str">
            <v>https://rerda.com/2883/mochila-tactica-super-9-con-molle-y-morral-desmontable.jpg,https://rerda.com/2888/mochila-tactica-super-9-con-molle-y-morral-desmontable.jpg,https://rerda.com/2889/mochila-tactica-super-9-con-molle-y-morral-desmontable.jpg,https://rerda.com/2890/mochila-tactica-super-9-con-molle-y-morral-desmontable.jpg,https://rerda.com/2891/mochila-tactica-super-9-con-molle-y-morral-desmontable.jpg,https://rerda.com/2892/mochila-tactica-super-9-con-molle-y-morral-desmontable.jpg,https://rerda.com/2893/mochila-tactica-super-9-con-molle-y-morral-desmontable.jpg,https://rerda.com/2894/mochila-tactica-super-9-con-molle-y-morral-desmontable.jpg,https://rerda.com/2895/mochila-tactica-super-9-con-molle-y-morral-desmontable.jpg</v>
          </cell>
          <cell r="S124" t="str">
            <v>Material:Poliamida / Cordura:1:1,Modelo:Táctico:2:1,Medidas Exteriores:50 x 54 x 28 cm:3:1,Medidas Interiores:49 x 31 x 14 cm:4:1,Capacidad:22 litros:5:1</v>
          </cell>
        </row>
        <row r="125">
          <cell r="A125">
            <v>1098</v>
          </cell>
          <cell r="B125">
            <v>1</v>
          </cell>
          <cell r="C125">
            <v>8708610</v>
          </cell>
          <cell r="D125" t="str">
            <v>Mochila Táctica Camuflada 25 Litros Mediana 3d</v>
          </cell>
          <cell r="E125" t="str">
            <v>Equipamientos</v>
          </cell>
          <cell r="F125" t="str">
            <v>Mochilas, Bolsos, Riñoneras, Morrales</v>
          </cell>
          <cell r="G125" t="str">
            <v>Mochilas</v>
          </cell>
          <cell r="H125" t="e">
            <v>#DIV/0!</v>
          </cell>
          <cell r="I125" t="e">
            <v>#DIV/0!</v>
          </cell>
          <cell r="K125">
            <v>10</v>
          </cell>
          <cell r="L125">
            <v>10</v>
          </cell>
          <cell r="M125">
            <v>10</v>
          </cell>
          <cell r="N125">
            <v>0.5</v>
          </cell>
          <cell r="P125" t="str">
            <v>&lt;p&gt;Mochila ideal para intrucción militar y actividades extras tales como trekking, montañismo, senderismo y camping.&lt;/p&gt;</v>
          </cell>
          <cell r="Q125" t="str">
            <v>&lt;p&gt;Mochila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v>
          </cell>
          <cell r="R125" t="str">
            <v>https://rerda.com/5541/mochila-tactica-camuflada-25-litros-mediana-3d.jpg,https://rerda.com/5548/mochila-tactica-camuflada-25-litros-mediana-3d.jpg,https://rerda.com/5542/mochila-tactica-camuflada-25-litros-mediana-3d.jpg,https://rerda.com/5543/mochila-tactica-camuflada-25-litros-mediana-3d.jpg,https://rerda.com/5544/mochila-tactica-camuflada-25-litros-mediana-3d.jpg,https://rerda.com/5545/mochila-tactica-camuflada-25-litros-mediana-3d.jpg,https://rerda.com/5546/mochila-tactica-camuflada-25-litros-mediana-3d.jpg,https://rerda.com/5547/mochila-tactica-camuflada-25-litros-mediana-3d.jpg,https://rerda.com/5549/mochila-tactica-camuflada-25-litros-mediana-3d.jpg,https://rerda.com/5550/mochila-tactica-camuflada-25-litros-mediana-3d.jpg,https://rerda.com/5551/mochila-tactica-camuflada-25-litros-mediana-3d.jpg,https://rerda.com/5552/mochila-tactica-camuflada-25-litros-mediana-3d.jpg,https://rerda.com/5553/mochila-tactica-camuflada-25-litros-mediana-3d.jpg,https://rerda.com/5554/mochila-tactica-camuflada-25-litros-mediana-3d.jpg,https://rerda.com/5555/mochila-tactica-camuflada-25-litros-mediana-3d.jpg,https://rerda.com/5556/mochila-tactica-camuflada-25-litros-mediana-3d.jpg,https://rerda.com/5557/mochila-tactica-camuflada-25-litros-mediana-3d.jpg,https://rerda.com/5558/mochila-tactica-camuflada-25-litros-mediana-3d.jpg,https://rerda.com/5559/mochila-tactica-camuflada-25-litros-mediana-3d.jpg,https://rerda.com/5560/mochila-tactica-camuflada-25-litros-mediana-3d.jpg,https://rerda.com/5561/mochila-tactica-camuflada-25-litros-mediana-3d.jpg,https://rerda.com/5562/mochila-tactica-camuflada-25-litros-mediana-3d.jpg,https://rerda.com/5565/mochila-tactica-camuflada-25-litros-mediana-3d.jpg,https://rerda.com/5563/mochila-tactica-camuflada-25-litros-mediana-3d.jpg,https://rerda.com/5564/mochila-tactica-camuflada-25-litros-mediana-3d.jpg,https://rerda.com/5566/mochila-tactica-camuflada-25-litros-mediana-3d.jpg,https://rerda.com/5571/mochila-tactica-camuflada-25-litros-mediana-3d.jpg,https://rerda.com/5567/mochila-tactica-camuflada-25-litros-mediana-3d.jpg,https://rerda.com/5568/mochila-tactica-camuflada-25-litros-mediana-3d.jpg,https://rerda.com/5569/mochila-tactica-camuflada-25-litros-mediana-3d.jpg,https://rerda.com/5570/mochila-tactica-camuflada-25-litros-mediana-3d.jpg,https://rerda.com/5573/mochila-tactica-camuflada-25-litros-mediana-3d.jpg,https://rerda.com/5572/mochila-tactica-camuflada-25-litros-mediana-3d.jpg,https://rerda.com/5575/mochila-tactica-camuflada-25-litros-mediana-3d.jpg</v>
          </cell>
        </row>
        <row r="126">
          <cell r="A126">
            <v>1107</v>
          </cell>
          <cell r="B126">
            <v>1</v>
          </cell>
          <cell r="C126">
            <v>8708643</v>
          </cell>
          <cell r="D126" t="str">
            <v>Mochila Tactica Treeking 25 Litros</v>
          </cell>
          <cell r="E126" t="str">
            <v>Equipamientos</v>
          </cell>
          <cell r="F126" t="str">
            <v>Mochilas, Bolsos, Riñoneras, Morrales</v>
          </cell>
          <cell r="G126" t="str">
            <v>Mochilas</v>
          </cell>
          <cell r="H126" t="e">
            <v>#DIV/0!</v>
          </cell>
          <cell r="I126" t="e">
            <v>#DIV/0!</v>
          </cell>
          <cell r="K126">
            <v>0</v>
          </cell>
          <cell r="L126">
            <v>0</v>
          </cell>
          <cell r="M126">
            <v>0</v>
          </cell>
          <cell r="N126">
            <v>0</v>
          </cell>
          <cell r="P126" t="str">
            <v>&lt;p&gt;Mochila ideal para intrucción militar y actividades extras tales como trekking, montañismo, senderismo y camping.&lt;/p&gt;</v>
          </cell>
          <cell r="Q126" t="str">
            <v>&lt;p&gt;Mochila Tactica Treeking 25 Litros&lt;br /&gt;Cód: 8708643&lt;br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/&gt;Una cinta regulable con traba, a modo de seguro transversal.&lt;br /&gt;Cintas regulables inferiores para colocar una carpa o bolsa de dormir.&lt;br /&gt;&lt;br /&gt;Medidas Exteriores: 45 x 27 x 28 cm.&lt;br /&gt;Medidas Interiores: 45 x 22 x 26 cm.&lt;br /&gt;Capacidad: 25 litros.&lt;/p&gt;</v>
          </cell>
          <cell r="R126" t="str">
            <v>https://rerda.com/5369/mochila-tactica-treeking-25-litros.jpg,https://rerda.com/5370/mochila-tactica-treeking-25-litros.jpg,https://rerda.com/5371/mochila-tactica-treeking-25-litros.jpg,https://rerda.com/5372/mochila-tactica-treeking-25-litros.jpg,https://rerda.com/5373/mochila-tactica-treeking-25-litros.jpg,https://rerda.com/5374/mochila-tactica-treeking-25-litros.jpg,https://rerda.com/5375/mochila-tactica-treeking-25-litros.jpg,https://rerda.com/5376/mochila-tactica-treeking-25-litros.jpg,https://rerda.com/5377/mochila-tactica-treeking-25-litros.jpg,https://rerda.com/5378/mochila-tactica-treeking-25-litros.jpg,https://rerda.com/5379/mochila-tactica-treeking-25-litros.jpg,https://rerda.com/5380/mochila-tactica-treeking-25-litros.jpg,https://rerda.com/5381/mochila-tactica-treeking-25-litros.jpg,https://rerda.com/5382/mochila-tactica-treeking-25-litros.jpg,https://rerda.com/5383/mochila-tactica-treeking-25-litros.jpg,https://rerda.com/5384/mochila-tactica-treeking-25-litros.jpg,https://rerda.com/5385/mochila-tactica-treeking-25-litros.jpg,https://rerda.com/5386/mochila-tactica-treeking-25-litros.jpg,https://rerda.com/5387/mochila-tactica-treeking-25-litros.jpg,https://rerda.com/5388/mochila-tactica-treeking-25-litros.jpg,https://rerda.com/5389/mochila-tactica-treeking-25-litros.jpg,https://rerda.com/5390/mochila-tactica-treeking-25-litros.jpg,https://rerda.com/5391/mochila-tactica-treeking-25-litros.jpg,https://rerda.com/5392/mochila-tactica-treeking-25-litros.jpg,https://rerda.com/5393/mochila-tactica-treeking-25-litros.jpg</v>
          </cell>
        </row>
        <row r="127">
          <cell r="A127">
            <v>1106</v>
          </cell>
          <cell r="B127">
            <v>1</v>
          </cell>
          <cell r="C127">
            <v>8708657</v>
          </cell>
          <cell r="D127" t="str">
            <v>Mochila Mochilero Trekking Campamento 65 Litros</v>
          </cell>
          <cell r="E127" t="str">
            <v>Equipamientos</v>
          </cell>
          <cell r="F127" t="str">
            <v>Mochilas, Bolsos, Riñoneras, Morrales</v>
          </cell>
          <cell r="G127" t="str">
            <v>Mochilas</v>
          </cell>
          <cell r="H127" t="e">
            <v>#DIV/0!</v>
          </cell>
          <cell r="I127" t="str">
            <v>Mochila, Camping</v>
          </cell>
          <cell r="K127">
            <v>10</v>
          </cell>
          <cell r="L127">
            <v>10</v>
          </cell>
          <cell r="M127">
            <v>10</v>
          </cell>
          <cell r="N127">
            <v>0.5</v>
          </cell>
          <cell r="P127" t="str">
            <v>&lt;p&gt;Mochila Mochilero Trekking Campamento 65 Litros&lt;/p&gt;</v>
          </cell>
          <cell r="Q127" t="str">
            <v>&lt;p&gt;Mochila ideal para mochileros, senderismo y trekking avanzado; lo mejor para largos viajes y aventuras por el mundo.&lt;br /&gt;Espaldera con laterales de tela red aireada para mejorar el contacto con la espalda y lograr una buena respiración de la piel.&lt;br /&gt;Cintas para hombros regulables con porta mosquetones.&lt;br /&gt;Compartimiento principal con un cierre ajustable con cordel y traba.&lt;br /&gt;Tapa con bolsillo interno y cintas regulables con trabas.&lt;br /&gt;Bolsillos principal externo con cierre y sistema MOLLE para poder colocar varios elementos.&lt;br /&gt;Bolsillo interno frontal con abrojo para insignias.&lt;br /&gt;Bolsillo secundario inferior con sistema MOLLE para poder colocar varios elementos y cintas regulables para colocar una carpa o manta térmica.&lt;br /&gt;Cinturón con laterales acolchados, regulable con traba.&lt;br /&gt;Cintas laterales regulables para lograr un mejor ajuste del contenido.&lt;br /&gt;&lt;br /&gt;Medidas Exteriores: 70 x 42 x 23 cm.&lt;br /&gt;Medidas Interiores: 61 x 35 x 16 cm.&lt;br /&gt;Capacidad: 65 litros.&lt;/p&gt;</v>
          </cell>
          <cell r="R127" t="str">
            <v>https://rerda.com/5349/Mochila-Mochilero-Trekking-Campamento-65-Litros.jpg,https://rerda.com/5353/Mochila-Mochilero-Trekking-Campamento-65-Litros.jpg,https://rerda.com/5354/Mochila-Mochilero-Trekking-Campamento-65-Litros.jpg,https://rerda.com/5355/Mochila-Mochilero-Trekking-Campamento-65-Litros.jpg</v>
          </cell>
        </row>
        <row r="128">
          <cell r="A128">
            <v>1103</v>
          </cell>
          <cell r="B128">
            <v>1</v>
          </cell>
          <cell r="C128">
            <v>8708631</v>
          </cell>
          <cell r="D128" t="str">
            <v>Mochila Pix Sport 50 Litros Camuflada</v>
          </cell>
          <cell r="E128" t="str">
            <v>Equipamientos</v>
          </cell>
          <cell r="F128" t="str">
            <v>Mochilas, Bolsos, Riñoneras, Morrales</v>
          </cell>
          <cell r="G128" t="str">
            <v>Mochilas</v>
          </cell>
          <cell r="H128" t="e">
            <v>#DIV/0!</v>
          </cell>
          <cell r="I128" t="str">
            <v>Mochila, Camping</v>
          </cell>
          <cell r="K128">
            <v>10</v>
          </cell>
          <cell r="L128">
            <v>10</v>
          </cell>
          <cell r="M128">
            <v>10</v>
          </cell>
          <cell r="N128">
            <v>0.5</v>
          </cell>
          <cell r="P128" t="str">
            <v>&lt;p&gt;Mochila Pix Sport 50 Litros Camuflada.&lt;/p&gt;</v>
          </cell>
          <cell r="Q128" t="str">
            <v>&lt;p&gt;Mochila ideal para hacer senderismo, trekking y andinismo.&lt;br /&gt;Cuenta con tiras para los hombros bien reforzadas.&lt;br /&gt;Bolsillos laterales con con tela de regilla.&lt;br /&gt;Compartimento principal bien amplio.&lt;br /&gt;Bolsillo principal superior con cierre.&lt;br /&gt;Bolsillo interno frontal con dos cierres.&lt;br /&gt;Sistema molle frontal, para colocar elementos.&lt;br /&gt;Bolsillo secundario inferior con cierre y enganches para mosquetones.&lt;br /&gt;Cintas regulables para ajustar una carpa o bolsa de dormir.&lt;br /&gt;Dos cintas regulables laterales con trabas.&lt;br /&gt;&lt;br /&gt;Medidas Exteriores: 60 x 40 x 26 cm.&lt;br /&gt;Medidas Interiores: 59 x 39 x 21 cm.&lt;br /&gt;Capacidad: 60 litros.&lt;/p&gt;</v>
          </cell>
          <cell r="R128" t="str">
            <v>https://rerda.com/5495/Mochila-Pix-Sport-50-Litros-Camuflada.jpg,https://rerda.com/5496/Mochila-Pix-Sport-50-Litros-Camuflada.jpg,https://rerda.com/5497/Mochila-Pix-Sport-50-Litros-Camuflada.jpg,https://rerda.com/5498/Mochila-Pix-Sport-50-Litros-Camuflada.jpg</v>
          </cell>
        </row>
        <row r="129">
          <cell r="A129">
            <v>1100</v>
          </cell>
          <cell r="B129">
            <v>1</v>
          </cell>
          <cell r="C129">
            <v>8708620</v>
          </cell>
          <cell r="D129" t="str">
            <v>Mochila Swat Camuflada Táctica 20 Litros</v>
          </cell>
          <cell r="E129" t="str">
            <v>Equipamientos</v>
          </cell>
          <cell r="F129" t="str">
            <v>Mochilas, Bolsos, Riñoneras, Morrales</v>
          </cell>
          <cell r="G129" t="str">
            <v>Mochilas</v>
          </cell>
          <cell r="H129" t="e">
            <v>#DIV/0!</v>
          </cell>
          <cell r="I129" t="str">
            <v>Mochila, Camping</v>
          </cell>
          <cell r="K129">
            <v>10</v>
          </cell>
          <cell r="L129">
            <v>10</v>
          </cell>
          <cell r="M129">
            <v>10</v>
          </cell>
          <cell r="N129">
            <v>0.5</v>
          </cell>
          <cell r="P129" t="str">
            <v>&lt;p&gt;Mochila Swat Camuflada Táctica 20 Litros.&lt;/p&gt;</v>
          </cell>
          <cell r="Q129" t="str">
            <v>&lt;p&gt;Esta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v>
          </cell>
          <cell r="R129" t="str">
            <v>https://rerda.com/5427/mochila-swat-camuflada-tactica-20-litros.jpg,https://rerda.com/5418/mochila-swat-camuflada-tactica-20-litros.jpg,https://rerda.com/5419/mochila-swat-camuflada-tactica-20-litros.jpg,https://rerda.com/5420/mochila-swat-camuflada-tactica-20-litros.jpg,https://rerda.com/5421/mochila-swat-camuflada-tactica-20-litros.jpg,https://rerda.com/5422/mochila-swat-camuflada-tactica-20-litros.jpg,https://rerda.com/5423/mochila-swat-camuflada-tactica-20-litros.jpg,https://rerda.com/5424/mochila-swat-camuflada-tactica-20-litros.jpg,https://rerda.com/5425/mochila-swat-camuflada-tactica-20-litros.jpg,https://rerda.com/5426/mochila-swat-camuflada-tactica-20-litros.jpg,https://rerda.com/5428/mochila-swat-camuflada-tactica-20-litros.jpg,https://rerda.com/5429/mochila-swat-camuflada-tactica-20-litros.jpg,https://rerda.com/5430/mochila-swat-camuflada-tactica-20-litros.jpg</v>
          </cell>
        </row>
        <row r="130">
          <cell r="A130">
            <v>1058</v>
          </cell>
          <cell r="B130">
            <v>1</v>
          </cell>
          <cell r="C130">
            <v>8708601</v>
          </cell>
          <cell r="D130" t="str">
            <v>Mochila Tactica Asalto Militar Trekking Seguridad 30 L</v>
          </cell>
          <cell r="E130" t="str">
            <v>Equipamientos</v>
          </cell>
          <cell r="F130" t="str">
            <v>Mochilas, Bolsos, Riñoneras, Morrales</v>
          </cell>
          <cell r="G130" t="str">
            <v>Mochilas</v>
          </cell>
          <cell r="H130" t="e">
            <v>#DIV/0!</v>
          </cell>
          <cell r="I130" t="e">
            <v>#DIV/0!</v>
          </cell>
          <cell r="K130">
            <v>0</v>
          </cell>
          <cell r="L130">
            <v>20</v>
          </cell>
          <cell r="M130">
            <v>40</v>
          </cell>
          <cell r="N130">
            <v>20</v>
          </cell>
          <cell r="P130" t="str">
            <v>&lt;p&gt;Mochila Tactica Asalto Militar Trekking Seguridad 30 L&lt;br /&gt;Capacidad: 30 litros.&lt;br /&gt;Medidas Exteriores: 50 x 33 x 20 cm.&lt;/p&gt;</v>
          </cell>
          <cell r="Q130" t="str">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ell>
          <cell r="R130" t="str">
            <v>https://rerda.com/5176/mochila-tactica-asalto-militar-trekking-seguridad-30-l.jpg,https://rerda.com/5175/mochila-tactica-asalto-militar-trekking-seguridad-30-l.jpg,https://rerda.com/5173/mochila-tactica-asalto-militar-trekking-seguridad-30-l.jpg,https://rerda.com/5174/mochila-tactica-asalto-militar-trekking-seguridad-30-l.jpg,https://rerda.com/5433/mochila-tactica-asalto-militar-trekking-seguridad-30-l.jpg,https://rerda.com/5431/mochila-tactica-asalto-militar-trekking-seguridad-30-l.jpg,https://rerda.com/5432/mochila-tactica-asalto-militar-trekking-seguridad-30-l.jpg,https://rerda.com/5434/mochila-tactica-asalto-militar-trekking-seguridad-30-l.jpg,https://rerda.com/5436/mochila-tactica-asalto-militar-trekking-seguridad-30-l.jpg,https://rerda.com/5435/mochila-tactica-asalto-militar-trekking-seguridad-30-l.jpg,https://rerda.com/5437/mochila-tactica-asalto-militar-trekking-seguridad-30-l.jpg,https://rerda.com/5438/mochila-tactica-asalto-militar-trekking-seguridad-30-l.jpg,https://rerda.com/5440/mochila-tactica-asalto-militar-trekking-seguridad-30-l.jpg,https://rerda.com/5441/mochila-tactica-asalto-militar-trekking-seguridad-30-l.jpg,https://rerda.com/5439/mochila-tactica-asalto-militar-trekking-seguridad-30-l.jpg,https://rerda.com/5442/mochila-tactica-asalto-militar-trekking-seguridad-30-l.jpg,https://rerda.com/5443/mochila-tactica-asalto-militar-trekking-seguridad-30-l.jpg,https://rerda.com/5444/mochila-tactica-asalto-militar-trekking-seguridad-30-l.jpg,https://rerda.com/5445/mochila-tactica-asalto-militar-trekking-seguridad-30-l.jpg,https://rerda.com/5446/mochila-tactica-asalto-militar-trekking-seguridad-30-l.jpg,https://rerda.com/5447/mochila-tactica-asalto-militar-trekking-seguridad-30-l.jpg,https://rerda.com/5448/mochila-tactica-asalto-militar-trekking-seguridad-30-l.jpg,https://rerda.com/5449/mochila-tactica-asalto-militar-trekking-seguridad-30-l.jpg,https://rerda.com/5450/mochila-tactica-asalto-militar-trekking-seguridad-30-l.jpg</v>
          </cell>
        </row>
        <row r="131">
          <cell r="A131">
            <v>1097</v>
          </cell>
          <cell r="B131">
            <v>1</v>
          </cell>
          <cell r="C131">
            <v>8708609</v>
          </cell>
          <cell r="D131" t="str">
            <v>Mochila Tactica Camuflada 40 Litros</v>
          </cell>
          <cell r="E131" t="str">
            <v>Equipamientos</v>
          </cell>
          <cell r="F131" t="str">
            <v>Mochilas, Bolsos, Riñoneras, Morrales</v>
          </cell>
          <cell r="G131" t="str">
            <v>Mochilas</v>
          </cell>
          <cell r="H131" t="e">
            <v>#DIV/0!</v>
          </cell>
          <cell r="I131" t="e">
            <v>#DIV/0!</v>
          </cell>
          <cell r="K131">
            <v>10</v>
          </cell>
          <cell r="L131">
            <v>10</v>
          </cell>
          <cell r="M131">
            <v>10</v>
          </cell>
          <cell r="N131">
            <v>0.5</v>
          </cell>
          <cell r="P131" t="str">
            <v>&lt;p&gt;Mochila Tactica Camuflada 40 Litros.&lt;/p&gt;_x000D_
&lt;p&gt;Mochila ideal para intrucción militar y actividades extras tales como trekking, montañismo, senderismo y camping.&lt;/p&gt;</v>
          </cell>
          <cell r="Q131" t="str">
            <v>&lt;p&gt;Lo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v>
          </cell>
          <cell r="R131" t="str">
            <v>https://rerda.com/5340/Mochila-Tactica-Camuflada-40-Litros.jpg,https://rerda.com/5451/Mochila-Tactica-Camuflada-40-Litros.jpg,https://rerda.com/5452/Mochila-Tactica-Camuflada-40-Litros.jpg,https://rerda.com/5453/Mochila-Tactica-Camuflada-40-Litros.jpg,https://rerda.com/5454/Mochila-Tactica-Camuflada-40-Litros.jpg,https://rerda.com/5455/Mochila-Tactica-Camuflada-40-Litros.jpg,https://rerda.com/5456/Mochila-Tactica-Camuflada-40-Litros.jpg</v>
          </cell>
        </row>
        <row r="132">
          <cell r="A132">
            <v>1095</v>
          </cell>
          <cell r="B132">
            <v>1</v>
          </cell>
          <cell r="C132">
            <v>8708607</v>
          </cell>
          <cell r="D132" t="str">
            <v>Mochila Tactica Camuflada Flanker 30 Litros</v>
          </cell>
          <cell r="E132" t="str">
            <v>Equipamientos</v>
          </cell>
          <cell r="F132" t="str">
            <v>Mochilas, Bolsos, Riñoneras, Morrales</v>
          </cell>
          <cell r="G132" t="str">
            <v>Mochilas</v>
          </cell>
          <cell r="H132" t="e">
            <v>#DIV/0!</v>
          </cell>
          <cell r="I132" t="e">
            <v>#DIV/0!</v>
          </cell>
          <cell r="K132">
            <v>10</v>
          </cell>
          <cell r="L132">
            <v>10</v>
          </cell>
          <cell r="M132">
            <v>10</v>
          </cell>
          <cell r="N132">
            <v>0.5</v>
          </cell>
          <cell r="P132" t="str">
            <v>&lt;p&gt;Mochila Tactica Camuflada Flanker 30 Litros.&lt;br /&gt;Mochila ideal para intrucción militar y actividades extras tales como trekking, montañismo, senderismo y camping.&lt;/p&gt;</v>
          </cell>
          <cell r="Q132" t="str">
            <v>&lt;p&gt;Mochila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v>
          </cell>
          <cell r="R132" t="str">
            <v>https://rerda.com/5338/Mochila-Tactica-Camuflada-Flanker-30-Litros.jpg,https://rerda.com/5509/Mochila-Tactica-Camuflada-Flanker-30-Litros.jpg,https://rerda.com/5510/Mochila-Tactica-Camuflada-Flanker-30-Litros.jpg,https://rerda.com/5511/Mochila-Tactica-Camuflada-Flanker-30-Litros.jpg,https://rerda.com/5512/Mochila-Tactica-Camuflada-Flanker-30-Litros.jpg,https://rerda.com/5513/Mochila-Tactica-Camuflada-Flanker-30-Litros.jpg,https://rerda.com/5514/Mochila-Tactica-Camuflada-Flanker-30-Litros.jpg,https://rerda.com/5515/Mochila-Tactica-Camuflada-Flanker-30-Litros.jpg,https://rerda.com/5516/Mochila-Tactica-Camuflada-Flanker-30-Litros.jpg,https://rerda.com/5517/Mochila-Tactica-Camuflada-Flanker-30-Litros.jpg,https://rerda.com/5518/Mochila-Tactica-Camuflada-Flanker-30-Litros.jpg,https://rerda.com/5519/Mochila-Tactica-Camuflada-Flanker-30-Litros.jpg,https://rerda.com/5520/Mochila-Tactica-Camuflada-Flanker-30-Litros.jpg,https://rerda.com/5521/Mochila-Tactica-Camuflada-Flanker-30-Litros.jpg,https://rerda.com/5522/Mochila-Tactica-Camuflada-Flanker-30-Litros.jpg,https://rerda.com/5523/Mochila-Tactica-Camuflada-Flanker-30-Litros.jpg,https://rerda.com/5524/Mochila-Tactica-Camuflada-Flanker-30-Litros.jpg,https://rerda.com/5525/Mochila-Tactica-Camuflada-Flanker-30-Litros.jpg,https://rerda.com/5526/Mochila-Tactica-Camuflada-Flanker-30-Litros.jpg,https://rerda.com/5527/Mochila-Tactica-Camuflada-Flanker-30-Litros.jpg,https://rerda.com/5528/Mochila-Tactica-Camuflada-Flanker-30-Litros.jpg,https://rerda.com/5529/Mochila-Tactica-Camuflada-Flanker-30-Litros.jpg,https://rerda.com/5530/Mochila-Tactica-Camuflada-Flanker-30-Litros.jpg</v>
          </cell>
        </row>
        <row r="133">
          <cell r="A133">
            <v>1006</v>
          </cell>
          <cell r="B133">
            <v>1</v>
          </cell>
          <cell r="C133">
            <v>8708637</v>
          </cell>
          <cell r="D133" t="str">
            <v>Mochila 3D Grande 40 litros</v>
          </cell>
          <cell r="E133" t="str">
            <v>Equipamientos</v>
          </cell>
          <cell r="F133" t="str">
            <v>Mochilas, Bolsos, Riñoneras, Morrales</v>
          </cell>
          <cell r="G133" t="str">
            <v>Mochilas</v>
          </cell>
          <cell r="H133" t="e">
            <v>#DIV/0!</v>
          </cell>
          <cell r="I133" t="str">
            <v>Mochila, Táctica</v>
          </cell>
          <cell r="K133">
            <v>10</v>
          </cell>
          <cell r="L133">
            <v>10</v>
          </cell>
          <cell r="M133">
            <v>10</v>
          </cell>
          <cell r="N133">
            <v>0.5</v>
          </cell>
          <cell r="P133" t="str">
            <v>&lt;p&gt;Mochila táctica compacta, diseñada para llevar tu equipo en la organización perfecta. &lt;/p&gt;</v>
          </cell>
          <cell r="Q133" t="str">
            <v>&lt;ul&gt;_x000D_
&lt;li&gt;Compartimento principal.&lt;/li&gt;_x000D_
&lt;li&gt;Los bolsillos exteriores y las bolsas MOLLE asegurados y el compartimento de hidratación con cremallera con el puerto de tubo de beber.&lt;/li&gt;_x000D_
&lt;li&gt;Imprescindible para los aventureros de la naturaleza.&lt;/li&gt;_x000D_
&lt;li&gt;Bolso táctico eléctrico.&lt;/li&gt;_x000D_
&lt;li&gt;Lleva fácilmente tu mochila militar y disfruta de la comodidad de manos libres en tus exploraciones de la naturaleza.&lt;/li&gt;_x000D_
&lt;li&gt;Las resistentes correas de hombro de malla MOLLE.&lt;/li&gt;_x000D_
&lt;li&gt;correa de cadera ergonómica, para una distribución uniforme del peso.&lt;/li&gt;_x000D_
&lt;/ul&gt;_x000D_
&lt;p&gt;Un regalo impresionante. Dale a un amado senderista, mochilero, cazador o pescador con el mejor regalo. Ofrecemos a los LeisonTac mochila táctica de asalto en todas las ocasiones de regalo y ayudarte a aprovechar al máximo tus actividades al aire libre.&lt;/p&gt;</v>
          </cell>
          <cell r="R133" t="str">
            <v>https://rerda.com/4905/mochila-3d-grande-40-litros.jpg,https://rerda.com/4906/mochila-3d-grande-40-litros.jpg,https://rerda.com/4907/mochila-3d-grande-40-litros.jpg,https://rerda.com/4908/mochila-3d-grande-40-litros.jpg,https://rerda.com/4909/mochila-3d-grande-40-litros.jpg,https://rerda.com/4910/mochila-3d-grande-40-litros.jpg,https://rerda.com/4911/mochila-3d-grande-40-litros.jpg,https://rerda.com/4912/mochila-3d-grande-40-litros.jpg</v>
          </cell>
          <cell r="S133" t="str">
            <v>Material:Poliamida:1:1,Modelo:Manufactura Estándar Militar:2:1,Altura:47 cm:3:1,Ancho:30 cm:4:1,Espesor:28 cm:5:1,Capacidad:40 litros:6:1</v>
          </cell>
        </row>
        <row r="134">
          <cell r="A134">
            <v>485</v>
          </cell>
          <cell r="B134">
            <v>1</v>
          </cell>
          <cell r="C134">
            <v>8708121</v>
          </cell>
          <cell r="D134" t="str">
            <v>Mochila Táctica Trekking Camping 20 litros</v>
          </cell>
          <cell r="E134" t="str">
            <v>Equipamientos</v>
          </cell>
          <cell r="F134" t="str">
            <v>Mochilas, Bolsos, Riñoneras, Morrales</v>
          </cell>
          <cell r="G134" t="str">
            <v>Mochilas</v>
          </cell>
          <cell r="H134" t="e">
            <v>#DIV/0!</v>
          </cell>
          <cell r="I134" t="str">
            <v>Poliamida, Policía, Mochila, Molle, Táctico, Asalto, Cordura</v>
          </cell>
          <cell r="K134">
            <v>5</v>
          </cell>
          <cell r="L134">
            <v>5</v>
          </cell>
          <cell r="M134">
            <v>5</v>
          </cell>
          <cell r="N134">
            <v>0.03</v>
          </cell>
          <cell r="P134" t="str">
            <v>&lt;p&gt;Mochila táctica de asalto confeccionada en cordura de alta calidad. Cuenta con sistema M.O.L.L.E.&lt;/p&gt;</v>
          </cell>
          <cell r="Q134" t="str">
            <v>&lt;p&gt;Cierres gruesos de alta calidad.&lt;br /&gt; Sistema de correas regulables al frente para lograr mejor soporte cuando esté completa.&lt;br /&gt; Cintas regulables de soporte a los costados .&lt;br /&gt; Doble compartimiento.&lt;br /&gt; Compartimiento principal cierre tipo perimetral, un bolsillo grande tipo rejilla, otro interno con cierre.&lt;br /&gt; Compartimiento secundario con bolsillos solapas tipo rejilla.&lt;br /&gt; Un bolsillo principal grande con bolsillos internos tipo solapas, ribeteados. Ideal para documentos y lapiceras. Sistema MOLLE exterior con abrojo (velcro).&lt;br /&gt; Bolsillo secundario superior con cierre y sistema MOLLE exterior con abrojo.&lt;br /&gt; Sistema de tela técnica antitranspirante y acolchada en el dorso y en las tiras para los hombros.&lt;br /&gt; Cintas regulables para sujetar en el pecho y en la cintura. Con esto se logra una mejor postura, mayor comodidad y estabilidad.&lt;br /&gt; Cintas regulables en la base para portar elementos transversales.&lt;br /&gt; Un par de tiras con abrojo para sujetar bolsa de dormir, en la parte superior.&lt;br /&gt; Un bolsillo interior en el dorso.&lt;br /&gt; Cierre con abrojo.&lt;br /&gt; Capacidad: 20 litros.&lt;/p&gt;</v>
          </cell>
          <cell r="R134" t="str">
            <v>https://rerda.com/4042/mochila-tactica-trekking-camping-20-litros.jpg,https://rerda.com/4043/mochila-tactica-trekking-camping-20-litros.jpg,https://rerda.com/4044/mochila-tactica-trekking-camping-20-litros.jpg,https://rerda.com/4045/mochila-tactica-trekking-camping-20-litros.jpg,https://rerda.com/4046/mochila-tactica-trekking-camping-20-litros.jpg,https://rerda.com/4047/mochila-tactica-trekking-camping-20-litros.jpg,https://rerda.com/4048/mochila-tactica-trekking-camping-20-litros.jpg,https://rerda.com/4049/mochila-tactica-trekking-camping-20-litros.jpg,https://rerda.com/4050/mochila-tactica-trekking-camping-20-litros.jpg,https://rerda.com/4051/mochila-tactica-trekking-camping-20-litros.jpg,https://rerda.com/4052/mochila-tactica-trekking-camping-20-litros.jpg,https://rerda.com/4053/mochila-tactica-trekking-camping-20-litros.jpg,https://rerda.com/4054/mochila-tactica-trekking-camping-20-litros.jpg,https://rerda.com/4055/mochila-tactica-trekking-camping-20-litros.jpg,https://rerda.com/4056/mochila-tactica-trekking-camping-20-litros.jpg,https://rerda.com/4057/mochila-tactica-trekking-camping-20-litros.jpg</v>
          </cell>
          <cell r="S134" t="str">
            <v>Material:Cordura:1:1,Modelo:Asalto Táctica:2:1,Medidas Exteriores:43 x 22 x 26 cm:3:1,Medidas Interiores:42 x 22 x 19 cm:4:1,Capacidad:20 litros:5:1</v>
          </cell>
        </row>
        <row r="135">
          <cell r="A135">
            <v>8</v>
          </cell>
          <cell r="B135">
            <v>1</v>
          </cell>
          <cell r="C135">
            <v>8708100</v>
          </cell>
          <cell r="D135" t="str">
            <v>Mochila Táctica Patrulla 30 litros</v>
          </cell>
          <cell r="E135" t="str">
            <v>Equipamientos</v>
          </cell>
          <cell r="F135" t="str">
            <v>Mochilas, Bolsos, Riñoneras, Morrales</v>
          </cell>
          <cell r="G135" t="str">
            <v>Mochilas</v>
          </cell>
          <cell r="H135" t="e">
            <v>#DIV/0!</v>
          </cell>
          <cell r="I135" t="str">
            <v>Molle, PSA, P.S.A., Táctico, Mochilla, Patrulla</v>
          </cell>
          <cell r="K135">
            <v>5</v>
          </cell>
          <cell r="L135">
            <v>5</v>
          </cell>
          <cell r="M135">
            <v>5</v>
          </cell>
          <cell r="N135">
            <v>0.03</v>
          </cell>
          <cell r="P135" t="str">
            <v>&lt;p&gt;Mochila táctica de patrullaje con sistema M.O.L.L.E. y doble compartimiento.&lt;/p&gt;</v>
          </cell>
          <cell r="Q135" t="str">
            <v>&lt;p&gt;Doble bolsillo al frente.&lt;br /&gt; Cinta regulable con traba para dar soporte al peso de la mochila en su conjunto. Desde el tope hasta la base.&lt;br /&gt; Espaldar acolchado con neoprene.&lt;br /&gt; Bolsillo en el espaldar y cierre con abrojo (velcro).&lt;br /&gt; Tiras sujetadoras para los hombros acolchadas, regulables, con sistema M.O.L.L.E. y trabas para sujetar elementos.&lt;br /&gt; Cinta de ajuste regulable con traba para la cintura.&lt;br /&gt; Sistema M.O.L.L.E. en los costados y en los bolsillos frontales.&lt;br /&gt; 2 (dos) cintas regulables en la base para sujetar elementos.&lt;br /&gt; Bolsillo interno tipo regilla.&lt;br /&gt; Bolsillo interno de poliamida.&lt;br /&gt; Bolsillos internos junto a espacios para portar lapiceras.&lt;/p&gt;</v>
          </cell>
          <cell r="R135" t="str">
            <v>https://rerda.com/6118/mochila-tactica-patrulla-30-litros.jpg,https://rerda.com/27/mochila-tactica-patrulla-30-litros.jpg,https://rerda.com/26/mochila-tactica-patrulla-30-litros.jpg,https://rerda.com/24/mochila-tactica-patrulla-30-litros.jpg,https://rerda.com/25/mochila-tactica-patrulla-30-litros.jpg,https://rerda.com/6096/mochila-tactica-patrulla-30-litros.jpg,https://rerda.com/6097/mochila-tactica-patrulla-30-litros.jpg,https://rerda.com/6098/mochila-tactica-patrulla-30-litros.jpg,https://rerda.com/6099/mochila-tactica-patrulla-30-litros.jpg,https://rerda.com/6100/mochila-tactica-patrulla-30-litros.jpg,https://rerda.com/6101/mochila-tactica-patrulla-30-litros.jpg,https://rerda.com/6102/mochila-tactica-patrulla-30-litros.jpg,https://rerda.com/6103/mochila-tactica-patrulla-30-litros.jpg,https://rerda.com/6104/mochila-tactica-patrulla-30-litros.jpg,https://rerda.com/6105/mochila-tactica-patrulla-30-litros.jpg,https://rerda.com/6106/mochila-tactica-patrulla-30-litros.jpg,https://rerda.com/6107/mochila-tactica-patrulla-30-litros.jpg,https://rerda.com/6108/mochila-tactica-patrulla-30-litros.jpg,https://rerda.com/6109/mochila-tactica-patrulla-30-litros.jpg,https://rerda.com/6110/mochila-tactica-patrulla-30-litros.jpg,https://rerda.com/6111/mochila-tactica-patrulla-30-litros.jpg,https://rerda.com/6112/mochila-tactica-patrulla-30-litros.jpg,https://rerda.com/6113/mochila-tactica-patrulla-30-litros.jpg,https://rerda.com/6114/mochila-tactica-patrulla-30-litros.jpg,https://rerda.com/6115/mochila-tactica-patrulla-30-litros.jpg,https://rerda.com/6116/mochila-tactica-patrulla-30-litros.jpg,https://rerda.com/6117/mochila-tactica-patrulla-30-litros.jpg</v>
          </cell>
          <cell r="S135" t="str">
            <v>Material:Poliamida:1:1,Medidas Exteriores:29 x 45 x 22 cm:2:1,Capacidad:30 litros:3:1</v>
          </cell>
        </row>
        <row r="136">
          <cell r="A136">
            <v>1104</v>
          </cell>
          <cell r="B136">
            <v>1</v>
          </cell>
          <cell r="C136">
            <v>8708634</v>
          </cell>
          <cell r="D136" t="str">
            <v>Mochila Tactica Grande Camuflada 65 Litros</v>
          </cell>
          <cell r="E136" t="str">
            <v>Equipamientos</v>
          </cell>
          <cell r="F136" t="str">
            <v>Mochilas, Bolsos, Riñoneras, Morrales</v>
          </cell>
          <cell r="G136" t="str">
            <v>Mochilas</v>
          </cell>
          <cell r="H136" t="e">
            <v>#DIV/0!</v>
          </cell>
          <cell r="I136" t="e">
            <v>#DIV/0!</v>
          </cell>
          <cell r="K136">
            <v>10</v>
          </cell>
          <cell r="L136">
            <v>10</v>
          </cell>
          <cell r="M136">
            <v>10</v>
          </cell>
          <cell r="N136">
            <v>0.5</v>
          </cell>
          <cell r="P136" t="str">
            <v>&lt;p&gt;Mochila Tactica Grande Camuflada 65 Litros&lt;/p&gt;</v>
          </cell>
          <cell r="Q136" t="str">
            <v>&lt;p&gt;Mochila ideal para mochileros, senderismo y trekking avanzado; lo mejor para largos viajes y aventuras por el mundo.&lt;br /&gt;Espaldera con laterales de tela red aireada para mejorar el contacto con la espalda y lograr una buena respiración de la piel.&lt;br /&gt;Cintas para hombros regulables con porta mosquetones.&lt;br /&gt;Compartimiento principal con un cierre ajustable con cordel y traba.&lt;br /&gt;Tapa con bolsillo interno y cintas regulables con trabas.&lt;br /&gt;Bolsillos principal externo con cierre y sistema MOLLE para poder colocar varios elementos.&lt;br /&gt;Bolsillo interno frontal con abrojo para insignias.&lt;br /&gt;Bolsillo secundario inferior con sistema MOLLE para poder colocar varios elementos y cintas regulables para colocar una carpa o manta térmica.&lt;br /&gt;Cinturón con laterales acolchados, regulable con traba.&lt;br /&gt;Cintas laterales regulables para lograr un mejor ajuste del contenido.&lt;br /&gt;&lt;br /&gt;Medidas Exteriores: 70 x 42 x 23 cm.&lt;br /&gt;Medidas Interiores: 61 x 35 x 16 cm.&lt;br /&gt;Capacidad: 65 litros.&lt;/p&gt;</v>
          </cell>
          <cell r="R136" t="str">
            <v>https://rerda.com/5363/Mochila-Tactica-Grande-Camuflada-65-Litros.jpg,https://rerda.com/5358/Mochila-Tactica-Grande-Camuflada-65-Litros.jpg,https://rerda.com/5356/Mochila-Tactica-Grande-Camuflada-65-Litros.jpg,https://rerda.com/5357/Mochila-Tactica-Grande-Camuflada-65-Litros.jpg,https://rerda.com/5359/Mochila-Tactica-Grande-Camuflada-65-Litros.jpg,https://rerda.com/5360/Mochila-Tactica-Grande-Camuflada-65-Litros.jpg,https://rerda.com/5361/Mochila-Tactica-Grande-Camuflada-65-Litros.jpg,https://rerda.com/5362/Mochila-Tactica-Grande-Camuflada-65-Litros.jpg</v>
          </cell>
        </row>
        <row r="137">
          <cell r="A137">
            <v>1105</v>
          </cell>
          <cell r="B137">
            <v>1</v>
          </cell>
          <cell r="C137">
            <v>8708640</v>
          </cell>
          <cell r="D137" t="str">
            <v>Mochila Waterground Camuflada 50 Litros</v>
          </cell>
          <cell r="E137" t="str">
            <v>Equipamientos</v>
          </cell>
          <cell r="F137" t="str">
            <v>Mochilas, Bolsos, Riñoneras, Morrales</v>
          </cell>
          <cell r="G137" t="str">
            <v>Mochilas</v>
          </cell>
          <cell r="H137" t="e">
            <v>#DIV/0!</v>
          </cell>
          <cell r="I137" t="e">
            <v>#DIV/0!</v>
          </cell>
          <cell r="K137">
            <v>10</v>
          </cell>
          <cell r="L137">
            <v>10</v>
          </cell>
          <cell r="M137">
            <v>10</v>
          </cell>
          <cell r="N137">
            <v>0.5</v>
          </cell>
          <cell r="P137" t="str">
            <v>&lt;p&gt;Mochila Waterground Camuflada 50 Litros&lt;/p&gt;</v>
          </cell>
          <cell r="Q137" t="str">
            <v>&lt;p&gt;Mochila ideal para hacer senderismo, trekking y operativos militares.&lt;br /&gt;Cuenta con tiras para los hombros acolchadas por dentro y con tela en red respirable.&lt;br /&gt;Bolsillos laterales con con tela de regilla.&lt;br /&gt;Amplio compartimento principal.&lt;br /&gt;Bolsillo principal superior con cierre y abrojo para identificación.&lt;br /&gt;Sistema molle frontal, para colocar elementos.&lt;br /&gt;Dos cintas regulables laterales con trabas.&lt;br /&gt;&lt;br /&gt;Medidas Exteriores: 57 x 38 x 27 cm.&lt;br /&gt;Medidas Interiores: 57 x 34 x 18 cm.&lt;br /&gt;Capacidad: 50 litros.&lt;/p&gt;</v>
          </cell>
          <cell r="R137" t="str">
            <v>https://rerda.com/5351/Mochila-Waterground-Camuflada-50-Litros.jpg,https://rerda.com/5350/Mochila-Waterground-Camuflada-50-Litros.jpg,https://rerda.com/5352/Mochila-Waterground-Camuflada-50-Litros.jpg</v>
          </cell>
        </row>
        <row r="138">
          <cell r="A138">
            <v>562</v>
          </cell>
          <cell r="B138">
            <v>1</v>
          </cell>
          <cell r="C138">
            <v>8708054</v>
          </cell>
          <cell r="D138" t="str">
            <v>Morral Táctico Multibolsillo</v>
          </cell>
          <cell r="E138" t="str">
            <v>Equipamientos</v>
          </cell>
          <cell r="F138" t="str">
            <v>Mochilas, Bolsos, Riñoneras, Morrales</v>
          </cell>
          <cell r="G138" t="str">
            <v>Morrales</v>
          </cell>
          <cell r="H138" t="e">
            <v>#DIV/0!</v>
          </cell>
          <cell r="I138" t="str">
            <v>Muslera, Táctico, Morral, Maniobras, Multibosillo</v>
          </cell>
          <cell r="K138">
            <v>5</v>
          </cell>
          <cell r="L138">
            <v>5</v>
          </cell>
          <cell r="M138">
            <v>5</v>
          </cell>
          <cell r="N138">
            <v>0.03</v>
          </cell>
          <cell r="P138" t="str">
            <v>&lt;p&gt;Morral para usos multiples con gran capacidad de bolsillos y compartimientos.&lt;/p&gt;</v>
          </cell>
          <cell r="Q138" t="str">
            <v>&lt;ul&gt;_x000D_
&lt;li&gt;Correa regulable y desmontable de un extremo.&lt;/li&gt;_x000D_
&lt;li&gt;Correa con  apoya hombro protegido en el interior con tela tipo red, para facilitar la ventilación y el contacto con la piel.&lt;/li&gt;_x000D_
&lt;li&gt;Apoya hombro desmontable con abrojo (velcro).&lt;/li&gt;_x000D_
&lt;li&gt;Estructura interna con forma de manzana para lograr una forma anatómica en contacto con la pierna y la cintura.&lt;/li&gt;_x000D_
&lt;li&gt;Pequeño sistema MOLLE en la parte superior.&lt;/li&gt;_x000D_
&lt;li&gt;Parches acolchados y con tella red para facilitar la ventilación y el contacto con el cuerpo.&lt;/li&gt;_x000D_
&lt;li&gt;Pasacinto regulable con abrojo (velcro) en la sección interior. Se logra mejor sujeción con el cinturón, a modo de muslera.&lt;/li&gt;_x000D_
&lt;li&gt;Bolsillo lateral con tela red enmallada y un ajustador con cordel.&lt;/li&gt;_x000D_
&lt;li&gt;Bolsillos lateral externo con cierre y sistema MOLLE.&lt;/li&gt;_x000D_
&lt;li&gt;Un porta cargador.&lt;/li&gt;_x000D_
&lt;li&gt;Dos (2) porta lapiceras.&lt;/li&gt;_x000D_
&lt;li&gt;Bolsillo interno lateral sin tapa ni solapa.&lt;/li&gt;_x000D_
&lt;li&gt;Bolsillo pequeño interno con cierre en la tapa principal.&lt;/li&gt;_x000D_
&lt;li&gt;Bolsillo externo con cierre y sistema MOLLE en la tapa principal.&lt;/li&gt;_x000D_
&lt;li&gt;Bolsillo externo principal y frontal con cierre. Dentro del bolsillo hay un separador con tela red grillada.&lt;/li&gt;_x000D_
&lt;li&gt;Bolsillo interno sin solapa sobre el bolsillo principal.&lt;/li&gt;_x000D_
&lt;li&gt;Bolsillo interno con cierre en el dorso: cuenta con parches interiores y sujetadores de abrojo (velcro).&lt;/li&gt;_x000D_
&lt;li&gt;El compartimiento interior cuenta con dos separadores enfrentados, uno de tela de avión y el otro de tela red grillada.&lt;/li&gt;_x000D_
&lt;li&gt;Compartimiento principal con un fuelle ajustable con traba y cordel.&lt;/li&gt;_x000D_
&lt;li&gt;La cubierta principal tiene una traba regulable que parte desde la base del morral.&lt;/li&gt;_x000D_
&lt;li&gt;Base del morral con una cinta de poliamida cocida en 4 (cuatro) secciones.&lt;/li&gt;_x000D_
&lt;/ul&gt;</v>
          </cell>
          <cell r="R138" t="str">
            <v>https://rerda.com/2513/morral-tactico-multibolsillo.jpg,https://rerda.com/2514/morral-tactico-multibolsillo.jpg,https://rerda.com/2515/morral-tactico-multibolsillo.jpg,https://rerda.com/2516/morral-tactico-multibolsillo.jpg,https://rerda.com/2517/morral-tactico-multibolsillo.jpg,https://rerda.com/2518/morral-tactico-multibolsillo.jpg,https://rerda.com/2519/morral-tactico-multibolsillo.jpg,https://rerda.com/2520/morral-tactico-multibolsillo.jpg</v>
          </cell>
          <cell r="S138" t="str">
            <v>Denominación:Morral Táctico:1:1,Material:Poliamida - Cordura:2:1,Modelo:Multibolsillo:3:1,Altura:21 cm:4:1,Ancho:19 cm:5:1,Espesor:14 cm:6:1</v>
          </cell>
        </row>
        <row r="139">
          <cell r="A139">
            <v>1226</v>
          </cell>
          <cell r="B139">
            <v>1</v>
          </cell>
          <cell r="C139">
            <v>5101666</v>
          </cell>
          <cell r="D139" t="str">
            <v>Campera Palmaj Policía Científica de Mendoza</v>
          </cell>
          <cell r="E139" t="str">
            <v>Indumentaria militar</v>
          </cell>
          <cell r="F139" t="str">
            <v>Camperas Policiales y Seguridad Privada</v>
          </cell>
          <cell r="G139" t="e">
            <v>#DIV/0!</v>
          </cell>
          <cell r="H139" t="e">
            <v>#DIV/0!</v>
          </cell>
          <cell r="I139" t="str">
            <v>Campera, Policía, Científica, Mendoza, Palmaj</v>
          </cell>
          <cell r="K139">
            <v>20</v>
          </cell>
          <cell r="L139">
            <v>20</v>
          </cell>
          <cell r="M139">
            <v>10</v>
          </cell>
          <cell r="N139">
            <v>1</v>
          </cell>
          <cell r="P139" t="str">
            <v>&lt;p&gt;No posee porta charreteras.&lt;br /&gt;Cuello tipo polera.&lt;/p&gt;</v>
          </cell>
          <cell r="Q139" t="str">
            <v>&lt;p&gt;Cuepo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v>
          </cell>
          <cell r="R139" t="str">
            <v>https://rerda.com/6587/campera-palmaj-policia-cientifica-de-mendoza.jpg,https://rerda.com/6588/campera-palmaj-policia-cientifica-de-mendoza.jpg,https://rerda.com/6589/campera-palmaj-policia-cientifica-de-mendoza.jpg,https://rerda.com/6590/campera-palmaj-policia-cientifica-de-mendoza.jpg</v>
          </cell>
          <cell r="S139" t="str">
            <v>Jurisdicción:Policía Científica de Mendoza:1:1,Material:Gabardina Satinada:2:1,Modelo:Palmaj:3:1,Tipo de Cuello:Polera:4:1,Cierre:YKK:5:1</v>
          </cell>
        </row>
        <row r="140">
          <cell r="A140">
            <v>185</v>
          </cell>
          <cell r="B140">
            <v>1</v>
          </cell>
          <cell r="C140">
            <v>8505014</v>
          </cell>
          <cell r="D140" t="str">
            <v>Pectoral Grupo Sanguíneo</v>
          </cell>
          <cell r="E140" t="str">
            <v>Atributos</v>
          </cell>
          <cell r="F140" t="str">
            <v>Pectorales</v>
          </cell>
          <cell r="G140" t="e">
            <v>#DIV/0!</v>
          </cell>
          <cell r="H140" t="e">
            <v>#DIV/0!</v>
          </cell>
          <cell r="I140" t="str">
            <v>Grupo Sanguíneo</v>
          </cell>
          <cell r="K140">
            <v>5</v>
          </cell>
          <cell r="L140">
            <v>5</v>
          </cell>
          <cell r="M140">
            <v>5</v>
          </cell>
          <cell r="N140">
            <v>0.03</v>
          </cell>
          <cell r="P140" t="str">
            <v>&lt;p&gt;Parche bordado para identificar el grupo sanguíneo.&lt;/p&gt;_x000D_
&lt;p&gt;&lt;/p&gt;</v>
          </cell>
          <cell r="Q140" t="str">
            <v>&lt;p&gt;Este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v>
          </cell>
          <cell r="R140" t="str">
            <v>https://rerda.com/1993/pectoral-grupo-sanguineo.jpg,https://rerda.com/863/pectoral-grupo-sanguineo.jpg,https://rerda.com/862/pectoral-grupo-sanguineo.jpg,https://rerda.com/865/pectoral-grupo-sanguineo.jpg,https://rerda.com/864/pectoral-grupo-sanguineo.jpg,https://rerda.com/867/pectoral-grupo-sanguineo.jpg,https://rerda.com/866/pectoral-grupo-sanguineo.jpg,https://rerda.com/869/pectoral-grupo-sanguineo.jpg,https://rerda.com/868/pectoral-grupo-sanguineo.jpg</v>
          </cell>
          <cell r="S140" t="str">
            <v>Denominación:Grupo Sanguíneo:1:1,Material:Bordado:2:1,Modelo:Pectoral de Baja Visbilidad:3:1,Altura:7 cm:4:1,Ancho:4.3 cm:5:1</v>
          </cell>
        </row>
        <row r="141">
          <cell r="A141">
            <v>257</v>
          </cell>
          <cell r="B141">
            <v>1</v>
          </cell>
          <cell r="C141">
            <v>8707113</v>
          </cell>
          <cell r="D141" t="str">
            <v>Pistolera Molle</v>
          </cell>
          <cell r="E141" t="str">
            <v>Equipamientos</v>
          </cell>
          <cell r="F141" t="str">
            <v>Pistoleras</v>
          </cell>
          <cell r="G141" t="e">
            <v>#DIV/0!</v>
          </cell>
          <cell r="H141" t="e">
            <v>#DIV/0!</v>
          </cell>
          <cell r="I141" t="str">
            <v>Pistolera, Poliamida, Molle</v>
          </cell>
          <cell r="K141">
            <v>5</v>
          </cell>
          <cell r="L141">
            <v>5</v>
          </cell>
          <cell r="M141">
            <v>5</v>
          </cell>
          <cell r="N141">
            <v>0.03</v>
          </cell>
          <cell r="P141" t="str">
            <v>&lt;p&gt;Pistolera Termoformada con sistema Molle.&lt;/p&gt;</v>
          </cell>
          <cell r="Q141" t="str">
            <v>&lt;p&gt;Pistolera rectangular para sistema molle.&lt;br /&gt;Permite colocar en cualquier lugar que acepte este sistema de ajuste.&lt;br /&gt;Cinta regulable con abrojo en el extremo.&lt;br /&gt;Doble pasacintos para asegurar firmeza, estabilidad y evitar el giro.&lt;br /&gt;Material: Poliamida y/o cordura.&lt;br /&gt;&lt;br /&gt;Alto: 16 cm.&lt;br /&gt;Espesor: 3 cm.&lt;br /&gt;Ancho: 10,5 cm.&lt;/p&gt;</v>
          </cell>
          <cell r="R141" t="str">
            <v>https://rerda.com/5068/pistolera-molle.jpg,https://rerda.com/5069/pistolera-molle.jpg,https://rerda.com/5070/pistolera-molle.jpg</v>
          </cell>
          <cell r="S141" t="str">
            <v>Material:Poliamida:1:1</v>
          </cell>
        </row>
        <row r="142">
          <cell r="A142">
            <v>870</v>
          </cell>
          <cell r="B142">
            <v>1</v>
          </cell>
          <cell r="C142">
            <v>8205116</v>
          </cell>
          <cell r="D142" t="str">
            <v>Borceguí Táctico Rerda Talle Especial LMGE</v>
          </cell>
          <cell r="E142" t="str">
            <v>Calzado</v>
          </cell>
          <cell r="F142" t="str">
            <v>Botas de combate - Borceguíes</v>
          </cell>
          <cell r="G142" t="e">
            <v>#DIV/0!</v>
          </cell>
          <cell r="H142" t="e">
            <v>#DIV/0!</v>
          </cell>
          <cell r="I142" t="str">
            <v>Borceguí</v>
          </cell>
          <cell r="K142">
            <v>5</v>
          </cell>
          <cell r="L142">
            <v>5</v>
          </cell>
          <cell r="M142">
            <v>5</v>
          </cell>
          <cell r="N142">
            <v>0.03</v>
          </cell>
          <cell r="P142" t="str">
            <v>&lt;p&gt;Plantilla termoformada&lt;br /&gt;Cuero Flor 132&lt;br /&gt;Lengua acolchada&lt;br /&gt;Horma ancha&lt;br /&gt;Talles especiales&lt;/p&gt;</v>
          </cell>
          <cell r="Q142" t="str">
            <v>&lt;p&gt;Respiradores laterales.&lt;br /&gt;Forro interior.&lt;br /&gt;Ideal para el Liceo Militar General Espejo.&lt;/p&gt;</v>
          </cell>
          <cell r="R142" t="str">
            <v>https://rerda.com/4132/borcegui-tactico-rerda-talle-especial-lmge.jpg,https://rerda.com/4129/borcegui-tactico-rerda-talle-especial-lmge.jpg,https://rerda.com/4130/borcegui-tactico-rerda-talle-especial-lmge.jpg,https://rerda.com/4131/borcegui-tactico-rerda-talle-especial-lmge.jpg,https://rerda.com/4973/borcegui-tactico-rerda-talle-especial-lmge.jpg</v>
          </cell>
          <cell r="S142" t="str">
            <v>Material:Cuero:1:1,Modelo:Rerda:2:1,Cierre:No:3:1</v>
          </cell>
        </row>
        <row r="143">
          <cell r="A143">
            <v>549</v>
          </cell>
          <cell r="B143">
            <v>1</v>
          </cell>
          <cell r="C143">
            <v>1407093</v>
          </cell>
          <cell r="D143" t="str">
            <v>Pollera tipo Policía sin Forrar - Descarte - Saldo</v>
          </cell>
          <cell r="E143" t="str">
            <v>Indumentaria militar</v>
          </cell>
          <cell r="F143" t="str">
            <v>Pantalones</v>
          </cell>
          <cell r="G143" t="str">
            <v>Polleras</v>
          </cell>
          <cell r="H143" t="e">
            <v>#DIV/0!</v>
          </cell>
          <cell r="I143" t="str">
            <v>Policía, Pollera</v>
          </cell>
          <cell r="K143">
            <v>5</v>
          </cell>
          <cell r="L143">
            <v>5</v>
          </cell>
          <cell r="M143">
            <v>5</v>
          </cell>
          <cell r="N143">
            <v>0.03</v>
          </cell>
          <cell r="P143" t="str">
            <v>&lt;p&gt;Pollera tipo policial, sin forrar. La tela es muy fina, no es abrigada.&lt;/p&gt;_x000D_
&lt;p&gt;Color Azul Noche.&lt;/p&gt;_x000D_
&lt;p&gt;ES UN DESCARTE, UN SALDO. NO TIENE CAMBIO NI DEVOLUCION.&lt;/p&gt;</v>
          </cell>
          <cell r="Q143" t="str">
            <v>&lt;p&gt;Dos bolsillos traseros externos con tabla, ribeteados.&lt;/p&gt;_x000D_
&lt;p&gt;Pasacintos anchos para cinturón.&lt;/p&gt;_x000D_
&lt;p&gt;Cremallera con cierre y solapa.&lt;/p&gt;_x000D_
&lt;p&gt;Costuras reforzadas.&lt;/p&gt;_x000D_
&lt;p&gt;&lt;/p&gt;</v>
          </cell>
          <cell r="R143" t="str">
            <v>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v>
          </cell>
          <cell r="S143" t="str">
            <v>Jurisdicción:Policía:1:1,Material:Gabardina:2:1,Modelo:Color Azul Noche:3:1,Cierre:Sí:4:1</v>
          </cell>
        </row>
        <row r="144">
          <cell r="A144">
            <v>842</v>
          </cell>
          <cell r="B144">
            <v>1</v>
          </cell>
          <cell r="C144">
            <v>8705233</v>
          </cell>
          <cell r="D144" t="str">
            <v>Funda Celular iPhone Samsung Policial Táctico</v>
          </cell>
          <cell r="E144" t="str">
            <v>Equipamientos</v>
          </cell>
          <cell r="F144" t="str">
            <v>Porta elementos</v>
          </cell>
          <cell r="G144" t="str">
            <v>Porta celulares</v>
          </cell>
          <cell r="H144" t="e">
            <v>#DIV/0!</v>
          </cell>
          <cell r="I144" t="e">
            <v>#DIV/0!</v>
          </cell>
          <cell r="K144">
            <v>5</v>
          </cell>
          <cell r="L144">
            <v>5</v>
          </cell>
          <cell r="M144">
            <v>5</v>
          </cell>
          <cell r="N144">
            <v>0.03</v>
          </cell>
          <cell r="P144" t="str">
            <v>&lt;p&gt;Porta celular de cordura/poliamida.&lt;br /&gt; Ideal para fuerzas públicas o seguridad privada.&lt;/p&gt;</v>
          </cell>
          <cell r="Q144" t="str">
            <v>&lt;p&gt;Cuenta con un acolchado interno para protegerlo de los golpes.&lt;br /&gt; Es con tapa regulable.&lt;br /&gt; Disponible para llevar en el cinturón o con sistema MOLLE.&lt;/p&gt;</v>
          </cell>
          <cell r="R144" t="str">
            <v>https://rerda.com/4114/funda-celular-iphone-samsung-policial-tactico.jpg,https://rerda.com/4023/funda-celular-iphone-samsung-policial-tactico.jpg,https://rerda.com/4024/funda-celular-iphone-samsung-policial-tactico.jpg,https://rerda.com/4022/funda-celular-iphone-samsung-policial-tactico.jpg,https://rerda.com/4026/funda-celular-iphone-samsung-policial-tactico.jpg,https://rerda.com/4027/funda-celular-iphone-samsung-policial-tactico.jpg,https://rerda.com/6095/funda-celular-iphone-samsung-policial-tactico.jpg</v>
          </cell>
          <cell r="S144" t="str">
            <v>Material:Poliamida:1:1,Medidas Interiores:15 x 7 x 1,5 cm:2:1,Cierre:Con tapa y Abrojo:3:1</v>
          </cell>
        </row>
        <row r="145">
          <cell r="A145">
            <v>517</v>
          </cell>
          <cell r="B145">
            <v>1</v>
          </cell>
          <cell r="C145">
            <v>8707552</v>
          </cell>
          <cell r="D145" t="str">
            <v>Porta Esposas Termoformada de Poliamida Negro</v>
          </cell>
          <cell r="E145" t="str">
            <v>Equipamientos</v>
          </cell>
          <cell r="F145" t="str">
            <v>Porta Esposas</v>
          </cell>
          <cell r="G145" t="e">
            <v>#DIV/0!</v>
          </cell>
          <cell r="H145" t="e">
            <v>#DIV/0!</v>
          </cell>
          <cell r="I145" t="str">
            <v>Poliamida, Policía, PSA, P.S.A., Porta Esposa, Aero Portuaria</v>
          </cell>
          <cell r="K145">
            <v>5</v>
          </cell>
          <cell r="L145">
            <v>5</v>
          </cell>
          <cell r="M145">
            <v>5</v>
          </cell>
          <cell r="N145">
            <v>0.03</v>
          </cell>
          <cell r="P145" t="str">
            <v>&lt;p&gt;Porta Esposas de poliamida con contornos cosidos y reforzados.&lt;br /&gt;Estructura termoformada.&lt;br /&gt;Pasacinto ancho cosido.&lt;/p&gt;</v>
          </cell>
          <cell r="Q145" t="str">
            <v>&lt;p&gt;Ideal para el cuerpo policíal como también para Policía Aero Portuaria.&lt;/p&gt;</v>
          </cell>
          <cell r="R145" t="str">
            <v>https://rerda.com/8116/porta-esposas-termoformada-de-poliamida-negro.jpg,https://rerda.com/2241/porta-esposas-termoformada-de-poliamida-negro.jpg,https://rerda.com/2243/porta-esposas-termoformada-de-poliamida-negro.jpg,https://rerda.com/2242/porta-esposas-termoformada-de-poliamida-negro.jpg,https://rerda.com/8117/porta-esposas-termoformada-de-poliamida-negro.jpg,https://rerda.com/8118/porta-esposas-termoformada-de-poliamida-negro.jpg,https://rerda.com/8119/porta-esposas-termoformada-de-poliamida-negro.jpg,https://rerda.com/8120/porta-esposas-termoformada-de-poliamida-negro.jpg,https://rerda.com/8121/porta-esposas-termoformada-de-poliamida-negro.jpg</v>
          </cell>
          <cell r="S145" t="str">
            <v>Material:Poliamida:1:1,Altura:13 cm:2:1,Ancho:11.5 cm:3:1,Espesor:5 cm:4:1</v>
          </cell>
        </row>
        <row r="146">
          <cell r="A146">
            <v>1079</v>
          </cell>
          <cell r="B146">
            <v>1</v>
          </cell>
          <cell r="C146">
            <v>8708815</v>
          </cell>
          <cell r="D146" t="str">
            <v>Pouch Táctico Con Porta Celular</v>
          </cell>
          <cell r="E146" t="str">
            <v>Equipamientos</v>
          </cell>
          <cell r="F146" t="str">
            <v>Pouch</v>
          </cell>
          <cell r="G146" t="e">
            <v>#DIV/0!</v>
          </cell>
          <cell r="H146" t="e">
            <v>#DIV/0!</v>
          </cell>
          <cell r="I146" t="e">
            <v>#DIV/0!</v>
          </cell>
          <cell r="K146">
            <v>10</v>
          </cell>
          <cell r="L146">
            <v>20</v>
          </cell>
          <cell r="M146">
            <v>15</v>
          </cell>
          <cell r="N146">
            <v>0.5</v>
          </cell>
          <cell r="P146" t="str">
            <v>&lt;p&gt;Pouch táctico con porta celular y sistema molle&lt;br /&gt;Excelente pouch para poder llevar más cómodamente tus elementos; tales como tarjetas, documentos, celular, lapicera.&lt;/p&gt;</v>
          </cell>
          <cell r="Q146" t="str">
            <v>&lt;p&gt;Ideal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v>
          </cell>
          <cell r="R146" t="str">
            <v>https://rerda.com/5268/pouch-tactico-con-porta-celular.jpg,https://rerda.com/6544/pouch-tactico-con-porta-celular.jpg,https://rerda.com/5265/pouch-tactico-con-porta-celular.jpg,https://rerda.com/5334/pouch-tactico-con-porta-celular.jpg,https://rerda.com/5330/pouch-tactico-con-porta-celular.jpg,https://rerda.com/5329/pouch-tactico-con-porta-celular.jpg,https://rerda.com/5335/pouch-tactico-con-porta-celular.jpg,https://rerda.com/6545/pouch-tactico-con-porta-celular.jpg,https://rerda.com/6546/pouch-tactico-con-porta-celular.jpg,https://rerda.com/6547/pouch-tactico-con-porta-celular.jpg,https://rerda.com/6548/pouch-tactico-con-porta-celular.jpg,https://rerda.com/6549/pouch-tactico-con-porta-celular.jpg,https://rerda.com/6550/pouch-tactico-con-porta-celular.jpg,https://rerda.com/6551/pouch-tactico-con-porta-celular.jpg,https://rerda.com/6552/pouch-tactico-con-porta-celular.jpg,https://rerda.com/6553/pouch-tactico-con-porta-celular.jpg,https://rerda.com/6554/pouch-tactico-con-porta-celular.jpg</v>
          </cell>
        </row>
        <row r="147">
          <cell r="A147">
            <v>1242</v>
          </cell>
          <cell r="B147">
            <v>1</v>
          </cell>
          <cell r="C147">
            <v>8205040</v>
          </cell>
          <cell r="D147" t="str">
            <v>Botín de seguridad Americano Rerda</v>
          </cell>
          <cell r="E147" t="str">
            <v>Calzado</v>
          </cell>
          <cell r="F147" t="str">
            <v>Botines de Seguridad</v>
          </cell>
          <cell r="G147" t="e">
            <v>#DIV/0!</v>
          </cell>
          <cell r="H147" t="e">
            <v>#DIV/0!</v>
          </cell>
          <cell r="I147" t="str">
            <v>Botín, Seguridad</v>
          </cell>
          <cell r="K147">
            <v>30</v>
          </cell>
          <cell r="L147">
            <v>30</v>
          </cell>
          <cell r="M147">
            <v>30</v>
          </cell>
          <cell r="N147">
            <v>0.5</v>
          </cell>
          <cell r="P147" t="str">
            <v>&lt;p&gt;Puntera de acero.&lt;br /&gt;Interior forrado.&lt;br /&gt;Plantilla gruesa.&lt;br /&gt;Suela de caucho antideslizante Febo.&lt;br /&gt;Pegado y cosido.&lt;/p&gt;</v>
          </cell>
          <cell r="Q147" t="e">
            <v>#DIV/0!</v>
          </cell>
          <cell r="R147" t="str">
            <v>https://rerda.com/8104/botin-de-seguridad-americano-rerda.jpg,https://rerda.com/8103/botin-de-seguridad-americano-rerda.jpg,https://rerda.com/8105/botin-de-seguridad-americano-rerda.jpg,https://rerda.com/8106/botin-de-seguridad-americano-rerda.jpg</v>
          </cell>
          <cell r="S147" t="str">
            <v>Material:Cuero:1:1,Modelo:Americano:2:1</v>
          </cell>
        </row>
        <row r="148">
          <cell r="A148">
            <v>1120</v>
          </cell>
          <cell r="B148">
            <v>1</v>
          </cell>
          <cell r="C148">
            <v>8303300</v>
          </cell>
          <cell r="D148" t="str">
            <v>Reloj Táctico Sumergible Ots Original Luz Alarma Cronómetro</v>
          </cell>
          <cell r="E148" t="str">
            <v>Accesorios</v>
          </cell>
          <cell r="F148" t="str">
            <v>Relojes</v>
          </cell>
          <cell r="G148" t="e">
            <v>#DIV/0!</v>
          </cell>
          <cell r="H148" t="e">
            <v>#DIV/0!</v>
          </cell>
          <cell r="I148" t="e">
            <v>#DIV/0!</v>
          </cell>
          <cell r="K148">
            <v>10</v>
          </cell>
          <cell r="L148">
            <v>10</v>
          </cell>
          <cell r="M148">
            <v>15</v>
          </cell>
          <cell r="N148">
            <v>0.4</v>
          </cell>
          <cell r="P148" t="str">
            <v>&lt;p&gt;Reloj O.T.S&lt;/p&gt;_x000D_
&lt;p&gt;Muestra el tiempo claramente, con precisión de minutos y segundos. Cuenta con&lt;/p&gt;</v>
          </cell>
          <cell r="Q148" t="str">
            <v>&lt;p&gt;Código: 8303300&lt;br /&gt;Cronómetro para mantener una intensidad y tiempo moderados cuando se hace ejercicio.&lt;br /&gt;Luz de fondo que puede ver el tiempo claramente en la oscuridad.&lt;br /&gt;Malla de goma que mejora la experiencia de uso haciendola duradera y práctica.&lt;/p&gt;</v>
          </cell>
          <cell r="R148" t="str">
            <v>https://rerda.com/5964/reloj-tactico-sumergible-ots-original-luz-alarma-cronometro.jpg,https://rerda.com/5963/reloj-tactico-sumergible-ots-original-luz-alarma-cronometro.jpg,https://rerda.com/5965/reloj-tactico-sumergible-ots-original-luz-alarma-cronometro.jpg,https://rerda.com/5966/reloj-tactico-sumergible-ots-original-luz-alarma-cronometro.jpg</v>
          </cell>
        </row>
        <row r="149">
          <cell r="A149">
            <v>1245</v>
          </cell>
          <cell r="B149">
            <v>1</v>
          </cell>
          <cell r="C149">
            <v>8303523</v>
          </cell>
          <cell r="D149" t="str">
            <v>Reloj Táctico Camuflado</v>
          </cell>
          <cell r="E149" t="str">
            <v>Accesorios</v>
          </cell>
          <cell r="F149" t="str">
            <v>Relojes</v>
          </cell>
          <cell r="G149" t="e">
            <v>#DIV/0!</v>
          </cell>
          <cell r="H149" t="e">
            <v>#DIV/0!</v>
          </cell>
          <cell r="I149" t="str">
            <v>Mimético, Camuflado, Reloj, Táctico</v>
          </cell>
          <cell r="K149">
            <v>15</v>
          </cell>
          <cell r="L149">
            <v>15</v>
          </cell>
          <cell r="M149">
            <v>15</v>
          </cell>
          <cell r="N149">
            <v>0.1</v>
          </cell>
          <cell r="P149" t="str">
            <v>&lt;p&gt;Reloj táctico para uso urbano, camping e incluso deportes.&lt;/p&gt;</v>
          </cell>
          <cell r="Q149" t="str">
            <v>&lt;ul&gt;_x000D_
&lt;li&gt;Adornado con una estructura camuflada en la carcaza y en la malla.&lt;/li&gt;_x000D_
&lt;li&gt;Confeccionado en polímero estándar para estos accesorios.&lt;/li&gt;_x000D_
&lt;li&gt;Regulable.&lt;/li&gt;_x000D_
&lt;li&gt;Funciones típicas de este tipo de relojes: tales como hora, minuto, segundo, fecha, cronómetro, alarmas y luz.&lt;/li&gt;_x000D_
&lt;/ul&gt;</v>
          </cell>
          <cell r="R149" t="str">
            <v>https://rerda.com/8115/reloj-tactico-camuflado.jpg,https://rerda.com/8199/reloj-tactico-camuflado.jpg,https://rerda.com/8200/reloj-tactico-camuflado.jpg,https://rerda.com/8198/reloj-tactico-camuflado.jpg,https://rerda.com/8201/reloj-tactico-camuflado.jpg,https://rerda.com/8202/reloj-tactico-camuflado.jpg,https://rerda.com/8203/reloj-tactico-camuflado.jpg,https://rerda.com/8204/reloj-tactico-camuflado.jpg,https://rerda.com/8205/reloj-tactico-camuflado.jpg,https://rerda.com/8206/reloj-tactico-camuflado.jpg,https://rerda.com/8207/reloj-tactico-camuflado.jpg,https://rerda.com/8208/reloj-tactico-camuflado.jpg,https://rerda.com/8209/reloj-tactico-camuflado.jpg,https://rerda.com/8210/reloj-tactico-camuflado.jpg,https://rerda.com/8211/reloj-tactico-camuflado.jpg,https://rerda.com/8212/reloj-tactico-camuflado.jpg,https://rerda.com/8213/reloj-tactico-camuflado.jpg</v>
          </cell>
          <cell r="S149" t="str">
            <v>Modelo:Táctico:1:1,Capacidad:Espectacular:2:1</v>
          </cell>
        </row>
        <row r="150">
          <cell r="A150">
            <v>637</v>
          </cell>
          <cell r="B150">
            <v>1</v>
          </cell>
          <cell r="C150">
            <v>2220100</v>
          </cell>
          <cell r="D150" t="str">
            <v>Remera Primera Piel Mangas Largas Minijack</v>
          </cell>
          <cell r="E150" t="str">
            <v>Indumentaria militar</v>
          </cell>
          <cell r="F150" t="str">
            <v>Chombas, remeras y deportivos</v>
          </cell>
          <cell r="G150" t="str">
            <v>Remera</v>
          </cell>
          <cell r="H150" t="str">
            <v>Mangas Largas</v>
          </cell>
          <cell r="I150" t="str">
            <v>Remera, Mangas Largas, Primera Piel</v>
          </cell>
          <cell r="K150">
            <v>5</v>
          </cell>
          <cell r="L150">
            <v>5</v>
          </cell>
          <cell r="M150">
            <v>5</v>
          </cell>
          <cell r="N150">
            <v>0.03</v>
          </cell>
          <cell r="P150" t="str">
            <v>&lt;p&gt;Remera ideal para el invierno, primera piel. El interior es tipo polar, muy abrigada. Es tela frizada con cuello y puño.&lt;/p&gt;</v>
          </cell>
          <cell r="Q150" t="e">
            <v>#DIV/0!</v>
          </cell>
          <cell r="R150" t="str">
            <v>https://rerda.com/2902/remera-primera-piel-mangas-largas-minijack.jpg,https://rerda.com/2903/remera-primera-piel-mangas-largas-minijack.jpg,https://rerda.com/2904/remera-primera-piel-mangas-largas-minijack.jpg,https://rerda.com/2905/remera-primera-piel-mangas-largas-minijack.jpg,https://rerda.com/2906/remera-primera-piel-mangas-largas-minijack.jpg</v>
          </cell>
          <cell r="S150" t="str">
            <v>Modelo:Minijack:1:1</v>
          </cell>
        </row>
        <row r="151">
          <cell r="A151">
            <v>1244</v>
          </cell>
          <cell r="B151">
            <v>1</v>
          </cell>
          <cell r="C151">
            <v>2230600</v>
          </cell>
          <cell r="D151" t="str">
            <v>Remera Manga Corta Verde Liceo Militar</v>
          </cell>
          <cell r="E151" t="str">
            <v>Indumentaria militar</v>
          </cell>
          <cell r="F151" t="str">
            <v>Chombas, remeras y deportivos</v>
          </cell>
          <cell r="G151" t="str">
            <v>Remera</v>
          </cell>
          <cell r="H151" t="str">
            <v>Mangas Cortas</v>
          </cell>
          <cell r="I151" t="str">
            <v>Manga Corta, Remera, Liceo, Militar, Liceo Militar, Lisa</v>
          </cell>
          <cell r="K151">
            <v>5</v>
          </cell>
          <cell r="L151">
            <v>5</v>
          </cell>
          <cell r="M151">
            <v>5</v>
          </cell>
          <cell r="N151">
            <v>0.03</v>
          </cell>
          <cell r="P151" t="str">
            <v>&lt;p&gt;Remera lisa de algodón, mangas cortas y cuello rendono.&lt;br /&gt; Uso diario.&lt;br /&gt; Ideal para estampar, bordar y/o sublimar.&lt;/p&gt;</v>
          </cell>
          <cell r="Q151" t="e">
            <v>#DIV/0!</v>
          </cell>
          <cell r="R151" t="str">
            <v>https://rerda.com/8113/remera-manga-corta-verde-liceo-militar.jpg,https://rerda.com/8114/remera-manga-corta-verde-liceo-militar.jpg</v>
          </cell>
          <cell r="S151" t="str">
            <v>Jurisdicción:Liceo Militar:1:1,Material:Algodón:2:1,Modelo:Lisa:3:1,Tipo de Cuello:Redondo:4:1</v>
          </cell>
        </row>
        <row r="152">
          <cell r="A152">
            <v>902</v>
          </cell>
          <cell r="B152">
            <v>1</v>
          </cell>
          <cell r="C152">
            <v>2220292</v>
          </cell>
          <cell r="D152" t="str">
            <v>Remera Manga Corta Azul Policía</v>
          </cell>
          <cell r="E152" t="str">
            <v>Indumentaria militar</v>
          </cell>
          <cell r="F152" t="str">
            <v>Chombas, remeras y deportivos</v>
          </cell>
          <cell r="G152" t="str">
            <v>Remera</v>
          </cell>
          <cell r="H152" t="str">
            <v>Mangas Cortas</v>
          </cell>
          <cell r="I152" t="str">
            <v>Policía, Manga Corta, Remera, Policial</v>
          </cell>
          <cell r="K152">
            <v>5</v>
          </cell>
          <cell r="L152">
            <v>5</v>
          </cell>
          <cell r="M152">
            <v>5</v>
          </cell>
          <cell r="N152">
            <v>0.03</v>
          </cell>
          <cell r="P152" t="str">
            <v>&lt;p&gt;Remera Manga Corta sin Cierre Azul noche con estampa POLICÍA. Este producto sólo se le puede vender a EFECTIVOS POLICIALES ACTIVOS CON CREDENCIAL.&lt;/p&gt;</v>
          </cell>
          <cell r="Q152" t="str">
            <v>&lt;p&gt;Después de la compra es requisito adjuntar foto del DNI, credencial o documental que justifique su jerarquía, puesto, curso y/o similares. Prohibida la venta al público civil. Tipo de Cuello: Redondo a la Base.Remera Manga Corta reglamentaria de algodón.&lt;/p&gt;</v>
          </cell>
          <cell r="R152" t="str">
            <v>https://rerda.com/4742/remera-manga-corta-azul-policia.jpg,https://rerda.com/4743/remera-manga-corta-azul-policia.jpg,https://rerda.com/4744/remera-manga-corta-azul-policia.jpg,https://rerda.com/4745/remera-manga-corta-azul-policia.jpg</v>
          </cell>
          <cell r="S152" t="str">
            <v>Jurisdicción:Policía:1:1</v>
          </cell>
        </row>
        <row r="153">
          <cell r="A153">
            <v>1005</v>
          </cell>
          <cell r="B153">
            <v>1</v>
          </cell>
          <cell r="C153">
            <v>2220456</v>
          </cell>
          <cell r="D153" t="str">
            <v>Remera Manga Corta Negra Policía</v>
          </cell>
          <cell r="E153" t="str">
            <v>Indumentaria militar</v>
          </cell>
          <cell r="F153" t="str">
            <v>Chombas, remeras y deportivos</v>
          </cell>
          <cell r="G153" t="str">
            <v>Remera</v>
          </cell>
          <cell r="H153" t="str">
            <v>Mangas Cortas</v>
          </cell>
          <cell r="I153" t="str">
            <v>Policía, Manga Corta, Remera, Policial</v>
          </cell>
          <cell r="K153">
            <v>5</v>
          </cell>
          <cell r="L153">
            <v>5</v>
          </cell>
          <cell r="M153">
            <v>5</v>
          </cell>
          <cell r="N153">
            <v>0.03</v>
          </cell>
          <cell r="P153" t="str">
            <v>&lt;p&gt;Remera Manga Corta sin Cierre Negra con estampa POLICÍA. Este producto sólo se le puede vender a EFECTIVOS POLICIALES ACTIVOS CON CREDENCIAL.&lt;/p&gt;</v>
          </cell>
          <cell r="Q153" t="str">
            <v>&lt;p&gt;Después de la compra es requisito adjuntar foto del DNI, credencial o documental que justifique su jerarquía, puesto, curso y/o similares. Prohibida la venta al público civil. Tipo de Cuello: Redondo a la Base.Remera Manga Corta reglamentaria de algodón.&lt;/p&gt;</v>
          </cell>
          <cell r="R153" t="str">
            <v>https://rerda.com/4893/remera-manga-corta-negra-policia.jpg,https://rerda.com/4894/remera-manga-corta-negra-policia.jpg,https://rerda.com/4895/remera-manga-corta-negra-policia.jpg,https://rerda.com/4896/remera-manga-corta-negra-policia.jpg</v>
          </cell>
          <cell r="S153" t="str">
            <v>Jurisdicción:Policía:1:1</v>
          </cell>
        </row>
        <row r="154">
          <cell r="A154">
            <v>1062</v>
          </cell>
          <cell r="B154">
            <v>1</v>
          </cell>
          <cell r="C154">
            <v>1120196</v>
          </cell>
          <cell r="D154" t="str">
            <v>Bombacha Jazak Gabardina Azul T:34-48</v>
          </cell>
          <cell r="E154" t="str">
            <v>Indumentaria militar</v>
          </cell>
          <cell r="F154" t="str">
            <v>Pantalones de combate, bombachas, fajinas, cargo.</v>
          </cell>
          <cell r="G154" t="str">
            <v>Jazak</v>
          </cell>
          <cell r="H154" t="e">
            <v>#DIV/0!</v>
          </cell>
          <cell r="I154" t="str">
            <v>Rip Stop, Jazak, Bombacha</v>
          </cell>
          <cell r="K154">
            <v>5</v>
          </cell>
          <cell r="L154">
            <v>5</v>
          </cell>
          <cell r="M154">
            <v>5</v>
          </cell>
          <cell r="N154">
            <v>0.03</v>
          </cell>
          <cell r="P154" t="str">
            <v>&lt;p&gt;Rodilleras reforzadas. Color Negro. Solapa ajustadoras en rodillas. 8 (ocho) bolsillos. Cierre de cremallera de 1ª calidad con ojal y botón.&lt;/p&gt;</v>
          </cell>
          <cell r="Q154" t="str">
            <v>&lt;p&gt;Puños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v>
          </cell>
          <cell r="R154" t="str">
            <v>https://rerda.com/5186/Bombacha-Jazak-Gabardina-Azul-T-34-49.jpg,https://rerda.com/5188/Bombacha-Jazak-Gabardina-Azul-T-34-49.jpg,https://rerda.com/5190/Bombacha-Jazak-Gabardina-Azul-T-34-49.jpg,https://rerda.com/5192/Bombacha-Jazak-Gabardina-Azul-T-34-49.jpg,https://rerda.com/5189/Bombacha-Jazak-Gabardina-Azul-T-34-49.jpg,https://rerda.com/5187/Bombacha-Jazak-Gabardina-Azul-T-34-49.jpg,https://rerda.com/5191/Bombacha-Jazak-Gabardina-Azul-T-34-49.jpg</v>
          </cell>
          <cell r="S154" t="str">
            <v>Jurisdicción:Policía:1:1,Material:Rip Stop (antidesgarro):2:1,Modelo:Jazak:3:1,Cierre:YKK:4:1</v>
          </cell>
        </row>
        <row r="155">
          <cell r="A155">
            <v>1221</v>
          </cell>
          <cell r="B155">
            <v>1</v>
          </cell>
          <cell r="C155">
            <v>1120055</v>
          </cell>
          <cell r="D155" t="str">
            <v>Bombacha Jazak Rip Stop Beige T:34-48</v>
          </cell>
          <cell r="E155" t="str">
            <v>Indumentaria militar</v>
          </cell>
          <cell r="F155" t="str">
            <v>Pantalones de combate, bombachas, fajinas, cargo.</v>
          </cell>
          <cell r="G155" t="str">
            <v>Jazak</v>
          </cell>
          <cell r="H155" t="e">
            <v>#DIV/0!</v>
          </cell>
          <cell r="I155" t="str">
            <v>Rip Stop, Jazak, Bombacha</v>
          </cell>
          <cell r="K155">
            <v>5</v>
          </cell>
          <cell r="L155">
            <v>5</v>
          </cell>
          <cell r="M155">
            <v>5</v>
          </cell>
          <cell r="N155">
            <v>0.03</v>
          </cell>
          <cell r="P155" t="str">
            <v>&lt;p&gt;Rodilleras reforzadas.&lt;br /&gt;Color Negro.&lt;br /&gt;Solapa ajustadoras en rodillas.&lt;br /&gt;8 (ocho) bolsillos.&lt;br /&gt;Cierre de cremallera de 1ª calidad con ojal y botón.&lt;/p&gt;</v>
          </cell>
          <cell r="Q155" t="str">
            <v>&lt;p&gt;Puños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v>
          </cell>
          <cell r="R155" t="str">
            <v>https://rerda.com/6531/bombacha-jazak-rip-stop-beige-t34-48.jpg,https://rerda.com/6532/bombacha-jazak-rip-stop-beige-t34-48.jpg,https://rerda.com/6533/bombacha-jazak-rip-stop-beige-t34-48.jpg,https://rerda.com/6534/bombacha-jazak-rip-stop-beige-t34-48.jpg</v>
          </cell>
          <cell r="S155" t="str">
            <v>Material:Rip Stop (antidesgarro):1:1,Modelo:Jazak:2:1</v>
          </cell>
        </row>
        <row r="156">
          <cell r="A156">
            <v>1222</v>
          </cell>
          <cell r="B156">
            <v>1</v>
          </cell>
          <cell r="C156">
            <v>1120056</v>
          </cell>
          <cell r="D156" t="str">
            <v>Bombacha Jazak Rip Stop Beige T:50-54</v>
          </cell>
          <cell r="E156" t="str">
            <v>Indumentaria militar</v>
          </cell>
          <cell r="F156" t="str">
            <v>Pantalones de combate, bombachas, fajinas, cargo.</v>
          </cell>
          <cell r="G156" t="str">
            <v>Jazak</v>
          </cell>
          <cell r="H156" t="e">
            <v>#DIV/0!</v>
          </cell>
          <cell r="I156" t="str">
            <v>Rip Stop, Jazak, Bombacha</v>
          </cell>
          <cell r="K156">
            <v>5</v>
          </cell>
          <cell r="L156">
            <v>5</v>
          </cell>
          <cell r="M156">
            <v>5</v>
          </cell>
          <cell r="N156">
            <v>0.03</v>
          </cell>
          <cell r="P156" t="str">
            <v>&lt;p&gt;Rodilleras reforzadas.&lt;br /&gt;Color Negro.&lt;br /&gt;Solapa ajustadoras en rodillas.&lt;br /&gt;8 (ocho) bolsillos.&lt;br /&gt;Cierre de cremallera de 1ª calidad con ojal y botón.&lt;/p&gt;</v>
          </cell>
          <cell r="Q156" t="str">
            <v>&lt;p&gt;Puños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v>
          </cell>
          <cell r="R156" t="str">
            <v>https://rerda.com/6535/bombacha-jazak-rip-stop-beige-t50-54.jpg,https://rerda.com/6536/bombacha-jazak-rip-stop-beige-t50-54.jpg,https://rerda.com/6537/bombacha-jazak-rip-stop-beige-t50-54.jpg,https://rerda.com/6538/bombacha-jazak-rip-stop-beige-t50-54.jpg</v>
          </cell>
          <cell r="S156" t="str">
            <v>Material:Rip Stop (antidesgarro):1:1,Modelo:Jazak:2:1</v>
          </cell>
        </row>
        <row r="157">
          <cell r="A157">
            <v>773</v>
          </cell>
          <cell r="B157">
            <v>1</v>
          </cell>
          <cell r="C157">
            <v>8307810</v>
          </cell>
          <cell r="D157" t="str">
            <v>Chambergo pelo de nutria</v>
          </cell>
          <cell r="E157" t="str">
            <v>Accesorios</v>
          </cell>
          <cell r="F157" t="str">
            <v>Gorras, Casquetes, Quepis, Boinas</v>
          </cell>
          <cell r="G157" t="str">
            <v>Sombreros y Chambergos</v>
          </cell>
          <cell r="H157" t="e">
            <v>#DIV/0!</v>
          </cell>
          <cell r="I157" t="str">
            <v>Uniforme de Salida, chambergo, sombrero</v>
          </cell>
          <cell r="K157">
            <v>5</v>
          </cell>
          <cell r="L157">
            <v>5</v>
          </cell>
          <cell r="M157">
            <v>5</v>
          </cell>
          <cell r="N157">
            <v>0.03</v>
          </cell>
          <cell r="P157" t="str">
            <v>&lt;p&gt;Sombrero femenino para uniforme militar de salida.&lt;/p&gt;</v>
          </cell>
          <cell r="Q157" t="e">
            <v>#DIV/0!</v>
          </cell>
          <cell r="R157" t="str">
            <v>https://rerda.com/3661/chambergo-pelo-de-nutria.jpg,https://rerda.com/3662/chambergo-pelo-de-nutria.jpg,https://rerda.com/3663/chambergo-pelo-de-nutria.jpg,https://rerda.com/3664/chambergo-pelo-de-nutria.jpg,https://rerda.com/3665/chambergo-pelo-de-nutria.jpg</v>
          </cell>
          <cell r="S157" t="str">
            <v>Material:Pelo de Nutria:1:1,Modelo:Uniforme de Salida:2:1</v>
          </cell>
        </row>
        <row r="158">
          <cell r="A158">
            <v>416</v>
          </cell>
          <cell r="B158">
            <v>1</v>
          </cell>
          <cell r="C158">
            <v>8717033</v>
          </cell>
          <cell r="D158" t="str">
            <v>Guantes de Nepreno mitón para skater, bike, enduro</v>
          </cell>
          <cell r="E158" t="str">
            <v>Accesorios</v>
          </cell>
          <cell r="F158" t="str">
            <v>Guantes</v>
          </cell>
          <cell r="G158" t="e">
            <v>#DIV/0!</v>
          </cell>
          <cell r="H158" t="e">
            <v>#DIV/0!</v>
          </cell>
          <cell r="I158" t="str">
            <v>Guantes, Tácticos, Esquí, Neopreno, Running</v>
          </cell>
          <cell r="K158">
            <v>5</v>
          </cell>
          <cell r="L158">
            <v>5</v>
          </cell>
          <cell r="M158">
            <v>5</v>
          </cell>
          <cell r="N158">
            <v>0.03</v>
          </cell>
          <cell r="P158" t="str">
            <v>&lt;p&gt;Te sirven para ciclismo, mountain bike, motocross, enduro, patineta, skate, rollers skate, skaters, patines, trekking, running, etc...&lt;br /&gt;Además para entrenamiento militar, policial, seguridad privada y defensa personal.&lt;/p&gt;</v>
          </cell>
          <cell r="Q158" t="str">
            <v>&lt;ul&gt;_x000D_
&lt;li&gt;Guantes de neopreno.&lt;/li&gt;_x000D_
&lt;li&gt;Muñequera regulable con abrojo (velcro).&lt;/li&gt;_x000D_
&lt;/ul&gt;_x000D_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ell>
          <cell r="R158" t="str">
            <v>https://rerda.com/1628/guantes-de-nepreno-miton-para-skater-bike-enduro.jpg,https://rerda.com/1629/guantes-de-nepreno-miton-para-skater-bike-enduro.jpg,https://rerda.com/1630/guantes-de-nepreno-miton-para-skater-bike-enduro.jpg,https://rerda.com/1631/guantes-de-nepreno-miton-para-skater-bike-enduro.jpg,https://rerda.com/6560/guantes-de-nepreno-miton-para-skater-bike-enduro.jpg</v>
          </cell>
          <cell r="S158" t="str">
            <v>Material:Neoprene:1:1,Modelo:Sin Dedos:2:1</v>
          </cell>
        </row>
        <row r="159">
          <cell r="A159">
            <v>1223</v>
          </cell>
          <cell r="B159">
            <v>1</v>
          </cell>
          <cell r="C159">
            <v>8517905</v>
          </cell>
          <cell r="D159" t="str">
            <v>Guantes Tácticos Miton Corto Negro</v>
          </cell>
          <cell r="E159" t="str">
            <v>Accesorios</v>
          </cell>
          <cell r="F159" t="str">
            <v>Guantes</v>
          </cell>
          <cell r="G159" t="e">
            <v>#DIV/0!</v>
          </cell>
          <cell r="H159" t="e">
            <v>#DIV/0!</v>
          </cell>
          <cell r="I159" t="e">
            <v>#DIV/0!</v>
          </cell>
          <cell r="K159">
            <v>10</v>
          </cell>
          <cell r="L159">
            <v>10</v>
          </cell>
          <cell r="M159">
            <v>10</v>
          </cell>
          <cell r="N159">
            <v>0.2</v>
          </cell>
          <cell r="P159" t="str">
            <v>&lt;p&gt;Te sirven para ciclismo, mountain bike, motocross, enduro, patineta, skate, rollers skate, skaters, patines, trekking, running, etc...&lt;br /&gt;Además para entrenamiento militar, policial, seguridad privada y defensa personal.&lt;/p&gt;</v>
          </cell>
          <cell r="Q159" t="str">
            <v>&lt;p&gt;Palma de piel microventilada hecha de flor de cuero.&lt;br /&gt;Cuero de primera calidad y fibra sintética resistente de elaboración articulada flexible.&lt;br /&gt;Partes de malla y orificios de ventilación de goma que proporcionan una cómoda transpiración.&lt;br /&gt;Acabado superficial de palmas y dedos Unobtainium para un agarre seguro, más un interior texturado que permite ponérselos fácilmente.&lt;br /&gt;Material con elasticidad en las 4 direcciones y paños de unión Airprene, proporcionan un ajuste y destreza superiores.&lt;br /&gt;Puño a media altura de Airprene sin restricción, con un cierre seguro de Velcro (abrojo).&lt;br /&gt;&lt;br /&gt;&lt;br /&gt;Como saber la talla que necesitamos para unos guantes.&lt;br /&gt;1. Poné la mano plana con los dedos juntos, pero sin cerrar el puño.&lt;br /&gt;2. Luego con un centímetro (cinta métrica) vas a medir la circunferencia de la mano a la altura de los nudillos, dejando fuera el dedo pulgar (o gordo), tal como se muestra en la figura.&lt;br /&gt;3. Con la medida que obtengas podrás saber el talle que necesitas aplicando la siguiente tabla.&lt;br /&gt;4. En caso de duda, deberías elegir un talle más.&lt;br /&gt;&lt;br /&gt;TABLA DE MEDIDAS Y EQUIVALENCIAS&lt;br /&gt;Medida en Centímetros =&amp;gt; Talle =&amp;gt; Equivalencia&lt;br /&gt;18 a 20 cm = XS = 7&lt;br /&gt;20 a 21 cm = S = 8&lt;br /&gt;21 a 22,5 cm = M = 9&lt;br /&gt;22,5 a 24 cm = L = 10&lt;br /&gt;24 a 25,5 cm = XL = 11&lt;br /&gt;25,5 cm o más = XXL = 12&lt;/p&gt;</v>
          </cell>
          <cell r="R159" t="str">
            <v>https://rerda.com/6555/guantes-tacticos-miton-corto-negro.jpg,https://rerda.com/6556/guantes-tacticos-miton-corto-negro.jpg,https://rerda.com/6557/guantes-tacticos-miton-corto-negro.jpg,https://rerda.com/6558/guantes-tacticos-miton-corto-negro.jpg,https://rerda.com/6559/guantes-tacticos-miton-corto-negro.jpg</v>
          </cell>
        </row>
        <row r="160">
          <cell r="A160">
            <v>1246</v>
          </cell>
          <cell r="B160">
            <v>1</v>
          </cell>
          <cell r="C160">
            <v>8517900</v>
          </cell>
          <cell r="D160" t="str">
            <v>Guantes Tácticos Miton Negro Largo</v>
          </cell>
          <cell r="E160" t="str">
            <v>Accesorios</v>
          </cell>
          <cell r="F160" t="str">
            <v>Guantes</v>
          </cell>
          <cell r="G160" t="e">
            <v>#DIV/0!</v>
          </cell>
          <cell r="H160" t="e">
            <v>#DIV/0!</v>
          </cell>
          <cell r="I160" t="str">
            <v>Guantes, Tácticos, Mitón</v>
          </cell>
          <cell r="K160">
            <v>10</v>
          </cell>
          <cell r="L160">
            <v>10</v>
          </cell>
          <cell r="M160">
            <v>10</v>
          </cell>
          <cell r="N160">
            <v>0.2</v>
          </cell>
          <cell r="P160" t="str">
            <v>&lt;p&gt;Te sirven para ciclismo, mountain bike, motocross, enduro, patineta, skate, rollers skate, skaters, patines, trekking, running, etc...&lt;br /&gt;Además para entrenamiento militar, policial, seguridad privada y defensa personal.&lt;/p&gt;</v>
          </cell>
          <cell r="Q160" t="str">
            <v>&lt;p&gt;Palma de piel microventilada hecha de flor de cuero.&lt;br /&gt;Cuero de primera calidad y fibra sintética resistente de elaboración articulada flexible.&lt;br /&gt;Partes de malla y orificios de ventilación de goma que proporcionan una cómoda transpiración.&lt;br /&gt;Acabado superficial de palmas y dedos Unobtainium para un agarre seguro, más un interior texturado que permite ponérselos fácilmente.&lt;br /&gt;Material con elasticidad en las 4 direcciones y paños de unión Airprene, proporcionan un ajuste y destreza superiores.&lt;br /&gt;Puño a media altura de Airprene sin restricción, con un cierre seguro de Velcro (abrojo).&lt;br /&gt;&lt;br /&gt;&lt;br /&gt;Como saber la talla que necesitamos para unos guantes.&lt;br /&gt;1. Poné la mano plana con los dedos juntos, pero sin cerrar el puño.&lt;br /&gt;2. Luego con un centímetro (cinta métrica) vas a medir la circunferencia de la mano a la altura de los nudillos, dejando fuera el dedo pulgar (o gordo), tal como se muestra en la figura.&lt;br /&gt;3. Con la medida que obtengas podrás saber el talle que necesitas aplicando la siguiente tabla.&lt;br /&gt;4. En caso de duda, deberías elegir un talle más.&lt;br /&gt;&lt;br /&gt;TABLA DE MEDIDAS Y EQUIVALENCIAS&lt;br /&gt;Medida en Centímetros =&amp;gt; Talle =&amp;gt; Equivalencia&lt;br /&gt;18 a 20 cm = XS = 7&lt;br /&gt;20 a 21 cm = S = 8&lt;br /&gt;21 a 22,5 cm = M = 9&lt;br /&gt;22,5 a 24 cm = L = 10&lt;br /&gt;24 a 25,5 cm = XL = 11&lt;br /&gt;25,5 cm o más = XXL = 12&lt;/p&gt;</v>
          </cell>
          <cell r="R160" t="str">
            <v>https://rerda.com/8224/guantes-tacticos-miton-negro-largo.jpg,https://rerda.com/8225/guantes-tacticos-miton-negro-largo.jpg,https://rerda.com/8226/guantes-tacticos-miton-negro-largo.jpg</v>
          </cell>
        </row>
        <row r="161">
          <cell r="A161">
            <v>18</v>
          </cell>
          <cell r="B161">
            <v>1</v>
          </cell>
          <cell r="C161">
            <v>2301048</v>
          </cell>
          <cell r="D161" t="str">
            <v>Tricota con Cuello Polera Forrada Negra</v>
          </cell>
          <cell r="E161" t="str">
            <v>Indumentaria militar</v>
          </cell>
          <cell r="F161" t="str">
            <v>Tricotas</v>
          </cell>
          <cell r="G161" t="str">
            <v>Tricotas cuello alto</v>
          </cell>
          <cell r="H161" t="e">
            <v>#DIV/0!</v>
          </cell>
          <cell r="I161" t="str">
            <v>Tricota, Lana, Polera</v>
          </cell>
          <cell r="K161">
            <v>5</v>
          </cell>
          <cell r="L161">
            <v>5</v>
          </cell>
          <cell r="M161">
            <v>5</v>
          </cell>
          <cell r="N161">
            <v>0.03</v>
          </cell>
          <cell r="P161" t="str">
            <v>&lt;p&gt;Tricota de lana con cuello polera e interior forrado. Parches en hombros y codos. Cuello con cierre. Doble tejido en puño y cintura.&lt;/p&gt;</v>
          </cell>
          <cell r="Q161" t="str">
            <v>&lt;p&gt;Portalapicera en manga izquierda. Porta insignia al frente.&lt;/p&gt;</v>
          </cell>
          <cell r="R161" t="str">
            <v>https://rerda.com/3403/tricota-con-cuello-polera-forrada-negra.jpg,https://rerda.com/3404/tricota-con-cuello-polera-forrada-negra.jpg,https://rerda.com/106/tricota-con-cuello-polera-forrada-negra.jpg,https://rerda.com/105/tricota-con-cuello-polera-forrada-negra.jpg,https://rerda.com/109/tricota-con-cuello-polera-forrada-negra.jpg</v>
          </cell>
          <cell r="S161" t="str">
            <v>Material:Lana:1:1,Modelo:Tricota Cuello Alto:2:1,Tipo de Cuello:Polera:3:1</v>
          </cell>
        </row>
        <row r="162">
          <cell r="A162">
            <v>727</v>
          </cell>
          <cell r="B162">
            <v>1</v>
          </cell>
          <cell r="C162">
            <v>2301300</v>
          </cell>
          <cell r="D162" t="str">
            <v>Tricota con Cuello Polera Forrada Verde</v>
          </cell>
          <cell r="E162" t="str">
            <v>Indumentaria militar</v>
          </cell>
          <cell r="F162" t="str">
            <v>Tricotas</v>
          </cell>
          <cell r="G162" t="str">
            <v>Tricotas cuello alto</v>
          </cell>
          <cell r="H162" t="e">
            <v>#DIV/0!</v>
          </cell>
          <cell r="I162" t="str">
            <v>Tricota, Lana, Polera</v>
          </cell>
          <cell r="K162">
            <v>5</v>
          </cell>
          <cell r="L162">
            <v>5</v>
          </cell>
          <cell r="M162">
            <v>5</v>
          </cell>
          <cell r="N162">
            <v>0.03</v>
          </cell>
          <cell r="P162" t="str">
            <v>&lt;p&gt;Tricota de lana con cuello polera e interior forrado. Parches en hombros y codos. Cuello con cierre. Doble tejido en puño y cintura.&lt;/p&gt;</v>
          </cell>
          <cell r="Q162" t="str">
            <v>&lt;p&gt;Portalapicera en manga izquierda. Porta insignia al frente.&lt;/p&gt;</v>
          </cell>
          <cell r="R162" t="str">
            <v>https://rerda.com/3411/tricota-con-cuello-polera-forrada-verde.jpg,https://rerda.com/3410/tricota-con-cuello-polera-forrada-verde.jpg,https://rerda.com/3412/tricota-con-cuello-polera-forrada-verde.jpg</v>
          </cell>
          <cell r="S162" t="str">
            <v>Material:Lana:1:1,Modelo:Tricota Cuello Alto:2:1,Tipo de Cuello:Polera:3:1</v>
          </cell>
        </row>
        <row r="163">
          <cell r="A163">
            <v>19</v>
          </cell>
          <cell r="B163">
            <v>1</v>
          </cell>
          <cell r="C163">
            <v>2301900</v>
          </cell>
          <cell r="D163" t="str">
            <v>Tricota con Cuello Redondo Forrada Negra</v>
          </cell>
          <cell r="E163" t="str">
            <v>Indumentaria militar</v>
          </cell>
          <cell r="F163" t="str">
            <v>Tricotas</v>
          </cell>
          <cell r="G163" t="str">
            <v>Tricotas cuello base</v>
          </cell>
          <cell r="H163" t="e">
            <v>#DIV/0!</v>
          </cell>
          <cell r="I163" t="str">
            <v>Tricota, Policía, Penitenciaría, Abrigo, Cuello Redondo</v>
          </cell>
          <cell r="K163">
            <v>5</v>
          </cell>
          <cell r="L163">
            <v>5</v>
          </cell>
          <cell r="M163">
            <v>5</v>
          </cell>
          <cell r="N163">
            <v>0.03</v>
          </cell>
          <cell r="P163" t="str">
            <v>&lt;p&gt;Tricota de lana con cuello redondo a la base, forrada por dentro. Hombreras, charreteras y coderas. Porta lapicera en la manga izquierda.&lt;/p&gt;</v>
          </cell>
          <cell r="Q163" t="e">
            <v>#DIV/0!</v>
          </cell>
          <cell r="R163" t="str">
            <v>https://rerda.com/3380/tricota-con-cuello-redondo-forrada-negra.jpg,https://rerda.com/3381/tricota-con-cuello-redondo-forrada-negra.jpg</v>
          </cell>
          <cell r="S163" t="str">
            <v>Material:Lana:1:1</v>
          </cell>
        </row>
        <row r="164">
          <cell r="A164">
            <v>17</v>
          </cell>
          <cell r="B164">
            <v>1</v>
          </cell>
          <cell r="C164">
            <v>2601003</v>
          </cell>
          <cell r="D164" t="str">
            <v>Tricota polar Negra</v>
          </cell>
          <cell r="E164" t="str">
            <v>Indumentaria militar</v>
          </cell>
          <cell r="F164" t="str">
            <v>Tricopolar,Tricotas</v>
          </cell>
          <cell r="G164" t="e">
            <v>#DIV/0!</v>
          </cell>
          <cell r="H164" t="e">
            <v>#DIV/0!</v>
          </cell>
          <cell r="I164" t="str">
            <v>Tricota, Abrigo, Polar, Tricopolar</v>
          </cell>
          <cell r="K164">
            <v>5</v>
          </cell>
          <cell r="L164">
            <v>5</v>
          </cell>
          <cell r="M164">
            <v>5</v>
          </cell>
          <cell r="N164">
            <v>0.03</v>
          </cell>
          <cell r="P164" t="str">
            <v>&lt;p&gt;Tricota de polar con cuello polera. Coderas. Cierre al cuello y sin bolsillos. Cordón con ajuste en la base. Con insignia al hombro izquierdo.&lt;/p&gt;</v>
          </cell>
          <cell r="Q164" t="e">
            <v>#DIV/0!</v>
          </cell>
          <cell r="R164" t="str">
            <v>https://rerda.com/101/tricota-polar-negra.jpg,https://rerda.com/98/tricota-polar-negra.jpg,https://rerda.com/99/tricota-polar-negra.jpg,https://rerda.com/95/tricota-polar-negra.jpg,https://rerda.com/97/tricota-polar-negra.jpg,https://rerda.com/96/tricota-polar-negra.jpg,https://rerda.com/94/tricota-polar-negra.jpg</v>
          </cell>
          <cell r="S164" t="str">
            <v>Material:Polar:1:1,Tipo de Cuello:Redondo con cierre tipo Polera:2:1</v>
          </cell>
        </row>
        <row r="165">
          <cell r="A165">
            <v>16</v>
          </cell>
          <cell r="B165">
            <v>1</v>
          </cell>
          <cell r="C165">
            <v>8703036</v>
          </cell>
          <cell r="D165" t="str">
            <v>Pistolera de Cuero Panquequera Corta</v>
          </cell>
          <cell r="E165" t="str">
            <v>Equipamientos</v>
          </cell>
          <cell r="F165" t="str">
            <v>Pistoleras</v>
          </cell>
          <cell r="G165" t="e">
            <v>#DIV/0!</v>
          </cell>
          <cell r="H165" t="e">
            <v>#DIV/0!</v>
          </cell>
          <cell r="I165" t="str">
            <v>Pistolera, Cuero, Saque rápido, Policía, Taurus, Bersa Thunder</v>
          </cell>
          <cell r="K165">
            <v>5</v>
          </cell>
          <cell r="L165">
            <v>5</v>
          </cell>
          <cell r="M165">
            <v>5</v>
          </cell>
          <cell r="N165">
            <v>0.03</v>
          </cell>
          <cell r="P165" t="str">
            <v>&lt;ul&gt;_x000D_
&lt;li&gt;&lt;strong&gt;Disponible para pistolas&lt;/strong&gt;: Bersa Thunder y Taurus.&lt;/li&gt;_x000D_
&lt;li&gt;Saque rápido.&lt;/li&gt;_x000D_
&lt;li&gt;Totalmente de cuero moldeado con prensa.&lt;/li&gt;_x000D_
&lt;li&gt;Costuras reforzadas.&lt;/li&gt;_x000D_
&lt;/ul&gt;</v>
          </cell>
          <cell r="Q165" t="str">
            <v>&lt;p&gt;Ranuras para cinturón de un ancho de 45 mm y un un espesor de 5 mm.&lt;/p&gt;</v>
          </cell>
          <cell r="R165" t="str">
            <v>https://rerda.com/92/pistolera-de-cuero-panquequera-corta.jpg,https://rerda.com/93/pistolera-de-cuero-panquequera-corta.jpg,https://rerda.com/1307/pistolera-de-cuero-panquequera-corta.jpg,https://rerda.com/1308/pistolera-de-cuero-panquequera-corta.jpg,https://rerda.com/1309/pistolera-de-cuero-panquequera-corta.jpg</v>
          </cell>
          <cell r="S165" t="str">
            <v>Material:Cuero:1:1,Altura:20 cm:2:1,Ancho:15 cm:3:1,Espesor:Thunder 2,5 cm y Taurus 3 cm:4:1</v>
          </cell>
        </row>
        <row r="166">
          <cell r="A166">
            <v>509</v>
          </cell>
          <cell r="B166">
            <v>1</v>
          </cell>
          <cell r="C166">
            <v>5101391</v>
          </cell>
          <cell r="D166" t="str">
            <v>Campera Alpha Industries Ferocity MVF43901C1</v>
          </cell>
          <cell r="E166" t="str">
            <v>Camperas de uso civil</v>
          </cell>
          <cell r="F166" t="e">
            <v>#DIV/0!</v>
          </cell>
          <cell r="G166" t="e">
            <v>#DIV/0!</v>
          </cell>
          <cell r="H166" t="e">
            <v>#DIV/0!</v>
          </cell>
          <cell r="I166" t="str">
            <v>Campera, Chaleco, Alpha</v>
          </cell>
          <cell r="K166">
            <v>5</v>
          </cell>
          <cell r="L166">
            <v>5</v>
          </cell>
          <cell r="M166">
            <v>5</v>
          </cell>
          <cell r="N166">
            <v>0.03</v>
          </cell>
          <cell r="P166" t="str">
            <v>&lt;ul&gt;_x000D_
&lt;li&gt;Campera chaleco relleno de pluma de ganso&lt;/li&gt;_x000D_
&lt;li&gt;Capucha desmontable de algodón&lt;/li&gt;_x000D_
&lt;/ul&gt;</v>
          </cell>
          <cell r="Q166" t="str">
            <v>&lt;ul&gt;_x000D_
&lt;li&gt;&lt;strong&gt;Material&lt;/strong&gt;: 65% Algodón y 35% nylon&lt;/li&gt;_x000D_
&lt;li&gt;&lt;strong&gt;Costuras&lt;/strong&gt;: 100% polyester&lt;/li&gt;_x000D_
&lt;li&gt;&lt;strong&gt;Relleno&lt;/strong&gt;: 50% plumón de ganso y 50% polyester&lt;/li&gt;_x000D_
&lt;li&gt;Cordón grueso para ajustar la capucha al cuello&lt;/li&gt;_x000D_
&lt;li&gt;Escudo pectoral bordado "U.S. Military Alpha"&lt;/li&gt;_x000D_
&lt;li&gt;2 bolsillos para manos&lt;/li&gt;_x000D_
&lt;li&gt;Un bolsillo interno&lt;/li&gt;_x000D_
&lt;/ul&gt;</v>
          </cell>
          <cell r="R166" t="str">
            <v>https://rerda.com/2201/campera-alpha-industries-ferocity-mvf43901c1.jpg,https://rerda.com/6494/campera-alpha-industries-ferocity-mvf43901c1.jpg,https://rerda.com/6495/campera-alpha-industries-ferocity-mvf43901c1.jpg</v>
          </cell>
          <cell r="S166" t="str">
            <v>Denominación:Alpha Industries:1:1,Material:Nylon:2:1,Modelo:Ferocity:3:1</v>
          </cell>
        </row>
        <row r="167">
          <cell r="A167">
            <v>630</v>
          </cell>
          <cell r="B167">
            <v>1</v>
          </cell>
          <cell r="C167">
            <v>5101193</v>
          </cell>
          <cell r="D167" t="str">
            <v>Campera SoftShell Premium Azul Talle Grande</v>
          </cell>
          <cell r="E167" t="str">
            <v>Indumentaria militar</v>
          </cell>
          <cell r="F167" t="str">
            <v>Camperas Policiales y Seguridad Privada</v>
          </cell>
          <cell r="G167" t="e">
            <v>#DIV/0!</v>
          </cell>
          <cell r="H167" t="e">
            <v>#DIV/0!</v>
          </cell>
          <cell r="I167" t="str">
            <v>Campera, Neoprene, Neopreno, softshell</v>
          </cell>
          <cell r="K167">
            <v>5</v>
          </cell>
          <cell r="L167">
            <v>5</v>
          </cell>
          <cell r="M167">
            <v>5</v>
          </cell>
          <cell r="N167">
            <v>0.03</v>
          </cell>
          <cell r="P167" t="str">
            <v>&lt;ul&gt;_x000D_
&lt;li&gt;Campera de abrigo confeccionada en softshell / Neoprene, con capucha desmontable, orientada al personal policial, seguridad y similares.&lt;/li&gt;_x000D_
&lt;li&gt;Talles grandes.&lt;/li&gt;_x000D_
&lt;/ul&gt;</v>
          </cell>
          <cell r="Q167" t="str">
            <v>&lt;ul&gt;_x000D_
&lt;li&gt;TALLE 3XL = 7.&lt;/li&gt;_x000D_
&lt;li&gt;TALLE 4XL = 8.&lt;/li&gt;_x000D_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ell>
          <cell r="R167" t="str">
            <v>https://rerda.com/6479/campera-softshell-premium-azul-talle-grande.jpg,https://rerda.com/6478/campera-softshell-premium-azul-talle-grande.jpg,https://rerda.com/6480/campera-softshell-premium-azul-talle-grande.jpg,https://rerda.com/6481/campera-softshell-premium-azul-talle-grande.jpg,https://rerda.com/6482/campera-softshell-premium-azul-talle-grande.jpg,https://rerda.com/6483/campera-softshell-premium-azul-talle-grande.jpg,https://rerda.com/6484/campera-softshell-premium-azul-talle-grande.jpg,https://rerda.com/6485/campera-softshell-premium-azul-talle-grande.jpg</v>
          </cell>
          <cell r="S167" t="str">
            <v>Material:Soft Shell - Neoprene:1:1,Modelo:Premium:2:1,Cierre:En las axilas:3:1</v>
          </cell>
        </row>
        <row r="168">
          <cell r="A168">
            <v>511</v>
          </cell>
          <cell r="B168">
            <v>1</v>
          </cell>
          <cell r="C168">
            <v>5101210</v>
          </cell>
          <cell r="D168" t="str">
            <v>Campera Alpha Industries MA-1 MJM21000C4</v>
          </cell>
          <cell r="E168" t="str">
            <v>Camperas de uso civil</v>
          </cell>
          <cell r="F168" t="e">
            <v>#DIV/0!</v>
          </cell>
          <cell r="G168" t="e">
            <v>#DIV/0!</v>
          </cell>
          <cell r="H168" t="e">
            <v>#DIV/0!</v>
          </cell>
          <cell r="I168" t="str">
            <v>Campera, Alpha, Alpha Industries, Aviador</v>
          </cell>
          <cell r="K168">
            <v>5</v>
          </cell>
          <cell r="L168">
            <v>5</v>
          </cell>
          <cell r="M168">
            <v>5</v>
          </cell>
          <cell r="N168">
            <v>0.03</v>
          </cell>
          <cell r="P168" t="str">
            <v>&lt;ul&gt;_x000D_
&lt;li&gt;Campera de nylon resistente al agua&lt;/li&gt;_x000D_
&lt;li&gt;Es la primera de vuelo militar&lt;/li&gt;_x000D_
&lt;li&gt;Puños, cuello y cintura tejidos&lt;/li&gt;_x000D_
&lt;li&gt;Cierre frontal con solapa para mantener el calor&lt;/li&gt;_x000D_
&lt;li&gt;Reversible&lt;/li&gt;_x000D_
&lt;/ul&gt;</v>
          </cell>
          <cell r="Q168" t="e">
            <v>#DIV/0!</v>
          </cell>
          <cell r="R168" t="str">
            <v>https://rerda.com/2203/campera-alpha-industries-ma-1-mjm21000c4.jpg,https://rerda.com/6491/campera-alpha-industries-ma-1-mjm21000c4.jpg</v>
          </cell>
          <cell r="S168" t="str">
            <v>Denominación:Alpha Industries:1:1,Material:Nylon:2:1,Modelo:MA-1:3:1</v>
          </cell>
        </row>
        <row r="169">
          <cell r="A169">
            <v>508</v>
          </cell>
          <cell r="B169">
            <v>1</v>
          </cell>
          <cell r="C169">
            <v>5101221</v>
          </cell>
          <cell r="D169" t="str">
            <v>Campera Alpha Industries 45-P MJC2000C4</v>
          </cell>
          <cell r="E169" t="str">
            <v>Camperas de uso civil</v>
          </cell>
          <cell r="F169" t="e">
            <v>#DIV/0!</v>
          </cell>
          <cell r="G169" t="e">
            <v>#DIV/0!</v>
          </cell>
          <cell r="H169" t="e">
            <v>#DIV/0!</v>
          </cell>
          <cell r="I169" t="str">
            <v>Campera Alpha</v>
          </cell>
          <cell r="K169">
            <v>5</v>
          </cell>
          <cell r="L169">
            <v>5</v>
          </cell>
          <cell r="M169">
            <v>5</v>
          </cell>
          <cell r="N169">
            <v>0.03</v>
          </cell>
          <cell r="P169" t="str">
            <v>&lt;ul&gt;_x000D_
&lt;li&gt;Campera de nylon resistente al agua&lt;/li&gt;_x000D_
&lt;li&gt;Puños y cintura tejidos&lt;/li&gt;_x000D_
&lt;li&gt;Solapa frontal con cierre&lt;/li&gt;_x000D_
&lt;li&gt;Amplios bolsillos delanteros&lt;/li&gt;_x000D_
&lt;li&gt;Parche de velcro&lt;/li&gt;_x000D_
&lt;/ul&gt;</v>
          </cell>
          <cell r="Q169" t="e">
            <v>#DIV/0!</v>
          </cell>
          <cell r="R169" t="str">
            <v>https://rerda.com/2198/campera-alpha-industries-45-p-mjc2000c4.jpg,https://rerda.com/6496/campera-alpha-industries-45-p-mjc2000c4.jpg,https://rerda.com/6497/campera-alpha-industries-45-p-mjc2000c4.jpg</v>
          </cell>
          <cell r="S169" t="str">
            <v>Denominación:Alpha Industries:1:1,Material:Nylon:2:1,Modelo:45-P:3:1</v>
          </cell>
        </row>
        <row r="170">
          <cell r="A170">
            <v>881</v>
          </cell>
          <cell r="B170">
            <v>1</v>
          </cell>
          <cell r="C170">
            <v>5101912</v>
          </cell>
          <cell r="D170" t="str">
            <v>Campera Pluma Azul Ultra Light Premium Down</v>
          </cell>
          <cell r="E170" t="str">
            <v>Camperas de uso civil</v>
          </cell>
          <cell r="F170" t="e">
            <v>#DIV/0!</v>
          </cell>
          <cell r="G170" t="e">
            <v>#DIV/0!</v>
          </cell>
          <cell r="H170" t="e">
            <v>#DIV/0!</v>
          </cell>
          <cell r="I170" t="str">
            <v>Campera, Pluma</v>
          </cell>
          <cell r="K170">
            <v>5</v>
          </cell>
          <cell r="L170">
            <v>5</v>
          </cell>
          <cell r="M170">
            <v>5</v>
          </cell>
          <cell r="N170">
            <v>0.03</v>
          </cell>
          <cell r="P170" t="str">
            <v>&lt;ul&gt;_x000D_
&lt;li&gt;Campera de pluma Ultra Light Premium Down de color azul.&lt;/li&gt;_x000D_
&lt;li&gt;Super liviana y abrigada.&lt;/li&gt;_x000D_
&lt;li&gt;Fácil de llevar.&lt;/li&gt;_x000D_
&lt;/ul&gt;</v>
          </cell>
          <cell r="Q170" t="str">
            <v>&lt;ul&gt;_x000D_
&lt;li&gt;Esta campera viene con su propia bolsa de traslado, haciendo más fácil su viaje.&lt;/li&gt;_x000D_
&lt;li&gt;Enrolle la campera bien apretada, sacando la mayor cantidad de aire posible.&lt;/li&gt;_x000D_
&lt;li&gt;Colóquela dentro de la bolsa de traslado y tire del cordón.&lt;/li&gt;_x000D_
&lt;li&gt;Este producto utiliza plumas resistentes, conservantes del calor de recuperación veloz y primera calidad.&lt;/li&gt;_x000D_
&lt;li&gt;Disfrute la suavidad y la liviandad que envuelve su cuerpo.&lt;/li&gt;_x000D_
&lt;/ul&gt;</v>
          </cell>
          <cell r="R170" t="str">
            <v>https://rerda.com/4184/campera-pluma-azul-ultra-light-premium-down.jpg,https://rerda.com/4185/campera-pluma-azul-ultra-light-premium-down.jpg,https://rerda.com/4186/campera-pluma-azul-ultra-light-premium-down.jpg</v>
          </cell>
          <cell r="S170" t="str">
            <v>Material:Pluma:1:1,Modelo:Feather Down Jacket:2:1</v>
          </cell>
        </row>
        <row r="171">
          <cell r="A171">
            <v>512</v>
          </cell>
          <cell r="B171">
            <v>1</v>
          </cell>
          <cell r="C171">
            <v>5101342</v>
          </cell>
          <cell r="D171" t="str">
            <v>Campera Alpha Industries Bubble Down MJB34100C1</v>
          </cell>
          <cell r="E171" t="str">
            <v>Camperas de uso civil</v>
          </cell>
          <cell r="F171" t="e">
            <v>#DIV/0!</v>
          </cell>
          <cell r="G171" t="e">
            <v>#DIV/0!</v>
          </cell>
          <cell r="H171" t="e">
            <v>#DIV/0!</v>
          </cell>
          <cell r="I171" t="str">
            <v>Campera, Alpha Industries</v>
          </cell>
          <cell r="K171">
            <v>5</v>
          </cell>
          <cell r="L171">
            <v>5</v>
          </cell>
          <cell r="M171">
            <v>5</v>
          </cell>
          <cell r="N171">
            <v>0.03</v>
          </cell>
          <cell r="P171" t="str">
            <v>&lt;ul&gt;_x000D_
&lt;li&gt;Campera de Polyester resistente al agua&lt;/li&gt;_x000D_
&lt;li&gt;Cuenta con bolsillos internos&lt;/li&gt;_x000D_
&lt;li&gt;Pectoral con la marca&lt;/li&gt;_x000D_
&lt;li&gt;Ieal para las bajas temperaturas&lt;/li&gt;_x000D_
&lt;/ul&gt;</v>
          </cell>
          <cell r="Q171" t="str">
            <v>&lt;ul&gt;_x000D_
&lt;li&gt;Material Externo: Polyester&lt;/li&gt;_x000D_
&lt;li&gt;Relleno: 20% pluma de ganso, 50% feather y 30% polyester&lt;/li&gt;_x000D_
&lt;li&gt;100% Original&lt;/li&gt;_x000D_
&lt;li&gt;Producto importado&lt;/li&gt;_x000D_
&lt;li&gt;La campera Alpha Industries Bubble Down es un aislante térmico que se llena con la combinación de abajo, plumas y poliéster, creando un relleno de felpa y calidez.&lt;/li&gt;_x000D_
&lt;li&gt;El acolchado del canal permite la distribución continua del aislamiento.&lt;/li&gt;_x000D_
&lt;li&gt;La cáscara externa protege contra el viento y la lluvia y es tela de la parada del rasgón del poliester del 100%.&lt;/li&gt;_x000D_
&lt;li&gt;Capucha oculta en el cuello y puños elásticos ajustables.&lt;/li&gt;_x000D_
&lt;li&gt;El Alpha Bubble Down tiene un cierre frontal con solapa cobertora, junto con el cuello superior que se asegura con un broche para asegurar aún más calor.&lt;/li&gt;_x000D_
&lt;li&gt;Dos amplios bolsillos laterales y dos bolsillos interiores.&lt;/li&gt;_x000D_
&lt;/ul&gt;</v>
          </cell>
          <cell r="R171" t="str">
            <v>https://rerda.com/2204/campera-alpha-industries-bubble-down-mjb34100c1.jpg,https://rerda.com/6492/campera-alpha-industries-bubble-down-mjb34100c1.jpg</v>
          </cell>
          <cell r="S171" t="str">
            <v>Denominación:Alpha Industries:1:1,Material:Polyester:2:1,Modelo:Bubble 3D:3:1</v>
          </cell>
        </row>
        <row r="172">
          <cell r="A172">
            <v>627</v>
          </cell>
          <cell r="B172">
            <v>1</v>
          </cell>
          <cell r="C172">
            <v>5101105</v>
          </cell>
          <cell r="D172" t="str">
            <v>Campera Urbana Uspallata Forrada en polar</v>
          </cell>
          <cell r="E172" t="str">
            <v>Camperas de uso civil</v>
          </cell>
          <cell r="F172" t="e">
            <v>#DIV/0!</v>
          </cell>
          <cell r="G172" t="e">
            <v>#DIV/0!</v>
          </cell>
          <cell r="H172" t="e">
            <v>#DIV/0!</v>
          </cell>
          <cell r="I172" t="str">
            <v>Campera, Capucha, Urbana</v>
          </cell>
          <cell r="K172">
            <v>5</v>
          </cell>
          <cell r="L172">
            <v>5</v>
          </cell>
          <cell r="M172">
            <v>5</v>
          </cell>
          <cell r="N172">
            <v>0.03</v>
          </cell>
          <cell r="P172" t="str">
            <v>&lt;ul&gt;_x000D_
&lt;li&gt;Campera inflada, muy abrigada para la temporada de invierno.&lt;/li&gt;_x000D_
&lt;li&gt;Capucha desmontable.&lt;/li&gt;_x000D_
&lt;li&gt;Cuello alto con botones y cierre.&lt;/li&gt;_x000D_
&lt;li&gt;Interior forrado en tela polar.&lt;/li&gt;_x000D_
&lt;/ul&gt;</v>
          </cell>
          <cell r="Q172" t="str">
            <v>&lt;div class="row"&gt;_x000D_
&lt;div class="col-sm-6"&gt;_x000D_
&lt;ul&gt;_x000D_
&lt;li&gt;Cierre de excelente calidad.&lt;/li&gt;_x000D_
&lt;li&gt;Interior forrado en negro.&lt;/li&gt;_x000D_
&lt;li&gt;Bolsillos exteriores para mano.&lt;/li&gt;_x000D_
&lt;li&gt;Bolsillos interiores discretos.&lt;/li&gt;_x000D_
&lt;/ul&gt;_x000D_
&lt;/div&gt;_x000D_
&lt;div class="col-sm-6"&gt;&lt;img src="/img/cms/Mapa de Talles.jpg" alt="Medidas de los Talles" width="100%" height="auto" /&gt;&lt;/div&gt;_x000D_
&lt;/div&gt;</v>
          </cell>
          <cell r="R172" t="str">
            <v>https://rerda.com/2852/campera-urbana-uspallata-forrada-en-polar.jpg,https://rerda.com/2853/campera-urbana-uspallata-forrada-en-polar.jpg,https://rerda.com/2848/campera-urbana-uspallata-forrada-en-polar.jpg,https://rerda.com/2849/campera-urbana-uspallata-forrada-en-polar.jpg,https://rerda.com/2850/campera-urbana-uspallata-forrada-en-polar.jpg,https://rerda.com/2851/campera-urbana-uspallata-forrada-en-polar.jpg</v>
          </cell>
        </row>
        <row r="173">
          <cell r="A173">
            <v>510</v>
          </cell>
          <cell r="B173">
            <v>1</v>
          </cell>
          <cell r="C173">
            <v>5101445</v>
          </cell>
          <cell r="D173" t="str">
            <v>Campera Alpha Industries N2B Sonic MJN441C1</v>
          </cell>
          <cell r="E173" t="str">
            <v>Camperas de uso civil</v>
          </cell>
          <cell r="F173" t="e">
            <v>#DIV/0!</v>
          </cell>
          <cell r="G173" t="e">
            <v>#DIV/0!</v>
          </cell>
          <cell r="H173" t="e">
            <v>#DIV/0!</v>
          </cell>
          <cell r="I173" t="str">
            <v>Campera, Alpha, Pluma de Ganso</v>
          </cell>
          <cell r="K173">
            <v>5</v>
          </cell>
          <cell r="L173">
            <v>5</v>
          </cell>
          <cell r="M173">
            <v>5</v>
          </cell>
          <cell r="N173">
            <v>0.03</v>
          </cell>
          <cell r="P173" t="str">
            <v>&lt;ul&gt;_x000D_
&lt;li&gt;Campera Parka corta&lt;/li&gt;_x000D_
&lt;li&gt;50% Pluma de ganso&lt;/li&gt;_x000D_
&lt;li&gt;Piel desmontable&lt;/li&gt;_x000D_
&lt;li&gt;Interior contrastante&lt;/li&gt;_x000D_
&lt;/ul&gt;</v>
          </cell>
          <cell r="Q173" t="e">
            <v>#DIV/0!</v>
          </cell>
          <cell r="R173" t="str">
            <v>https://rerda.com/6503/campera-alpha-industries-n2b-sonic-mjn441c1.jpg,https://rerda.com/6502/campera-alpha-industries-n2b-sonic-mjn441c1.jpg</v>
          </cell>
          <cell r="S173" t="str">
            <v>Denominación:Alpha Industries:1:1,Material:Nylon:2:1,Modelo:N2B Sonic:3:1</v>
          </cell>
        </row>
        <row r="174">
          <cell r="A174">
            <v>924</v>
          </cell>
          <cell r="B174">
            <v>1</v>
          </cell>
          <cell r="C174">
            <v>5101915</v>
          </cell>
          <cell r="D174" t="str">
            <v>Campera Pluma Urbana LB Roja</v>
          </cell>
          <cell r="E174" t="str">
            <v>Camperas de uso civil</v>
          </cell>
          <cell r="F174" t="e">
            <v>#DIV/0!</v>
          </cell>
          <cell r="G174" t="e">
            <v>#DIV/0!</v>
          </cell>
          <cell r="H174" t="e">
            <v>#DIV/0!</v>
          </cell>
          <cell r="I174" t="str">
            <v>Campera, Abrigo, Urbana</v>
          </cell>
          <cell r="K174">
            <v>5</v>
          </cell>
          <cell r="L174">
            <v>5</v>
          </cell>
          <cell r="M174">
            <v>5</v>
          </cell>
          <cell r="N174">
            <v>0.03</v>
          </cell>
          <cell r="P174" t="str">
            <v>&lt;ul&gt;_x000D_
&lt;li&gt;Campera urbana impermeable de nylon brillante y colores vivos.&lt;/li&gt;_x000D_
&lt;li&gt;Ideal para el abrigo y estar bien a la moda.&lt;/li&gt;_x000D_
&lt;li&gt;Compuesta de guata.&lt;/li&gt;_x000D_
&lt;/ul&gt;</v>
          </cell>
          <cell r="Q174" t="str">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ell>
          <cell r="R174" t="str">
            <v>https://rerda.com/4370/campera-pluma-urbana-lb-roja.jpg,https://rerda.com/4371/campera-pluma-urbana-lb-roja.jpg,https://rerda.com/4372/campera-pluma-urbana-lb-roja.jpg,https://rerda.com/4373/campera-pluma-urbana-lb-roja.jpg,https://rerda.com/4374/campera-pluma-urbana-lb-roja.jpg</v>
          </cell>
        </row>
        <row r="175">
          <cell r="A175">
            <v>925</v>
          </cell>
          <cell r="B175">
            <v>1</v>
          </cell>
          <cell r="C175">
            <v>5101902</v>
          </cell>
          <cell r="D175" t="str">
            <v>Campera Pluma Urbana LB Negra</v>
          </cell>
          <cell r="E175" t="str">
            <v>Camperas de uso civil</v>
          </cell>
          <cell r="F175" t="e">
            <v>#DIV/0!</v>
          </cell>
          <cell r="G175" t="e">
            <v>#DIV/0!</v>
          </cell>
          <cell r="H175" t="e">
            <v>#DIV/0!</v>
          </cell>
          <cell r="I175" t="str">
            <v>Campera, Abrigo, Urbana</v>
          </cell>
          <cell r="K175">
            <v>5</v>
          </cell>
          <cell r="L175">
            <v>5</v>
          </cell>
          <cell r="M175">
            <v>5</v>
          </cell>
          <cell r="N175">
            <v>0.03</v>
          </cell>
          <cell r="P175" t="str">
            <v>&lt;ul&gt;_x000D_
&lt;li&gt;Campera urbana impermeable de nylon brillante y colores vivos.&lt;/li&gt;_x000D_
&lt;li&gt;Ideal para el abrigo y estar bien a la moda.&lt;/li&gt;_x000D_
&lt;li&gt;Compuesta de guata.&lt;/li&gt;_x000D_
&lt;/ul&gt;</v>
          </cell>
          <cell r="Q175" t="str">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ell>
          <cell r="R175" t="str">
            <v>https://rerda.com/4375/campera-pluma-urbana-lb-negra.jpg,https://rerda.com/4376/campera-pluma-urbana-lb-negra.jpg,https://rerda.com/4377/campera-pluma-urbana-lb-negra.jpg,https://rerda.com/4378/campera-pluma-urbana-lb-negra.jpg,https://rerda.com/4379/campera-pluma-urbana-lb-negra.jpg</v>
          </cell>
        </row>
        <row r="176">
          <cell r="A176">
            <v>622</v>
          </cell>
          <cell r="B176">
            <v>1</v>
          </cell>
          <cell r="C176">
            <v>5101924</v>
          </cell>
          <cell r="D176" t="str">
            <v>Campera Pluma Urbana LB Azul</v>
          </cell>
          <cell r="E176" t="str">
            <v>Camperas de uso civil</v>
          </cell>
          <cell r="F176" t="e">
            <v>#DIV/0!</v>
          </cell>
          <cell r="G176" t="e">
            <v>#DIV/0!</v>
          </cell>
          <cell r="H176" t="e">
            <v>#DIV/0!</v>
          </cell>
          <cell r="I176" t="str">
            <v>Campera, Abrigo, Urbana</v>
          </cell>
          <cell r="K176">
            <v>5</v>
          </cell>
          <cell r="L176">
            <v>5</v>
          </cell>
          <cell r="M176">
            <v>5</v>
          </cell>
          <cell r="N176">
            <v>0.03</v>
          </cell>
          <cell r="P176" t="str">
            <v>&lt;ul&gt;_x000D_
&lt;li&gt;Campera urbana impermeable de nylon brillante y colores vivos.&lt;/li&gt;_x000D_
&lt;li&gt;Ideal para el abrigo y estar bien a la moda.&lt;/li&gt;_x000D_
&lt;li&gt;Compuesta de guata.&lt;/li&gt;_x000D_
&lt;li&gt;Puede ser brillosa u opaca.&lt;/li&gt;_x000D_
&lt;/ul&gt;</v>
          </cell>
          <cell r="Q176" t="str">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ell>
          <cell r="R176" t="str">
            <v>https://rerda.com/2793/campera-pluma-urbana-lb-azul.jpg,https://rerda.com/4367/campera-pluma-urbana-lb-azul.jpg,https://rerda.com/4368/campera-pluma-urbana-lb-azul.jpg,https://rerda.com/4369/campera-pluma-urbana-lb-azul.jpg</v>
          </cell>
        </row>
        <row r="177">
          <cell r="A177">
            <v>926</v>
          </cell>
          <cell r="B177">
            <v>1</v>
          </cell>
          <cell r="C177">
            <v>5101917</v>
          </cell>
          <cell r="D177" t="str">
            <v>Campera Pluma Urbana LB Azul Francia</v>
          </cell>
          <cell r="E177" t="str">
            <v>Camperas de uso civil</v>
          </cell>
          <cell r="F177" t="e">
            <v>#DIV/0!</v>
          </cell>
          <cell r="G177" t="e">
            <v>#DIV/0!</v>
          </cell>
          <cell r="H177" t="e">
            <v>#DIV/0!</v>
          </cell>
          <cell r="I177" t="str">
            <v>Campera, Abrigo, Urbana</v>
          </cell>
          <cell r="K177">
            <v>5</v>
          </cell>
          <cell r="L177">
            <v>5</v>
          </cell>
          <cell r="M177">
            <v>5</v>
          </cell>
          <cell r="N177">
            <v>0.03</v>
          </cell>
          <cell r="P177" t="str">
            <v>&lt;ul&gt;_x000D_
&lt;li&gt;Campera urbana impermeable de nylon brillante y colores vivos.&lt;/li&gt;_x000D_
&lt;li&gt;Ideal para el abrigo y estar bien a la moda.&lt;/li&gt;_x000D_
&lt;li&gt;Compuesta de guata.&lt;/li&gt;_x000D_
&lt;li&gt;Puedes ser brillante u opaca.&lt;/li&gt;_x000D_
&lt;/ul&gt;</v>
          </cell>
          <cell r="Q177" t="str">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ell>
          <cell r="R177" t="str">
            <v>https://rerda.com/4380/campera-pluma-urbana-lb-azul-francia.jpg,https://rerda.com/4381/campera-pluma-urbana-lb-azul-francia.jpg,https://rerda.com/4382/campera-pluma-urbana-lb-azul-francia.jpg,https://rerda.com/4383/campera-pluma-urbana-lb-azul-francia.jpg,https://rerda.com/4384/campera-pluma-urbana-lb-azul-francia.jpg</v>
          </cell>
        </row>
        <row r="178">
          <cell r="A178">
            <v>14</v>
          </cell>
          <cell r="B178">
            <v>1</v>
          </cell>
          <cell r="C178">
            <v>5101190</v>
          </cell>
          <cell r="D178" t="str">
            <v>Campera Neo SoftShell Azul</v>
          </cell>
          <cell r="E178" t="str">
            <v>Camperas de uso civil</v>
          </cell>
          <cell r="F178" t="e">
            <v>#DIV/0!</v>
          </cell>
          <cell r="G178" t="e">
            <v>#DIV/0!</v>
          </cell>
          <cell r="H178" t="e">
            <v>#DIV/0!</v>
          </cell>
          <cell r="I178" t="str">
            <v>Campera, Neoprene, softshell</v>
          </cell>
          <cell r="K178">
            <v>5</v>
          </cell>
          <cell r="L178">
            <v>5</v>
          </cell>
          <cell r="M178">
            <v>5</v>
          </cell>
          <cell r="N178">
            <v>0.03</v>
          </cell>
          <cell r="P178" t="str">
            <v>&lt;ul&gt;_x000D_
&lt;li&gt;Capucha desmontable.&lt;/li&gt;_x000D_
&lt;li&gt;Bolsillos delanteros con cierre vertical.&lt;/li&gt;_x000D_
&lt;li&gt;Coderas y puños con abrojos.&lt;/li&gt;_x000D_
&lt;li&gt;Térmica y ultraliviana.&lt;/li&gt;_x000D_
&lt;/ul&gt;</v>
          </cell>
          <cell r="Q178" t="e">
            <v>#DIV/0!</v>
          </cell>
          <cell r="R178" t="str">
            <v>https://rerda.com/908/campera-neo-softshell-azul.jpg,https://rerda.com/909/campera-neo-softshell-azul.jpg,https://rerda.com/910/campera-neo-softshell-azul.jpg,https://rerda.com/911/campera-neo-softshell-azul.jpg</v>
          </cell>
          <cell r="S178" t="str">
            <v>Material:Neoprene:1:1</v>
          </cell>
        </row>
        <row r="179">
          <cell r="A179">
            <v>645</v>
          </cell>
          <cell r="B179">
            <v>1</v>
          </cell>
          <cell r="C179">
            <v>5101185</v>
          </cell>
          <cell r="D179" t="str">
            <v>Campera Neo SoftShell Negra</v>
          </cell>
          <cell r="E179" t="str">
            <v>Camperas de uso civil</v>
          </cell>
          <cell r="F179" t="e">
            <v>#DIV/0!</v>
          </cell>
          <cell r="G179" t="e">
            <v>#DIV/0!</v>
          </cell>
          <cell r="H179" t="e">
            <v>#DIV/0!</v>
          </cell>
          <cell r="I179" t="str">
            <v>Campera, Neoprene, softshell</v>
          </cell>
          <cell r="K179">
            <v>5</v>
          </cell>
          <cell r="L179">
            <v>5</v>
          </cell>
          <cell r="M179">
            <v>5</v>
          </cell>
          <cell r="N179">
            <v>0.03</v>
          </cell>
          <cell r="P179" t="str">
            <v>&lt;ul&gt;_x000D_
&lt;li&gt;Capucha desmontable.&lt;/li&gt;_x000D_
&lt;li&gt;Bolsillos delanteros con cierre vertical.&lt;/li&gt;_x000D_
&lt;li&gt;Coderas y puños con abrojos.&lt;/li&gt;_x000D_
&lt;li&gt;Térmica y ultraliviana.&lt;/li&gt;_x000D_
&lt;/ul&gt;</v>
          </cell>
          <cell r="Q179" t="e">
            <v>#DIV/0!</v>
          </cell>
          <cell r="R179" t="str">
            <v>https://rerda.com/2947/campera-neo-softshell-negra.jpg,https://rerda.com/2943/campera-neo-softshell-negra.jpg,https://rerda.com/2945/campera-neo-softshell-negra.jpg,https://rerda.com/2944/campera-neo-softshell-negra.jpg,https://rerda.com/2946/campera-neo-softshell-negra.jpg</v>
          </cell>
          <cell r="S179" t="str">
            <v>Material:Neoprene:1:1</v>
          </cell>
        </row>
        <row r="180">
          <cell r="A180">
            <v>646</v>
          </cell>
          <cell r="B180">
            <v>1</v>
          </cell>
          <cell r="C180">
            <v>5101195</v>
          </cell>
          <cell r="D180" t="str">
            <v>Campera Neo SoftShell Gris</v>
          </cell>
          <cell r="E180" t="str">
            <v>Camperas de uso civil</v>
          </cell>
          <cell r="F180" t="e">
            <v>#DIV/0!</v>
          </cell>
          <cell r="G180" t="e">
            <v>#DIV/0!</v>
          </cell>
          <cell r="H180" t="e">
            <v>#DIV/0!</v>
          </cell>
          <cell r="I180" t="str">
            <v>Campera, Neoprene, softshell</v>
          </cell>
          <cell r="K180">
            <v>5</v>
          </cell>
          <cell r="L180">
            <v>5</v>
          </cell>
          <cell r="M180">
            <v>5</v>
          </cell>
          <cell r="N180">
            <v>0.03</v>
          </cell>
          <cell r="P180" t="str">
            <v>&lt;ul&gt;_x000D_
&lt;li&gt;Capucha desmontable.&lt;/li&gt;_x000D_
&lt;li&gt;Bolsillos delanteros con cierre vertical.&lt;/li&gt;_x000D_
&lt;li&gt;Coderas y puños con abrojos.&lt;/li&gt;_x000D_
&lt;li&gt;Térmica y ultraliviana.&lt;/li&gt;_x000D_
&lt;/ul&gt;</v>
          </cell>
          <cell r="Q180" t="e">
            <v>#DIV/0!</v>
          </cell>
          <cell r="R180" t="str">
            <v>https://rerda.com/2965/campera-neo-softshell-gris.jpg,https://rerda.com/2966/campera-neo-softshell-gris.jpg,https://rerda.com/2967/campera-neo-softshell-gris.jpg,https://rerda.com/2968/campera-neo-softshell-gris.jpg</v>
          </cell>
          <cell r="S180" t="str">
            <v>Material:Neoprene:1:1</v>
          </cell>
        </row>
        <row r="181">
          <cell r="A181">
            <v>647</v>
          </cell>
          <cell r="B181">
            <v>1</v>
          </cell>
          <cell r="C181">
            <v>5101191</v>
          </cell>
          <cell r="D181" t="str">
            <v>Campera Neo SoftShell Azul Talle Grande</v>
          </cell>
          <cell r="E181" t="str">
            <v>Camperas de uso civil</v>
          </cell>
          <cell r="F181" t="e">
            <v>#DIV/0!</v>
          </cell>
          <cell r="G181" t="e">
            <v>#DIV/0!</v>
          </cell>
          <cell r="H181" t="e">
            <v>#DIV/0!</v>
          </cell>
          <cell r="I181" t="str">
            <v>Campera, Neoprene, softshell</v>
          </cell>
          <cell r="K181">
            <v>5</v>
          </cell>
          <cell r="L181">
            <v>5</v>
          </cell>
          <cell r="M181">
            <v>5</v>
          </cell>
          <cell r="N181">
            <v>0.03</v>
          </cell>
          <cell r="P181" t="str">
            <v>&lt;ul&gt;_x000D_
&lt;li&gt;Capucha desmontable.&lt;/li&gt;_x000D_
&lt;li&gt;Bolsillos delanteros con cierre vertical.&lt;/li&gt;_x000D_
&lt;li&gt;Coderas y puños con abrojos.&lt;/li&gt;_x000D_
&lt;li&gt;Térmica y ultraliviana.&lt;/li&gt;_x000D_
&lt;/ul&gt;</v>
          </cell>
          <cell r="Q181" t="e">
            <v>#DIV/0!</v>
          </cell>
          <cell r="R181" t="str">
            <v>https://rerda.com/2974/campera-neo-softshell-azul-talle-grande.jpg,https://rerda.com/2975/campera-neo-softshell-azul-talle-grande.jpg,https://rerda.com/2976/campera-neo-softshell-azul-talle-grande.jpg,https://rerda.com/2977/campera-neo-softshell-azul-talle-grande.jpg</v>
          </cell>
          <cell r="S181" t="str">
            <v>Material:Neoprene:1:1</v>
          </cell>
        </row>
        <row r="182">
          <cell r="A182">
            <v>648</v>
          </cell>
          <cell r="B182">
            <v>1</v>
          </cell>
          <cell r="C182">
            <v>5101186</v>
          </cell>
          <cell r="D182" t="str">
            <v>Campera Neo SoftShell Negra Talle Grande</v>
          </cell>
          <cell r="E182" t="str">
            <v>Camperas de uso civil</v>
          </cell>
          <cell r="F182" t="e">
            <v>#DIV/0!</v>
          </cell>
          <cell r="G182" t="e">
            <v>#DIV/0!</v>
          </cell>
          <cell r="H182" t="e">
            <v>#DIV/0!</v>
          </cell>
          <cell r="I182" t="str">
            <v>Campera, Neoprene, softshell</v>
          </cell>
          <cell r="K182">
            <v>5</v>
          </cell>
          <cell r="L182">
            <v>5</v>
          </cell>
          <cell r="M182">
            <v>5</v>
          </cell>
          <cell r="N182">
            <v>0.03</v>
          </cell>
          <cell r="P182" t="str">
            <v>&lt;ul&gt;_x000D_
&lt;li&gt;Capucha desmontable.&lt;/li&gt;_x000D_
&lt;li&gt;Bolsillos delanteros con cierre vertical.&lt;/li&gt;_x000D_
&lt;li&gt;Coderas y puños con abrojos.&lt;/li&gt;_x000D_
&lt;li&gt;Térmica y ultraliviana.&lt;/li&gt;_x000D_
&lt;/ul&gt;</v>
          </cell>
          <cell r="Q182" t="e">
            <v>#DIV/0!</v>
          </cell>
          <cell r="R182" t="str">
            <v>https://rerda.com/2986/campera-neo-softshell-negra-talle-grande.jpg,https://rerda.com/2982/campera-neo-softshell-negra-talle-grande.jpg,https://rerda.com/2984/campera-neo-softshell-negra-talle-grande.jpg,https://rerda.com/2983/campera-neo-softshell-negra-talle-grande.jpg,https://rerda.com/2985/campera-neo-softshell-negra-talle-grande.jpg</v>
          </cell>
          <cell r="S182" t="str">
            <v>Material:Neoprene:1:1</v>
          </cell>
        </row>
        <row r="183">
          <cell r="A183">
            <v>649</v>
          </cell>
          <cell r="B183">
            <v>1</v>
          </cell>
          <cell r="C183">
            <v>5101196</v>
          </cell>
          <cell r="D183" t="str">
            <v>Campera Neo SoftShell Gris Talle Grande</v>
          </cell>
          <cell r="E183" t="str">
            <v>Camperas de uso civil</v>
          </cell>
          <cell r="F183" t="e">
            <v>#DIV/0!</v>
          </cell>
          <cell r="G183" t="e">
            <v>#DIV/0!</v>
          </cell>
          <cell r="H183" t="e">
            <v>#DIV/0!</v>
          </cell>
          <cell r="I183" t="str">
            <v>Campera, Neoprene, softshell</v>
          </cell>
          <cell r="K183">
            <v>5</v>
          </cell>
          <cell r="L183">
            <v>5</v>
          </cell>
          <cell r="M183">
            <v>5</v>
          </cell>
          <cell r="N183">
            <v>0.03</v>
          </cell>
          <cell r="P183" t="str">
            <v>&lt;ul&gt;_x000D_
&lt;li&gt;Capucha desmontable.&lt;/li&gt;_x000D_
&lt;li&gt;Bolsillos delanteros con cierre vertical.&lt;/li&gt;_x000D_
&lt;li&gt;Coderas y puños con abrojos.&lt;/li&gt;_x000D_
&lt;li&gt;Térmica y ultraliviana.&lt;/li&gt;_x000D_
&lt;/ul&gt;</v>
          </cell>
          <cell r="Q183" t="e">
            <v>#DIV/0!</v>
          </cell>
          <cell r="R183" t="str">
            <v>https://rerda.com/2987/campera-neo-softshell-gris-talle-grande.jpg,https://rerda.com/2988/campera-neo-softshell-gris-talle-grande.jpg,https://rerda.com/2989/campera-neo-softshell-gris-talle-grande.jpg,https://rerda.com/2990/campera-neo-softshell-gris-talle-grande.jpg</v>
          </cell>
          <cell r="S183" t="str">
            <v>Material:Neoprene:1:1</v>
          </cell>
        </row>
        <row r="184">
          <cell r="A184">
            <v>650</v>
          </cell>
          <cell r="B184">
            <v>1</v>
          </cell>
          <cell r="C184">
            <v>5101101</v>
          </cell>
          <cell r="D184" t="str">
            <v>Campera SoftShell Azul</v>
          </cell>
          <cell r="E184" t="str">
            <v>Camperas de uso civil</v>
          </cell>
          <cell r="F184" t="e">
            <v>#DIV/0!</v>
          </cell>
          <cell r="G184" t="e">
            <v>#DIV/0!</v>
          </cell>
          <cell r="H184" t="e">
            <v>#DIV/0!</v>
          </cell>
          <cell r="I184" t="str">
            <v>Campera, Neoprene, softshell</v>
          </cell>
          <cell r="K184">
            <v>5</v>
          </cell>
          <cell r="L184">
            <v>5</v>
          </cell>
          <cell r="M184">
            <v>5</v>
          </cell>
          <cell r="N184">
            <v>0.03</v>
          </cell>
          <cell r="P184" t="str">
            <v>&lt;ul&gt;_x000D_
&lt;li&gt;Capucha desmontable.&lt;/li&gt;_x000D_
&lt;li&gt;Bolsillos delanteros con cierre vertical.&lt;/li&gt;_x000D_
&lt;li&gt;Coderas y puños con abrojos.&lt;/li&gt;_x000D_
&lt;li&gt;Térmica y ultraliviana.&lt;/li&gt;_x000D_
&lt;/ul&gt;</v>
          </cell>
          <cell r="Q184" t="e">
            <v>#DIV/0!</v>
          </cell>
          <cell r="R184" t="str">
            <v>https://rerda.com/2996/campera-softshell-azul.jpg,https://rerda.com/2997/campera-softshell-azul.jpg,https://rerda.com/2998/campera-softshell-azul.jpg,https://rerda.com/2999/campera-softshell-azul.jpg</v>
          </cell>
          <cell r="S184" t="str">
            <v>Material:Neoprene:1:1</v>
          </cell>
        </row>
        <row r="185">
          <cell r="A185">
            <v>482</v>
          </cell>
          <cell r="B185">
            <v>1</v>
          </cell>
          <cell r="C185">
            <v>8303123</v>
          </cell>
          <cell r="D185" t="str">
            <v>Casquete Reversible Negro/Azul Americano Rip Stop</v>
          </cell>
          <cell r="E185" t="str">
            <v>Accesorios</v>
          </cell>
          <cell r="F185" t="str">
            <v>Gorras, Casquetes, Quepis, Boinas</v>
          </cell>
          <cell r="G185" t="str">
            <v>Casquetes, Quepis</v>
          </cell>
          <cell r="H185" t="e">
            <v>#DIV/0!</v>
          </cell>
          <cell r="I185" t="str">
            <v>Rip Stop, PSA, Aeroportuaria, P.S.A., Casquete, Quepis, Quepi</v>
          </cell>
          <cell r="K185">
            <v>5</v>
          </cell>
          <cell r="L185">
            <v>5</v>
          </cell>
          <cell r="M185">
            <v>5</v>
          </cell>
          <cell r="N185">
            <v>0.03</v>
          </cell>
          <cell r="P185" t="str">
            <v>&lt;ul&gt;_x000D_
&lt;li&gt;Casquete (quepis o quepi) modelo Americano de tela antidesgarro (Rip Stop), reversible.&lt;/li&gt;_x000D_
&lt;li&gt;Intercambiable en colo negro y azul noche.&lt;/li&gt;_x000D_
&lt;/ul&gt;</v>
          </cell>
          <cell r="Q185" t="str">
            <v>&lt;ul&gt;_x000D_
&lt;li&gt;El talle coincide con la medida en centímetros de la circunferencia de la cabeza.&lt;/li&gt;_x000D_
&lt;li&gt;Consulte por talles a medida.&lt;/li&gt;_x000D_
&lt;/ul&gt;</v>
          </cell>
          <cell r="R185" t="str">
            <v>https://rerda.com/2022/casquete-reversible-negroazul-americano-rip-stop.jpg,https://rerda.com/2023/casquete-reversible-negroazul-americano-rip-stop.jpg,https://rerda.com/2024/casquete-reversible-negroazul-americano-rip-stop.jpg,https://rerda.com/2025/casquete-reversible-negroazul-americano-rip-stop.jpg,https://rerda.com/2246/casquete-reversible-negroazul-americano-rip-stop.jpg,https://rerda.com/2245/casquete-reversible-negroazul-americano-rip-stop.jpg</v>
          </cell>
          <cell r="S185" t="str">
            <v>Denominación:Casquete (Quepi o Quepis):1:1,Material:Rip Stop (antidesgarro):2:1,Modelo:Reversible:3:1</v>
          </cell>
        </row>
        <row r="186">
          <cell r="A186">
            <v>328</v>
          </cell>
          <cell r="B186">
            <v>1</v>
          </cell>
          <cell r="C186">
            <v>2401249</v>
          </cell>
          <cell r="D186" t="str">
            <v>Chaleco Carrier con Porta Elementos</v>
          </cell>
          <cell r="E186" t="str">
            <v>Equipamientos</v>
          </cell>
          <cell r="F186" t="str">
            <v>Fundas Balísticas o Porta placas</v>
          </cell>
          <cell r="G186" t="e">
            <v>#DIV/0!</v>
          </cell>
          <cell r="H186" t="e">
            <v>#DIV/0!</v>
          </cell>
          <cell r="I186" t="str">
            <v>Chaleco, Funda, Antibalas</v>
          </cell>
          <cell r="K186">
            <v>5</v>
          </cell>
          <cell r="L186">
            <v>5</v>
          </cell>
          <cell r="M186">
            <v>5</v>
          </cell>
          <cell r="N186">
            <v>0.03</v>
          </cell>
          <cell r="P186" t="str">
            <v>&lt;ul&gt;_x000D_
&lt;li&gt;Chaleco funda con porta elementos.&lt;/li&gt;_x000D_
&lt;li&gt;Regulable a través de abrojo (velcro) y enganches de policarbonato.&lt;/li&gt;_x000D_
&lt;/ul&gt;</v>
          </cell>
          <cell r="Q186" t="str">
            <v>&lt;ul&gt;_x000D_
&lt;li&gt;Una pistolera.&lt;/li&gt;_x000D_
&lt;li&gt;Un porta esposas.&lt;/li&gt;_x000D_
&lt;li&gt;Cartel "Policía" desmontable en el dorso.&lt;/li&gt;_x000D_
&lt;li&gt;Dos porta cartuchos.&lt;/li&gt;_x000D_
&lt;li&gt;Un porta Handy.&lt;/li&gt;_x000D_
&lt;li&gt;Bordes reforzados con costuras.&lt;/li&gt;_x000D_
&lt;li&gt;Dimensiones máximas que soporta de placas:&lt;/li&gt;_x000D_
&lt;li&gt;Parte Trasera: 45 x 89 cm.&lt;/li&gt;_x000D_
&lt;li&gt;Parte Delantera: 35 x 59 cm.&lt;/li&gt;_x000D_
&lt;/ul&gt;</v>
          </cell>
          <cell r="R186" t="str">
            <v>https://rerda.com/1353/chaleco-carrier-con-porta-elementos.jpg,https://rerda.com/3762/chaleco-carrier-con-porta-elementos.jpg,https://rerda.com/3763/chaleco-carrier-con-porta-elementos.jpg,https://rerda.com/1354/chaleco-carrier-con-porta-elementos.jpg,https://rerda.com/1355/chaleco-carrier-con-porta-elementos.jpg</v>
          </cell>
        </row>
        <row r="187">
          <cell r="A187">
            <v>59</v>
          </cell>
          <cell r="B187">
            <v>1</v>
          </cell>
          <cell r="C187">
            <v>2401100</v>
          </cell>
          <cell r="D187" t="str">
            <v>Chaleco Táctico de Transporte y Cinturón Americano</v>
          </cell>
          <cell r="E187" t="str">
            <v>Equipamientos</v>
          </cell>
          <cell r="F187" t="str">
            <v>Chalecos de transporte</v>
          </cell>
          <cell r="G187" t="e">
            <v>#DIV/0!</v>
          </cell>
          <cell r="H187" t="e">
            <v>#DIV/0!</v>
          </cell>
          <cell r="I187" t="str">
            <v>Poliamida, Chaleco, Transporte</v>
          </cell>
          <cell r="K187">
            <v>5</v>
          </cell>
          <cell r="L187">
            <v>5</v>
          </cell>
          <cell r="M187">
            <v>5</v>
          </cell>
          <cell r="N187">
            <v>0.03</v>
          </cell>
          <cell r="P187" t="str">
            <v>&lt;ul&gt;_x000D_
&lt;li&gt;Cinturón Americano.&lt;/li&gt;_x000D_
&lt;li&gt;Porta esposas.&lt;/li&gt;_x000D_
&lt;li&gt;Porta cargador para 3.&lt;/li&gt;_x000D_
&lt;li&gt;Porta celular.&lt;/li&gt;_x000D_
&lt;/ul&gt;</v>
          </cell>
          <cell r="Q187" t="str">
            <v>&lt;p&gt;Compartimientos adicionales para usos varios.&lt;/p&gt;</v>
          </cell>
          <cell r="R187" t="str">
            <v>https://rerda.com/466/chaleco-tactico-de-transporte-y-cinturon-americano.jpg,https://rerda.com/467/chaleco-tactico-de-transporte-y-cinturon-americano.jpg,https://rerda.com/468/chaleco-tactico-de-transporte-y-cinturon-americano.jpg</v>
          </cell>
        </row>
        <row r="188">
          <cell r="A188">
            <v>474</v>
          </cell>
          <cell r="B188">
            <v>1</v>
          </cell>
          <cell r="C188">
            <v>8701999</v>
          </cell>
          <cell r="D188" t="str">
            <v>Cinturón de Cuero 30mm</v>
          </cell>
          <cell r="E188" t="str">
            <v>Equipamientos</v>
          </cell>
          <cell r="F188" t="str">
            <v>Cinturones, correas y tirantes</v>
          </cell>
          <cell r="G188" t="e">
            <v>#DIV/0!</v>
          </cell>
          <cell r="H188" t="e">
            <v>#DIV/0!</v>
          </cell>
          <cell r="I188" t="str">
            <v>Cuero, LMGE, L.M.G.E., Liceo Militar, Uniforme de Salida</v>
          </cell>
          <cell r="K188">
            <v>5</v>
          </cell>
          <cell r="L188">
            <v>5</v>
          </cell>
          <cell r="M188">
            <v>5</v>
          </cell>
          <cell r="N188">
            <v>0.03</v>
          </cell>
          <cell r="P188" t="str">
            <v>&lt;ul&gt;_x000D_
&lt;li&gt;Cinturón de cuero puro sin hebilla.&lt;/li&gt;_x000D_
&lt;li&gt;Dos perforaciones en el extremo para colocar la hebilla adecuada.&lt;/li&gt;_x000D_
&lt;li&gt;Costuras en los contornos.&lt;/li&gt;_x000D_
&lt;/ul&gt;</v>
          </cell>
          <cell r="Q188" t="str">
            <v>&lt;p&gt;Ideal para uniforme de salida o Liceo Militar.&lt;/p&gt;_x000D_
&lt;p&gt;&lt;span style="text-decoration: underline;"&gt;&lt;strong&gt;Importante&lt;/strong&gt;&lt;/span&gt;: El talle corresponde a la medida en centímetros desde un extremo hasta el agujero del medio (no la punta).&lt;/p&gt;</v>
          </cell>
          <cell r="R188" t="str">
            <v>https://rerda.com/6599/cinturon-de-cuero-30mm.jpg</v>
          </cell>
          <cell r="S188" t="str">
            <v>Material:Cuero:1:1,Ancho:30 mm:2:1,Espesor:3 mm:3:1,Longitud Extendido:Depende del talle:4:1</v>
          </cell>
        </row>
        <row r="189">
          <cell r="A189">
            <v>15</v>
          </cell>
          <cell r="B189">
            <v>1</v>
          </cell>
          <cell r="C189">
            <v>8703504</v>
          </cell>
          <cell r="D189" t="str">
            <v>Pistolera Termo Formada Táctica Regulable T504</v>
          </cell>
          <cell r="E189" t="str">
            <v>Equipamientos</v>
          </cell>
          <cell r="F189" t="str">
            <v>Pistoleras</v>
          </cell>
          <cell r="G189" t="e">
            <v>#DIV/0!</v>
          </cell>
          <cell r="H189" t="e">
            <v>#DIV/0!</v>
          </cell>
          <cell r="I189" t="str">
            <v>Pistolera, Termo formada, Saque rápido</v>
          </cell>
          <cell r="K189">
            <v>5</v>
          </cell>
          <cell r="L189">
            <v>5</v>
          </cell>
          <cell r="M189">
            <v>5</v>
          </cell>
          <cell r="N189">
            <v>0.03</v>
          </cell>
          <cell r="P189" t="str">
            <v>&lt;ul&gt;_x000D_
&lt;li&gt;Cordura anti desgarro y placa termo plástica.&lt;/li&gt;_x000D_
&lt;li&gt;Regulable con abrojos por ambos lados.&lt;/li&gt;_x000D_
&lt;li&gt;Seguro regulable en abrojo (velcro).&lt;/li&gt;_x000D_
&lt;/ul&gt;</v>
          </cell>
          <cell r="Q189" t="str">
            <v>&lt;ul&gt;_x000D_
&lt;li&gt;Pasacinto plástico extencible.&lt;/li&gt;_x000D_
&lt;li&gt;Extracción de Saque Rápido.&lt;/li&gt;_x000D_
&lt;li&gt;Espesor interior: 2,5 cm.&lt;/li&gt;_x000D_
&lt;li&gt;Pasacinto para un cinturón de 5cm de ancho.&lt;/li&gt;_x000D_
&lt;li&gt;Disponible para Bersa Thunder , Bersa Thunder pro, Beretta PX4 , Glock 17, etcétera.&lt;/li&gt;_x000D_
&lt;/ul&gt;</v>
          </cell>
          <cell r="R189" t="str">
            <v>https://rerda.com/5073/pistolera-termo-formada-tactica-regulable-t504.jpg,https://rerda.com/5071/pistolera-termo-formada-tactica-regulable-t504.jpg,https://rerda.com/5072/pistolera-termo-formada-tactica-regulable-t504.jpg,https://rerda.com/5074/pistolera-termo-formada-tactica-regulable-t504.jpg</v>
          </cell>
          <cell r="S189" t="str">
            <v>Material:Poliamida:1:1,Modelo:Termoformado:2:1</v>
          </cell>
        </row>
        <row r="190">
          <cell r="A190">
            <v>470</v>
          </cell>
          <cell r="B190">
            <v>1</v>
          </cell>
          <cell r="C190">
            <v>8205050</v>
          </cell>
          <cell r="D190" t="str">
            <v>Borceguí de Cuero Clásico</v>
          </cell>
          <cell r="E190" t="str">
            <v>Calzado</v>
          </cell>
          <cell r="F190" t="str">
            <v>Botas de combate - Borceguíes</v>
          </cell>
          <cell r="G190" t="e">
            <v>#DIV/0!</v>
          </cell>
          <cell r="H190" t="e">
            <v>#DIV/0!</v>
          </cell>
          <cell r="I190" t="str">
            <v>Cuero, Borceguí, Táctico</v>
          </cell>
          <cell r="K190">
            <v>5</v>
          </cell>
          <cell r="L190">
            <v>5</v>
          </cell>
          <cell r="M190">
            <v>5</v>
          </cell>
          <cell r="N190">
            <v>0.03</v>
          </cell>
          <cell r="P190" t="str">
            <v>&lt;ul&gt;_x000D_
&lt;li&gt;Cuero de alta calidad.&lt;/li&gt;_x000D_
&lt;li&gt;Suela Febo.&lt;/li&gt;_x000D_
&lt;li&gt;Forrado en el interior.&lt;/li&gt;_x000D_
&lt;/ul&gt;</v>
          </cell>
          <cell r="Q190" t="e">
            <v>#DIV/0!</v>
          </cell>
          <cell r="R190" t="str">
            <v>https://rerda.com/6223/borcegui-de-cuero-clasico.jpg,https://rerda.com/6224/borcegui-de-cuero-clasico.jpg,https://rerda.com/6225/borcegui-de-cuero-clasico.jpg,https://rerda.com/6228/borcegui-de-cuero-clasico.jpg,https://rerda.com/6226/borcegui-de-cuero-clasico.jpg,https://rerda.com/6227/borcegui-de-cuero-clasico.jpg</v>
          </cell>
          <cell r="S190" t="str">
            <v>Denominación:Borceguí:1:1,Material:Cuero:2:1,Modelo:Clásico:3:1</v>
          </cell>
        </row>
        <row r="191">
          <cell r="A191">
            <v>791</v>
          </cell>
          <cell r="B191">
            <v>1</v>
          </cell>
          <cell r="C191">
            <v>8205041</v>
          </cell>
          <cell r="D191" t="str">
            <v>Borceguí Táctico Todo Cuero Rerda</v>
          </cell>
          <cell r="E191" t="str">
            <v>Calzado</v>
          </cell>
          <cell r="F191" t="str">
            <v>Botas de combate - Borceguíes</v>
          </cell>
          <cell r="G191" t="e">
            <v>#DIV/0!</v>
          </cell>
          <cell r="H191" t="e">
            <v>#DIV/0!</v>
          </cell>
          <cell r="I191" t="str">
            <v>Cuero, Borceguí, Táctico</v>
          </cell>
          <cell r="K191">
            <v>5</v>
          </cell>
          <cell r="L191">
            <v>5</v>
          </cell>
          <cell r="M191">
            <v>5</v>
          </cell>
          <cell r="N191">
            <v>0.03</v>
          </cell>
          <cell r="P191" t="str">
            <v>&lt;ul&gt;_x000D_
&lt;li&gt;Cuero de alta calidad.&lt;/li&gt;_x000D_
&lt;li&gt;Suela Febo.&lt;/li&gt;_x000D_
&lt;li&gt;Forrado en el interior.&lt;/li&gt;_x000D_
&lt;/ul&gt;</v>
          </cell>
          <cell r="Q191" t="e">
            <v>#DIV/0!</v>
          </cell>
          <cell r="R191" t="str">
            <v>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v>
          </cell>
          <cell r="S191" t="str">
            <v>Denominación:Borceguí:1:1,Material:Cuero:2:1,Modelo:Clásico:3:1</v>
          </cell>
        </row>
        <row r="192">
          <cell r="A192">
            <v>514</v>
          </cell>
          <cell r="B192">
            <v>1</v>
          </cell>
          <cell r="C192">
            <v>5101220</v>
          </cell>
          <cell r="D192" t="str">
            <v>Campera Alpha Industries CWU 45P MJC22000C1</v>
          </cell>
          <cell r="E192" t="str">
            <v>Camperas de uso civil</v>
          </cell>
          <cell r="F192" t="e">
            <v>#DIV/0!</v>
          </cell>
          <cell r="G192" t="e">
            <v>#DIV/0!</v>
          </cell>
          <cell r="H192" t="e">
            <v>#DIV/0!</v>
          </cell>
          <cell r="I192" t="str">
            <v>Campera, Alpha Industries, Aviador</v>
          </cell>
          <cell r="K192">
            <v>5</v>
          </cell>
          <cell r="L192">
            <v>5</v>
          </cell>
          <cell r="M192">
            <v>5</v>
          </cell>
          <cell r="N192">
            <v>0.03</v>
          </cell>
          <cell r="P192" t="str">
            <v>&lt;ul&gt;_x000D_
&lt;li&gt;Es una versión de la 45-P con un aplique de cuero en la espalda.&lt;/li&gt;_x000D_
&lt;li&gt;Puños y cintura tejidos.&lt;/li&gt;_x000D_
&lt;li&gt;Bolsillos con solapa.&lt;/li&gt;_x000D_
&lt;li&gt;Resistente al agua.&lt;/li&gt;_x000D_
&lt;/ul&gt;</v>
          </cell>
          <cell r="Q192" t="str">
            <v>&lt;ul&gt;_x000D_
&lt;li&gt;&lt;span id="result_box" lang="es"&gt;&lt;span&gt;Originalmente expedido a los pilotos de la USAF y de la Armada, el CWU 45 / Campera Aviadora es una pieza clásica para aquellos que buscan una chaqueta moderna pero duradera.&lt;/span&gt;&lt;/span&gt;&lt;/li&gt;_x000D_
&lt;li&gt;&lt;span id="result_box" lang="es"&gt;&lt;span&gt;El ambiente militar auténtico se exhibe a través de su relleno más grueso, puños tricotados acanalados y cierre de cremallera frontal y cuello con solapas de tormenta para asegurar el aislamiento perfecto.&lt;/span&gt;&lt;/span&gt;&lt;/li&gt;_x000D_
&lt;li&gt;&lt;span lang="es"&gt;&lt;span&gt;&lt;span id="result_box" lang="es"&gt;&lt;span&gt;Guarnición acolchada por capas&lt;/span&gt;.&lt;/span&gt;&lt;/span&gt;&lt;/span&gt;&lt;/li&gt;_x000D_
&lt;li&gt;&lt;span lang="es"&gt;&lt;span&gt;&lt;span id="result_box" lang="es"&gt;&lt;span&gt;Logotipo de Alpha en la extensión de cremallera en zig-zag.&lt;/span&gt;&lt;/span&gt;&lt;/span&gt;&lt;/span&gt;&lt;/li&gt;_x000D_
&lt;li&gt;&lt;span lang="es"&gt;&lt;span&gt;&lt;span id="result_box" lang="es"&gt;&lt;span&gt;Bolsillo utilitario en la manga&lt;/span&gt;.&lt;/span&gt;&lt;/span&gt;&lt;/span&gt;&lt;/li&gt;_x000D_
&lt;li&gt;&lt;span lang="es"&gt;&lt;span&gt;&lt;span id="result_box" lang="es"&gt;Cinta con una leyenda &lt;span&gt;"Eliminar antes del vuelo".&lt;/span&gt;&lt;/span&gt;&lt;/span&gt;&lt;/span&gt;&lt;/li&gt;_x000D_
&lt;li&gt;&lt;span lang="es"&gt;&lt;span&gt;&lt;span id="result_box" lang="es"&gt;&lt;span&gt;Manga shirring&lt;/span&gt;.&lt;/span&gt;&lt;/span&gt;&lt;/span&gt;&lt;/li&gt;_x000D_
&lt;li&gt;&lt;span lang="es"&gt;&lt;span&gt;&lt;span id="result_box" lang="es"&gt;Pectoral&lt;span&gt; extraíble con bordado Alpha en el pecho&lt;/span&gt;.&lt;/span&gt;&lt;/span&gt;&lt;/span&gt;&lt;/li&gt;_x000D_
&lt;li&gt;&lt;span lang="es"&gt;&lt;span&gt;&lt;span id="result_box" lang="es"&gt;&lt;span&gt;Dos bolsillos con solapa inferior&lt;/span&gt;.&lt;/span&gt;&lt;/span&gt;&lt;/span&gt;&lt;/li&gt;_x000D_
&lt;li&gt;&lt;span lang="es"&gt;&lt;span&gt;&lt;span id="result_box" lang="es"&gt;&lt;span&gt;Un bolsillo de parche interior&lt;/span&gt;.&lt;/span&gt;&lt;/span&gt;&lt;/span&gt;&lt;/li&gt;_x000D_
&lt;li&gt;&lt;span lang="es"&gt;&lt;span&gt;&lt;span id="result_box" lang="es"&gt;&lt;span&gt;Puños y cintura de costilla de punto.&lt;/span&gt;&lt;/span&gt;&lt;/span&gt;&lt;/span&gt;&lt;/li&gt;_x000D_
&lt;li&gt;&lt;span lang="es"&gt;&lt;span&gt;&lt;span id="result_box" lang="es"&gt;&lt;span&gt;Puños de punto otomano.&lt;/span&gt;&lt;/span&gt;&lt;/span&gt;&lt;/span&gt;&lt;/li&gt;_x000D_
&lt;li&gt;Material Exterior: 100% Flight Nylon.&lt;/li&gt;_x000D_
&lt;li&gt;Costuras: 100% Nylon.&lt;/li&gt;_x000D_
&lt;li&gt;Relleno: 100% Polyester.&lt;/li&gt;_x000D_
&lt;/ul&gt;</v>
          </cell>
          <cell r="R192" t="str">
            <v>https://rerda.com/2217/campera-alpha-industries-cwu-45p-mjc22000c1.jpg,https://rerda.com/2218/campera-alpha-industries-cwu-45p-mjc22000c1.jpg,https://rerda.com/6498/campera-alpha-industries-cwu-45p-mjc22000c1.jpg,https://rerda.com/6499/campera-alpha-industries-cwu-45p-mjc22000c1.jpg</v>
          </cell>
          <cell r="S192" t="str">
            <v>Denominación:Alpha Industries:1:1,Modelo:CWU 45P:2:1</v>
          </cell>
        </row>
        <row r="193">
          <cell r="A193">
            <v>397</v>
          </cell>
          <cell r="B193">
            <v>1</v>
          </cell>
          <cell r="C193">
            <v>8517235</v>
          </cell>
          <cell r="D193" t="str">
            <v>Guantes de Gala Blanco</v>
          </cell>
          <cell r="E193" t="str">
            <v>Accesorios</v>
          </cell>
          <cell r="F193" t="str">
            <v>Guantes</v>
          </cell>
          <cell r="G193" t="e">
            <v>#DIV/0!</v>
          </cell>
          <cell r="H193" t="e">
            <v>#DIV/0!</v>
          </cell>
          <cell r="I193" t="str">
            <v>Policía, Penitenciaría, Ejército, LMGE, Gala, L.M.G.E., Liceo, Militar, Guantes, Liceo Militar, Salida, Desfile</v>
          </cell>
          <cell r="K193">
            <v>5</v>
          </cell>
          <cell r="L193">
            <v>5</v>
          </cell>
          <cell r="M193">
            <v>5</v>
          </cell>
          <cell r="N193">
            <v>0.03</v>
          </cell>
          <cell r="P193" t="str">
            <v>&lt;ul&gt;_x000D_
&lt;li&gt;Guantes para desfile, salida, de gala.&lt;/li&gt;_x000D_
&lt;li&gt;Cuenta con ojal y botón.&lt;/li&gt;_x000D_
&lt;/ul&gt;</v>
          </cell>
          <cell r="Q193" t="str">
            <v>&lt;h3&gt;Como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&lt;/table&gt;_x000D_
&lt;p&gt;&lt;/p&gt;</v>
          </cell>
          <cell r="R193" t="str">
            <v>https://rerda.com/3754/guantes-de-gala-blanco.jpg,https://rerda.com/1543/guantes-de-gala-blanco.jpg</v>
          </cell>
          <cell r="S193" t="str">
            <v>Jurisdicción:Liceo Militar:1:1,Material:Algodón:2:1,Modelo:Gala o Salida:3:1</v>
          </cell>
        </row>
        <row r="194">
          <cell r="A194">
            <v>774</v>
          </cell>
          <cell r="B194">
            <v>1</v>
          </cell>
          <cell r="C194">
            <v>8517901</v>
          </cell>
          <cell r="D194" t="str">
            <v>Guantes Tácticos Miton Beige Largos</v>
          </cell>
          <cell r="E194" t="str">
            <v>Accesorios</v>
          </cell>
          <cell r="F194" t="str">
            <v>Guantes</v>
          </cell>
          <cell r="G194" t="e">
            <v>#DIV/0!</v>
          </cell>
          <cell r="H194" t="e">
            <v>#DIV/0!</v>
          </cell>
          <cell r="I194" t="str">
            <v>Policía, Ejército, Gendarmería, Guantes, Táctico</v>
          </cell>
          <cell r="K194">
            <v>5</v>
          </cell>
          <cell r="L194">
            <v>5</v>
          </cell>
          <cell r="M194">
            <v>5</v>
          </cell>
          <cell r="N194">
            <v>0.03</v>
          </cell>
          <cell r="P194" t="str">
            <v>&lt;ul&gt;_x000D_
&lt;li&gt;Guantes tácticos Mitón.&lt;/li&gt;_x000D_
&lt;li&gt;Palma de piel microventilada hecha de flor de cuero.&lt;/li&gt;_x000D_
&lt;/ul&gt;</v>
          </cell>
          <cell r="Q194" t="str">
            <v>&lt;ul&gt;_x000D_
&lt;li&gt;Cuero de primera calidad y fibra sintética resistente de elaboración articulada flexible.&lt;/li&gt;_x000D_
&lt;li&gt;Partes de malla y orificios de ventilación de goma que proporcionan una cómoda transpiración.&lt;/li&gt;_x000D_
&lt;li&gt;Acabado superficial de palmas y dedos Unobtainium para un agarre seguro, más un interior texturado que permite ponérselos fácilmente.&lt;/li&gt;_x000D_
&lt;li&gt;Material con elasticidad en las 4 direcciones y paños de unión Airprene, proporcionan un ajuste y destreza superiores.&lt;/li&gt;_x000D_
&lt;li&gt;Puño a media altura de Airprene sin restricción, con un cierre seguro de Velcro (abrojo).&lt;/li&gt;_x000D_
&lt;/ul&gt;_x000D_
&lt;hr /&gt;_x000D_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ell>
          <cell r="R194" t="str">
            <v>https://rerda.com/8214/guantes-tacticos-miton-beige-largos.jpg,https://rerda.com/8215/guantes-tacticos-miton-beige-largos.jpg,https://rerda.com/8216/guantes-tacticos-miton-beige-largos.jpg,https://rerda.com/8217/guantes-tacticos-miton-beige-largos.jpg,https://rerda.com/8218/guantes-tacticos-miton-beige-largos.jpg</v>
          </cell>
        </row>
        <row r="195">
          <cell r="A195">
            <v>775</v>
          </cell>
          <cell r="B195">
            <v>1</v>
          </cell>
          <cell r="C195">
            <v>8517902</v>
          </cell>
          <cell r="D195" t="str">
            <v>Guantes Tácticos Miton Verde Largos</v>
          </cell>
          <cell r="E195" t="str">
            <v>Accesorios</v>
          </cell>
          <cell r="F195" t="str">
            <v>Guantes</v>
          </cell>
          <cell r="G195" t="e">
            <v>#DIV/0!</v>
          </cell>
          <cell r="H195" t="e">
            <v>#DIV/0!</v>
          </cell>
          <cell r="I195" t="str">
            <v>Policía, Ejército, Gendarmería, Guantes, Táctico</v>
          </cell>
          <cell r="K195">
            <v>5</v>
          </cell>
          <cell r="L195">
            <v>5</v>
          </cell>
          <cell r="M195">
            <v>5</v>
          </cell>
          <cell r="N195">
            <v>0.03</v>
          </cell>
          <cell r="P195" t="str">
            <v>&lt;ul&gt;_x000D_
&lt;li&gt;Guantes tácticos Mitón.&lt;/li&gt;_x000D_
&lt;li&gt;Palma de piel microventilada hecha de flor de cuero.&lt;/li&gt;_x000D_
&lt;/ul&gt;</v>
          </cell>
          <cell r="Q195" t="str">
            <v>&lt;ul&gt;_x000D_
&lt;li&gt;Cuero de primera calidad y fibra sintética resistente de elaboración articulada flexible.&lt;/li&gt;_x000D_
&lt;li&gt;Partes de malla y orificios de ventilación de goma que proporcionan una cómoda transpiración.&lt;/li&gt;_x000D_
&lt;li&gt;Acabado superficial de palmas y dedos Unobtainium para un agarre seguro, más un interior texturado que permite ponérselos fácilmente.&lt;/li&gt;_x000D_
&lt;li&gt;Material con elasticidad en las 4 direcciones y paños de unión Airprene, proporcionan un ajuste y destreza superiores.&lt;/li&gt;_x000D_
&lt;li&gt;Puño a media altura de Airprene sin restricción, con un cierre seguro de Velcro (abrojo).&lt;/li&gt;_x000D_
&lt;/ul&gt;_x000D_
&lt;hr /&gt;_x000D_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ell>
          <cell r="R195" t="str">
            <v>https://rerda.com/8219/guantes-tacticos-miton-verde-largos.jpg,https://rerda.com/8220/guantes-tacticos-miton-verde-largos.jpg,https://rerda.com/8221/guantes-tacticos-miton-verde-largos.jpg,https://rerda.com/8222/guantes-tacticos-miton-verde-largos.jpg,https://rerda.com/8223/guantes-tacticos-miton-verde-largos.jpg</v>
          </cell>
        </row>
        <row r="196">
          <cell r="A196">
            <v>871</v>
          </cell>
          <cell r="B196">
            <v>1</v>
          </cell>
          <cell r="C196">
            <v>8703038</v>
          </cell>
          <cell r="D196" t="str">
            <v>Pistolera táctica de cuero Avenger</v>
          </cell>
          <cell r="E196" t="str">
            <v>Equipamientos</v>
          </cell>
          <cell r="F196" t="str">
            <v>Pistoleras</v>
          </cell>
          <cell r="G196" t="e">
            <v>#DIV/0!</v>
          </cell>
          <cell r="H196" t="e">
            <v>#DIV/0!</v>
          </cell>
          <cell r="I196" t="str">
            <v>Pistolera, Cuero</v>
          </cell>
          <cell r="K196">
            <v>5</v>
          </cell>
          <cell r="L196">
            <v>5</v>
          </cell>
          <cell r="M196">
            <v>5</v>
          </cell>
          <cell r="N196">
            <v>0.03</v>
          </cell>
          <cell r="P196" t="str">
            <v>&lt;ul&gt;_x000D_
&lt;li&gt;Pistolera de cuero de primera calidad.&lt;/li&gt;_x000D_
&lt;li&gt;Ojal para el cinturón.&lt;/li&gt;_x000D_
&lt;li&gt;Pasacinto de hasta 5cm.&lt;/li&gt;_x000D_
&lt;li&gt;Bordes con costuras reforzadas.&lt;/li&gt;_x000D_
&lt;li&gt;Seguro de cuero con 3 botones.&lt;/li&gt;_x000D_
&lt;/ul&gt;</v>
          </cell>
          <cell r="Q196" t="str">
            <v>&lt;p&gt;Diseñada mediante cuero prensado y adaptado a la forma del arma.&lt;/p&gt;_x000D_
&lt;p&gt;Disponible para 3 modalidades de arma: Para Bersa, Taurus y Browning.&lt;/p&gt;</v>
          </cell>
          <cell r="R196" t="str">
            <v>https://rerda.com/4138/pistolera-tactica-de-cuero-avenger.jpg,https://rerda.com/4136/pistolera-tactica-de-cuero-avenger.jpg,https://rerda.com/4137/pistolera-tactica-de-cuero-avenger.jpg,https://rerda.com/4139/pistolera-tactica-de-cuero-avenger.jpg,https://rerda.com/4140/pistolera-tactica-de-cuero-avenger.jpg,https://rerda.com/4141/pistolera-tactica-de-cuero-avenger.jpg</v>
          </cell>
          <cell r="S196" t="str">
            <v>Material:Cuero:1:1,Modelo:1083:2:1</v>
          </cell>
        </row>
        <row r="197">
          <cell r="A197">
            <v>697</v>
          </cell>
          <cell r="B197">
            <v>1</v>
          </cell>
          <cell r="C197">
            <v>8703926</v>
          </cell>
          <cell r="D197" t="str">
            <v>Pistolera Policial Táctica Bersa</v>
          </cell>
          <cell r="E197" t="str">
            <v>Equipamientos</v>
          </cell>
          <cell r="F197" t="str">
            <v>Pistoleras</v>
          </cell>
          <cell r="G197" t="e">
            <v>#DIV/0!</v>
          </cell>
          <cell r="H197" t="e">
            <v>#DIV/0!</v>
          </cell>
          <cell r="I197" t="str">
            <v>Poliamida, Policía, Bersa</v>
          </cell>
          <cell r="K197">
            <v>5</v>
          </cell>
          <cell r="L197">
            <v>5</v>
          </cell>
          <cell r="M197">
            <v>5</v>
          </cell>
          <cell r="N197">
            <v>0.03</v>
          </cell>
          <cell r="P197" t="str">
            <v>&lt;ul&gt;_x000D_
&lt;li&gt;Pistolera modalidad saque rápido para pistolas Bersa.&lt;/li&gt;_x000D_
&lt;li&gt;Cuenta con un pasa cinturón de hasta 5cm de ancho.&lt;/li&gt;_x000D_
&lt;li&gt;Zurdo y Diestro.&lt;/li&gt;_x000D_
&lt;/ul&gt;</v>
          </cell>
          <cell r="Q197" t="str">
            <v>&lt;ul&gt;_x000D_
&lt;li&gt;Remache para mejorar la estructura.&lt;/li&gt;_x000D_
&lt;li&gt;Termo formada.&lt;/li&gt;_x000D_
&lt;/ul&gt;</v>
          </cell>
          <cell r="R197" t="str">
            <v>https://rerda.com/3301/pistolera-policial-tactica-bersa.jpg,https://rerda.com/3299/pistolera-policial-tactica-bersa.jpg,https://rerda.com/3300/pistolera-policial-tactica-bersa.jpg,https://rerda.com/3302/pistolera-policial-tactica-bersa.jpg,https://rerda.com/3303/pistolera-policial-tactica-bersa.jpg</v>
          </cell>
          <cell r="S197" t="str">
            <v>Material:Poliamida - Cordura:1:1,Modelo:Bersa:2:1</v>
          </cell>
        </row>
        <row r="198">
          <cell r="A198">
            <v>696</v>
          </cell>
          <cell r="B198">
            <v>1</v>
          </cell>
          <cell r="C198">
            <v>8703925</v>
          </cell>
          <cell r="D198" t="str">
            <v>Pistolera Termoformada Bersa Mini Thunder</v>
          </cell>
          <cell r="E198" t="str">
            <v>Equipamientos</v>
          </cell>
          <cell r="F198" t="str">
            <v>Pistoleras</v>
          </cell>
          <cell r="G198" t="e">
            <v>#DIV/0!</v>
          </cell>
          <cell r="H198" t="e">
            <v>#DIV/0!</v>
          </cell>
          <cell r="I198" t="str">
            <v>Poliamida, Bersa, Cordura, Policial, Mini Thunder</v>
          </cell>
          <cell r="K198">
            <v>5</v>
          </cell>
          <cell r="L198">
            <v>5</v>
          </cell>
          <cell r="M198">
            <v>5</v>
          </cell>
          <cell r="N198">
            <v>0.03</v>
          </cell>
          <cell r="P198" t="str">
            <v>&lt;ul&gt;_x000D_
&lt;li&gt;Pistolera saque rápido de poliamida/cordura para pistolas Bersa Mini Thunder.&lt;/li&gt;_x000D_
&lt;li&gt;Opción para Diestros y Zurdos.&lt;/li&gt;_x000D_
&lt;/ul&gt;</v>
          </cell>
          <cell r="Q198" t="str">
            <v>&lt;ul&gt;_x000D_
&lt;li&gt;Remache de seguridad.&lt;/li&gt;_x000D_
&lt;li&gt;Seguro con modalidad saque rápido.&lt;/li&gt;_x000D_
&lt;li&gt;Pasa cinturón con capacidad de 5cm de ancho.&lt;/li&gt;_x000D_
&lt;/ul&gt;</v>
          </cell>
          <cell r="R198" t="str">
            <v>https://rerda.com/3298/pistolera-termoformada-bersa-mini-thunder.jpg,https://rerda.com/3294/pistolera-termoformada-bersa-mini-thunder.jpg,https://rerda.com/3295/pistolera-termoformada-bersa-mini-thunder.jpg,https://rerda.com/3296/pistolera-termoformada-bersa-mini-thunder.jpg,https://rerda.com/3297/pistolera-termoformada-bersa-mini-thunder.jpg</v>
          </cell>
          <cell r="S198" t="str">
            <v>Material:Poliamida - Cordura:1:1,Modelo:Bersa Mini Thunder:2:1</v>
          </cell>
        </row>
        <row r="199">
          <cell r="A199">
            <v>60</v>
          </cell>
          <cell r="B199">
            <v>1</v>
          </cell>
          <cell r="C199">
            <v>2401022</v>
          </cell>
          <cell r="D199" t="str">
            <v>Chaleco de Transporte</v>
          </cell>
          <cell r="E199" t="str">
            <v>Equipamientos</v>
          </cell>
          <cell r="F199" t="str">
            <v>Chalecos de transporte</v>
          </cell>
          <cell r="G199" t="e">
            <v>#DIV/0!</v>
          </cell>
          <cell r="H199" t="e">
            <v>#DIV/0!</v>
          </cell>
          <cell r="I199" t="str">
            <v>Chaleco, Transporte</v>
          </cell>
          <cell r="K199">
            <v>5</v>
          </cell>
          <cell r="L199">
            <v>5</v>
          </cell>
          <cell r="M199">
            <v>5</v>
          </cell>
          <cell r="N199">
            <v>0.03</v>
          </cell>
          <cell r="P199" t="str">
            <v>&lt;ul&gt;_x000D_
&lt;li&gt;Pistolera.&lt;/li&gt;_x000D_
&lt;li&gt;Porta esposas.&lt;/li&gt;_x000D_
&lt;li&gt;Porta cargador doble.&lt;/li&gt;_x000D_
&lt;li&gt;Porta cartuchos para 6.&lt;/li&gt;_x000D_
&lt;li&gt;Porta linterna.&lt;/li&gt;_x000D_
&lt;/ul&gt;</v>
          </cell>
          <cell r="Q199" t="str">
            <v>&lt;ul&gt;_x000D_
&lt;li&gt;Abrojo para insignia/jerarquía/identificación.&lt;/li&gt;_x000D_
&lt;li&gt;Leyenda "Policía" en la espalda.&lt;/li&gt;_x000D_
&lt;/ul&gt;</v>
          </cell>
          <cell r="R199" t="str">
            <v>https://rerda.com/469/chaleco-de-transporte.jpg,https://rerda.com/470/chaleco-de-transporte.jpg,https://rerda.com/471/chaleco-de-transporte.jpg</v>
          </cell>
          <cell r="S199" t="str">
            <v>Material:Poliamida:1:1</v>
          </cell>
        </row>
        <row r="200">
          <cell r="A200">
            <v>118</v>
          </cell>
          <cell r="B200">
            <v>1</v>
          </cell>
          <cell r="C200">
            <v>8205115</v>
          </cell>
          <cell r="D200" t="str">
            <v>Borceguí Táctico Rerda</v>
          </cell>
          <cell r="E200" t="str">
            <v>Calzado</v>
          </cell>
          <cell r="F200" t="str">
            <v>Botas de combate - Borceguíes</v>
          </cell>
          <cell r="G200" t="e">
            <v>#DIV/0!</v>
          </cell>
          <cell r="H200" t="e">
            <v>#DIV/0!</v>
          </cell>
          <cell r="I200" t="str">
            <v>Borceguí</v>
          </cell>
          <cell r="K200">
            <v>5</v>
          </cell>
          <cell r="L200">
            <v>5</v>
          </cell>
          <cell r="M200">
            <v>5</v>
          </cell>
          <cell r="N200">
            <v>0.03</v>
          </cell>
          <cell r="P200" t="str">
            <v>&lt;ul&gt;_x000D_
&lt;li&gt;Plantilla termoformada.&lt;/li&gt;_x000D_
&lt;li&gt;Cuero Flor 132.&lt;/li&gt;_x000D_
&lt;li&gt;Lengua acolchada.&lt;/li&gt;_x000D_
&lt;li&gt;Horma ancha.&lt;/li&gt;_x000D_
&lt;/ul&gt;</v>
          </cell>
          <cell r="Q200" t="str">
            <v>&lt;ul&gt;_x000D_
&lt;li&gt;Respiradores laterales.&lt;/li&gt;_x000D_
&lt;li&gt;Forro interior.&lt;/li&gt;_x000D_
&lt;li&gt;Ideal para instrucción militar como para personal de seguridad pública o privada.&lt;/li&gt;_x000D_
&lt;/ul&gt;</v>
          </cell>
          <cell r="R200" t="str">
            <v>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v>
          </cell>
          <cell r="S200" t="str">
            <v>Material:Cuero:1:1</v>
          </cell>
        </row>
        <row r="201">
          <cell r="A201">
            <v>109</v>
          </cell>
          <cell r="B201">
            <v>1</v>
          </cell>
          <cell r="C201">
            <v>8205060</v>
          </cell>
          <cell r="D201" t="str">
            <v>Botín de Seguridad Clásico Rerda</v>
          </cell>
          <cell r="E201" t="str">
            <v>Calzado</v>
          </cell>
          <cell r="F201" t="str">
            <v>Botines de Seguridad</v>
          </cell>
          <cell r="G201" t="e">
            <v>#DIV/0!</v>
          </cell>
          <cell r="H201" t="e">
            <v>#DIV/0!</v>
          </cell>
          <cell r="I201" t="str">
            <v>Botín, Calzado</v>
          </cell>
          <cell r="K201">
            <v>5</v>
          </cell>
          <cell r="L201">
            <v>5</v>
          </cell>
          <cell r="M201">
            <v>5</v>
          </cell>
          <cell r="N201">
            <v>0.03</v>
          </cell>
          <cell r="P201" t="str">
            <v>&lt;ul&gt;_x000D_
&lt;li&gt;Puntera de acero.&lt;/li&gt;_x000D_
&lt;li&gt;Interior forrado.&lt;/li&gt;_x000D_
&lt;li&gt;Plantilla gruesa.&lt;/li&gt;_x000D_
&lt;li&gt;Suela de goma gruesa y antideslizante.&lt;/li&gt;_x000D_
&lt;li&gt;Pegado y cosido.&lt;/li&gt;_x000D_
&lt;/ul&gt;</v>
          </cell>
          <cell r="Q201" t="e">
            <v>#DIV/0!</v>
          </cell>
          <cell r="R201" t="str">
            <v>https://rerda.com/584/botin-de-seguridad-clasico-rerda.jpg,https://rerda.com/586/botin-de-seguridad-clasico-rerda.jpg,https://rerda.com/582/botin-de-seguridad-clasico-rerda.jpg,https://rerda.com/585/botin-de-seguridad-clasico-rerda.jpg,https://rerda.com/4975/botin-de-seguridad-clasico-rerda.jpg</v>
          </cell>
          <cell r="S201" t="str">
            <v>Material:Cuero:1:1,Modelo:Color Negro:2:1</v>
          </cell>
        </row>
        <row r="202">
          <cell r="A202">
            <v>391</v>
          </cell>
          <cell r="B202">
            <v>1</v>
          </cell>
          <cell r="C202">
            <v>8517000</v>
          </cell>
          <cell r="D202" t="str">
            <v>Guantes Térmicos</v>
          </cell>
          <cell r="E202" t="str">
            <v>Accesorios</v>
          </cell>
          <cell r="F202" t="str">
            <v>Guantes</v>
          </cell>
          <cell r="G202" t="e">
            <v>#DIV/0!</v>
          </cell>
          <cell r="H202" t="e">
            <v>#DIV/0!</v>
          </cell>
          <cell r="I202" t="str">
            <v>Térmico, Guantes, Montañismo</v>
          </cell>
          <cell r="K202">
            <v>5</v>
          </cell>
          <cell r="L202">
            <v>5</v>
          </cell>
          <cell r="M202">
            <v>5</v>
          </cell>
          <cell r="N202">
            <v>0.03</v>
          </cell>
          <cell r="P202" t="str">
            <v>&lt;ul&gt;_x000D_
&lt;li&gt;Puño elastizado ajustable con abrojo (velcro).&lt;/li&gt;_x000D_
&lt;li&gt;Con costura reforzada en el dorso y forrado el interior con pellón sintético térmico.&lt;/li&gt;_x000D_
&lt;/ul&gt;</v>
          </cell>
          <cell r="Q202" t="str">
            <v>&lt;h3&gt;Como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ell>
          <cell r="R202" t="str">
            <v>https://rerda.com/1529/guantes-termicos.jpg,https://rerda.com/3871/guantes-termicos.jpg</v>
          </cell>
          <cell r="S202" t="str">
            <v>Material:Sintético:1:1,Modelo:Térmicos:2:1</v>
          </cell>
        </row>
        <row r="203">
          <cell r="A203">
            <v>171</v>
          </cell>
          <cell r="B203">
            <v>1</v>
          </cell>
          <cell r="C203">
            <v>8701033</v>
          </cell>
          <cell r="D203" t="str">
            <v>Cinturón de Cuero Oficial con Dado</v>
          </cell>
          <cell r="E203" t="str">
            <v>Equipamientos</v>
          </cell>
          <cell r="F203" t="str">
            <v>Cinturones, correas y tirantes</v>
          </cell>
          <cell r="G203" t="e">
            <v>#DIV/0!</v>
          </cell>
          <cell r="H203" t="e">
            <v>#DIV/0!</v>
          </cell>
          <cell r="I203" t="str">
            <v>Cuero, Cinturón</v>
          </cell>
          <cell r="K203">
            <v>5</v>
          </cell>
          <cell r="L203">
            <v>5</v>
          </cell>
          <cell r="M203">
            <v>5</v>
          </cell>
          <cell r="N203">
            <v>0.03</v>
          </cell>
          <cell r="P203" t="str">
            <v>&lt;ul&gt;_x000D_
&lt;li&gt;Ralizado integramente en cuero tipo suela London teñido de 5 mm de espesor.&lt;/li&gt;_x000D_
&lt;li&gt;Completamente forrado y pespunteado con hilo 8/3.&lt;/li&gt;_x000D_
&lt;/ul&gt;</v>
          </cell>
          <cell r="Q203" t="str">
            <v>&lt;ul&gt;_x000D_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v>
          </cell>
          <cell r="R203" t="str">
            <v>https://rerda.com/840/cinturon-de-cuero-oficial-con-dado.jpg,https://rerda.com/841/cinturon-de-cuero-oficial-con-dado.jpg</v>
          </cell>
          <cell r="S203" t="str">
            <v>Jerarquía:Oficial:1:1,Material:Cuero Suela:2:1,Modelo:Con Dado:3:1,Ancho:4.8 cm:4:1,Espesor:0.5 cm:5:1,Longitud Extendido:De 70 a 120 cm, según el talle.:6:1</v>
          </cell>
        </row>
        <row r="204">
          <cell r="A204">
            <v>111</v>
          </cell>
          <cell r="B204">
            <v>1</v>
          </cell>
          <cell r="C204">
            <v>8205800</v>
          </cell>
          <cell r="D204" t="str">
            <v>Borceguí Táctico Arena Marasco</v>
          </cell>
          <cell r="E204" t="str">
            <v>Calzado</v>
          </cell>
          <cell r="F204" t="str">
            <v>Botas de combate - Borceguíes</v>
          </cell>
          <cell r="G204" t="e">
            <v>#DIV/0!</v>
          </cell>
          <cell r="H204" t="e">
            <v>#DIV/0!</v>
          </cell>
          <cell r="I204" t="str">
            <v>Borceguí, Táctico, Arena</v>
          </cell>
          <cell r="K204">
            <v>5</v>
          </cell>
          <cell r="L204">
            <v>5</v>
          </cell>
          <cell r="M204">
            <v>5</v>
          </cell>
          <cell r="N204">
            <v>0.03</v>
          </cell>
          <cell r="P204" t="str">
            <v>&lt;ul&gt;_x000D_
&lt;li&gt;Suela antideslizante.&lt;/li&gt;_x000D_
&lt;li&gt;Cierre en el costado interno.&lt;/li&gt;_x000D_
&lt;li&gt;Solapa con abrojo cobertor del cierre.&lt;/li&gt;_x000D_
&lt;li&gt;Interior forrado y acolchado.&lt;/li&gt;_x000D_
&lt;/ul&gt;</v>
          </cell>
          <cell r="Q204" t="str">
            <v>&lt;ul&gt;_x000D_
&lt;li&gt;Resistente al desgarro, las perforaciones y a la abración.&lt;/li&gt;_x000D_
&lt;li&gt;Diseñado para vivir, fabricado para durar.&lt;/li&gt;_x000D_
&lt;li&gt;Colores disponibles: Negro (de cuero) y Beige Arena (Nobuk).&lt;/li&gt;_x000D_
&lt;/ul&gt;</v>
          </cell>
          <cell r="R204" t="str">
            <v>https://rerda.com/1235/borcegui-tactico-arena-marasco.jpg,https://rerda.com/591/borcegui-tactico-arena-marasco.jpg,https://rerda.com/592/borcegui-tactico-arena-marasco.jpg</v>
          </cell>
        </row>
        <row r="205">
          <cell r="A205">
            <v>108</v>
          </cell>
          <cell r="B205">
            <v>1</v>
          </cell>
          <cell r="C205">
            <v>8203830</v>
          </cell>
          <cell r="D205" t="str">
            <v>Zapato de Vestir con suela de Goma</v>
          </cell>
          <cell r="E205" t="str">
            <v>Calzado</v>
          </cell>
          <cell r="F205" t="str">
            <v>Zapatos</v>
          </cell>
          <cell r="G205" t="e">
            <v>#DIV/0!</v>
          </cell>
          <cell r="H205" t="e">
            <v>#DIV/0!</v>
          </cell>
          <cell r="I205" t="str">
            <v>Calzado, Salida, Uniforme de Salida</v>
          </cell>
          <cell r="K205">
            <v>5</v>
          </cell>
          <cell r="L205">
            <v>5</v>
          </cell>
          <cell r="M205">
            <v>5</v>
          </cell>
          <cell r="N205">
            <v>0.03</v>
          </cell>
          <cell r="P205" t="str">
            <v>&lt;ul&gt;_x000D_
&lt;li&gt;Zapato de vestir con suela de goma antideslizante.&lt;/li&gt;_x000D_
&lt;li&gt;Interior forrado.&lt;/li&gt;_x000D_
&lt;li&gt;Ideal para el uniforme de salida.&lt;/li&gt;_x000D_
&lt;/ul&gt;</v>
          </cell>
          <cell r="Q205" t="e">
            <v>#DIV/0!</v>
          </cell>
          <cell r="R205" t="str">
            <v>https://rerda.com/577/zapato-de-vestir-con-suela-de-goma.jpg,https://rerda.com/578/zapato-de-vestir-con-suela-de-goma.jpg,https://rerda.com/581/zapato-de-vestir-con-suela-de-goma.jpg,https://rerda.com/579/zapato-de-vestir-con-suela-de-goma.jpg,https://rerda.com/580/zapato-de-vestir-con-suela-de-goma.jpg</v>
          </cell>
          <cell r="S205" t="str">
            <v>Material:Cuero:1:1,Modelo:Color Negro:2:1</v>
          </cell>
        </row>
        <row r="206">
          <cell r="A206">
            <v>590</v>
          </cell>
          <cell r="B206">
            <v>1</v>
          </cell>
          <cell r="C206">
            <v>8203265</v>
          </cell>
          <cell r="D206" t="str">
            <v>Zapato Dama de Cuero</v>
          </cell>
          <cell r="E206" t="str">
            <v>Calzado</v>
          </cell>
          <cell r="F206" t="str">
            <v>Zapatos</v>
          </cell>
          <cell r="G206" t="e">
            <v>#DIV/0!</v>
          </cell>
          <cell r="H206" t="e">
            <v>#DIV/0!</v>
          </cell>
          <cell r="I206" t="str">
            <v>Cuero, Dama, Zapato</v>
          </cell>
          <cell r="K206">
            <v>5</v>
          </cell>
          <cell r="L206">
            <v>5</v>
          </cell>
          <cell r="M206">
            <v>5</v>
          </cell>
          <cell r="N206">
            <v>0.03</v>
          </cell>
          <cell r="P206" t="str">
            <v>&lt;ul&gt;_x000D_
&lt;li&gt;Zapato para dama de cuero forrado internamente.&lt;/li&gt;_x000D_
&lt;li&gt;Ideal para uniforme de salida.&lt;/li&gt;_x000D_
&lt;li&gt;Personal de las fuerzas públicas, policiales, etc...&lt;/li&gt;_x000D_
&lt;/ul&gt;</v>
          </cell>
          <cell r="Q206" t="str">
            <v>&lt;ul&gt;_x000D_
&lt;li&gt;Taco alto.&lt;/li&gt;_x000D_
&lt;li&gt;Zuela de goma.&lt;/li&gt;_x000D_
&lt;li&gt;Cuero Flor.&lt;/li&gt;_x000D_
&lt;/ul&gt;</v>
          </cell>
          <cell r="R206" t="str">
            <v>https://rerda.com/2663/zapato-dama-de-cuero.jpg,https://rerda.com/2664/zapato-dama-de-cuero.jpg,https://rerda.com/2665/zapato-dama-de-cuero.jpg,https://rerda.com/2666/zapato-dama-de-cuero.jpg,https://rerda.com/2667/zapato-dama-de-cuero.jpg,https://rerda.com/2668/zapato-dama-de-cuero.jpg,https://rerda.com/2669/zapato-dama-de-cuero.jpg,https://rerda.com/2670/zapato-dama-de-cuero.jpg</v>
          </cell>
          <cell r="S206" t="str">
            <v>Material:Cuero:1:1,Modelo:Dama:2:1</v>
          </cell>
        </row>
        <row r="207">
          <cell r="A207">
            <v>329</v>
          </cell>
          <cell r="B207">
            <v>1</v>
          </cell>
          <cell r="C207">
            <v>2401103</v>
          </cell>
          <cell r="D207" t="str">
            <v>Chaleco Funda Balístico Molle</v>
          </cell>
          <cell r="E207" t="str">
            <v>Equipamientos</v>
          </cell>
          <cell r="F207" t="str">
            <v>Fundas Balísticas o Porta placas</v>
          </cell>
          <cell r="G207" t="e">
            <v>#DIV/0!</v>
          </cell>
          <cell r="H207" t="e">
            <v>#DIV/0!</v>
          </cell>
          <cell r="I207" t="str">
            <v>Molle, Antibalas, Chaleco Funda</v>
          </cell>
          <cell r="K207">
            <v>5</v>
          </cell>
          <cell r="L207">
            <v>5</v>
          </cell>
          <cell r="M207">
            <v>5</v>
          </cell>
          <cell r="N207">
            <v>0.03</v>
          </cell>
          <cell r="P207" t="str">
            <v>&lt;ul&gt;&lt;li&gt;Chaleco funda antibalas con sistema molle.&lt;/li&gt;
&lt;li&gt;Totalmente regulable con abrojo (velcro).&lt;/li&gt;
&lt;/ul&gt;</v>
          </cell>
          <cell r="Q207" t="str">
            <v>&lt;ul&gt;&lt;li&gt;Secciones de hombros acolchadas.&lt;/li&gt;
&lt;li&gt;Una pistolera termoformada de poliamida.&lt;/li&gt;
&lt;li&gt;Dos porta cartuchos.&lt;/li&gt;
&lt;li&gt;Un porta esposas termoformado de poliamida.&lt;/li&gt;
&lt;li&gt;Una cinta con encage delantero para ajuste y seguridad.&lt;/li&gt;
&lt;li&gt;Bordes cubiertos con cinta de poliamida y costuras reforzadas.&lt;/li&gt;
&lt;li&gt;Sistema molle en las secciones laterales para poder acomodar a gusto cada uno de los elementos.&lt;/li&gt;
&lt;/ul&gt;</v>
          </cell>
          <cell r="R207" t="str">
            <v>https://rerda.com/1356/chaleco-funda-balistico-molle.jpg,https://rerda.com/1357/chaleco-funda-balistico-molle.jpg,https://rerda.com/1358/chaleco-funda-balistico-molle.jpg,https://rerda.com/1359/chaleco-funda-balistico-molle.jpg</v>
          </cell>
        </row>
        <row r="208">
          <cell r="A208">
            <v>399</v>
          </cell>
          <cell r="B208">
            <v>1</v>
          </cell>
          <cell r="C208">
            <v>8517103</v>
          </cell>
          <cell r="D208" t="str">
            <v>Guantes de Cabritilla</v>
          </cell>
          <cell r="E208" t="str">
            <v>Accesorios</v>
          </cell>
          <cell r="F208" t="str">
            <v>Guantes</v>
          </cell>
          <cell r="G208" t="e">
            <v>#DIV/0!</v>
          </cell>
          <cell r="H208" t="e">
            <v>#DIV/0!</v>
          </cell>
          <cell r="I208" t="str">
            <v>Gala, Liceo, Militar, Guantes, Salida</v>
          </cell>
          <cell r="K208">
            <v>5</v>
          </cell>
          <cell r="L208">
            <v>5</v>
          </cell>
          <cell r="M208">
            <v>5</v>
          </cell>
          <cell r="N208">
            <v>0.03</v>
          </cell>
          <cell r="P208" t="str">
            <v>&lt;ul&gt;&lt;li&gt;Sin forrar, color marrón para gala, salida, desfiles.&lt;/li&gt;_x000D_
&lt;li&gt;Ideal para el uniforme de salida de las fuerzas armadas.&lt;/li&gt;_x000D_
&lt;li&gt;Con ojal y botón.&lt;/li&gt;_x000D_
&lt;/ul&gt;</v>
          </cell>
          <cell r="Q208" t="str">
            <v>&lt;h3&gt;Como saber la talla que necesitamos para unos guantes.&lt;/h3&gt;_x000D_
&lt;ol&gt;&lt;li&gt;Poné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style="margin-left:auto;margin-right:auto;" height="142" width="108" /&gt;&lt;/div&gt;_x000D_
&lt;/li&gt;_x000D_
&lt;li&gt;Con la medida que obtengas podrás saber el talle que necesitas aplicando la siguiente tabla.&lt;/li&gt;_x000D_
&lt;li&gt;En caso de duda, deberías elegir un talle más.&lt;/li&gt;_x000D_
&lt;/ol&gt;&lt;hr /&gt;&lt;h3&gt;Tabla con Equivalencia de Medidas&lt;/h3&gt;_x000D_
&lt;table class="table-data-sheet"&gt;&lt;thead&gt;&lt;tr&gt;&lt;th&gt;Medida en Centímetros&lt;/th&gt;&lt;th&gt;Talle&lt;/th&gt;&lt;th&gt;Equivalencia&lt;/th&gt;&lt;/tr&gt;&lt;/thead&gt;&lt;tbody&gt;&lt;tr&gt;&lt;td&gt;18 a 20 cm&lt;/td&gt;_x000D_
&lt;td&gt;XS&lt;/td&gt;_x000D_
&lt;td&gt;7&lt;/td&gt;_x000D_
&lt;/tr&gt;&lt;tr&gt;&lt;td&gt;20 a 21 cm&lt;/td&gt;_x000D_
&lt;td&gt;S&lt;/td&gt;_x000D_
&lt;td&gt;8&lt;/td&gt;_x000D_
&lt;/tr&gt;&lt;tr&gt;&lt;td&gt;21 a 22,5 cm&lt;/td&gt;_x000D_
&lt;td&gt;M&lt;/td&gt;_x000D_
&lt;td&gt;9&lt;/td&gt;_x000D_
&lt;/tr&gt;&lt;tr&gt;&lt;td&gt;22,5 a 24 cm&lt;/td&gt;_x000D_
&lt;td&gt;L&lt;/td&gt;_x000D_
&lt;td&gt;10&lt;/td&gt;_x000D_
&lt;/tr&gt;&lt;tr&gt;&lt;td&gt;24 a 25,5 cm&lt;/td&gt;_x000D_
&lt;td&gt;XL&lt;/td&gt;_x000D_
&lt;td&gt;11&lt;/td&gt;_x000D_
&lt;/tr&gt;&lt;tr&gt;&lt;td&gt;25,5 cm o más&lt;/td&gt;_x000D_
&lt;td&gt;XXL&lt;/td&gt;_x000D_
&lt;td&gt;12&lt;/td&gt;_x000D_
&lt;/tr&gt;&lt;/tbody&gt;&lt;/table&gt;</v>
          </cell>
          <cell r="R208" t="str">
            <v>https://rerda.com/1545/guantes-de-cabritilla.jpg,https://rerda.com/1546/guantes-de-cabritilla.jpg,https://rerda.com/1547/guantes-de-cabritilla.jpg</v>
          </cell>
          <cell r="S208" t="str">
            <v>Material:Cabritilla:1:1,Modelo:Gala o de Salida:2:1,Longitud Extendido:25 cm:3:1</v>
          </cell>
        </row>
        <row r="209">
          <cell r="A209">
            <v>40</v>
          </cell>
          <cell r="B209">
            <v>1</v>
          </cell>
          <cell r="C209">
            <v>1120263</v>
          </cell>
          <cell r="D209" t="str">
            <v>Bombacha Hagana Multicam T:34-48</v>
          </cell>
          <cell r="E209" t="str">
            <v>Indumentaria militar</v>
          </cell>
          <cell r="F209" t="str">
            <v>Pantalones de combate, bombachas, fajinas, cargo.</v>
          </cell>
          <cell r="G209" t="str">
            <v>Haganá</v>
          </cell>
          <cell r="H209" t="e">
            <v>#DIV/0!</v>
          </cell>
          <cell r="I209" t="str">
            <v>Rip Stop, Ejército, Bombacha, Hagana</v>
          </cell>
          <cell r="K209">
            <v>5</v>
          </cell>
          <cell r="L209">
            <v>5</v>
          </cell>
          <cell r="M209">
            <v>5</v>
          </cell>
          <cell r="N209">
            <v>0.03</v>
          </cell>
          <cell r="P209" t="str">
            <v>8 (ocho) bolsillos._x000D_
Puños ajustables con cordones internos._x000D_
Sin cierres, solo botones._x000D_
Cremallera solo con botones y ojales internos.</v>
          </cell>
          <cell r="Q209" t="str">
            <v>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v>
          </cell>
          <cell r="R209" t="str">
            <v>https://rerda.com/324/Bombacha-Hagana-Multicam-T-34-49.jpg,https://rerda.com/325/Bombacha-Hagana-Multicam-T-34-49.jpg,https://rerda.com/326/Bombacha-Hagana-Multicam-T-34-49.jpg,https://rerda.com/328/Bombacha-Hagana-Multicam-T-34-49.jpg,https://rerda.com/327/Bombacha-Hagana-Multicam-T-34-49.jpg,https://rerda.com/329/Bombacha-Hagana-Multicam-T-34-49.jpg</v>
          </cell>
          <cell r="S209" t="str">
            <v>Material:Rip Stop (antidesgarro):1:1,Modelo:Multicam Hagana:2:1</v>
          </cell>
        </row>
        <row r="210">
          <cell r="A210">
            <v>659</v>
          </cell>
          <cell r="B210">
            <v>1</v>
          </cell>
          <cell r="C210">
            <v>1120264</v>
          </cell>
          <cell r="D210" t="str">
            <v>Bombacha Hagana Multicam T:50-54</v>
          </cell>
          <cell r="E210" t="str">
            <v>Indumentaria militar</v>
          </cell>
          <cell r="F210" t="str">
            <v>Pantalones de combate, bombachas, fajinas, cargo.</v>
          </cell>
          <cell r="G210" t="str">
            <v>Haganá</v>
          </cell>
          <cell r="H210" t="e">
            <v>#DIV/0!</v>
          </cell>
          <cell r="I210" t="str">
            <v>Rip Stop, Ejército, Bombacha, Hagana</v>
          </cell>
          <cell r="K210">
            <v>5</v>
          </cell>
          <cell r="L210">
            <v>5</v>
          </cell>
          <cell r="M210">
            <v>5</v>
          </cell>
          <cell r="N210">
            <v>0.03</v>
          </cell>
          <cell r="P210" t="str">
            <v>8 (ocho) bolsillos._x000D_
Puños ajustables con cordones internos._x000D_
Sin cierres, solo botones._x000D_
Cremallera solo con botones y ojales internos.</v>
          </cell>
          <cell r="Q210" t="str">
            <v>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v>
          </cell>
          <cell r="R210" t="str">
            <v>https://rerda.com/3066/Bombacha-Hagana-Multicam-T-50-55.jpg,https://rerda.com/3067/Bombacha-Hagana-Multicam-T-50-55.jpg,https://rerda.com/3068/Bombacha-Hagana-Multicam-T-50-55.jpg,https://rerda.com/3070/Bombacha-Hagana-Multicam-T-50-55.jpg,https://rerda.com/3069/Bombacha-Hagana-Multicam-T-50-55.jpg,https://rerda.com/3071/Bombacha-Hagana-Multicam-T-50-55.jpg</v>
          </cell>
          <cell r="S210" t="str">
            <v>Material:Rip Stop (antidesgarro):1:1,Modelo:Multicam Hagana:2:1</v>
          </cell>
        </row>
        <row r="211">
          <cell r="A211">
            <v>494</v>
          </cell>
          <cell r="B211">
            <v>1</v>
          </cell>
          <cell r="C211">
            <v>2101300</v>
          </cell>
          <cell r="D211" t="str">
            <v>Remera Manga Corta Policía Científica T:XXS/XXL</v>
          </cell>
          <cell r="E211" t="str">
            <v>Indumentaria militar</v>
          </cell>
          <cell r="F211" t="str">
            <v>Chombas, remeras y deportivos</v>
          </cell>
          <cell r="G211" t="str">
            <v>Remera</v>
          </cell>
          <cell r="H211" t="str">
            <v>Mangas Cortas</v>
          </cell>
          <cell r="I211" t="str">
            <v>Científica, Remera, Mendoza, Mangas Cortas, Piqué</v>
          </cell>
          <cell r="K211">
            <v>5</v>
          </cell>
          <cell r="L211">
            <v>5</v>
          </cell>
          <cell r="M211">
            <v>5</v>
          </cell>
          <cell r="N211">
            <v>0.03</v>
          </cell>
          <cell r="P211" t="str">
            <v>Abrojos (velcros) en pectorales para insignias o identificación._x000D_
Centro color azul pétreo, letras amarillas y el resto azul noche.</v>
          </cell>
          <cell r="Q211" t="str">
            <v>Vivo transversal desde un hombro al pecho y hasta el otro hombro._x000D_
Las fotos, son meramente ilustrativas.</v>
          </cell>
          <cell r="R211" t="str">
            <v>https://rerda.com/2109/remera-manga-corta-policia-cientifica.jpg,https://rerda.com/2110/remera-manga-corta-policia-cientifica.jpg,https://rerda.com/2111/remera-manga-corta-policia-cientifica.jpg,https://rerda.com/4859/remera-manga-corta-policia-cientifica.jpg</v>
          </cell>
          <cell r="S211" t="str">
            <v>Jurisdicción:Policía Científica de Mendoza:1:1,Material:Piqué:2:1,Modelo:Manga Corta:3:1,Tipo de Cuello:Cerrado con cierre lateral:4:1,Cierre:Si:5:1</v>
          </cell>
        </row>
        <row r="212">
          <cell r="A212">
            <v>904</v>
          </cell>
          <cell r="B212">
            <v>1</v>
          </cell>
          <cell r="C212">
            <v>1120720</v>
          </cell>
          <cell r="D212" t="str">
            <v>Bombacha Policial Kadima Azul T:38-48</v>
          </cell>
          <cell r="E212" t="str">
            <v>Indumentaria militar</v>
          </cell>
          <cell r="F212" t="str">
            <v>Pantalones de combate, bombachas, fajinas, cargo.</v>
          </cell>
          <cell r="G212" t="str">
            <v>Kadima</v>
          </cell>
          <cell r="H212" t="e">
            <v>#DIV/0!</v>
          </cell>
          <cell r="I212" t="str">
            <v>Gabardina, Policía</v>
          </cell>
          <cell r="K212">
            <v>5</v>
          </cell>
          <cell r="L212">
            <v>5</v>
          </cell>
          <cell r="M212">
            <v>5</v>
          </cell>
          <cell r="N212">
            <v>0.03</v>
          </cell>
          <cell r="P212" t="str">
            <v>Bombacha policial de gabardina, modelo Kadima.</v>
          </cell>
          <cell r="Q212" t="str">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ell>
          <cell r="R212" t="str">
            <v>https://rerda.com/6600/Bombacha-Policial-Kadima-Azul-Noche-T-38-49.jpg,https://rerda.com/6601/Bombacha-Policial-Kadima-Azul-Noche-T-38-49.jpg,https://rerda.com/6602/Bombacha-Policial-Kadima-Azul-Noche-T-38-49.jpg,https://rerda.com/6603/Bombacha-Policial-Kadima-Azul-Noche-T-38-49.jpg,https://rerda.com/6604/Bombacha-Policial-Kadima-Azul-Noche-T-38-49.jpg</v>
          </cell>
          <cell r="S212" t="str">
            <v>Jurisdicción:Policía:1:1,Material:Gabardina:2:1,Modelo:Kadima:3:1,Cierre:YKK:4:1</v>
          </cell>
        </row>
        <row r="213">
          <cell r="A213">
            <v>906</v>
          </cell>
          <cell r="B213">
            <v>1</v>
          </cell>
          <cell r="C213">
            <v>1120721</v>
          </cell>
          <cell r="D213" t="str">
            <v>Bombacha Policial Kadima Azul T:50-54</v>
          </cell>
          <cell r="E213" t="str">
            <v>Indumentaria militar</v>
          </cell>
          <cell r="F213" t="str">
            <v>Pantalones de combate, bombachas, fajinas, cargo.</v>
          </cell>
          <cell r="G213" t="str">
            <v>Kadima</v>
          </cell>
          <cell r="H213" t="e">
            <v>#DIV/0!</v>
          </cell>
          <cell r="I213" t="str">
            <v>Gabardina, Policía</v>
          </cell>
          <cell r="K213">
            <v>5</v>
          </cell>
          <cell r="L213">
            <v>5</v>
          </cell>
          <cell r="M213">
            <v>5</v>
          </cell>
          <cell r="N213">
            <v>0.03</v>
          </cell>
          <cell r="P213" t="str">
            <v>Bombacha policial de gabardina, modelo Kadima.</v>
          </cell>
          <cell r="Q213" t="str">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ell>
          <cell r="R213" t="str">
            <v>https://rerda.com/6605/Bombacha-Policial-Kadima-Azul-Noche-T-50-55.jpg,https://rerda.com/6606/Bombacha-Policial-Kadima-Azul-Noche-T-50-55.jpg,https://rerda.com/6607/Bombacha-Policial-Kadima-Azul-Noche-T-50-55.jpg,https://rerda.com/6608/Bombacha-Policial-Kadima-Azul-Noche-T-50-55.jpg,https://rerda.com/6609/Bombacha-Policial-Kadima-Azul-Noche-T-50-55.jpg</v>
          </cell>
          <cell r="S213" t="str">
            <v>Jurisdicción:Policía:1:1,Material:Gabardina:2:1,Modelo:Kadima:3:1,Cierre:YKK:4:1</v>
          </cell>
        </row>
        <row r="214">
          <cell r="A214">
            <v>1012</v>
          </cell>
          <cell r="B214">
            <v>1</v>
          </cell>
          <cell r="C214">
            <v>1120724</v>
          </cell>
          <cell r="D214" t="str">
            <v>Bombacha Policial Kadima Negra T:38-48</v>
          </cell>
          <cell r="E214" t="str">
            <v>Indumentaria militar</v>
          </cell>
          <cell r="F214" t="str">
            <v>Pantalones de combate, bombachas, fajinas, cargo.</v>
          </cell>
          <cell r="G214" t="str">
            <v>Kadima</v>
          </cell>
          <cell r="H214" t="e">
            <v>#DIV/0!</v>
          </cell>
          <cell r="I214" t="str">
            <v>Gabardina, Policía</v>
          </cell>
          <cell r="K214">
            <v>5</v>
          </cell>
          <cell r="L214">
            <v>5</v>
          </cell>
          <cell r="M214">
            <v>5</v>
          </cell>
          <cell r="N214">
            <v>0.03</v>
          </cell>
          <cell r="P214" t="str">
            <v>Bombacha policial de gabardina, modelo Kadima.</v>
          </cell>
          <cell r="Q214" t="str">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ell>
          <cell r="R214" t="str">
            <v>https://rerda.com/6610/Bombacha-Policial-Kadima-Negra-T-38-49.jpg,https://rerda.com/6611/Bombacha-Policial-Kadima-Negra-T-38-49.jpg,https://rerda.com/6612/Bombacha-Policial-Kadima-Negra-T-38-49.jpg,https://rerda.com/6613/Bombacha-Policial-Kadima-Negra-T-38-49.jpg,https://rerda.com/6614/Bombacha-Policial-Kadima-Negra-T-38-49.jpg</v>
          </cell>
          <cell r="S214" t="str">
            <v>Jurisdicción:Seguridad Privadad y Fuerzas Públicas:1:1,Material:Gabardina:2:1,Modelo:Kadima:3:1,Cierre:YKK:4:1</v>
          </cell>
        </row>
        <row r="215">
          <cell r="A215">
            <v>1047</v>
          </cell>
          <cell r="B215">
            <v>1</v>
          </cell>
          <cell r="C215">
            <v>1120725</v>
          </cell>
          <cell r="D215" t="str">
            <v>Bombacha Policial Kadima Negra T:50-54</v>
          </cell>
          <cell r="E215" t="str">
            <v>Indumentaria militar</v>
          </cell>
          <cell r="F215" t="str">
            <v>Pantalones de combate, bombachas, fajinas, cargo.</v>
          </cell>
          <cell r="G215" t="str">
            <v>Kadima</v>
          </cell>
          <cell r="H215" t="e">
            <v>#DIV/0!</v>
          </cell>
          <cell r="I215" t="str">
            <v>Gabardina, Policía</v>
          </cell>
          <cell r="K215">
            <v>5</v>
          </cell>
          <cell r="L215">
            <v>5</v>
          </cell>
          <cell r="M215">
            <v>5</v>
          </cell>
          <cell r="N215">
            <v>0.03</v>
          </cell>
          <cell r="P215" t="str">
            <v>Bombacha policial de gabardina, modelo Kadima.</v>
          </cell>
          <cell r="Q215" t="str">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ell>
          <cell r="R215" t="str">
            <v>https://rerda.com/6615/Bombacha-Policial-Kadima-Negra-T-50-55.jpg,https://rerda.com/6616/Bombacha-Policial-Kadima-Negra-T-50-55.jpg,https://rerda.com/6617/Bombacha-Policial-Kadima-Negra-T-50-55.jpg,https://rerda.com/6618/Bombacha-Policial-Kadima-Negra-T-50-55.jpg,https://rerda.com/6619/Bombacha-Policial-Kadima-Negra-T-50-55.jpg</v>
          </cell>
          <cell r="S215" t="str">
            <v>Jurisdicción:Seguridad Privada y Fuerzas Públicas:1:1,Material:Gabardina:2:1,Modelo:Kadima:3:1,Cierre:YKK:4:1</v>
          </cell>
        </row>
        <row r="216">
          <cell r="A216">
            <v>977</v>
          </cell>
          <cell r="B216">
            <v>1</v>
          </cell>
          <cell r="C216">
            <v>1120330</v>
          </cell>
          <cell r="D216" t="str">
            <v>Bombacha Gendarmería Rip Verde T:34-48</v>
          </cell>
          <cell r="E216" t="str">
            <v>Indumentaria militar</v>
          </cell>
          <cell r="F216" t="str">
            <v>Pantalones de combate, bombachas, fajinas, cargo.</v>
          </cell>
          <cell r="G216" t="str">
            <v>Gendarmería</v>
          </cell>
          <cell r="H216" t="e">
            <v>#DIV/0!</v>
          </cell>
          <cell r="I216" t="str">
            <v>Rip Stop, Gendarmería, Antidesgarro, Gendarmería Nacional</v>
          </cell>
          <cell r="K216">
            <v>5</v>
          </cell>
          <cell r="L216">
            <v>5</v>
          </cell>
          <cell r="M216">
            <v>5</v>
          </cell>
          <cell r="N216">
            <v>0.03</v>
          </cell>
          <cell r="P216" t="str">
            <v>Bombacha tipo clásica para Gendarmería Nacional, compuesta en tela táctica de rip stop (antidesgarro)._x000D_
Bota con puño elástico.</v>
          </cell>
          <cell r="Q216" t="str">
            <v>Fuelle interno en las rodilleras para facilitar las maniobras de movimientos._x000D_
Rodilleras._x000D_
Cierre de cremallera de 1ª calidad con ojal y botón._x000D_
Refuerzo en entrepierna._x000D_
Dos bolsillos laterales: ojal clásico._x000D_
Dos bolsillos laterales: plaqué con fuelle y tapa. Costura a la vista y prende con abrojo._x000D_
Dos bolsillos traseros: Bolsillo interno con tapa externa y costura superior. Cierra con dos botones y ojales.</v>
          </cell>
          <cell r="R216" t="str">
            <v>https://rerda.com/4671/Bombacha-Gendarmeria-Rip-Verde-T-34-49.jpg,https://rerda.com/4672/Bombacha-Gendarmeria-Rip-Verde-T-34-49.jpg,https://rerda.com/4673/Bombacha-Gendarmeria-Rip-Verde-T-34-49.jpg,https://rerda.com/4674/Bombacha-Gendarmeria-Rip-Verde-T-34-49.jpg,https://rerda.com/4675/Bombacha-Gendarmeria-Rip-Verde-T-34-49.jpg</v>
          </cell>
          <cell r="S216" t="str">
            <v>Jurisdicción:Gendarmería Nacional:1:1,Modelo:Clásica:2:1</v>
          </cell>
        </row>
        <row r="217">
          <cell r="A217">
            <v>1023</v>
          </cell>
          <cell r="B217">
            <v>1</v>
          </cell>
          <cell r="C217">
            <v>2601900</v>
          </cell>
          <cell r="D217" t="str">
            <v>Buzo Policial de friza negro con cierre</v>
          </cell>
          <cell r="E217" t="str">
            <v>Indumentaria militar</v>
          </cell>
          <cell r="F217" t="str">
            <v>Chombas, remeras y deportivos</v>
          </cell>
          <cell r="G217" t="str">
            <v>Conjuntos deportivos</v>
          </cell>
          <cell r="H217" t="e">
            <v>#DIV/0!</v>
          </cell>
          <cell r="I217" t="str">
            <v>Policía, Buzo, Friza</v>
          </cell>
          <cell r="K217">
            <v>10</v>
          </cell>
          <cell r="L217">
            <v>10</v>
          </cell>
          <cell r="M217">
            <v>10</v>
          </cell>
          <cell r="N217">
            <v>0.5</v>
          </cell>
          <cell r="P217" t="str">
            <v>Buzo de friza super abrigado, de mangas largas y con cierre al costado del cuello.</v>
          </cell>
          <cell r="Q217" t="str">
            <v>Cuenta con abrojos en los costados de los hombros para poder colocar jerarquías o parches._x000D_
Cierre YKK de alta calidad.</v>
          </cell>
          <cell r="R217" t="str">
            <v>https://rerda.com/4987/buzo-policial-de-friza-negro-con-cierre.jpg,https://rerda.com/4988/buzo-policial-de-friza-negro-con-cierre.jpg,https://rerda.com/4989/buzo-policial-de-friza-negro-con-cierre.jpg,https://rerda.com/4992/buzo-policial-de-friza-negro-con-cierre.jpg</v>
          </cell>
          <cell r="S217" t="str">
            <v>Jurisdicción:Policía o Seguridad Privada:1:1,Material:Friza:2:1,Cierre:Al costado del cuello:3:1</v>
          </cell>
        </row>
        <row r="218">
          <cell r="A218">
            <v>658</v>
          </cell>
          <cell r="B218">
            <v>1</v>
          </cell>
          <cell r="C218">
            <v>5101850</v>
          </cell>
          <cell r="D218" t="str">
            <v>Campera Polar Americana Gris</v>
          </cell>
          <cell r="E218" t="str">
            <v>Indumentaria militar</v>
          </cell>
          <cell r="F218" t="str">
            <v>Camperas Policiales y Seguridad Privada</v>
          </cell>
          <cell r="G218" t="e">
            <v>#DIV/0!</v>
          </cell>
          <cell r="H218" t="e">
            <v>#DIV/0!</v>
          </cell>
          <cell r="I218" t="str">
            <v>Americana, Campera, Penitenciaría, PSA, Polar, Seguridad</v>
          </cell>
          <cell r="K218">
            <v>5</v>
          </cell>
          <cell r="L218">
            <v>5</v>
          </cell>
          <cell r="M218">
            <v>5</v>
          </cell>
          <cell r="N218">
            <v>0.03</v>
          </cell>
          <cell r="P218" t="str">
            <v>Campera polar de abrigo, tipo policial y táctico._x000D_
Ideal para penitenciarios, agentes de seguridad, etc.</v>
          </cell>
          <cell r="Q218" t="str">
            <v>Bolsillos verticales con abrojo._x000D_
Insignia Argentina en hombro izquierdo._x000D_
Térmica._x000D_
Polar de alta densidad._x000D_
Super abrigada.</v>
          </cell>
          <cell r="R218" t="str">
            <v>https://rerda.com/3063/campera-polar-americana-gris.jpg,https://rerda.com/3064/campera-polar-americana-gris.jpg,https://rerda.com/3065/campera-polar-americana-gris.jpg</v>
          </cell>
          <cell r="S218" t="str">
            <v>Material:Polar:1:1,Modelo:Americana:2:1</v>
          </cell>
        </row>
        <row r="219">
          <cell r="A219">
            <v>25</v>
          </cell>
          <cell r="B219">
            <v>1</v>
          </cell>
          <cell r="C219">
            <v>5101171</v>
          </cell>
          <cell r="D219" t="str">
            <v>Campera Polar Americana Negra</v>
          </cell>
          <cell r="E219" t="str">
            <v>Indumentaria militar</v>
          </cell>
          <cell r="F219" t="str">
            <v>Camperas Policiales y Seguridad Privada</v>
          </cell>
          <cell r="G219" t="e">
            <v>#DIV/0!</v>
          </cell>
          <cell r="H219" t="e">
            <v>#DIV/0!</v>
          </cell>
          <cell r="I219" t="str">
            <v>Americana, Campera, PSA, Polar, Seguridad</v>
          </cell>
          <cell r="K219">
            <v>5</v>
          </cell>
          <cell r="L219">
            <v>5</v>
          </cell>
          <cell r="M219">
            <v>5</v>
          </cell>
          <cell r="N219">
            <v>0.03</v>
          </cell>
          <cell r="P219" t="str">
            <v>Campera polar de abrigo, tipo policial y táctico._x000D_
Ideal para policías, penitenciarios, agentes de seguridad, etc.</v>
          </cell>
          <cell r="Q219" t="str">
            <v>Bolsillos verticales con abrojo._x000D_
Insignia Argentina en hombro izquierdo._x000D_
Térmica._x000D_
Polar de alta densidad._x000D_
Super abrigada.</v>
          </cell>
          <cell r="R219" t="str">
            <v>https://rerda.com/876/campera-polar-americana-negra.jpg,https://rerda.com/875/campera-polar-americana-negra.jpg,https://rerda.com/877/campera-polar-americana-negra.jpg</v>
          </cell>
          <cell r="S219" t="str">
            <v>Material:Polar:1:1</v>
          </cell>
        </row>
        <row r="220">
          <cell r="A220">
            <v>657</v>
          </cell>
          <cell r="B220">
            <v>1</v>
          </cell>
          <cell r="C220">
            <v>5101170</v>
          </cell>
          <cell r="D220" t="str">
            <v>Campera Polar Policial Americana Azul</v>
          </cell>
          <cell r="E220" t="str">
            <v>Indumentaria militar</v>
          </cell>
          <cell r="F220" t="str">
            <v>Camperas Policiales y Seguridad Privada</v>
          </cell>
          <cell r="G220" t="e">
            <v>#DIV/0!</v>
          </cell>
          <cell r="H220" t="e">
            <v>#DIV/0!</v>
          </cell>
          <cell r="I220" t="str">
            <v>Americana, Campera, Polar, Seguridad, Táctico, Policial</v>
          </cell>
          <cell r="K220">
            <v>5</v>
          </cell>
          <cell r="L220">
            <v>5</v>
          </cell>
          <cell r="M220">
            <v>5</v>
          </cell>
          <cell r="N220">
            <v>0.03</v>
          </cell>
          <cell r="P220" t="str">
            <v>Campera polar de abrigo, tipo policial y táctico._x000D_
Ideal para policías, penitenciarios, agentes de seguridad, etc.</v>
          </cell>
          <cell r="Q220" t="str">
            <v>Bolsillos verticales con abrojo._x000D_
Insignia Argentina en hombro izquierdo._x000D_
Térmica._x000D_
Polar de alta densidad._x000D_
Super abrigada.</v>
          </cell>
          <cell r="R220" t="str">
            <v>https://rerda.com/3049/campera-polar-policial-americana-azul.jpg,https://rerda.com/3050/campera-polar-policial-americana-azul.jpg,https://rerda.com/3051/campera-polar-policial-americana-azul.jpg,https://rerda.com/3052/campera-polar-policial-americana-azul.jpg</v>
          </cell>
          <cell r="S220" t="str">
            <v>Material:Polar:1:1</v>
          </cell>
        </row>
        <row r="221">
          <cell r="A221">
            <v>1162</v>
          </cell>
          <cell r="B221">
            <v>1</v>
          </cell>
          <cell r="C221">
            <v>5101565</v>
          </cell>
          <cell r="D221" t="str">
            <v>Camperón Térmico Camuflado Multicam</v>
          </cell>
          <cell r="E221" t="str">
            <v>Indumentaria militar</v>
          </cell>
          <cell r="F221" t="str">
            <v>Camperas Policiales y Seguridad Privada</v>
          </cell>
          <cell r="G221" t="e">
            <v>#DIV/0!</v>
          </cell>
          <cell r="H221" t="e">
            <v>#DIV/0!</v>
          </cell>
          <cell r="I221" t="e">
            <v>#DIV/0!</v>
          </cell>
          <cell r="K221">
            <v>40</v>
          </cell>
          <cell r="L221">
            <v>40</v>
          </cell>
          <cell r="M221">
            <v>30</v>
          </cell>
          <cell r="N221">
            <v>1.5</v>
          </cell>
          <cell r="P221" t="str">
            <v>Camperón térmico mimético camuflado de tipo táctico.</v>
          </cell>
          <cell r="Q221" t="str">
            <v>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v>
          </cell>
          <cell r="R221" t="str">
            <v>https://rerda.com/6206/camperon-termico-camuflado-multicam.jpg,https://rerda.com/6207/camperon-termico-camuflado-multicam.jpg,https://rerda.com/6208/camperon-termico-camuflado-multicam.jpg,https://rerda.com/6210/camperon-termico-camuflado-multicam.jpg,https://rerda.com/6209/camperon-termico-camuflado-multicam.jpg</v>
          </cell>
        </row>
        <row r="222">
          <cell r="A222">
            <v>26</v>
          </cell>
          <cell r="B222">
            <v>1</v>
          </cell>
          <cell r="C222">
            <v>5101556</v>
          </cell>
          <cell r="D222" t="str">
            <v>Camperón Térmico Negro</v>
          </cell>
          <cell r="E222" t="str">
            <v>Indumentaria militar</v>
          </cell>
          <cell r="F222" t="str">
            <v>Camperas Policiales y Seguridad Privada</v>
          </cell>
          <cell r="G222" t="e">
            <v>#DIV/0!</v>
          </cell>
          <cell r="H222" t="e">
            <v>#DIV/0!</v>
          </cell>
          <cell r="I222" t="str">
            <v>Campera, Abrigo, Térmico, Camperón</v>
          </cell>
          <cell r="K222">
            <v>5</v>
          </cell>
          <cell r="L222">
            <v>5</v>
          </cell>
          <cell r="M222">
            <v>5</v>
          </cell>
          <cell r="N222">
            <v>0.03</v>
          </cell>
          <cell r="P222" t="str">
            <v>Capucha térmica desmontable, bolsillos con solapas._x000D_
Charreteras en los hombros.</v>
          </cell>
          <cell r="Q222" t="str">
            <v>Ideal para las bajas temperaturas extremas.</v>
          </cell>
          <cell r="R222" t="str">
            <v>https://rerda.com/174/camperon-termico-negro.jpg,https://rerda.com/172/camperon-termico-negro.jpg,https://rerda.com/173/camperon-termico-negro.jpg,https://rerda.com/175/camperon-termico-negro.jpg,https://rerda.com/176/camperon-termico-negro.jpg,https://rerda.com/177/camperon-termico-negro.jpg,https://rerda.com/178/camperon-termico-negro.jpg,https://rerda.com/179/camperon-termico-negro.jpg,https://rerda.com/180/camperon-termico-negro.jpg,https://rerda.com/181/camperon-termico-negro.jpg,https://rerda.com/182/camperon-termico-negro.jpg,https://rerda.com/183/camperon-termico-negro.jpg,https://rerda.com/184/camperon-termico-negro.jpg,https://rerda.com/185/camperon-termico-negro.jpg,https://rerda.com/186/camperon-termico-negro.jpg,https://rerda.com/187/camperon-termico-negro.jpg</v>
          </cell>
          <cell r="S222" t="str">
            <v>Material:Gabardina Satinada:1:1</v>
          </cell>
        </row>
        <row r="223">
          <cell r="A223">
            <v>28</v>
          </cell>
          <cell r="B223">
            <v>1</v>
          </cell>
          <cell r="C223">
            <v>1130254</v>
          </cell>
          <cell r="D223" t="str">
            <v>Mameluco Térmico Negro T:XXS-XL</v>
          </cell>
          <cell r="E223" t="str">
            <v>Indumentaria militar</v>
          </cell>
          <cell r="F223" t="str">
            <v>Overoles y Mamelucos Térmicos</v>
          </cell>
          <cell r="G223" t="str">
            <v>Mamelucos térmicos</v>
          </cell>
          <cell r="H223" t="e">
            <v>#DIV/0!</v>
          </cell>
          <cell r="I223" t="str">
            <v>Abrigo, Térmico, Mameluco</v>
          </cell>
          <cell r="K223">
            <v>5</v>
          </cell>
          <cell r="L223">
            <v>5</v>
          </cell>
          <cell r="M223">
            <v>5</v>
          </cell>
          <cell r="N223">
            <v>0.03</v>
          </cell>
          <cell r="P223" t="str">
            <v>Capucha térmica desmontable._x000D_
Bolsillos con solapas._x000D_
Refuerzos en codos y rodillas.</v>
          </cell>
          <cell r="Q223" t="str">
            <v>Elástico en cintura. Ideal para las bajas temperaturas extremas, la montaña o viajes en moto.</v>
          </cell>
          <cell r="R223" t="str">
            <v>https://rerda.com/204/mameluco-termico-negro-txxs-xl.jpg,https://rerda.com/205/mameluco-termico-negro-txxs-xl.jpg,https://rerda.com/206/mameluco-termico-negro-txxs-xl.jpg,https://rerda.com/4460/mameluco-termico-negro-txxs-xl.jpg,https://rerda.com/207/mameluco-termico-negro-txxs-xl.jpg,https://rerda.com/208/mameluco-termico-negro-txxs-xl.jpg,https://rerda.com/209/mameluco-termico-negro-txxs-xl.jpg,https://rerda.com/210/mameluco-termico-negro-txxs-xl.jpg,https://rerda.com/211/mameluco-termico-negro-txxs-xl.jpg,https://rerda.com/212/mameluco-termico-negro-txxs-xl.jpg,https://rerda.com/213/mameluco-termico-negro-txxs-xl.jpg,https://rerda.com/214/mameluco-termico-negro-txxs-xl.jpg,https://rerda.com/215/mameluco-termico-negro-txxs-xl.jpg,https://rerda.com/216/mameluco-termico-negro-txxs-xl.jpg,https://rerda.com/217/mameluco-termico-negro-txxs-xl.jpg</v>
          </cell>
          <cell r="S223" t="str">
            <v>Material:Gabardina Satinada:1:1</v>
          </cell>
        </row>
        <row r="224">
          <cell r="A224">
            <v>921</v>
          </cell>
          <cell r="B224">
            <v>1</v>
          </cell>
          <cell r="C224">
            <v>1130255</v>
          </cell>
          <cell r="D224" t="str">
            <v>Mameluco Térmico Negro T:XXL-XXXL</v>
          </cell>
          <cell r="E224" t="str">
            <v>Indumentaria militar</v>
          </cell>
          <cell r="F224" t="str">
            <v>Overoles y Mamelucos Térmicos</v>
          </cell>
          <cell r="G224" t="str">
            <v>Mamelucos térmicos</v>
          </cell>
          <cell r="H224" t="e">
            <v>#DIV/0!</v>
          </cell>
          <cell r="I224" t="str">
            <v>Abrigo, Térmico, Mameluco</v>
          </cell>
          <cell r="K224">
            <v>5</v>
          </cell>
          <cell r="L224">
            <v>5</v>
          </cell>
          <cell r="M224">
            <v>5</v>
          </cell>
          <cell r="N224">
            <v>0.03</v>
          </cell>
          <cell r="P224" t="str">
            <v>Capucha térmica desmontable._x000D_
Bolsillos con solapas._x000D_
Refuerzos en codos y rodillas.</v>
          </cell>
          <cell r="Q224" t="str">
            <v>Elástico en cintura. Ideal para las bajas temperaturas extremas, la montaña o viajes en moto.</v>
          </cell>
          <cell r="R224" t="str">
            <v>https://rerda.com/4343/mameluco-termico-negro-txxl-xxxl.jpg,https://rerda.com/4344/mameluco-termico-negro-txxl-xxxl.jpg,https://rerda.com/4459/mameluco-termico-negro-txxl-xxxl.jpg,https://rerda.com/4345/mameluco-termico-negro-txxl-xxxl.jpg,https://rerda.com/4346/mameluco-termico-negro-txxl-xxxl.jpg,https://rerda.com/4347/mameluco-termico-negro-txxl-xxxl.jpg,https://rerda.com/4348/mameluco-termico-negro-txxl-xxxl.jpg,https://rerda.com/4349/mameluco-termico-negro-txxl-xxxl.jpg,https://rerda.com/4350/mameluco-termico-negro-txxl-xxxl.jpg,https://rerda.com/4351/mameluco-termico-negro-txxl-xxxl.jpg,https://rerda.com/4352/mameluco-termico-negro-txxl-xxxl.jpg,https://rerda.com/4353/mameluco-termico-negro-txxl-xxxl.jpg,https://rerda.com/4354/mameluco-termico-negro-txxl-xxxl.jpg,https://rerda.com/4355/mameluco-termico-negro-txxl-xxxl.jpg,https://rerda.com/4356/mameluco-termico-negro-txxl-xxxl.jpg</v>
          </cell>
          <cell r="S224" t="str">
            <v>Material:Gabardina Satinada:1:1,Modelo:Térmico:2:1</v>
          </cell>
        </row>
        <row r="225">
          <cell r="A225">
            <v>193</v>
          </cell>
          <cell r="B225">
            <v>1</v>
          </cell>
          <cell r="C225">
            <v>2401584</v>
          </cell>
          <cell r="D225" t="str">
            <v>Chaleco de Vestir Lana Negro</v>
          </cell>
          <cell r="E225" t="str">
            <v>Indumentaria militar</v>
          </cell>
          <cell r="F225" t="str">
            <v>Tricotas</v>
          </cell>
          <cell r="G225" t="str">
            <v>Chalecos de lana</v>
          </cell>
          <cell r="H225" t="e">
            <v>#DIV/0!</v>
          </cell>
          <cell r="I225" t="str">
            <v>Lana, Chaleco</v>
          </cell>
          <cell r="K225">
            <v>5</v>
          </cell>
          <cell r="L225">
            <v>5</v>
          </cell>
          <cell r="M225">
            <v>5</v>
          </cell>
          <cell r="N225">
            <v>0.03</v>
          </cell>
          <cell r="P225" t="str">
            <v>Chaleco de lana con cuello escote en V (ve corta)._x000D_
Hombreras._x000D_
Porta charreteras._x000D_
Corte militar.</v>
          </cell>
          <cell r="Q225" t="e">
            <v>#DIV/0!</v>
          </cell>
          <cell r="R225" t="str">
            <v>https://rerda.com/947/chaleco-de-vestir-lana-negro.jpg,https://rerda.com/948/chaleco-de-vestir-lana-negro.jpg,https://rerda.com/949/chaleco-de-vestir-lana-negro.jpg</v>
          </cell>
          <cell r="S225" t="str">
            <v>Material:Lana:1:1,Tipo de Cuello:Escote en V (ve corta):2:1</v>
          </cell>
        </row>
        <row r="226">
          <cell r="A226">
            <v>793</v>
          </cell>
          <cell r="B226">
            <v>1</v>
          </cell>
          <cell r="C226">
            <v>2401298</v>
          </cell>
          <cell r="D226" t="str">
            <v>Chaleco de Vestir Lana Azul</v>
          </cell>
          <cell r="E226" t="str">
            <v>Indumentaria militar</v>
          </cell>
          <cell r="F226" t="str">
            <v>Tricotas</v>
          </cell>
          <cell r="G226" t="str">
            <v>Chalecos de lana</v>
          </cell>
          <cell r="H226" t="e">
            <v>#DIV/0!</v>
          </cell>
          <cell r="I226" t="str">
            <v>Lana, Chaleco</v>
          </cell>
          <cell r="K226">
            <v>5</v>
          </cell>
          <cell r="L226">
            <v>5</v>
          </cell>
          <cell r="M226">
            <v>5</v>
          </cell>
          <cell r="N226">
            <v>0.03</v>
          </cell>
          <cell r="P226" t="str">
            <v>Chaleco de lana con cuello escote en V (ve corta)._x000D_
Hombreras._x000D_
Porta charreteras._x000D_
Corte militar.</v>
          </cell>
          <cell r="Q226" t="e">
            <v>#DIV/0!</v>
          </cell>
          <cell r="R226" t="str">
            <v>https://rerda.com/3786/chaleco-de-vestir-lana-azul.jpg,https://rerda.com/3787/chaleco-de-vestir-lana-azul.jpg,https://rerda.com/3788/chaleco-de-vestir-lana-azul.jpg</v>
          </cell>
          <cell r="S226" t="str">
            <v>Material:Lana:1:1,Tipo de Cuello:Escote en V (ve corta):2:1</v>
          </cell>
        </row>
        <row r="227">
          <cell r="A227">
            <v>1007</v>
          </cell>
          <cell r="B227">
            <v>1</v>
          </cell>
          <cell r="C227">
            <v>2101105</v>
          </cell>
          <cell r="D227" t="str">
            <v>Chomba Polo Policía Urbana Tucumán T:XXS-XXL</v>
          </cell>
          <cell r="E227" t="str">
            <v>Indumentaria militar</v>
          </cell>
          <cell r="F227" t="str">
            <v>Chombas, remeras y deportivos</v>
          </cell>
          <cell r="G227" t="str">
            <v>Chomba</v>
          </cell>
          <cell r="H227" t="str">
            <v>Mangas Cortas</v>
          </cell>
          <cell r="I227" t="str">
            <v>Policía, Chomba, Urbana, Tucumán</v>
          </cell>
          <cell r="K227">
            <v>10</v>
          </cell>
          <cell r="L227">
            <v>10</v>
          </cell>
          <cell r="M227">
            <v>10</v>
          </cell>
          <cell r="N227">
            <v>0.4</v>
          </cell>
          <cell r="P227" t="str">
            <v>Chomba cuello polo para efectivo policial urbano de la provincia de Tucumán.</v>
          </cell>
          <cell r="Q227" t="str">
            <v>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v>
          </cell>
          <cell r="R227" t="str">
            <v>https://rerda.com/8099/chomba-polo-policia-urbana-tucuman.jpg,https://rerda.com/8100/chomba-polo-policia-urbana-tucuman.jpg,https://rerda.com/8101/chomba-polo-policia-urbana-tucuman.jpg,https://rerda.com/8102/chomba-polo-policia-urbana-tucuman.jpg</v>
          </cell>
        </row>
        <row r="228">
          <cell r="A228">
            <v>1008</v>
          </cell>
          <cell r="B228">
            <v>1</v>
          </cell>
          <cell r="C228">
            <v>2101106</v>
          </cell>
          <cell r="D228" t="str">
            <v>Chomba Polo Policía Urbana Tucumán T:3XL-5XL</v>
          </cell>
          <cell r="E228" t="str">
            <v>Indumentaria militar</v>
          </cell>
          <cell r="F228" t="str">
            <v>Chombas, remeras y deportivos</v>
          </cell>
          <cell r="G228" t="str">
            <v>Chomba</v>
          </cell>
          <cell r="H228" t="str">
            <v>Mangas Cortas</v>
          </cell>
          <cell r="I228" t="str">
            <v>Policía, Chomba, Urbana, Tucumán</v>
          </cell>
          <cell r="K228">
            <v>10</v>
          </cell>
          <cell r="L228">
            <v>10</v>
          </cell>
          <cell r="M228">
            <v>10</v>
          </cell>
          <cell r="N228">
            <v>0.4</v>
          </cell>
          <cell r="P228" t="str">
            <v>Chomba cuello polo para efectivo policial urbano de la provincia de Tucumán.</v>
          </cell>
          <cell r="Q228" t="str">
            <v>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v>
          </cell>
          <cell r="R228" t="str">
            <v>https://rerda.com/8095/chomba-polo-policia-urbana-tucuman-3xl-5xl.jpg,https://rerda.com/8096/chomba-polo-policia-urbana-tucuman-3xl-5xl.jpg,https://rerda.com/8097/chomba-polo-policia-urbana-tucuman-3xl-5xl.jpg,https://rerda.com/8098/chomba-polo-policia-urbana-tucuman-3xl-5xl.jpg</v>
          </cell>
        </row>
        <row r="229">
          <cell r="A229">
            <v>1216</v>
          </cell>
          <cell r="B229">
            <v>1</v>
          </cell>
          <cell r="C229">
            <v>2103500</v>
          </cell>
          <cell r="D229" t="str">
            <v>Chomba manga corta para Tránsito</v>
          </cell>
          <cell r="E229" t="str">
            <v>Indumentaria militar</v>
          </cell>
          <cell r="F229" t="str">
            <v>Chombas, remeras y deportivos</v>
          </cell>
          <cell r="G229" t="str">
            <v>Chomba</v>
          </cell>
          <cell r="H229" t="str">
            <v>Mangas Cortas</v>
          </cell>
          <cell r="I229" t="str">
            <v>Policía, Chomba, Tránsito</v>
          </cell>
          <cell r="K229">
            <v>0</v>
          </cell>
          <cell r="L229">
            <v>20</v>
          </cell>
          <cell r="M229">
            <v>20</v>
          </cell>
          <cell r="N229">
            <v>5</v>
          </cell>
          <cell r="P229" t="str">
            <v>Chomba manga corta de color azul, amarillo fluor para personal de tránsito.</v>
          </cell>
          <cell r="Q229" t="str">
            <v>Banda reflectiva para ser visto en la oscuridad.&lt;br /&gt;
Parte superior de color amarillo fluor.&lt;br /&gt;
Color azul noche.&lt;br /&gt;
2 botones en el cuello.&lt;br /&gt;
Bandera bordada en manga derecha.&lt;br /&gt;
Espalda con la letra estampada &lt;strong&gt;TRANSITO&lt;/strong&gt;.</v>
          </cell>
          <cell r="R229" t="str">
            <v>https://rerda.com/8047/chomba-manga-corta-para-transito.jpg,https://rerda.com/8048/chomba-manga-corta-para-transito.jpg,https://rerda.com/8049/chomba-manga-corta-para-transito.jpg,https://rerda.com/8050/chomba-manga-corta-para-transito.jpg</v>
          </cell>
          <cell r="S229" t="str">
            <v>Jurisdicción:Personal de Tránsito:1:1,Material:Piqué:2:1,Modelo:Mangas Cortas:3:1,Tipo de Cuello:Polo:4:1</v>
          </cell>
        </row>
        <row r="230">
          <cell r="A230">
            <v>61</v>
          </cell>
          <cell r="B230">
            <v>1</v>
          </cell>
          <cell r="C230">
            <v>2101495</v>
          </cell>
          <cell r="D230" t="str">
            <v>Remera Manga Corta con Cierre Azul T:XXS-XXL</v>
          </cell>
          <cell r="E230" t="str">
            <v>Indumentaria militar</v>
          </cell>
          <cell r="F230" t="str">
            <v>Chombas, remeras y deportivos</v>
          </cell>
          <cell r="G230" t="str">
            <v>Remera</v>
          </cell>
          <cell r="H230" t="str">
            <v>Mangas Cortas</v>
          </cell>
          <cell r="I230" t="str">
            <v>Manga Corta, Cierre, Remera, Mangas Cortas</v>
          </cell>
          <cell r="K230">
            <v>5</v>
          </cell>
          <cell r="L230">
            <v>5</v>
          </cell>
          <cell r="M230">
            <v>5</v>
          </cell>
          <cell r="N230">
            <v>0.03</v>
          </cell>
          <cell r="P230" t="str">
            <v>Cierre al costado en el cuello._x000D_
Abrojos para insignias o identificación._x000D_
De uno a dos colores.</v>
          </cell>
          <cell r="Q230" t="str">
            <v>Vivo transversal desde un hombro al pecho y hasta el otro hombro.</v>
          </cell>
          <cell r="R230" t="str">
            <v>https://rerda.com/472/remera-mangas-cortas-con-cierre-azul.jpg,https://rerda.com/473/remera-mangas-cortas-con-cierre-azul.jpg,https://rerda.com/4864/remera-mangas-cortas-con-cierre-azul.jpg</v>
          </cell>
          <cell r="S230" t="str">
            <v>Material:Piqué:1:1,Modelo:Manga Corta:2:1,Tipo de Cuello:Cerrado con Cierre:3:1,Cierre:Sí. Hacia el costado.:4:1</v>
          </cell>
        </row>
        <row r="231">
          <cell r="A231">
            <v>194</v>
          </cell>
          <cell r="B231">
            <v>1</v>
          </cell>
          <cell r="C231">
            <v>2101496</v>
          </cell>
          <cell r="D231" t="str">
            <v>Remera Manga Larga con Cierre Azul T:XXS-XXL</v>
          </cell>
          <cell r="E231" t="str">
            <v>Indumentaria militar</v>
          </cell>
          <cell r="F231" t="str">
            <v>Chombas, remeras y deportivos</v>
          </cell>
          <cell r="G231" t="str">
            <v>Remera</v>
          </cell>
          <cell r="H231" t="str">
            <v>Mangas Largas</v>
          </cell>
          <cell r="I231" t="str">
            <v>Policía, Penitenciaría, Manga Larga, Remera, Piqué</v>
          </cell>
          <cell r="K231">
            <v>5</v>
          </cell>
          <cell r="L231">
            <v>5</v>
          </cell>
          <cell r="M231">
            <v>5</v>
          </cell>
          <cell r="N231">
            <v>0.03</v>
          </cell>
          <cell r="P231" t="str">
            <v>Cierre al costado en el cuello._x000D_
Abrojos para insignias o identificación._x000D_
De uno a dos colores.</v>
          </cell>
          <cell r="Q231" t="str">
            <v>Vivo transversal desde un hombro al pecho y hasta el otro hombro.</v>
          </cell>
          <cell r="R231" t="str">
            <v>https://rerda.com/4759/remera-manga-larga-con-cierre-azul.jpg,https://rerda.com/4760/remera-manga-larga-con-cierre-azul.jpg,https://rerda.com/4761/remera-manga-larga-con-cierre-azul.jpg,https://rerda.com/4875/remera-manga-larga-con-cierre-azul.jpg,https://rerda.com/4762/remera-manga-larga-con-cierre-azul.jpg,https://rerda.com/4763/remera-manga-larga-con-cierre-azul.jpg</v>
          </cell>
          <cell r="S231" t="str">
            <v>Denominación:Chomba:1:1,Material:Piqué:2:1,Modelo:Manga Larga:3:1,Tipo de Cuello:Cerrado con Cierre:4:1</v>
          </cell>
        </row>
        <row r="232">
          <cell r="A232">
            <v>495</v>
          </cell>
          <cell r="B232">
            <v>1</v>
          </cell>
          <cell r="C232">
            <v>2101110</v>
          </cell>
          <cell r="D232" t="str">
            <v>Remera Manga Corta con Cierre Bombero T:XXS-XXL</v>
          </cell>
          <cell r="E232" t="str">
            <v>Indumentaria militar</v>
          </cell>
          <cell r="F232" t="str">
            <v>Chombas, remeras y deportivos</v>
          </cell>
          <cell r="G232" t="str">
            <v>Remera</v>
          </cell>
          <cell r="H232" t="str">
            <v>Mangas Cortas</v>
          </cell>
          <cell r="I232" t="str">
            <v>Manga Corta, Remera, Bombero, Piqué</v>
          </cell>
          <cell r="K232">
            <v>5</v>
          </cell>
          <cell r="L232">
            <v>5</v>
          </cell>
          <cell r="M232">
            <v>5</v>
          </cell>
          <cell r="N232">
            <v>0.03</v>
          </cell>
          <cell r="P232" t="str">
            <v>Cierre al costado en el cuello._x000D_
Abrojos para insignias o identificación._x000D_
De uno a dos colores.</v>
          </cell>
          <cell r="Q232" t="str">
            <v>Vivo transversal desde un hombro al pecho y hasta el otro hombro.</v>
          </cell>
          <cell r="R232" t="str">
            <v>https://rerda.com/2112/remera-mangas-cortas-con-cierre-bombero.jpg,https://rerda.com/2113/remera-mangas-cortas-con-cierre-bombero.jpg,https://rerda.com/2114/remera-mangas-cortas-con-cierre-bombero.jpg,https://rerda.com/4858/remera-mangas-cortas-con-cierre-bombero.jpg</v>
          </cell>
          <cell r="S232" t="str">
            <v>Jurisdicción:Bomberos:1:1,Material:Piqué:2:1,Modelo:Manga Corta:3:1,Tipo de Cuello:Cerrado con Cierre:4:1,Cierre:Si:5:1</v>
          </cell>
        </row>
        <row r="233">
          <cell r="A233">
            <v>643</v>
          </cell>
          <cell r="B233">
            <v>1</v>
          </cell>
          <cell r="C233">
            <v>2101750</v>
          </cell>
          <cell r="D233" t="str">
            <v>Remera Manga Corta con Cierre Gris T:XXS-XXL</v>
          </cell>
          <cell r="E233" t="str">
            <v>Indumentaria militar</v>
          </cell>
          <cell r="F233" t="str">
            <v>Chombas, remeras y deportivos</v>
          </cell>
          <cell r="G233" t="str">
            <v>Remera</v>
          </cell>
          <cell r="H233" t="str">
            <v>Mangas Cortas</v>
          </cell>
          <cell r="I233" t="str">
            <v>Manga Corta, Cierre, Remera, Mangas Cortas</v>
          </cell>
          <cell r="K233">
            <v>5</v>
          </cell>
          <cell r="L233">
            <v>5</v>
          </cell>
          <cell r="M233">
            <v>5</v>
          </cell>
          <cell r="N233">
            <v>0.03</v>
          </cell>
          <cell r="P233" t="str">
            <v>Cierre al costado en el cuello._x000D_
Abrojos para insignias o identificación._x000D_
De uno a dos colores.</v>
          </cell>
          <cell r="Q233" t="str">
            <v>Vivo transversal desde un hombro al pecho y hasta el otro hombro.</v>
          </cell>
          <cell r="R233" t="str">
            <v>https://rerda.com/4257/remera-mangas-cortas-con-cierre-gris.jpg,https://rerda.com/4256/remera-mangas-cortas-con-cierre-gris.jpg,https://rerda.com/4856/remera-mangas-cortas-con-cierre-gris.jpg</v>
          </cell>
          <cell r="S233" t="str">
            <v>Denominación:Chomba:1:1,Material:Piqué:2:1,Modelo:Manga Corta:3:1,Tipo de Cuello:Cerrado con Cierre:4:1,Cierre:Sí. Hacia el costado.:5:1</v>
          </cell>
        </row>
        <row r="234">
          <cell r="A234">
            <v>644</v>
          </cell>
          <cell r="B234">
            <v>1</v>
          </cell>
          <cell r="C234">
            <v>2101877</v>
          </cell>
          <cell r="D234" t="str">
            <v>Remera Manga Corta con Cierre Beige T:XXS-XXL</v>
          </cell>
          <cell r="E234" t="str">
            <v>Indumentaria militar</v>
          </cell>
          <cell r="F234" t="str">
            <v>Chombas, remeras y deportivos</v>
          </cell>
          <cell r="G234" t="str">
            <v>Remera</v>
          </cell>
          <cell r="H234" t="str">
            <v>Mangas Cortas</v>
          </cell>
          <cell r="I234" t="str">
            <v>Manga Corta, Cierre, Remera, Mangas Cortas</v>
          </cell>
          <cell r="K234">
            <v>5</v>
          </cell>
          <cell r="L234">
            <v>5</v>
          </cell>
          <cell r="M234">
            <v>5</v>
          </cell>
          <cell r="N234">
            <v>0.03</v>
          </cell>
          <cell r="P234" t="str">
            <v>Cierre al costado en el cuello._x000D_
Abrojos para insignias o identificación._x000D_
De uno a dos colores.</v>
          </cell>
          <cell r="Q234" t="str">
            <v>Vivo transversal desde un hombro al pecho y hasta el otro hombro.</v>
          </cell>
          <cell r="R234" t="str">
            <v>https://rerda.com/2941/remera-mangas-cortas-con-cierre-beige.jpg,https://rerda.com/2942/remera-mangas-cortas-con-cierre-beige.jpg,https://rerda.com/4855/remera-mangas-cortas-con-cierre-beige.jpg</v>
          </cell>
          <cell r="S234" t="str">
            <v>Denominación:Chomba:1:1,Material:Piqué:2:1,Modelo:Manga Corta:3:1,Tipo de Cuello:Cerrado con Cierre:4:1,Cierre:Sí. Hacia el costado.:5:1</v>
          </cell>
        </row>
        <row r="235">
          <cell r="A235">
            <v>692</v>
          </cell>
          <cell r="B235">
            <v>1</v>
          </cell>
          <cell r="C235">
            <v>2101499</v>
          </cell>
          <cell r="D235" t="str">
            <v>Remera Manga Corta con Cierre Azul T:3XL-5XL</v>
          </cell>
          <cell r="E235" t="str">
            <v>Indumentaria militar</v>
          </cell>
          <cell r="F235" t="str">
            <v>Chombas, remeras y deportivos</v>
          </cell>
          <cell r="G235" t="str">
            <v>Remera</v>
          </cell>
          <cell r="H235" t="str">
            <v>Mangas Cortas</v>
          </cell>
          <cell r="I235" t="str">
            <v>Policía, Manga Corta, Cierre, Remera, Mangas Cortas</v>
          </cell>
          <cell r="K235">
            <v>5</v>
          </cell>
          <cell r="L235">
            <v>5</v>
          </cell>
          <cell r="M235">
            <v>5</v>
          </cell>
          <cell r="N235">
            <v>0.03</v>
          </cell>
          <cell r="P235" t="str">
            <v>Cierre al costado en el cuello._x000D_
Abrojos para insignias o identificación._x000D_
De uno a dos colores.</v>
          </cell>
          <cell r="Q235" t="str">
            <v>Vivo transversal desde un hombro al pecho y hasta el otro hombro.</v>
          </cell>
          <cell r="R235" t="str">
            <v>https://rerda.com/3286/remera-mangas-cortas-con-cierre-azul-t3xl-5xl.jpg,https://rerda.com/3287/remera-mangas-cortas-con-cierre-azul-t3xl-5xl.jpg,https://rerda.com/4854/remera-mangas-cortas-con-cierre-azul-t3xl-5xl.jpg</v>
          </cell>
          <cell r="S235" t="str">
            <v>Denominación:Chomba:1:1,Material:Piqué:2:1,Modelo:Manga Corta:3:1,Tipo de Cuello:Cerrado con Cierre:4:1,Cierre:Sí. Hacia el costado.:5:1</v>
          </cell>
        </row>
        <row r="236">
          <cell r="A236">
            <v>693</v>
          </cell>
          <cell r="B236">
            <v>1</v>
          </cell>
          <cell r="C236">
            <v>2101999</v>
          </cell>
          <cell r="D236" t="str">
            <v>Remera Manga Corta con Cierre Negra T:3XL-5XL</v>
          </cell>
          <cell r="E236" t="str">
            <v>Indumentaria militar</v>
          </cell>
          <cell r="F236" t="str">
            <v>Chombas, remeras y deportivos</v>
          </cell>
          <cell r="G236" t="str">
            <v>Remera</v>
          </cell>
          <cell r="H236" t="str">
            <v>Mangas Cortas</v>
          </cell>
          <cell r="I236" t="str">
            <v>Manga Corta, PSA, Aeroportuaria, Cierre, Remera, Seguridad, Mangas Cortas</v>
          </cell>
          <cell r="K236">
            <v>5</v>
          </cell>
          <cell r="L236">
            <v>5</v>
          </cell>
          <cell r="M236">
            <v>5</v>
          </cell>
          <cell r="N236">
            <v>0.03</v>
          </cell>
          <cell r="P236" t="str">
            <v>Cierre al costado en el cuello._x000D_
Abrojos para insignias o identificación._x000D_
De uno a dos colores.</v>
          </cell>
          <cell r="Q236" t="str">
            <v>Vivo transversal desde un hombro al pecho y hasta el otro hombro.</v>
          </cell>
          <cell r="R236" t="str">
            <v>https://rerda.com/3288/remera-mangas-cortas-con-cierre-negra-t3xl-5xl.jpg,https://rerda.com/3289/remera-mangas-cortas-con-cierre-negra-t3xl-5xl.jpg,https://rerda.com/4853/remera-mangas-cortas-con-cierre-negra-t3xl-5xl.jpg</v>
          </cell>
          <cell r="S236" t="str">
            <v>Denominación:Chomba:1:1,Material:Piqué:2:1,Modelo:Manga Corta:3:1,Tipo de Cuello:Cerrado con Cierre:4:1,Cierre:Sí. Hacia el costado.:5:1</v>
          </cell>
        </row>
        <row r="237">
          <cell r="A237">
            <v>694</v>
          </cell>
          <cell r="B237">
            <v>1</v>
          </cell>
          <cell r="C237">
            <v>2101799</v>
          </cell>
          <cell r="D237" t="str">
            <v>Remera Manga Corta con Cierre Gris T:3XL-5XL</v>
          </cell>
          <cell r="E237" t="str">
            <v>Indumentaria militar</v>
          </cell>
          <cell r="F237" t="str">
            <v>Chombas, remeras y deportivos</v>
          </cell>
          <cell r="G237" t="str">
            <v>Remera</v>
          </cell>
          <cell r="H237" t="str">
            <v>Mangas Cortas</v>
          </cell>
          <cell r="I237" t="str">
            <v>Penitenciaría, Manga Corta, Cierre, Remera, Mangas Cortas</v>
          </cell>
          <cell r="K237">
            <v>5</v>
          </cell>
          <cell r="L237">
            <v>5</v>
          </cell>
          <cell r="M237">
            <v>5</v>
          </cell>
          <cell r="N237">
            <v>0.03</v>
          </cell>
          <cell r="P237" t="str">
            <v>Cierre al costado en el cuello._x000D_
Abrojos para insignias o identificación._x000D_
De uno a dos colores.</v>
          </cell>
          <cell r="Q237" t="str">
            <v>Vivo transversal desde un hombro al pecho y hasta el otro hombro.</v>
          </cell>
          <cell r="R237" t="str">
            <v>https://rerda.com/3291/remera-mangas-cortas-con-cierre-gris-t3xl-5xl.jpg,https://rerda.com/3290/remera-mangas-cortas-con-cierre-gris-t3xl-5xl.jpg,https://rerda.com/4852/remera-mangas-cortas-con-cierre-gris-t3xl-5xl.jpg</v>
          </cell>
          <cell r="S237" t="str">
            <v>Denominación:Chomba:1:1,Material:Piqué:2:1,Modelo:Manga Corta:3:1,Tipo de Cuello:Cerrado con Cierre:4:1,Cierre:Sí. Hacia el costado.:5:1</v>
          </cell>
        </row>
        <row r="238">
          <cell r="A238">
            <v>755</v>
          </cell>
          <cell r="B238">
            <v>1</v>
          </cell>
          <cell r="C238">
            <v>2101901</v>
          </cell>
          <cell r="D238" t="str">
            <v>Remera Manga Larga con Cierre Negra T:XXS-XXL</v>
          </cell>
          <cell r="E238" t="str">
            <v>Indumentaria militar</v>
          </cell>
          <cell r="F238" t="str">
            <v>Chombas, remeras y deportivos</v>
          </cell>
          <cell r="G238" t="str">
            <v>Remera</v>
          </cell>
          <cell r="H238" t="str">
            <v>Mangas Largas</v>
          </cell>
          <cell r="I238" t="str">
            <v>Policía, Penitenciaría, Manga Larga, Remera, Piqué</v>
          </cell>
          <cell r="K238">
            <v>5</v>
          </cell>
          <cell r="L238">
            <v>5</v>
          </cell>
          <cell r="M238">
            <v>5</v>
          </cell>
          <cell r="N238">
            <v>0.03</v>
          </cell>
          <cell r="P238" t="str">
            <v>Cierre al costado en el cuello._x000D_
Abrojos para insignias o identificación._x000D_
De uno a dos colores.</v>
          </cell>
          <cell r="Q238" t="str">
            <v>Vivo transversal desde un hombro al pecho y hasta el otro hombro.</v>
          </cell>
          <cell r="R238" t="str">
            <v>https://rerda.com/4746/remera-manga-larga-con-cierre-negra.jpg,https://rerda.com/4747/remera-manga-larga-con-cierre-negra.jpg,https://rerda.com/4748/remera-manga-larga-con-cierre-negra.jpg,https://rerda.com/4876/remera-manga-larga-con-cierre-negra.jpg,https://rerda.com/4749/remera-manga-larga-con-cierre-negra.jpg,https://rerda.com/4750/remera-manga-larga-con-cierre-negra.jpg</v>
          </cell>
          <cell r="S238" t="str">
            <v>Denominación:Chomba:1:1,Material:Piqué:2:1,Modelo:Manga Larga:3:1,Tipo de Cuello:Cerrado con Cierre:4:1</v>
          </cell>
        </row>
        <row r="239">
          <cell r="A239">
            <v>756</v>
          </cell>
          <cell r="B239">
            <v>1</v>
          </cell>
          <cell r="C239">
            <v>2101751</v>
          </cell>
          <cell r="D239" t="str">
            <v>Remera Manga Larga con Cierre Gris T:XXS-XXL</v>
          </cell>
          <cell r="E239" t="str">
            <v>Indumentaria militar</v>
          </cell>
          <cell r="F239" t="str">
            <v>Chombas, remeras y deportivos</v>
          </cell>
          <cell r="G239" t="str">
            <v>Remera</v>
          </cell>
          <cell r="H239" t="str">
            <v>Mangas Largas</v>
          </cell>
          <cell r="I239" t="str">
            <v>Policía, Penitenciaría, Manga Larga, Remera, Piqué</v>
          </cell>
          <cell r="K239">
            <v>5</v>
          </cell>
          <cell r="L239">
            <v>5</v>
          </cell>
          <cell r="M239">
            <v>5</v>
          </cell>
          <cell r="N239">
            <v>0.03</v>
          </cell>
          <cell r="P239" t="str">
            <v>Cierre al costado en el cuello._x000D_
Abrojos para insignias o identificación._x000D_
De uno a dos colores.</v>
          </cell>
          <cell r="Q239" t="str">
            <v>Vivo transversal desde un hombro al pecho y hasta el otro hombro.</v>
          </cell>
          <cell r="R239" t="str">
            <v>https://rerda.com/4752/remera-ml-con-cierre-gris.jpg,https://rerda.com/4753/remera-ml-con-cierre-gris.jpg,https://rerda.com/4754/remera-ml-con-cierre-gris.jpg,https://rerda.com/4755/remera-ml-con-cierre-gris.jpg,https://rerda.com/4756/remera-ml-con-cierre-gris.jpg,https://rerda.com/4757/remera-ml-con-cierre-gris.jpg</v>
          </cell>
          <cell r="S239" t="str">
            <v>Denominación:Chomba:1:1,Material:Piqué:2:1,Modelo:Manga Larga:3:1,Tipo de Cuello:Cerrado con Cierre:4:1</v>
          </cell>
        </row>
        <row r="240">
          <cell r="A240">
            <v>821</v>
          </cell>
          <cell r="B240">
            <v>1</v>
          </cell>
          <cell r="C240">
            <v>2101493</v>
          </cell>
          <cell r="D240" t="str">
            <v>Remera Manga Larga con Cierre Azul T:3XL-5XL</v>
          </cell>
          <cell r="E240" t="str">
            <v>Indumentaria militar</v>
          </cell>
          <cell r="F240" t="str">
            <v>Chombas, remeras y deportivos</v>
          </cell>
          <cell r="G240" t="str">
            <v>Remera</v>
          </cell>
          <cell r="H240" t="str">
            <v>Mangas Largas</v>
          </cell>
          <cell r="I240" t="str">
            <v>Policía, Manga Larga, Remera, Piqué</v>
          </cell>
          <cell r="K240">
            <v>5</v>
          </cell>
          <cell r="L240">
            <v>5</v>
          </cell>
          <cell r="M240">
            <v>5</v>
          </cell>
          <cell r="N240">
            <v>0.03</v>
          </cell>
          <cell r="P240" t="str">
            <v>Cierre al costado en el cuello._x000D_
Abrojos para insignias o identificación._x000D_
De uno a dos colores.</v>
          </cell>
          <cell r="Q240" t="str">
            <v>Vivo transversal desde un hombro al pecho y hasta el otro hombro.</v>
          </cell>
          <cell r="R240" t="str">
            <v>https://rerda.com/4764/remera-ml-con-cierre-azul-talle-grande.jpg,https://rerda.com/4765/remera-ml-con-cierre-azul-talle-grande.jpg,https://rerda.com/4766/remera-ml-con-cierre-azul-talle-grande.jpg,https://rerda.com/4767/remera-ml-con-cierre-azul-talle-grande.jpg,https://rerda.com/4768/remera-ml-con-cierre-azul-talle-grande.jpg,https://rerda.com/4769/remera-ml-con-cierre-azul-talle-grande.jpg</v>
          </cell>
          <cell r="S240" t="str">
            <v>Denominación:Chomba:1:1,Material:Piqué:2:1,Modelo:Manga Larga:3:1,Tipo de Cuello:Cerrado con Cierre:4:1</v>
          </cell>
        </row>
        <row r="241">
          <cell r="A241">
            <v>822</v>
          </cell>
          <cell r="B241">
            <v>1</v>
          </cell>
          <cell r="C241">
            <v>2101902</v>
          </cell>
          <cell r="D241" t="str">
            <v>Remera Manga Larga con Cierre Negra T:3XL-5XL</v>
          </cell>
          <cell r="E241" t="str">
            <v>Indumentaria militar</v>
          </cell>
          <cell r="F241" t="str">
            <v>Chombas, remeras y deportivos</v>
          </cell>
          <cell r="G241" t="str">
            <v>Remera</v>
          </cell>
          <cell r="H241" t="str">
            <v>Mangas Largas</v>
          </cell>
          <cell r="I241" t="str">
            <v>Manga Larga, PSA, Remera, Seguridad Privada, Piqué</v>
          </cell>
          <cell r="K241">
            <v>5</v>
          </cell>
          <cell r="L241">
            <v>5</v>
          </cell>
          <cell r="M241">
            <v>5</v>
          </cell>
          <cell r="N241">
            <v>0.03</v>
          </cell>
          <cell r="P241" t="str">
            <v>Cierre al costado en el cuello._x000D_
Abrojos para insignias o identificación._x000D_
De uno a dos colores.</v>
          </cell>
          <cell r="Q241" t="str">
            <v>Vivo transversal desde un hombro al pecho y hasta el otro hombro.</v>
          </cell>
          <cell r="R241" t="str">
            <v>https://rerda.com/4771/remera-ml-con-cierre-negra-talle-grande.jpg,https://rerda.com/4772/remera-ml-con-cierre-negra-talle-grande.jpg,https://rerda.com/4773/remera-ml-con-cierre-negra-talle-grande.jpg,https://rerda.com/4774/remera-ml-con-cierre-negra-talle-grande.jpg,https://rerda.com/4775/remera-ml-con-cierre-negra-talle-grande.jpg,https://rerda.com/4770/remera-ml-con-cierre-negra-talle-grande.jpg</v>
          </cell>
          <cell r="S241" t="str">
            <v>Denominación:Chomba:1:1,Material:Piqué:2:1,Modelo:Manga Larga:3:1,Tipo de Cuello:Cerrado con Cierre:4:1</v>
          </cell>
        </row>
        <row r="242">
          <cell r="A242">
            <v>823</v>
          </cell>
          <cell r="B242">
            <v>1</v>
          </cell>
          <cell r="C242">
            <v>2101752</v>
          </cell>
          <cell r="D242" t="str">
            <v>Remera Manga Larga con Cierre Gris T:3XL-5XL</v>
          </cell>
          <cell r="E242" t="str">
            <v>Indumentaria militar</v>
          </cell>
          <cell r="F242" t="str">
            <v>Chombas, remeras y deportivos</v>
          </cell>
          <cell r="G242" t="str">
            <v>Remera</v>
          </cell>
          <cell r="H242" t="str">
            <v>Mangas Largas</v>
          </cell>
          <cell r="I242" t="str">
            <v>Penitenciaría, Manga Larga, Remera, Piqué</v>
          </cell>
          <cell r="K242">
            <v>5</v>
          </cell>
          <cell r="L242">
            <v>5</v>
          </cell>
          <cell r="M242">
            <v>5</v>
          </cell>
          <cell r="N242">
            <v>0.03</v>
          </cell>
          <cell r="P242" t="str">
            <v>Cierre al costado en el cuello._x000D_
Abrojos para insignias o identificación._x000D_
De uno a dos colores.</v>
          </cell>
          <cell r="Q242" t="str">
            <v>Vivo transversal desde un hombro al pecho y hasta el otro hombro.</v>
          </cell>
          <cell r="R242" t="str">
            <v>https://rerda.com/4787/remera-ml-con-cierre-gris-talle-grande.jpg,https://rerda.com/4788/remera-ml-con-cierre-gris-talle-grande.jpg,https://rerda.com/4789/remera-ml-con-cierre-gris-talle-grande.jpg,https://rerda.com/4790/remera-ml-con-cierre-gris-talle-grande.jpg,https://rerda.com/4791/remera-ml-con-cierre-gris-talle-grande.jpg,https://rerda.com/4792/remera-ml-con-cierre-gris-talle-grande.jpg</v>
          </cell>
          <cell r="S242" t="str">
            <v>Denominación:Chomba:1:1,Material:Piqué:2:1,Modelo:Manga Larga:3:1,Tipo de Cuello:Cerrado con Cierre:4:1</v>
          </cell>
        </row>
        <row r="243">
          <cell r="A243">
            <v>1002</v>
          </cell>
          <cell r="B243">
            <v>1</v>
          </cell>
          <cell r="C243">
            <v>2101878</v>
          </cell>
          <cell r="D243" t="str">
            <v>Remera Manga Corta con Cierre Beige T:3XL-5XL</v>
          </cell>
          <cell r="E243" t="str">
            <v>Indumentaria militar</v>
          </cell>
          <cell r="F243" t="str">
            <v>Chombas, remeras y deportivos</v>
          </cell>
          <cell r="G243" t="str">
            <v>Remera</v>
          </cell>
          <cell r="H243" t="str">
            <v>Mangas Cortas</v>
          </cell>
          <cell r="I243" t="str">
            <v>Manga Corta, Cierre, Remera, Mangas Cortas, Prefectura, Naval</v>
          </cell>
          <cell r="K243">
            <v>5</v>
          </cell>
          <cell r="L243">
            <v>5</v>
          </cell>
          <cell r="M243">
            <v>5</v>
          </cell>
          <cell r="N243">
            <v>0.03</v>
          </cell>
          <cell r="P243" t="str">
            <v>Cierre al costado en el cuello._x000D_
Abrojos para insignias o identificación._x000D_
De uno a dos colores.</v>
          </cell>
          <cell r="Q243" t="str">
            <v>Vivo transversal desde un hombro al pecho y hasta el otro hombro.</v>
          </cell>
          <cell r="R243" t="str">
            <v>https://rerda.com/4885/remera-mangas-cortas-con-cierre-beige-talle-grande.jpg,https://rerda.com/4886/remera-mangas-cortas-con-cierre-beige-talle-grande.jpg,https://rerda.com/4887/remera-mangas-cortas-con-cierre-beige-talle-grande.jpg</v>
          </cell>
          <cell r="S243" t="str">
            <v>Denominación:Chomba:1:1,Material:Piqué:2:1,Modelo:Manga Corta:3:1,Tipo de Cuello:Cerrado con Cierre:4:1,Cierre:Sí. Hacia el costado.:5:1</v>
          </cell>
        </row>
        <row r="244">
          <cell r="A244">
            <v>984</v>
          </cell>
          <cell r="B244">
            <v>1</v>
          </cell>
          <cell r="C244">
            <v>2101100</v>
          </cell>
          <cell r="D244" t="str">
            <v>Remera Manga Corta con Cierre Blanca T:XXS/XXL</v>
          </cell>
          <cell r="E244" t="str">
            <v>Indumentaria militar</v>
          </cell>
          <cell r="F244" t="str">
            <v>Chombas, remeras y deportivos</v>
          </cell>
          <cell r="G244" t="str">
            <v>Remera</v>
          </cell>
          <cell r="H244" t="str">
            <v>Mangas Cortas</v>
          </cell>
          <cell r="I244" t="str">
            <v>Manga Corta, Cierre, Remera, Mangas Cortas</v>
          </cell>
          <cell r="K244">
            <v>5</v>
          </cell>
          <cell r="L244">
            <v>5</v>
          </cell>
          <cell r="M244">
            <v>5</v>
          </cell>
          <cell r="N244">
            <v>0.03</v>
          </cell>
          <cell r="P244" t="str">
            <v>Cierre al costado en el cuello._x000D_
Abrojos para insignias o identificación._x000D_
Vivo transversal desde un hombro al pecho y hasta el otro hombro.</v>
          </cell>
          <cell r="Q244" t="e">
            <v>#DIV/0!</v>
          </cell>
          <cell r="R244" t="str">
            <v>https://rerda.com/4782/remera-manga-corta-con-cierre-blanca.jpg,https://rerda.com/4780/remera-manga-corta-con-cierre-blanca.jpg,https://rerda.com/4847/remera-manga-corta-con-cierre-blanca.jpg</v>
          </cell>
          <cell r="S244" t="str">
            <v>Denominación:Chomba:1:1,Material:Piqué:2:1,Modelo:Manga Corta:3:1,Tipo de Cuello:Cerrado con Cierre:4:1,Cierre:Sí. Hacia el costado.:5:1</v>
          </cell>
        </row>
        <row r="245">
          <cell r="A245">
            <v>985</v>
          </cell>
          <cell r="B245">
            <v>1</v>
          </cell>
          <cell r="C245">
            <v>2101117</v>
          </cell>
          <cell r="D245" t="str">
            <v>Remera Manga Corta con Cierre Blanca T:3XL/5XL</v>
          </cell>
          <cell r="E245" t="str">
            <v>Indumentaria militar</v>
          </cell>
          <cell r="F245" t="str">
            <v>Chombas, remeras y deportivos</v>
          </cell>
          <cell r="G245" t="str">
            <v>Remera</v>
          </cell>
          <cell r="H245" t="str">
            <v>Mangas Cortas</v>
          </cell>
          <cell r="I245" t="str">
            <v>Manga Corta, Cierre, Remera, Mangas Cortas</v>
          </cell>
          <cell r="K245">
            <v>5</v>
          </cell>
          <cell r="L245">
            <v>5</v>
          </cell>
          <cell r="M245">
            <v>5</v>
          </cell>
          <cell r="N245">
            <v>0.03</v>
          </cell>
          <cell r="P245" t="str">
            <v>Cierre al costado en el cuello._x000D_
Abrojos para insignias o identificación._x000D_
Vivo transversal desde un hombro al pecho y hasta el otro hombro.</v>
          </cell>
          <cell r="Q245" t="e">
            <v>#DIV/0!</v>
          </cell>
          <cell r="R245" t="str">
            <v>https://rerda.com/4785/remera-manga-corta-con-cierre-blanca-t3xl5xl.jpg,https://rerda.com/4783/remera-manga-corta-con-cierre-blanca-t3xl5xl.jpg,https://rerda.com/4846/remera-manga-corta-con-cierre-blanca-t3xl5xl.jpg</v>
          </cell>
          <cell r="S245" t="str">
            <v>Denominación:Chomba:1:1,Material:Piqué:2:1,Modelo:Manga Corta:3:1,Tipo de Cuello:Cerrado con Cierre:4:1,Cierre:Sí. Hacia el costado.:5:1</v>
          </cell>
        </row>
        <row r="246">
          <cell r="A246">
            <v>45</v>
          </cell>
          <cell r="B246">
            <v>1</v>
          </cell>
          <cell r="C246">
            <v>1120789</v>
          </cell>
          <cell r="D246" t="str">
            <v>Bombacha Cóndor Negra T:34-48</v>
          </cell>
          <cell r="E246" t="str">
            <v>Indumentaria militar</v>
          </cell>
          <cell r="F246" t="str">
            <v>Pantalones de combate, bombachas, fajinas, cargo.</v>
          </cell>
          <cell r="G246" t="str">
            <v>Cóndor</v>
          </cell>
          <cell r="H246" t="e">
            <v>#DIV/0!</v>
          </cell>
          <cell r="I246" t="str">
            <v>Rip Stop, Bombacha, Cóndor</v>
          </cell>
          <cell r="K246">
            <v>5</v>
          </cell>
          <cell r="L246">
            <v>5</v>
          </cell>
          <cell r="M246">
            <v>5</v>
          </cell>
          <cell r="N246">
            <v>0.03</v>
          </cell>
          <cell r="P246" t="str">
            <v>Cierre de cremallera de 1ª calidad con ojal y botón.&lt;br /&gt;
Refuerzo en entrepierna y rodillas.&lt;br /&gt;
Ajustes tipo precinto en la cintura. 6 (seis) bolsillos.</v>
          </cell>
          <cell r="Q246" t="str">
            <v>Sin puños.&lt;br /&gt;
Dos bolsillos laterales: bolsillo tipo italiano.&lt;br /&gt;
Dos bolsillos laterales: plaqué con fuelle y tapa.&lt;br /&gt;
Costura a la vista y prende con abrojo.&lt;br /&gt;
Dos bolsillos traseros: Bolsillo interno con tapa externa y costura superior con abrojo resistente.</v>
          </cell>
          <cell r="R246" t="str">
            <v>https://rerda.com/8143/Bombacha-Condor-Rip-Stop-Negra-T-34-49.jpg,https://rerda.com/8144/Bombacha-Condor-Rip-Stop-Negra-T-34-49.jpg,https://rerda.com/8145/Bombacha-Condor-Rip-Stop-Negra-T-34-49.jpg,https://rerda.com/8146/Bombacha-Condor-Rip-Stop-Negra-T-34-49.jpg,https://rerda.com/8147/Bombacha-Condor-Rip-Stop-Negra-T-34-49.jpg,https://rerda.com/8148/Bombacha-Condor-Rip-Stop-Negra-T-34-49.jpg</v>
          </cell>
          <cell r="S246" t="str">
            <v>Material:Rip Stop (antidesgarro):1:1,Modelo:Cóndor:2:1</v>
          </cell>
        </row>
        <row r="247">
          <cell r="A247">
            <v>740</v>
          </cell>
          <cell r="B247">
            <v>1</v>
          </cell>
          <cell r="C247">
            <v>1120001</v>
          </cell>
          <cell r="D247" t="str">
            <v>Bombacha Cóndor Azul T:34-48</v>
          </cell>
          <cell r="E247" t="str">
            <v>Indumentaria militar</v>
          </cell>
          <cell r="F247" t="str">
            <v>Pantalones de combate, bombachas, fajinas, cargo.</v>
          </cell>
          <cell r="G247" t="str">
            <v>Cóndor</v>
          </cell>
          <cell r="H247" t="e">
            <v>#DIV/0!</v>
          </cell>
          <cell r="I247" t="str">
            <v>Rip Stop, Bombacha, Cóndor</v>
          </cell>
          <cell r="K247">
            <v>5</v>
          </cell>
          <cell r="L247">
            <v>5</v>
          </cell>
          <cell r="M247">
            <v>5</v>
          </cell>
          <cell r="N247">
            <v>0.03</v>
          </cell>
          <cell r="P247" t="str">
            <v>Cierre de cremallera de 1ª calidad con ojal y botón.&lt;br /&gt;
Refuerzo en entrepierna y rodillas.&lt;br /&gt;
Ajustes tipo precinto en la cintura. 6 (seis) bolsillos.</v>
          </cell>
          <cell r="Q247" t="str">
            <v>Sin puños.&lt;br /&gt;
Dos bolsillos laterales: bolsillo tipo italiano.&lt;br /&gt;
Dos bolsillos laterales: plaqué con fuelle y tapa.&lt;br /&gt;
Costura a la vista y prende con abrojo.&lt;br /&gt;
Dos bolsillos traseros: Bolsillo interno con tapa externa y costura superior con abrojo resistente.</v>
          </cell>
          <cell r="R247" t="str">
            <v>https://rerda.com/8125/Bombacha-Condor-Rip-Stop-Azul-T-34-49.jpg,https://rerda.com/8126/Bombacha-Condor-Rip-Stop-Azul-T-34-49.jpg,https://rerda.com/8127/Bombacha-Condor-Rip-Stop-Azul-T-34-49.jpg,https://rerda.com/8128/Bombacha-Condor-Rip-Stop-Azul-T-34-49.jpg,https://rerda.com/8129/Bombacha-Condor-Rip-Stop-Azul-T-34-49.jpg,https://rerda.com/8130/Bombacha-Condor-Rip-Stop-Azul-T-34-49.jpg</v>
          </cell>
          <cell r="S247" t="str">
            <v>Material:Rip Stop (antidesgarro):1:1,Modelo:Cóndor:2:1</v>
          </cell>
        </row>
        <row r="248">
          <cell r="A248">
            <v>741</v>
          </cell>
          <cell r="B248">
            <v>1</v>
          </cell>
          <cell r="C248">
            <v>1120790</v>
          </cell>
          <cell r="D248" t="str">
            <v>Bombacha Cóndor Negra T:50-54</v>
          </cell>
          <cell r="E248" t="str">
            <v>Indumentaria militar</v>
          </cell>
          <cell r="F248" t="str">
            <v>Pantalones de combate, bombachas, fajinas, cargo.</v>
          </cell>
          <cell r="G248" t="str">
            <v>Cóndor</v>
          </cell>
          <cell r="H248" t="e">
            <v>#DIV/0!</v>
          </cell>
          <cell r="I248" t="str">
            <v>Rip Stop, Bombacha, Cóndor</v>
          </cell>
          <cell r="K248">
            <v>5</v>
          </cell>
          <cell r="L248">
            <v>5</v>
          </cell>
          <cell r="M248">
            <v>5</v>
          </cell>
          <cell r="N248">
            <v>0.03</v>
          </cell>
          <cell r="P248" t="str">
            <v>Cierre de cremallera de 1ª calidad con ojal y botón.&lt;br /&gt;
Refuerzo en entrepierna y rodillas.&lt;br /&gt;
Ajustes tipo precinto en la cintura. 6 (seis) bolsillos.</v>
          </cell>
          <cell r="Q248" t="str">
            <v>Sin puños.&lt;br /&gt;
Dos bolsillos laterales: bolsillo tipo italiano.&lt;br /&gt;
Dos bolsillos laterales: plaqué con fuelle y tapa.&lt;br /&gt;
Costura a la vista y prende con abrojo.&lt;br /&gt;
Dos bolsillos traseros: Bolsillo interno con tapa externa y costura superior con abrojo resistente.</v>
          </cell>
          <cell r="R248" t="str">
            <v>https://rerda.com/8149/Bombacha-Condor-Rip-Stop-Negra-T-50-55.jpg,https://rerda.com/8150/Bombacha-Condor-Rip-Stop-Negra-T-50-55.jpg,https://rerda.com/8151/Bombacha-Condor-Rip-Stop-Negra-T-50-55.jpg,https://rerda.com/8152/Bombacha-Condor-Rip-Stop-Negra-T-50-55.jpg,https://rerda.com/8153/Bombacha-Condor-Rip-Stop-Negra-T-50-55.jpg,https://rerda.com/8154/Bombacha-Condor-Rip-Stop-Negra-T-50-55.jpg</v>
          </cell>
          <cell r="S248" t="str">
            <v>Material:Rip Stop (antidesgarro):1:1,Modelo:Cóndor:2:1</v>
          </cell>
        </row>
        <row r="249">
          <cell r="A249">
            <v>742</v>
          </cell>
          <cell r="B249">
            <v>1</v>
          </cell>
          <cell r="C249">
            <v>1120791</v>
          </cell>
          <cell r="D249" t="str">
            <v>Bombacha Cóndor Negra T:56-60</v>
          </cell>
          <cell r="E249" t="str">
            <v>Indumentaria militar</v>
          </cell>
          <cell r="F249" t="str">
            <v>Pantalones de combate, bombachas, fajinas, cargo.</v>
          </cell>
          <cell r="G249" t="str">
            <v>Cóndor</v>
          </cell>
          <cell r="H249" t="e">
            <v>#DIV/0!</v>
          </cell>
          <cell r="I249" t="str">
            <v>Rip Stop, Bombacha, Cóndor</v>
          </cell>
          <cell r="K249">
            <v>5</v>
          </cell>
          <cell r="L249">
            <v>5</v>
          </cell>
          <cell r="M249">
            <v>5</v>
          </cell>
          <cell r="N249">
            <v>0.03</v>
          </cell>
          <cell r="P249" t="str">
            <v>Cierre de cremallera de 1ª calidad con ojal y botón.&lt;br /&gt;
Refuerzo en entrepierna y rodillas.&lt;br /&gt;
Ajustes tipo precinto en la cintura. 6 (seis) bolsillos.</v>
          </cell>
          <cell r="Q249" t="str">
            <v>Sin puños.&lt;br /&gt;
Dos bolsillos laterales: bolsillo tipo italiano.&lt;br /&gt;
Dos bolsillos laterales: plaqué con fuelle y tapa.&lt;br /&gt;
Costura a la vista y prende con abrojo.&lt;br /&gt;
Dos bolsillos traseros: Bolsillo interno con tapa externa y costura superior con abrojo resistente.</v>
          </cell>
          <cell r="R249" t="str">
            <v>https://rerda.com/8155/Bombacha-Condor-Rip-Stop-Negra-T-56-61.jpg,https://rerda.com/8156/Bombacha-Condor-Rip-Stop-Negra-T-56-61.jpg,https://rerda.com/8157/Bombacha-Condor-Rip-Stop-Negra-T-56-61.jpg,https://rerda.com/8158/Bombacha-Condor-Rip-Stop-Negra-T-56-61.jpg,https://rerda.com/8159/Bombacha-Condor-Rip-Stop-Negra-T-56-61.jpg,https://rerda.com/8160/Bombacha-Condor-Rip-Stop-Negra-T-56-61.jpg</v>
          </cell>
          <cell r="S249" t="str">
            <v>Material:Rip Stop (antidesgarro):1:1,Modelo:Cóndor:2:1</v>
          </cell>
        </row>
        <row r="250">
          <cell r="A250">
            <v>743</v>
          </cell>
          <cell r="B250">
            <v>1</v>
          </cell>
          <cell r="C250">
            <v>1120002</v>
          </cell>
          <cell r="D250" t="str">
            <v>Bombacha Cóndor Azul T:50-54</v>
          </cell>
          <cell r="E250" t="str">
            <v>Indumentaria militar</v>
          </cell>
          <cell r="F250" t="str">
            <v>Pantalones de combate, bombachas, fajinas, cargo.</v>
          </cell>
          <cell r="G250" t="str">
            <v>Cóndor</v>
          </cell>
          <cell r="H250" t="e">
            <v>#DIV/0!</v>
          </cell>
          <cell r="I250" t="str">
            <v>Rip Stop, Bombacha, Cóndor</v>
          </cell>
          <cell r="K250">
            <v>5</v>
          </cell>
          <cell r="L250">
            <v>5</v>
          </cell>
          <cell r="M250">
            <v>5</v>
          </cell>
          <cell r="N250">
            <v>0.03</v>
          </cell>
          <cell r="P250" t="str">
            <v>Cierre de cremallera de 1ª calidad con ojal y botón.&lt;br /&gt;
Refuerzo en entrepierna y rodillas.&lt;br /&gt;
Ajustes tipo precinto en la cintura. 6 (seis) bolsillos.</v>
          </cell>
          <cell r="Q250" t="str">
            <v>Sin puños.&lt;br /&gt;
Dos bolsillos laterales: bolsillo tipo italiano.&lt;br /&gt;
Dos bolsillos laterales: plaqué con fuelle y tapa.&lt;br /&gt;
Costura a la vista y prende con abrojo.&lt;br /&gt;
Dos bolsillos traseros: Bolsillo interno con tapa externa y costura superior con abrojo resistente.</v>
          </cell>
          <cell r="R250" t="str">
            <v>https://rerda.com/8131/Bombacha-Condor-Rip-Stop-Azul-T-50-55.jpg,https://rerda.com/8132/Bombacha-Condor-Rip-Stop-Azul-T-50-55.jpg,https://rerda.com/8133/Bombacha-Condor-Rip-Stop-Azul-T-50-55.jpg,https://rerda.com/8134/Bombacha-Condor-Rip-Stop-Azul-T-50-55.jpg,https://rerda.com/8135/Bombacha-Condor-Rip-Stop-Azul-T-50-55.jpg,https://rerda.com/8136/Bombacha-Condor-Rip-Stop-Azul-T-50-55.jpg</v>
          </cell>
          <cell r="S250" t="str">
            <v>Material:Rip Stop (antidesgarro):1:1,Modelo:Cóndor:2:1</v>
          </cell>
        </row>
        <row r="251">
          <cell r="A251">
            <v>744</v>
          </cell>
          <cell r="B251">
            <v>1</v>
          </cell>
          <cell r="C251">
            <v>1120007</v>
          </cell>
          <cell r="D251" t="str">
            <v>Bombacha Cóndor Azul T:56-60</v>
          </cell>
          <cell r="E251" t="str">
            <v>Indumentaria militar</v>
          </cell>
          <cell r="F251" t="str">
            <v>Pantalones de combate, bombachas, fajinas, cargo.</v>
          </cell>
          <cell r="G251" t="str">
            <v>Cóndor</v>
          </cell>
          <cell r="H251" t="e">
            <v>#DIV/0!</v>
          </cell>
          <cell r="I251" t="str">
            <v>Rip Stop, Bombacha, Cóndor</v>
          </cell>
          <cell r="K251">
            <v>5</v>
          </cell>
          <cell r="L251">
            <v>5</v>
          </cell>
          <cell r="M251">
            <v>5</v>
          </cell>
          <cell r="N251">
            <v>0.03</v>
          </cell>
          <cell r="P251" t="str">
            <v>Cierre de cremallera de 1ª calidad con ojal y botón.&lt;br /&gt;
Refuerzo en entrepierna y rodillas.&lt;br /&gt;
Ajustes tipo precinto en la cintura. 6 (seis) bolsillos.</v>
          </cell>
          <cell r="Q251" t="str">
            <v>Sin puños.&lt;br /&gt;
Dos bolsillos laterales: bolsillo tipo italiano.&lt;br /&gt;
Dos bolsillos laterales: plaqué con fuelle y tapa.&lt;br /&gt;
Costura a la vista y prende con abrojo.&lt;br /&gt;
Dos bolsillos traseros: Bolsillo interno con tapa externa y costura superior con abrojo resistente.</v>
          </cell>
          <cell r="R251" t="str">
            <v>https://rerda.com/8137/Bombacha-Condor-Rip-Stop-Azul-T-56-61.jpg,https://rerda.com/8138/Bombacha-Condor-Rip-Stop-Azul-T-56-61.jpg,https://rerda.com/8139/Bombacha-Condor-Rip-Stop-Azul-T-56-61.jpg,https://rerda.com/8140/Bombacha-Condor-Rip-Stop-Azul-T-56-61.jpg,https://rerda.com/8141/Bombacha-Condor-Rip-Stop-Azul-T-56-61.jpg,https://rerda.com/8142/Bombacha-Condor-Rip-Stop-Azul-T-56-61.jpg</v>
          </cell>
          <cell r="S251" t="str">
            <v>Material:Rip Stop (antidesgarro):1:1,Modelo:Cóndor:2:1</v>
          </cell>
        </row>
        <row r="252">
          <cell r="A252">
            <v>815</v>
          </cell>
          <cell r="B252">
            <v>1</v>
          </cell>
          <cell r="C252">
            <v>4120005</v>
          </cell>
          <cell r="D252" t="str">
            <v>Camisa Manga Larga Celeste / Gris Torcaza T:46-50 Río Negro</v>
          </cell>
          <cell r="E252" t="str">
            <v>Indumentaria militar</v>
          </cell>
          <cell r="F252" t="str">
            <v>Camisas</v>
          </cell>
          <cell r="G252" t="str">
            <v>Manga larga</v>
          </cell>
          <cell r="H252" t="e">
            <v>#DIV/0!</v>
          </cell>
          <cell r="I252" t="str">
            <v>Camisa, Manga Larga, Batista</v>
          </cell>
          <cell r="K252">
            <v>5</v>
          </cell>
          <cell r="L252">
            <v>5</v>
          </cell>
          <cell r="M252">
            <v>5</v>
          </cell>
          <cell r="N252">
            <v>0.03</v>
          </cell>
          <cell r="P252" t="str">
            <v>Color Celeste / Gris Torcaza Reglamentario para la policía de Río Negro._x000D_
2 bolsillos tipo Plaqué con tapa, botón, ribete y tabla._x000D_
Porta charreteras._x000D_
Cuello tipo francés.</v>
          </cell>
          <cell r="Q252" t="e">
            <v>#DIV/0!</v>
          </cell>
          <cell r="R252" t="str">
            <v>https://rerda.com/5280/camisa-manga-larga-celeste-gris-torcaza-t4650-rio-negro.jpg,https://rerda.com/5281/camisa-manga-larga-celeste-gris-torcaza-t4650-rio-negro.jpg,https://rerda.com/5279/camisa-manga-larga-celeste-gris-torcaza-t4650-rio-negro.jpg</v>
          </cell>
          <cell r="S252" t="str">
            <v>Jurisdicción:Policía de Río Negro:1:1,Material:Batista:2:1,Modelo:Manga Larga:3:1,Tipo de Cuello:Corbata:4:1</v>
          </cell>
        </row>
        <row r="253">
          <cell r="A253">
            <v>816</v>
          </cell>
          <cell r="B253">
            <v>1</v>
          </cell>
          <cell r="C253">
            <v>4120003</v>
          </cell>
          <cell r="D253" t="str">
            <v>Camisa Manga Larga Celeste / Gris Torcaza T:34/44 Río Negro</v>
          </cell>
          <cell r="E253" t="str">
            <v>Indumentaria militar</v>
          </cell>
          <cell r="F253" t="str">
            <v>Camisas</v>
          </cell>
          <cell r="G253" t="str">
            <v>Manga larga</v>
          </cell>
          <cell r="H253" t="e">
            <v>#DIV/0!</v>
          </cell>
          <cell r="I253" t="str">
            <v>Camisa, Manga Larga, Batista</v>
          </cell>
          <cell r="K253">
            <v>5</v>
          </cell>
          <cell r="L253">
            <v>5</v>
          </cell>
          <cell r="M253">
            <v>5</v>
          </cell>
          <cell r="N253">
            <v>0.03</v>
          </cell>
          <cell r="P253" t="str">
            <v>Color Celeste / Gris Torcaza Reglamentario para la policía de Río Negro._x000D_
2 bolsillos tipo Plaqué con tapa, botón, ribete y tabla._x000D_
Porta charreteras._x000D_
Cuello tipo francés.</v>
          </cell>
          <cell r="Q253" t="e">
            <v>#DIV/0!</v>
          </cell>
          <cell r="R253" t="str">
            <v>https://rerda.com/5276/camisa-manga-larga-celeste-gris-torcaza-t3444-rio-negro.jpg,https://rerda.com/5277/camisa-manga-larga-celeste-gris-torcaza-t3444-rio-negro.jpg,https://rerda.com/5278/camisa-manga-larga-celeste-gris-torcaza-t3444-rio-negro.jpg</v>
          </cell>
          <cell r="S253" t="str">
            <v>Jurisdicción:Policía de Río Negro:1:1,Material:Batista:2:1,Modelo:Manga Larga:3:1,Tipo de Cuello:Corbata:4:1</v>
          </cell>
        </row>
        <row r="254">
          <cell r="A254">
            <v>892</v>
          </cell>
          <cell r="B254">
            <v>1</v>
          </cell>
          <cell r="C254">
            <v>4120006</v>
          </cell>
          <cell r="D254" t="str">
            <v>Camisa Manga Larga Celeste / Gris Torcaza T:52/56 Río Negro</v>
          </cell>
          <cell r="E254" t="str">
            <v>Indumentaria militar</v>
          </cell>
          <cell r="F254" t="str">
            <v>Camisas</v>
          </cell>
          <cell r="G254" t="str">
            <v>Manga larga</v>
          </cell>
          <cell r="H254" t="e">
            <v>#DIV/0!</v>
          </cell>
          <cell r="I254" t="str">
            <v>Camisa, Manga Larga, Batista</v>
          </cell>
          <cell r="K254">
            <v>5</v>
          </cell>
          <cell r="L254">
            <v>5</v>
          </cell>
          <cell r="M254">
            <v>5</v>
          </cell>
          <cell r="N254">
            <v>0.03</v>
          </cell>
          <cell r="P254" t="str">
            <v>Color Celeste / Gris Torcaza Reglamentario para la policía de Río Negro._x000D_
2 bolsillos tipo Plaqué con tapa, botón, ribete y tabla._x000D_
Porta charreteras._x000D_
Cuello tipo francés.</v>
          </cell>
          <cell r="Q254" t="e">
            <v>#DIV/0!</v>
          </cell>
          <cell r="R254" t="str">
            <v>https://rerda.com/5282/camisa-manga-larga-gris-torcaza-t5256-policia-rio-negro.jpg,https://rerda.com/5283/camisa-manga-larga-gris-torcaza-t5256-policia-rio-negro.jpg,https://rerda.com/5284/camisa-manga-larga-gris-torcaza-t5256-policia-rio-negro.jpg</v>
          </cell>
          <cell r="S254" t="str">
            <v>Material:Batista:1:1,Modelo:Manga Larga:2:1,Tipo de Cuello:Corbata:3:1</v>
          </cell>
        </row>
        <row r="255">
          <cell r="A255">
            <v>1234</v>
          </cell>
          <cell r="B255">
            <v>1</v>
          </cell>
          <cell r="C255">
            <v>1120877</v>
          </cell>
          <cell r="D255" t="str">
            <v>Bombacha Clásica Rip Rural T:34-48</v>
          </cell>
          <cell r="E255" t="str">
            <v>Indumentaria militar</v>
          </cell>
          <cell r="F255" t="str">
            <v>Pantalones de combate, bombachas, fajinas, cargo.</v>
          </cell>
          <cell r="G255" t="str">
            <v>Clásica</v>
          </cell>
          <cell r="H255" t="e">
            <v>#DIV/0!</v>
          </cell>
          <cell r="I255" t="str">
            <v>Digital, Bombacha, Clásica, Mimética</v>
          </cell>
          <cell r="K255">
            <v>5</v>
          </cell>
          <cell r="L255">
            <v>5</v>
          </cell>
          <cell r="M255">
            <v>5</v>
          </cell>
          <cell r="N255">
            <v>0.03</v>
          </cell>
          <cell r="P255" t="str">
            <v>Con puños en la bota.&lt;br /&gt;
Seis (6) bolsillos.&lt;br /&gt;
Refuerzo en rodillas y entrepierna.&lt;br /&gt;
Cierre de cremallera de 1ª calidad con ojal y botón.</v>
          </cell>
          <cell r="Q255"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ell>
          <cell r="R255" t="str">
            <v>https://rerda.com/8010/bombacha-clasica-rip-rural-t34-48.jpg,https://rerda.com/8011/bombacha-clasica-rip-rural-t34-48.jpg,https://rerda.com/8012/bombacha-clasica-rip-rural-t34-48.jpg,https://rerda.com/8013/bombacha-clasica-rip-rural-t34-48.jpg,https://rerda.com/8014/bombacha-clasica-rip-rural-t34-48.jpg</v>
          </cell>
          <cell r="S255" t="str">
            <v>Material:Rip Stop (antidesgarro):1:1,Modelo:Clásica:2:1,Cierre:YKK:3:1</v>
          </cell>
        </row>
        <row r="256">
          <cell r="A256">
            <v>1240</v>
          </cell>
          <cell r="B256">
            <v>1</v>
          </cell>
          <cell r="C256">
            <v>1120878</v>
          </cell>
          <cell r="D256" t="str">
            <v>Bombacha Clásica Rip Gris 2 Tonos T:34-48</v>
          </cell>
          <cell r="E256" t="str">
            <v>Indumentaria militar</v>
          </cell>
          <cell r="F256" t="str">
            <v>Pantalones de combate, bombachas, fajinas, cargo.</v>
          </cell>
          <cell r="G256" t="str">
            <v>Clásica</v>
          </cell>
          <cell r="H256" t="e">
            <v>#DIV/0!</v>
          </cell>
          <cell r="I256" t="str">
            <v>Digital, Bombacha, Clásica, Mimética</v>
          </cell>
          <cell r="K256">
            <v>5</v>
          </cell>
          <cell r="L256">
            <v>5</v>
          </cell>
          <cell r="M256">
            <v>5</v>
          </cell>
          <cell r="N256">
            <v>0.03</v>
          </cell>
          <cell r="P256" t="str">
            <v>Con puños en la bota.&lt;br /&gt;
Seis (6) bolsillos.&lt;br /&gt;
Refuerzo en rodillas y entrepierna.&lt;br /&gt;
Cierre de cremallera de 1ª calidad con ojal y botón.</v>
          </cell>
          <cell r="Q256"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ell>
          <cell r="R256" t="str">
            <v>https://rerda.com/8030/bombacha-clasica-rip-gris-2-tonos-t34-48.jpg,https://rerda.com/8031/bombacha-clasica-rip-gris-2-tonos-t34-48.jpg,https://rerda.com/8032/bombacha-clasica-rip-gris-2-tonos-t34-48.jpg,https://rerda.com/8033/bombacha-clasica-rip-gris-2-tonos-t34-48.jpg,https://rerda.com/8034/bombacha-clasica-rip-gris-2-tonos-t34-48.jpg</v>
          </cell>
          <cell r="S256" t="str">
            <v>Material:Rip Stop (antidesgarro):1:1,Modelo:Clásica:2:1,Cierre:YKK:3:1</v>
          </cell>
        </row>
        <row r="257">
          <cell r="A257">
            <v>1241</v>
          </cell>
          <cell r="B257">
            <v>1</v>
          </cell>
          <cell r="C257">
            <v>1120880</v>
          </cell>
          <cell r="D257" t="str">
            <v>Bombacha Clásica Rip Gris 2 Tonos T:50-54</v>
          </cell>
          <cell r="E257" t="str">
            <v>Indumentaria militar</v>
          </cell>
          <cell r="F257" t="str">
            <v>Pantalones de combate, bombachas, fajinas, cargo.</v>
          </cell>
          <cell r="G257" t="str">
            <v>Clásica</v>
          </cell>
          <cell r="H257" t="e">
            <v>#DIV/0!</v>
          </cell>
          <cell r="I257" t="str">
            <v>Digital, Bombacha, Clásica, Mimética</v>
          </cell>
          <cell r="K257">
            <v>5</v>
          </cell>
          <cell r="L257">
            <v>5</v>
          </cell>
          <cell r="M257">
            <v>5</v>
          </cell>
          <cell r="N257">
            <v>0.03</v>
          </cell>
          <cell r="P257" t="str">
            <v>Con puños en la bota.&lt;br /&gt;
Seis (6) bolsillos.&lt;br /&gt;
Refuerzo en rodillas y entrepierna.&lt;br /&gt;
Cierre de cremallera de 1ª calidad con ojal y botón.</v>
          </cell>
          <cell r="Q257"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ell>
          <cell r="R257" t="str">
            <v>https://rerda.com/8035/bombacha-clasica-rip-gris-2-tonos-t50-54.jpg,https://rerda.com/8036/bombacha-clasica-rip-gris-2-tonos-t50-54.jpg,https://rerda.com/8037/bombacha-clasica-rip-gris-2-tonos-t50-54.jpg,https://rerda.com/8038/bombacha-clasica-rip-gris-2-tonos-t50-54.jpg,https://rerda.com/8039/bombacha-clasica-rip-gris-2-tonos-t50-54.jpg</v>
          </cell>
          <cell r="S257" t="str">
            <v>Material:Rip Stop (antidesgarro):1:1,Modelo:Clásica:2:1,Cierre:YKK:3:1</v>
          </cell>
        </row>
        <row r="258">
          <cell r="A258">
            <v>39</v>
          </cell>
          <cell r="B258">
            <v>1</v>
          </cell>
          <cell r="C258">
            <v>1120170</v>
          </cell>
          <cell r="D258" t="str">
            <v>Bombacha Clásica Gabardina Negra T:34-48</v>
          </cell>
          <cell r="E258" t="str">
            <v>Indumentaria militar</v>
          </cell>
          <cell r="F258" t="str">
            <v>Pantalones de combate, bombachas, fajinas, cargo.</v>
          </cell>
          <cell r="G258" t="str">
            <v>Clásica</v>
          </cell>
          <cell r="H258" t="e">
            <v>#DIV/0!</v>
          </cell>
          <cell r="I258" t="str">
            <v>Gabardina, Bombacha, Clásica</v>
          </cell>
          <cell r="K258">
            <v>5</v>
          </cell>
          <cell r="L258">
            <v>5</v>
          </cell>
          <cell r="M258">
            <v>5</v>
          </cell>
          <cell r="N258">
            <v>0.03</v>
          </cell>
          <cell r="P258" t="str">
            <v>Con puños en la bota.&lt;br /&gt;
Seis (6) bolsillos.&lt;br /&gt;
Refuerzo en rodillas y entrepierna.&lt;br /&gt;
Cierre de cremallera de 1ª calidad con ojal y botón.&lt;br /&gt;</v>
          </cell>
          <cell r="Q258"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58" t="str">
            <v>https://rerda.com/7018/Bombacha-Clasica-Gabardina-Negra-T-34-49.jpg,https://rerda.com/7019/Bombacha-Clasica-Gabardina-Negra-T-34-49.jpg,https://rerda.com/7020/Bombacha-Clasica-Gabardina-Negra-T-34-49.jpg,https://rerda.com/7021/Bombacha-Clasica-Gabardina-Negra-T-34-49.jpg,https://rerda.com/7022/Bombacha-Clasica-Gabardina-Negra-T-34-49.jpg</v>
          </cell>
          <cell r="S258" t="str">
            <v>Material:Gabardina:1:1,Modelo:Clásica:2:1</v>
          </cell>
        </row>
        <row r="259">
          <cell r="A259">
            <v>41</v>
          </cell>
          <cell r="B259">
            <v>1</v>
          </cell>
          <cell r="C259">
            <v>1120750</v>
          </cell>
          <cell r="D259" t="str">
            <v>Bombacha Clásica Rip Stop Gris T:34-48</v>
          </cell>
          <cell r="E259" t="str">
            <v>Indumentaria militar</v>
          </cell>
          <cell r="F259" t="str">
            <v>Pantalones de combate, bombachas, fajinas, cargo.</v>
          </cell>
          <cell r="G259" t="str">
            <v>Clásica</v>
          </cell>
          <cell r="H259" t="e">
            <v>#DIV/0!</v>
          </cell>
          <cell r="I259" t="str">
            <v>Rip Stop, Bombacha, Clásica</v>
          </cell>
          <cell r="K259">
            <v>5</v>
          </cell>
          <cell r="L259">
            <v>5</v>
          </cell>
          <cell r="M259">
            <v>5</v>
          </cell>
          <cell r="N259">
            <v>0.03</v>
          </cell>
          <cell r="P259" t="str">
            <v>Con puños en la bota.&lt;br /&gt;
Seis (6) bolsillos.&lt;br /&gt;
Refuerzo en rodillas y entrepierna.&lt;br /&gt;
Cierre de cremallera de 1ª calidad con ojal y botón.&lt;br /&gt;</v>
          </cell>
          <cell r="Q259"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59" t="str">
            <v>https://rerda.com/7416/Bombacha-Clasica-Rip-Stop-Gris-T-34-49.jpg,https://rerda.com/7417/Bombacha-Clasica-Rip-Stop-Gris-T-34-49.jpg,https://rerda.com/7418/Bombacha-Clasica-Rip-Stop-Gris-T-34-49.jpg,https://rerda.com/7419/Bombacha-Clasica-Rip-Stop-Gris-T-34-49.jpg,https://rerda.com/7420/Bombacha-Clasica-Rip-Stop-Gris-T-34-49.jpg</v>
          </cell>
          <cell r="S259" t="str">
            <v>Material:Rip Stop (antidesgarro):1:1,Modelo:Clásica:2:1</v>
          </cell>
        </row>
        <row r="260">
          <cell r="A260">
            <v>730</v>
          </cell>
          <cell r="B260">
            <v>1</v>
          </cell>
          <cell r="C260">
            <v>1120285</v>
          </cell>
          <cell r="D260" t="str">
            <v>Bombacha Clásica Gabardina Azul T:34-48</v>
          </cell>
          <cell r="E260" t="str">
            <v>Indumentaria militar</v>
          </cell>
          <cell r="F260" t="str">
            <v>Pantalones de combate, bombachas, fajinas, cargo.</v>
          </cell>
          <cell r="G260" t="str">
            <v>Clásica</v>
          </cell>
          <cell r="H260" t="e">
            <v>#DIV/0!</v>
          </cell>
          <cell r="I260" t="str">
            <v>Gabardina, Policía, Bombacha, Clásica</v>
          </cell>
          <cell r="K260">
            <v>5</v>
          </cell>
          <cell r="L260">
            <v>5</v>
          </cell>
          <cell r="M260">
            <v>5</v>
          </cell>
          <cell r="N260">
            <v>0.03</v>
          </cell>
          <cell r="P260" t="str">
            <v>Con puños en la bota.&lt;br /&gt;
Seis (6) bolsillos.&lt;br /&gt;
Refuerzo en rodillas y entrepierna.&lt;br /&gt;
Cierre de cremallera de 1ª calidad con ojal y botón.&lt;br /&gt;</v>
          </cell>
          <cell r="Q260"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60" t="str">
            <v>https://rerda.com/6978/Bombacha-Clasica-Gabardina-Azul-T-34-49.jpg,https://rerda.com/6979/Bombacha-Clasica-Gabardina-Azul-T-34-49.jpg,https://rerda.com/6980/Bombacha-Clasica-Gabardina-Azul-T-34-49.jpg,https://rerda.com/6981/Bombacha-Clasica-Gabardina-Azul-T-34-49.jpg,https://rerda.com/6982/Bombacha-Clasica-Gabardina-Azul-T-34-49.jpg</v>
          </cell>
          <cell r="S260" t="str">
            <v>Material:Gabardina:1:1,Modelo:Clásica:2:1</v>
          </cell>
        </row>
        <row r="261">
          <cell r="A261">
            <v>731</v>
          </cell>
          <cell r="B261">
            <v>1</v>
          </cell>
          <cell r="C261">
            <v>1120246</v>
          </cell>
          <cell r="D261" t="str">
            <v>Bombacha Clásica Gabardina Azul T:50-54</v>
          </cell>
          <cell r="E261" t="str">
            <v>Indumentaria militar</v>
          </cell>
          <cell r="F261" t="str">
            <v>Pantalones de combate, bombachas, fajinas, cargo.</v>
          </cell>
          <cell r="G261" t="str">
            <v>Clásica</v>
          </cell>
          <cell r="H261" t="e">
            <v>#DIV/0!</v>
          </cell>
          <cell r="I261" t="str">
            <v>Gabardina, Policía, Bombacha, Clásica</v>
          </cell>
          <cell r="K261">
            <v>5</v>
          </cell>
          <cell r="L261">
            <v>5</v>
          </cell>
          <cell r="M261">
            <v>5</v>
          </cell>
          <cell r="N261">
            <v>0.03</v>
          </cell>
          <cell r="P261" t="str">
            <v>Con puños en la bota.&lt;br /&gt;
Seis (6) bolsillos.&lt;br /&gt;
Refuerzo en rodillas y entrepierna.&lt;br /&gt;
Cierre de cremallera de 1ª calidad con ojal y botón.&lt;br /&gt;</v>
          </cell>
          <cell r="Q261"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61" t="str">
            <v>https://rerda.com/6983/Bombacha-Clasica-Gabardina-Azul-T-50-55.jpg,https://rerda.com/6984/Bombacha-Clasica-Gabardina-Azul-T-50-55.jpg,https://rerda.com/6985/Bombacha-Clasica-Gabardina-Azul-T-50-55.jpg,https://rerda.com/6986/Bombacha-Clasica-Gabardina-Azul-T-50-55.jpg,https://rerda.com/6987/Bombacha-Clasica-Gabardina-Azul-T-50-55.jpg</v>
          </cell>
          <cell r="S261" t="str">
            <v>Material:Gabardina:1:1,Modelo:Clásica:2:1</v>
          </cell>
        </row>
        <row r="262">
          <cell r="A262">
            <v>732</v>
          </cell>
          <cell r="B262">
            <v>1</v>
          </cell>
          <cell r="C262">
            <v>1120247</v>
          </cell>
          <cell r="D262" t="str">
            <v>Bombacha Clásica Gabardina Azul T:56-60</v>
          </cell>
          <cell r="E262" t="str">
            <v>Indumentaria militar</v>
          </cell>
          <cell r="F262" t="str">
            <v>Pantalones de combate, bombachas, fajinas, cargo.</v>
          </cell>
          <cell r="G262" t="str">
            <v>Clásica</v>
          </cell>
          <cell r="H262" t="e">
            <v>#DIV/0!</v>
          </cell>
          <cell r="I262" t="str">
            <v>Gabardina, Policía, Bombacha, Clásica</v>
          </cell>
          <cell r="K262">
            <v>5</v>
          </cell>
          <cell r="L262">
            <v>5</v>
          </cell>
          <cell r="M262">
            <v>5</v>
          </cell>
          <cell r="N262">
            <v>0.03</v>
          </cell>
          <cell r="P262" t="str">
            <v>Con puños en la bota.&lt;br /&gt;
Seis (6) bolsillos.&lt;br /&gt;
Refuerzo en rodillas y entrepierna.&lt;br /&gt;
Cierre de cremallera de 1ª calidad con ojal y botón.&lt;br /&gt;</v>
          </cell>
          <cell r="Q262"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62" t="str">
            <v>https://rerda.com/6988/Bombacha-Clasica-Gabardina-Azul-T-56-61.jpg,https://rerda.com/6989/Bombacha-Clasica-Gabardina-Azul-T-56-61.jpg,https://rerda.com/6990/Bombacha-Clasica-Gabardina-Azul-T-56-61.jpg,https://rerda.com/6991/Bombacha-Clasica-Gabardina-Azul-T-56-61.jpg,https://rerda.com/6992/Bombacha-Clasica-Gabardina-Azul-T-56-61.jpg</v>
          </cell>
          <cell r="S262" t="str">
            <v>Material:Gabardina:1:1,Modelo:Clásica:2:1</v>
          </cell>
        </row>
        <row r="263">
          <cell r="A263">
            <v>733</v>
          </cell>
          <cell r="B263">
            <v>1</v>
          </cell>
          <cell r="C263">
            <v>1120248</v>
          </cell>
          <cell r="D263" t="str">
            <v>Bombacha Clásica Gabardina Azul T:62-66</v>
          </cell>
          <cell r="E263" t="str">
            <v>Indumentaria militar</v>
          </cell>
          <cell r="F263" t="str">
            <v>Pantalones de combate, bombachas, fajinas, cargo.</v>
          </cell>
          <cell r="G263" t="str">
            <v>Clásica</v>
          </cell>
          <cell r="H263" t="e">
            <v>#DIV/0!</v>
          </cell>
          <cell r="I263" t="str">
            <v>Gabardina, Policía, Bombacha, Clásica</v>
          </cell>
          <cell r="K263">
            <v>5</v>
          </cell>
          <cell r="L263">
            <v>5</v>
          </cell>
          <cell r="M263">
            <v>5</v>
          </cell>
          <cell r="N263">
            <v>0.03</v>
          </cell>
          <cell r="P263" t="str">
            <v>Con puños en la bota.&lt;br /&gt;
Seis (6) bolsillos.&lt;br /&gt;
Refuerzo en rodillas y entrepierna.&lt;br /&gt;
Cierre de cremallera de 1ª calidad con ojal y botón.&lt;br /&gt;</v>
          </cell>
          <cell r="Q263"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63" t="str">
            <v>https://rerda.com/6993/Bombacha-Clasica-Gabardina-Azul-T-62-67.jpg,https://rerda.com/6994/Bombacha-Clasica-Gabardina-Azul-T-62-67.jpg,https://rerda.com/6995/Bombacha-Clasica-Gabardina-Azul-T-62-67.jpg,https://rerda.com/6996/Bombacha-Clasica-Gabardina-Azul-T-62-67.jpg,https://rerda.com/6997/Bombacha-Clasica-Gabardina-Azul-T-62-67.jpg</v>
          </cell>
          <cell r="S263" t="str">
            <v>Material:Gabardina:1:1,Modelo:Clásica:2:1</v>
          </cell>
        </row>
        <row r="264">
          <cell r="A264">
            <v>734</v>
          </cell>
          <cell r="B264">
            <v>1</v>
          </cell>
          <cell r="C264">
            <v>1120180</v>
          </cell>
          <cell r="D264" t="str">
            <v>Bombacha Clásica Gabardina Negra T:50-54</v>
          </cell>
          <cell r="E264" t="str">
            <v>Indumentaria militar</v>
          </cell>
          <cell r="F264" t="str">
            <v>Pantalones de combate, bombachas, fajinas, cargo.</v>
          </cell>
          <cell r="G264" t="str">
            <v>Clásica</v>
          </cell>
          <cell r="H264" t="e">
            <v>#DIV/0!</v>
          </cell>
          <cell r="I264" t="str">
            <v>Gabardina, Bombacha, Clásica</v>
          </cell>
          <cell r="K264">
            <v>5</v>
          </cell>
          <cell r="L264">
            <v>5</v>
          </cell>
          <cell r="M264">
            <v>5</v>
          </cell>
          <cell r="N264">
            <v>0.03</v>
          </cell>
          <cell r="P264" t="str">
            <v>Con puños en la bota.&lt;br /&gt;
Seis (6) bolsillos.&lt;br /&gt;
Refuerzo en rodillas y entrepierna.&lt;br /&gt;
Cierre de cremallera de 1ª calidad con ojal y botón.&lt;br /&gt;</v>
          </cell>
          <cell r="Q264"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64" t="str">
            <v>https://rerda.com/7023/Bombacha-Clasica-Gabardina-Negra-T-50-55.jpg,https://rerda.com/7024/Bombacha-Clasica-Gabardina-Negra-T-50-55.jpg,https://rerda.com/7025/Bombacha-Clasica-Gabardina-Negra-T-50-55.jpg,https://rerda.com/7026/Bombacha-Clasica-Gabardina-Negra-T-50-55.jpg,https://rerda.com/7027/Bombacha-Clasica-Gabardina-Negra-T-50-55.jpg</v>
          </cell>
          <cell r="S264" t="str">
            <v>Material:Gabardina:1:1,Modelo:Clásica:2:1</v>
          </cell>
        </row>
        <row r="265">
          <cell r="A265">
            <v>745</v>
          </cell>
          <cell r="B265">
            <v>1</v>
          </cell>
          <cell r="C265">
            <v>1120140</v>
          </cell>
          <cell r="D265" t="str">
            <v>Bombacha Clásica Gabardina Gris T:34-48</v>
          </cell>
          <cell r="E265" t="str">
            <v>Indumentaria militar</v>
          </cell>
          <cell r="F265" t="str">
            <v>Pantalones de combate, bombachas, fajinas, cargo.</v>
          </cell>
          <cell r="G265" t="str">
            <v>Clásica</v>
          </cell>
          <cell r="H265" t="e">
            <v>#DIV/0!</v>
          </cell>
          <cell r="I265" t="str">
            <v>Gabardina, Bombacha, Clásica</v>
          </cell>
          <cell r="K265">
            <v>5</v>
          </cell>
          <cell r="L265">
            <v>5</v>
          </cell>
          <cell r="M265">
            <v>5</v>
          </cell>
          <cell r="N265">
            <v>0.03</v>
          </cell>
          <cell r="P265" t="str">
            <v>Con puños en la bota.&lt;br /&gt;
Seis (6) bolsillos.&lt;br /&gt;
Refuerzo en rodillas y entrepierna.&lt;br /&gt;
Cierre de cremallera de 1ª calidad con ojal y botón.&lt;br /&gt;</v>
          </cell>
          <cell r="Q265"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65" t="str">
            <v>https://rerda.com/6998/Bombacha-Clasica-Gabardina-Gris-T-34-49.jpg,https://rerda.com/6999/Bombacha-Clasica-Gabardina-Gris-T-34-49.jpg,https://rerda.com/7000/Bombacha-Clasica-Gabardina-Gris-T-34-49.jpg,https://rerda.com/7001/Bombacha-Clasica-Gabardina-Gris-T-34-49.jpg,https://rerda.com/7002/Bombacha-Clasica-Gabardina-Gris-T-34-49.jpg</v>
          </cell>
          <cell r="S265" t="str">
            <v>Material:Gabardina:1:1,Modelo:Clásica:2:1</v>
          </cell>
        </row>
        <row r="266">
          <cell r="A266">
            <v>746</v>
          </cell>
          <cell r="B266">
            <v>1</v>
          </cell>
          <cell r="C266">
            <v>1120150</v>
          </cell>
          <cell r="D266" t="str">
            <v>Bombacha Clásica Gabardina Gris T:50-54</v>
          </cell>
          <cell r="E266" t="str">
            <v>Indumentaria militar</v>
          </cell>
          <cell r="F266" t="str">
            <v>Pantalones de combate, bombachas, fajinas, cargo.</v>
          </cell>
          <cell r="G266" t="str">
            <v>Clásica</v>
          </cell>
          <cell r="H266" t="e">
            <v>#DIV/0!</v>
          </cell>
          <cell r="I266" t="str">
            <v>Gabardina, Bombacha, Clásica</v>
          </cell>
          <cell r="K266">
            <v>5</v>
          </cell>
          <cell r="L266">
            <v>5</v>
          </cell>
          <cell r="M266">
            <v>5</v>
          </cell>
          <cell r="N266">
            <v>0.03</v>
          </cell>
          <cell r="P266" t="str">
            <v>Con puños en la bota.&lt;br /&gt;
Seis (6) bolsillos.&lt;br /&gt;
Refuerzo en rodillas y entrepierna.&lt;br /&gt;
Cierre de cremallera de 1ª calidad con ojal y botón.&lt;br /&gt;</v>
          </cell>
          <cell r="Q266"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66" t="str">
            <v>https://rerda.com/7003/Bombacha-Clasica-Gabardina-Gris-T-50-55.jpg,https://rerda.com/7004/Bombacha-Clasica-Gabardina-Gris-T-50-55.jpg,https://rerda.com/7005/Bombacha-Clasica-Gabardina-Gris-T-50-55.jpg,https://rerda.com/7006/Bombacha-Clasica-Gabardina-Gris-T-50-55.jpg,https://rerda.com/7007/Bombacha-Clasica-Gabardina-Gris-T-50-55.jpg</v>
          </cell>
          <cell r="S266" t="str">
            <v>Material:Gabardina:1:1,Modelo:Clásica:2:1</v>
          </cell>
        </row>
        <row r="267">
          <cell r="A267">
            <v>747</v>
          </cell>
          <cell r="B267">
            <v>1</v>
          </cell>
          <cell r="C267">
            <v>1120160</v>
          </cell>
          <cell r="D267" t="str">
            <v>Bombacha Clásica Gabardina Gris T:56-60</v>
          </cell>
          <cell r="E267" t="str">
            <v>Indumentaria militar</v>
          </cell>
          <cell r="F267" t="str">
            <v>Pantalones de combate, bombachas, fajinas, cargo.</v>
          </cell>
          <cell r="G267" t="str">
            <v>Clásica</v>
          </cell>
          <cell r="H267" t="e">
            <v>#DIV/0!</v>
          </cell>
          <cell r="I267" t="str">
            <v>Gabardina, Bombacha, Clásica</v>
          </cell>
          <cell r="K267">
            <v>5</v>
          </cell>
          <cell r="L267">
            <v>5</v>
          </cell>
          <cell r="M267">
            <v>5</v>
          </cell>
          <cell r="N267">
            <v>0.03</v>
          </cell>
          <cell r="P267" t="str">
            <v>Con puños en la bota.&lt;br /&gt;
Seis (6) bolsillos.&lt;br /&gt;
Refuerzo en rodillas y entrepierna.&lt;br /&gt;
Cierre de cremallera de 1ª calidad con ojal y botón.&lt;br /&gt;</v>
          </cell>
          <cell r="Q267"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67" t="str">
            <v>https://rerda.com/7008/Bombacha-Clasica-Gabardina-Gris-T-56-61.jpg,https://rerda.com/7009/Bombacha-Clasica-Gabardina-Gris-T-56-61.jpg,https://rerda.com/7010/Bombacha-Clasica-Gabardina-Gris-T-56-61.jpg,https://rerda.com/7011/Bombacha-Clasica-Gabardina-Gris-T-56-61.jpg,https://rerda.com/7012/Bombacha-Clasica-Gabardina-Gris-T-56-61.jpg</v>
          </cell>
          <cell r="S267" t="str">
            <v>Material:Gabardina:1:1,Modelo:Clásica:2:1</v>
          </cell>
        </row>
        <row r="268">
          <cell r="A268">
            <v>748</v>
          </cell>
          <cell r="B268">
            <v>1</v>
          </cell>
          <cell r="C268">
            <v>1120175</v>
          </cell>
          <cell r="D268" t="str">
            <v>Bombacha Clásica Gabardina Gris T:62-66</v>
          </cell>
          <cell r="E268" t="str">
            <v>Indumentaria militar</v>
          </cell>
          <cell r="F268" t="str">
            <v>Pantalones de combate, bombachas, fajinas, cargo.</v>
          </cell>
          <cell r="G268" t="str">
            <v>Clásica</v>
          </cell>
          <cell r="H268" t="e">
            <v>#DIV/0!</v>
          </cell>
          <cell r="I268" t="str">
            <v>Gabardina, Bombacha, Clásica</v>
          </cell>
          <cell r="K268">
            <v>5</v>
          </cell>
          <cell r="L268">
            <v>5</v>
          </cell>
          <cell r="M268">
            <v>5</v>
          </cell>
          <cell r="N268">
            <v>0.03</v>
          </cell>
          <cell r="P268" t="str">
            <v>Con puños en la bota.&lt;br /&gt;
Seis (6) bolsillos.&lt;br /&gt;
Refuerzo en rodillas y entrepierna.&lt;br /&gt;
Cierre de cremallera de 1ª calidad con ojal y botón.&lt;br /&gt;</v>
          </cell>
          <cell r="Q268"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68" t="str">
            <v>https://rerda.com/7013/Bombacha-Clasica-Gabardina-Gris-T-62-67.jpg,https://rerda.com/7014/Bombacha-Clasica-Gabardina-Gris-T-62-67.jpg,https://rerda.com/7015/Bombacha-Clasica-Gabardina-Gris-T-62-67.jpg,https://rerda.com/7016/Bombacha-Clasica-Gabardina-Gris-T-62-67.jpg,https://rerda.com/7017/Bombacha-Clasica-Gabardina-Gris-T-62-67.jpg</v>
          </cell>
          <cell r="S268" t="str">
            <v>Material:Gabardina:1:1,Modelo:Clásica:2:1</v>
          </cell>
        </row>
        <row r="269">
          <cell r="A269">
            <v>757</v>
          </cell>
          <cell r="B269">
            <v>1</v>
          </cell>
          <cell r="C269">
            <v>1120900</v>
          </cell>
          <cell r="D269" t="str">
            <v>Bombacha Clásica Rip Stop Negra T:34-48</v>
          </cell>
          <cell r="E269" t="str">
            <v>Indumentaria militar</v>
          </cell>
          <cell r="F269" t="str">
            <v>Pantalones de combate, bombachas, fajinas, cargo.</v>
          </cell>
          <cell r="G269" t="str">
            <v>Clásica</v>
          </cell>
          <cell r="H269" t="e">
            <v>#DIV/0!</v>
          </cell>
          <cell r="I269" t="str">
            <v>Rip Stop, Bombacha, Clásica</v>
          </cell>
          <cell r="K269">
            <v>5</v>
          </cell>
          <cell r="L269">
            <v>5</v>
          </cell>
          <cell r="M269">
            <v>5</v>
          </cell>
          <cell r="N269">
            <v>0.03</v>
          </cell>
          <cell r="P269" t="str">
            <v>Con puños en la bota.&lt;br /&gt;
Seis (6) bolsillos.&lt;br /&gt;
Refuerzo en rodillas y entrepierna.&lt;br /&gt;
Cierre de cremallera de 1ª calidad con ojal y botón.&lt;br /&gt;</v>
          </cell>
          <cell r="Q269"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69" t="str">
            <v>https://rerda.com/7436/Bombacha-Clasica-Rip-Stop-Negra-T-34-49.jpg,https://rerda.com/7437/Bombacha-Clasica-Rip-Stop-Negra-T-34-49.jpg,https://rerda.com/7438/Bombacha-Clasica-Rip-Stop-Negra-T-34-49.jpg,https://rerda.com/7439/Bombacha-Clasica-Rip-Stop-Negra-T-34-49.jpg,https://rerda.com/7440/Bombacha-Clasica-Rip-Stop-Negra-T-34-49.jpg</v>
          </cell>
          <cell r="S269" t="str">
            <v>Material:Rip Stop (antidesgarro):1:1,Modelo:Clásica:2:1</v>
          </cell>
        </row>
        <row r="270">
          <cell r="A270">
            <v>759</v>
          </cell>
          <cell r="B270">
            <v>1</v>
          </cell>
          <cell r="C270">
            <v>1120901</v>
          </cell>
          <cell r="D270" t="str">
            <v>Bombacha Clásica Rip Stop Negra T:50-54</v>
          </cell>
          <cell r="E270" t="str">
            <v>Indumentaria militar</v>
          </cell>
          <cell r="F270" t="str">
            <v>Pantalones de combate, bombachas, fajinas, cargo.</v>
          </cell>
          <cell r="G270" t="str">
            <v>Clásica</v>
          </cell>
          <cell r="H270" t="e">
            <v>#DIV/0!</v>
          </cell>
          <cell r="I270" t="str">
            <v>Rip Stop, Bombacha, Clásica</v>
          </cell>
          <cell r="K270">
            <v>5</v>
          </cell>
          <cell r="L270">
            <v>5</v>
          </cell>
          <cell r="M270">
            <v>5</v>
          </cell>
          <cell r="N270">
            <v>0.03</v>
          </cell>
          <cell r="P270" t="str">
            <v>Con puños en la bota.&lt;br /&gt;
Seis (6) bolsillos.&lt;br /&gt;
Refuerzo en rodillas y entrepierna.&lt;br /&gt;
Cierre de cremallera de 1ª calidad con ojal y botón.&lt;br /&gt;</v>
          </cell>
          <cell r="Q270"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70" t="str">
            <v>https://rerda.com/7441/Bombacha-Clasica-Rip-Stop-Negra-T-50-55.jpg,https://rerda.com/7442/Bombacha-Clasica-Rip-Stop-Negra-T-50-55.jpg,https://rerda.com/7443/Bombacha-Clasica-Rip-Stop-Negra-T-50-55.jpg,https://rerda.com/7444/Bombacha-Clasica-Rip-Stop-Negra-T-50-55.jpg,https://rerda.com/7445/Bombacha-Clasica-Rip-Stop-Negra-T-50-55.jpg</v>
          </cell>
          <cell r="S270" t="str">
            <v>Material:Rip Stop (antidesgarro):1:1,Modelo:Clásica:2:1</v>
          </cell>
        </row>
        <row r="271">
          <cell r="A271">
            <v>760</v>
          </cell>
          <cell r="B271">
            <v>1</v>
          </cell>
          <cell r="C271">
            <v>1120902</v>
          </cell>
          <cell r="D271" t="str">
            <v>Bombacha Clásica Rip Stop Negra T:56-60</v>
          </cell>
          <cell r="E271" t="str">
            <v>Indumentaria militar</v>
          </cell>
          <cell r="F271" t="str">
            <v>Pantalones de combate, bombachas, fajinas, cargo.</v>
          </cell>
          <cell r="G271" t="str">
            <v>Clásica</v>
          </cell>
          <cell r="H271" t="e">
            <v>#DIV/0!</v>
          </cell>
          <cell r="I271" t="str">
            <v>Rip Stop, Bombacha, Clásica</v>
          </cell>
          <cell r="K271">
            <v>5</v>
          </cell>
          <cell r="L271">
            <v>5</v>
          </cell>
          <cell r="M271">
            <v>5</v>
          </cell>
          <cell r="N271">
            <v>0.03</v>
          </cell>
          <cell r="P271" t="str">
            <v>Con puños en la bota.&lt;br /&gt;
Seis (6) bolsillos.&lt;br /&gt;
Refuerzo en rodillas y entrepierna.&lt;br /&gt;
Cierre de cremallera de 1ª calidad con ojal y botón.&lt;br /&gt;</v>
          </cell>
          <cell r="Q271"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71" t="str">
            <v>https://rerda.com/7446/Bombacha-Clasica-Rip-Stop-Negra-T-56-61.jpg,https://rerda.com/7447/Bombacha-Clasica-Rip-Stop-Negra-T-56-61.jpg,https://rerda.com/7448/Bombacha-Clasica-Rip-Stop-Negra-T-56-61.jpg,https://rerda.com/7449/Bombacha-Clasica-Rip-Stop-Negra-T-56-61.jpg,https://rerda.com/7450/Bombacha-Clasica-Rip-Stop-Negra-T-56-61.jpg</v>
          </cell>
          <cell r="S271" t="str">
            <v>Material:Rip Stop (antidesgarro):1:1,Modelo:Clásica:2:1</v>
          </cell>
        </row>
        <row r="272">
          <cell r="A272">
            <v>761</v>
          </cell>
          <cell r="B272">
            <v>1</v>
          </cell>
          <cell r="C272">
            <v>1120903</v>
          </cell>
          <cell r="D272" t="str">
            <v>Bombacha Clásica Rip Stop Negra T:62-66</v>
          </cell>
          <cell r="E272" t="str">
            <v>Indumentaria militar</v>
          </cell>
          <cell r="F272" t="str">
            <v>Pantalones de combate, bombachas, fajinas, cargo.</v>
          </cell>
          <cell r="G272" t="str">
            <v>Clásica</v>
          </cell>
          <cell r="H272" t="e">
            <v>#DIV/0!</v>
          </cell>
          <cell r="I272" t="str">
            <v>Rip Stop, Bombacha, Clásica</v>
          </cell>
          <cell r="K272">
            <v>5</v>
          </cell>
          <cell r="L272">
            <v>5</v>
          </cell>
          <cell r="M272">
            <v>5</v>
          </cell>
          <cell r="N272">
            <v>0.03</v>
          </cell>
          <cell r="P272" t="str">
            <v>Con puños en la bota.&lt;br /&gt;
Seis (6) bolsillos.&lt;br /&gt;
Refuerzo en rodillas y entrepierna.&lt;br /&gt;
Cierre de cremallera de 1ª calidad con ojal y botón.&lt;br /&gt;</v>
          </cell>
          <cell r="Q272"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72" t="str">
            <v>https://rerda.com/7451/Bombacha-Clasica-Rip-Stop-Negra-T-62-67.jpg,https://rerda.com/7452/Bombacha-Clasica-Rip-Stop-Negra-T-62-67.jpg,https://rerda.com/7453/Bombacha-Clasica-Rip-Stop-Negra-T-62-67.jpg,https://rerda.com/7454/Bombacha-Clasica-Rip-Stop-Negra-T-62-67.jpg,https://rerda.com/7455/Bombacha-Clasica-Rip-Stop-Negra-T-62-67.jpg</v>
          </cell>
          <cell r="S272" t="str">
            <v>Material:Rip Stop (antidesgarro):1:1,Modelo:Clásica:2:1</v>
          </cell>
        </row>
        <row r="273">
          <cell r="A273">
            <v>762</v>
          </cell>
          <cell r="B273">
            <v>1</v>
          </cell>
          <cell r="C273">
            <v>1120499</v>
          </cell>
          <cell r="D273" t="str">
            <v>Bombacha Clásica Rip Stop Azul T:34-48</v>
          </cell>
          <cell r="E273" t="str">
            <v>Indumentaria militar</v>
          </cell>
          <cell r="F273" t="str">
            <v>Pantalones de combate, bombachas, fajinas, cargo.</v>
          </cell>
          <cell r="G273" t="str">
            <v>Clásica</v>
          </cell>
          <cell r="H273" t="e">
            <v>#DIV/0!</v>
          </cell>
          <cell r="I273" t="str">
            <v>Rip Stop, Bombacha, Clásica</v>
          </cell>
          <cell r="K273">
            <v>5</v>
          </cell>
          <cell r="L273">
            <v>5</v>
          </cell>
          <cell r="M273">
            <v>5</v>
          </cell>
          <cell r="N273">
            <v>0.03</v>
          </cell>
          <cell r="P273" t="str">
            <v>Con puños en la bota.&lt;br /&gt;
Seis (6) bolsillos.&lt;br /&gt;
Refuerzo en rodillas y entrepierna.&lt;br /&gt;
Cierre de cremallera de 1ª calidad con ojal y botón.&lt;br /&gt;</v>
          </cell>
          <cell r="Q273"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73" t="str">
            <v>https://rerda.com/7396/Bombacha-Clasica-Rip-Stop-Azul-T-34-49.jpg,https://rerda.com/7397/Bombacha-Clasica-Rip-Stop-Azul-T-34-49.jpg,https://rerda.com/7398/Bombacha-Clasica-Rip-Stop-Azul-T-34-49.jpg,https://rerda.com/7399/Bombacha-Clasica-Rip-Stop-Azul-T-34-49.jpg,https://rerda.com/7400/Bombacha-Clasica-Rip-Stop-Azul-T-34-49.jpg</v>
          </cell>
          <cell r="S273" t="str">
            <v>Material:Rip Stop (antidesgarro):1:1,Modelo:Clásica:2:1</v>
          </cell>
        </row>
        <row r="274">
          <cell r="A274">
            <v>763</v>
          </cell>
          <cell r="B274">
            <v>1</v>
          </cell>
          <cell r="C274">
            <v>1120496</v>
          </cell>
          <cell r="D274" t="str">
            <v>Bombacha Clásica Rip Stop Azul T:50-54</v>
          </cell>
          <cell r="E274" t="str">
            <v>Indumentaria militar</v>
          </cell>
          <cell r="F274" t="str">
            <v>Pantalones de combate, bombachas, fajinas, cargo.</v>
          </cell>
          <cell r="G274" t="str">
            <v>Clásica</v>
          </cell>
          <cell r="H274" t="e">
            <v>#DIV/0!</v>
          </cell>
          <cell r="I274" t="str">
            <v>Rip Stop, Bombacha, Clásica</v>
          </cell>
          <cell r="K274">
            <v>5</v>
          </cell>
          <cell r="L274">
            <v>5</v>
          </cell>
          <cell r="M274">
            <v>5</v>
          </cell>
          <cell r="N274">
            <v>0.03</v>
          </cell>
          <cell r="P274" t="str">
            <v>Con puños en la bota.&lt;br /&gt;
Seis (6) bolsillos.&lt;br /&gt;
Refuerzo en rodillas y entrepierna.&lt;br /&gt;
Cierre de cremallera de 1ª calidad con ojal y botón.&lt;br /&gt;</v>
          </cell>
          <cell r="Q274"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74" t="str">
            <v>https://rerda.com/7401/Bombacha-Clasica-Rip-Stop-Azul-T-50-55.jpg,https://rerda.com/7402/Bombacha-Clasica-Rip-Stop-Azul-T-50-55.jpg,https://rerda.com/7403/Bombacha-Clasica-Rip-Stop-Azul-T-50-55.jpg,https://rerda.com/7404/Bombacha-Clasica-Rip-Stop-Azul-T-50-55.jpg,https://rerda.com/7405/Bombacha-Clasica-Rip-Stop-Azul-T-50-55.jpg</v>
          </cell>
          <cell r="S274" t="str">
            <v>Material:Rip Stop (antidesgarro):1:1,Modelo:Clásica:2:1</v>
          </cell>
        </row>
        <row r="275">
          <cell r="A275">
            <v>764</v>
          </cell>
          <cell r="B275">
            <v>1</v>
          </cell>
          <cell r="C275">
            <v>1120497</v>
          </cell>
          <cell r="D275" t="str">
            <v>Bombacha Clásica Rip Stop Azul T:56-60</v>
          </cell>
          <cell r="E275" t="str">
            <v>Indumentaria militar</v>
          </cell>
          <cell r="F275" t="str">
            <v>Pantalones de combate, bombachas, fajinas, cargo.</v>
          </cell>
          <cell r="G275" t="str">
            <v>Clásica</v>
          </cell>
          <cell r="H275" t="e">
            <v>#DIV/0!</v>
          </cell>
          <cell r="I275" t="str">
            <v>Rip Stop, Bombacha, Clásica</v>
          </cell>
          <cell r="K275">
            <v>5</v>
          </cell>
          <cell r="L275">
            <v>5</v>
          </cell>
          <cell r="M275">
            <v>5</v>
          </cell>
          <cell r="N275">
            <v>0.03</v>
          </cell>
          <cell r="P275" t="str">
            <v>Con puños en la bota.&lt;br /&gt;
Seis (6) bolsillos.&lt;br /&gt;
Refuerzo en rodillas y entrepierna.&lt;br /&gt;
Cierre de cremallera de 1ª calidad con ojal y botón.&lt;br /&gt;</v>
          </cell>
          <cell r="Q275"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75" t="str">
            <v>https://rerda.com/7406/Bombacha-Clasica-Rip-Stop-Azul-T-56-61.jpg,https://rerda.com/7407/Bombacha-Clasica-Rip-Stop-Azul-T-56-61.jpg,https://rerda.com/7408/Bombacha-Clasica-Rip-Stop-Azul-T-56-61.jpg,https://rerda.com/7409/Bombacha-Clasica-Rip-Stop-Azul-T-56-61.jpg,https://rerda.com/7410/Bombacha-Clasica-Rip-Stop-Azul-T-56-61.jpg</v>
          </cell>
          <cell r="S275" t="str">
            <v>Material:Rip Stop (antidesgarro):1:1,Modelo:Clásica:2:1</v>
          </cell>
        </row>
        <row r="276">
          <cell r="A276">
            <v>765</v>
          </cell>
          <cell r="B276">
            <v>1</v>
          </cell>
          <cell r="C276">
            <v>1120498</v>
          </cell>
          <cell r="D276" t="str">
            <v>Bombacha Clásica Rip Stop Azul T:62-66</v>
          </cell>
          <cell r="E276" t="str">
            <v>Indumentaria militar</v>
          </cell>
          <cell r="F276" t="str">
            <v>Pantalones de combate, bombachas, fajinas, cargo.</v>
          </cell>
          <cell r="G276" t="str">
            <v>Clásica</v>
          </cell>
          <cell r="H276" t="e">
            <v>#DIV/0!</v>
          </cell>
          <cell r="I276" t="str">
            <v>Rip Stop, Bombacha, Clásica</v>
          </cell>
          <cell r="K276">
            <v>5</v>
          </cell>
          <cell r="L276">
            <v>5</v>
          </cell>
          <cell r="M276">
            <v>5</v>
          </cell>
          <cell r="N276">
            <v>0.03</v>
          </cell>
          <cell r="P276" t="str">
            <v>Con puños en la bota.&lt;br /&gt;
Seis (6) bolsillos.&lt;br /&gt;
Refuerzo en rodillas y entrepierna.&lt;br /&gt;
Cierre de cremallera de 1ª calidad con ojal y botón.&lt;br /&gt;</v>
          </cell>
          <cell r="Q276"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76" t="str">
            <v>https://rerda.com/7411/Bombacha-Clasica-Rip-Stop-Azul-T-62-67.jpg,https://rerda.com/7412/Bombacha-Clasica-Rip-Stop-Azul-T-62-67.jpg,https://rerda.com/7413/Bombacha-Clasica-Rip-Stop-Azul-T-62-67.jpg,https://rerda.com/7414/Bombacha-Clasica-Rip-Stop-Azul-T-62-67.jpg,https://rerda.com/7415/Bombacha-Clasica-Rip-Stop-Azul-T-62-67.jpg</v>
          </cell>
          <cell r="S276" t="str">
            <v>Material:Rip Stop (antidesgarro):1:1,Modelo:Clásica:2:1</v>
          </cell>
        </row>
        <row r="277">
          <cell r="A277">
            <v>766</v>
          </cell>
          <cell r="B277">
            <v>1</v>
          </cell>
          <cell r="C277">
            <v>1120463</v>
          </cell>
          <cell r="D277" t="str">
            <v>Bombacha Clásica Rip Infantería T:56-60</v>
          </cell>
          <cell r="E277" t="str">
            <v>Indumentaria militar</v>
          </cell>
          <cell r="F277" t="str">
            <v>Pantalones de combate, bombachas, fajinas, cargo.</v>
          </cell>
          <cell r="G277" t="str">
            <v>Clásica</v>
          </cell>
          <cell r="H277" t="e">
            <v>#DIV/0!</v>
          </cell>
          <cell r="I277" t="str">
            <v>Infantería, Bombacha, Clásica, Mimética</v>
          </cell>
          <cell r="K277">
            <v>5</v>
          </cell>
          <cell r="L277">
            <v>5</v>
          </cell>
          <cell r="M277">
            <v>5</v>
          </cell>
          <cell r="N277">
            <v>0.03</v>
          </cell>
          <cell r="P277" t="str">
            <v>Con puños en la bota.&lt;br /&gt;
Seis (6) bolsillos.&lt;br /&gt;
Refuerzo en rodillas y entrepierna.&lt;br /&gt;
Cierre de cremallera de 1ª calidad con ojal y botón.&lt;br /&gt;</v>
          </cell>
          <cell r="Q277"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77" t="str">
            <v>https://rerda.com/7048/Bombacha-Clasica-Mimetica-Infanteria-T-56-61.jpg,https://rerda.com/7049/Bombacha-Clasica-Mimetica-Infanteria-T-56-61.jpg,https://rerda.com/7050/Bombacha-Clasica-Mimetica-Infanteria-T-56-61.jpg,https://rerda.com/7051/Bombacha-Clasica-Mimetica-Infanteria-T-56-61.jpg,https://rerda.com/7052/Bombacha-Clasica-Mimetica-Infanteria-T-56-61.jpg</v>
          </cell>
          <cell r="S277" t="str">
            <v>Material:Rip Stop (antidesgarro):1:1,Modelo:Clásica:2:1</v>
          </cell>
        </row>
        <row r="278">
          <cell r="A278">
            <v>767</v>
          </cell>
          <cell r="B278">
            <v>1</v>
          </cell>
          <cell r="C278">
            <v>1120751</v>
          </cell>
          <cell r="D278" t="str">
            <v>Bombacha Clásica Rip Stop Gris T:50-54</v>
          </cell>
          <cell r="E278" t="str">
            <v>Indumentaria militar</v>
          </cell>
          <cell r="F278" t="str">
            <v>Pantalones de combate, bombachas, fajinas, cargo.</v>
          </cell>
          <cell r="G278" t="str">
            <v>Clásica</v>
          </cell>
          <cell r="H278" t="e">
            <v>#DIV/0!</v>
          </cell>
          <cell r="I278" t="str">
            <v>Rip Stop, Bombacha, Clásica</v>
          </cell>
          <cell r="K278">
            <v>5</v>
          </cell>
          <cell r="L278">
            <v>5</v>
          </cell>
          <cell r="M278">
            <v>5</v>
          </cell>
          <cell r="N278">
            <v>0.03</v>
          </cell>
          <cell r="P278" t="str">
            <v>Con puños en la bota.&lt;br /&gt;
Seis (6) bolsillos.&lt;br /&gt;
Refuerzo en rodillas y entrepierna.&lt;br /&gt;
Cierre de cremallera de 1ª calidad con ojal y botón.&lt;br /&gt;</v>
          </cell>
          <cell r="Q278"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78" t="str">
            <v>https://rerda.com/7421/Bombacha-Clasica-Rip-Stop-Gris-T-50-55.jpg,https://rerda.com/7422/Bombacha-Clasica-Rip-Stop-Gris-T-50-55.jpg,https://rerda.com/7423/Bombacha-Clasica-Rip-Stop-Gris-T-50-55.jpg,https://rerda.com/7424/Bombacha-Clasica-Rip-Stop-Gris-T-50-55.jpg,https://rerda.com/7425/Bombacha-Clasica-Rip-Stop-Gris-T-50-55.jpg</v>
          </cell>
          <cell r="S278" t="str">
            <v>Material:Rip Stop (antidesgarro):1:1,Modelo:Clásica:2:1</v>
          </cell>
        </row>
        <row r="279">
          <cell r="A279">
            <v>768</v>
          </cell>
          <cell r="B279">
            <v>1</v>
          </cell>
          <cell r="C279">
            <v>1120752</v>
          </cell>
          <cell r="D279" t="str">
            <v>Bombacha Clásica Rip Stop Gris T:56-60</v>
          </cell>
          <cell r="E279" t="str">
            <v>Indumentaria militar</v>
          </cell>
          <cell r="F279" t="str">
            <v>Pantalones de combate, bombachas, fajinas, cargo.</v>
          </cell>
          <cell r="G279" t="str">
            <v>Clásica</v>
          </cell>
          <cell r="H279" t="e">
            <v>#DIV/0!</v>
          </cell>
          <cell r="I279" t="str">
            <v>Rip Stop, Bombacha, Clásica</v>
          </cell>
          <cell r="K279">
            <v>5</v>
          </cell>
          <cell r="L279">
            <v>5</v>
          </cell>
          <cell r="M279">
            <v>5</v>
          </cell>
          <cell r="N279">
            <v>0.03</v>
          </cell>
          <cell r="P279" t="str">
            <v>Con puños en la bota.&lt;br /&gt;
Seis (6) bolsillos.&lt;br /&gt;
Refuerzo en rodillas y entrepierna.&lt;br /&gt;
Cierre de cremallera de 1ª calidad con ojal y botón.&lt;br /&gt;</v>
          </cell>
          <cell r="Q279"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79" t="str">
            <v>https://rerda.com/7426/Bombacha-Clasica-Rip-Stop-Gris-T-56-61.jpg,https://rerda.com/7427/Bombacha-Clasica-Rip-Stop-Gris-T-56-61.jpg,https://rerda.com/7428/Bombacha-Clasica-Rip-Stop-Gris-T-56-61.jpg,https://rerda.com/7429/Bombacha-Clasica-Rip-Stop-Gris-T-56-61.jpg,https://rerda.com/7430/Bombacha-Clasica-Rip-Stop-Gris-T-56-61.jpg</v>
          </cell>
          <cell r="S279" t="str">
            <v>Material:Rip Stop (antidesgarro):1:1,Modelo:Clásica:2:1</v>
          </cell>
        </row>
        <row r="280">
          <cell r="A280">
            <v>769</v>
          </cell>
          <cell r="B280">
            <v>1</v>
          </cell>
          <cell r="C280">
            <v>1120753</v>
          </cell>
          <cell r="D280" t="str">
            <v>Bombacha Clásica Rip Stop Gris T:60-66</v>
          </cell>
          <cell r="E280" t="str">
            <v>Indumentaria militar</v>
          </cell>
          <cell r="F280" t="str">
            <v>Pantalones de combate, bombachas, fajinas, cargo.</v>
          </cell>
          <cell r="G280" t="str">
            <v>Clásica</v>
          </cell>
          <cell r="H280" t="e">
            <v>#DIV/0!</v>
          </cell>
          <cell r="I280" t="str">
            <v>Rip Stop, Bombacha, Clásica</v>
          </cell>
          <cell r="K280">
            <v>5</v>
          </cell>
          <cell r="L280">
            <v>5</v>
          </cell>
          <cell r="M280">
            <v>5</v>
          </cell>
          <cell r="N280">
            <v>0.03</v>
          </cell>
          <cell r="P280" t="str">
            <v>Con puños en la bota.&lt;br /&gt;
Seis (6) bolsillos.&lt;br /&gt;
Refuerzo en rodillas y entrepierna.&lt;br /&gt;
Cierre de cremallera de 1ª calidad con ojal y botón.&lt;br /&gt;</v>
          </cell>
          <cell r="Q280"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80" t="str">
            <v>https://rerda.com/7431/Bombacha-Clasica-Rip-Stop-Gris-T-60-67.jpg,https://rerda.com/7432/Bombacha-Clasica-Rip-Stop-Gris-T-60-67.jpg,https://rerda.com/7433/Bombacha-Clasica-Rip-Stop-Gris-T-60-67.jpg,https://rerda.com/7434/Bombacha-Clasica-Rip-Stop-Gris-T-60-67.jpg,https://rerda.com/7435/Bombacha-Clasica-Rip-Stop-Gris-T-60-67.jpg</v>
          </cell>
          <cell r="S280" t="str">
            <v>Material:Rip Stop (antidesgarro):1:1,Modelo:Clásica:2:1</v>
          </cell>
        </row>
        <row r="281">
          <cell r="A281">
            <v>784</v>
          </cell>
          <cell r="B281">
            <v>1</v>
          </cell>
          <cell r="C281">
            <v>1120462</v>
          </cell>
          <cell r="D281" t="str">
            <v>Bombacha Clásica Rip Infantería T:50-54</v>
          </cell>
          <cell r="E281" t="str">
            <v>Indumentaria militar</v>
          </cell>
          <cell r="F281" t="str">
            <v>Pantalones de combate, bombachas, fajinas, cargo.</v>
          </cell>
          <cell r="G281" t="str">
            <v>Clásica</v>
          </cell>
          <cell r="H281" t="e">
            <v>#DIV/0!</v>
          </cell>
          <cell r="I281" t="str">
            <v>Infantería, Bombacha, Clásica, Mimética</v>
          </cell>
          <cell r="K281">
            <v>5</v>
          </cell>
          <cell r="L281">
            <v>5</v>
          </cell>
          <cell r="M281">
            <v>5</v>
          </cell>
          <cell r="N281">
            <v>0.03</v>
          </cell>
          <cell r="P281" t="str">
            <v>Con puños en la bota.&lt;br /&gt;
Seis (6) bolsillos.&lt;br /&gt;
Refuerzo en rodillas y entrepierna.&lt;br /&gt;
Cierre de cremallera de 1ª calidad con ojal y botón.&lt;br /&gt;</v>
          </cell>
          <cell r="Q281"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81" t="str">
            <v>https://rerda.com/7043/Bombacha-Clasica-Mimetica-Infanteria-T-50-55.jpg,https://rerda.com/7044/Bombacha-Clasica-Mimetica-Infanteria-T-50-55.jpg,https://rerda.com/7045/Bombacha-Clasica-Mimetica-Infanteria-T-50-55.jpg,https://rerda.com/7046/Bombacha-Clasica-Mimetica-Infanteria-T-50-55.jpg,https://rerda.com/7047/Bombacha-Clasica-Mimetica-Infanteria-T-50-55.jpg</v>
          </cell>
          <cell r="S281" t="str">
            <v>Material:Rip Stop (antidesgarro):1:1,Modelo:Clásica:2:1</v>
          </cell>
        </row>
        <row r="282">
          <cell r="A282">
            <v>797</v>
          </cell>
          <cell r="B282">
            <v>1</v>
          </cell>
          <cell r="C282">
            <v>1200001</v>
          </cell>
          <cell r="D282" t="str">
            <v>Bombacha Clásica Rip Dama Azul T:34-48</v>
          </cell>
          <cell r="E282" t="str">
            <v>Indumentaria militar</v>
          </cell>
          <cell r="F282" t="str">
            <v>Pantalones de combate, bombachas, fajinas, cargo.</v>
          </cell>
          <cell r="G282" t="str">
            <v>Clásica</v>
          </cell>
          <cell r="H282" t="str">
            <v>Dama</v>
          </cell>
          <cell r="I282" t="str">
            <v>Rip Stop, Bombacha, Clásica</v>
          </cell>
          <cell r="K282">
            <v>5</v>
          </cell>
          <cell r="L282">
            <v>5</v>
          </cell>
          <cell r="M282">
            <v>5</v>
          </cell>
          <cell r="N282">
            <v>0.03</v>
          </cell>
          <cell r="P282" t="str">
            <v>Con puños en la bota.&lt;br /&gt;
Seis (6) bolsillos.&lt;br /&gt;
Refuerzo en rodillas y entrepierna.&lt;br /&gt;
Cierre de cremallera de 1ª calidad con ojal y botón.&lt;br /&gt;</v>
          </cell>
          <cell r="Q282"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82" t="str">
            <v>https://rerda.com/7088/Bombacha-Clasica-Rip-Dama-Azul-T-34-49.jpg,https://rerda.com/7089/Bombacha-Clasica-Rip-Dama-Azul-T-34-49.jpg,https://rerda.com/7090/Bombacha-Clasica-Rip-Dama-Azul-T-34-49.jpg,https://rerda.com/7091/Bombacha-Clasica-Rip-Dama-Azul-T-34-49.jpg,https://rerda.com/7092/Bombacha-Clasica-Rip-Dama-Azul-T-34-49.jpg</v>
          </cell>
          <cell r="S282" t="str">
            <v>Jurisdicción:Policía:1:1,Material:Rip Stop (antidesgarro):2:1,Modelo:Clásica para Dama:3:1,Cierre:YKK:4:1</v>
          </cell>
        </row>
        <row r="283">
          <cell r="A283">
            <v>798</v>
          </cell>
          <cell r="B283">
            <v>1</v>
          </cell>
          <cell r="C283">
            <v>1200900</v>
          </cell>
          <cell r="D283" t="str">
            <v>Bombacha Clásica Rip Dama Negra T:34-48</v>
          </cell>
          <cell r="E283" t="str">
            <v>Indumentaria militar</v>
          </cell>
          <cell r="F283" t="str">
            <v>Pantalones de combate, bombachas, fajinas, cargo.</v>
          </cell>
          <cell r="G283" t="str">
            <v>Clásica</v>
          </cell>
          <cell r="H283" t="str">
            <v>Dama</v>
          </cell>
          <cell r="I283" t="str">
            <v>Rip Stop, Bombacha, Clásica, Dama</v>
          </cell>
          <cell r="K283">
            <v>5</v>
          </cell>
          <cell r="L283">
            <v>5</v>
          </cell>
          <cell r="M283">
            <v>5</v>
          </cell>
          <cell r="N283">
            <v>0.03</v>
          </cell>
          <cell r="P283" t="str">
            <v>Con puños en la bota.&lt;br /&gt;
Seis (6) bolsillos.&lt;br /&gt;
Refuerzo en rodillas y entrepierna.&lt;br /&gt;
Cierre de cremallera de 1ª calidad con ojal y botón.&lt;br /&gt;</v>
          </cell>
          <cell r="Q283"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83" t="str">
            <v>https://rerda.com/7098/Bombacha-Clasica-Rip-Dama-Negra-T-34-49.jpg,https://rerda.com/7099/Bombacha-Clasica-Rip-Dama-Negra-T-34-49.jpg,https://rerda.com/7100/Bombacha-Clasica-Rip-Dama-Negra-T-34-49.jpg,https://rerda.com/7101/Bombacha-Clasica-Rip-Dama-Negra-T-34-49.jpg,https://rerda.com/7102/Bombacha-Clasica-Rip-Dama-Negra-T-34-49.jpg</v>
          </cell>
          <cell r="S283" t="str">
            <v>Material:Rip Stop (antidesgarro):1:1,Modelo:Clásica para Dama:2:1</v>
          </cell>
        </row>
        <row r="284">
          <cell r="A284">
            <v>916</v>
          </cell>
          <cell r="B284">
            <v>1</v>
          </cell>
          <cell r="C284">
            <v>1120182</v>
          </cell>
          <cell r="D284" t="str">
            <v>Bombacha Clásica Rip Policía Neuquén T:34-48</v>
          </cell>
          <cell r="E284" t="str">
            <v>Indumentaria militar</v>
          </cell>
          <cell r="F284" t="str">
            <v>Pantalones de combate, bombachas, fajinas, cargo.</v>
          </cell>
          <cell r="G284" t="str">
            <v>Clásica</v>
          </cell>
          <cell r="H284" t="e">
            <v>#DIV/0!</v>
          </cell>
          <cell r="I284" t="str">
            <v>Rip Stop, Bombacha, Clásica</v>
          </cell>
          <cell r="K284">
            <v>5</v>
          </cell>
          <cell r="L284">
            <v>5</v>
          </cell>
          <cell r="M284">
            <v>5</v>
          </cell>
          <cell r="N284">
            <v>0.03</v>
          </cell>
          <cell r="P284" t="str">
            <v>Con puños en la bota.&lt;br /&gt;
Seis (6) bolsillos.&lt;br /&gt;
Refuerzo en rodillas y entrepierna.&lt;br /&gt;
Cierre de cremallera de 1ª calidad con ojal y botón.&lt;br /&gt;</v>
          </cell>
          <cell r="Q284"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84" t="str">
            <v>https://rerda.com/7058/Bombacha-Clasica-Rip-Azul-Neuquen-T-34-49.jpg,https://rerda.com/7059/Bombacha-Clasica-Rip-Azul-Neuquen-T-34-49.jpg,https://rerda.com/7060/Bombacha-Clasica-Rip-Azul-Neuquen-T-34-49.jpg,https://rerda.com/7061/Bombacha-Clasica-Rip-Azul-Neuquen-T-34-49.jpg,https://rerda.com/7062/Bombacha-Clasica-Rip-Azul-Neuquen-T-34-49.jpg</v>
          </cell>
          <cell r="S284" t="str">
            <v>Jurisdicción:Policía de Neuquén:1:1,Material:Rip Stop (antidesgarro):2:1,Modelo:Clásica:3:1,Cierre:YKK:4:1</v>
          </cell>
        </row>
        <row r="285">
          <cell r="A285">
            <v>917</v>
          </cell>
          <cell r="B285">
            <v>1</v>
          </cell>
          <cell r="C285">
            <v>1120183</v>
          </cell>
          <cell r="D285" t="str">
            <v>Bombacha Clásica Rip Policía Neuquén T:50-54</v>
          </cell>
          <cell r="E285" t="str">
            <v>Indumentaria militar</v>
          </cell>
          <cell r="F285" t="str">
            <v>Pantalones de combate, bombachas, fajinas, cargo.</v>
          </cell>
          <cell r="G285" t="str">
            <v>Clásica</v>
          </cell>
          <cell r="H285" t="e">
            <v>#DIV/0!</v>
          </cell>
          <cell r="I285" t="str">
            <v>Rip Stop, Bombacha, Clásica</v>
          </cell>
          <cell r="K285">
            <v>5</v>
          </cell>
          <cell r="L285">
            <v>5</v>
          </cell>
          <cell r="M285">
            <v>5</v>
          </cell>
          <cell r="N285">
            <v>0.03</v>
          </cell>
          <cell r="P285" t="str">
            <v>Con puños en la bota.&lt;br /&gt;
Seis (6) bolsillos.&lt;br /&gt;
Refuerzo en rodillas y entrepierna.&lt;br /&gt;
Cierre de cremallera de 1ª calidad con ojal y botón.&lt;br /&gt;</v>
          </cell>
          <cell r="Q285"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85" t="str">
            <v>https://rerda.com/7063/Bombacha-Clasica-Rip-Azul-Neuquen-T-50-55.jpg,https://rerda.com/7064/Bombacha-Clasica-Rip-Azul-Neuquen-T-50-55.jpg,https://rerda.com/7065/Bombacha-Clasica-Rip-Azul-Neuquen-T-50-55.jpg,https://rerda.com/7066/Bombacha-Clasica-Rip-Azul-Neuquen-T-50-55.jpg,https://rerda.com/7067/Bombacha-Clasica-Rip-Azul-Neuquen-T-50-55.jpg</v>
          </cell>
          <cell r="S285" t="str">
            <v>Jurisdicción:Policía de Neuquén:1:1,Material:Rip Stop (antidesgarro):2:1,Modelo:Clásica:3:1,Cierre:YKK:4:1</v>
          </cell>
        </row>
        <row r="286">
          <cell r="A286">
            <v>928</v>
          </cell>
          <cell r="B286">
            <v>1</v>
          </cell>
          <cell r="C286">
            <v>1120130</v>
          </cell>
          <cell r="D286" t="str">
            <v>Bombacha Penitenciaría Federal T:34-48</v>
          </cell>
          <cell r="E286" t="str">
            <v>Indumentaria militar</v>
          </cell>
          <cell r="F286" t="str">
            <v>Pantalones de combate, bombachas, fajinas, cargo.</v>
          </cell>
          <cell r="G286" t="str">
            <v>Clásica</v>
          </cell>
          <cell r="H286" t="e">
            <v>#DIV/0!</v>
          </cell>
          <cell r="I286" t="str">
            <v>Gabardina, Bombacha, Clásica</v>
          </cell>
          <cell r="K286">
            <v>5</v>
          </cell>
          <cell r="L286">
            <v>5</v>
          </cell>
          <cell r="M286">
            <v>5</v>
          </cell>
          <cell r="N286">
            <v>0.03</v>
          </cell>
          <cell r="P286" t="str">
            <v>Con puños en la bota.&lt;br /&gt;
Seis (6) bolsillos.&lt;br /&gt;
Refuerzo en rodillas y entrepierna.&lt;br /&gt;
Cierre de cremallera de 1ª calidad con ojal y botón.&lt;br /&gt;</v>
          </cell>
          <cell r="Q286"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86" t="str">
            <v>https://rerda.com/7466/Bombacha-Penitenciaria-Federal-T-34-49.jpg,https://rerda.com/7467/Bombacha-Penitenciaria-Federal-T-34-49.jpg,https://rerda.com/7468/Bombacha-Penitenciaria-Federal-T-34-49.jpg</v>
          </cell>
          <cell r="S286" t="str">
            <v>Jurisdicción:Servicio Penitenciario Federal:1:1,Material:Gabardina:2:1,Modelo:Clásica:3:1,Cierre:YKK:4:1</v>
          </cell>
        </row>
        <row r="287">
          <cell r="A287">
            <v>929</v>
          </cell>
          <cell r="B287">
            <v>1</v>
          </cell>
          <cell r="C287">
            <v>1120131</v>
          </cell>
          <cell r="D287" t="str">
            <v>Bombacha Penitenciaría Federal T:50-54</v>
          </cell>
          <cell r="E287" t="str">
            <v>Indumentaria militar</v>
          </cell>
          <cell r="F287" t="str">
            <v>Pantalones de combate, bombachas, fajinas, cargo.</v>
          </cell>
          <cell r="G287" t="str">
            <v>Clásica</v>
          </cell>
          <cell r="H287" t="e">
            <v>#DIV/0!</v>
          </cell>
          <cell r="I287" t="str">
            <v>Gabardina, Bombacha, Clásica</v>
          </cell>
          <cell r="K287">
            <v>5</v>
          </cell>
          <cell r="L287">
            <v>5</v>
          </cell>
          <cell r="M287">
            <v>5</v>
          </cell>
          <cell r="N287">
            <v>0.03</v>
          </cell>
          <cell r="P287" t="str">
            <v>Con puños en la bota.&lt;br /&gt;
Seis (6) bolsillos.&lt;br /&gt;
Refuerzo en rodillas y entrepierna.&lt;br /&gt;
Cierre de cremallera de 1ª calidad con ojal y botón.&lt;br /&gt;</v>
          </cell>
          <cell r="Q287"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87" t="str">
            <v>https://rerda.com/7469/Bombacha-Penitenciaria-Federal-T-50-55.jpg,https://rerda.com/7470/Bombacha-Penitenciaria-Federal-T-50-55.jpg,https://rerda.com/7471/Bombacha-Penitenciaria-Federal-T-50-55.jpg</v>
          </cell>
          <cell r="S287" t="str">
            <v>Jurisdicción:Servicio Penitenciario Federal:1:1,Material:Gabardina:2:1,Modelo:Clásica:3:1,Cierre:YKK:4:1</v>
          </cell>
        </row>
        <row r="288">
          <cell r="A288">
            <v>933</v>
          </cell>
          <cell r="B288">
            <v>1</v>
          </cell>
          <cell r="C288">
            <v>1120800</v>
          </cell>
          <cell r="D288" t="str">
            <v>Bombacha Clásica Rip Beige T:34-48</v>
          </cell>
          <cell r="E288" t="str">
            <v>Indumentaria militar</v>
          </cell>
          <cell r="F288" t="str">
            <v>Pantalones de combate, bombachas, fajinas, cargo.</v>
          </cell>
          <cell r="G288" t="str">
            <v>Clásica</v>
          </cell>
          <cell r="H288" t="e">
            <v>#DIV/0!</v>
          </cell>
          <cell r="I288" t="str">
            <v>Rip Stop, Bombacha, Clásica</v>
          </cell>
          <cell r="K288">
            <v>5</v>
          </cell>
          <cell r="L288">
            <v>5</v>
          </cell>
          <cell r="M288">
            <v>5</v>
          </cell>
          <cell r="N288">
            <v>0.03</v>
          </cell>
          <cell r="P288" t="str">
            <v>Con puños en la bota.&lt;br /&gt;
Seis (6) bolsillos.&lt;br /&gt;
Refuerzo en rodillas y entrepierna.&lt;br /&gt;
Cierre de cremallera de 1ª calidad con ojal y botón.&lt;br /&gt;</v>
          </cell>
          <cell r="Q288"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88" t="str">
            <v>https://rerda.com/7078/Bombacha-Clasica-Rip-Beige-T-34-49.jpg,https://rerda.com/7079/Bombacha-Clasica-Rip-Beige-T-34-49.jpg,https://rerda.com/7080/Bombacha-Clasica-Rip-Beige-T-34-49.jpg,https://rerda.com/7081/Bombacha-Clasica-Rip-Beige-T-34-49.jpg,https://rerda.com/7082/Bombacha-Clasica-Rip-Beige-T-34-49.jpg</v>
          </cell>
          <cell r="S288" t="str">
            <v>Jurisdicción:Policía Rural:1:1,Material:Rip Stop (antidesgarro):2:1,Modelo:Clásica:3:1,Cierre:YKK:4:1</v>
          </cell>
        </row>
        <row r="289">
          <cell r="A289">
            <v>991</v>
          </cell>
          <cell r="B289">
            <v>1</v>
          </cell>
          <cell r="C289">
            <v>1120184</v>
          </cell>
          <cell r="D289" t="str">
            <v>Bombacha Clásica Rip Policía Neuquén T:56-60</v>
          </cell>
          <cell r="E289" t="str">
            <v>Indumentaria militar</v>
          </cell>
          <cell r="F289" t="str">
            <v>Pantalones de combate, bombachas, fajinas, cargo.</v>
          </cell>
          <cell r="G289" t="str">
            <v>Clásica</v>
          </cell>
          <cell r="H289" t="e">
            <v>#DIV/0!</v>
          </cell>
          <cell r="I289" t="str">
            <v>Rip Stop, Bombacha, Clásica</v>
          </cell>
          <cell r="K289">
            <v>5</v>
          </cell>
          <cell r="L289">
            <v>5</v>
          </cell>
          <cell r="M289">
            <v>5</v>
          </cell>
          <cell r="N289">
            <v>0.03</v>
          </cell>
          <cell r="P289" t="str">
            <v>Con puños en la bota.&lt;br /&gt;
Seis (6) bolsillos.&lt;br /&gt;
Refuerzo en rodillas y entrepierna.&lt;br /&gt;
Cierre de cremallera de 1ª calidad con ojal y botón.&lt;br /&gt;</v>
          </cell>
          <cell r="Q289"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89" t="str">
            <v>https://rerda.com/7068/Bombacha-Clasica-Rip-Azul-Neuquen-T-56-61.jpg,https://rerda.com/7069/Bombacha-Clasica-Rip-Azul-Neuquen-T-56-61.jpg,https://rerda.com/7070/Bombacha-Clasica-Rip-Azul-Neuquen-T-56-61.jpg,https://rerda.com/7071/Bombacha-Clasica-Rip-Azul-Neuquen-T-56-61.jpg,https://rerda.com/7072/Bombacha-Clasica-Rip-Azul-Neuquen-T-56-61.jpg</v>
          </cell>
          <cell r="S289" t="str">
            <v>Jurisdicción:Policía de Neuquén:1:1,Material:Rip Stop (antidesgarro):2:1,Modelo:Clásica:3:1,Cierre:YKK:4:1</v>
          </cell>
        </row>
        <row r="290">
          <cell r="A290">
            <v>1017</v>
          </cell>
          <cell r="B290">
            <v>1</v>
          </cell>
          <cell r="C290">
            <v>1200901</v>
          </cell>
          <cell r="D290" t="str">
            <v>Bombacha Clásica Rip Dama Negra T:50-54</v>
          </cell>
          <cell r="E290" t="str">
            <v>Indumentaria militar</v>
          </cell>
          <cell r="F290" t="str">
            <v>Pantalones de combate, bombachas, fajinas, cargo.</v>
          </cell>
          <cell r="G290" t="str">
            <v>Clásica</v>
          </cell>
          <cell r="H290" t="str">
            <v>Dama</v>
          </cell>
          <cell r="I290" t="str">
            <v>Rip Stop, Bombacha, Clásica, Dama</v>
          </cell>
          <cell r="K290">
            <v>5</v>
          </cell>
          <cell r="L290">
            <v>5</v>
          </cell>
          <cell r="M290">
            <v>5</v>
          </cell>
          <cell r="N290">
            <v>0.03</v>
          </cell>
          <cell r="P290" t="str">
            <v>Con puños en la bota.&lt;br /&gt;
Seis (6) bolsillos.&lt;br /&gt;
Refuerzo en rodillas y entrepierna.&lt;br /&gt;
Cierre de cremallera de 1ª calidad con ojal y botón.&lt;br /&gt;</v>
          </cell>
          <cell r="Q290"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90" t="str">
            <v>https://rerda.com/7103/Bombacha-Clasica-Rip-Dama-Negra-T-50-55.jpg,https://rerda.com/7104/Bombacha-Clasica-Rip-Dama-Negra-T-50-55.jpg,https://rerda.com/7105/Bombacha-Clasica-Rip-Dama-Negra-T-50-55.jpg,https://rerda.com/7106/Bombacha-Clasica-Rip-Dama-Negra-T-50-55.jpg,https://rerda.com/7107/Bombacha-Clasica-Rip-Dama-Negra-T-50-55.jpg</v>
          </cell>
          <cell r="S290" t="str">
            <v>Material:Rip Stop (antidesgarro):1:1,Modelo:Clásica para Dama:2:1</v>
          </cell>
        </row>
        <row r="291">
          <cell r="A291">
            <v>1018</v>
          </cell>
          <cell r="B291">
            <v>1</v>
          </cell>
          <cell r="C291">
            <v>1200003</v>
          </cell>
          <cell r="D291" t="str">
            <v>Bombacha Clásica Rip Dama Azul T:50-54</v>
          </cell>
          <cell r="E291" t="str">
            <v>Indumentaria militar</v>
          </cell>
          <cell r="F291" t="str">
            <v>Pantalones de combate, bombachas, fajinas, cargo.</v>
          </cell>
          <cell r="G291" t="str">
            <v>Clásica</v>
          </cell>
          <cell r="H291" t="str">
            <v>Dama</v>
          </cell>
          <cell r="I291" t="str">
            <v>Rip Stop, Bombacha, Clásica</v>
          </cell>
          <cell r="K291">
            <v>5</v>
          </cell>
          <cell r="L291">
            <v>5</v>
          </cell>
          <cell r="M291">
            <v>5</v>
          </cell>
          <cell r="N291">
            <v>0.03</v>
          </cell>
          <cell r="P291" t="str">
            <v>Con puños en la bota.&lt;br /&gt;
Seis (6) bolsillos.&lt;br /&gt;
Refuerzo en rodillas y entrepierna.&lt;br /&gt;
Cierre de cremallera de 1ª calidad con ojal y botón.&lt;br /&gt;</v>
          </cell>
          <cell r="Q291"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91" t="str">
            <v>https://rerda.com/7093/Bombacha-Clasica-Rip-Dama-Azul-T-50-55.jpg,https://rerda.com/7094/Bombacha-Clasica-Rip-Dama-Azul-T-50-55.jpg,https://rerda.com/7095/Bombacha-Clasica-Rip-Dama-Azul-T-50-55.jpg,https://rerda.com/7096/Bombacha-Clasica-Rip-Dama-Azul-T-50-55.jpg,https://rerda.com/7097/Bombacha-Clasica-Rip-Dama-Azul-T-50-55.jpg</v>
          </cell>
          <cell r="S291" t="str">
            <v>Jurisdicción:Policía:1:1,Material:Rip Stop (antidesgarro):2:1,Modelo:Clásica para Dama:3:1,Cierre:YKK:4:1</v>
          </cell>
        </row>
        <row r="292">
          <cell r="A292">
            <v>1022</v>
          </cell>
          <cell r="B292">
            <v>1</v>
          </cell>
          <cell r="C292">
            <v>1120190</v>
          </cell>
          <cell r="D292" t="str">
            <v>Bombacha Clásica Gabardina Negra T:56-60</v>
          </cell>
          <cell r="E292" t="str">
            <v>Indumentaria militar</v>
          </cell>
          <cell r="F292" t="str">
            <v>Pantalones de combate, bombachas, fajinas, cargo.</v>
          </cell>
          <cell r="G292" t="str">
            <v>Clásica</v>
          </cell>
          <cell r="H292" t="e">
            <v>#DIV/0!</v>
          </cell>
          <cell r="I292" t="str">
            <v>Gabardina, Bombacha, Clásica</v>
          </cell>
          <cell r="K292">
            <v>5</v>
          </cell>
          <cell r="L292">
            <v>5</v>
          </cell>
          <cell r="M292">
            <v>5</v>
          </cell>
          <cell r="N292">
            <v>0.03</v>
          </cell>
          <cell r="P292" t="str">
            <v>Con puños en la bota.&lt;br /&gt;
Seis (6) bolsillos.&lt;br /&gt;
Refuerzo en rodillas y entrepierna.&lt;br /&gt;
Cierre de cremallera de 1ª calidad con ojal y botón.&lt;br /&gt;</v>
          </cell>
          <cell r="Q292"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92" t="str">
            <v>https://rerda.com/7028/Bombacha-Clasica-Gabardina-Negra-T-56-61.jpg,https://rerda.com/7029/Bombacha-Clasica-Gabardina-Negra-T-56-61.jpg,https://rerda.com/7030/Bombacha-Clasica-Gabardina-Negra-T-56-61.jpg,https://rerda.com/7031/Bombacha-Clasica-Gabardina-Negra-T-56-61.jpg,https://rerda.com/7032/Bombacha-Clasica-Gabardina-Negra-T-56-61.jpg</v>
          </cell>
          <cell r="S292" t="str">
            <v>Material:Gabardina:1:1,Modelo:Clásica:2:1</v>
          </cell>
        </row>
        <row r="293">
          <cell r="A293">
            <v>1057</v>
          </cell>
          <cell r="B293">
            <v>1</v>
          </cell>
          <cell r="C293">
            <v>1120801</v>
          </cell>
          <cell r="D293" t="str">
            <v>Bombacha Clásica Rip Beige T:50-54</v>
          </cell>
          <cell r="E293" t="str">
            <v>Indumentaria militar</v>
          </cell>
          <cell r="F293" t="str">
            <v>Pantalones de combate, bombachas, fajinas, cargo.</v>
          </cell>
          <cell r="G293" t="str">
            <v>Clásica</v>
          </cell>
          <cell r="H293" t="e">
            <v>#DIV/0!</v>
          </cell>
          <cell r="I293" t="str">
            <v>Rip Stop, Bombacha, Clásica</v>
          </cell>
          <cell r="K293">
            <v>5</v>
          </cell>
          <cell r="L293">
            <v>5</v>
          </cell>
          <cell r="M293">
            <v>5</v>
          </cell>
          <cell r="N293">
            <v>0.03</v>
          </cell>
          <cell r="P293" t="str">
            <v>Con puños en la bota.&lt;br /&gt;
Seis (6) bolsillos.&lt;br /&gt;
Refuerzo en rodillas y entrepierna.&lt;br /&gt;
Cierre de cremallera de 1ª calidad con ojal y botón.&lt;br /&gt;</v>
          </cell>
          <cell r="Q293"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93" t="str">
            <v>https://rerda.com/7083/Bombacha-Clasica-Rip-Beige-T-50-55.jpg,https://rerda.com/7084/Bombacha-Clasica-Rip-Beige-T-50-55.jpg,https://rerda.com/7085/Bombacha-Clasica-Rip-Beige-T-50-55.jpg,https://rerda.com/7086/Bombacha-Clasica-Rip-Beige-T-50-55.jpg,https://rerda.com/7087/Bombacha-Clasica-Rip-Beige-T-50-55.jpg</v>
          </cell>
          <cell r="S293" t="str">
            <v>Jurisdicción:Policía Rural:1:1,Material:Rip Stop (antidesgarro):2:1,Modelo:Clásica:3:1,Cierre:YKK:4:1</v>
          </cell>
        </row>
        <row r="294">
          <cell r="A294">
            <v>1059</v>
          </cell>
          <cell r="B294">
            <v>1</v>
          </cell>
          <cell r="C294">
            <v>1120195</v>
          </cell>
          <cell r="D294" t="str">
            <v>Bombacha Clásica Gabardina Negra T:62-66</v>
          </cell>
          <cell r="E294" t="str">
            <v>Indumentaria militar</v>
          </cell>
          <cell r="F294" t="str">
            <v>Pantalones de combate, bombachas, fajinas, cargo.</v>
          </cell>
          <cell r="G294" t="str">
            <v>Clásica</v>
          </cell>
          <cell r="H294" t="e">
            <v>#DIV/0!</v>
          </cell>
          <cell r="I294" t="str">
            <v>Gabardina, Bombacha, Clásica</v>
          </cell>
          <cell r="K294">
            <v>5</v>
          </cell>
          <cell r="L294">
            <v>5</v>
          </cell>
          <cell r="M294">
            <v>5</v>
          </cell>
          <cell r="N294">
            <v>0.03</v>
          </cell>
          <cell r="P294" t="str">
            <v>Con puños en la bota.&lt;br /&gt;
Seis (6) bolsillos.&lt;br /&gt;
Refuerzo en rodillas y entrepierna.&lt;br /&gt;
Cierre de cremallera de 1ª calidad con ojal y botón.&lt;br /&gt;</v>
          </cell>
          <cell r="Q294"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94" t="str">
            <v>https://rerda.com/7033/Bombacha-Clasica-Gabardina-Negra-T-62-67.jpg,https://rerda.com/7034/Bombacha-Clasica-Gabardina-Negra-T-62-67.jpg,https://rerda.com/7035/Bombacha-Clasica-Gabardina-Negra-T-62-67.jpg,https://rerda.com/7036/Bombacha-Clasica-Gabardina-Negra-T-62-67.jpg,https://rerda.com/7037/Bombacha-Clasica-Gabardina-Negra-T-62-67.jpg</v>
          </cell>
          <cell r="S294" t="str">
            <v>Material:Gabardina:1:1,Modelo:Clásica:2:1</v>
          </cell>
        </row>
        <row r="295">
          <cell r="A295">
            <v>1115</v>
          </cell>
          <cell r="B295">
            <v>1</v>
          </cell>
          <cell r="C295">
            <v>1120185</v>
          </cell>
          <cell r="D295" t="str">
            <v>Bombacha Clásica Rip Policía Neuquén T:62-66</v>
          </cell>
          <cell r="E295" t="str">
            <v>Indumentaria militar</v>
          </cell>
          <cell r="F295" t="str">
            <v>Pantalones de combate, bombachas, fajinas, cargo.</v>
          </cell>
          <cell r="G295" t="str">
            <v>Clásica</v>
          </cell>
          <cell r="H295" t="e">
            <v>#DIV/0!</v>
          </cell>
          <cell r="I295" t="e">
            <v>#DIV/0!</v>
          </cell>
          <cell r="K295">
            <v>5</v>
          </cell>
          <cell r="L295">
            <v>5</v>
          </cell>
          <cell r="M295">
            <v>5</v>
          </cell>
          <cell r="N295">
            <v>0.03</v>
          </cell>
          <cell r="P295" t="str">
            <v>Con puños en la bota.&lt;br /&gt;
Seis (6) bolsillos.&lt;br /&gt;
Refuerzo en rodillas y entrepierna.&lt;br /&gt;
Cierre de cremallera de 1ª calidad con ojal y botón.&lt;br /&gt;</v>
          </cell>
          <cell r="Q295"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95" t="str">
            <v>https://rerda.com/7073/bombacha-clasica-rip-azul-neuquen-t62-66.jpg,https://rerda.com/7074/bombacha-clasica-rip-azul-neuquen-t62-66.jpg,https://rerda.com/7075/bombacha-clasica-rip-azul-neuquen-t62-66.jpg,https://rerda.com/7076/bombacha-clasica-rip-azul-neuquen-t62-66.jpg,https://rerda.com/7077/bombacha-clasica-rip-azul-neuquen-t62-66.jpg</v>
          </cell>
        </row>
        <row r="296">
          <cell r="A296">
            <v>1192</v>
          </cell>
          <cell r="B296">
            <v>1</v>
          </cell>
          <cell r="C296">
            <v>1120323</v>
          </cell>
          <cell r="D296" t="str">
            <v>Bombacha Clásica Rip Multicam T:34-48</v>
          </cell>
          <cell r="E296" t="str">
            <v>Indumentaria militar</v>
          </cell>
          <cell r="F296" t="str">
            <v>Pantalones de combate, bombachas, fajinas, cargo.</v>
          </cell>
          <cell r="G296" t="str">
            <v>Clásica</v>
          </cell>
          <cell r="H296" t="e">
            <v>#DIV/0!</v>
          </cell>
          <cell r="I296" t="str">
            <v>Rip Stop, Ejército, Bombacha, Hagana</v>
          </cell>
          <cell r="K296">
            <v>5</v>
          </cell>
          <cell r="L296">
            <v>5</v>
          </cell>
          <cell r="M296">
            <v>5</v>
          </cell>
          <cell r="N296">
            <v>0.03</v>
          </cell>
          <cell r="P296" t="str">
            <v>Con puños en la bota.&lt;br /&gt;
Seis (6) bolsillos.&lt;br /&gt;
Refuerzo en rodillas y entrepierna.&lt;br /&gt;
Cierre de cremallera de 1ª calidad con ojal y botón.&lt;br /&gt;</v>
          </cell>
          <cell r="Q296" t="str">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ell>
          <cell r="R296" t="str">
            <v>https://rerda.com/7053/bombacha-clasica-multicam-t34-48.jpg,https://rerda.com/7054/bombacha-clasica-multicam-t34-48.jpg,https://rerda.com/7055/bombacha-clasica-multicam-t34-48.jpg,https://rerda.com/7056/bombacha-clasica-multicam-t34-48.jpg,https://rerda.com/7057/bombacha-clasica-multicam-t34-48.jpg</v>
          </cell>
          <cell r="S296" t="str">
            <v>Material:Rip Stop (antidesgarro):1:1,Modelo:Clásica:2:1,Cierre:YKK:3:1</v>
          </cell>
        </row>
        <row r="297">
          <cell r="A297">
            <v>56</v>
          </cell>
          <cell r="B297">
            <v>1</v>
          </cell>
          <cell r="C297">
            <v>2101202</v>
          </cell>
          <cell r="D297" t="str">
            <v>Chomba Polo Manga Corta Blanca T:XXS-XXL</v>
          </cell>
          <cell r="E297" t="str">
            <v>Indumentaria militar</v>
          </cell>
          <cell r="F297" t="str">
            <v>Chombas, remeras y deportivos</v>
          </cell>
          <cell r="G297" t="str">
            <v>Chomba</v>
          </cell>
          <cell r="H297" t="str">
            <v>Mangas Cortas</v>
          </cell>
          <cell r="I297" t="str">
            <v>Manga Corta, Chomba</v>
          </cell>
          <cell r="K297">
            <v>5</v>
          </cell>
          <cell r="L297">
            <v>5</v>
          </cell>
          <cell r="M297">
            <v>5</v>
          </cell>
          <cell r="N297">
            <v>0.03</v>
          </cell>
          <cell r="P297" t="str">
            <v>Cuello de 2 botones, tipo polo.&lt;br /&gt;
Abrojos en las mangas para bandera, insignia o identificación.</v>
          </cell>
          <cell r="Q297" t="e">
            <v>#DIV/0!</v>
          </cell>
          <cell r="R297" t="str">
            <v>https://rerda.com/8070/chomba-polo-manga-corta-blanca-t-2xs-2xl.jpg,https://rerda.com/8071/chomba-polo-manga-corta-blanca-t-2xs-2xl.jpg,https://rerda.com/8072/chomba-polo-manga-corta-blanca-t-2xs-2xl.jpg,https://rerda.com/8073/chomba-polo-manga-corta-blanca-t-2xs-2xl.jpg,https://rerda.com/8074/chomba-polo-manga-corta-blanca-t-2xs-2xl.jpg</v>
          </cell>
          <cell r="S297" t="str">
            <v>Denominación:Chomba:1:1,Material:Piqué:2:1,Modelo:Manga Corta:3:1,Tipo de Cuello:Polo:4:1,Cierre:No:5:1</v>
          </cell>
        </row>
        <row r="298">
          <cell r="A298">
            <v>557</v>
          </cell>
          <cell r="B298">
            <v>1</v>
          </cell>
          <cell r="C298">
            <v>2103069</v>
          </cell>
          <cell r="D298" t="str">
            <v>Chomba Polo Manga Corta Gris T:XXS-XXL</v>
          </cell>
          <cell r="E298" t="str">
            <v>Indumentaria militar</v>
          </cell>
          <cell r="F298" t="str">
            <v>Chombas, remeras y deportivos</v>
          </cell>
          <cell r="G298" t="str">
            <v>Chomba</v>
          </cell>
          <cell r="H298" t="str">
            <v>Mangas Cortas</v>
          </cell>
          <cell r="I298" t="str">
            <v>Manga Corta, Chomba</v>
          </cell>
          <cell r="K298">
            <v>5</v>
          </cell>
          <cell r="L298">
            <v>5</v>
          </cell>
          <cell r="M298">
            <v>5</v>
          </cell>
          <cell r="N298">
            <v>0.03</v>
          </cell>
          <cell r="P298" t="str">
            <v>Cuello de 2 botones, tipo polo.&lt;br /&gt;
Abrojos en las mangas para bandera, insignia o identificación.</v>
          </cell>
          <cell r="Q298" t="e">
            <v>#DIV/0!</v>
          </cell>
          <cell r="R298" t="str">
            <v>https://rerda.com/8080/chomba-polo-manga-corta-gris-t-2xs-2xl.jpg,https://rerda.com/8081/chomba-polo-manga-corta-gris-t-2xs-2xl.jpg,https://rerda.com/8082/chomba-polo-manga-corta-gris-t-2xs-2xl.jpg,https://rerda.com/8083/chomba-polo-manga-corta-gris-t-2xs-2xl.jpg,https://rerda.com/8084/chomba-polo-manga-corta-gris-t-2xs-2xl.jpg</v>
          </cell>
          <cell r="S298" t="str">
            <v>Denominación:Chomba:1:1,Material:Piqué:2:1,Modelo:Manga Corta:3:1,Tipo de Cuello:Polo:4:1,Cierre:No:5:1</v>
          </cell>
        </row>
        <row r="299">
          <cell r="A299">
            <v>807</v>
          </cell>
          <cell r="B299">
            <v>1</v>
          </cell>
          <cell r="C299">
            <v>2103068</v>
          </cell>
          <cell r="D299" t="str">
            <v>Chomba Polo Manga Corta Azul T:XXS-XXL</v>
          </cell>
          <cell r="E299" t="str">
            <v>Indumentaria militar</v>
          </cell>
          <cell r="F299" t="str">
            <v>Chombas, remeras y deportivos</v>
          </cell>
          <cell r="G299" t="str">
            <v>Chomba</v>
          </cell>
          <cell r="H299" t="str">
            <v>Mangas Cortas</v>
          </cell>
          <cell r="I299" t="str">
            <v>Manga Corta, Chomba</v>
          </cell>
          <cell r="K299">
            <v>5</v>
          </cell>
          <cell r="L299">
            <v>5</v>
          </cell>
          <cell r="M299">
            <v>5</v>
          </cell>
          <cell r="N299">
            <v>0.03</v>
          </cell>
          <cell r="P299" t="str">
            <v>Cuello de 2 botones, tipo polo.&lt;br /&gt;
Abrojos en las mangas para bandera, insignia o identificación.</v>
          </cell>
          <cell r="Q299" t="e">
            <v>#DIV/0!</v>
          </cell>
          <cell r="R299" t="str">
            <v>https://rerda.com/8060/chomba-polo-manga-corta-azul-t-2xs-2xl.jpg,https://rerda.com/8061/chomba-polo-manga-corta-azul-t-2xs-2xl.jpg,https://rerda.com/8062/chomba-polo-manga-corta-azul-t-2xs-2xl.jpg,https://rerda.com/8063/chomba-polo-manga-corta-azul-t-2xs-2xl.jpg,https://rerda.com/8064/chomba-polo-manga-corta-azul-t-2xs-2xl.jpg</v>
          </cell>
          <cell r="S299" t="str">
            <v>Denominación:Chomba:1:1,Material:Piqué:2:1,Modelo:Manga Corta:3:1,Tipo de Cuello:Polo:4:1,Cierre:No:5:1</v>
          </cell>
        </row>
        <row r="300">
          <cell r="A300">
            <v>808</v>
          </cell>
          <cell r="B300">
            <v>1</v>
          </cell>
          <cell r="C300">
            <v>2101000</v>
          </cell>
          <cell r="D300" t="str">
            <v>Chomba Polo Manga Corta Negra T:XXS-XXL</v>
          </cell>
          <cell r="E300" t="str">
            <v>Indumentaria militar</v>
          </cell>
          <cell r="F300" t="str">
            <v>Chombas, remeras y deportivos</v>
          </cell>
          <cell r="G300" t="str">
            <v>Chomba</v>
          </cell>
          <cell r="H300" t="str">
            <v>Mangas Cortas</v>
          </cell>
          <cell r="I300" t="str">
            <v>Manga Corta, Chomba</v>
          </cell>
          <cell r="K300">
            <v>5</v>
          </cell>
          <cell r="L300">
            <v>5</v>
          </cell>
          <cell r="M300">
            <v>5</v>
          </cell>
          <cell r="N300">
            <v>0.03</v>
          </cell>
          <cell r="P300" t="str">
            <v>Cuello de 2 botones, tipo polo.&lt;br /&gt;
Abrojos en las mangas para bandera, insignia o identificación.</v>
          </cell>
          <cell r="Q300" t="e">
            <v>#DIV/0!</v>
          </cell>
          <cell r="R300" t="str">
            <v>https://rerda.com/8090/chomba-polo-manga-corta-negra-t-2xs-2xl.jpg,https://rerda.com/8091/chomba-polo-manga-corta-negra-t-2xs-2xl.jpg,https://rerda.com/8092/chomba-polo-manga-corta-negra-t-2xs-2xl.jpg,https://rerda.com/8093/chomba-polo-manga-corta-negra-t-2xs-2xl.jpg,https://rerda.com/8094/chomba-polo-manga-corta-negra-t-2xs-2xl.jpg</v>
          </cell>
          <cell r="S300" t="str">
            <v>Denominación:Chomba:1:1,Material:Piqué:2:1,Modelo:Manga Corta:3:1,Tipo de Cuello:Polo:4:1,Cierre:No:5:1</v>
          </cell>
        </row>
        <row r="301">
          <cell r="A301">
            <v>809</v>
          </cell>
          <cell r="B301">
            <v>1</v>
          </cell>
          <cell r="C301">
            <v>2101203</v>
          </cell>
          <cell r="D301" t="str">
            <v>Chomba Polo Manga Corta Blanca T:3XL-5XL</v>
          </cell>
          <cell r="E301" t="str">
            <v>Indumentaria militar</v>
          </cell>
          <cell r="F301" t="str">
            <v>Chombas, remeras y deportivos</v>
          </cell>
          <cell r="G301" t="str">
            <v>Chomba</v>
          </cell>
          <cell r="H301" t="str">
            <v>Mangas Cortas</v>
          </cell>
          <cell r="I301" t="str">
            <v>Manga Corta, Chomba</v>
          </cell>
          <cell r="K301">
            <v>5</v>
          </cell>
          <cell r="L301">
            <v>5</v>
          </cell>
          <cell r="M301">
            <v>5</v>
          </cell>
          <cell r="N301">
            <v>0.03</v>
          </cell>
          <cell r="P301" t="str">
            <v>Cuello de 2 botones, tipo polo.&lt;br /&gt;
Abrojos en las mangas para bandera, insignia o identificación.</v>
          </cell>
          <cell r="Q301" t="e">
            <v>#DIV/0!</v>
          </cell>
          <cell r="R301" t="str">
            <v>https://rerda.com/8065/chomba-polo-manga-corta-blanca-t-3xl-5xl.jpg,https://rerda.com/8066/chomba-polo-manga-corta-blanca-t-3xl-5xl.jpg,https://rerda.com/8067/chomba-polo-manga-corta-blanca-t-3xl-5xl.jpg,https://rerda.com/8068/chomba-polo-manga-corta-blanca-t-3xl-5xl.jpg,https://rerda.com/8069/chomba-polo-manga-corta-blanca-t-3xl-5xl.jpg</v>
          </cell>
          <cell r="S301" t="str">
            <v>Denominación:Chomba:1:1,Material:Piqué:2:1,Modelo:Manga Corta:3:1,Tipo de Cuello:Polo:4:1,Cierre:No:5:1</v>
          </cell>
        </row>
        <row r="302">
          <cell r="A302">
            <v>810</v>
          </cell>
          <cell r="B302">
            <v>1</v>
          </cell>
          <cell r="C302">
            <v>2103067</v>
          </cell>
          <cell r="D302" t="str">
            <v>Chomba Polo Manga Corta Gris T:3XL-5XL</v>
          </cell>
          <cell r="E302" t="str">
            <v>Indumentaria militar</v>
          </cell>
          <cell r="F302" t="str">
            <v>Chombas, remeras y deportivos</v>
          </cell>
          <cell r="G302" t="str">
            <v>Chomba</v>
          </cell>
          <cell r="H302" t="str">
            <v>Mangas Cortas</v>
          </cell>
          <cell r="I302" t="str">
            <v>Manga Corta, Chomba</v>
          </cell>
          <cell r="K302">
            <v>5</v>
          </cell>
          <cell r="L302">
            <v>5</v>
          </cell>
          <cell r="M302">
            <v>5</v>
          </cell>
          <cell r="N302">
            <v>0.03</v>
          </cell>
          <cell r="P302" t="str">
            <v>Cuello de 2 botones, tipo polo.&lt;br /&gt;
Abrojos en las mangas para bandera, insignia o identificación.</v>
          </cell>
          <cell r="Q302" t="e">
            <v>#DIV/0!</v>
          </cell>
          <cell r="R302" t="str">
            <v>https://rerda.com/8075/chomba-polo-manga-corta-gris-t-3xl-5xl.jpg,https://rerda.com/8076/chomba-polo-manga-corta-gris-t-3xl-5xl.jpg,https://rerda.com/8077/chomba-polo-manga-corta-gris-t-3xl-5xl.jpg,https://rerda.com/8078/chomba-polo-manga-corta-gris-t-3xl-5xl.jpg,https://rerda.com/8079/chomba-polo-manga-corta-gris-t-3xl-5xl.jpg</v>
          </cell>
          <cell r="S302" t="str">
            <v>Denominación:Chomba:1:1,Material:Piqué:2:1,Modelo:Manga Corta:3:1,Tipo de Cuello:Polo:4:1,Cierre:No:5:1</v>
          </cell>
        </row>
        <row r="303">
          <cell r="A303">
            <v>811</v>
          </cell>
          <cell r="B303">
            <v>1</v>
          </cell>
          <cell r="C303">
            <v>2101888</v>
          </cell>
          <cell r="D303" t="str">
            <v>Chomba Polo Manga Corta Azul T:3XL-5XL</v>
          </cell>
          <cell r="E303" t="str">
            <v>Indumentaria militar</v>
          </cell>
          <cell r="F303" t="str">
            <v>Chombas, remeras y deportivos</v>
          </cell>
          <cell r="G303" t="str">
            <v>Chomba</v>
          </cell>
          <cell r="H303" t="str">
            <v>Mangas Cortas</v>
          </cell>
          <cell r="I303" t="str">
            <v>Manga Corta, Chomba</v>
          </cell>
          <cell r="K303">
            <v>5</v>
          </cell>
          <cell r="L303">
            <v>5</v>
          </cell>
          <cell r="M303">
            <v>5</v>
          </cell>
          <cell r="N303">
            <v>0.03</v>
          </cell>
          <cell r="P303" t="str">
            <v>Cuello de 2 botones, tipo polo.&lt;br /&gt;
Abrojos en las mangas para bandera, insignia o identificación.</v>
          </cell>
          <cell r="Q303" t="e">
            <v>#DIV/0!</v>
          </cell>
          <cell r="R303" t="str">
            <v>https://rerda.com/8055/chomba-polo-manga-corta-azul-t-3xl-5xl.jpg,https://rerda.com/8056/chomba-polo-manga-corta-azul-t-3xl-5xl.jpg,https://rerda.com/8057/chomba-polo-manga-corta-azul-t-3xl-5xl.jpg,https://rerda.com/8058/chomba-polo-manga-corta-azul-t-3xl-5xl.jpg,https://rerda.com/8059/chomba-polo-manga-corta-azul-t-3xl-5xl.jpg</v>
          </cell>
          <cell r="S303" t="str">
            <v>Denominación:Chomba:1:1,Material:Piqué:2:1,Modelo:Manga Corta:3:1,Tipo de Cuello:Polo:4:1,Cierre:No:5:1</v>
          </cell>
        </row>
        <row r="304">
          <cell r="A304">
            <v>812</v>
          </cell>
          <cell r="B304">
            <v>1</v>
          </cell>
          <cell r="C304">
            <v>2101111</v>
          </cell>
          <cell r="D304" t="str">
            <v>Chomba Polo Manga Corta Negra T:3XL-5XL</v>
          </cell>
          <cell r="E304" t="str">
            <v>Indumentaria militar</v>
          </cell>
          <cell r="F304" t="str">
            <v>Chombas, remeras y deportivos</v>
          </cell>
          <cell r="G304" t="str">
            <v>Chomba</v>
          </cell>
          <cell r="H304" t="str">
            <v>Mangas Cortas</v>
          </cell>
          <cell r="I304" t="str">
            <v>Manga Corta, Chomba, Polo</v>
          </cell>
          <cell r="K304">
            <v>5</v>
          </cell>
          <cell r="L304">
            <v>5</v>
          </cell>
          <cell r="M304">
            <v>5</v>
          </cell>
          <cell r="N304">
            <v>0.03</v>
          </cell>
          <cell r="P304" t="str">
            <v>Cuello de 2 botones, tipo polo.&lt;br /&gt;
Abrojos en las mangas para bandera, insignia o identificación.</v>
          </cell>
          <cell r="Q304" t="e">
            <v>#DIV/0!</v>
          </cell>
          <cell r="R304" t="str">
            <v>https://rerda.com/8085/chomba-polo-manga-corta-negra-t3xl-5xl.jpg,https://rerda.com/8086/chomba-polo-manga-corta-negra-t3xl-5xl.jpg,https://rerda.com/8087/chomba-polo-manga-corta-negra-t3xl-5xl.jpg,https://rerda.com/8088/chomba-polo-manga-corta-negra-t3xl-5xl.jpg,https://rerda.com/8089/chomba-polo-manga-corta-negra-t3xl-5xl.jpg</v>
          </cell>
          <cell r="S304" t="str">
            <v>Denominación:Chomba:1:1,Material:Piqué:2:1,Modelo:Manga Corta:3:1,Tipo de Cuello:Polo:4:1,Cierre:No:5:1</v>
          </cell>
        </row>
        <row r="305">
          <cell r="A305">
            <v>35</v>
          </cell>
          <cell r="B305">
            <v>1</v>
          </cell>
          <cell r="C305">
            <v>5101852</v>
          </cell>
          <cell r="D305" t="str">
            <v>Garibaldina Rip Mao Azul T:2XS-2XL</v>
          </cell>
          <cell r="E305" t="str">
            <v>Indumentaria militar</v>
          </cell>
          <cell r="F305" t="str">
            <v>Garibaldinas o chaquetillas</v>
          </cell>
          <cell r="G305" t="str">
            <v>Lisas</v>
          </cell>
          <cell r="H305" t="e">
            <v>#DIV/0!</v>
          </cell>
          <cell r="I305" t="str">
            <v>Policía, Garibaldina, Rip Stop, Mao</v>
          </cell>
          <cell r="K305">
            <v>5</v>
          </cell>
          <cell r="L305">
            <v>5</v>
          </cell>
          <cell r="M305">
            <v>5</v>
          </cell>
          <cell r="N305">
            <v>0.03</v>
          </cell>
          <cell r="P305" t="str">
            <v>Cuello tipo mao ajustable con abrojo._x000D_
Cierres y abrojos._x000D_
Porta lapicera._x000D_
Puños regulables._x000D_
Fuelle en espalda.</v>
          </cell>
          <cell r="Q305" t="str">
            <v>Abrojos delanteros para identificación y/o insignia._x000D_
4 Bolsillos frontales._x000D_
2 bolsillos en manga.</v>
          </cell>
          <cell r="R305" t="str">
            <v>https://rerda.com/271/garibaldina-rip-mao-azul-t2xs-2xl.jpg,https://rerda.com/272/garibaldina-rip-mao-azul-t2xs-2xl.jpg,https://rerda.com/273/garibaldina-rip-mao-azul-t2xs-2xl.jpg,https://rerda.com/274/garibaldina-rip-mao-azul-t2xs-2xl.jpg,https://rerda.com/4604/garibaldina-rip-mao-azul-t2xs-2xl.jpg</v>
          </cell>
          <cell r="S305" t="str">
            <v>Jurisdicción:Policía:1:1,Material:Rip Stop (antidesgarro):2:1,Modelo:Mao:3:1,Cierre:YKK:4:1</v>
          </cell>
        </row>
        <row r="306">
          <cell r="A306">
            <v>36</v>
          </cell>
          <cell r="B306">
            <v>1</v>
          </cell>
          <cell r="C306">
            <v>5101873</v>
          </cell>
          <cell r="D306" t="str">
            <v>Garibaldina Rip Mao Digital Gris T:2XS-2XL</v>
          </cell>
          <cell r="E306" t="str">
            <v>Indumentaria militar</v>
          </cell>
          <cell r="F306" t="str">
            <v>Garibaldinas o chaquetillas</v>
          </cell>
          <cell r="G306" t="str">
            <v>Camufladas - Miméticas</v>
          </cell>
          <cell r="H306" t="e">
            <v>#DIV/0!</v>
          </cell>
          <cell r="I306" t="str">
            <v>Garibaldina, Mimético, Mao, Digital</v>
          </cell>
          <cell r="K306">
            <v>5</v>
          </cell>
          <cell r="L306">
            <v>5</v>
          </cell>
          <cell r="M306">
            <v>5</v>
          </cell>
          <cell r="N306">
            <v>0.03</v>
          </cell>
          <cell r="P306" t="str">
            <v>Cuello tipo mao ajustable con abrojo._x000D_
Cierres y abrojos._x000D_
Porta lapicera._x000D_
Puños regulables._x000D_
Fuelle en espalda.</v>
          </cell>
          <cell r="Q306" t="str">
            <v>Abrojos delanteros para identificación y/o insignia._x000D_
4 Bolsillos frontales._x000D_
2 bolsillos en manga.</v>
          </cell>
          <cell r="R306" t="str">
            <v>https://rerda.com/722/garibaldina-rip-mao-digital-gris-t2xs-2xl.jpg,https://rerda.com/723/garibaldina-rip-mao-digital-gris-t2xs-2xl.jpg,https://rerda.com/724/garibaldina-rip-mao-digital-gris-t2xs-2xl.jpg,https://rerda.com/4592/garibaldina-rip-mao-digital-gris-t2xs-2xl.jpg</v>
          </cell>
          <cell r="S306" t="str">
            <v>Jurisdicción:Traslado, Penitenciaría, etc...:1:1,Material:Rip Stop (antidesgarro):2:1,Modelo:Mao:3:1,Cierre:YKK:4:1</v>
          </cell>
        </row>
        <row r="307">
          <cell r="A307">
            <v>548</v>
          </cell>
          <cell r="B307">
            <v>1</v>
          </cell>
          <cell r="C307">
            <v>5101853</v>
          </cell>
          <cell r="D307" t="str">
            <v>Garibaldina Rip Mao Azul T:3XL-5XL</v>
          </cell>
          <cell r="E307" t="str">
            <v>Indumentaria militar</v>
          </cell>
          <cell r="F307" t="str">
            <v>Garibaldinas o chaquetillas</v>
          </cell>
          <cell r="G307" t="str">
            <v>Lisas</v>
          </cell>
          <cell r="H307" t="e">
            <v>#DIV/0!</v>
          </cell>
          <cell r="I307" t="str">
            <v>Policía, Garibaldina, Rip Stop, Mao, Rural</v>
          </cell>
          <cell r="K307">
            <v>5</v>
          </cell>
          <cell r="L307">
            <v>5</v>
          </cell>
          <cell r="M307">
            <v>5</v>
          </cell>
          <cell r="N307">
            <v>0.03</v>
          </cell>
          <cell r="P307" t="str">
            <v>Cuello tipo mao ajustable con abrojo._x000D_
Cierres y abrojos._x000D_
Porta lapicera._x000D_
Puños regulables._x000D_
Fuelle en espalda.</v>
          </cell>
          <cell r="Q307" t="str">
            <v>Abrojos delanteros para identificación y/o insignia._x000D_
4 Bolsillos frontales._x000D_
2 bolsillos en manga.</v>
          </cell>
          <cell r="R307" t="str">
            <v>https://rerda.com/2429/garibaldina-rip-mao-azul-t3xl-5xl.jpg,https://rerda.com/2430/garibaldina-rip-mao-azul-t3xl-5xl.jpg,https://rerda.com/2431/garibaldina-rip-mao-azul-t3xl-5xl.jpg,https://rerda.com/2432/garibaldina-rip-mao-azul-t3xl-5xl.jpg,https://rerda.com/4591/garibaldina-rip-mao-azul-t3xl-5xl.jpg</v>
          </cell>
          <cell r="S307" t="str">
            <v>Jurisdicción:Policía:1:1,Material:Rip Stop (antidesgarro):2:1,Modelo:Mao:3:1,Cierre:YKK:4:1</v>
          </cell>
        </row>
        <row r="308">
          <cell r="A308">
            <v>675</v>
          </cell>
          <cell r="B308">
            <v>1</v>
          </cell>
          <cell r="C308">
            <v>5101654</v>
          </cell>
          <cell r="D308" t="str">
            <v>Garibaldina Rip Mao Requisa T:2XS-2XL</v>
          </cell>
          <cell r="E308" t="str">
            <v>Indumentaria militar</v>
          </cell>
          <cell r="F308" t="str">
            <v>Garibaldinas o chaquetillas</v>
          </cell>
          <cell r="G308" t="str">
            <v>Camufladas - Miméticas</v>
          </cell>
          <cell r="H308" t="e">
            <v>#DIV/0!</v>
          </cell>
          <cell r="I308" t="str">
            <v>Garibaldina, Mimético, Mao, Requisa</v>
          </cell>
          <cell r="K308">
            <v>5</v>
          </cell>
          <cell r="L308">
            <v>5</v>
          </cell>
          <cell r="M308">
            <v>5</v>
          </cell>
          <cell r="N308">
            <v>0.03</v>
          </cell>
          <cell r="P308" t="str">
            <v>Cuello tipo mao ajustable con abrojo._x000D_
Cierres y abrojos._x000D_
Porta lapicera._x000D_
Puños regulables._x000D_
Fuelle en espalda.</v>
          </cell>
          <cell r="Q308" t="str">
            <v>Abrojos delanteros para identificación y/o insignia._x000D_
4 Bolsillos frontales._x000D_
2 bolsillos en manga.</v>
          </cell>
          <cell r="R308" t="str">
            <v>https://rerda.com/3156/garibaldina-rip-mao-requisa-t2xs-2xl.jpg,https://rerda.com/3157/garibaldina-rip-mao-requisa-t2xs-2xl.jpg,https://rerda.com/3158/garibaldina-rip-mao-requisa-t2xs-2xl.jpg,https://rerda.com/4605/garibaldina-rip-mao-requisa-t2xs-2xl.jpg</v>
          </cell>
          <cell r="S308" t="str">
            <v>Jurisdicción:Requisa. Penitenciaría:1:1,Material:Rip Stop (antidesgarro):2:1,Modelo:Mao:3:1,Cierre:YKK:4:1</v>
          </cell>
        </row>
        <row r="309">
          <cell r="A309">
            <v>677</v>
          </cell>
          <cell r="B309">
            <v>1</v>
          </cell>
          <cell r="C309">
            <v>5101855</v>
          </cell>
          <cell r="D309" t="str">
            <v>Garibaldina Rip Mao Gris T:2XS-2XL</v>
          </cell>
          <cell r="E309" t="str">
            <v>Indumentaria militar</v>
          </cell>
          <cell r="F309" t="str">
            <v>Garibaldinas o chaquetillas</v>
          </cell>
          <cell r="G309" t="str">
            <v>Lisas</v>
          </cell>
          <cell r="H309" t="e">
            <v>#DIV/0!</v>
          </cell>
          <cell r="I309" t="str">
            <v>Penitenciaría, Garibaldina, Rip Stop, Mao</v>
          </cell>
          <cell r="K309">
            <v>5</v>
          </cell>
          <cell r="L309">
            <v>5</v>
          </cell>
          <cell r="M309">
            <v>5</v>
          </cell>
          <cell r="N309">
            <v>0.03</v>
          </cell>
          <cell r="P309" t="str">
            <v>Cuello tipo mao ajustable con abrojo._x000D_
Cierres y abrojos._x000D_
Porta lapicera._x000D_
Puños regulables._x000D_
Fuelle en espalda.</v>
          </cell>
          <cell r="Q309" t="str">
            <v>Abrojos delanteros para identificación y/o insignia._x000D_
4 Bolsillos frontales._x000D_
2 bolsillos en manga.</v>
          </cell>
          <cell r="R309" t="str">
            <v>https://rerda.com/3558/garibaldina-rip-mao-gris-t2xs-2xl.jpg,https://rerda.com/3559/garibaldina-rip-mao-gris-t2xs-2xl.jpg,https://rerda.com/3560/garibaldina-rip-mao-gris-t2xs-2xl.jpg,https://rerda.com/3561/garibaldina-rip-mao-gris-t2xs-2xl.jpg</v>
          </cell>
          <cell r="S309" t="str">
            <v>Material:Rip Stop (antidesgarro):1:1,Modelo:Mao:2:1</v>
          </cell>
        </row>
        <row r="310">
          <cell r="A310">
            <v>718</v>
          </cell>
          <cell r="B310">
            <v>1</v>
          </cell>
          <cell r="C310">
            <v>5101864</v>
          </cell>
          <cell r="D310" t="str">
            <v>Garibaldina Rip Mao Negra 3XL-5XL</v>
          </cell>
          <cell r="E310" t="str">
            <v>Indumentaria militar</v>
          </cell>
          <cell r="F310" t="str">
            <v>Garibaldinas o chaquetillas</v>
          </cell>
          <cell r="G310" t="str">
            <v>Lisas</v>
          </cell>
          <cell r="H310" t="e">
            <v>#DIV/0!</v>
          </cell>
          <cell r="I310" t="str">
            <v>Garibaldina, Rip Stop, Mao, PSA, Seguridad Privada, Aeorportuaria</v>
          </cell>
          <cell r="K310">
            <v>5</v>
          </cell>
          <cell r="L310">
            <v>5</v>
          </cell>
          <cell r="M310">
            <v>5</v>
          </cell>
          <cell r="N310">
            <v>0.03</v>
          </cell>
          <cell r="P310" t="str">
            <v>Cuello tipo mao ajustable con abrojo._x000D_
Cierres y abrojos._x000D_
Porta lapicera._x000D_
Puños regulables._x000D_
Fuelle en espalda.</v>
          </cell>
          <cell r="Q310" t="str">
            <v>Abrojos delanteros para identificación y/o insignia._x000D_
4 Bolsillos frontales._x000D_
2 bolsillos en manga.</v>
          </cell>
          <cell r="R310" t="str">
            <v>https://rerda.com/3351/garibaldina-rip-mao-negra-3xl-5xl.jpg,https://rerda.com/3352/garibaldina-rip-mao-negra-3xl-5xl.jpg,https://rerda.com/3353/garibaldina-rip-mao-negra-3xl-5xl.jpg,https://rerda.com/3354/garibaldina-rip-mao-negra-3xl-5xl.jpg,https://rerda.com/4598/garibaldina-rip-mao-negra-3xl-5xl.jpg</v>
          </cell>
          <cell r="S310" t="str">
            <v>Material:Rip Stop (antidesgarro):1:1,Modelo:Mao:2:1</v>
          </cell>
        </row>
        <row r="311">
          <cell r="A311">
            <v>937</v>
          </cell>
          <cell r="B311">
            <v>1</v>
          </cell>
          <cell r="C311">
            <v>5101140</v>
          </cell>
          <cell r="D311" t="str">
            <v>Garibaldina Rip Mao Beige T:2XS-2XL</v>
          </cell>
          <cell r="E311" t="str">
            <v>Indumentaria militar</v>
          </cell>
          <cell r="F311" t="str">
            <v>Garibaldinas o chaquetillas</v>
          </cell>
          <cell r="G311" t="str">
            <v>Lisas</v>
          </cell>
          <cell r="H311" t="e">
            <v>#DIV/0!</v>
          </cell>
          <cell r="I311" t="str">
            <v>Garibaldina, Rip Stop, Mao, Rural</v>
          </cell>
          <cell r="K311">
            <v>5</v>
          </cell>
          <cell r="L311">
            <v>5</v>
          </cell>
          <cell r="M311">
            <v>5</v>
          </cell>
          <cell r="N311">
            <v>0.03</v>
          </cell>
          <cell r="P311" t="str">
            <v>Cuello tipo mao ajustable con abrojo._x000D_
Cierres y abrojos._x000D_
Porta lapicera._x000D_
Puños regulables._x000D_
Fuelle en espalda.</v>
          </cell>
          <cell r="Q311" t="str">
            <v>Abrojos delanteros para identificación y/o insignia._x000D_
4 Bolsillos frontales._x000D_
2 bolsillos en manga.</v>
          </cell>
          <cell r="R311" t="str">
            <v>https://rerda.com/4558/garibaldina-rip-mao-beige-t2xs-2xl.jpg,https://rerda.com/4560/garibaldina-rip-mao-beige-t2xs-2xl.jpg,https://rerda.com/4559/garibaldina-rip-mao-beige-t2xs-2xl.jpg,https://rerda.com/4561/garibaldina-rip-mao-beige-t2xs-2xl.jpg,https://rerda.com/4562/garibaldina-rip-mao-beige-t2xs-2xl.jpg</v>
          </cell>
          <cell r="S311" t="str">
            <v>Jurisdicción:Rural:1:1,Material:Rip Stop (antidesgarro):2:1,Modelo:Mao:3:1,Cierre:YKK:4:1</v>
          </cell>
        </row>
        <row r="312">
          <cell r="A312">
            <v>952</v>
          </cell>
          <cell r="B312">
            <v>1</v>
          </cell>
          <cell r="C312">
            <v>5101029</v>
          </cell>
          <cell r="D312" t="str">
            <v>Garibaldina Rip Mao Infantería T:2XS-2XL</v>
          </cell>
          <cell r="E312" t="str">
            <v>Indumentaria militar</v>
          </cell>
          <cell r="F312" t="str">
            <v>Garibaldinas o chaquetillas</v>
          </cell>
          <cell r="G312" t="str">
            <v>Camufladas - Miméticas</v>
          </cell>
          <cell r="H312" t="e">
            <v>#DIV/0!</v>
          </cell>
          <cell r="I312" t="str">
            <v>Garibaldina, Mimético, Mao, Infantería</v>
          </cell>
          <cell r="K312">
            <v>5</v>
          </cell>
          <cell r="L312">
            <v>5</v>
          </cell>
          <cell r="M312">
            <v>5</v>
          </cell>
          <cell r="N312">
            <v>0.03</v>
          </cell>
          <cell r="P312" t="str">
            <v>Cuello tipo mao ajustable con abrojo._x000D_
Cierres y abrojos._x000D_
Porta lapicera._x000D_
Puños regulables._x000D_
Fuelle en espalda.</v>
          </cell>
          <cell r="Q312" t="str">
            <v>Abrojos delanteros para identificación y/o insignia._x000D_
4 Bolsillos frontales._x000D_
2 bolsillos en manga.</v>
          </cell>
          <cell r="R312" t="str">
            <v>https://rerda.com/4517/garibaldina-rip-mao-infanteria-t2xs-2xl.jpg,https://rerda.com/4514/garibaldina-rip-mao-infanteria-t2xs-2xl.jpg,https://rerda.com/4515/garibaldina-rip-mao-infanteria-t2xs-2xl.jpg,https://rerda.com/4516/garibaldina-rip-mao-infanteria-t2xs-2xl.jpg,https://rerda.com/4513/garibaldina-rip-mao-infanteria-t2xs-2xl.jpg,https://rerda.com/4519/garibaldina-rip-mao-infanteria-t2xs-2xl.jpg</v>
          </cell>
          <cell r="S312" t="str">
            <v>Jurisdicción:Infantería:1:1,Material:Rip Stop (antidesgarro):2:1,Modelo:Mao:3:1,Cierre:YKK:4:1</v>
          </cell>
        </row>
        <row r="313">
          <cell r="A313">
            <v>953</v>
          </cell>
          <cell r="B313">
            <v>1</v>
          </cell>
          <cell r="C313">
            <v>5101028</v>
          </cell>
          <cell r="D313" t="str">
            <v>Garibaldina Rip Mao Infantería T:3XL-5XL</v>
          </cell>
          <cell r="E313" t="str">
            <v>Indumentaria militar</v>
          </cell>
          <cell r="F313" t="str">
            <v>Garibaldinas o chaquetillas</v>
          </cell>
          <cell r="G313" t="str">
            <v>Camufladas - Miméticas</v>
          </cell>
          <cell r="H313" t="e">
            <v>#DIV/0!</v>
          </cell>
          <cell r="I313" t="str">
            <v>Garibaldina, Mimético, Mao, Infantería</v>
          </cell>
          <cell r="K313">
            <v>5</v>
          </cell>
          <cell r="L313">
            <v>5</v>
          </cell>
          <cell r="M313">
            <v>5</v>
          </cell>
          <cell r="N313">
            <v>0.03</v>
          </cell>
          <cell r="P313" t="str">
            <v>Cuello tipo mao ajustable con abrojo._x000D_
Cierres y abrojos._x000D_
Porta lapicera._x000D_
Puños regulables._x000D_
Fuelle en espalda.</v>
          </cell>
          <cell r="Q313" t="str">
            <v>Abrojos delanteros para identificación y/o insignia._x000D_
4 Bolsillos frontales._x000D_
2 bolsillos en manga.</v>
          </cell>
          <cell r="R313" t="str">
            <v>https://rerda.com/4524/garibaldina-rip-mao-infanteria-t3xl-5xl.jpg,https://rerda.com/4521/garibaldina-rip-mao-infanteria-t3xl-5xl.jpg,https://rerda.com/4522/garibaldina-rip-mao-infanteria-t3xl-5xl.jpg,https://rerda.com/4523/garibaldina-rip-mao-infanteria-t3xl-5xl.jpg,https://rerda.com/4520/garibaldina-rip-mao-infanteria-t3xl-5xl.jpg,https://rerda.com/4525/garibaldina-rip-mao-infanteria-t3xl-5xl.jpg</v>
          </cell>
          <cell r="S313" t="str">
            <v>Jurisdicción:Infantería:1:1,Material:Rip Stop (antidesgarro):2:1,Modelo:Mao:3:1,Cierre:YKK:4:1</v>
          </cell>
        </row>
        <row r="314">
          <cell r="A314">
            <v>954</v>
          </cell>
          <cell r="B314">
            <v>1</v>
          </cell>
          <cell r="C314">
            <v>5101845</v>
          </cell>
          <cell r="D314" t="str">
            <v>Garibaldina Rip Mao Ejército T:2XS-2XL</v>
          </cell>
          <cell r="E314" t="str">
            <v>Indumentaria militar</v>
          </cell>
          <cell r="F314" t="str">
            <v>Garibaldinas o chaquetillas</v>
          </cell>
          <cell r="G314" t="str">
            <v>Camufladas - Miméticas</v>
          </cell>
          <cell r="H314" t="e">
            <v>#DIV/0!</v>
          </cell>
          <cell r="I314" t="str">
            <v>Garibaldina, Mimético, Mao</v>
          </cell>
          <cell r="K314">
            <v>5</v>
          </cell>
          <cell r="L314">
            <v>5</v>
          </cell>
          <cell r="M314">
            <v>5</v>
          </cell>
          <cell r="N314">
            <v>0.03</v>
          </cell>
          <cell r="P314" t="str">
            <v>Cuello tipo mao ajustable con abrojo._x000D_
Cierres y abrojos._x000D_
Porta lapicera._x000D_
Puños regulables._x000D_
Fuelle en espalda.</v>
          </cell>
          <cell r="Q314" t="str">
            <v>Abrojos delanteros para identificación y/o insignia._x000D_
4 Bolsillos frontales._x000D_
2 bolsillos en manga.</v>
          </cell>
          <cell r="R314" t="str">
            <v>https://rerda.com/4526/garibaldina-rip-mao-ejercito-t2xs-2xl.jpg,https://rerda.com/4527/garibaldina-rip-mao-ejercito-t2xs-2xl.jpg,https://rerda.com/4528/garibaldina-rip-mao-ejercito-t2xs-2xl.jpg,https://rerda.com/4529/garibaldina-rip-mao-ejercito-t2xs-2xl.jpg,https://rerda.com/4530/garibaldina-rip-mao-ejercito-t2xs-2xl.jpg</v>
          </cell>
          <cell r="S314" t="str">
            <v>Jurisdicción:Ejército:1:1,Material:Rip Stop (antidesgarro):2:1,Modelo:Mao:3:1,Cierre:YKK:4:1</v>
          </cell>
        </row>
        <row r="315">
          <cell r="A315">
            <v>955</v>
          </cell>
          <cell r="B315">
            <v>1</v>
          </cell>
          <cell r="C315">
            <v>5101846</v>
          </cell>
          <cell r="D315" t="str">
            <v>Garibaldina Rip Mao Ejército T:3XL-5XL</v>
          </cell>
          <cell r="E315" t="str">
            <v>Indumentaria militar</v>
          </cell>
          <cell r="F315" t="str">
            <v>Garibaldinas o chaquetillas</v>
          </cell>
          <cell r="G315" t="str">
            <v>Camufladas - Miméticas</v>
          </cell>
          <cell r="H315" t="e">
            <v>#DIV/0!</v>
          </cell>
          <cell r="I315" t="str">
            <v>Garibaldina, Ejército, Mimético, Mao</v>
          </cell>
          <cell r="K315">
            <v>5</v>
          </cell>
          <cell r="L315">
            <v>5</v>
          </cell>
          <cell r="M315">
            <v>5</v>
          </cell>
          <cell r="N315">
            <v>0.03</v>
          </cell>
          <cell r="P315" t="str">
            <v>Cuello tipo mao ajustable con abrojo._x000D_
Cierres y abrojos._x000D_
Porta lapicera._x000D_
Puños regulables._x000D_
Fuelle en espalda.</v>
          </cell>
          <cell r="Q315" t="str">
            <v>Abrojos delanteros para identificación y/o insignia._x000D_
4 Bolsillos frontales._x000D_
2 bolsillos en manga.</v>
          </cell>
          <cell r="R315" t="str">
            <v>https://rerda.com/4531/garibaldina-rip-mao-ejercito-t3xl-5xl.jpg,https://rerda.com/4532/garibaldina-rip-mao-ejercito-t3xl-5xl.jpg,https://rerda.com/4533/garibaldina-rip-mao-ejercito-t3xl-5xl.jpg,https://rerda.com/4534/garibaldina-rip-mao-ejercito-t3xl-5xl.jpg,https://rerda.com/4535/garibaldina-rip-mao-ejercito-t3xl-5xl.jpg</v>
          </cell>
          <cell r="S315" t="str">
            <v>Jurisdicción:Ejército:1:1,Material:Rip Stop (antidesgarro):2:1,Modelo:Mao:3:1,Cierre:YKK:4:1</v>
          </cell>
        </row>
        <row r="316">
          <cell r="A316">
            <v>961</v>
          </cell>
          <cell r="B316">
            <v>1</v>
          </cell>
          <cell r="C316">
            <v>5101141</v>
          </cell>
          <cell r="D316" t="str">
            <v>Garibaldina Rip Mao Beige T:3XL-5XL</v>
          </cell>
          <cell r="E316" t="str">
            <v>Indumentaria militar</v>
          </cell>
          <cell r="F316" t="str">
            <v>Garibaldinas o chaquetillas</v>
          </cell>
          <cell r="G316" t="str">
            <v>Lisas</v>
          </cell>
          <cell r="H316" t="e">
            <v>#DIV/0!</v>
          </cell>
          <cell r="I316" t="str">
            <v>Garibaldina, Rip Stop, Mao, Rural</v>
          </cell>
          <cell r="K316">
            <v>5</v>
          </cell>
          <cell r="L316">
            <v>5</v>
          </cell>
          <cell r="M316">
            <v>5</v>
          </cell>
          <cell r="N316">
            <v>0.03</v>
          </cell>
          <cell r="P316" t="str">
            <v>Cuello tipo mao ajustable con abrojo._x000D_
Cierres y abrojos._x000D_
Porta lapicera._x000D_
Puños regulables._x000D_
Fuelle en espalda.</v>
          </cell>
          <cell r="Q316" t="str">
            <v>Abrojos delanteros para identificación y/o insignia._x000D_
4 Bolsillos frontales._x000D_
2 bolsillos en manga.</v>
          </cell>
          <cell r="R316" t="str">
            <v>https://rerda.com/4563/garibaldina-rip-mao-beige-t3xl-5xl.jpg,https://rerda.com/4565/garibaldina-rip-mao-beige-t3xl-5xl.jpg,https://rerda.com/4564/garibaldina-rip-mao-beige-t3xl-5xl.jpg,https://rerda.com/4566/garibaldina-rip-mao-beige-t3xl-5xl.jpg,https://rerda.com/4567/garibaldina-rip-mao-beige-t3xl-5xl.jpg</v>
          </cell>
          <cell r="S316" t="str">
            <v>Jurisdicción:Rural:1:1,Material:Rip Stop (antidesgarro):2:1,Modelo:Mao:3:1,Cierre:YKK:4:1</v>
          </cell>
        </row>
        <row r="317">
          <cell r="A317">
            <v>963</v>
          </cell>
          <cell r="B317">
            <v>1</v>
          </cell>
          <cell r="C317">
            <v>5101874</v>
          </cell>
          <cell r="D317" t="str">
            <v>Garibaldina Rip Mao Digital Gris T:3XL-5XL</v>
          </cell>
          <cell r="E317" t="str">
            <v>Indumentaria militar</v>
          </cell>
          <cell r="F317" t="str">
            <v>Garibaldinas o chaquetillas</v>
          </cell>
          <cell r="G317" t="str">
            <v>Camufladas - Miméticas</v>
          </cell>
          <cell r="H317" t="e">
            <v>#DIV/0!</v>
          </cell>
          <cell r="I317" t="str">
            <v>Garibaldina, Mimético, Mao, Digital</v>
          </cell>
          <cell r="K317">
            <v>5</v>
          </cell>
          <cell r="L317">
            <v>5</v>
          </cell>
          <cell r="M317">
            <v>5</v>
          </cell>
          <cell r="N317">
            <v>0.03</v>
          </cell>
          <cell r="P317" t="str">
            <v>Cuello tipo mao ajustable con abrojo._x000D_
Cierres y abrojos._x000D_
Porta lapicera._x000D_
Puños regulables._x000D_
Fuelle en espalda.</v>
          </cell>
          <cell r="Q317" t="str">
            <v>Abrojos delanteros para identificación y/o insignia._x000D_
4 Bolsillos frontales._x000D_
2 bolsillos en manga.</v>
          </cell>
          <cell r="R317" t="str">
            <v>https://rerda.com/4593/garibaldina-rip-mao-digital-gris-t3xl-5xl.jpg,https://rerda.com/4594/garibaldina-rip-mao-digital-gris-t3xl-5xl.jpg,https://rerda.com/4595/garibaldina-rip-mao-digital-gris-t3xl-5xl.jpg,https://rerda.com/4596/garibaldina-rip-mao-digital-gris-t3xl-5xl.jpg</v>
          </cell>
          <cell r="S317" t="str">
            <v>Jurisdicción:Traslado, Penitenciaría, etc...:1:1,Material:Rip Stop (antidesgarro):2:1,Modelo:Mao:3:1,Cierre:YKK:4:1</v>
          </cell>
        </row>
        <row r="318">
          <cell r="A318">
            <v>964</v>
          </cell>
          <cell r="B318">
            <v>1</v>
          </cell>
          <cell r="C318">
            <v>5101856</v>
          </cell>
          <cell r="D318" t="str">
            <v>Garibaldina Rip Mao Gris T:3XL-5XL</v>
          </cell>
          <cell r="E318" t="str">
            <v>Indumentaria militar</v>
          </cell>
          <cell r="F318" t="str">
            <v>Garibaldinas o chaquetillas</v>
          </cell>
          <cell r="G318" t="str">
            <v>Lisas</v>
          </cell>
          <cell r="H318" t="e">
            <v>#DIV/0!</v>
          </cell>
          <cell r="I318" t="str">
            <v>Penitenciaría, Garibaldina, Rip Stop, Mao</v>
          </cell>
          <cell r="K318">
            <v>5</v>
          </cell>
          <cell r="L318">
            <v>5</v>
          </cell>
          <cell r="M318">
            <v>5</v>
          </cell>
          <cell r="N318">
            <v>0.03</v>
          </cell>
          <cell r="P318" t="str">
            <v>Cuello tipo mao ajustable con abrojo._x000D_
Cierres y abrojos._x000D_
Porta lapicera._x000D_
Puños regulables._x000D_
Fuelle en espalda.</v>
          </cell>
          <cell r="Q318" t="str">
            <v>Abrojos delanteros para identificación y/o insignia._x000D_
4 Bolsillos frontales._x000D_
2 bolsillos en manga.</v>
          </cell>
          <cell r="R318" t="str">
            <v>https://rerda.com/4599/garibaldina-rip-mao-gris-t3xl-5xl.jpg,https://rerda.com/4600/garibaldina-rip-mao-gris-t3xl-5xl.jpg,https://rerda.com/4601/garibaldina-rip-mao-gris-t3xl-5xl.jpg,https://rerda.com/4602/garibaldina-rip-mao-gris-t3xl-5xl.jpg,https://rerda.com/4603/garibaldina-rip-mao-gris-t3xl-5xl.jpg</v>
          </cell>
          <cell r="S318" t="str">
            <v>Jurisdicción:Penitenciaría:1:1,Material:Rip Stop (antidesgarro):2:1,Modelo:Mao:3:1,Cierre:YKK:4:1</v>
          </cell>
        </row>
        <row r="319">
          <cell r="A319">
            <v>965</v>
          </cell>
          <cell r="B319">
            <v>1</v>
          </cell>
          <cell r="C319">
            <v>5101655</v>
          </cell>
          <cell r="D319" t="str">
            <v>Garibaldina Rip Mao Requisa T:3XL-5XL</v>
          </cell>
          <cell r="E319" t="str">
            <v>Indumentaria militar</v>
          </cell>
          <cell r="F319" t="str">
            <v>Garibaldinas o chaquetillas</v>
          </cell>
          <cell r="G319" t="str">
            <v>Camufladas - Miméticas</v>
          </cell>
          <cell r="H319" t="e">
            <v>#DIV/0!</v>
          </cell>
          <cell r="I319" t="str">
            <v>Garibaldina, Mimético, Mao, Requisa</v>
          </cell>
          <cell r="K319">
            <v>5</v>
          </cell>
          <cell r="L319">
            <v>5</v>
          </cell>
          <cell r="M319">
            <v>5</v>
          </cell>
          <cell r="N319">
            <v>0.03</v>
          </cell>
          <cell r="P319" t="str">
            <v>Cuello tipo mao ajustable con abrojo._x000D_
Cierres y abrojos._x000D_
Porta lapicera._x000D_
Puños regulables._x000D_
Fuelle en espalda.</v>
          </cell>
          <cell r="Q319" t="str">
            <v>Abrojos delanteros para identificación y/o insignia._x000D_
4 Bolsillos frontales._x000D_
2 bolsillos en manga.</v>
          </cell>
          <cell r="R319" t="str">
            <v>https://rerda.com/4606/garibaldina-rip-mao-requisa-t3xl-5xl.jpg,https://rerda.com/4607/garibaldina-rip-mao-requisa-t3xl-5xl.jpg,https://rerda.com/4608/garibaldina-rip-mao-requisa-t3xl-5xl.jpg,https://rerda.com/4609/garibaldina-rip-mao-requisa-t3xl-5xl.jpg</v>
          </cell>
          <cell r="S319" t="str">
            <v>Jurisdicción:Requisa. Penitenciaría:1:1,Material:Rip Stop (antidesgarro):2:1,Modelo:Mao:3:1,Cierre:YKK:4:1</v>
          </cell>
        </row>
        <row r="320">
          <cell r="A320">
            <v>970</v>
          </cell>
          <cell r="B320">
            <v>1</v>
          </cell>
          <cell r="C320">
            <v>5101002</v>
          </cell>
          <cell r="D320" t="str">
            <v>Garibaldina Rip Mao Tiger Celeste T:2XS-2XL</v>
          </cell>
          <cell r="E320" t="str">
            <v>Indumentaria militar</v>
          </cell>
          <cell r="F320" t="str">
            <v>Garibaldinas o chaquetillas</v>
          </cell>
          <cell r="G320" t="str">
            <v>Camufladas - Miméticas</v>
          </cell>
          <cell r="H320" t="e">
            <v>#DIV/0!</v>
          </cell>
          <cell r="I320" t="str">
            <v>Garibaldina, Mimético, Mao</v>
          </cell>
          <cell r="K320">
            <v>5</v>
          </cell>
          <cell r="L320">
            <v>5</v>
          </cell>
          <cell r="M320">
            <v>5</v>
          </cell>
          <cell r="N320">
            <v>0.03</v>
          </cell>
          <cell r="P320" t="str">
            <v>Cuello tipo mao ajustable con abrojo._x000D_
Cierres y abrojos._x000D_
Porta lapicera._x000D_
Puños regulables._x000D_
Fuelle en espalda.</v>
          </cell>
          <cell r="Q320" t="str">
            <v>Abrojos delanteros para identificación y/o insignia._x000D_
4 Bolsillos frontales._x000D_
2 bolsillos en manga.</v>
          </cell>
          <cell r="R320" t="str">
            <v>https://rerda.com/4634/garibaldina-rip-mao-tiger-celeste-t2xs-2xl.jpg,https://rerda.com/4636/garibaldina-rip-mao-tiger-celeste-t2xs-2xl.jpg,https://rerda.com/4637/garibaldina-rip-mao-tiger-celeste-t2xs-2xl.jpg,https://rerda.com/4635/garibaldina-rip-mao-tiger-celeste-t2xs-2xl.jpg,https://rerda.com/4638/garibaldina-rip-mao-tiger-celeste-t2xs-2xl.jpg,https://rerda.com/4633/garibaldina-rip-mao-tiger-celeste-t2xs-2xl.jpg</v>
          </cell>
          <cell r="S320" t="str">
            <v>Jurisdicción:Policía:1:1,Material:Rip Stop (antidesgarro):2:1,Modelo:Mao:3:1,Cierre:YKK:4:1</v>
          </cell>
        </row>
        <row r="321">
          <cell r="A321">
            <v>971</v>
          </cell>
          <cell r="B321">
            <v>1</v>
          </cell>
          <cell r="C321">
            <v>5101881</v>
          </cell>
          <cell r="D321" t="str">
            <v>Garibaldina Rip Mao Tiger Celeste T:3XL-5XL</v>
          </cell>
          <cell r="E321" t="str">
            <v>Indumentaria militar</v>
          </cell>
          <cell r="F321" t="str">
            <v>Garibaldinas o chaquetillas</v>
          </cell>
          <cell r="G321" t="str">
            <v>Camufladas - Miméticas</v>
          </cell>
          <cell r="H321" t="e">
            <v>#DIV/0!</v>
          </cell>
          <cell r="I321" t="str">
            <v>Garibaldina, Mimético, Mao</v>
          </cell>
          <cell r="K321">
            <v>5</v>
          </cell>
          <cell r="L321">
            <v>5</v>
          </cell>
          <cell r="M321">
            <v>5</v>
          </cell>
          <cell r="N321">
            <v>0.03</v>
          </cell>
          <cell r="P321" t="str">
            <v>Cuello tipo mao ajustable con abrojo._x000D_
Cierres y abrojos._x000D_
Porta lapicera._x000D_
Puños regulables._x000D_
Fuelle en espalda.</v>
          </cell>
          <cell r="Q321" t="str">
            <v>Abrojos delanteros para identificación y/o insignia._x000D_
4 Bolsillos frontales._x000D_
2 bolsillos en manga.</v>
          </cell>
          <cell r="R321" t="str">
            <v>https://rerda.com/4640/garibaldina-rip-mao-tiger-celeste-t3xl-5xl.jpg,https://rerda.com/4642/garibaldina-rip-mao-tiger-celeste-t3xl-5xl.jpg,https://rerda.com/4643/garibaldina-rip-mao-tiger-celeste-t3xl-5xl.jpg,https://rerda.com/4641/garibaldina-rip-mao-tiger-celeste-t3xl-5xl.jpg,https://rerda.com/4644/garibaldina-rip-mao-tiger-celeste-t3xl-5xl.jpg,https://rerda.com/4639/garibaldina-rip-mao-tiger-celeste-t3xl-5xl.jpg</v>
          </cell>
          <cell r="S321" t="str">
            <v>Jurisdicción:Policía:1:1,Material:Rip Stop (antidesgarro):2:1,Modelo:Mao:3:1,Cierre:YKK:4:1</v>
          </cell>
        </row>
        <row r="322">
          <cell r="A322">
            <v>972</v>
          </cell>
          <cell r="B322">
            <v>1</v>
          </cell>
          <cell r="C322">
            <v>5101006</v>
          </cell>
          <cell r="D322" t="str">
            <v>Garibaldina Rip Mao Desértico T:2XS-2XL</v>
          </cell>
          <cell r="E322" t="str">
            <v>Indumentaria militar</v>
          </cell>
          <cell r="F322" t="str">
            <v>Garibaldinas o chaquetillas</v>
          </cell>
          <cell r="G322" t="str">
            <v>Camufladas - Miméticas</v>
          </cell>
          <cell r="H322" t="e">
            <v>#DIV/0!</v>
          </cell>
          <cell r="I322" t="str">
            <v>Garibaldina, Mimético, Mao</v>
          </cell>
          <cell r="K322">
            <v>5</v>
          </cell>
          <cell r="L322">
            <v>5</v>
          </cell>
          <cell r="M322">
            <v>5</v>
          </cell>
          <cell r="N322">
            <v>0.03</v>
          </cell>
          <cell r="P322" t="str">
            <v>Cuello tipo mao ajustable con abrojo._x000D_
Cierres y abrojos._x000D_
Porta lapicera._x000D_
Puños regulables._x000D_
Fuelle en espalda.</v>
          </cell>
          <cell r="Q322" t="str">
            <v>Abrojos delanteros para identificación y/o insignia._x000D_
4 Bolsillos frontales._x000D_
2 bolsillos en manga.</v>
          </cell>
          <cell r="R322" t="str">
            <v>https://rerda.com/4645/garibaldina-rip-mao-desertico-t2xs-2xl.jpg,https://rerda.com/4646/garibaldina-rip-mao-desertico-t2xs-2xl.jpg,https://rerda.com/4647/garibaldina-rip-mao-desertico-t2xs-2xl.jpg,https://rerda.com/4648/garibaldina-rip-mao-desertico-t2xs-2xl.jpg,https://rerda.com/4649/garibaldina-rip-mao-desertico-t2xs-2xl.jpg</v>
          </cell>
          <cell r="S322" t="str">
            <v>Jurisdicción:Policía Rural:1:1,Material:Rip Stop (antidesgarro):2:1,Modelo:Mao:3:1,Cierre:YKK:4:1</v>
          </cell>
        </row>
        <row r="323">
          <cell r="A323">
            <v>973</v>
          </cell>
          <cell r="C323">
            <v>5101007</v>
          </cell>
          <cell r="D323" t="str">
            <v>Garibaldina Rip Mao Desértico T:3XL-5XL</v>
          </cell>
          <cell r="E323" t="str">
            <v>Indumentaria militar</v>
          </cell>
          <cell r="F323" t="str">
            <v>Garibaldinas o chaquetillas</v>
          </cell>
          <cell r="G323" t="str">
            <v>Camufladas - Miméticas</v>
          </cell>
          <cell r="H323" t="e">
            <v>#DIV/0!</v>
          </cell>
          <cell r="I323" t="str">
            <v>Garibaldina, Mimético, Mao</v>
          </cell>
          <cell r="K323">
            <v>5</v>
          </cell>
          <cell r="L323">
            <v>5</v>
          </cell>
          <cell r="M323">
            <v>5</v>
          </cell>
          <cell r="N323">
            <v>0.03</v>
          </cell>
          <cell r="P323" t="str">
            <v>Cuello tipo mao ajustable con abrojo._x000D_
Cierres y abrojos._x000D_
Porta lapicera._x000D_
Puños regulables._x000D_
Fuelle en espalda.</v>
          </cell>
          <cell r="Q323" t="str">
            <v>Abrojos delanteros para identificación y/o insignia._x000D_
4 Bolsillos frontales._x000D_
2 bolsillos en manga.</v>
          </cell>
          <cell r="R323" t="str">
            <v>https://rerda.com/4650/garibaldina-rip-mao-desertico-t3xl-5xl.jpg,https://rerda.com/4651/garibaldina-rip-mao-desertico-t3xl-5xl.jpg,https://rerda.com/4652/garibaldina-rip-mao-desertico-t3xl-5xl.jpg,https://rerda.com/4653/garibaldina-rip-mao-desertico-t3xl-5xl.jpg,https://rerda.com/4654/garibaldina-rip-mao-desertico-t3xl-5xl.jpg</v>
          </cell>
          <cell r="S323" t="str">
            <v>Jurisdicción:Policía Rural:1:1,Material:Rip Stop (antidesgarro):2:1,Modelo:Mao:3:1,Cierre:YKK:4:1</v>
          </cell>
        </row>
        <row r="324">
          <cell r="A324">
            <v>975</v>
          </cell>
          <cell r="C324">
            <v>5101887</v>
          </cell>
          <cell r="D324" t="str">
            <v>Garibaldina Rip Mao Digital Beige T:3XL-5XL</v>
          </cell>
          <cell r="E324" t="str">
            <v>Indumentaria militar</v>
          </cell>
          <cell r="F324" t="str">
            <v>Garibaldinas o chaquetillas</v>
          </cell>
          <cell r="G324" t="str">
            <v>Camufladas - Miméticas</v>
          </cell>
          <cell r="H324" t="e">
            <v>#DIV/0!</v>
          </cell>
          <cell r="I324" t="str">
            <v>Garibaldina, Mimético, Mao</v>
          </cell>
          <cell r="K324">
            <v>5</v>
          </cell>
          <cell r="L324">
            <v>5</v>
          </cell>
          <cell r="M324">
            <v>5</v>
          </cell>
          <cell r="N324">
            <v>0.03</v>
          </cell>
          <cell r="P324" t="str">
            <v>Cuello tipo mao ajustable con abrojo._x000D_
Cierres y abrojos._x000D_
Porta lapicera._x000D_
Puños regulables._x000D_
Fuelle en espalda.</v>
          </cell>
          <cell r="Q324" t="str">
            <v>Abrojos delanteros para identificación y/o insignia._x000D_
4 Bolsillos frontales._x000D_
2 bolsillos en manga.</v>
          </cell>
          <cell r="R324" t="str">
            <v>https://rerda.com/4660/garibaldina-rip-mao-digital-beige-t3xl-5xl.jpg,https://rerda.com/4661/garibaldina-rip-mao-digital-beige-t3xl-5xl.jpg,https://rerda.com/4662/garibaldina-rip-mao-digital-beige-t3xl-5xl.jpg,https://rerda.com/4663/garibaldina-rip-mao-digital-beige-t3xl-5xl.jpg,https://rerda.com/4664/garibaldina-rip-mao-digital-beige-t3xl-5xl.jpg</v>
          </cell>
          <cell r="S324" t="str">
            <v>Jurisdicción:Policía Rural, Airsoft, Paintball:1:1,Material:Rip Stop (antidesgarro):2:1,Modelo:Mao:3:1,Cierre:YKK:4:1</v>
          </cell>
        </row>
        <row r="325">
          <cell r="A325">
            <v>978</v>
          </cell>
          <cell r="B325">
            <v>1</v>
          </cell>
          <cell r="C325">
            <v>5101877</v>
          </cell>
          <cell r="D325" t="str">
            <v>Garibaldina Rip Mao Rural T:2XS-2XL</v>
          </cell>
          <cell r="E325" t="str">
            <v>Indumentaria militar</v>
          </cell>
          <cell r="F325" t="str">
            <v>Garibaldinas o chaquetillas</v>
          </cell>
          <cell r="G325" t="str">
            <v>Camufladas - Miméticas</v>
          </cell>
          <cell r="H325" t="e">
            <v>#DIV/0!</v>
          </cell>
          <cell r="I325" t="str">
            <v>Garibaldina, Mimético, Mao</v>
          </cell>
          <cell r="K325">
            <v>5</v>
          </cell>
          <cell r="L325">
            <v>5</v>
          </cell>
          <cell r="M325">
            <v>5</v>
          </cell>
          <cell r="N325">
            <v>0.03</v>
          </cell>
          <cell r="P325" t="str">
            <v>Cuello tipo mao ajustable con abrojo._x000D_
Cierres y abrojos._x000D_
Porta lapicera._x000D_
Puños regulables._x000D_
Fuelle en espalda.</v>
          </cell>
          <cell r="Q325" t="str">
            <v>Abrojos delanteros para identificación y/o insignia._x000D_
4 Bolsillos frontales._x000D_
2 bolsillos en manga.</v>
          </cell>
          <cell r="R325" t="str">
            <v>https://rerda.com/4681/garibaldina-rip-mao-rural-t2xs-2xl.jpg,https://rerda.com/4683/garibaldina-rip-mao-rural-t2xs-2xl.jpg,https://rerda.com/4682/garibaldina-rip-mao-rural-t2xs-2xl.jpg,https://rerda.com/4684/garibaldina-rip-mao-rural-t2xs-2xl.jpg,https://rerda.com/4680/garibaldina-rip-mao-rural-t2xs-2xl.jpg</v>
          </cell>
          <cell r="S325" t="str">
            <v>Jurisdicción:Grupos espciales. Rural.:1:1,Material:Rip Stop (antidesgarro):2:1,Modelo:Mao:3:1,Cierre:YKK:4:1</v>
          </cell>
        </row>
        <row r="326">
          <cell r="A326">
            <v>979</v>
          </cell>
          <cell r="B326">
            <v>1</v>
          </cell>
          <cell r="C326">
            <v>5101883</v>
          </cell>
          <cell r="D326" t="str">
            <v>Garibaldina Rip Mao Rural T:3XL-5XL</v>
          </cell>
          <cell r="E326" t="str">
            <v>Indumentaria militar</v>
          </cell>
          <cell r="F326" t="str">
            <v>Garibaldinas o chaquetillas</v>
          </cell>
          <cell r="G326" t="str">
            <v>Camufladas - Miméticas</v>
          </cell>
          <cell r="H326" t="e">
            <v>#DIV/0!</v>
          </cell>
          <cell r="I326" t="str">
            <v>Garibaldina, Mimético, Mao</v>
          </cell>
          <cell r="K326">
            <v>5</v>
          </cell>
          <cell r="L326">
            <v>5</v>
          </cell>
          <cell r="M326">
            <v>5</v>
          </cell>
          <cell r="N326">
            <v>0.03</v>
          </cell>
          <cell r="P326" t="str">
            <v>Cuello tipo mao ajustable con abrojo._x000D_
Cierres y abrojos._x000D_
Porta lapicera._x000D_
Puños regulables._x000D_
Fuelle en espalda.</v>
          </cell>
          <cell r="Q326" t="str">
            <v>Abrojos delanteros para identificación y/o insignia._x000D_
4 Bolsillos frontales._x000D_
2 bolsillos en manga.</v>
          </cell>
          <cell r="R326" t="str">
            <v>https://rerda.com/4686/garibaldina-rip-mao-rural-t2xs-2xl.jpg,https://rerda.com/4688/garibaldina-rip-mao-rural-t2xs-2xl.jpg,https://rerda.com/4687/garibaldina-rip-mao-rural-t2xs-2xl.jpg,https://rerda.com/4689/garibaldina-rip-mao-rural-t2xs-2xl.jpg,https://rerda.com/4685/garibaldina-rip-mao-rural-t2xs-2xl.jpg</v>
          </cell>
          <cell r="S326" t="str">
            <v>Jurisdicción:Grupos espciales. Rural.:1:1,Material:Rip Stop (antidesgarro):2:1,Modelo:Mao:3:1,Cierre:YKK:4:1</v>
          </cell>
        </row>
        <row r="327">
          <cell r="A327">
            <v>1025</v>
          </cell>
          <cell r="B327">
            <v>1</v>
          </cell>
          <cell r="C327">
            <v>5101048</v>
          </cell>
          <cell r="D327" t="str">
            <v>Garibaldina Mao Gabardina Azul T:2XS-2XL</v>
          </cell>
          <cell r="E327" t="str">
            <v>Indumentaria militar</v>
          </cell>
          <cell r="F327" t="str">
            <v>Garibaldinas o chaquetillas</v>
          </cell>
          <cell r="G327" t="str">
            <v>Lisas</v>
          </cell>
          <cell r="H327" t="e">
            <v>#DIV/0!</v>
          </cell>
          <cell r="I327" t="str">
            <v>Policía, Garibaldina, Rip Stop, Mao</v>
          </cell>
          <cell r="K327">
            <v>5</v>
          </cell>
          <cell r="L327">
            <v>5</v>
          </cell>
          <cell r="M327">
            <v>5</v>
          </cell>
          <cell r="N327">
            <v>0.4</v>
          </cell>
          <cell r="P327" t="str">
            <v>Cuello tipo mao ajustable con abrojo._x000D_
Cierres y abrojos._x000D_
Porta lapicera._x000D_
Puños regulables._x000D_
Fuelle en espalda.</v>
          </cell>
          <cell r="Q327" t="str">
            <v>Abrojos delanteros para identificación y/o insignia._x000D_
4 Bolsillos frontales._x000D_
2 bolsillos en manga.</v>
          </cell>
          <cell r="R327" t="str">
            <v>https://rerda.com/5009/garibaldina-mao-gabardina-azul-t2xs-2xl.jpg,https://rerda.com/5010/garibaldina-mao-gabardina-azul-t2xs-2xl.jpg,https://rerda.com/5011/garibaldina-mao-gabardina-azul-t2xs-2xl.jpg,https://rerda.com/5012/garibaldina-mao-gabardina-azul-t2xs-2xl.jpg</v>
          </cell>
          <cell r="S327" t="str">
            <v>Jurisdicción:Policía:1:1,Material:Gabardina:2:1,Modelo:Mao:3:1,Cierre:YKK:4:1</v>
          </cell>
        </row>
        <row r="328">
          <cell r="A328">
            <v>1026</v>
          </cell>
          <cell r="B328">
            <v>1</v>
          </cell>
          <cell r="C328">
            <v>5101052</v>
          </cell>
          <cell r="D328" t="str">
            <v>Garibaldina Mao Gabardina Negra T:2XS-2XL</v>
          </cell>
          <cell r="E328" t="str">
            <v>Indumentaria militar</v>
          </cell>
          <cell r="F328" t="str">
            <v>Garibaldinas o chaquetillas</v>
          </cell>
          <cell r="G328" t="str">
            <v>Lisas</v>
          </cell>
          <cell r="H328" t="e">
            <v>#DIV/0!</v>
          </cell>
          <cell r="I328" t="str">
            <v>Policía, Garibaldina, Rip Stop, Mao</v>
          </cell>
          <cell r="K328">
            <v>5</v>
          </cell>
          <cell r="L328">
            <v>5</v>
          </cell>
          <cell r="M328">
            <v>5</v>
          </cell>
          <cell r="N328">
            <v>0.4</v>
          </cell>
          <cell r="P328" t="str">
            <v>Cuello tipo mao ajustable con abrojo._x000D_
Cierres y abrojos._x000D_
Porta lapicera._x000D_
Puños regulables._x000D_
Fuelle en espalda.</v>
          </cell>
          <cell r="Q328" t="str">
            <v>Abrojos delanteros para identificación y/o insignia._x000D_
4 Bolsillos frontales._x000D_
2 bolsillos en manga.</v>
          </cell>
          <cell r="R328" t="str">
            <v>https://rerda.com/5013/garibaldina-mao-gabardina-negra-t2xs-2xl.jpg,https://rerda.com/5014/garibaldina-mao-gabardina-negra-t2xs-2xl.jpg,https://rerda.com/5015/garibaldina-mao-gabardina-negra-t2xs-2xl.jpg,https://rerda.com/5016/garibaldina-mao-gabardina-negra-t2xs-2xl.jpg,https://rerda.com/5017/garibaldina-mao-gabardina-negra-t2xs-2xl.jpg</v>
          </cell>
          <cell r="S328" t="str">
            <v>Jurisdicción:Penitenciaría, PSA, Seguridad Privada.:1:1,Material:Gabardina:2:1,Modelo:Mao:3:1,Cierre:YKK:4:1</v>
          </cell>
        </row>
        <row r="329">
          <cell r="A329">
            <v>1027</v>
          </cell>
          <cell r="B329">
            <v>1</v>
          </cell>
          <cell r="C329">
            <v>5101049</v>
          </cell>
          <cell r="D329" t="str">
            <v>Garibaldina Mao Gabardina Azul T:3XL-5XL</v>
          </cell>
          <cell r="E329" t="str">
            <v>Indumentaria militar</v>
          </cell>
          <cell r="F329" t="str">
            <v>Garibaldinas o chaquetillas</v>
          </cell>
          <cell r="G329" t="str">
            <v>Lisas</v>
          </cell>
          <cell r="H329" t="e">
            <v>#DIV/0!</v>
          </cell>
          <cell r="I329" t="str">
            <v>Policía, Garibaldina, Rip Stop, Mao</v>
          </cell>
          <cell r="K329">
            <v>5</v>
          </cell>
          <cell r="L329">
            <v>5</v>
          </cell>
          <cell r="M329">
            <v>5</v>
          </cell>
          <cell r="N329">
            <v>0.4</v>
          </cell>
          <cell r="P329" t="str">
            <v>Cuello tipo mao ajustable con abrojo._x000D_
Cierres y abrojos._x000D_
Porta lapicera._x000D_
Puños regulables._x000D_
Fuelle en espalda.</v>
          </cell>
          <cell r="Q329" t="str">
            <v>Abrojos delanteros para identificación y/o insignia._x000D_
4 Bolsillos frontales._x000D_
2 bolsillos en manga.</v>
          </cell>
          <cell r="R329" t="str">
            <v>https://rerda.com/5018/garibaldina-mao-gabardina-azul-t3xl-5xl.jpg,https://rerda.com/5019/garibaldina-mao-gabardina-azul-t3xl-5xl.jpg,https://rerda.com/5020/garibaldina-mao-gabardina-azul-t3xl-5xl.jpg,https://rerda.com/5021/garibaldina-mao-gabardina-azul-t3xl-5xl.jpg</v>
          </cell>
          <cell r="S329" t="str">
            <v>Jurisdicción:Policía:1:1,Material:Gabardina:2:1,Modelo:Mao:3:1,Cierre:YKK:4:1</v>
          </cell>
        </row>
        <row r="330">
          <cell r="A330">
            <v>1028</v>
          </cell>
          <cell r="B330">
            <v>1</v>
          </cell>
          <cell r="C330">
            <v>5101053</v>
          </cell>
          <cell r="D330" t="str">
            <v>Garibaldina Mao Gabardina Negra T:3XL-5XL</v>
          </cell>
          <cell r="E330" t="str">
            <v>Indumentaria militar</v>
          </cell>
          <cell r="F330" t="str">
            <v>Garibaldinas o chaquetillas</v>
          </cell>
          <cell r="G330" t="str">
            <v>Lisas</v>
          </cell>
          <cell r="H330" t="e">
            <v>#DIV/0!</v>
          </cell>
          <cell r="I330" t="str">
            <v>Policía, Garibaldina, Rip Stop, Mao</v>
          </cell>
          <cell r="K330">
            <v>5</v>
          </cell>
          <cell r="L330">
            <v>5</v>
          </cell>
          <cell r="M330">
            <v>5</v>
          </cell>
          <cell r="N330">
            <v>0.4</v>
          </cell>
          <cell r="P330" t="str">
            <v>Cuello tipo mao ajustable con abrojo._x000D_
Cierres y abrojos._x000D_
Porta lapicera._x000D_
Puños regulables._x000D_
Fuelle en espalda.</v>
          </cell>
          <cell r="Q330" t="str">
            <v>Abrojos delanteros para identificación y/o insignia._x000D_
4 Bolsillos frontales._x000D_
2 bolsillos en manga.</v>
          </cell>
          <cell r="R330" t="str">
            <v>https://rerda.com/5022/garibaldina-mao-gabardina-negra-t3xl-5xl.jpg,https://rerda.com/5023/garibaldina-mao-gabardina-negra-t3xl-5xl.jpg,https://rerda.com/5024/garibaldina-mao-gabardina-negra-t3xl-5xl.jpg,https://rerda.com/5025/garibaldina-mao-gabardina-negra-t3xl-5xl.jpg,https://rerda.com/5026/garibaldina-mao-gabardina-negra-t3xl-5xl.jpg</v>
          </cell>
          <cell r="S330" t="str">
            <v>Jurisdicción:Penitenciaría, PSA, Seguridad Privada.:1:1,Material:Gabardina:2:1,Modelo:Mao:3:1,Cierre:YKK:4:1</v>
          </cell>
        </row>
        <row r="331">
          <cell r="A331">
            <v>49</v>
          </cell>
          <cell r="B331">
            <v>1</v>
          </cell>
          <cell r="C331">
            <v>4120009</v>
          </cell>
          <cell r="D331" t="str">
            <v>Camisa Manga Larga Negra T:34-44</v>
          </cell>
          <cell r="E331" t="str">
            <v>Indumentaria militar</v>
          </cell>
          <cell r="F331" t="str">
            <v>Camisas</v>
          </cell>
          <cell r="G331" t="str">
            <v>Manga larga</v>
          </cell>
          <cell r="H331" t="e">
            <v>#DIV/0!</v>
          </cell>
          <cell r="I331" t="str">
            <v>Camisa, Manga Larga, Batista</v>
          </cell>
          <cell r="K331">
            <v>5</v>
          </cell>
          <cell r="L331">
            <v>5</v>
          </cell>
          <cell r="M331">
            <v>5</v>
          </cell>
          <cell r="N331">
            <v>0.03</v>
          </cell>
          <cell r="P331" t="str">
            <v>Dos bolsillos tipo Plaqué con tapa, botón, ribete y tabla._x000D_
Charreteras en hombros.</v>
          </cell>
          <cell r="Q331" t="e">
            <v>#DIV/0!</v>
          </cell>
          <cell r="R331" t="str">
            <v>https://rerda.com/410/camisa-manga-larga-negra-t34-44.jpg,https://rerda.com/411/camisa-manga-larga-negra-t34-44.jpg</v>
          </cell>
          <cell r="S331" t="str">
            <v>Material:Batista:1:1,Modelo:Manga Larga:2:1,Tipo de Cuello:Corbata:3:1</v>
          </cell>
        </row>
        <row r="332">
          <cell r="A332">
            <v>930</v>
          </cell>
          <cell r="B332">
            <v>1</v>
          </cell>
          <cell r="C332">
            <v>4120010</v>
          </cell>
          <cell r="D332" t="str">
            <v>Camisa Manga Larga Negra T:46-50</v>
          </cell>
          <cell r="E332" t="str">
            <v>Indumentaria militar</v>
          </cell>
          <cell r="F332" t="str">
            <v>Camisas</v>
          </cell>
          <cell r="G332" t="str">
            <v>Manga larga</v>
          </cell>
          <cell r="H332" t="e">
            <v>#DIV/0!</v>
          </cell>
          <cell r="I332" t="str">
            <v>Camisa, Manga Larga, Batista</v>
          </cell>
          <cell r="K332">
            <v>5</v>
          </cell>
          <cell r="L332">
            <v>5</v>
          </cell>
          <cell r="M332">
            <v>5</v>
          </cell>
          <cell r="N332">
            <v>0.03</v>
          </cell>
          <cell r="P332" t="str">
            <v>Dos bolsillos tipo Plaqué con tapa, botón, ribete y tabla._x000D_
Charreteras en hombros.</v>
          </cell>
          <cell r="Q332" t="e">
            <v>#DIV/0!</v>
          </cell>
          <cell r="R332" t="str">
            <v>https://rerda.com/4401/camisa-manga-larga-negra-t46-50.jpg,https://rerda.com/4402/camisa-manga-larga-negra-t46-50.jpg</v>
          </cell>
          <cell r="S332" t="str">
            <v>Material:Batista:1:1,Modelo:Manga Larga:2:1,Tipo de Cuello:Corbata:3:1</v>
          </cell>
        </row>
        <row r="333">
          <cell r="A333">
            <v>884</v>
          </cell>
          <cell r="B333">
            <v>1</v>
          </cell>
          <cell r="C333">
            <v>4120600</v>
          </cell>
          <cell r="D333" t="str">
            <v>Camisa Manga Corta cuello Corbata Azul T:34-44</v>
          </cell>
          <cell r="E333" t="str">
            <v>Indumentaria militar</v>
          </cell>
          <cell r="F333" t="str">
            <v>Camisas</v>
          </cell>
          <cell r="G333" t="str">
            <v>Manga corta</v>
          </cell>
          <cell r="H333" t="e">
            <v>#DIV/0!</v>
          </cell>
          <cell r="I333" t="str">
            <v>Camisa, Batista, Manga Corta</v>
          </cell>
          <cell r="K333">
            <v>5</v>
          </cell>
          <cell r="L333">
            <v>5</v>
          </cell>
          <cell r="M333">
            <v>5</v>
          </cell>
          <cell r="N333">
            <v>0.03</v>
          </cell>
          <cell r="P333" t="str">
            <v>Dos bolsillos tipo Plaqué con tapa, botón, ribete y tabla._x000D_
Charreteras en hombros._x000D_
Cuello común tipo corbata.</v>
          </cell>
          <cell r="Q333" t="e">
            <v>#DIV/0!</v>
          </cell>
          <cell r="R333" t="str">
            <v>https://rerda.com/4190/camisa-mc-cuello-corbata-azul-t34-44.jpg</v>
          </cell>
          <cell r="S333" t="str">
            <v>Material:Batista:1:1,Modelo:Manga Corta:2:1,Tipo de Cuello:Corbata:3:1</v>
          </cell>
        </row>
        <row r="334">
          <cell r="A334">
            <v>885</v>
          </cell>
          <cell r="B334">
            <v>1</v>
          </cell>
          <cell r="C334">
            <v>4120601</v>
          </cell>
          <cell r="D334" t="str">
            <v>Camisa Manga Corta cuello Corbata Azul T:46-50</v>
          </cell>
          <cell r="E334" t="str">
            <v>Indumentaria militar</v>
          </cell>
          <cell r="F334" t="str">
            <v>Camisas</v>
          </cell>
          <cell r="G334" t="str">
            <v>Manga corta</v>
          </cell>
          <cell r="H334" t="e">
            <v>#DIV/0!</v>
          </cell>
          <cell r="I334" t="str">
            <v>Camisa, Batista, Manga Corta</v>
          </cell>
          <cell r="K334">
            <v>5</v>
          </cell>
          <cell r="L334">
            <v>5</v>
          </cell>
          <cell r="M334">
            <v>5</v>
          </cell>
          <cell r="N334">
            <v>0.03</v>
          </cell>
          <cell r="P334" t="str">
            <v>Dos bolsillos tipo Plaqué con tapa, botón, ribete y tabla._x000D_
Charreteras en hombros._x000D_
Cuello común tipo corbata.</v>
          </cell>
          <cell r="Q334" t="e">
            <v>#DIV/0!</v>
          </cell>
          <cell r="R334" t="str">
            <v>https://rerda.com/4191/camisa-mc-cuello-corbata-azul-t46-50.jpg</v>
          </cell>
          <cell r="S334" t="str">
            <v>Material:Batista:1:1,Modelo:Manga Corta:2:1,Tipo de Cuello:Corbata:3:1</v>
          </cell>
        </row>
        <row r="335">
          <cell r="A335">
            <v>886</v>
          </cell>
          <cell r="B335">
            <v>1</v>
          </cell>
          <cell r="C335">
            <v>4120670</v>
          </cell>
          <cell r="D335" t="str">
            <v>Camisa Manga Corta cuello Corbata Gris T:34-44</v>
          </cell>
          <cell r="E335" t="str">
            <v>Indumentaria militar</v>
          </cell>
          <cell r="F335" t="str">
            <v>Camisas</v>
          </cell>
          <cell r="G335" t="str">
            <v>Manga corta</v>
          </cell>
          <cell r="H335" t="e">
            <v>#DIV/0!</v>
          </cell>
          <cell r="I335" t="str">
            <v>Camisa, Batista, Manga Corta</v>
          </cell>
          <cell r="K335">
            <v>5</v>
          </cell>
          <cell r="L335">
            <v>5</v>
          </cell>
          <cell r="M335">
            <v>5</v>
          </cell>
          <cell r="N335">
            <v>0.03</v>
          </cell>
          <cell r="P335" t="str">
            <v>Dos bolsillos tipo Plaqué con tapa, botón, ribete y tabla._x000D_
Charreteras en hombros._x000D_
Cuello común tipo corbata.</v>
          </cell>
          <cell r="Q335" t="e">
            <v>#DIV/0!</v>
          </cell>
          <cell r="R335" t="str">
            <v>https://rerda.com/4192/camisa-mc-cuello-corbata-gris-t34-44.jpg</v>
          </cell>
          <cell r="S335" t="str">
            <v>Material:Batista:1:1,Modelo:Manga Corta:2:1,Tipo de Cuello:Corbata:3:1</v>
          </cell>
        </row>
        <row r="336">
          <cell r="A336">
            <v>887</v>
          </cell>
          <cell r="B336">
            <v>1</v>
          </cell>
          <cell r="C336">
            <v>4120672</v>
          </cell>
          <cell r="D336" t="str">
            <v>Camisa Manga Corta cuello Corbata Gris T:46-50</v>
          </cell>
          <cell r="E336" t="str">
            <v>Indumentaria militar</v>
          </cell>
          <cell r="F336" t="str">
            <v>Camisas</v>
          </cell>
          <cell r="G336" t="str">
            <v>Manga corta</v>
          </cell>
          <cell r="H336" t="e">
            <v>#DIV/0!</v>
          </cell>
          <cell r="I336" t="str">
            <v>Camisa, Batista, Manga Corta</v>
          </cell>
          <cell r="K336">
            <v>5</v>
          </cell>
          <cell r="L336">
            <v>5</v>
          </cell>
          <cell r="M336">
            <v>5</v>
          </cell>
          <cell r="N336">
            <v>0.03</v>
          </cell>
          <cell r="P336" t="str">
            <v>Dos bolsillos tipo Plaqué con tapa, botón, ribete y tabla._x000D_
Charreteras en hombros._x000D_
Cuello común tipo corbata.</v>
          </cell>
          <cell r="Q336" t="e">
            <v>#DIV/0!</v>
          </cell>
          <cell r="R336" t="str">
            <v>https://rerda.com/4193/camisa-mc-cuello-corbata-gris-t46-50.jpg</v>
          </cell>
          <cell r="S336" t="str">
            <v>Material:Batista:1:1,Modelo:Manga Corta:2:1,Tipo de Cuello:Corbata:3:1</v>
          </cell>
        </row>
        <row r="337">
          <cell r="A337">
            <v>888</v>
          </cell>
          <cell r="B337">
            <v>1</v>
          </cell>
          <cell r="C337">
            <v>4120700</v>
          </cell>
          <cell r="D337" t="str">
            <v>Camisa Manga Corta cuello Corbata Negra T:34-44</v>
          </cell>
          <cell r="E337" t="str">
            <v>Indumentaria militar</v>
          </cell>
          <cell r="F337" t="str">
            <v>Camisas</v>
          </cell>
          <cell r="G337" t="str">
            <v>Manga corta</v>
          </cell>
          <cell r="H337" t="e">
            <v>#DIV/0!</v>
          </cell>
          <cell r="I337" t="str">
            <v>Camisa, Batista, Manga Corta</v>
          </cell>
          <cell r="K337">
            <v>5</v>
          </cell>
          <cell r="L337">
            <v>5</v>
          </cell>
          <cell r="M337">
            <v>5</v>
          </cell>
          <cell r="N337">
            <v>0.03</v>
          </cell>
          <cell r="P337" t="str">
            <v>Dos bolsillos tipo Plaqué con tapa, botón, ribete y tabla._x000D_
Charreteras en hombros._x000D_
Cuello común tipo corbata.</v>
          </cell>
          <cell r="Q337" t="e">
            <v>#DIV/0!</v>
          </cell>
          <cell r="R337" t="str">
            <v>https://rerda.com/4194/camisa-mc-cuello-corbata-negra-t34-44.jpg</v>
          </cell>
          <cell r="S337" t="str">
            <v>Material:Batista:1:1,Modelo:Manga Corta:2:1,Tipo de Cuello:Corbata:3:1</v>
          </cell>
        </row>
        <row r="338">
          <cell r="A338">
            <v>889</v>
          </cell>
          <cell r="B338">
            <v>1</v>
          </cell>
          <cell r="C338">
            <v>4120701</v>
          </cell>
          <cell r="D338" t="str">
            <v>Camisa Manga Corta cuello Corbata Negra T:46-50</v>
          </cell>
          <cell r="E338" t="str">
            <v>Indumentaria militar</v>
          </cell>
          <cell r="F338" t="str">
            <v>Camisas</v>
          </cell>
          <cell r="G338" t="str">
            <v>Manga corta</v>
          </cell>
          <cell r="H338" t="e">
            <v>#DIV/0!</v>
          </cell>
          <cell r="I338" t="str">
            <v>Camisa, Batista, Manga Corta</v>
          </cell>
          <cell r="K338">
            <v>5</v>
          </cell>
          <cell r="L338">
            <v>5</v>
          </cell>
          <cell r="M338">
            <v>5</v>
          </cell>
          <cell r="N338">
            <v>0.03</v>
          </cell>
          <cell r="P338" t="str">
            <v>Dos bolsillos tipo Plaqué con tapa, botón, ribete y tabla._x000D_
Charreteras en hombros._x000D_
Cuello común tipo corbata.</v>
          </cell>
          <cell r="Q338" t="e">
            <v>#DIV/0!</v>
          </cell>
          <cell r="R338" t="str">
            <v>https://rerda.com/4195/camisa-mc-cuello-corbata-negra-t46-50.jpg</v>
          </cell>
          <cell r="S338" t="str">
            <v>Material:Batista:1:1,Modelo:Manga Corta:2:1,Tipo de Cuello:Corbata:3:1</v>
          </cell>
        </row>
        <row r="339">
          <cell r="A339">
            <v>890</v>
          </cell>
          <cell r="B339">
            <v>1</v>
          </cell>
          <cell r="C339">
            <v>4120860</v>
          </cell>
          <cell r="D339" t="str">
            <v>Camisa Manga Corta cuello Corbata Celeste T:34-44</v>
          </cell>
          <cell r="E339" t="str">
            <v>Indumentaria militar</v>
          </cell>
          <cell r="F339" t="str">
            <v>Camisas</v>
          </cell>
          <cell r="G339" t="str">
            <v>Manga corta</v>
          </cell>
          <cell r="H339" t="e">
            <v>#DIV/0!</v>
          </cell>
          <cell r="I339" t="str">
            <v>Camisa, Batista, Manga Corta</v>
          </cell>
          <cell r="K339">
            <v>5</v>
          </cell>
          <cell r="L339">
            <v>5</v>
          </cell>
          <cell r="M339">
            <v>5</v>
          </cell>
          <cell r="N339">
            <v>0.03</v>
          </cell>
          <cell r="P339" t="str">
            <v>Dos bolsillos tipo Plaqué con tapa, botón, ribete y tabla._x000D_
Charreteras en hombros._x000D_
Cuello común tipo corbata.</v>
          </cell>
          <cell r="Q339" t="e">
            <v>#DIV/0!</v>
          </cell>
          <cell r="R339" t="str">
            <v>https://rerda.com/4197/camisa-mc-cuello-corbata-celeste-t34-44.jpg</v>
          </cell>
          <cell r="S339" t="str">
            <v>Material:Batista:1:1,Modelo:Manga Corta:2:1,Tipo de Cuello:Corbata:3:1</v>
          </cell>
        </row>
        <row r="340">
          <cell r="A340">
            <v>891</v>
          </cell>
          <cell r="B340">
            <v>1</v>
          </cell>
          <cell r="C340">
            <v>4120870</v>
          </cell>
          <cell r="D340" t="str">
            <v>Camisa Manga Corta cuello Corbata Celeste T:46-50</v>
          </cell>
          <cell r="E340" t="str">
            <v>Indumentaria militar</v>
          </cell>
          <cell r="F340" t="str">
            <v>Camisas</v>
          </cell>
          <cell r="G340" t="str">
            <v>Manga corta</v>
          </cell>
          <cell r="H340" t="e">
            <v>#DIV/0!</v>
          </cell>
          <cell r="I340" t="str">
            <v>Camisa, Batista, Manga Corta</v>
          </cell>
          <cell r="K340">
            <v>5</v>
          </cell>
          <cell r="L340">
            <v>5</v>
          </cell>
          <cell r="M340">
            <v>5</v>
          </cell>
          <cell r="N340">
            <v>0.03</v>
          </cell>
          <cell r="P340" t="str">
            <v>Dos bolsillos tipo Plaqué con tapa, botón, ribete y tabla._x000D_
Charreteras en hombros._x000D_
Cuello común tipo corbata.</v>
          </cell>
          <cell r="Q340" t="e">
            <v>#DIV/0!</v>
          </cell>
          <cell r="R340" t="str">
            <v>https://rerda.com/4198/camisa-mc-cuello-corbata-celeste-t46-50.jpg</v>
          </cell>
          <cell r="S340" t="str">
            <v>Material:Batista:1:1,Modelo:Manga Corta:2:1,Tipo de Cuello:Corbata:3:1</v>
          </cell>
        </row>
        <row r="341">
          <cell r="A341">
            <v>987</v>
          </cell>
          <cell r="B341">
            <v>1</v>
          </cell>
          <cell r="C341">
            <v>4120007</v>
          </cell>
          <cell r="D341" t="str">
            <v>Camisa Manga Corta c/Corbata Torcaza T:34-44 Río Negro</v>
          </cell>
          <cell r="E341" t="str">
            <v>Indumentaria militar</v>
          </cell>
          <cell r="F341" t="str">
            <v>Camisas</v>
          </cell>
          <cell r="G341" t="str">
            <v>Manga corta</v>
          </cell>
          <cell r="H341" t="e">
            <v>#DIV/0!</v>
          </cell>
          <cell r="I341" t="str">
            <v>Camisa, Batista, Manga Corta</v>
          </cell>
          <cell r="K341">
            <v>5</v>
          </cell>
          <cell r="L341">
            <v>5</v>
          </cell>
          <cell r="M341">
            <v>5</v>
          </cell>
          <cell r="N341">
            <v>0.03</v>
          </cell>
          <cell r="P341" t="str">
            <v>Dos bolsillos tipo Plaqué con tapa, botón, ribete y tabla._x000D_
Charreteras en hombros._x000D_
Cuello común tipo corbata._x000D_
Ideal provincia Río Negro.</v>
          </cell>
          <cell r="Q341" t="e">
            <v>#DIV/0!</v>
          </cell>
          <cell r="R341" t="str">
            <v>https://rerda.com/4808/camisa-mc-ccorbata-torcaza-t34-44-rio-negro.jpg</v>
          </cell>
          <cell r="S341" t="str">
            <v>Material:Batista:1:1,Modelo:Manga Corta:2:1,Tipo de Cuello:Corbata:3:1</v>
          </cell>
        </row>
        <row r="342">
          <cell r="A342">
            <v>988</v>
          </cell>
          <cell r="B342">
            <v>1</v>
          </cell>
          <cell r="C342">
            <v>4120008</v>
          </cell>
          <cell r="D342" t="str">
            <v>Camisa Manga Corta c/Corbata Torcaza T:46-50 Río Negro</v>
          </cell>
          <cell r="E342" t="str">
            <v>Indumentaria militar</v>
          </cell>
          <cell r="F342" t="str">
            <v>Camisas</v>
          </cell>
          <cell r="G342" t="str">
            <v>Manga corta</v>
          </cell>
          <cell r="H342" t="e">
            <v>#DIV/0!</v>
          </cell>
          <cell r="I342" t="str">
            <v>Camisa, Batista, Manga Corta</v>
          </cell>
          <cell r="K342">
            <v>5</v>
          </cell>
          <cell r="L342">
            <v>5</v>
          </cell>
          <cell r="M342">
            <v>5</v>
          </cell>
          <cell r="N342">
            <v>0.03</v>
          </cell>
          <cell r="P342" t="str">
            <v>Dos bolsillos tipo Plaqué con tapa, botón, ribete y tabla._x000D_
Charreteras en hombros._x000D_
Cuello común tipo corbata._x000D_
Ideal provincia Río Negro.</v>
          </cell>
          <cell r="Q342" t="e">
            <v>#DIV/0!</v>
          </cell>
          <cell r="R342" t="str">
            <v>https://rerda.com/4809/camisa-mc-ccorbata-torcaza-t46-50-rio-negro.jpg</v>
          </cell>
          <cell r="S342" t="str">
            <v>Material:Batista:1:1,Modelo:Manga Corta:2:1,Tipo de Cuello:Corbata:3:1</v>
          </cell>
        </row>
        <row r="343">
          <cell r="A343">
            <v>989</v>
          </cell>
          <cell r="B343">
            <v>1</v>
          </cell>
          <cell r="C343">
            <v>4120004</v>
          </cell>
          <cell r="D343" t="str">
            <v>Camisa Manga Corta c/Corbata Torcaza T:52-56 Río Negro</v>
          </cell>
          <cell r="E343" t="str">
            <v>Indumentaria militar</v>
          </cell>
          <cell r="F343" t="str">
            <v>Camisas</v>
          </cell>
          <cell r="G343" t="str">
            <v>Manga corta</v>
          </cell>
          <cell r="H343" t="e">
            <v>#DIV/0!</v>
          </cell>
          <cell r="I343" t="str">
            <v>Camisa, Batista, Manga Corta</v>
          </cell>
          <cell r="K343">
            <v>5</v>
          </cell>
          <cell r="L343">
            <v>5</v>
          </cell>
          <cell r="M343">
            <v>5</v>
          </cell>
          <cell r="N343">
            <v>0.03</v>
          </cell>
          <cell r="P343" t="str">
            <v>Dos bolsillos tipo Plaqué con tapa, botón, ribete y tabla._x000D_
Charreteras en hombros._x000D_
Cuello común tipo corbata._x000D_
Ideal provincia Río Negro.</v>
          </cell>
          <cell r="Q343" t="e">
            <v>#DIV/0!</v>
          </cell>
          <cell r="R343" t="str">
            <v>https://rerda.com/4810/camisa-mc-ccorbata-torcaza-t52-56-rio-negro.jpg</v>
          </cell>
          <cell r="S343" t="str">
            <v>Material:Batista:1:1,Modelo:Manga Corta:2:1,Tipo de Cuello:Corbata:3:1</v>
          </cell>
        </row>
        <row r="344">
          <cell r="A344">
            <v>711</v>
          </cell>
          <cell r="B344">
            <v>1</v>
          </cell>
          <cell r="C344">
            <v>4120850</v>
          </cell>
          <cell r="D344" t="str">
            <v>Camisa Manga Larga Celeste T:34-44</v>
          </cell>
          <cell r="E344" t="str">
            <v>Indumentaria militar</v>
          </cell>
          <cell r="F344" t="str">
            <v>Camisas</v>
          </cell>
          <cell r="G344" t="str">
            <v>Manga larga</v>
          </cell>
          <cell r="H344" t="e">
            <v>#DIV/0!</v>
          </cell>
          <cell r="I344" t="str">
            <v>Camisa, Manga Larga, Batista</v>
          </cell>
          <cell r="K344">
            <v>5</v>
          </cell>
          <cell r="L344">
            <v>5</v>
          </cell>
          <cell r="M344">
            <v>5</v>
          </cell>
          <cell r="N344">
            <v>0.03</v>
          </cell>
          <cell r="P344" t="str">
            <v>Dos bolsillos tipo Plaqué con tapa, botón, ribete y tabla._x000D_
Charreteras en hombros._x000D_
Cuello tipo francés.</v>
          </cell>
          <cell r="Q344" t="e">
            <v>#DIV/0!</v>
          </cell>
          <cell r="R344" t="str">
            <v>https://rerda.com/3686/camisa-ml-celeste-t34-44.jpg,https://rerda.com/3338/camisa-ml-celeste-t34-44.jpg</v>
          </cell>
          <cell r="S344" t="str">
            <v>Material:Batista:1:1,Modelo:Manga Larga:2:1,Tipo de Cuello:Corbata:3:1</v>
          </cell>
        </row>
        <row r="345">
          <cell r="A345">
            <v>712</v>
          </cell>
          <cell r="B345">
            <v>1</v>
          </cell>
          <cell r="C345">
            <v>4120852</v>
          </cell>
          <cell r="D345" t="str">
            <v>Camisa Manga Larga Celeste T:46-50</v>
          </cell>
          <cell r="E345" t="str">
            <v>Indumentaria militar</v>
          </cell>
          <cell r="F345" t="str">
            <v>Camisas</v>
          </cell>
          <cell r="G345" t="str">
            <v>Manga larga</v>
          </cell>
          <cell r="H345" t="e">
            <v>#DIV/0!</v>
          </cell>
          <cell r="I345" t="str">
            <v>Camisa, Manga Larga, Batista</v>
          </cell>
          <cell r="K345">
            <v>5</v>
          </cell>
          <cell r="L345">
            <v>5</v>
          </cell>
          <cell r="M345">
            <v>5</v>
          </cell>
          <cell r="N345">
            <v>0.03</v>
          </cell>
          <cell r="P345" t="str">
            <v>Dos bolsillos tipo Plaqué con tapa, botón, ribete y tabla._x000D_
Charreteras en hombros._x000D_
Cuello tipo francés.</v>
          </cell>
          <cell r="Q345" t="e">
            <v>#DIV/0!</v>
          </cell>
          <cell r="R345" t="str">
            <v>https://rerda.com/3685/camisa-ml-celeste-t46-50.jpg,https://rerda.com/3340/camisa-ml-celeste-t46-50.jpg</v>
          </cell>
          <cell r="S345" t="str">
            <v>Material:Batista:1:1,Modelo:Manga Larga:2:1,Tipo de Cuello:Corbata:3:1</v>
          </cell>
        </row>
        <row r="346">
          <cell r="A346">
            <v>713</v>
          </cell>
          <cell r="B346">
            <v>1</v>
          </cell>
          <cell r="C346">
            <v>4120753</v>
          </cell>
          <cell r="D346" t="str">
            <v>Camisa Manga Larga Celeste T:52-56</v>
          </cell>
          <cell r="E346" t="str">
            <v>Indumentaria militar</v>
          </cell>
          <cell r="F346" t="str">
            <v>Camisas</v>
          </cell>
          <cell r="G346" t="str">
            <v>Manga larga</v>
          </cell>
          <cell r="H346" t="e">
            <v>#DIV/0!</v>
          </cell>
          <cell r="I346" t="str">
            <v>Camisa, Manga Larga, Batista</v>
          </cell>
          <cell r="K346">
            <v>5</v>
          </cell>
          <cell r="L346">
            <v>5</v>
          </cell>
          <cell r="M346">
            <v>5</v>
          </cell>
          <cell r="N346">
            <v>0.03</v>
          </cell>
          <cell r="P346" t="str">
            <v>Dos bolsillos tipo Plaqué con tapa, botón, ribete y tabla._x000D_
Charreteras en hombros._x000D_
Cuello tipo francés.</v>
          </cell>
          <cell r="Q346" t="e">
            <v>#DIV/0!</v>
          </cell>
          <cell r="R346" t="str">
            <v>https://rerda.com/3341/camisa-ml-celeste-t52-56.jpg,https://rerda.com/3342/camisa-ml-celeste-t52-56.jpg</v>
          </cell>
          <cell r="S346" t="str">
            <v>Material:Batista:1:1,Modelo:Manga Larga:2:1,Tipo de Cuello:Corbata:3:1</v>
          </cell>
        </row>
        <row r="347">
          <cell r="A347">
            <v>717</v>
          </cell>
          <cell r="B347">
            <v>1</v>
          </cell>
          <cell r="C347">
            <v>4120853</v>
          </cell>
          <cell r="D347" t="str">
            <v>Camisa Manga Larga Azul Noche</v>
          </cell>
          <cell r="E347" t="str">
            <v>Indumentaria militar</v>
          </cell>
          <cell r="F347" t="str">
            <v>Camisas</v>
          </cell>
          <cell r="G347" t="str">
            <v>Manga larga</v>
          </cell>
          <cell r="H347" t="e">
            <v>#DIV/0!</v>
          </cell>
          <cell r="I347" t="str">
            <v>Camisa, Manga Larga, Batista</v>
          </cell>
          <cell r="K347">
            <v>5</v>
          </cell>
          <cell r="L347">
            <v>5</v>
          </cell>
          <cell r="M347">
            <v>5</v>
          </cell>
          <cell r="N347">
            <v>0.03</v>
          </cell>
          <cell r="P347" t="str">
            <v>Dos bolsillos tipo Plaqué con tapa, botón, ribete y tabla._x000D_
Charreteras en hombros._x000D_
Cuello tipo francés.</v>
          </cell>
          <cell r="Q347" t="e">
            <v>#DIV/0!</v>
          </cell>
          <cell r="R347" t="str">
            <v>https://rerda.com/3356/camisa-ml-azul-noche.jpg,https://rerda.com/3355/camisa-ml-azul-noche.jpg</v>
          </cell>
          <cell r="S347" t="str">
            <v>Material:Batista:1:1,Modelo:Manga Larga:2:1,Tipo de Cuello:Corbata:3:1</v>
          </cell>
        </row>
        <row r="348">
          <cell r="A348">
            <v>719</v>
          </cell>
          <cell r="B348">
            <v>1</v>
          </cell>
          <cell r="C348">
            <v>4120855</v>
          </cell>
          <cell r="D348" t="str">
            <v>Camisa Manga Larga Azul Noche T:46-50</v>
          </cell>
          <cell r="E348" t="str">
            <v>Indumentaria militar</v>
          </cell>
          <cell r="F348" t="str">
            <v>Camisas</v>
          </cell>
          <cell r="G348" t="str">
            <v>Manga larga</v>
          </cell>
          <cell r="H348" t="e">
            <v>#DIV/0!</v>
          </cell>
          <cell r="I348" t="str">
            <v>Camisa, Manga Larga, Batista</v>
          </cell>
          <cell r="K348">
            <v>5</v>
          </cell>
          <cell r="L348">
            <v>5</v>
          </cell>
          <cell r="M348">
            <v>5</v>
          </cell>
          <cell r="N348">
            <v>0.03</v>
          </cell>
          <cell r="P348" t="str">
            <v>Dos bolsillos tipo Plaqué con tapa, botón, ribete y tabla._x000D_
Charreteras en hombros._x000D_
Cuello tipo francés.</v>
          </cell>
          <cell r="Q348" t="e">
            <v>#DIV/0!</v>
          </cell>
          <cell r="R348" t="str">
            <v>https://rerda.com/3358/camisa-ml-azul-noche-talle-46-al-50.jpg,https://rerda.com/3357/camisa-ml-azul-noche-talle-46-al-50.jpg</v>
          </cell>
          <cell r="S348" t="str">
            <v>Material:Batista:1:1,Modelo:Manga Larga:2:1,Tipo de Cuello:Corbata:3:1</v>
          </cell>
        </row>
        <row r="349">
          <cell r="A349">
            <v>720</v>
          </cell>
          <cell r="B349">
            <v>1</v>
          </cell>
          <cell r="C349">
            <v>4120857</v>
          </cell>
          <cell r="D349" t="str">
            <v>Camisa Manga Larga Azul T:52-56</v>
          </cell>
          <cell r="E349" t="str">
            <v>Indumentaria militar</v>
          </cell>
          <cell r="F349" t="str">
            <v>Camisas</v>
          </cell>
          <cell r="G349" t="str">
            <v>Manga larga</v>
          </cell>
          <cell r="H349" t="e">
            <v>#DIV/0!</v>
          </cell>
          <cell r="I349" t="str">
            <v>Camisa, Manga Larga, Batista</v>
          </cell>
          <cell r="K349">
            <v>5</v>
          </cell>
          <cell r="L349">
            <v>5</v>
          </cell>
          <cell r="M349">
            <v>5</v>
          </cell>
          <cell r="N349">
            <v>0.03</v>
          </cell>
          <cell r="P349" t="str">
            <v>Dos bolsillos tipo Plaqué con tapa, botón, ribete y tabla._x000D_
Charreteras en hombros._x000D_
Cuello tipo francés.</v>
          </cell>
          <cell r="Q349" t="e">
            <v>#DIV/0!</v>
          </cell>
          <cell r="R349" t="str">
            <v>https://rerda.com/3360/camisa-manga-larga-azul-t52-56.jpg,https://rerda.com/3359/camisa-manga-larga-azul-t52-56.jpg,https://rerda.com/6211/camisa-manga-larga-azul-t52-56.jpg</v>
          </cell>
          <cell r="S349" t="str">
            <v>Material:Batista:1:1,Modelo:Manga Larga:2:1,Tipo de Cuello:Corbata:3:1</v>
          </cell>
        </row>
        <row r="350">
          <cell r="A350">
            <v>920</v>
          </cell>
          <cell r="B350">
            <v>1</v>
          </cell>
          <cell r="C350">
            <v>4120754</v>
          </cell>
          <cell r="D350" t="str">
            <v>Camisa Manga Larga Celeste T:58-62</v>
          </cell>
          <cell r="E350" t="str">
            <v>Indumentaria militar</v>
          </cell>
          <cell r="F350" t="str">
            <v>Camisas</v>
          </cell>
          <cell r="G350" t="str">
            <v>Manga larga</v>
          </cell>
          <cell r="H350" t="e">
            <v>#DIV/0!</v>
          </cell>
          <cell r="I350" t="str">
            <v>Camisa, Manga Larga, Batista</v>
          </cell>
          <cell r="K350">
            <v>5</v>
          </cell>
          <cell r="L350">
            <v>5</v>
          </cell>
          <cell r="M350">
            <v>5</v>
          </cell>
          <cell r="N350">
            <v>0.03</v>
          </cell>
          <cell r="P350" t="str">
            <v>Dos bolsillos tipo Plaqué con tapa, botón, ribete y tabla._x000D_
Charreteras en hombros._x000D_
Cuello tipo francés.</v>
          </cell>
          <cell r="Q350" t="e">
            <v>#DIV/0!</v>
          </cell>
          <cell r="R350" t="str">
            <v>https://rerda.com/4341/camisa-ml-celeste-t58-62.jpg,https://rerda.com/4342/camisa-ml-celeste-t58-62.jpg</v>
          </cell>
          <cell r="S350" t="str">
            <v>Material:Batista:1:1,Modelo:Manga Larga:2:1,Tipo de Cuello:Corbata:3:1</v>
          </cell>
        </row>
        <row r="351">
          <cell r="A351">
            <v>722</v>
          </cell>
          <cell r="B351">
            <v>1</v>
          </cell>
          <cell r="C351">
            <v>4130771</v>
          </cell>
          <cell r="D351" t="str">
            <v>Camisa Manga Larga Beige T:34-44</v>
          </cell>
          <cell r="E351" t="str">
            <v>Indumentaria militar</v>
          </cell>
          <cell r="F351" t="str">
            <v>Camisas</v>
          </cell>
          <cell r="G351" t="str">
            <v>Manga larga</v>
          </cell>
          <cell r="H351" t="e">
            <v>#DIV/0!</v>
          </cell>
          <cell r="I351" t="str">
            <v>Camisa, Manga Larga, Batista, Liceo Militar</v>
          </cell>
          <cell r="K351">
            <v>5</v>
          </cell>
          <cell r="L351">
            <v>5</v>
          </cell>
          <cell r="M351">
            <v>5</v>
          </cell>
          <cell r="N351">
            <v>0.03</v>
          </cell>
          <cell r="P351" t="str">
            <v>Dos bolsillos tipo Plaqué con tapa, botón, ribete y tabla._x000D_
Charreteras en hombros._x000D_
Cuello tipo francés._x000D_
Ideal para el Lice Militar.</v>
          </cell>
          <cell r="Q351" t="e">
            <v>#DIV/0!</v>
          </cell>
          <cell r="R351" t="str">
            <v>https://rerda.com/3366/camisa-manga-larga-beige-t34-44.jpg,https://rerda.com/3365/camisa-manga-larga-beige-t34-44.jpg</v>
          </cell>
          <cell r="S351" t="str">
            <v>Material:Batista:1:1,Modelo:Manga Larga:2:1,Tipo de Cuello:Corbata:3:1</v>
          </cell>
        </row>
        <row r="352">
          <cell r="A352">
            <v>714</v>
          </cell>
          <cell r="B352">
            <v>1</v>
          </cell>
          <cell r="C352">
            <v>4120900</v>
          </cell>
          <cell r="D352" t="str">
            <v>Camisa Manga Larga Gris T:34-44</v>
          </cell>
          <cell r="E352" t="str">
            <v>Indumentaria militar</v>
          </cell>
          <cell r="F352" t="str">
            <v>Camisas</v>
          </cell>
          <cell r="G352" t="str">
            <v>Manga larga</v>
          </cell>
          <cell r="H352" t="e">
            <v>#DIV/0!</v>
          </cell>
          <cell r="I352" t="str">
            <v>Camisa, Manga Larga, Batista</v>
          </cell>
          <cell r="K352">
            <v>5</v>
          </cell>
          <cell r="L352">
            <v>5</v>
          </cell>
          <cell r="M352">
            <v>5</v>
          </cell>
          <cell r="N352">
            <v>0.03</v>
          </cell>
          <cell r="P352" t="str">
            <v>Dos bolsillos tipo Plaqué con tapa, botón, ribete y tabla._x000D_
Charreteras en hombros._x000D_
Cuello tipo francés._x000D_
Ideal para Penitenciaría.</v>
          </cell>
          <cell r="Q352" t="e">
            <v>#DIV/0!</v>
          </cell>
          <cell r="R352" t="str">
            <v>https://rerda.com/3343/camisa-ml-gris.jpg,https://rerda.com/3344/camisa-ml-gris.jpg</v>
          </cell>
          <cell r="S352" t="str">
            <v>Material:Batista:1:1,Modelo:Manga Larga:2:1,Tipo de Cuello:Corbata:3:1</v>
          </cell>
        </row>
        <row r="353">
          <cell r="A353">
            <v>715</v>
          </cell>
          <cell r="B353">
            <v>1</v>
          </cell>
          <cell r="C353">
            <v>4120901</v>
          </cell>
          <cell r="D353" t="str">
            <v>Camisa Manga Larga Gris T:46-50</v>
          </cell>
          <cell r="E353" t="str">
            <v>Indumentaria militar</v>
          </cell>
          <cell r="F353" t="str">
            <v>Camisas</v>
          </cell>
          <cell r="G353" t="str">
            <v>Manga larga</v>
          </cell>
          <cell r="H353" t="e">
            <v>#DIV/0!</v>
          </cell>
          <cell r="I353" t="str">
            <v>Penitenciaría, Camisa, Manga Larga, Batista</v>
          </cell>
          <cell r="K353">
            <v>5</v>
          </cell>
          <cell r="L353">
            <v>5</v>
          </cell>
          <cell r="M353">
            <v>5</v>
          </cell>
          <cell r="N353">
            <v>0.03</v>
          </cell>
          <cell r="P353" t="str">
            <v>Dos bolsillos tipo Plaqué con tapa, botón, ribete y tabla._x000D_
Charreteras en hombros._x000D_
Cuello tipo francés._x000D_
Ideal para Penitenciaría.</v>
          </cell>
          <cell r="Q353" t="e">
            <v>#DIV/0!</v>
          </cell>
          <cell r="R353" t="str">
            <v>https://rerda.com/3345/camisa-ml-gris-talle-46-al-50.jpg,https://rerda.com/3346/camisa-ml-gris-talle-46-al-50.jpg</v>
          </cell>
          <cell r="S353" t="str">
            <v>Material:Batista:1:1,Modelo:Manga Larga:2:1,Tipo de Cuello:Corbata:3:1</v>
          </cell>
        </row>
        <row r="354">
          <cell r="A354">
            <v>716</v>
          </cell>
          <cell r="B354">
            <v>1</v>
          </cell>
          <cell r="C354">
            <v>4120902</v>
          </cell>
          <cell r="D354" t="str">
            <v>Camisa Manga Larga Gris T:52-56</v>
          </cell>
          <cell r="E354" t="str">
            <v>Indumentaria militar</v>
          </cell>
          <cell r="F354" t="str">
            <v>Camisas</v>
          </cell>
          <cell r="G354" t="str">
            <v>Manga larga</v>
          </cell>
          <cell r="H354" t="e">
            <v>#DIV/0!</v>
          </cell>
          <cell r="I354" t="str">
            <v>Penitenciaría, Camisa, Manga Larga, Batista</v>
          </cell>
          <cell r="K354">
            <v>5</v>
          </cell>
          <cell r="L354">
            <v>5</v>
          </cell>
          <cell r="M354">
            <v>5</v>
          </cell>
          <cell r="N354">
            <v>0.03</v>
          </cell>
          <cell r="P354" t="str">
            <v>Dos bolsillos tipo Plaqué con tapa, botón, ribete y tabla._x000D_
Charreteras en hombros._x000D_
Cuello tipo francés._x000D_
Ideal para Penitenciaría.</v>
          </cell>
          <cell r="Q354" t="e">
            <v>#DIV/0!</v>
          </cell>
          <cell r="R354" t="str">
            <v>https://rerda.com/3347/camisa-ml-gris-talle-52-al-56.jpg,https://rerda.com/3348/camisa-ml-gris-talle-52-al-56.jpg</v>
          </cell>
          <cell r="S354" t="str">
            <v>Material:Batista:1:1,Modelo:Manga Larga:2:1,Tipo de Cuello:Corbata:3:1</v>
          </cell>
        </row>
        <row r="355">
          <cell r="A355">
            <v>753</v>
          </cell>
          <cell r="B355">
            <v>1</v>
          </cell>
          <cell r="C355">
            <v>4120100</v>
          </cell>
          <cell r="D355" t="str">
            <v>Camisa Manga Larga Blanca</v>
          </cell>
          <cell r="E355" t="str">
            <v>Indumentaria militar</v>
          </cell>
          <cell r="F355" t="str">
            <v>Camisas</v>
          </cell>
          <cell r="G355" t="str">
            <v>Manga larga</v>
          </cell>
          <cell r="H355" t="e">
            <v>#DIV/0!</v>
          </cell>
          <cell r="I355" t="str">
            <v>Camisa, Manga Larga, Batista</v>
          </cell>
          <cell r="K355">
            <v>5</v>
          </cell>
          <cell r="L355">
            <v>5</v>
          </cell>
          <cell r="M355">
            <v>5</v>
          </cell>
          <cell r="N355">
            <v>0.03</v>
          </cell>
          <cell r="P355" t="str">
            <v>Dos bolsillos tipo Plaqué con tapa, botón, ribete y tabla._x000D_
Charreteras en hombros._x000D_
Cuello tipo francés._x000D_
Ideal para Penitenciaría.</v>
          </cell>
          <cell r="Q355" t="e">
            <v>#DIV/0!</v>
          </cell>
          <cell r="R355" t="str">
            <v>https://rerda.com/3541/camisa-ml-blanca.jpg,https://rerda.com/3542/camisa-ml-blanca.jpg</v>
          </cell>
          <cell r="S355" t="str">
            <v>Material:Batista:1:1,Modelo:Manga Larga:2:1,Tipo de Cuello:Corbata:3:1</v>
          </cell>
        </row>
        <row r="356">
          <cell r="A356">
            <v>754</v>
          </cell>
          <cell r="B356">
            <v>1</v>
          </cell>
          <cell r="C356">
            <v>4120101</v>
          </cell>
          <cell r="D356" t="str">
            <v>Camisa Manga Larga Blanca T:46-50</v>
          </cell>
          <cell r="E356" t="str">
            <v>Indumentaria militar</v>
          </cell>
          <cell r="F356" t="str">
            <v>Camisas</v>
          </cell>
          <cell r="G356" t="str">
            <v>Manga larga</v>
          </cell>
          <cell r="H356" t="e">
            <v>#DIV/0!</v>
          </cell>
          <cell r="I356" t="str">
            <v>Camisa, Manga Larga, Batista</v>
          </cell>
          <cell r="K356">
            <v>5</v>
          </cell>
          <cell r="L356">
            <v>5</v>
          </cell>
          <cell r="M356">
            <v>5</v>
          </cell>
          <cell r="N356">
            <v>0.03</v>
          </cell>
          <cell r="P356" t="str">
            <v>Dos bolsillos tipo Plaqué con tapa, botón, ribete y tabla._x000D_
Charreteras en hombros._x000D_
Cuello tipo francés._x000D_
Ideal para Penitenciaría.</v>
          </cell>
          <cell r="Q356" t="e">
            <v>#DIV/0!</v>
          </cell>
          <cell r="R356" t="str">
            <v>https://rerda.com/3543/camisa-ml-blanca-t-46-50.jpg,https://rerda.com/3544/camisa-ml-blanca-t-46-50.jpg</v>
          </cell>
          <cell r="S356" t="str">
            <v>Material:Batista:1:1,Modelo:Manga Larga:2:1,Tipo de Cuello:Corbata:3:1</v>
          </cell>
        </row>
        <row r="357">
          <cell r="A357">
            <v>54</v>
          </cell>
          <cell r="B357">
            <v>1</v>
          </cell>
          <cell r="C357">
            <v>4120800</v>
          </cell>
          <cell r="D357" t="str">
            <v>Camisa Manga Corta cuello Solapa Celeste T:34-44</v>
          </cell>
          <cell r="E357" t="str">
            <v>Indumentaria militar</v>
          </cell>
          <cell r="F357" t="str">
            <v>Camisas</v>
          </cell>
          <cell r="G357" t="str">
            <v>Manga corta</v>
          </cell>
          <cell r="H357" t="e">
            <v>#DIV/0!</v>
          </cell>
          <cell r="I357" t="str">
            <v>Policía, Camisa, Batista, Manga Corta, Policial</v>
          </cell>
          <cell r="K357">
            <v>5</v>
          </cell>
          <cell r="L357">
            <v>5</v>
          </cell>
          <cell r="M357">
            <v>5</v>
          </cell>
          <cell r="N357">
            <v>0.03</v>
          </cell>
          <cell r="P357" t="str">
            <v>Dos bolsillos tipo Plaqué con tapa, botón, ribete y tabla._x000D_
Charreteras en hombros._x000D_
Cuello tipo Solapa (Guayabera).</v>
          </cell>
          <cell r="Q357" t="e">
            <v>#DIV/0!</v>
          </cell>
          <cell r="R357" t="str">
            <v>https://rerda.com/779/camisa-mc-cuello-solapa-celeste-t34-44.jpg,https://rerda.com/780/camisa-mc-cuello-solapa-celeste-t34-44.jpg</v>
          </cell>
          <cell r="S357" t="str">
            <v>Material:Batista:1:1,Modelo:Manga Corta:2:1,Tipo de Cuello:Solapa (Guayabera):3:1</v>
          </cell>
        </row>
        <row r="358">
          <cell r="A358">
            <v>582</v>
          </cell>
          <cell r="B358">
            <v>1</v>
          </cell>
          <cell r="C358">
            <v>4120544</v>
          </cell>
          <cell r="D358" t="str">
            <v>Camisa Manga Corta cuello Solapa Celeste T:46-50</v>
          </cell>
          <cell r="E358" t="str">
            <v>Indumentaria militar</v>
          </cell>
          <cell r="F358" t="str">
            <v>Camisas</v>
          </cell>
          <cell r="G358" t="str">
            <v>Manga corta</v>
          </cell>
          <cell r="H358" t="e">
            <v>#DIV/0!</v>
          </cell>
          <cell r="I358" t="str">
            <v>Camisa, Batista, Manga Corta</v>
          </cell>
          <cell r="K358">
            <v>5</v>
          </cell>
          <cell r="L358">
            <v>5</v>
          </cell>
          <cell r="M358">
            <v>5</v>
          </cell>
          <cell r="N358">
            <v>0.03</v>
          </cell>
          <cell r="P358" t="str">
            <v>Dos bolsillos tipo Plaqué con tapa, botón, ribete y tabla._x000D_
Charreteras en hombros._x000D_
Cuello tipo Solapa (Guayabera).</v>
          </cell>
          <cell r="Q358" t="e">
            <v>#DIV/0!</v>
          </cell>
          <cell r="R358" t="str">
            <v>https://rerda.com/2599/camisa-mc-cuello-solapa-celeste-t46-50.jpg,https://rerda.com/2600/camisa-mc-cuello-solapa-celeste-t46-50.jpg</v>
          </cell>
          <cell r="S358" t="str">
            <v>Material:Batista:1:1,Modelo:Manga Corta:2:1,Tipo de Cuello:Solapa (Guayabera):3:1</v>
          </cell>
        </row>
        <row r="359">
          <cell r="A359">
            <v>583</v>
          </cell>
          <cell r="B359">
            <v>1</v>
          </cell>
          <cell r="C359">
            <v>4120778</v>
          </cell>
          <cell r="D359" t="str">
            <v>Camisa Manga Corta cuello Solapa Celeste T:52-56</v>
          </cell>
          <cell r="E359" t="str">
            <v>Indumentaria militar</v>
          </cell>
          <cell r="F359" t="str">
            <v>Camisas</v>
          </cell>
          <cell r="G359" t="str">
            <v>Manga corta</v>
          </cell>
          <cell r="H359" t="e">
            <v>#DIV/0!</v>
          </cell>
          <cell r="I359" t="str">
            <v>Policía, Camisa, Batista, Manga Corta, Policial</v>
          </cell>
          <cell r="K359">
            <v>5</v>
          </cell>
          <cell r="L359">
            <v>5</v>
          </cell>
          <cell r="M359">
            <v>5</v>
          </cell>
          <cell r="N359">
            <v>0.03</v>
          </cell>
          <cell r="P359" t="str">
            <v>Dos bolsillos tipo Plaqué con tapa, botón, ribete y tabla._x000D_
Charreteras en hombros._x000D_
Cuello tipo Solapa (Guayabera).</v>
          </cell>
          <cell r="Q359" t="e">
            <v>#DIV/0!</v>
          </cell>
          <cell r="R359" t="str">
            <v>https://rerda.com/2611/camisa-mc-cuello-solapa-celeste-t52-56.jpg,https://rerda.com/2612/camisa-mc-cuello-solapa-celeste-t52-56.jpg</v>
          </cell>
          <cell r="S359" t="str">
            <v>Material:Batista:1:1,Modelo:Manga Corta:2:1,Tipo de Cuello:Solapa (Guayabera):3:1</v>
          </cell>
        </row>
        <row r="360">
          <cell r="A360">
            <v>698</v>
          </cell>
          <cell r="B360">
            <v>1</v>
          </cell>
          <cell r="C360">
            <v>4120854</v>
          </cell>
          <cell r="D360" t="str">
            <v>Camisa Manga Corta cuello Solapa Azul T:34-44</v>
          </cell>
          <cell r="E360" t="str">
            <v>Indumentaria militar</v>
          </cell>
          <cell r="F360" t="str">
            <v>Camisas</v>
          </cell>
          <cell r="G360" t="str">
            <v>Manga corta</v>
          </cell>
          <cell r="H360" t="e">
            <v>#DIV/0!</v>
          </cell>
          <cell r="I360" t="str">
            <v>Camisa, Batista, Manga Corta</v>
          </cell>
          <cell r="K360">
            <v>5</v>
          </cell>
          <cell r="L360">
            <v>5</v>
          </cell>
          <cell r="M360">
            <v>5</v>
          </cell>
          <cell r="N360">
            <v>0.03</v>
          </cell>
          <cell r="P360" t="str">
            <v>Dos bolsillos tipo Plaqué con tapa, botón, ribete y tabla._x000D_
Charreteras en hombros._x000D_
Cuello tipo Solapa (Guayabera).</v>
          </cell>
          <cell r="Q360" t="e">
            <v>#DIV/0!</v>
          </cell>
          <cell r="R360" t="str">
            <v>https://rerda.com/3304/camisa-mc-cuello-solapa-azul-t34-44.jpg,https://rerda.com/3305/camisa-mc-cuello-solapa-azul-t34-44.jpg</v>
          </cell>
          <cell r="S360" t="str">
            <v>Material:Batista:1:1,Modelo:Manga Corta:2:1,Tipo de Cuello:Solapa (Guayabera):3:1</v>
          </cell>
        </row>
        <row r="361">
          <cell r="A361">
            <v>699</v>
          </cell>
          <cell r="B361">
            <v>1</v>
          </cell>
          <cell r="C361">
            <v>4120334</v>
          </cell>
          <cell r="D361" t="str">
            <v>Camisa Manga Corta cuello Solapa Azul T:46-50</v>
          </cell>
          <cell r="E361" t="str">
            <v>Indumentaria militar</v>
          </cell>
          <cell r="F361" t="str">
            <v>Camisas</v>
          </cell>
          <cell r="G361" t="str">
            <v>Manga corta</v>
          </cell>
          <cell r="H361" t="e">
            <v>#DIV/0!</v>
          </cell>
          <cell r="I361" t="str">
            <v>Camisa, Batista, Manga Corta</v>
          </cell>
          <cell r="K361">
            <v>5</v>
          </cell>
          <cell r="L361">
            <v>5</v>
          </cell>
          <cell r="M361">
            <v>5</v>
          </cell>
          <cell r="N361">
            <v>0.03</v>
          </cell>
          <cell r="P361" t="str">
            <v>Dos bolsillos tipo Plaqué con tapa, botón, ribete y tabla._x000D_
Charreteras en hombros._x000D_
Cuello tipo Solapa (Guayabera).</v>
          </cell>
          <cell r="Q361" t="e">
            <v>#DIV/0!</v>
          </cell>
          <cell r="R361" t="str">
            <v>https://rerda.com/3306/camisa-mc-cuello-solapa-azul-t46-50.jpg,https://rerda.com/3307/camisa-mc-cuello-solapa-azul-t46-50.jpg</v>
          </cell>
          <cell r="S361" t="str">
            <v>Material:Batista:1:1,Modelo:Manga Corta:2:1,Tipo de Cuello:Solapa (Guayabera):3:1</v>
          </cell>
        </row>
        <row r="362">
          <cell r="A362">
            <v>700</v>
          </cell>
          <cell r="B362">
            <v>1</v>
          </cell>
          <cell r="C362">
            <v>4120335</v>
          </cell>
          <cell r="D362" t="str">
            <v>Camisa Manga Corta cuello Solapa Azul T:52-56</v>
          </cell>
          <cell r="E362" t="str">
            <v>Indumentaria militar</v>
          </cell>
          <cell r="F362" t="str">
            <v>Camisas</v>
          </cell>
          <cell r="G362" t="str">
            <v>Manga corta</v>
          </cell>
          <cell r="H362" t="e">
            <v>#DIV/0!</v>
          </cell>
          <cell r="I362" t="str">
            <v>Camisa, Batista, Manga Corta</v>
          </cell>
          <cell r="K362">
            <v>5</v>
          </cell>
          <cell r="L362">
            <v>5</v>
          </cell>
          <cell r="M362">
            <v>5</v>
          </cell>
          <cell r="N362">
            <v>0.03</v>
          </cell>
          <cell r="P362" t="str">
            <v>Dos bolsillos tipo Plaqué con tapa, botón, ribete y tabla._x000D_
Charreteras en hombros._x000D_
Cuello tipo Solapa (Guayabera).</v>
          </cell>
          <cell r="Q362" t="e">
            <v>#DIV/0!</v>
          </cell>
          <cell r="R362" t="str">
            <v>https://rerda.com/3308/camisa-mc-cuello-solapa-azul-t52-56.jpg,https://rerda.com/3309/camisa-mc-cuello-solapa-azul-t52-56.jpg</v>
          </cell>
          <cell r="S362" t="str">
            <v>Material:Batista:1:1,Modelo:Manga Corta:2:1,Tipo de Cuello:Solapa (Guayabera):3:1</v>
          </cell>
        </row>
        <row r="363">
          <cell r="A363">
            <v>702</v>
          </cell>
          <cell r="B363">
            <v>1</v>
          </cell>
          <cell r="C363">
            <v>4120982</v>
          </cell>
          <cell r="D363" t="str">
            <v>Camisa Manga Corta cuello Solapa Negra T:34-44</v>
          </cell>
          <cell r="E363" t="str">
            <v>Indumentaria militar</v>
          </cell>
          <cell r="F363" t="str">
            <v>Camisas</v>
          </cell>
          <cell r="G363" t="str">
            <v>Manga corta</v>
          </cell>
          <cell r="H363" t="e">
            <v>#DIV/0!</v>
          </cell>
          <cell r="I363" t="str">
            <v>Camisa, Batista, Manga Corta</v>
          </cell>
          <cell r="K363">
            <v>5</v>
          </cell>
          <cell r="L363">
            <v>5</v>
          </cell>
          <cell r="M363">
            <v>5</v>
          </cell>
          <cell r="N363">
            <v>0.03</v>
          </cell>
          <cell r="P363" t="str">
            <v>Dos bolsillos tipo Plaqué con tapa, botón, ribete y tabla._x000D_
Charreteras en hombros._x000D_
Cuello tipo Solapa (Guayabera).</v>
          </cell>
          <cell r="Q363" t="e">
            <v>#DIV/0!</v>
          </cell>
          <cell r="R363" t="str">
            <v>https://rerda.com/3317/camisa-mc-cuello-solapa-negra-t34-44.jpg,https://rerda.com/3318/camisa-mc-cuello-solapa-negra-t34-44.jpg</v>
          </cell>
          <cell r="S363" t="str">
            <v>Material:Batista:1:1,Modelo:Manga Corta:2:1,Tipo de Cuello:Solapa (Guayabera):3:1</v>
          </cell>
        </row>
        <row r="364">
          <cell r="A364">
            <v>703</v>
          </cell>
          <cell r="B364">
            <v>1</v>
          </cell>
          <cell r="C364">
            <v>4120625</v>
          </cell>
          <cell r="D364" t="str">
            <v>Camisa Manga Corta cuello Solapa Negra T:46-50</v>
          </cell>
          <cell r="E364" t="str">
            <v>Indumentaria militar</v>
          </cell>
          <cell r="F364" t="str">
            <v>Camisas</v>
          </cell>
          <cell r="G364" t="str">
            <v>Manga corta</v>
          </cell>
          <cell r="H364" t="e">
            <v>#DIV/0!</v>
          </cell>
          <cell r="I364" t="str">
            <v>Camisa, Batista, Manga Corta</v>
          </cell>
          <cell r="K364">
            <v>5</v>
          </cell>
          <cell r="L364">
            <v>5</v>
          </cell>
          <cell r="M364">
            <v>5</v>
          </cell>
          <cell r="N364">
            <v>0.03</v>
          </cell>
          <cell r="P364" t="str">
            <v>Dos bolsillos tipo Plaqué con tapa, botón, ribete y tabla._x000D_
Charreteras en hombros._x000D_
Cuello tipo Solapa (Guayabera).</v>
          </cell>
          <cell r="Q364" t="e">
            <v>#DIV/0!</v>
          </cell>
          <cell r="R364" t="str">
            <v>https://rerda.com/3319/camisa-mc-cuello-solapa-negra-t46-50.jpg,https://rerda.com/3320/camisa-mc-cuello-solapa-negra-t46-50.jpg</v>
          </cell>
          <cell r="S364" t="str">
            <v>Material:Batista:1:1,Modelo:Manga Corta:2:1,Tipo de Cuello:Solapa (Guayabera):3:1</v>
          </cell>
        </row>
        <row r="365">
          <cell r="A365">
            <v>704</v>
          </cell>
          <cell r="B365">
            <v>1</v>
          </cell>
          <cell r="C365">
            <v>4120627</v>
          </cell>
          <cell r="D365" t="str">
            <v>Camisa Manga Corta cuello Solapa Negra T:52-56</v>
          </cell>
          <cell r="E365" t="str">
            <v>Indumentaria militar</v>
          </cell>
          <cell r="F365" t="str">
            <v>Camisas</v>
          </cell>
          <cell r="G365" t="str">
            <v>Manga corta</v>
          </cell>
          <cell r="H365" t="e">
            <v>#DIV/0!</v>
          </cell>
          <cell r="I365" t="str">
            <v>Camisa, Batista, Manga Corta</v>
          </cell>
          <cell r="K365">
            <v>5</v>
          </cell>
          <cell r="L365">
            <v>5</v>
          </cell>
          <cell r="M365">
            <v>5</v>
          </cell>
          <cell r="N365">
            <v>0.03</v>
          </cell>
          <cell r="P365" t="str">
            <v>Dos bolsillos tipo Plaqué con tapa, botón, ribete y tabla._x000D_
Charreteras en hombros._x000D_
Cuello tipo Solapa (Guayabera).</v>
          </cell>
          <cell r="Q365" t="e">
            <v>#DIV/0!</v>
          </cell>
          <cell r="R365" t="str">
            <v>https://rerda.com/3321/camisa-mc-cuello-solapa-negra-t52-56.jpg,https://rerda.com/3322/camisa-mc-cuello-solapa-negra-t52-56.jpg</v>
          </cell>
          <cell r="S365" t="str">
            <v>Material:Batista:1:1,Modelo:Manga Corta:2:1,Tipo de Cuello:Solapa (Guayabera):3:1</v>
          </cell>
        </row>
        <row r="366">
          <cell r="A366">
            <v>705</v>
          </cell>
          <cell r="B366">
            <v>1</v>
          </cell>
          <cell r="C366">
            <v>4120567</v>
          </cell>
          <cell r="D366" t="str">
            <v>Camisa Manga Corta cuello Solapa Gris T:34-44</v>
          </cell>
          <cell r="E366" t="str">
            <v>Indumentaria militar</v>
          </cell>
          <cell r="F366" t="str">
            <v>Camisas</v>
          </cell>
          <cell r="G366" t="str">
            <v>Manga corta</v>
          </cell>
          <cell r="H366" t="e">
            <v>#DIV/0!</v>
          </cell>
          <cell r="I366" t="str">
            <v>Camisa, Batista, Manga Corta</v>
          </cell>
          <cell r="K366">
            <v>5</v>
          </cell>
          <cell r="L366">
            <v>5</v>
          </cell>
          <cell r="M366">
            <v>5</v>
          </cell>
          <cell r="N366">
            <v>0.03</v>
          </cell>
          <cell r="P366" t="str">
            <v>Dos bolsillos tipo Plaqué con tapa, botón, ribete y tabla._x000D_
Charreteras en hombros._x000D_
Cuello tipo Solapa (Guayabera).</v>
          </cell>
          <cell r="Q366" t="e">
            <v>#DIV/0!</v>
          </cell>
          <cell r="R366" t="str">
            <v>https://rerda.com/3323/camisa-mc-cuello-solapa-gris-t34-44.jpg,https://rerda.com/3324/camisa-mc-cuello-solapa-gris-t34-44.jpg</v>
          </cell>
          <cell r="S366" t="str">
            <v>Material:Batista:1:1,Modelo:Manga Corta:2:1,Tipo de Cuello:Solapa (Guayabera):3:1</v>
          </cell>
        </row>
        <row r="367">
          <cell r="A367">
            <v>706</v>
          </cell>
          <cell r="B367">
            <v>1</v>
          </cell>
          <cell r="C367">
            <v>4120568</v>
          </cell>
          <cell r="D367" t="str">
            <v>Camisa Manga Corta cuello Solapa Gris T:46-50</v>
          </cell>
          <cell r="E367" t="str">
            <v>Indumentaria militar</v>
          </cell>
          <cell r="F367" t="str">
            <v>Camisas</v>
          </cell>
          <cell r="G367" t="str">
            <v>Manga corta</v>
          </cell>
          <cell r="H367" t="e">
            <v>#DIV/0!</v>
          </cell>
          <cell r="I367" t="str">
            <v>Camisa, Batista, Manga Corta</v>
          </cell>
          <cell r="K367">
            <v>5</v>
          </cell>
          <cell r="L367">
            <v>5</v>
          </cell>
          <cell r="M367">
            <v>5</v>
          </cell>
          <cell r="N367">
            <v>0.03</v>
          </cell>
          <cell r="P367" t="str">
            <v>Dos bolsillos tipo Plaqué con tapa, botón, ribete y tabla._x000D_
Charreteras en hombros._x000D_
Cuello tipo Solapa (Guayabera).</v>
          </cell>
          <cell r="Q367" t="e">
            <v>#DIV/0!</v>
          </cell>
          <cell r="R367" t="str">
            <v>https://rerda.com/3325/camisa-mc-cuello-solapa-gris-t46-50.jpg,https://rerda.com/3326/camisa-mc-cuello-solapa-gris-t46-50.jpg</v>
          </cell>
          <cell r="S367" t="str">
            <v>Material:Batista:1:1,Modelo:Manga Corta:2:1,Tipo de Cuello:Solapa (Guayabera):3:1</v>
          </cell>
        </row>
        <row r="368">
          <cell r="A368">
            <v>707</v>
          </cell>
          <cell r="B368">
            <v>1</v>
          </cell>
          <cell r="C368">
            <v>4120110</v>
          </cell>
          <cell r="D368" t="str">
            <v>Camisa Manga Corta cuello Solapa Blanca T:32-44</v>
          </cell>
          <cell r="E368" t="str">
            <v>Indumentaria militar</v>
          </cell>
          <cell r="F368" t="str">
            <v>Camisas</v>
          </cell>
          <cell r="G368" t="str">
            <v>Manga corta</v>
          </cell>
          <cell r="H368" t="e">
            <v>#DIV/0!</v>
          </cell>
          <cell r="I368" t="str">
            <v>Camisa, Batista, Manga Corta</v>
          </cell>
          <cell r="K368">
            <v>5</v>
          </cell>
          <cell r="L368">
            <v>5</v>
          </cell>
          <cell r="M368">
            <v>5</v>
          </cell>
          <cell r="N368">
            <v>0.03</v>
          </cell>
          <cell r="P368" t="str">
            <v>Dos bolsillos tipo Plaqué con tapa, botón, ribete y tabla._x000D_
Charreteras en hombros._x000D_
Cuello tipo Solapa (Guayabera).</v>
          </cell>
          <cell r="Q368" t="e">
            <v>#DIV/0!</v>
          </cell>
          <cell r="R368" t="str">
            <v>https://rerda.com/3329/camisa-mc-cuello-solapa-blanca-t32-44.jpg,https://rerda.com/3330/camisa-mc-cuello-solapa-blanca-t32-44.jpg</v>
          </cell>
          <cell r="S368" t="str">
            <v>Material:Batista:1:1,Modelo:Manga Corta:2:1,Tipo de Cuello:Solapa (Guayabera):3:1</v>
          </cell>
        </row>
        <row r="369">
          <cell r="A369">
            <v>708</v>
          </cell>
          <cell r="B369">
            <v>1</v>
          </cell>
          <cell r="C369">
            <v>4120115</v>
          </cell>
          <cell r="D369" t="str">
            <v>Camisa Manga Corta cuello Solapa Blanca T:46-50</v>
          </cell>
          <cell r="E369" t="str">
            <v>Indumentaria militar</v>
          </cell>
          <cell r="F369" t="str">
            <v>Camisas</v>
          </cell>
          <cell r="G369" t="str">
            <v>Manga corta</v>
          </cell>
          <cell r="H369" t="e">
            <v>#DIV/0!</v>
          </cell>
          <cell r="I369" t="str">
            <v>Camisa, Batista, Manga Corta</v>
          </cell>
          <cell r="K369">
            <v>5</v>
          </cell>
          <cell r="L369">
            <v>5</v>
          </cell>
          <cell r="M369">
            <v>5</v>
          </cell>
          <cell r="N369">
            <v>0.03</v>
          </cell>
          <cell r="P369" t="str">
            <v>Dos bolsillos tipo Plaqué con tapa, botón, ribete y tabla._x000D_
Charreteras en hombros._x000D_
Cuello tipo Solapa (Guayabera).</v>
          </cell>
          <cell r="Q369" t="e">
            <v>#DIV/0!</v>
          </cell>
          <cell r="R369" t="str">
            <v>https://rerda.com/3331/camisa-mc-cuello-solapa-blanca-t46-50.jpg,https://rerda.com/3332/camisa-mc-cuello-solapa-blanca-t46-50.jpg</v>
          </cell>
          <cell r="S369" t="str">
            <v>Material:Batista:1:1,Modelo:Manga Corta:2:1,Tipo de Cuello:Solapa (Guayabera):3:1</v>
          </cell>
        </row>
        <row r="370">
          <cell r="A370">
            <v>709</v>
          </cell>
          <cell r="B370">
            <v>1</v>
          </cell>
          <cell r="C370">
            <v>4130777</v>
          </cell>
          <cell r="D370" t="str">
            <v>Camisa Manga Corta cuello Solapa Beige T:34-44</v>
          </cell>
          <cell r="E370" t="str">
            <v>Indumentaria militar</v>
          </cell>
          <cell r="F370" t="str">
            <v>Camisas</v>
          </cell>
          <cell r="G370" t="str">
            <v>Manga corta</v>
          </cell>
          <cell r="H370" t="e">
            <v>#DIV/0!</v>
          </cell>
          <cell r="I370" t="str">
            <v>Camisa, Batista, Manga Corta, Liceo, Militar</v>
          </cell>
          <cell r="K370">
            <v>5</v>
          </cell>
          <cell r="L370">
            <v>5</v>
          </cell>
          <cell r="M370">
            <v>5</v>
          </cell>
          <cell r="N370">
            <v>0.03</v>
          </cell>
          <cell r="P370" t="str">
            <v>Dos bolsillos tipo Plaqué con tapa, botón, ribete y tabla._x000D_
Charreteras en hombros._x000D_
Cuello tipo Solapa (Guayabera).</v>
          </cell>
          <cell r="Q370" t="str">
            <v>Ideal para el Liceo Militar</v>
          </cell>
          <cell r="R370" t="str">
            <v>https://rerda.com/3333/camisa-mc-cuello-solapa-beige-t34-44.jpg,https://rerda.com/3334/camisa-mc-cuello-solapa-beige-t34-44.jpg</v>
          </cell>
          <cell r="S370" t="str">
            <v>Material:Batista:1:1,Modelo:Manga Corta:2:1,Tipo de Cuello:Solapa (Guayabera):3:1</v>
          </cell>
        </row>
        <row r="371">
          <cell r="A371">
            <v>710</v>
          </cell>
          <cell r="B371">
            <v>1</v>
          </cell>
          <cell r="C371">
            <v>4130150</v>
          </cell>
          <cell r="D371" t="str">
            <v>Camisa Manga Corta cuello Solapa Beige T:46-50</v>
          </cell>
          <cell r="E371" t="str">
            <v>Indumentaria militar</v>
          </cell>
          <cell r="F371" t="str">
            <v>Camisas</v>
          </cell>
          <cell r="G371" t="str">
            <v>Manga corta</v>
          </cell>
          <cell r="H371" t="e">
            <v>#DIV/0!</v>
          </cell>
          <cell r="I371" t="str">
            <v>Camisa, Batista, Manga Corta, Liceo, Militar</v>
          </cell>
          <cell r="K371">
            <v>5</v>
          </cell>
          <cell r="L371">
            <v>5</v>
          </cell>
          <cell r="M371">
            <v>5</v>
          </cell>
          <cell r="N371">
            <v>0.03</v>
          </cell>
          <cell r="P371" t="str">
            <v>Dos bolsillos tipo Plaqué con tapa, botón, ribete y tabla._x000D_
Charreteras en hombros._x000D_
Cuello tipo Solapa (Guayabera).</v>
          </cell>
          <cell r="Q371" t="str">
            <v>Ideal para el Liceo Militar</v>
          </cell>
          <cell r="R371" t="str">
            <v>https://rerda.com/3335/camisa-mc-cuello-solapa-beige-t46-50.jpg,https://rerda.com/3336/camisa-mc-cuello-solapa-beige-t46-50.jpg</v>
          </cell>
          <cell r="S371" t="str">
            <v>Material:Batista:1:1,Modelo:Manga Corta:2:1,Tipo de Cuello:Solapa (Guayabera):3:1</v>
          </cell>
        </row>
        <row r="372">
          <cell r="A372">
            <v>994</v>
          </cell>
          <cell r="B372">
            <v>1</v>
          </cell>
          <cell r="C372">
            <v>4120569</v>
          </cell>
          <cell r="D372" t="str">
            <v>Camisa Manga Corta cuello Solapa Gris T:52-56</v>
          </cell>
          <cell r="E372" t="str">
            <v>Indumentaria militar</v>
          </cell>
          <cell r="F372" t="str">
            <v>Camisas</v>
          </cell>
          <cell r="G372" t="str">
            <v>Manga corta</v>
          </cell>
          <cell r="H372" t="e">
            <v>#DIV/0!</v>
          </cell>
          <cell r="I372" t="str">
            <v>Camisa, Batista, Manga Corta</v>
          </cell>
          <cell r="K372">
            <v>5</v>
          </cell>
          <cell r="L372">
            <v>5</v>
          </cell>
          <cell r="M372">
            <v>5</v>
          </cell>
          <cell r="N372">
            <v>0.03</v>
          </cell>
          <cell r="P372" t="str">
            <v>Dos bolsillos tipo Plaqué con tapa, botón, ribete y tabla._x000D_
Charreteras en hombros._x000D_
Cuello tipo Solapa (Guayabera).</v>
          </cell>
          <cell r="Q372" t="e">
            <v>#DIV/0!</v>
          </cell>
          <cell r="R372" t="str">
            <v>https://rerda.com/4831/camisa-mc-cuello-solapa-gris-t52-56.jpg,https://rerda.com/4832/camisa-mc-cuello-solapa-gris-t52-56.jpg,https://rerda.com/4833/camisa-mc-cuello-solapa-gris-t52-56.jpg</v>
          </cell>
          <cell r="S372" t="str">
            <v>Material:Batista:1:1,Modelo:Manga Corta:2:1,Tipo de Cuello:Solapa (Guayabera):3:1</v>
          </cell>
        </row>
        <row r="373">
          <cell r="A373">
            <v>893</v>
          </cell>
          <cell r="B373">
            <v>1</v>
          </cell>
          <cell r="C373">
            <v>4120042</v>
          </cell>
          <cell r="D373" t="str">
            <v>Camisa cuello Solapa Celeste Gris Torcaza T:34-44 Río Negro</v>
          </cell>
          <cell r="E373" t="str">
            <v>Indumentaria militar</v>
          </cell>
          <cell r="F373" t="str">
            <v>Camisas</v>
          </cell>
          <cell r="G373" t="str">
            <v>Manga corta</v>
          </cell>
          <cell r="H373" t="e">
            <v>#DIV/0!</v>
          </cell>
          <cell r="I373" t="str">
            <v>Camisa, Batista, Manga Corta</v>
          </cell>
          <cell r="K373">
            <v>5</v>
          </cell>
          <cell r="L373">
            <v>5</v>
          </cell>
          <cell r="M373">
            <v>5</v>
          </cell>
          <cell r="N373">
            <v>0.03</v>
          </cell>
          <cell r="P373" t="str">
            <v>Dos bolsillos tipo Plaqué con tapa, botón, ribete y tabla._x000D_
Charreteras en hombros._x000D_
Cuello tipo Solapa (Guayabera)._x000D_
Ideal para la provincia de Río Negro.</v>
          </cell>
          <cell r="Q373" t="e">
            <v>#DIV/0!</v>
          </cell>
          <cell r="R373" t="str">
            <v>https://rerda.com/4202/camisa-mc-csolapa-torcaza-t34-44-rio-negro.jpg</v>
          </cell>
          <cell r="S373" t="str">
            <v>Material:Batista:1:1,Modelo:Manga Corta:2:1,Tipo de Cuello:Solapa (Guayabera):3:1</v>
          </cell>
        </row>
        <row r="374">
          <cell r="A374">
            <v>894</v>
          </cell>
          <cell r="B374">
            <v>1</v>
          </cell>
          <cell r="C374">
            <v>4120043</v>
          </cell>
          <cell r="D374" t="str">
            <v>Camisa cuello Solapa Celeste Gris Torcaza T:46-50 Río Negro</v>
          </cell>
          <cell r="E374" t="str">
            <v>Indumentaria militar</v>
          </cell>
          <cell r="F374" t="str">
            <v>Camisas</v>
          </cell>
          <cell r="G374" t="str">
            <v>Manga corta</v>
          </cell>
          <cell r="H374" t="e">
            <v>#DIV/0!</v>
          </cell>
          <cell r="I374" t="str">
            <v>Camisa, Batista, Manga Corta</v>
          </cell>
          <cell r="K374">
            <v>5</v>
          </cell>
          <cell r="L374">
            <v>5</v>
          </cell>
          <cell r="M374">
            <v>5</v>
          </cell>
          <cell r="N374">
            <v>0.03</v>
          </cell>
          <cell r="P374" t="str">
            <v>Dos bolsillos tipo Plaqué con tapa, botón, ribete y tabla._x000D_
Charreteras en hombros._x000D_
Cuello tipo Solapa (Guayabera)._x000D_
Ideal para la provincia de Río Negro.</v>
          </cell>
          <cell r="Q374" t="e">
            <v>#DIV/0!</v>
          </cell>
          <cell r="R374" t="str">
            <v>https://rerda.com/4211/camisa-mc-csolapa-torcaza-t46-50-rio-negro.jpg</v>
          </cell>
          <cell r="S374" t="str">
            <v>Material:Batista:1:1,Modelo:Manga Corta:2:1,Tipo de Cuello:Solapa (Guayabera):3:1</v>
          </cell>
        </row>
        <row r="375">
          <cell r="A375">
            <v>1174</v>
          </cell>
          <cell r="B375">
            <v>1</v>
          </cell>
          <cell r="C375">
            <v>2101500</v>
          </cell>
          <cell r="D375" t="str">
            <v>Chomba Manga Corta Servicio Penitenciario Federal</v>
          </cell>
          <cell r="E375" t="str">
            <v>Indumentaria militar</v>
          </cell>
          <cell r="F375" t="str">
            <v>Chombas, remeras y deportivos</v>
          </cell>
          <cell r="G375" t="str">
            <v>Chomba</v>
          </cell>
          <cell r="H375" t="str">
            <v>Mangas Cortas</v>
          </cell>
          <cell r="I375" t="e">
            <v>#DIV/0!</v>
          </cell>
          <cell r="K375">
            <v>20</v>
          </cell>
          <cell r="L375">
            <v>10</v>
          </cell>
          <cell r="M375">
            <v>10</v>
          </cell>
          <cell r="N375">
            <v>0.2</v>
          </cell>
          <cell r="P375" t="str">
            <v>Esta Chomba está creada para el Servicio Penitenciario Federal.&lt;br /&gt;
La confección en Jersey de primera calidad hace que sea Ligera, cómoda y sobre todo resistente a las exigencias del uso.</v>
          </cell>
          <cell r="Q375" t="str">
            <v>Material: jersey color gris melange.&lt;br /&gt;
Escudo bordado en la manga izquierda.&lt;br /&gt;
Abrojo en el pectoral derecho: para colocar jerarquías.&lt;br /&gt;
Cuello tipo polo.&lt;br /&gt;
Dos botones de cuello al frente.</v>
          </cell>
          <cell r="R375" t="str">
            <v>https://rerda.com/8051/chomba-gris-servicio-penitenciario-federal-spf.jpg,https://rerda.com/8052/chomba-gris-servicio-penitenciario-federal-spf.jpg,https://rerda.com/8053/chomba-gris-servicio-penitenciario-federal-spf.jpg,https://rerda.com/8054/chomba-gris-servicio-penitenciario-federal-spf.jpg</v>
          </cell>
          <cell r="S375" t="str">
            <v>Jurisdicción:Penitenciaría Federal.:1:1,Material:Jersey gris melange.:2:1,Modelo:SPF:3:1,Tipo de Cuello:Polo:4:1,Cierre:No:5:1</v>
          </cell>
        </row>
        <row r="376">
          <cell r="A376">
            <v>31</v>
          </cell>
          <cell r="C376">
            <v>5101500</v>
          </cell>
          <cell r="D376" t="str">
            <v>Garibaldina Rip Jazak Azul T:2XS-2XL</v>
          </cell>
          <cell r="E376" t="str">
            <v>Indumentaria militar</v>
          </cell>
          <cell r="F376" t="str">
            <v>Garibaldinas o chaquetillas</v>
          </cell>
          <cell r="G376" t="str">
            <v>Lisas</v>
          </cell>
          <cell r="H376" t="e">
            <v>#DIV/0!</v>
          </cell>
          <cell r="I376" t="str">
            <v>Policía, Garibaldina, Rip Stop, Jazak</v>
          </cell>
          <cell r="K376">
            <v>5</v>
          </cell>
          <cell r="L376">
            <v>5</v>
          </cell>
          <cell r="M376">
            <v>5</v>
          </cell>
          <cell r="N376">
            <v>0.03</v>
          </cell>
          <cell r="P376" t="str">
            <v>Garibaldina con un diseño táctico y de combate avanzado._x000D_
Coderas reforzadas._x000D_
Cuello Mao con ajustador de abrojo.</v>
          </cell>
          <cell r="Q376" t="str">
            <v>Cuenta con bolsillos al frente inclinados._x000D_
Abrojos al frente para insignia o identificación._x000D_
Charreteras en los hombros.</v>
          </cell>
          <cell r="R376" t="str">
            <v>https://rerda.com/3771/garibaldina-rip-jazak-azul-t2xs-2xl.jpg,https://rerda.com/3773/garibaldina-rip-jazak-azul-t2xs-2xl.jpg,https://rerda.com/3774/garibaldina-rip-jazak-azul-t2xs-2xl.jpg,https://rerda.com/3772/garibaldina-rip-jazak-azul-t2xs-2xl.jpg,https://rerda.com/4610/garibaldina-rip-jazak-azul-t2xs-2xl.jpg</v>
          </cell>
          <cell r="S376" t="str">
            <v>Jurisdicción:Policía:1:1,Material:Rip Stop (antidesgarro):2:1,Modelo:Jazak:3:1,Cierre:YKK:4:1</v>
          </cell>
        </row>
        <row r="377">
          <cell r="A377">
            <v>32</v>
          </cell>
          <cell r="B377">
            <v>1</v>
          </cell>
          <cell r="C377">
            <v>5101033</v>
          </cell>
          <cell r="D377" t="str">
            <v>Garibaldina Rip Jazak Infantería T:2XS-2XL</v>
          </cell>
          <cell r="E377" t="str">
            <v>Indumentaria militar</v>
          </cell>
          <cell r="F377" t="str">
            <v>Garibaldinas o chaquetillas</v>
          </cell>
          <cell r="G377" t="str">
            <v>Camufladas - Miméticas</v>
          </cell>
          <cell r="H377" t="e">
            <v>#DIV/0!</v>
          </cell>
          <cell r="I377" t="str">
            <v>Garibaldina, Mimético, Jazak, Infantería, Camuflado</v>
          </cell>
          <cell r="K377">
            <v>5</v>
          </cell>
          <cell r="L377">
            <v>5</v>
          </cell>
          <cell r="M377">
            <v>5</v>
          </cell>
          <cell r="N377">
            <v>0.03</v>
          </cell>
          <cell r="P377" t="str">
            <v>Garibaldina con un diseño táctico y de combate avanzado._x000D_
Coderas reforzadas._x000D_
Cuello Mao con ajustador de abrojo.</v>
          </cell>
          <cell r="Q377" t="str">
            <v>Cuenta con bolsillos al frente inclinados._x000D_
Abrojos al frente para insignia o identificación._x000D_
Charreteras en los hombros.</v>
          </cell>
          <cell r="R377" t="str">
            <v>https://rerda.com/261/garibaldina-rip-jazak-infanteria-t2xs-2xl.jpg,https://rerda.com/262/garibaldina-rip-jazak-infanteria-t2xs-2xl.jpg,https://rerda.com/263/garibaldina-rip-jazak-infanteria-t2xs-2xl.jpg,https://rerda.com/264/garibaldina-rip-jazak-infanteria-t2xs-2xl.jpg,https://rerda.com/4616/garibaldina-rip-jazak-infanteria-t2xs-2xl.jpg</v>
          </cell>
          <cell r="S377" t="str">
            <v>Jurisdicción:Infantería:1:1,Material:Rip Stop (antidesgarro):2:1,Modelo:Jazak:3:1,Cierre:YKK:4:1</v>
          </cell>
        </row>
        <row r="378">
          <cell r="A378">
            <v>966</v>
          </cell>
          <cell r="C378">
            <v>5101501</v>
          </cell>
          <cell r="D378" t="str">
            <v>Garibaldina Rip Jazak Azul T:3XL-5XL</v>
          </cell>
          <cell r="E378" t="str">
            <v>Indumentaria militar</v>
          </cell>
          <cell r="F378" t="str">
            <v>Garibaldinas o chaquetillas</v>
          </cell>
          <cell r="G378" t="str">
            <v>Lisas</v>
          </cell>
          <cell r="H378" t="e">
            <v>#DIV/0!</v>
          </cell>
          <cell r="I378" t="str">
            <v>Policía, Garibaldina, Rip Stop, Jazak</v>
          </cell>
          <cell r="K378">
            <v>5</v>
          </cell>
          <cell r="L378">
            <v>5</v>
          </cell>
          <cell r="M378">
            <v>5</v>
          </cell>
          <cell r="N378">
            <v>0.03</v>
          </cell>
          <cell r="P378" t="str">
            <v>Garibaldina con un diseño táctico y de combate avanzado._x000D_
Coderas reforzadas._x000D_
Cuello Mao con ajustador de abrojo.</v>
          </cell>
          <cell r="Q378" t="str">
            <v>Cuenta con bolsillos al frente inclinados._x000D_
Abrojos al frente para insignia o identificación._x000D_
Charreteras en los hombros.</v>
          </cell>
          <cell r="R378" t="str">
            <v>https://rerda.com/4611/garibaldina-rip-jazak-azul-t3xl-5xl.jpg,https://rerda.com/4613/garibaldina-rip-jazak-azul-t3xl-5xl.jpg,https://rerda.com/4614/garibaldina-rip-jazak-azul-t3xl-5xl.jpg,https://rerda.com/4612/garibaldina-rip-jazak-azul-t3xl-5xl.jpg,https://rerda.com/4615/garibaldina-rip-jazak-azul-t3xl-5xl.jpg</v>
          </cell>
          <cell r="S378" t="str">
            <v>Jurisdicción:Policía:1:1,Material:Rip Stop (antidesgarro):2:1,Modelo:Jazak:3:1,Cierre:YKK:4:1</v>
          </cell>
        </row>
        <row r="379">
          <cell r="A379">
            <v>968</v>
          </cell>
          <cell r="B379">
            <v>1</v>
          </cell>
          <cell r="C379">
            <v>5101034</v>
          </cell>
          <cell r="D379" t="str">
            <v>Garibaldina Rip Jazak Infantería T:3XL-5XL</v>
          </cell>
          <cell r="E379" t="str">
            <v>Indumentaria militar</v>
          </cell>
          <cell r="F379" t="str">
            <v>Garibaldinas o chaquetillas</v>
          </cell>
          <cell r="G379" t="str">
            <v>Camufladas - Miméticas</v>
          </cell>
          <cell r="H379" t="e">
            <v>#DIV/0!</v>
          </cell>
          <cell r="I379" t="str">
            <v>Garibaldina, Mimético, Jazak, Infantería, Camuflado</v>
          </cell>
          <cell r="K379">
            <v>5</v>
          </cell>
          <cell r="L379">
            <v>5</v>
          </cell>
          <cell r="M379">
            <v>5</v>
          </cell>
          <cell r="N379">
            <v>0.03</v>
          </cell>
          <cell r="P379" t="str">
            <v>Garibaldina con un diseño táctico y de combate avanzado._x000D_
Coderas reforzadas._x000D_
Cuello Mao con ajustador de abrojo.</v>
          </cell>
          <cell r="Q379" t="str">
            <v>Cuenta con bolsillos al frente inclinados._x000D_
Abrojos al frente para insignia o identificación._x000D_
Charreteras en los hombros.</v>
          </cell>
          <cell r="R379" t="str">
            <v>https://rerda.com/4622/garibaldina-rip-jazak-infanteria-t3xl-5xl.jpg,https://rerda.com/4623/garibaldina-rip-jazak-infanteria-t3xl-5xl.jpg,https://rerda.com/4624/garibaldina-rip-jazak-infanteria-t3xl-5xl.jpg,https://rerda.com/4625/garibaldina-rip-jazak-infanteria-t3xl-5xl.jpg,https://rerda.com/4626/garibaldina-rip-jazak-infanteria-t3xl-5xl.jpg</v>
          </cell>
          <cell r="S379" t="str">
            <v>Jurisdicción:Infantería:1:1,Material:Rip Stop (antidesgarro):2:1,Modelo:Jazak:3:1,Cierre:YKK:4:1</v>
          </cell>
        </row>
        <row r="380">
          <cell r="A380">
            <v>976</v>
          </cell>
          <cell r="B380">
            <v>1</v>
          </cell>
          <cell r="C380">
            <v>5101230</v>
          </cell>
          <cell r="D380" t="str">
            <v>Garibaldina Rip Gendarmería Verde T:2XS-2XL</v>
          </cell>
          <cell r="E380" t="str">
            <v>Indumentaria militar</v>
          </cell>
          <cell r="F380" t="str">
            <v>Garibaldinas o chaquetillas</v>
          </cell>
          <cell r="G380" t="str">
            <v>Lisas</v>
          </cell>
          <cell r="H380" t="e">
            <v>#DIV/0!</v>
          </cell>
          <cell r="I380" t="str">
            <v>Americana, Garibaldina, Rip, Gendermería</v>
          </cell>
          <cell r="K380">
            <v>5</v>
          </cell>
          <cell r="L380">
            <v>5</v>
          </cell>
          <cell r="M380">
            <v>5</v>
          </cell>
          <cell r="N380">
            <v>0.03</v>
          </cell>
          <cell r="P380" t="str">
            <v>Garibaldina cuello americano, de tela rip stop (antidesgarro), color verde para Gendarmería Nacional.</v>
          </cell>
          <cell r="Q380" t="str">
            <v>Cuello tipo americano o tipo camisa._x000D_
Dos bolsillos delanteros reforzados externos con tapa y abrojo._x000D_
Dos bolsillos delanteros ocultos para descansar los brazos._x000D_
Dos bolsillos externos con abrojo en las mangas._x000D_
Escudo bordado de Gendarmería Nacional en el brazo izquierdo._x000D_
Abrojo en el pectoral derecho para colocar insignia._x000D_
Abrojo en el brazo derecho para colocar escudos y/o insignias._x000D_
Mangas regulables con abrojo._x000D_
No tienen cierres, se cierra con solapa, botones y ojal._x000D_
Cintura ajustable con abrojo._x000D_
Porta charreteras en los hombros._x000D_
Parches rectangulares a modo de coderas.</v>
          </cell>
          <cell r="R380" t="str">
            <v>https://rerda.com/4665/garibaldina-rip-gendermeria-verde-t2xs-2xl.jpg,https://rerda.com/4666/garibaldina-rip-gendermeria-verde-t2xs-2xl.jpg,https://rerda.com/4667/garibaldina-rip-gendermeria-verde-t2xs-2xl.jpg,https://rerda.com/4668/garibaldina-rip-gendermeria-verde-t2xs-2xl.jpg,https://rerda.com/4669/garibaldina-rip-gendermeria-verde-t2xs-2xl.jpg,https://rerda.com/4670/garibaldina-rip-gendermeria-verde-t2xs-2xl.jpg</v>
          </cell>
          <cell r="S380" t="str">
            <v>Jurisdicción:Gendarmería Nacional:1:1,Modelo:Americana:2:1,Cierre:YKK:3:1</v>
          </cell>
        </row>
        <row r="381">
          <cell r="A381">
            <v>962</v>
          </cell>
          <cell r="B381">
            <v>1</v>
          </cell>
          <cell r="C381">
            <v>5101047</v>
          </cell>
          <cell r="D381" t="str">
            <v>Garibaldina Penitenciaría Federal T:3XL-5XL</v>
          </cell>
          <cell r="E381" t="str">
            <v>Indumentaria militar</v>
          </cell>
          <cell r="F381" t="str">
            <v>Garibaldinas o chaquetillas</v>
          </cell>
          <cell r="G381" t="str">
            <v>Lisas</v>
          </cell>
          <cell r="H381" t="e">
            <v>#DIV/0!</v>
          </cell>
          <cell r="I381" t="str">
            <v>Penitenciaría, Garibaldina, Federal, S.P.F.</v>
          </cell>
          <cell r="K381">
            <v>5</v>
          </cell>
          <cell r="L381">
            <v>5</v>
          </cell>
          <cell r="M381">
            <v>5</v>
          </cell>
          <cell r="N381">
            <v>0.03</v>
          </cell>
          <cell r="P381" t="str">
            <v>Garibaldina de gabardina con cuello mao, color gris plateado/metalizado._x000D_
Específica del servicio penitenciario federal (S.P.F.).</v>
          </cell>
          <cell r="Q381" t="str">
            <v>Cuello tipo mao ajustable con abrojo._x000D_
Cierres y abrojos._x000D_
Porta lapicera._x000D_
Puños regulables._x000D_
Fuelle en espalda._x000D_
Abrojos delanteros para identificación y/o insignia._x000D_
4 Bolsillos frontales._x000D_
2 bolsillos en manga.</v>
          </cell>
          <cell r="R381" t="str">
            <v>https://rerda.com/4586/garibaldina-penitenciaria-federal-t3xl-5xl.jpg,https://rerda.com/4588/garibaldina-penitenciaria-federal-t3xl-5xl.jpg,https://rerda.com/4589/garibaldina-penitenciaria-federal-t3xl-5xl.jpg,https://rerda.com/4587/garibaldina-penitenciaria-federal-t3xl-5xl.jpg,https://rerda.com/4585/garibaldina-penitenciaria-federal-t3xl-5xl.jpg,https://rerda.com/4590/garibaldina-penitenciaria-federal-t3xl-5xl.jpg</v>
          </cell>
          <cell r="S381" t="str">
            <v>Jurisdicción:Servicio Penitenciario Federal:1:1,Material:Gabardina:2:1,Modelo:Mao:3:1,Cierre:YKK:4:1</v>
          </cell>
        </row>
        <row r="382">
          <cell r="A382">
            <v>24</v>
          </cell>
          <cell r="B382">
            <v>1</v>
          </cell>
          <cell r="C382">
            <v>5101999</v>
          </cell>
          <cell r="D382" t="str">
            <v>Campera Palmaj Azul T:XXS-XXL</v>
          </cell>
          <cell r="E382" t="str">
            <v>Indumentaria militar</v>
          </cell>
          <cell r="F382" t="str">
            <v>Camperas Policiales y Seguridad Privada</v>
          </cell>
          <cell r="G382" t="e">
            <v>#DIV/0!</v>
          </cell>
          <cell r="H382" t="e">
            <v>#DIV/0!</v>
          </cell>
          <cell r="I382" t="str">
            <v>Campera, Policía, Gabardina Satinada, Policial</v>
          </cell>
          <cell r="K382">
            <v>5</v>
          </cell>
          <cell r="L382">
            <v>5</v>
          </cell>
          <cell r="M382">
            <v>5</v>
          </cell>
          <cell r="N382">
            <v>0.03</v>
          </cell>
          <cell r="P382" t="str">
            <v>Interior de polar, hombreras._x000D_
Coderas y un bolsillo interior izquierdo._x000D_
Doble forro._x000D_
Refuerzo para golpes.</v>
          </cell>
          <cell r="Q382" t="str">
            <v>Abrojos para identificación frontales y en los hombros.</v>
          </cell>
          <cell r="R382" t="str">
            <v>https://rerda.com/803/campera-palmaj-azul.jpg,https://rerda.com/804/campera-palmaj-azul.jpg,https://rerda.com/805/campera-palmaj-azul.jpg,https://rerda.com/806/campera-palmaj-azul.jpg</v>
          </cell>
          <cell r="S382" t="str">
            <v>Material:Gabardina Satinada:1:1</v>
          </cell>
        </row>
        <row r="383">
          <cell r="A383">
            <v>547</v>
          </cell>
          <cell r="B383">
            <v>1</v>
          </cell>
          <cell r="C383">
            <v>5101998</v>
          </cell>
          <cell r="D383" t="str">
            <v>Campera Palmaj Azul T:3XL-5XL</v>
          </cell>
          <cell r="E383" t="str">
            <v>Indumentaria militar</v>
          </cell>
          <cell r="F383" t="str">
            <v>Camperas Policiales y Seguridad Privada</v>
          </cell>
          <cell r="G383" t="e">
            <v>#DIV/0!</v>
          </cell>
          <cell r="H383" t="e">
            <v>#DIV/0!</v>
          </cell>
          <cell r="I383" t="str">
            <v>Campera, Policía, Penitenciaría, Gabardina Satinada, PSA, Aeroportuaria, P.S.A., Palmaj</v>
          </cell>
          <cell r="K383">
            <v>5</v>
          </cell>
          <cell r="L383">
            <v>5</v>
          </cell>
          <cell r="M383">
            <v>5</v>
          </cell>
          <cell r="N383">
            <v>0.03</v>
          </cell>
          <cell r="P383" t="str">
            <v>Interior de polar, hombreras._x000D_
Coderas y un bolsillo interior izquierdo._x000D_
Doble forro._x000D_
Refuerzo para golpes.</v>
          </cell>
          <cell r="Q383" t="str">
            <v>Abrojos para identificación frontales y en los hombros.</v>
          </cell>
          <cell r="R383" t="str">
            <v>https://rerda.com/2420/campera-palmaj-azul-talle-grande.jpg,https://rerda.com/2421/campera-palmaj-azul-talle-grande.jpg,https://rerda.com/2422/campera-palmaj-azul-talle-grande.jpg,https://rerda.com/2423/campera-palmaj-azul-talle-grande.jpg</v>
          </cell>
          <cell r="S383" t="str">
            <v>Material:Gabardina Satinada:1:1,Modelo:Palmaj Talle Grande:2:1</v>
          </cell>
        </row>
        <row r="384">
          <cell r="A384">
            <v>688</v>
          </cell>
          <cell r="B384">
            <v>1</v>
          </cell>
          <cell r="C384">
            <v>5101888</v>
          </cell>
          <cell r="D384" t="str">
            <v>Campera Palmaj Negra T:XXS-XXL</v>
          </cell>
          <cell r="E384" t="str">
            <v>Indumentaria militar</v>
          </cell>
          <cell r="F384" t="str">
            <v>Camperas Policiales y Seguridad Privada</v>
          </cell>
          <cell r="G384" t="e">
            <v>#DIV/0!</v>
          </cell>
          <cell r="H384" t="e">
            <v>#DIV/0!</v>
          </cell>
          <cell r="I384" t="str">
            <v>Campera, Gabardina Satinada, PSA, Aeroportuaria, Seguridad Privada</v>
          </cell>
          <cell r="K384">
            <v>5</v>
          </cell>
          <cell r="L384">
            <v>5</v>
          </cell>
          <cell r="M384">
            <v>5</v>
          </cell>
          <cell r="N384">
            <v>0.03</v>
          </cell>
          <cell r="P384" t="str">
            <v>Interior de polar, hombreras._x000D_
Coderas y un bolsillo interior izquierdo._x000D_
Doble forro._x000D_
Refuerzo para golpes.</v>
          </cell>
          <cell r="Q384" t="str">
            <v>Abrojos para identificación frontales y en los hombros.</v>
          </cell>
          <cell r="R384" t="str">
            <v>https://rerda.com/3256/campera-palmaj-negra.jpg,https://rerda.com/3257/campera-palmaj-negra.jpg,https://rerda.com/3258/campera-palmaj-negra.jpg,https://rerda.com/3259/campera-palmaj-negra.jpg</v>
          </cell>
          <cell r="S384" t="str">
            <v>Material:Gabardina Satinada:1:1</v>
          </cell>
        </row>
        <row r="385">
          <cell r="A385">
            <v>690</v>
          </cell>
          <cell r="B385">
            <v>1</v>
          </cell>
          <cell r="C385">
            <v>5101889</v>
          </cell>
          <cell r="D385" t="str">
            <v>Campera Palmaj Negra T:3XL-5XL</v>
          </cell>
          <cell r="E385" t="str">
            <v>Indumentaria militar</v>
          </cell>
          <cell r="F385" t="str">
            <v>Camperas Policiales y Seguridad Privada</v>
          </cell>
          <cell r="G385" t="e">
            <v>#DIV/0!</v>
          </cell>
          <cell r="H385" t="e">
            <v>#DIV/0!</v>
          </cell>
          <cell r="I385" t="str">
            <v>Campera, Gabardina Satinada, PSA, Aeroportuaria, Seguridad Privada</v>
          </cell>
          <cell r="K385">
            <v>5</v>
          </cell>
          <cell r="L385">
            <v>5</v>
          </cell>
          <cell r="M385">
            <v>5</v>
          </cell>
          <cell r="N385">
            <v>0.03</v>
          </cell>
          <cell r="P385" t="str">
            <v>Interior de polar, hombreras._x000D_
Coderas y un bolsillo interior izquierdo._x000D_
Doble forro._x000D_
Refuerzo para golpes.</v>
          </cell>
          <cell r="Q385" t="str">
            <v>Abrojos para identificación frontales y en los hombros.</v>
          </cell>
          <cell r="R385" t="str">
            <v>https://rerda.com/3276/campera-palmaj-negra-talle-grande.jpg,https://rerda.com/3277/campera-palmaj-negra-talle-grande.jpg,https://rerda.com/3278/campera-palmaj-negra-talle-grande.jpg,https://rerda.com/3279/campera-palmaj-negra-talle-grande.jpg,https://rerda.com/3281/campera-palmaj-negra-talle-grande.jpg</v>
          </cell>
          <cell r="S385" t="str">
            <v>Material:Gabardina Satinada:1:1</v>
          </cell>
        </row>
        <row r="386">
          <cell r="A386">
            <v>691</v>
          </cell>
          <cell r="B386">
            <v>1</v>
          </cell>
          <cell r="C386">
            <v>5101778</v>
          </cell>
          <cell r="D386" t="str">
            <v>Campera Palmaj Gris T:3XL-5XL</v>
          </cell>
          <cell r="E386" t="str">
            <v>Indumentaria militar</v>
          </cell>
          <cell r="F386" t="str">
            <v>Camperas Policiales y Seguridad Privada</v>
          </cell>
          <cell r="G386" t="e">
            <v>#DIV/0!</v>
          </cell>
          <cell r="H386" t="e">
            <v>#DIV/0!</v>
          </cell>
          <cell r="I386" t="str">
            <v>Campera, Penitenciaría, Gabardina Satinada</v>
          </cell>
          <cell r="K386">
            <v>5</v>
          </cell>
          <cell r="L386">
            <v>5</v>
          </cell>
          <cell r="M386">
            <v>5</v>
          </cell>
          <cell r="N386">
            <v>0.03</v>
          </cell>
          <cell r="P386" t="str">
            <v>Interior de polar, hombreras._x000D_
Coderas y un bolsillo interior izquierdo._x000D_
Doble forro._x000D_
Refuerzo para golpes.</v>
          </cell>
          <cell r="Q386" t="str">
            <v>Abrojos para identificación frontales y en los hombros.</v>
          </cell>
          <cell r="R386" t="str">
            <v>https://rerda.com/3282/campera-palmaj-gris-talle-grande.jpg,https://rerda.com/3283/campera-palmaj-gris-talle-grande.jpg,https://rerda.com/3284/campera-palmaj-gris-talle-grande.jpg,https://rerda.com/3285/campera-palmaj-gris-talle-grande.jpg</v>
          </cell>
          <cell r="S386" t="str">
            <v>Material:Gabardina Satinada:1:1</v>
          </cell>
        </row>
        <row r="387">
          <cell r="A387">
            <v>783</v>
          </cell>
          <cell r="B387">
            <v>1</v>
          </cell>
          <cell r="C387">
            <v>8520726</v>
          </cell>
          <cell r="D387" t="str">
            <v>Luz para ciclistas usb MKL-780</v>
          </cell>
          <cell r="E387" t="str">
            <v>Accesorios</v>
          </cell>
          <cell r="F387" t="str">
            <v>Linternas</v>
          </cell>
          <cell r="G387" t="e">
            <v>#DIV/0!</v>
          </cell>
          <cell r="H387" t="e">
            <v>#DIV/0!</v>
          </cell>
          <cell r="I387" t="str">
            <v>USB, Recargable, Ciclista</v>
          </cell>
          <cell r="K387">
            <v>5</v>
          </cell>
          <cell r="L387">
            <v>5</v>
          </cell>
          <cell r="M387">
            <v>5</v>
          </cell>
          <cell r="N387">
            <v>0.03</v>
          </cell>
          <cell r="P387" t="str">
            <v>Luz a led trasera para ciclista.&lt;br /&gt;Recargable mediante usb.&lt;br /&gt;Visible desde un amplio espectro.&lt;br /&gt;Incluye 4 modos de luz y destello.&lt;br /&gt;</v>
          </cell>
          <cell r="Q387" t="str">
            <v>Potencia de 15 lúmenes.&lt;br /&gt;Un máximo de 30 horas de duración.&lt;br /&gt;Resistente a la lluvia.&lt;br /&gt;Batería interna de Lithium.&lt;br /&gt;Botón de encendido, apagado y cambio de función. Todo en uno.&lt;br /&gt;Incluye un cable usb para cargar la batería.&lt;br /&gt;Un par de bandas de goma para ajustar y asegurar el caño de la bicicleta o algún otro soporte.&lt;br /&gt;Se carga aproximadamente a las 2 horas.&lt;br /&gt;</v>
          </cell>
          <cell r="R387" t="str">
            <v>https://rerda.com/3716/luz-para-ciclistas-usb-mkl-780.jpg,https://rerda.com/3715/luz-para-ciclistas-usb-mkl-780.jpg,https://rerda.com/3720/luz-para-ciclistas-usb-mkl-780.jpg,https://rerda.com/3717/luz-para-ciclistas-usb-mkl-780.jpg,https://rerda.com/3718/luz-para-ciclistas-usb-mkl-780.jpg,https://rerda.com/3719/luz-para-ciclistas-usb-mkl-780.jpg</v>
          </cell>
          <cell r="S387" t="str">
            <v>Modelo:MKL-780:1:1,Medidas Exteriores:7,2 x 3 x 2 cm:2:1,Lúmenes:15:3:1,Recargable:Sí:4:1,USB:Sí:5:1,Batería:Lithium:6:1,Capacidad:De 4 a 12 horas según la funcionalidad.:7:1</v>
          </cell>
        </row>
        <row r="388">
          <cell r="A388">
            <v>29</v>
          </cell>
          <cell r="B388">
            <v>1</v>
          </cell>
          <cell r="C388">
            <v>1130495</v>
          </cell>
          <cell r="D388" t="str">
            <v>Overall Multibolsillo de Rip Stop Azul Noche</v>
          </cell>
          <cell r="E388" t="str">
            <v>Indumentaria militar</v>
          </cell>
          <cell r="F388" t="str">
            <v>Overoles y Mamelucos Térmicos</v>
          </cell>
          <cell r="G388" t="str">
            <v>Overoles multibolsillo</v>
          </cell>
          <cell r="H388" t="e">
            <v>#DIV/0!</v>
          </cell>
          <cell r="I388" t="str">
            <v>Rip Stop, Overol, Antidesgarro</v>
          </cell>
          <cell r="K388">
            <v>5</v>
          </cell>
          <cell r="L388">
            <v>5</v>
          </cell>
          <cell r="M388">
            <v>5</v>
          </cell>
          <cell r="N388">
            <v>0.03</v>
          </cell>
          <cell r="P388" t="str">
            <v>Overol de tela antidesgarro (rip stop) con múltiples bolsillos multiusos.</v>
          </cell>
          <cell r="Q388" t="str">
            <v>Charreteras, bolsillo en hombro izquierdo con cierre, coderas, 4 bolsillos delanteros con cierre y 2 superiores con cierre hacia adentro._x000D_
Rodilleras, puños de manos y tobillos ajustables con abrojos.</v>
          </cell>
          <cell r="R388" t="str">
            <v>https://rerda.com/4801/overall-multibolsillo-de-rip-stop-azul-noche.jpg,https://rerda.com/4802/overall-multibolsillo-de-rip-stop-azul-noche.jpg,https://rerda.com/4803/overall-multibolsillo-de-rip-stop-azul-noche.jpg,https://rerda.com/3292/overall-multibolsillo-de-rip-stop-azul-noche.jpg</v>
          </cell>
          <cell r="S388" t="str">
            <v>Material:Rip Stop (antidesgarro):1:1</v>
          </cell>
        </row>
        <row r="389">
          <cell r="A389">
            <v>899</v>
          </cell>
          <cell r="B389">
            <v>1</v>
          </cell>
          <cell r="C389">
            <v>1130009</v>
          </cell>
          <cell r="D389" t="str">
            <v>Overall Multibolsillo Gabardina Negro</v>
          </cell>
          <cell r="E389" t="str">
            <v>Indumentaria militar</v>
          </cell>
          <cell r="F389" t="str">
            <v>Overoles y Mamelucos Térmicos</v>
          </cell>
          <cell r="G389" t="str">
            <v>Overoles multibolsillo</v>
          </cell>
          <cell r="H389" t="e">
            <v>#DIV/0!</v>
          </cell>
          <cell r="I389" t="str">
            <v>Gabardina, Overol, Overall</v>
          </cell>
          <cell r="K389">
            <v>5</v>
          </cell>
          <cell r="L389">
            <v>5</v>
          </cell>
          <cell r="M389">
            <v>5</v>
          </cell>
          <cell r="N389">
            <v>0.03</v>
          </cell>
          <cell r="P389" t="str">
            <v>Overol de tela gabardina con múltiples bolsillos multiusos.</v>
          </cell>
          <cell r="Q389" t="str">
            <v>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v>
          </cell>
          <cell r="R389" t="str">
            <v>https://rerda.com/4311/overall-multibolsillo-gabardina-negro.jpg,https://rerda.com/4312/overall-multibolsillo-gabardina-negro.jpg,https://rerda.com/4236/overall-multibolsillo-gabardina-negro.jpg</v>
          </cell>
          <cell r="S389" t="str">
            <v>Material:Gabardina:1:1,Cierre:YKK:2:1</v>
          </cell>
        </row>
        <row r="390">
          <cell r="A390">
            <v>900</v>
          </cell>
          <cell r="B390">
            <v>1</v>
          </cell>
          <cell r="C390">
            <v>1130008</v>
          </cell>
          <cell r="D390" t="str">
            <v>Overall Multibolsillo Gabardina Azul Noche</v>
          </cell>
          <cell r="E390" t="str">
            <v>Indumentaria militar</v>
          </cell>
          <cell r="F390" t="str">
            <v>Overoles y Mamelucos Térmicos</v>
          </cell>
          <cell r="G390" t="str">
            <v>Overoles multibolsillo</v>
          </cell>
          <cell r="H390" t="e">
            <v>#DIV/0!</v>
          </cell>
          <cell r="I390" t="str">
            <v>Gabardina, Overall</v>
          </cell>
          <cell r="K390">
            <v>5</v>
          </cell>
          <cell r="L390">
            <v>5</v>
          </cell>
          <cell r="M390">
            <v>5</v>
          </cell>
          <cell r="N390">
            <v>0.03</v>
          </cell>
          <cell r="P390" t="str">
            <v>Overol de tela gabardina con múltiples bolsillos multiusos.</v>
          </cell>
          <cell r="Q390" t="str">
            <v>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v>
          </cell>
          <cell r="R390" t="str">
            <v>https://rerda.com/4242/overall-multibolsillo-gabardina-azul-noche.jpg,https://rerda.com/4241/overall-multibolsillo-gabardina-azul-noche.jpg,https://rerda.com/4237/overall-multibolsillo-gabardina-azul-noche.jpg</v>
          </cell>
          <cell r="S390" t="str">
            <v>Material:Gabardina:1:1,Cierre:YKK:2:1</v>
          </cell>
        </row>
        <row r="391">
          <cell r="A391">
            <v>800</v>
          </cell>
          <cell r="B391">
            <v>1</v>
          </cell>
          <cell r="C391">
            <v>1120780</v>
          </cell>
          <cell r="D391" t="str">
            <v>Pantalón de Dama policial Azul</v>
          </cell>
          <cell r="E391" t="str">
            <v>Indumentaria militar</v>
          </cell>
          <cell r="F391" t="str">
            <v>Pantalones</v>
          </cell>
          <cell r="G391" t="str">
            <v>Dama</v>
          </cell>
          <cell r="H391" t="e">
            <v>#DIV/0!</v>
          </cell>
          <cell r="I391" t="str">
            <v>Gabardina, Dama, Gala, Uniforme de Salida, Pantalón</v>
          </cell>
          <cell r="K391">
            <v>5</v>
          </cell>
          <cell r="L391">
            <v>5</v>
          </cell>
          <cell r="M391">
            <v>5</v>
          </cell>
          <cell r="N391">
            <v>0.03</v>
          </cell>
          <cell r="P391" t="str">
            <v>Pantalón de vestir, policial para dama._x000D_
Bolsillos traseros sin solapas._x000D_
Para uniforme de salida.</v>
          </cell>
          <cell r="Q391" t="str">
            <v>Ideales para desfiles, gala, la policía, penitenciaría, institutos, escuelas, como también el Liceo Militar.</v>
          </cell>
          <cell r="R391" t="str">
            <v>https://rerda.com/3827/pantalon-de-dama-policial-azul.jpg,https://rerda.com/3828/pantalon-de-dama-policial-azul.jpg,https://rerda.com/3829/pantalon-de-dama-policial-azul.jpg</v>
          </cell>
          <cell r="S391" t="str">
            <v>Denominación:Pantalón de Vestir:1:1,Material:Gabardina:2:1</v>
          </cell>
        </row>
        <row r="392">
          <cell r="A392">
            <v>1056</v>
          </cell>
          <cell r="B392">
            <v>1</v>
          </cell>
          <cell r="C392">
            <v>1120781</v>
          </cell>
          <cell r="D392" t="str">
            <v>Pantalón de Dama policial Azul T:50-54</v>
          </cell>
          <cell r="E392" t="str">
            <v>Indumentaria militar</v>
          </cell>
          <cell r="F392" t="str">
            <v>Pantalones</v>
          </cell>
          <cell r="G392" t="str">
            <v>Dama</v>
          </cell>
          <cell r="H392" t="e">
            <v>#DIV/0!</v>
          </cell>
          <cell r="I392" t="str">
            <v>Gabardina, Dama, Gala, Uniforme de Salida, Pantalón</v>
          </cell>
          <cell r="K392">
            <v>5</v>
          </cell>
          <cell r="L392">
            <v>5</v>
          </cell>
          <cell r="M392">
            <v>5</v>
          </cell>
          <cell r="N392">
            <v>0.03</v>
          </cell>
          <cell r="P392" t="str">
            <v>Pantalón de vestir, policial para dama._x000D_
Bolsillos traseros sin solapas._x000D_
Para uniforme de salida.</v>
          </cell>
          <cell r="Q392" t="str">
            <v>Ideales para desfiles, gala, la policía, penitenciaría, institutos, escuelas, como también el Liceo Militar.</v>
          </cell>
          <cell r="R392" t="str">
            <v>https://rerda.com/5162/pantalon-de-dama-policial-azul-t50-54.jpg,https://rerda.com/5163/pantalon-de-dama-policial-azul-t50-54.jpg,https://rerda.com/5164/pantalon-de-dama-policial-azul-t50-54.jpg</v>
          </cell>
          <cell r="S392" t="str">
            <v>Denominación:Pantalón de Vestir:1:1,Material:Gabardina:2:1</v>
          </cell>
        </row>
        <row r="393">
          <cell r="A393">
            <v>22</v>
          </cell>
          <cell r="B393">
            <v>1</v>
          </cell>
          <cell r="C393">
            <v>1120280</v>
          </cell>
          <cell r="D393" t="str">
            <v>Pantalón de Vestir Negro T:34-48</v>
          </cell>
          <cell r="E393" t="str">
            <v>Indumentaria militar</v>
          </cell>
          <cell r="F393" t="str">
            <v>Pantalones</v>
          </cell>
          <cell r="G393" t="str">
            <v>De vestir</v>
          </cell>
          <cell r="H393" t="e">
            <v>#DIV/0!</v>
          </cell>
          <cell r="I393" t="str">
            <v>Gabardina, Gala, Pantalón</v>
          </cell>
          <cell r="K393">
            <v>5</v>
          </cell>
          <cell r="L393">
            <v>5</v>
          </cell>
          <cell r="M393">
            <v>5</v>
          </cell>
          <cell r="N393">
            <v>0.03</v>
          </cell>
          <cell r="P393" t="str">
            <v>Pantalón pinzado de gala._x000D_
Bolsillos traseros sin solapas._x000D_
Para uniforme de salida.</v>
          </cell>
          <cell r="Q393" t="str">
            <v>Ideales para desfiles, gala, la policía, penitenciaría, institutos, escuelas, como también el Liceo Militar.</v>
          </cell>
          <cell r="R393" t="str">
            <v>https://rerda.com/1832/pantalon-de-vestir-negro-t34-48.jpg,https://rerda.com/1833/pantalon-de-vestir-negro-t34-48.jpg,https://rerda.com/1834/pantalon-de-vestir-negro-t34-48.jpg</v>
          </cell>
          <cell r="S393" t="str">
            <v>Denominación:Pantalón de Vestir:1:1,Material:Gabardina:2:1</v>
          </cell>
        </row>
        <row r="394">
          <cell r="A394">
            <v>665</v>
          </cell>
          <cell r="B394">
            <v>1</v>
          </cell>
          <cell r="C394">
            <v>1120764</v>
          </cell>
          <cell r="D394" t="str">
            <v>Pantalón de Vestir Azul T:34-48</v>
          </cell>
          <cell r="E394" t="str">
            <v>Indumentaria militar</v>
          </cell>
          <cell r="F394" t="str">
            <v>Pantalones</v>
          </cell>
          <cell r="G394" t="str">
            <v>De vestir</v>
          </cell>
          <cell r="H394" t="e">
            <v>#DIV/0!</v>
          </cell>
          <cell r="I394" t="str">
            <v>Gabardina, Gala, Uniforme de Salida, Pantalón</v>
          </cell>
          <cell r="K394">
            <v>5</v>
          </cell>
          <cell r="L394">
            <v>5</v>
          </cell>
          <cell r="M394">
            <v>5</v>
          </cell>
          <cell r="N394">
            <v>0.03</v>
          </cell>
          <cell r="P394" t="str">
            <v>Pantalón pinzado de gala._x000D_
Bolsillos traseros sin solapas._x000D_
Para uniforme de salida.</v>
          </cell>
          <cell r="Q394" t="str">
            <v>Ideales para desfiles, gala, la policía, penitenciaría, institutos, escuelas, como también el Liceo Militar.</v>
          </cell>
          <cell r="R394" t="str">
            <v>https://rerda.com/3113/pantalon-de-vestir-azul-t34-48.jpg,https://rerda.com/3114/pantalon-de-vestir-azul-t34-48.jpg,https://rerda.com/3115/pantalon-de-vestir-azul-t34-48.jpg</v>
          </cell>
          <cell r="S394" t="str">
            <v>Denominación:Pantalón de Vestir:1:1,Material:Gabardina:2:1</v>
          </cell>
        </row>
        <row r="395">
          <cell r="A395">
            <v>666</v>
          </cell>
          <cell r="B395">
            <v>1</v>
          </cell>
          <cell r="C395">
            <v>1120840</v>
          </cell>
          <cell r="D395" t="str">
            <v>Pantalón de Vestir Gris T:34-48</v>
          </cell>
          <cell r="E395" t="str">
            <v>Indumentaria militar</v>
          </cell>
          <cell r="F395" t="str">
            <v>Pantalones</v>
          </cell>
          <cell r="G395" t="str">
            <v>De vestir</v>
          </cell>
          <cell r="H395" t="e">
            <v>#DIV/0!</v>
          </cell>
          <cell r="I395" t="str">
            <v>Gabardina, Penitenciaría, Gala, Uniforme de Salida, Pantalón</v>
          </cell>
          <cell r="K395">
            <v>5</v>
          </cell>
          <cell r="L395">
            <v>5</v>
          </cell>
          <cell r="M395">
            <v>5</v>
          </cell>
          <cell r="N395">
            <v>0.03</v>
          </cell>
          <cell r="P395" t="str">
            <v>Pantalón pinzado de gala._x000D_
Bolsillos traseros sin solapas._x000D_
Para uniforme de salida.</v>
          </cell>
          <cell r="Q395" t="str">
            <v>Ideales para desfiles, gala, la policía, penitenciaría, institutos, escuelas, como también el Liceo Militar.</v>
          </cell>
          <cell r="R395" t="str">
            <v>https://rerda.com/3122/pantalon-de-vestir-gris-t34-48.jpg,https://rerda.com/3123/pantalon-de-vestir-gris-t34-48.jpg,https://rerda.com/3124/pantalon-de-vestir-gris-t34-48.jpg</v>
          </cell>
          <cell r="S395" t="str">
            <v>Denominación:Pantalón de Vestir:1:1,Material:Gabardina:2:1</v>
          </cell>
        </row>
        <row r="396">
          <cell r="A396">
            <v>667</v>
          </cell>
          <cell r="B396">
            <v>1</v>
          </cell>
          <cell r="C396">
            <v>1120485</v>
          </cell>
          <cell r="D396" t="str">
            <v>Pantalón de Vestir Negro T:56-60</v>
          </cell>
          <cell r="E396" t="str">
            <v>Indumentaria militar</v>
          </cell>
          <cell r="F396" t="str">
            <v>Pantalones</v>
          </cell>
          <cell r="G396" t="str">
            <v>De vestir</v>
          </cell>
          <cell r="H396" t="e">
            <v>#DIV/0!</v>
          </cell>
          <cell r="I396" t="str">
            <v>Gabardina, Gala, Pantalón</v>
          </cell>
          <cell r="K396">
            <v>5</v>
          </cell>
          <cell r="L396">
            <v>5</v>
          </cell>
          <cell r="M396">
            <v>5</v>
          </cell>
          <cell r="N396">
            <v>0.03</v>
          </cell>
          <cell r="P396" t="str">
            <v>Pantalón pinzado de gala._x000D_
Bolsillos traseros sin solapas._x000D_
Para uniforme de salida.</v>
          </cell>
          <cell r="Q396" t="str">
            <v>Ideales para desfiles, gala, la policía, penitenciaría, institutos, escuelas, como también el Liceo Militar.</v>
          </cell>
          <cell r="R396" t="str">
            <v>https://rerda.com/3125/pantalon-de-vestir-negro-talle-56-al-60.jpg,https://rerda.com/3126/pantalon-de-vestir-negro-talle-56-al-60.jpg,https://rerda.com/3127/pantalon-de-vestir-negro-talle-56-al-60.jpg</v>
          </cell>
          <cell r="S396" t="str">
            <v>Denominación:Pantalón de Vestir:1:1,Material:Gabardina:2:1</v>
          </cell>
        </row>
        <row r="397">
          <cell r="A397">
            <v>668</v>
          </cell>
          <cell r="B397">
            <v>1</v>
          </cell>
          <cell r="C397">
            <v>1120772</v>
          </cell>
          <cell r="D397" t="str">
            <v>Pantalón de Vestir Azul T:50-54</v>
          </cell>
          <cell r="E397" t="str">
            <v>Indumentaria militar</v>
          </cell>
          <cell r="F397" t="str">
            <v>Pantalones</v>
          </cell>
          <cell r="G397" t="str">
            <v>De vestir</v>
          </cell>
          <cell r="H397" t="e">
            <v>#DIV/0!</v>
          </cell>
          <cell r="I397" t="str">
            <v>Gabardina, Policía, Gala, Uniforme de Salida, Pantalón</v>
          </cell>
          <cell r="K397">
            <v>5</v>
          </cell>
          <cell r="L397">
            <v>5</v>
          </cell>
          <cell r="M397">
            <v>5</v>
          </cell>
          <cell r="N397">
            <v>0.03</v>
          </cell>
          <cell r="P397" t="str">
            <v>Pantalón pinzado de gala._x000D_
Bolsillos traseros sin solapas._x000D_
Para uniforme de salida.</v>
          </cell>
          <cell r="Q397" t="str">
            <v>Ideales para desfiles, gala, la policía, penitenciaría, institutos, escuelas, como también el Liceo Militar.</v>
          </cell>
          <cell r="R397" t="str">
            <v>https://rerda.com/3128/pantalon-de-vestir-azul-talle-50-al-54.jpg,https://rerda.com/3129/pantalon-de-vestir-azul-talle-50-al-54.jpg,https://rerda.com/3130/pantalon-de-vestir-azul-talle-50-al-54.jpg</v>
          </cell>
          <cell r="S397" t="str">
            <v>Denominación:Pantalón de Vestir:1:1,Material:Gabardina:2:1</v>
          </cell>
        </row>
        <row r="398">
          <cell r="A398">
            <v>669</v>
          </cell>
          <cell r="B398">
            <v>1</v>
          </cell>
          <cell r="C398">
            <v>1120773</v>
          </cell>
          <cell r="D398" t="str">
            <v>Pantalón de Vestir Azul T:56-60</v>
          </cell>
          <cell r="E398" t="str">
            <v>Indumentaria militar</v>
          </cell>
          <cell r="F398" t="str">
            <v>Pantalones</v>
          </cell>
          <cell r="G398" t="str">
            <v>De vestir</v>
          </cell>
          <cell r="H398" t="e">
            <v>#DIV/0!</v>
          </cell>
          <cell r="I398" t="str">
            <v>Gabardina, Policía, Gala, Uniforme de Salida, Pantalón</v>
          </cell>
          <cell r="K398">
            <v>5</v>
          </cell>
          <cell r="L398">
            <v>5</v>
          </cell>
          <cell r="M398">
            <v>5</v>
          </cell>
          <cell r="N398">
            <v>0.03</v>
          </cell>
          <cell r="P398" t="str">
            <v>Pantalón pinzado de gala._x000D_
Bolsillos traseros sin solapas._x000D_
Para uniforme de salida.</v>
          </cell>
          <cell r="Q398" t="str">
            <v>Ideales para desfiles, gala, la policía, penitenciaría, institutos, escuelas, como también el Liceo Militar.</v>
          </cell>
          <cell r="R398" t="str">
            <v>https://rerda.com/3131/pantalon-de-vestir-azul-talle-56-al-60.jpg,https://rerda.com/3132/pantalon-de-vestir-azul-talle-56-al-60.jpg,https://rerda.com/3133/pantalon-de-vestir-azul-talle-56-al-60.jpg</v>
          </cell>
          <cell r="S398" t="str">
            <v>Denominación:Pantalón de Vestir:1:1,Material:Gabardina:2:1</v>
          </cell>
        </row>
        <row r="399">
          <cell r="A399">
            <v>670</v>
          </cell>
          <cell r="B399">
            <v>1</v>
          </cell>
          <cell r="C399">
            <v>1120771</v>
          </cell>
          <cell r="D399" t="str">
            <v>Pantalón de Vestir Azul T:62-66</v>
          </cell>
          <cell r="E399" t="str">
            <v>Indumentaria militar</v>
          </cell>
          <cell r="F399" t="str">
            <v>Pantalones</v>
          </cell>
          <cell r="G399" t="str">
            <v>De vestir</v>
          </cell>
          <cell r="H399" t="e">
            <v>#DIV/0!</v>
          </cell>
          <cell r="I399" t="str">
            <v>Gabardina, Policía, Gala, Uniforme de Salida, Pantalón</v>
          </cell>
          <cell r="K399">
            <v>5</v>
          </cell>
          <cell r="L399">
            <v>5</v>
          </cell>
          <cell r="M399">
            <v>5</v>
          </cell>
          <cell r="N399">
            <v>0.03</v>
          </cell>
          <cell r="P399" t="str">
            <v>Pantalón pinzado de gala._x000D_
Bolsillos traseros sin solapas._x000D_
Para uniforme de salida.</v>
          </cell>
          <cell r="Q399" t="str">
            <v>Ideales para desfiles, gala, la policía, penitenciaría, institutos, escuelas, como también el Liceo Militar.</v>
          </cell>
          <cell r="R399" t="str">
            <v>https://rerda.com/3134/pantalon-de-vestir-azul-talle-62-al-66.jpg,https://rerda.com/3135/pantalon-de-vestir-azul-talle-62-al-66.jpg,https://rerda.com/3136/pantalon-de-vestir-azul-talle-62-al-66.jpg</v>
          </cell>
          <cell r="S399" t="str">
            <v>Denominación:Pantalón de Vestir:1:1,Material:Gabardina:2:1</v>
          </cell>
        </row>
        <row r="400">
          <cell r="A400">
            <v>671</v>
          </cell>
          <cell r="B400">
            <v>1</v>
          </cell>
          <cell r="C400">
            <v>1120841</v>
          </cell>
          <cell r="D400" t="str">
            <v>Pantalón de Vestir Gris T:50-54</v>
          </cell>
          <cell r="E400" t="str">
            <v>Indumentaria militar</v>
          </cell>
          <cell r="F400" t="str">
            <v>Pantalones</v>
          </cell>
          <cell r="G400" t="str">
            <v>De vestir</v>
          </cell>
          <cell r="H400" t="e">
            <v>#DIV/0!</v>
          </cell>
          <cell r="I400" t="str">
            <v>Gabardina, Penitenciaría, Gala, Uniforme de Salida, Pantalón</v>
          </cell>
          <cell r="K400">
            <v>5</v>
          </cell>
          <cell r="L400">
            <v>5</v>
          </cell>
          <cell r="M400">
            <v>5</v>
          </cell>
          <cell r="N400">
            <v>0.03</v>
          </cell>
          <cell r="P400" t="str">
            <v>Pantalón pinzado de gala._x000D_
Bolsillos traseros sin solapas._x000D_
Para uniforme de salida.</v>
          </cell>
          <cell r="Q400" t="str">
            <v>Ideales para desfiles, gala, la policía, penitenciaría, institutos, escuelas, como también el Liceo Militar.</v>
          </cell>
          <cell r="R400" t="str">
            <v>https://rerda.com/3137/pantalon-de-vestir-gris-talle-50-al-54.jpg,https://rerda.com/3138/pantalon-de-vestir-gris-talle-50-al-54.jpg,https://rerda.com/3139/pantalon-de-vestir-gris-talle-50-al-54.jpg</v>
          </cell>
          <cell r="S400" t="str">
            <v>Denominación:Pantalón de Vestir:1:1,Material:Gabardina:2:1</v>
          </cell>
        </row>
        <row r="401">
          <cell r="A401">
            <v>752</v>
          </cell>
          <cell r="B401">
            <v>1</v>
          </cell>
          <cell r="C401">
            <v>1120700</v>
          </cell>
          <cell r="D401" t="str">
            <v>Pantalón de Vestir Negro T:50-54</v>
          </cell>
          <cell r="E401" t="str">
            <v>Indumentaria militar</v>
          </cell>
          <cell r="F401" t="str">
            <v>Pantalones</v>
          </cell>
          <cell r="G401" t="str">
            <v>De vestir</v>
          </cell>
          <cell r="H401" t="e">
            <v>#DIV/0!</v>
          </cell>
          <cell r="I401" t="str">
            <v>Gabardina, Gala, Pantalón</v>
          </cell>
          <cell r="K401">
            <v>5</v>
          </cell>
          <cell r="L401">
            <v>5</v>
          </cell>
          <cell r="M401">
            <v>5</v>
          </cell>
          <cell r="N401">
            <v>0.03</v>
          </cell>
          <cell r="P401" t="str">
            <v>Pantalón pinzado de gala._x000D_
Bolsillos traseros sin solapas._x000D_
Para uniforme de salida.</v>
          </cell>
          <cell r="Q401" t="str">
            <v>Ideales para desfiles, gala, la policía, penitenciaría, institutos, escuelas, como también el Liceo Militar.</v>
          </cell>
          <cell r="R401" t="str">
            <v>https://rerda.com/3538/pantalon-de-vestir-negro-talle-50-al-54.jpg,https://rerda.com/3539/pantalon-de-vestir-negro-talle-50-al-54.jpg,https://rerda.com/3540/pantalon-de-vestir-negro-talle-50-al-54.jpg</v>
          </cell>
          <cell r="S401" t="str">
            <v>Denominación:Pantalón de Vestir:1:1,Material:Gabardina:2:1</v>
          </cell>
        </row>
        <row r="402">
          <cell r="A402">
            <v>37</v>
          </cell>
          <cell r="B402">
            <v>1</v>
          </cell>
          <cell r="C402">
            <v>1120858</v>
          </cell>
          <cell r="D402" t="str">
            <v>Bombacha Americana Rip Negra T:34-48</v>
          </cell>
          <cell r="E402" t="str">
            <v>Indumentaria militar</v>
          </cell>
          <cell r="F402" t="str">
            <v>Pantalones de combate, bombachas, fajinas, cargo.</v>
          </cell>
          <cell r="G402" t="str">
            <v>Americana</v>
          </cell>
          <cell r="H402" t="e">
            <v>#DIV/0!</v>
          </cell>
          <cell r="I402" t="str">
            <v>Americana, Rip Stop, Bombacha</v>
          </cell>
          <cell r="K402">
            <v>5</v>
          </cell>
          <cell r="L402">
            <v>5</v>
          </cell>
          <cell r="M402">
            <v>5</v>
          </cell>
          <cell r="N402">
            <v>0.03</v>
          </cell>
          <cell r="P402" t="str">
            <v>Puños ajustables con abrojo. &lt;br /&gt;
Rodilleras y refuerzo en entrepierna. &lt;br /&gt;
8 (ocho) bolsillos. &lt;br /&gt;
Cierre de cremallera de 1ª calidad con ojal y botón.</v>
          </cell>
          <cell r="Q402"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02" t="str">
            <v>https://rerda.com/8277/Bombacha-Americana-Negra-Rip-Stop-T-34-49.jpg,https://rerda.com/8278/Bombacha-Americana-Negra-Rip-Stop-T-34-49.jpg,https://rerda.com/8279/Bombacha-Americana-Negra-Rip-Stop-T-34-49.jpg,https://rerda.com/8280/Bombacha-Americana-Negra-Rip-Stop-T-34-49.jpg,https://rerda.com/8281/Bombacha-Americana-Negra-Rip-Stop-T-34-49.jpg</v>
          </cell>
          <cell r="S402" t="str">
            <v>Material:Rip Stop (antidesgarro):1:1,Modelo:Americana:2:1</v>
          </cell>
        </row>
        <row r="403">
          <cell r="A403">
            <v>38</v>
          </cell>
          <cell r="B403">
            <v>1</v>
          </cell>
          <cell r="C403">
            <v>1120640</v>
          </cell>
          <cell r="D403" t="str">
            <v>Bombacha Americana Rip Digital Gris T:34-48</v>
          </cell>
          <cell r="E403" t="str">
            <v>Indumentaria militar</v>
          </cell>
          <cell r="F403" t="str">
            <v>Pantalones de combate, bombachas, fajinas, cargo.</v>
          </cell>
          <cell r="G403" t="str">
            <v>Americana</v>
          </cell>
          <cell r="H403" t="e">
            <v>#DIV/0!</v>
          </cell>
          <cell r="I403" t="str">
            <v>Americana, Rip Stop, Mimético, Digital, Bombacha</v>
          </cell>
          <cell r="K403">
            <v>5</v>
          </cell>
          <cell r="L403">
            <v>5</v>
          </cell>
          <cell r="M403">
            <v>5</v>
          </cell>
          <cell r="N403">
            <v>0.03</v>
          </cell>
          <cell r="P403" t="str">
            <v>Puños ajustables con abrojo. &lt;br /&gt;
Rodilleras y refuerzo en entrepierna. &lt;br /&gt;
8 (ocho) bolsillos. &lt;br /&gt;
Cierre de cremallera de 1ª calidad con ojal y botón.</v>
          </cell>
          <cell r="Q403"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03" t="str">
            <v>https://rerda.com/7920/Bombacha-Americana-Digital-Gris-T-34-49.jpg,https://rerda.com/7921/Bombacha-Americana-Digital-Gris-T-34-49.jpg,https://rerda.com/7922/Bombacha-Americana-Digital-Gris-T-34-49.jpg,https://rerda.com/7923/Bombacha-Americana-Digital-Gris-T-34-49.jpg,https://rerda.com/7924/Bombacha-Americana-Digital-Gris-T-34-49.jpg</v>
          </cell>
          <cell r="S403" t="str">
            <v>Material:Rip Stop (antidesgarro):1:1,Modelo:Americana:2:1,Cierre:YKK:3:1</v>
          </cell>
        </row>
        <row r="404">
          <cell r="A404">
            <v>192</v>
          </cell>
          <cell r="B404">
            <v>1</v>
          </cell>
          <cell r="C404">
            <v>1120106</v>
          </cell>
          <cell r="D404" t="str">
            <v>Bombacha Americana Gabardina Gris T:34-48</v>
          </cell>
          <cell r="E404" t="str">
            <v>Indumentaria militar</v>
          </cell>
          <cell r="F404" t="str">
            <v>Pantalones de combate, bombachas, fajinas, cargo.</v>
          </cell>
          <cell r="G404" t="str">
            <v>Americana</v>
          </cell>
          <cell r="H404" t="e">
            <v>#DIV/0!</v>
          </cell>
          <cell r="I404" t="str">
            <v>Americana, Gabardina, Penitenciaría, Bombacha</v>
          </cell>
          <cell r="K404">
            <v>5</v>
          </cell>
          <cell r="L404">
            <v>5</v>
          </cell>
          <cell r="M404">
            <v>5</v>
          </cell>
          <cell r="N404">
            <v>0.03</v>
          </cell>
          <cell r="P404" t="str">
            <v>Puños ajustables con abrojo. &lt;br /&gt;
Rodilleras y refuerzo en entrepierna. &lt;br /&gt;
8 (ocho) bolsillos. &lt;br /&gt;
Cierre de cremallera de 1ª calidad con ojal y botón.</v>
          </cell>
          <cell r="Q404"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04" t="str">
            <v>https://rerda.com/7840/Bombacha-Americana-Gris-Gabardina-T-34-49.jpg,https://rerda.com/7841/Bombacha-Americana-Gris-Gabardina-T-34-49.jpg,https://rerda.com/7842/Bombacha-Americana-Gris-Gabardina-T-34-49.jpg,https://rerda.com/7843/Bombacha-Americana-Gris-Gabardina-T-34-49.jpg,https://rerda.com/7844/Bombacha-Americana-Gris-Gabardina-T-34-49.jpg</v>
          </cell>
          <cell r="S404" t="str">
            <v>Material:Gabardina:1:1,Modelo:Americana:2:1</v>
          </cell>
        </row>
        <row r="405">
          <cell r="A405">
            <v>521</v>
          </cell>
          <cell r="B405">
            <v>1</v>
          </cell>
          <cell r="C405">
            <v>1120859</v>
          </cell>
          <cell r="D405" t="str">
            <v>Bombacha Americana Rip Negra T:50-54</v>
          </cell>
          <cell r="E405" t="str">
            <v>Indumentaria militar</v>
          </cell>
          <cell r="F405" t="str">
            <v>Pantalones de combate, bombachas, fajinas, cargo.</v>
          </cell>
          <cell r="G405" t="str">
            <v>Americana</v>
          </cell>
          <cell r="H405" t="e">
            <v>#DIV/0!</v>
          </cell>
          <cell r="I405" t="str">
            <v>Americana, Rip Stop, Bombacha</v>
          </cell>
          <cell r="K405">
            <v>5</v>
          </cell>
          <cell r="L405">
            <v>5</v>
          </cell>
          <cell r="M405">
            <v>5</v>
          </cell>
          <cell r="N405">
            <v>0.03</v>
          </cell>
          <cell r="P405" t="str">
            <v>Puños ajustables con abrojo. &lt;br /&gt;
Rodilleras y refuerzo en entrepierna. &lt;br /&gt;
8 (ocho) bolsillos. &lt;br /&gt;
Cierre de cremallera de 1ª calidad con ojal y botón.</v>
          </cell>
          <cell r="Q405"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05" t="str">
            <v>https://rerda.com/8282/Bombacha-Americana-Negra-Rip-Stop-T-50-55.jpg,https://rerda.com/8283/Bombacha-Americana-Negra-Rip-Stop-T-50-55.jpg,https://rerda.com/8284/Bombacha-Americana-Negra-Rip-Stop-T-50-55.jpg,https://rerda.com/8285/Bombacha-Americana-Negra-Rip-Stop-T-50-55.jpg,https://rerda.com/8286/Bombacha-Americana-Negra-Rip-Stop-T-50-55.jpg</v>
          </cell>
          <cell r="S405" t="str">
            <v>Material:Rip Stop (antidesgarro):1:1,Modelo:Americana:2:1</v>
          </cell>
        </row>
        <row r="406">
          <cell r="A406">
            <v>617</v>
          </cell>
          <cell r="B406">
            <v>1</v>
          </cell>
          <cell r="C406">
            <v>1120862</v>
          </cell>
          <cell r="D406" t="str">
            <v>Bombacha Americana Rip Negra T:56-60</v>
          </cell>
          <cell r="E406" t="str">
            <v>Indumentaria militar</v>
          </cell>
          <cell r="F406" t="str">
            <v>Pantalones de combate, bombachas, fajinas, cargo.</v>
          </cell>
          <cell r="G406" t="str">
            <v>Americana</v>
          </cell>
          <cell r="H406" t="e">
            <v>#DIV/0!</v>
          </cell>
          <cell r="I406" t="str">
            <v>Americana, Rip Stop, Bombacha</v>
          </cell>
          <cell r="K406">
            <v>5</v>
          </cell>
          <cell r="L406">
            <v>5</v>
          </cell>
          <cell r="M406">
            <v>5</v>
          </cell>
          <cell r="N406">
            <v>0.03</v>
          </cell>
          <cell r="P406" t="str">
            <v>Puños ajustables con abrojo. &lt;br /&gt;
Rodilleras y refuerzo en entrepierna. &lt;br /&gt;
8 (ocho) bolsillos. &lt;br /&gt;
Cierre de cremallera de 1ª calidad con ojal y botón.</v>
          </cell>
          <cell r="Q406"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06" t="str">
            <v>https://rerda.com/8287/Bombacha-Americana-Negra-Rip-Stop-T-56-61.jpg,https://rerda.com/8288/Bombacha-Americana-Negra-Rip-Stop-T-56-61.jpg,https://rerda.com/8289/Bombacha-Americana-Negra-Rip-Stop-T-56-61.jpg,https://rerda.com/8290/Bombacha-Americana-Negra-Rip-Stop-T-56-61.jpg,https://rerda.com/8291/Bombacha-Americana-Negra-Rip-Stop-T-56-61.jpg</v>
          </cell>
          <cell r="S406" t="str">
            <v>Material:Rip Stop (antidesgarro):1:1,Modelo:Americana:2:1</v>
          </cell>
        </row>
        <row r="407">
          <cell r="A407">
            <v>672</v>
          </cell>
          <cell r="B407">
            <v>1</v>
          </cell>
          <cell r="C407">
            <v>1120856</v>
          </cell>
          <cell r="D407" t="str">
            <v>Bombacha Americana Rip Azul T:34-48</v>
          </cell>
          <cell r="E407" t="str">
            <v>Indumentaria militar</v>
          </cell>
          <cell r="F407" t="str">
            <v>Pantalones de combate, bombachas, fajinas, cargo.</v>
          </cell>
          <cell r="G407" t="str">
            <v>Americana</v>
          </cell>
          <cell r="H407" t="e">
            <v>#DIV/0!</v>
          </cell>
          <cell r="I407" t="str">
            <v>Americana, Rip Stop, Bombacha</v>
          </cell>
          <cell r="K407">
            <v>5</v>
          </cell>
          <cell r="L407">
            <v>5</v>
          </cell>
          <cell r="M407">
            <v>5</v>
          </cell>
          <cell r="N407">
            <v>0.03</v>
          </cell>
          <cell r="P407" t="str">
            <v>Puños ajustables con abrojo. &lt;br /&gt;
Rodilleras y refuerzo en entrepierna. &lt;br /&gt;
8 (ocho) bolsillos. &lt;br /&gt;
Cierre de cremallera de 1ª calidad con ojal y botón.</v>
          </cell>
          <cell r="Q407"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07" t="str">
            <v>https://rerda.com/8247/Bombacha-Americana-Rip-Azul-T-34-49.jpg,https://rerda.com/8248/Bombacha-Americana-Rip-Azul-T-34-49.jpg,https://rerda.com/8249/Bombacha-Americana-Rip-Azul-T-34-49.jpg,https://rerda.com/8250/Bombacha-Americana-Rip-Azul-T-34-49.jpg,https://rerda.com/8251/Bombacha-Americana-Rip-Azul-T-34-49.jpg</v>
          </cell>
          <cell r="S407" t="str">
            <v>Jurisdicción:Policía:1:1,Material:Rip Stop (antidesgarro):2:1,Modelo:Americana:3:1,Cierre:YKK:4:1</v>
          </cell>
        </row>
        <row r="408">
          <cell r="A408">
            <v>673</v>
          </cell>
          <cell r="B408">
            <v>1</v>
          </cell>
          <cell r="C408">
            <v>1120857</v>
          </cell>
          <cell r="D408" t="str">
            <v>Bombacha Americana Rip Azul T:50-54</v>
          </cell>
          <cell r="E408" t="str">
            <v>Indumentaria militar</v>
          </cell>
          <cell r="F408" t="str">
            <v>Pantalones de combate, bombachas, fajinas, cargo.</v>
          </cell>
          <cell r="G408" t="str">
            <v>Americana</v>
          </cell>
          <cell r="H408" t="e">
            <v>#DIV/0!</v>
          </cell>
          <cell r="I408" t="str">
            <v>Americana, Rip Stop, Bombacha</v>
          </cell>
          <cell r="K408">
            <v>5</v>
          </cell>
          <cell r="L408">
            <v>5</v>
          </cell>
          <cell r="M408">
            <v>5</v>
          </cell>
          <cell r="N408">
            <v>0.03</v>
          </cell>
          <cell r="P408" t="str">
            <v>Puños ajustables con abrojo. &lt;br /&gt;
Rodilleras y refuerzo en entrepierna. &lt;br /&gt;
8 (ocho) bolsillos. &lt;br /&gt;
Cierre de cremallera de 1ª calidad con ojal y botón.</v>
          </cell>
          <cell r="Q408"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08" t="str">
            <v>https://rerda.com/8252/Bombacha-Americana-Rip-Azul-T-50-55.jpg,https://rerda.com/8253/Bombacha-Americana-Rip-Azul-T-50-55.jpg,https://rerda.com/8254/Bombacha-Americana-Rip-Azul-T-50-55.jpg,https://rerda.com/8255/Bombacha-Americana-Rip-Azul-T-50-55.jpg,https://rerda.com/8256/Bombacha-Americana-Rip-Azul-T-50-55.jpg</v>
          </cell>
          <cell r="S408" t="str">
            <v>Jurisdicción:Policía:1:1,Material:Rip Stop (antidesgarro):2:1,Modelo:Americana:3:1,Cierre:YKK:4:1</v>
          </cell>
        </row>
        <row r="409">
          <cell r="A409">
            <v>674</v>
          </cell>
          <cell r="B409">
            <v>1</v>
          </cell>
          <cell r="C409">
            <v>1120860</v>
          </cell>
          <cell r="D409" t="str">
            <v>Bombacha Americana Rip Azul T:56-60</v>
          </cell>
          <cell r="E409" t="str">
            <v>Indumentaria militar</v>
          </cell>
          <cell r="F409" t="str">
            <v>Pantalones de combate, bombachas, fajinas, cargo.</v>
          </cell>
          <cell r="G409" t="str">
            <v>Americana</v>
          </cell>
          <cell r="H409" t="e">
            <v>#DIV/0!</v>
          </cell>
          <cell r="I409" t="str">
            <v>Americana, Rip Stop, Bombacha</v>
          </cell>
          <cell r="K409">
            <v>5</v>
          </cell>
          <cell r="L409">
            <v>5</v>
          </cell>
          <cell r="M409">
            <v>5</v>
          </cell>
          <cell r="N409">
            <v>0.03</v>
          </cell>
          <cell r="P409" t="str">
            <v>Puños ajustables con abrojo. &lt;br /&gt;
Rodilleras y refuerzo en entrepierna. &lt;br /&gt;
8 (ocho) bolsillos. &lt;br /&gt;
Cierre de cremallera de 1ª calidad con ojal y botón.</v>
          </cell>
          <cell r="Q409"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09" t="str">
            <v>https://rerda.com/8257/Bombacha-Americana-Rip-Azul-T-56-61.jpg,https://rerda.com/8258/Bombacha-Americana-Rip-Azul-T-56-61.jpg,https://rerda.com/8259/Bombacha-Americana-Rip-Azul-T-56-61.jpg,https://rerda.com/8260/Bombacha-Americana-Rip-Azul-T-56-61.jpg,https://rerda.com/8261/Bombacha-Americana-Rip-Azul-T-56-61.jpg</v>
          </cell>
          <cell r="S409" t="str">
            <v>Jurisdicción:Policía:1:1,Material:Rip Stop (antidesgarro):2:1,Modelo:Americana:3:1,Cierre:YKK:4:1</v>
          </cell>
        </row>
        <row r="410">
          <cell r="A410">
            <v>678</v>
          </cell>
          <cell r="B410">
            <v>1</v>
          </cell>
          <cell r="C410">
            <v>1120003</v>
          </cell>
          <cell r="D410" t="str">
            <v>Bombacha Americana Gabardina Azul T:34-48</v>
          </cell>
          <cell r="E410" t="str">
            <v>Indumentaria militar</v>
          </cell>
          <cell r="F410" t="str">
            <v>Pantalones de combate, bombachas, fajinas, cargo.</v>
          </cell>
          <cell r="G410" t="str">
            <v>Americana</v>
          </cell>
          <cell r="H410" t="e">
            <v>#DIV/0!</v>
          </cell>
          <cell r="I410" t="str">
            <v>Americana, Gabardina, Policía, Bombacha</v>
          </cell>
          <cell r="K410">
            <v>5</v>
          </cell>
          <cell r="L410">
            <v>5</v>
          </cell>
          <cell r="M410">
            <v>5</v>
          </cell>
          <cell r="N410">
            <v>0.03</v>
          </cell>
          <cell r="P410" t="str">
            <v>Puños ajustables con abrojo. &lt;br /&gt;
Rodilleras y refuerzo en entrepierna. &lt;br /&gt;
8 (ocho) bolsillos. &lt;br /&gt;
Cierre de cremallera de 1ª calidad con ojal y botón.</v>
          </cell>
          <cell r="Q410"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10" t="str">
            <v>https://rerda.com/7820/Bombacha-Americana-Gab-Azul-T-34-49.jpg,https://rerda.com/7821/Bombacha-Americana-Gab-Azul-T-34-49.jpg,https://rerda.com/7822/Bombacha-Americana-Gab-Azul-T-34-49.jpg,https://rerda.com/7823/Bombacha-Americana-Gab-Azul-T-34-49.jpg,https://rerda.com/7824/Bombacha-Americana-Gab-Azul-T-34-49.jpg</v>
          </cell>
          <cell r="S410" t="str">
            <v>Material:Gabardina:1:1,Modelo:Americana:2:1</v>
          </cell>
        </row>
        <row r="411">
          <cell r="A411">
            <v>679</v>
          </cell>
          <cell r="B411">
            <v>1</v>
          </cell>
          <cell r="C411">
            <v>1120206</v>
          </cell>
          <cell r="D411" t="str">
            <v>Bombacha Americana Gabardina Negra T:34-48</v>
          </cell>
          <cell r="E411" t="str">
            <v>Indumentaria militar</v>
          </cell>
          <cell r="F411" t="str">
            <v>Pantalones de combate, bombachas, fajinas, cargo.</v>
          </cell>
          <cell r="G411" t="str">
            <v>Americana</v>
          </cell>
          <cell r="H411" t="e">
            <v>#DIV/0!</v>
          </cell>
          <cell r="I411" t="str">
            <v>Americana, Gabardina, Bombacha, PSA, Aeroportuaria, Seguridad Privada</v>
          </cell>
          <cell r="K411">
            <v>5</v>
          </cell>
          <cell r="L411">
            <v>5</v>
          </cell>
          <cell r="M411">
            <v>5</v>
          </cell>
          <cell r="N411">
            <v>0.03</v>
          </cell>
          <cell r="P411" t="str">
            <v>Puños ajustables con abrojo. &lt;br /&gt;
Rodilleras y refuerzo en entrepierna. &lt;br /&gt;
8 (ocho) bolsillos. &lt;br /&gt;
Cierre de cremallera de 1ª calidad con ojal y botón.</v>
          </cell>
          <cell r="Q411"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11" t="str">
            <v>https://rerda.com/7860/Bombacha-Americana-Negra-Gab-T-34-49.jpg,https://rerda.com/7861/Bombacha-Americana-Negra-Gab-T-34-49.jpg,https://rerda.com/7862/Bombacha-Americana-Negra-Gab-T-34-49.jpg,https://rerda.com/7863/Bombacha-Americana-Negra-Gab-T-34-49.jpg,https://rerda.com/7864/Bombacha-Americana-Negra-Gab-T-34-49.jpg</v>
          </cell>
          <cell r="S411" t="str">
            <v>Material:Gabardina:1:1,Modelo:Americana:2:1</v>
          </cell>
        </row>
        <row r="412">
          <cell r="A412">
            <v>681</v>
          </cell>
          <cell r="B412">
            <v>1</v>
          </cell>
          <cell r="C412">
            <v>1120107</v>
          </cell>
          <cell r="D412" t="str">
            <v>Bombacha Americana Gabardina Gris T:50-54</v>
          </cell>
          <cell r="E412" t="str">
            <v>Indumentaria militar</v>
          </cell>
          <cell r="F412" t="str">
            <v>Pantalones de combate, bombachas, fajinas, cargo.</v>
          </cell>
          <cell r="G412" t="str">
            <v>Americana</v>
          </cell>
          <cell r="H412" t="e">
            <v>#DIV/0!</v>
          </cell>
          <cell r="I412" t="str">
            <v>Americana, Gabardina, Penitenciaría, Bombacha</v>
          </cell>
          <cell r="K412">
            <v>5</v>
          </cell>
          <cell r="L412">
            <v>5</v>
          </cell>
          <cell r="M412">
            <v>5</v>
          </cell>
          <cell r="N412">
            <v>0.03</v>
          </cell>
          <cell r="P412" t="str">
            <v>Puños ajustables con abrojo. &lt;br /&gt;
Rodilleras y refuerzo en entrepierna. &lt;br /&gt;
8 (ocho) bolsillos. &lt;br /&gt;
Cierre de cremallera de 1ª calidad con ojal y botón.</v>
          </cell>
          <cell r="Q412"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12" t="str">
            <v>https://rerda.com/7845/Bombacha-Americana-Gris-Gabardina-T-50-55.jpg,https://rerda.com/7846/Bombacha-Americana-Gris-Gabardina-T-50-55.jpg,https://rerda.com/7847/Bombacha-Americana-Gris-Gabardina-T-50-55.jpg,https://rerda.com/7848/Bombacha-Americana-Gris-Gabardina-T-50-55.jpg,https://rerda.com/7849/Bombacha-Americana-Gris-Gabardina-T-50-55.jpg</v>
          </cell>
          <cell r="S412" t="str">
            <v>Material:Gabardina:1:1,Modelo:Americana:2:1</v>
          </cell>
        </row>
        <row r="413">
          <cell r="A413">
            <v>682</v>
          </cell>
          <cell r="B413">
            <v>1</v>
          </cell>
          <cell r="C413">
            <v>1120110</v>
          </cell>
          <cell r="D413" t="str">
            <v>Bombacha Americana Gabardina Gris T:56-60</v>
          </cell>
          <cell r="E413" t="str">
            <v>Indumentaria militar</v>
          </cell>
          <cell r="F413" t="str">
            <v>Pantalones de combate, bombachas, fajinas, cargo.</v>
          </cell>
          <cell r="G413" t="str">
            <v>Americana</v>
          </cell>
          <cell r="H413" t="e">
            <v>#DIV/0!</v>
          </cell>
          <cell r="I413" t="str">
            <v>Americana, Gabardina, Penitenciaría, Bombacha</v>
          </cell>
          <cell r="K413">
            <v>5</v>
          </cell>
          <cell r="L413">
            <v>5</v>
          </cell>
          <cell r="M413">
            <v>5</v>
          </cell>
          <cell r="N413">
            <v>0.03</v>
          </cell>
          <cell r="P413" t="str">
            <v>Puños ajustables con abrojo. &lt;br /&gt;
Rodilleras y refuerzo en entrepierna. &lt;br /&gt;
8 (ocho) bolsillos. &lt;br /&gt;
Cierre de cremallera de 1ª calidad con ojal y botón.</v>
          </cell>
          <cell r="Q413"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13" t="str">
            <v>https://rerda.com/7850/Bombacha-Americana-Gris-Gabardina-T-56-61.jpg,https://rerda.com/7851/Bombacha-Americana-Gris-Gabardina-T-56-61.jpg,https://rerda.com/7852/Bombacha-Americana-Gris-Gabardina-T-56-61.jpg,https://rerda.com/7853/Bombacha-Americana-Gris-Gabardina-T-56-61.jpg,https://rerda.com/7854/Bombacha-Americana-Gris-Gabardina-T-56-61.jpg</v>
          </cell>
          <cell r="S413" t="str">
            <v>Material:Gabardina:1:1,Modelo:Americana:2:1</v>
          </cell>
        </row>
        <row r="414">
          <cell r="A414">
            <v>683</v>
          </cell>
          <cell r="B414">
            <v>1</v>
          </cell>
          <cell r="C414">
            <v>1120207</v>
          </cell>
          <cell r="D414" t="str">
            <v>Bombacha Americana Gabardina Negra T:50-54</v>
          </cell>
          <cell r="E414" t="str">
            <v>Indumentaria militar</v>
          </cell>
          <cell r="F414" t="str">
            <v>Pantalones de combate, bombachas, fajinas, cargo.</v>
          </cell>
          <cell r="G414" t="str">
            <v>Americana</v>
          </cell>
          <cell r="H414" t="e">
            <v>#DIV/0!</v>
          </cell>
          <cell r="I414" t="str">
            <v>Americana, Gabardina, Bombacha, PSA, Aeroportuaria, Seguridad Privada</v>
          </cell>
          <cell r="K414">
            <v>5</v>
          </cell>
          <cell r="L414">
            <v>5</v>
          </cell>
          <cell r="M414">
            <v>5</v>
          </cell>
          <cell r="N414">
            <v>0.03</v>
          </cell>
          <cell r="P414" t="str">
            <v>Puños ajustables con abrojo. &lt;br /&gt;
Rodilleras y refuerzo en entrepierna. &lt;br /&gt;
8 (ocho) bolsillos. &lt;br /&gt;
Cierre de cremallera de 1ª calidad con ojal y botón.</v>
          </cell>
          <cell r="Q414"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14" t="str">
            <v>https://rerda.com/7865/Bombacha-Americana-Negra-Gab-T-50-55.jpg,https://rerda.com/7866/Bombacha-Americana-Negra-Gab-T-50-55.jpg,https://rerda.com/7867/Bombacha-Americana-Negra-Gab-T-50-55.jpg,https://rerda.com/7868/Bombacha-Americana-Negra-Gab-T-50-55.jpg,https://rerda.com/7869/Bombacha-Americana-Negra-Gab-T-50-55.jpg</v>
          </cell>
          <cell r="S414" t="str">
            <v>Material:Gabardina:1:1,Modelo:Americana:2:1</v>
          </cell>
        </row>
        <row r="415">
          <cell r="A415">
            <v>684</v>
          </cell>
          <cell r="B415">
            <v>1</v>
          </cell>
          <cell r="C415">
            <v>1120208</v>
          </cell>
          <cell r="D415" t="str">
            <v>Bombacha Americana Gabardina Negra T:56-60</v>
          </cell>
          <cell r="E415" t="str">
            <v>Indumentaria militar</v>
          </cell>
          <cell r="F415" t="str">
            <v>Pantalones de combate, bombachas, fajinas, cargo.</v>
          </cell>
          <cell r="G415" t="str">
            <v>Americana</v>
          </cell>
          <cell r="H415" t="e">
            <v>#DIV/0!</v>
          </cell>
          <cell r="I415" t="str">
            <v>Americana, Gabardina, Bombacha, PSA, Aeroportuaria, Seguridad Privada</v>
          </cell>
          <cell r="K415">
            <v>5</v>
          </cell>
          <cell r="L415">
            <v>5</v>
          </cell>
          <cell r="M415">
            <v>5</v>
          </cell>
          <cell r="N415">
            <v>0.03</v>
          </cell>
          <cell r="P415" t="str">
            <v>Puños ajustables con abrojo. &lt;br /&gt;
Rodilleras y refuerzo en entrepierna. &lt;br /&gt;
8 (ocho) bolsillos. &lt;br /&gt;
Cierre de cremallera de 1ª calidad con ojal y botón.</v>
          </cell>
          <cell r="Q415"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15" t="str">
            <v>https://rerda.com/7870/Bombacha-Americana-Negra-Gab-T-56-61.jpg,https://rerda.com/7871/Bombacha-Americana-Negra-Gab-T-56-61.jpg,https://rerda.com/7872/Bombacha-Americana-Negra-Gab-T-56-61.jpg,https://rerda.com/7873/Bombacha-Americana-Negra-Gab-T-56-61.jpg,https://rerda.com/7874/Bombacha-Americana-Negra-Gab-T-56-61.jpg</v>
          </cell>
          <cell r="S415" t="str">
            <v>Material:Gabardina:1:1,Modelo:Americana:2:1</v>
          </cell>
        </row>
        <row r="416">
          <cell r="A416">
            <v>685</v>
          </cell>
          <cell r="B416">
            <v>1</v>
          </cell>
          <cell r="C416">
            <v>1120004</v>
          </cell>
          <cell r="D416" t="str">
            <v>Bombacha Americana Gabardina Azul T:50-54</v>
          </cell>
          <cell r="E416" t="str">
            <v>Indumentaria militar</v>
          </cell>
          <cell r="F416" t="str">
            <v>Pantalones de combate, bombachas, fajinas, cargo.</v>
          </cell>
          <cell r="G416" t="str">
            <v>Americana</v>
          </cell>
          <cell r="H416" t="e">
            <v>#DIV/0!</v>
          </cell>
          <cell r="I416" t="str">
            <v>Americana, Gabardina, Policía, Bombacha</v>
          </cell>
          <cell r="K416">
            <v>5</v>
          </cell>
          <cell r="L416">
            <v>5</v>
          </cell>
          <cell r="M416">
            <v>5</v>
          </cell>
          <cell r="N416">
            <v>0.03</v>
          </cell>
          <cell r="P416" t="str">
            <v>Puños ajustables con abrojo. &lt;br /&gt;
Rodilleras y refuerzo en entrepierna. &lt;br /&gt;
8 (ocho) bolsillos. &lt;br /&gt;
Cierre de cremallera de 1ª calidad con ojal y botón.</v>
          </cell>
          <cell r="Q416"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16" t="str">
            <v>https://rerda.com/7825/Bombacha-Americana-Gab-Azul-T-50-55.jpg,https://rerda.com/7826/Bombacha-Americana-Gab-Azul-T-50-55.jpg,https://rerda.com/7827/Bombacha-Americana-Gab-Azul-T-50-55.jpg,https://rerda.com/7828/Bombacha-Americana-Gab-Azul-T-50-55.jpg,https://rerda.com/7829/Bombacha-Americana-Gab-Azul-T-50-55.jpg</v>
          </cell>
          <cell r="S416" t="str">
            <v>Material:Gabardina:1:1,Modelo:Americana:2:1</v>
          </cell>
        </row>
        <row r="417">
          <cell r="A417">
            <v>686</v>
          </cell>
          <cell r="B417">
            <v>1</v>
          </cell>
          <cell r="C417">
            <v>1120005</v>
          </cell>
          <cell r="D417" t="str">
            <v>Bombacha Americana Gabardina Azul T:56-60</v>
          </cell>
          <cell r="E417" t="str">
            <v>Indumentaria militar</v>
          </cell>
          <cell r="F417" t="str">
            <v>Pantalones de combate, bombachas, fajinas, cargo.</v>
          </cell>
          <cell r="G417" t="str">
            <v>Americana</v>
          </cell>
          <cell r="H417" t="e">
            <v>#DIV/0!</v>
          </cell>
          <cell r="I417" t="str">
            <v>Americana, Gabardina, Policía, Bombacha</v>
          </cell>
          <cell r="K417">
            <v>5</v>
          </cell>
          <cell r="L417">
            <v>5</v>
          </cell>
          <cell r="M417">
            <v>5</v>
          </cell>
          <cell r="N417">
            <v>0.03</v>
          </cell>
          <cell r="P417" t="str">
            <v>Puños ajustables con abrojo. &lt;br /&gt;
Rodilleras y refuerzo en entrepierna. &lt;br /&gt;
8 (ocho) bolsillos. &lt;br /&gt;
Cierre de cremallera de 1ª calidad con ojal y botón.</v>
          </cell>
          <cell r="Q417"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17" t="str">
            <v>https://rerda.com/7830/Bombacha-Americana-Gab-Azul-T-56-61.jpg,https://rerda.com/7831/Bombacha-Americana-Gab-Azul-T-56-61.jpg,https://rerda.com/7832/Bombacha-Americana-Gab-Azul-T-56-61.jpg,https://rerda.com/7833/Bombacha-Americana-Gab-Azul-T-56-61.jpg,https://rerda.com/7834/Bombacha-Americana-Gab-Azul-T-56-61.jpg</v>
          </cell>
          <cell r="S417" t="str">
            <v>Material:Gabardina:1:1,Modelo:Americana:2:1</v>
          </cell>
        </row>
        <row r="418">
          <cell r="A418">
            <v>687</v>
          </cell>
          <cell r="B418">
            <v>1</v>
          </cell>
          <cell r="C418">
            <v>1120006</v>
          </cell>
          <cell r="D418" t="str">
            <v>Bombacha Americana Gabardina Azul T:62-66</v>
          </cell>
          <cell r="E418" t="str">
            <v>Indumentaria militar</v>
          </cell>
          <cell r="F418" t="str">
            <v>Pantalones de combate, bombachas, fajinas, cargo.</v>
          </cell>
          <cell r="G418" t="str">
            <v>Americana</v>
          </cell>
          <cell r="H418" t="e">
            <v>#DIV/0!</v>
          </cell>
          <cell r="I418" t="str">
            <v>Americana, Gabardina, Policía, Bombacha</v>
          </cell>
          <cell r="K418">
            <v>5</v>
          </cell>
          <cell r="L418">
            <v>5</v>
          </cell>
          <cell r="M418">
            <v>5</v>
          </cell>
          <cell r="N418">
            <v>0.03</v>
          </cell>
          <cell r="P418" t="str">
            <v>Puños ajustables con abrojo. &lt;br /&gt;
Rodilleras y refuerzo en entrepierna. &lt;br /&gt;
8 (ocho) bolsillos. &lt;br /&gt;
Cierre de cremallera de 1ª calidad con ojal y botón.</v>
          </cell>
          <cell r="Q418"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18" t="str">
            <v>https://rerda.com/7835/Bombacha-Americana-Gab-Azul-T-62-67.jpg,https://rerda.com/7836/Bombacha-Americana-Gab-Azul-T-62-67.jpg,https://rerda.com/7837/Bombacha-Americana-Gab-Azul-T-62-67.jpg,https://rerda.com/7838/Bombacha-Americana-Gab-Azul-T-62-67.jpg,https://rerda.com/7839/Bombacha-Americana-Gab-Azul-T-62-67.jpg</v>
          </cell>
          <cell r="S418" t="str">
            <v>Material:Gabardina:1:1,Modelo:Americana:2:1</v>
          </cell>
        </row>
        <row r="419">
          <cell r="A419">
            <v>751</v>
          </cell>
          <cell r="B419">
            <v>1</v>
          </cell>
          <cell r="C419">
            <v>1120209</v>
          </cell>
          <cell r="D419" t="str">
            <v>Bombacha Americana Gabardina Negra T:62-66</v>
          </cell>
          <cell r="E419" t="str">
            <v>Indumentaria militar</v>
          </cell>
          <cell r="F419" t="str">
            <v>Pantalones de combate, bombachas, fajinas, cargo.</v>
          </cell>
          <cell r="G419" t="str">
            <v>Americana</v>
          </cell>
          <cell r="H419" t="e">
            <v>#DIV/0!</v>
          </cell>
          <cell r="I419" t="str">
            <v>Americana, Gabardina, Bombacha, PSA, Aeroportuaria, Seguridad Privada</v>
          </cell>
          <cell r="K419">
            <v>5</v>
          </cell>
          <cell r="L419">
            <v>5</v>
          </cell>
          <cell r="M419">
            <v>5</v>
          </cell>
          <cell r="N419">
            <v>0.03</v>
          </cell>
          <cell r="P419" t="str">
            <v>Puños ajustables con abrojo. &lt;br /&gt;
Rodilleras y refuerzo en entrepierna. &lt;br /&gt;
8 (ocho) bolsillos. &lt;br /&gt;
Cierre de cremallera de 1ª calidad con ojal y botón.</v>
          </cell>
          <cell r="Q419"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19" t="str">
            <v>https://rerda.com/7875/Bombacha-Americana-Negra-Gab-T-62-67.jpg,https://rerda.com/7876/Bombacha-Americana-Negra-Gab-T-62-67.jpg,https://rerda.com/7877/Bombacha-Americana-Negra-Gab-T-62-67.jpg,https://rerda.com/7878/Bombacha-Americana-Negra-Gab-T-62-67.jpg,https://rerda.com/7879/Bombacha-Americana-Negra-Gab-T-62-67.jpg</v>
          </cell>
          <cell r="S419" t="str">
            <v>Material:Gabardina:1:1,Modelo:Americana:2:1</v>
          </cell>
        </row>
        <row r="420">
          <cell r="A420">
            <v>868</v>
          </cell>
          <cell r="B420">
            <v>1</v>
          </cell>
          <cell r="C420">
            <v>1120950</v>
          </cell>
          <cell r="D420" t="str">
            <v>Bombacha Americana Rip Requisa T:34-48</v>
          </cell>
          <cell r="E420" t="str">
            <v>Indumentaria militar</v>
          </cell>
          <cell r="F420" t="str">
            <v>Pantalones de combate, bombachas, fajinas, cargo.</v>
          </cell>
          <cell r="G420" t="str">
            <v>Americana</v>
          </cell>
          <cell r="H420" t="e">
            <v>#DIV/0!</v>
          </cell>
          <cell r="I420" t="str">
            <v>Americana, Rip Stop, Mimético, Bombacha, Requisa</v>
          </cell>
          <cell r="K420">
            <v>5</v>
          </cell>
          <cell r="L420">
            <v>5</v>
          </cell>
          <cell r="M420">
            <v>5</v>
          </cell>
          <cell r="N420">
            <v>0.03</v>
          </cell>
          <cell r="P420" t="str">
            <v>Puños ajustables con abrojo. &lt;br /&gt;
Rodilleras y refuerzo en entrepierna. &lt;br /&gt;
8 (ocho) bolsillos. &lt;br /&gt;
Cierre de cremallera de 1ª calidad con ojal y botón.</v>
          </cell>
          <cell r="Q420"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20" t="str">
            <v>https://rerda.com/7980/Bombacha-Americana-Requisa-T-34-49.jpg,https://rerda.com/7981/Bombacha-Americana-Requisa-T-34-49.jpg,https://rerda.com/7982/Bombacha-Americana-Requisa-T-34-49.jpg,https://rerda.com/7983/Bombacha-Americana-Requisa-T-34-49.jpg,https://rerda.com/7984/Bombacha-Americana-Requisa-T-34-49.jpg</v>
          </cell>
          <cell r="S420" t="str">
            <v>Denominación:Camuflado Mimético Requisa:1:1,Jurisdicción:Penitenciaría - Grupos especiales:2:1,Material:Rip Stop (antidesgarro):3:1,Modelo:Americana:4:1</v>
          </cell>
        </row>
        <row r="421">
          <cell r="A421">
            <v>869</v>
          </cell>
          <cell r="B421">
            <v>1</v>
          </cell>
          <cell r="C421">
            <v>1120952</v>
          </cell>
          <cell r="D421" t="str">
            <v>Bombacha Americana Rip Requisa T:50-54</v>
          </cell>
          <cell r="E421" t="str">
            <v>Indumentaria militar</v>
          </cell>
          <cell r="F421" t="str">
            <v>Pantalones de combate, bombachas, fajinas, cargo.</v>
          </cell>
          <cell r="G421" t="str">
            <v>Americana</v>
          </cell>
          <cell r="H421" t="e">
            <v>#DIV/0!</v>
          </cell>
          <cell r="I421" t="str">
            <v>Americana, Rip Stop, Mimético, Bombacha, Requisa</v>
          </cell>
          <cell r="K421">
            <v>5</v>
          </cell>
          <cell r="L421">
            <v>5</v>
          </cell>
          <cell r="M421">
            <v>5</v>
          </cell>
          <cell r="N421">
            <v>0.03</v>
          </cell>
          <cell r="P421" t="str">
            <v>Puños ajustables con abrojo. &lt;br /&gt;
Rodilleras y refuerzo en entrepierna. &lt;br /&gt;
8 (ocho) bolsillos. &lt;br /&gt;
Cierre de cremallera de 1ª calidad con ojal y botón.</v>
          </cell>
          <cell r="Q421"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21" t="str">
            <v>https://rerda.com/7985/Bombacha-Americana-Requisa-T-50-55.jpg,https://rerda.com/7986/Bombacha-Americana-Requisa-T-50-55.jpg,https://rerda.com/7987/Bombacha-Americana-Requisa-T-50-55.jpg,https://rerda.com/7988/Bombacha-Americana-Requisa-T-50-55.jpg,https://rerda.com/7989/Bombacha-Americana-Requisa-T-50-55.jpg</v>
          </cell>
          <cell r="S421" t="str">
            <v>Denominación:Camuflado Mimético Requisa:1:1,Jurisdicción:Penitenciaría - Grupos especiales:2:1,Material:Rip Stop (antidesgarro):3:1,Modelo:Americana:4:1</v>
          </cell>
        </row>
        <row r="422">
          <cell r="A422">
            <v>1067</v>
          </cell>
          <cell r="B422">
            <v>1</v>
          </cell>
          <cell r="C422">
            <v>1120445</v>
          </cell>
          <cell r="D422" t="str">
            <v>Bombacha Americana Rip Azul Noche T:34-48</v>
          </cell>
          <cell r="E422" t="str">
            <v>Indumentaria militar</v>
          </cell>
          <cell r="F422" t="str">
            <v>Pantalones de combate, bombachas, fajinas, cargo.</v>
          </cell>
          <cell r="G422" t="str">
            <v>Americana</v>
          </cell>
          <cell r="H422" t="e">
            <v>#DIV/0!</v>
          </cell>
          <cell r="I422" t="str">
            <v>Americana, Rip Stop, Bombacha</v>
          </cell>
          <cell r="K422">
            <v>5</v>
          </cell>
          <cell r="L422">
            <v>5</v>
          </cell>
          <cell r="M422">
            <v>5</v>
          </cell>
          <cell r="N422">
            <v>0.03</v>
          </cell>
          <cell r="P422" t="str">
            <v>Puños ajustables con abrojo. &lt;br /&gt;
Rodilleras y refuerzo en entrepierna. &lt;br /&gt;
8 (ocho) bolsillos. &lt;br /&gt;
Cierre de cremallera de 1ª calidad con ojal y botón.</v>
          </cell>
          <cell r="Q422"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22" t="str">
            <v>https://rerda.com/8227/Bombacha-Americana-Rip-Azul-Noche-T-34-49.jpg,https://rerda.com/8228/Bombacha-Americana-Rip-Azul-Noche-T-34-49.jpg,https://rerda.com/8229/Bombacha-Americana-Rip-Azul-Noche-T-34-49.jpg,https://rerda.com/8230/Bombacha-Americana-Rip-Azul-Noche-T-34-49.jpg,https://rerda.com/8231/Bombacha-Americana-Rip-Azul-Noche-T-34-49.jpg</v>
          </cell>
          <cell r="S422" t="str">
            <v>Jurisdicción:Policía:1:1,Material:Rip Stop (antidesgarro):2:1,Modelo:Americana:3:1,Cierre:YKK:4:1</v>
          </cell>
        </row>
        <row r="423">
          <cell r="A423">
            <v>1068</v>
          </cell>
          <cell r="B423">
            <v>1</v>
          </cell>
          <cell r="C423">
            <v>1120446</v>
          </cell>
          <cell r="D423" t="str">
            <v>Bombacha Americana Rip Azul Noche T:50-54</v>
          </cell>
          <cell r="E423" t="str">
            <v>Indumentaria militar</v>
          </cell>
          <cell r="F423" t="str">
            <v>Pantalones de combate, bombachas, fajinas, cargo.</v>
          </cell>
          <cell r="G423" t="str">
            <v>Americana</v>
          </cell>
          <cell r="H423" t="e">
            <v>#DIV/0!</v>
          </cell>
          <cell r="I423" t="str">
            <v>Americana, Rip Stop, Bombacha</v>
          </cell>
          <cell r="K423">
            <v>5</v>
          </cell>
          <cell r="L423">
            <v>5</v>
          </cell>
          <cell r="M423">
            <v>5</v>
          </cell>
          <cell r="N423">
            <v>0.03</v>
          </cell>
          <cell r="P423" t="str">
            <v>Puños ajustables con abrojo. &lt;br /&gt;
Rodilleras y refuerzo en entrepierna. &lt;br /&gt;
8 (ocho) bolsillos. &lt;br /&gt;
Cierre de cremallera de 1ª calidad con ojal y botón.</v>
          </cell>
          <cell r="Q423"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23" t="str">
            <v>https://rerda.com/8232/Bombacha-Americana-Rip-Azul-Noche-T-50-55.jpg,https://rerda.com/8233/Bombacha-Americana-Rip-Azul-Noche-T-50-55.jpg,https://rerda.com/8234/Bombacha-Americana-Rip-Azul-Noche-T-50-55.jpg,https://rerda.com/8235/Bombacha-Americana-Rip-Azul-Noche-T-50-55.jpg,https://rerda.com/8236/Bombacha-Americana-Rip-Azul-Noche-T-50-55.jpg</v>
          </cell>
          <cell r="S423" t="str">
            <v>Jurisdicción:Policía:1:1,Material:Rip Stop (antidesgarro):2:1,Modelo:Americana:3:1,Cierre:YKK:4:1</v>
          </cell>
        </row>
        <row r="424">
          <cell r="A424">
            <v>1069</v>
          </cell>
          <cell r="B424">
            <v>1</v>
          </cell>
          <cell r="C424">
            <v>1120433</v>
          </cell>
          <cell r="D424" t="str">
            <v>Bombacha Americana Rip Azul Noche T:56-60</v>
          </cell>
          <cell r="E424" t="str">
            <v>Indumentaria militar</v>
          </cell>
          <cell r="F424" t="str">
            <v>Pantalones de combate, bombachas, fajinas, cargo.</v>
          </cell>
          <cell r="G424" t="str">
            <v>Americana</v>
          </cell>
          <cell r="H424" t="e">
            <v>#DIV/0!</v>
          </cell>
          <cell r="I424" t="str">
            <v>Americana, Rip Stop, Bombacha</v>
          </cell>
          <cell r="K424">
            <v>5</v>
          </cell>
          <cell r="L424">
            <v>5</v>
          </cell>
          <cell r="M424">
            <v>5</v>
          </cell>
          <cell r="N424">
            <v>0.03</v>
          </cell>
          <cell r="P424" t="str">
            <v>Puños ajustables con abrojo. &lt;br /&gt;
Rodilleras y refuerzo en entrepierna. &lt;br /&gt;
8 (ocho) bolsillos. &lt;br /&gt;
Cierre de cremallera de 1ª calidad con ojal y botón.</v>
          </cell>
          <cell r="Q424"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24" t="str">
            <v>https://rerda.com/8237/Bombacha-Americana-Rip-Azul-Noche-T-56-61.jpg,https://rerda.com/8238/Bombacha-Americana-Rip-Azul-Noche-T-56-61.jpg,https://rerda.com/8239/Bombacha-Americana-Rip-Azul-Noche-T-56-61.jpg,https://rerda.com/8240/Bombacha-Americana-Rip-Azul-Noche-T-56-61.jpg,https://rerda.com/8241/Bombacha-Americana-Rip-Azul-Noche-T-56-61.jpg</v>
          </cell>
          <cell r="S424" t="str">
            <v>Jurisdicción:Policía:1:1,Material:Rip Stop (antidesgarro):2:1,Modelo:Americana:3:1,Cierre:YKK:4:1</v>
          </cell>
        </row>
        <row r="425">
          <cell r="A425">
            <v>1070</v>
          </cell>
          <cell r="B425">
            <v>1</v>
          </cell>
          <cell r="C425">
            <v>1120434</v>
          </cell>
          <cell r="D425" t="str">
            <v>Bombacha Americana Rip Azul Noche T:62-66</v>
          </cell>
          <cell r="E425" t="str">
            <v>Indumentaria militar</v>
          </cell>
          <cell r="F425" t="str">
            <v>Pantalones de combate, bombachas, fajinas, cargo.</v>
          </cell>
          <cell r="G425" t="str">
            <v>Americana</v>
          </cell>
          <cell r="H425" t="e">
            <v>#DIV/0!</v>
          </cell>
          <cell r="I425" t="str">
            <v>Americana, Rip Stop, Bombacha</v>
          </cell>
          <cell r="K425">
            <v>5</v>
          </cell>
          <cell r="L425">
            <v>5</v>
          </cell>
          <cell r="M425">
            <v>5</v>
          </cell>
          <cell r="N425">
            <v>0.03</v>
          </cell>
          <cell r="P425" t="str">
            <v>Puños ajustables con abrojo. &lt;br /&gt;
Rodilleras y refuerzo en entrepierna. &lt;br /&gt;
8 (ocho) bolsillos. &lt;br /&gt;
Cierre de cremallera de 1ª calidad con ojal y botón.</v>
          </cell>
          <cell r="Q425"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25" t="str">
            <v>https://rerda.com/8242/Bombacha-Americana-Rip-Azul-Noche-T-62-67.jpg,https://rerda.com/8243/Bombacha-Americana-Rip-Azul-Noche-T-62-67.jpg,https://rerda.com/8244/Bombacha-Americana-Rip-Azul-Noche-T-62-67.jpg,https://rerda.com/8245/Bombacha-Americana-Rip-Azul-Noche-T-62-67.jpg,https://rerda.com/8246/Bombacha-Americana-Rip-Azul-Noche-T-62-67.jpg</v>
          </cell>
          <cell r="S425" t="str">
            <v>Jurisdicción:Policía:1:1,Material:Rip Stop (antidesgarro):2:1,Modelo:Americana:3:1,Cierre:YKK:4:1</v>
          </cell>
        </row>
        <row r="426">
          <cell r="A426">
            <v>1071</v>
          </cell>
          <cell r="B426">
            <v>1</v>
          </cell>
          <cell r="C426">
            <v>1120641</v>
          </cell>
          <cell r="D426" t="str">
            <v>Bombacha Americana Rip Digital Gris T:50-54</v>
          </cell>
          <cell r="E426" t="str">
            <v>Indumentaria militar</v>
          </cell>
          <cell r="F426" t="str">
            <v>Pantalones de combate, bombachas, fajinas, cargo.</v>
          </cell>
          <cell r="G426" t="str">
            <v>Americana</v>
          </cell>
          <cell r="H426" t="e">
            <v>#DIV/0!</v>
          </cell>
          <cell r="I426" t="str">
            <v>Americana, Rip Stop, Mimético, Digital, Bombacha</v>
          </cell>
          <cell r="K426">
            <v>5</v>
          </cell>
          <cell r="L426">
            <v>5</v>
          </cell>
          <cell r="M426">
            <v>5</v>
          </cell>
          <cell r="N426">
            <v>0.03</v>
          </cell>
          <cell r="P426" t="str">
            <v>Puños ajustables con abrojo. &lt;br /&gt;
Rodilleras y refuerzo en entrepierna. &lt;br /&gt;
8 (ocho) bolsillos. &lt;br /&gt;
Cierre de cremallera de 1ª calidad con ojal y botón.</v>
          </cell>
          <cell r="Q426"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26" t="str">
            <v>https://rerda.com/7925/Bombacha-Americana-Digital-Gris-T-50-55.jpg,https://rerda.com/7926/Bombacha-Americana-Digital-Gris-T-50-55.jpg,https://rerda.com/7927/Bombacha-Americana-Digital-Gris-T-50-55.jpg,https://rerda.com/7928/Bombacha-Americana-Digital-Gris-T-50-55.jpg,https://rerda.com/7929/Bombacha-Americana-Digital-Gris-T-50-55.jpg</v>
          </cell>
          <cell r="S426" t="str">
            <v>Material:Rip Stop (antidesgarro):1:1,Modelo:Americana:2:1,Cierre:YKK:3:1</v>
          </cell>
        </row>
        <row r="427">
          <cell r="A427">
            <v>1072</v>
          </cell>
          <cell r="B427">
            <v>1</v>
          </cell>
          <cell r="C427">
            <v>1120642</v>
          </cell>
          <cell r="D427" t="str">
            <v>Bombacha Americana Rip Digital Gris T:56-60</v>
          </cell>
          <cell r="E427" t="str">
            <v>Indumentaria militar</v>
          </cell>
          <cell r="F427" t="str">
            <v>Pantalones de combate, bombachas, fajinas, cargo.</v>
          </cell>
          <cell r="G427" t="str">
            <v>Americana</v>
          </cell>
          <cell r="H427" t="e">
            <v>#DIV/0!</v>
          </cell>
          <cell r="I427" t="str">
            <v>Americana, Rip Stop, Mimético, Digital, Bombacha</v>
          </cell>
          <cell r="K427">
            <v>5</v>
          </cell>
          <cell r="L427">
            <v>5</v>
          </cell>
          <cell r="M427">
            <v>5</v>
          </cell>
          <cell r="N427">
            <v>0.03</v>
          </cell>
          <cell r="P427" t="str">
            <v>Puños ajustables con abrojo. &lt;br /&gt;
Rodilleras y refuerzo en entrepierna. &lt;br /&gt;
8 (ocho) bolsillos. &lt;br /&gt;
Cierre de cremallera de 1ª calidad con ojal y botón.</v>
          </cell>
          <cell r="Q427"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27" t="str">
            <v>https://rerda.com/7930/Bombacha-Americana-Digital-Gris-T-56-61.jpg,https://rerda.com/7931/Bombacha-Americana-Digital-Gris-T-56-61.jpg,https://rerda.com/7932/Bombacha-Americana-Digital-Gris-T-56-61.jpg,https://rerda.com/7933/Bombacha-Americana-Digital-Gris-T-56-61.jpg,https://rerda.com/7934/Bombacha-Americana-Digital-Gris-T-56-61.jpg</v>
          </cell>
          <cell r="S427" t="str">
            <v>Material:Rip Stop (antidesgarro):1:1,Modelo:Americana:2:1,Cierre:YKK:3:1</v>
          </cell>
        </row>
        <row r="428">
          <cell r="A428">
            <v>1113</v>
          </cell>
          <cell r="B428">
            <v>1</v>
          </cell>
          <cell r="C428">
            <v>1120111</v>
          </cell>
          <cell r="D428" t="str">
            <v>Bombacha Americana Gabardina Gris T:62-66</v>
          </cell>
          <cell r="E428" t="str">
            <v>Indumentaria militar</v>
          </cell>
          <cell r="F428" t="str">
            <v>Pantalones de combate, bombachas, fajinas, cargo.</v>
          </cell>
          <cell r="G428" t="str">
            <v>Americana</v>
          </cell>
          <cell r="H428" t="e">
            <v>#DIV/0!</v>
          </cell>
          <cell r="I428" t="str">
            <v>Americana, Gabardina, Penitenciaría, Bombacha</v>
          </cell>
          <cell r="K428">
            <v>5</v>
          </cell>
          <cell r="L428">
            <v>5</v>
          </cell>
          <cell r="M428">
            <v>5</v>
          </cell>
          <cell r="N428">
            <v>0.03</v>
          </cell>
          <cell r="P428" t="str">
            <v>Puños ajustables con abrojo. &lt;br /&gt;
Rodilleras y refuerzo en entrepierna. &lt;br /&gt;
8 (ocho) bolsillos. &lt;br /&gt;
Cierre de cremallera de 1ª calidad con ojal y botón.</v>
          </cell>
          <cell r="Q428"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28" t="str">
            <v>https://rerda.com/7855/bombacha-americana-gris-gabardina-t62-66.jpg,https://rerda.com/7856/bombacha-americana-gris-gabardina-t62-66.jpg,https://rerda.com/7857/bombacha-americana-gris-gabardina-t62-66.jpg,https://rerda.com/7858/bombacha-americana-gris-gabardina-t62-66.jpg,https://rerda.com/7859/bombacha-americana-gris-gabardina-t62-66.jpg</v>
          </cell>
          <cell r="S428" t="str">
            <v>Jurisdicción:Penitenciaría:1:1,Material:Gabardina:2:1,Modelo:Americana:3:1,Cierre:YKK:4:1</v>
          </cell>
        </row>
        <row r="429">
          <cell r="A429">
            <v>1116</v>
          </cell>
          <cell r="B429">
            <v>1</v>
          </cell>
          <cell r="C429">
            <v>1120863</v>
          </cell>
          <cell r="D429" t="str">
            <v>Bombacha Americana Rip Negra T:62-66</v>
          </cell>
          <cell r="E429" t="str">
            <v>Indumentaria militar</v>
          </cell>
          <cell r="F429" t="str">
            <v>Pantalones de combate, bombachas, fajinas, cargo.</v>
          </cell>
          <cell r="G429" t="str">
            <v>Americana</v>
          </cell>
          <cell r="H429" t="e">
            <v>#DIV/0!</v>
          </cell>
          <cell r="I429" t="str">
            <v>Americana, Rip Stop, Bombacha</v>
          </cell>
          <cell r="K429">
            <v>5</v>
          </cell>
          <cell r="L429">
            <v>5</v>
          </cell>
          <cell r="M429">
            <v>5</v>
          </cell>
          <cell r="N429">
            <v>0.03</v>
          </cell>
          <cell r="P429" t="str">
            <v>Puños ajustables con abrojo. &lt;br /&gt;
Rodilleras y refuerzo en entrepierna. &lt;br /&gt;
8 (ocho) bolsillos. &lt;br /&gt;
Cierre de cremallera de 1ª calidad con ojal y botón.</v>
          </cell>
          <cell r="Q429"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29" t="str">
            <v>https://rerda.com/8292/bombacha-americana-negra-rip-stop-t62-66.jpg,https://rerda.com/8293/bombacha-americana-negra-rip-stop-t62-66.jpg,https://rerda.com/8294/bombacha-americana-negra-rip-stop-t62-66.jpg,https://rerda.com/8295/bombacha-americana-negra-rip-stop-t62-66.jpg,https://rerda.com/8296/bombacha-americana-negra-rip-stop-t62-66.jpg</v>
          </cell>
          <cell r="S429" t="str">
            <v>Material:Rip Stop (antidesgarro):1:1,Modelo:Americana:2:1,Cierre:YKK:3:1</v>
          </cell>
        </row>
        <row r="430">
          <cell r="A430">
            <v>1117</v>
          </cell>
          <cell r="B430">
            <v>1</v>
          </cell>
          <cell r="C430">
            <v>1120861</v>
          </cell>
          <cell r="D430" t="str">
            <v>Bombacha Americana Rip Azul T:62-66</v>
          </cell>
          <cell r="E430" t="str">
            <v>Indumentaria militar</v>
          </cell>
          <cell r="F430" t="str">
            <v>Pantalones de combate, bombachas, fajinas, cargo.</v>
          </cell>
          <cell r="G430" t="str">
            <v>Americana</v>
          </cell>
          <cell r="H430" t="e">
            <v>#DIV/0!</v>
          </cell>
          <cell r="I430" t="e">
            <v>#DIV/0!</v>
          </cell>
          <cell r="K430">
            <v>5</v>
          </cell>
          <cell r="L430">
            <v>5</v>
          </cell>
          <cell r="M430">
            <v>5</v>
          </cell>
          <cell r="N430">
            <v>0.03</v>
          </cell>
          <cell r="P430" t="str">
            <v>Puños ajustables con abrojo. &lt;br /&gt;
Rodilleras y refuerzo en entrepierna. &lt;br /&gt;
8 (ocho) bolsillos. &lt;br /&gt;
Cierre de cremallera de 1ª calidad con ojal y botón.</v>
          </cell>
          <cell r="Q430"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30" t="str">
            <v>https://rerda.com/8262/bombacha-americana-rip-azul-t62-66.jpg,https://rerda.com/8263/bombacha-americana-rip-azul-t62-66.jpg,https://rerda.com/8264/bombacha-americana-rip-azul-t62-66.jpg,https://rerda.com/8265/bombacha-americana-rip-azul-t62-66.jpg,https://rerda.com/8266/bombacha-americana-rip-azul-t62-66.jpg</v>
          </cell>
          <cell r="S430" t="str">
            <v>Material:Rip Stop (antidesgarro):1:1,Modelo:Americana:2:1,Cierre:YKK:3:1</v>
          </cell>
        </row>
        <row r="431">
          <cell r="A431">
            <v>1229</v>
          </cell>
          <cell r="B431">
            <v>1</v>
          </cell>
          <cell r="C431">
            <v>1120850</v>
          </cell>
          <cell r="D431" t="str">
            <v>Bombacha Americana Rip Infantería T:34-48</v>
          </cell>
          <cell r="E431" t="str">
            <v>Indumentaria militar</v>
          </cell>
          <cell r="F431" t="str">
            <v>Pantalones de combate, bombachas, fajinas, cargo.</v>
          </cell>
          <cell r="G431" t="str">
            <v>Americana</v>
          </cell>
          <cell r="H431" t="e">
            <v>#DIV/0!</v>
          </cell>
          <cell r="I431" t="str">
            <v>Americana, Rip Stop, Mimético, Bombacha</v>
          </cell>
          <cell r="K431">
            <v>5</v>
          </cell>
          <cell r="L431">
            <v>5</v>
          </cell>
          <cell r="M431">
            <v>5</v>
          </cell>
          <cell r="N431">
            <v>0.03</v>
          </cell>
          <cell r="P431" t="str">
            <v>Puños ajustables con abrojo. &lt;br /&gt;
Rodilleras y refuerzo en entrepierna. &lt;br /&gt;
8 (ocho) bolsillos. &lt;br /&gt;
Cierre de cremallera de 1ª calidad con ojal y botón.</v>
          </cell>
          <cell r="Q431"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31" t="str">
            <v>https://rerda.com/7945/fagina-americana-rip-infanteria-t34-48.jpg,https://rerda.com/7946/fagina-americana-rip-infanteria-t34-48.jpg,https://rerda.com/7947/fagina-americana-rip-infanteria-t34-48.jpg,https://rerda.com/7948/fagina-americana-rip-infanteria-t34-48.jpg,https://rerda.com/7949/fagina-americana-rip-infanteria-t34-48.jpg</v>
          </cell>
          <cell r="S431" t="str">
            <v>Material:Rip Stop (antidesgarro):1:1,Modelo:Americana:2:1,Cierre:YKK:3:1</v>
          </cell>
        </row>
        <row r="432">
          <cell r="A432">
            <v>1230</v>
          </cell>
          <cell r="B432">
            <v>1</v>
          </cell>
          <cell r="C432">
            <v>1120623</v>
          </cell>
          <cell r="D432" t="str">
            <v>Bombacha Americana Rip Gris T:34-48</v>
          </cell>
          <cell r="E432" t="str">
            <v>Indumentaria militar</v>
          </cell>
          <cell r="F432" t="str">
            <v>Pantalones de combate, bombachas, fajinas, cargo.</v>
          </cell>
          <cell r="G432" t="str">
            <v>Americana</v>
          </cell>
          <cell r="H432" t="e">
            <v>#DIV/0!</v>
          </cell>
          <cell r="I432" t="str">
            <v>Americana, Rip Stop, Bombacha</v>
          </cell>
          <cell r="K432">
            <v>5</v>
          </cell>
          <cell r="L432">
            <v>5</v>
          </cell>
          <cell r="M432">
            <v>5</v>
          </cell>
          <cell r="N432">
            <v>0.03</v>
          </cell>
          <cell r="P432" t="str">
            <v>Puños ajustables con abrojo. &lt;br /&gt;
Rodilleras y refuerzo en entrepierna. &lt;br /&gt;
8 (ocho) bolsillos. &lt;br /&gt;
Cierre de cremallera de 1ª calidad con ojal y botón.</v>
          </cell>
          <cell r="Q432"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32" t="str">
            <v>https://rerda.com/8267/fagina-americana-rip-gris-t34-48.jpg,https://rerda.com/8268/fagina-americana-rip-gris-t34-48.jpg,https://rerda.com/8269/fagina-americana-rip-gris-t34-48.jpg,https://rerda.com/8270/fagina-americana-rip-gris-t34-48.jpg,https://rerda.com/8271/fagina-americana-rip-gris-t34-48.jpg</v>
          </cell>
          <cell r="S432" t="str">
            <v>Jurisdicción:Penitenciaría Provincial:1:1,Material:Rip Stop (antidesgarro):2:1,Modelo:Americana:3:1,Cierre:YKK:4:1</v>
          </cell>
        </row>
        <row r="433">
          <cell r="A433">
            <v>1231</v>
          </cell>
          <cell r="B433">
            <v>1</v>
          </cell>
          <cell r="C433">
            <v>1120624</v>
          </cell>
          <cell r="D433" t="str">
            <v>Bombacha Americana Rip Gris T:50-54</v>
          </cell>
          <cell r="E433" t="str">
            <v>Indumentaria militar</v>
          </cell>
          <cell r="F433" t="str">
            <v>Pantalones de combate, bombachas, fajinas, cargo.</v>
          </cell>
          <cell r="G433" t="str">
            <v>Americana</v>
          </cell>
          <cell r="H433" t="e">
            <v>#DIV/0!</v>
          </cell>
          <cell r="I433" t="str">
            <v>Americana, Rip Stop, Bombacha</v>
          </cell>
          <cell r="K433">
            <v>5</v>
          </cell>
          <cell r="L433">
            <v>5</v>
          </cell>
          <cell r="M433">
            <v>5</v>
          </cell>
          <cell r="N433">
            <v>0.03</v>
          </cell>
          <cell r="P433" t="str">
            <v>Puños ajustables con abrojo. &lt;br /&gt;
Rodilleras y refuerzo en entrepierna. &lt;br /&gt;
8 (ocho) bolsillos. &lt;br /&gt;
Cierre de cremallera de 1ª calidad con ojal y botón.</v>
          </cell>
          <cell r="Q433"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33" t="str">
            <v>https://rerda.com/8272/fagina-americana-rip-gris-t50-54.jpg,https://rerda.com/8273/fagina-americana-rip-gris-t50-54.jpg,https://rerda.com/8274/fagina-americana-rip-gris-t50-54.jpg,https://rerda.com/8275/fagina-americana-rip-gris-t50-54.jpg,https://rerda.com/8276/fagina-americana-rip-gris-t50-54.jpg</v>
          </cell>
          <cell r="S433" t="str">
            <v>Jurisdicción:Penitenciaría Provincial:1:1,Material:Rip Stop (antidesgarro):2:1,Modelo:Americana:3:1,Cierre:YKK:4:1</v>
          </cell>
        </row>
        <row r="434">
          <cell r="A434">
            <v>1232</v>
          </cell>
          <cell r="B434">
            <v>1</v>
          </cell>
          <cell r="C434">
            <v>1120851</v>
          </cell>
          <cell r="D434" t="str">
            <v>Bombacha Americana Rip Infantería T:50-54</v>
          </cell>
          <cell r="E434" t="str">
            <v>Indumentaria militar</v>
          </cell>
          <cell r="F434" t="str">
            <v>Pantalones de combate, bombachas, fajinas, cargo.</v>
          </cell>
          <cell r="G434" t="str">
            <v>Americana</v>
          </cell>
          <cell r="H434" t="e">
            <v>#DIV/0!</v>
          </cell>
          <cell r="I434" t="str">
            <v>Americana, Rip Stop, Mimético, Bombacha</v>
          </cell>
          <cell r="K434">
            <v>5</v>
          </cell>
          <cell r="L434">
            <v>5</v>
          </cell>
          <cell r="M434">
            <v>5</v>
          </cell>
          <cell r="N434">
            <v>0.03</v>
          </cell>
          <cell r="P434" t="str">
            <v>Puños ajustables con abrojo. &lt;br /&gt;
Rodilleras y refuerzo en entrepierna. &lt;br /&gt;
8 (ocho) bolsillos. &lt;br /&gt;
Cierre de cremallera de 1ª calidad con ojal y botón.</v>
          </cell>
          <cell r="Q434"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34" t="str">
            <v>https://rerda.com/7950/fagina-americana-rip-infanteria-t50-54.jpg,https://rerda.com/7951/fagina-americana-rip-infanteria-t50-54.jpg,https://rerda.com/7952/fagina-americana-rip-infanteria-t50-54.jpg,https://rerda.com/7953/fagina-americana-rip-infanteria-t50-54.jpg,https://rerda.com/7954/fagina-americana-rip-infanteria-t50-54.jpg</v>
          </cell>
          <cell r="S434" t="str">
            <v>Material:Rip Stop (antidesgarro):1:1,Modelo:Americana:2:1,Cierre:YKK:3:1</v>
          </cell>
        </row>
        <row r="435">
          <cell r="A435">
            <v>1233</v>
          </cell>
          <cell r="B435">
            <v>1</v>
          </cell>
          <cell r="C435">
            <v>1120852</v>
          </cell>
          <cell r="D435" t="str">
            <v>Bombacha Americana Rip Infantería T:56-60</v>
          </cell>
          <cell r="E435" t="str">
            <v>Indumentaria militar</v>
          </cell>
          <cell r="F435" t="str">
            <v>Pantalones de combate, bombachas, fajinas, cargo.</v>
          </cell>
          <cell r="G435" t="str">
            <v>Americana</v>
          </cell>
          <cell r="H435" t="e">
            <v>#DIV/0!</v>
          </cell>
          <cell r="I435" t="str">
            <v>Americana, Rip Stop, Mimético, Bombacha</v>
          </cell>
          <cell r="K435">
            <v>5</v>
          </cell>
          <cell r="L435">
            <v>5</v>
          </cell>
          <cell r="M435">
            <v>5</v>
          </cell>
          <cell r="N435">
            <v>0.03</v>
          </cell>
          <cell r="P435" t="str">
            <v>Puños ajustables con abrojo. &lt;br /&gt;
Rodilleras y refuerzo en entrepierna. &lt;br /&gt;
8 (ocho) bolsillos. &lt;br /&gt;
Cierre de cremallera de 1ª calidad con ojal y botón.</v>
          </cell>
          <cell r="Q435" t="str">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ell>
          <cell r="R435" t="str">
            <v>https://rerda.com/7955/fagina-americana-rip-infanteria-t56-60.jpg,https://rerda.com/7956/fagina-americana-rip-infanteria-t56-60.jpg,https://rerda.com/7957/fagina-americana-rip-infanteria-t56-60.jpg,https://rerda.com/7958/fagina-americana-rip-infanteria-t56-60.jpg,https://rerda.com/7959/fagina-americana-rip-infanteria-t56-60.jpg</v>
          </cell>
          <cell r="S435" t="str">
            <v>Material:Rip Stop (antidesgarro):1:1,Modelo:Americana:2:1,Cierre:YKK:3:1</v>
          </cell>
        </row>
        <row r="436">
          <cell r="A436">
            <v>34</v>
          </cell>
          <cell r="B436">
            <v>1</v>
          </cell>
          <cell r="C436">
            <v>5101204</v>
          </cell>
          <cell r="D436" t="str">
            <v>Garibaldina Multicam UCA T:2XS-2XL</v>
          </cell>
          <cell r="E436" t="str">
            <v>Indumentaria militar</v>
          </cell>
          <cell r="F436" t="str">
            <v>Garibaldinas o chaquetillas</v>
          </cell>
          <cell r="G436" t="str">
            <v>Camufladas - Miméticas</v>
          </cell>
          <cell r="H436" t="e">
            <v>#DIV/0!</v>
          </cell>
          <cell r="I436" t="str">
            <v>Garibaldina, Ejército, Mimético, Hagana, Multicam</v>
          </cell>
          <cell r="K436">
            <v>5</v>
          </cell>
          <cell r="L436">
            <v>5</v>
          </cell>
          <cell r="M436">
            <v>5</v>
          </cell>
          <cell r="N436">
            <v>0.03</v>
          </cell>
          <cell r="P436" t="str">
            <v>Puños ajustables con botones._x000D_
Bolsillos con solapas y botones._x000D_
Cuello ajustable con abrojo._x000D_
Fuelle en la espalda.</v>
          </cell>
          <cell r="Q436" t="str">
            <v>Bolsillos en mangas._x000D_
Camuflado mimético Multicam para el Ejército._x000D_
Talles especiales.</v>
          </cell>
          <cell r="R436" t="str">
            <v>https://rerda.com/267/garibaldina-multicam-uca-t2xs-2xl.jpg,https://rerda.com/268/garibaldina-multicam-uca-t2xs-2xl.jpg,https://rerda.com/269/garibaldina-multicam-uca-t2xs-2xl.jpg,https://rerda.com/270/garibaldina-multicam-uca-t2xs-2xl.jpg,https://rerda.com/4627/garibaldina-multicam-uca-t2xs-2xl.jpg</v>
          </cell>
          <cell r="S436" t="str">
            <v>Material:Rip Stop (antidesgarro):1:1,Modelo:Hagana:2:1,Cierre:YKK:3:1</v>
          </cell>
        </row>
        <row r="437">
          <cell r="A437">
            <v>969</v>
          </cell>
          <cell r="B437">
            <v>1</v>
          </cell>
          <cell r="C437">
            <v>5101205</v>
          </cell>
          <cell r="D437" t="str">
            <v>Garibaldina Multicam UCA T:3XL-5XL</v>
          </cell>
          <cell r="E437" t="str">
            <v>Indumentaria militar</v>
          </cell>
          <cell r="F437" t="str">
            <v>Garibaldinas o chaquetillas</v>
          </cell>
          <cell r="G437" t="str">
            <v>Camufladas - Miméticas</v>
          </cell>
          <cell r="H437" t="e">
            <v>#DIV/0!</v>
          </cell>
          <cell r="I437" t="str">
            <v>Garibaldina, Ejército, Mimético, Hagana, Multicam</v>
          </cell>
          <cell r="K437">
            <v>5</v>
          </cell>
          <cell r="L437">
            <v>5</v>
          </cell>
          <cell r="M437">
            <v>5</v>
          </cell>
          <cell r="N437">
            <v>0.03</v>
          </cell>
          <cell r="P437" t="str">
            <v>Puños ajustables con botones._x000D_
Bolsillos con solapas y botones._x000D_
Cuello ajustable con abrojo._x000D_
Fuelle en la espalda.</v>
          </cell>
          <cell r="Q437" t="str">
            <v>Bolsillos en mangas._x000D_
Camuflado mimético Multicam para el Ejército._x000D_
Talles especiales.</v>
          </cell>
          <cell r="R437" t="str">
            <v>https://rerda.com/4628/garibaldina-multicam-uca-t3xl-5xl.jpg,https://rerda.com/4629/garibaldina-multicam-uca-t3xl-5xl.jpg,https://rerda.com/4630/garibaldina-multicam-uca-t3xl-5xl.jpg,https://rerda.com/4631/garibaldina-multicam-uca-t3xl-5xl.jpg,https://rerda.com/4632/garibaldina-multicam-uca-t3xl-5xl.jpg</v>
          </cell>
          <cell r="S437" t="str">
            <v>Material:Rip Stop (antidesgarro):1:1,Modelo:Hagana:2:1,Cierre:YKK:3:1</v>
          </cell>
        </row>
        <row r="438">
          <cell r="A438">
            <v>652</v>
          </cell>
          <cell r="B438">
            <v>1</v>
          </cell>
          <cell r="C438">
            <v>2220080</v>
          </cell>
          <cell r="D438" t="str">
            <v>Remera Ballenera</v>
          </cell>
          <cell r="E438" t="str">
            <v>Indumentaria militar</v>
          </cell>
          <cell r="F438" t="str">
            <v>Chombas, remeras y deportivos</v>
          </cell>
          <cell r="G438" t="str">
            <v>Remera</v>
          </cell>
          <cell r="H438" t="str">
            <v>Mangas Cortas</v>
          </cell>
          <cell r="I438" t="str">
            <v>Remera, Red, Ballenera</v>
          </cell>
          <cell r="K438">
            <v>5</v>
          </cell>
          <cell r="L438">
            <v>5</v>
          </cell>
          <cell r="M438">
            <v>5</v>
          </cell>
          <cell r="N438">
            <v>0.03</v>
          </cell>
          <cell r="P438" t="str">
            <v>Remera ballenera confeccionada en formato de tela en red._x000D_
Ideal para el verano o para entrenamientos e instrucción táctica.</v>
          </cell>
          <cell r="Q438" t="e">
            <v>#DIV/0!</v>
          </cell>
          <cell r="R438" t="str">
            <v>https://rerda.com/3013/remera-ballenera.jpg,https://rerda.com/3014/remera-ballenera.jpg</v>
          </cell>
        </row>
        <row r="439">
          <cell r="A439">
            <v>911</v>
          </cell>
          <cell r="B439">
            <v>1</v>
          </cell>
          <cell r="C439">
            <v>2220004</v>
          </cell>
          <cell r="D439" t="str">
            <v>Remera Manga Corta Blanca Lisa T:XXS/XXL</v>
          </cell>
          <cell r="E439" t="str">
            <v>Indumentaria militar</v>
          </cell>
          <cell r="F439" t="str">
            <v>Chombas, remeras y deportivos</v>
          </cell>
          <cell r="G439" t="str">
            <v>Remera</v>
          </cell>
          <cell r="H439" t="str">
            <v>Mangas Cortas</v>
          </cell>
          <cell r="I439" t="str">
            <v>Manga Corta, Remera</v>
          </cell>
          <cell r="K439">
            <v>5</v>
          </cell>
          <cell r="L439">
            <v>5</v>
          </cell>
          <cell r="M439">
            <v>5</v>
          </cell>
          <cell r="N439">
            <v>0.03</v>
          </cell>
          <cell r="P439" t="str">
            <v>Remera lisa de algodón, mangas cortas y cuello rendono._x000D_
Uso diario._x000D_
Ideal para estampar, bordar y/o sublimar.</v>
          </cell>
          <cell r="Q439" t="e">
            <v>#DIV/0!</v>
          </cell>
          <cell r="R439" t="str">
            <v>https://rerda.com/4315/remera-manga-corta-blanca-lisa.jpg</v>
          </cell>
          <cell r="S439" t="str">
            <v>Material:Algodón:1:1,Modelo:Lisa:2:1,Tipo de Cuello:Redondo:3:1</v>
          </cell>
        </row>
        <row r="440">
          <cell r="A440">
            <v>912</v>
          </cell>
          <cell r="B440">
            <v>1</v>
          </cell>
          <cell r="C440">
            <v>2220333</v>
          </cell>
          <cell r="D440" t="str">
            <v>Remera Manga Corta Azul Noche Lisa T:XXS/XXL</v>
          </cell>
          <cell r="E440" t="str">
            <v>Indumentaria militar</v>
          </cell>
          <cell r="F440" t="str">
            <v>Chombas, remeras y deportivos</v>
          </cell>
          <cell r="G440" t="str">
            <v>Remera</v>
          </cell>
          <cell r="H440" t="str">
            <v>Mangas Cortas</v>
          </cell>
          <cell r="I440" t="str">
            <v>Manga Corta, Remera, Azul, Lisa</v>
          </cell>
          <cell r="K440">
            <v>5</v>
          </cell>
          <cell r="L440">
            <v>5</v>
          </cell>
          <cell r="M440">
            <v>5</v>
          </cell>
          <cell r="N440">
            <v>0.03</v>
          </cell>
          <cell r="P440" t="str">
            <v>Remera lisa de algodón, mangas cortas y cuello rendono._x000D_
Uso diario._x000D_
Ideal para estampar, bordar y/o sublimar.</v>
          </cell>
          <cell r="Q440" t="e">
            <v>#DIV/0!</v>
          </cell>
          <cell r="R440" t="str">
            <v>https://rerda.com/4316/remera-manga-corta-azul-noche-lisa.jpg</v>
          </cell>
          <cell r="S440" t="str">
            <v>Material:Algodón:1:1,Modelo:Lisa:2:1,Tipo de Cuello:Redondo:3:1</v>
          </cell>
        </row>
        <row r="441">
          <cell r="A441">
            <v>913</v>
          </cell>
          <cell r="B441">
            <v>1</v>
          </cell>
          <cell r="C441">
            <v>2220444</v>
          </cell>
          <cell r="D441" t="str">
            <v>Remera Manga Corta Negra Lisa T:XXS/XXL</v>
          </cell>
          <cell r="E441" t="str">
            <v>Indumentaria militar</v>
          </cell>
          <cell r="F441" t="str">
            <v>Chombas, remeras y deportivos</v>
          </cell>
          <cell r="G441" t="str">
            <v>Remera</v>
          </cell>
          <cell r="H441" t="str">
            <v>Mangas Cortas</v>
          </cell>
          <cell r="I441" t="str">
            <v>Manga Corta, Remera, Lisa, negra</v>
          </cell>
          <cell r="K441">
            <v>5</v>
          </cell>
          <cell r="L441">
            <v>5</v>
          </cell>
          <cell r="M441">
            <v>5</v>
          </cell>
          <cell r="N441">
            <v>0.03</v>
          </cell>
          <cell r="P441" t="str">
            <v>Remera lisa de algodón, mangas cortas y cuello rendono._x000D_
Uso diario._x000D_
Ideal para estampar, bordar y/o sublimar.</v>
          </cell>
          <cell r="Q441" t="e">
            <v>#DIV/0!</v>
          </cell>
          <cell r="R441" t="str">
            <v>https://rerda.com/4317/remera-mc-negra-lisa.jpg</v>
          </cell>
          <cell r="S441" t="str">
            <v>Material:Algodón:1:1,Modelo:Lisa:2:1,Tipo de Cuello:Redondo:3:1</v>
          </cell>
        </row>
        <row r="442">
          <cell r="A442">
            <v>914</v>
          </cell>
          <cell r="B442">
            <v>1</v>
          </cell>
          <cell r="C442">
            <v>2220750</v>
          </cell>
          <cell r="D442" t="str">
            <v>Remera Manga Corta Gris Topo Lisa T:XXS/XXL</v>
          </cell>
          <cell r="E442" t="str">
            <v>Indumentaria militar</v>
          </cell>
          <cell r="F442" t="str">
            <v>Chombas, remeras y deportivos</v>
          </cell>
          <cell r="G442" t="str">
            <v>Remera</v>
          </cell>
          <cell r="H442" t="str">
            <v>Mangas Cortas</v>
          </cell>
          <cell r="I442" t="str">
            <v>Manga Corta, Remera, Gris, Lisa</v>
          </cell>
          <cell r="K442">
            <v>5</v>
          </cell>
          <cell r="L442">
            <v>5</v>
          </cell>
          <cell r="M442">
            <v>5</v>
          </cell>
          <cell r="N442">
            <v>0.03</v>
          </cell>
          <cell r="P442" t="str">
            <v>Remera lisa de algodón, mangas cortas y cuello rendono._x000D_
Uso diario._x000D_
Ideal para estampar, bordar y/o sublimar.</v>
          </cell>
          <cell r="Q442" t="e">
            <v>#DIV/0!</v>
          </cell>
          <cell r="R442" t="str">
            <v>https://rerda.com/4318/remera-manga-corta-gris-topo-lisa.jpg</v>
          </cell>
          <cell r="S442" t="str">
            <v>Material:Algodón:1:1,Modelo:Lisa:2:1,Tipo de Cuello:Redondo:3:1</v>
          </cell>
        </row>
        <row r="443">
          <cell r="A443">
            <v>915</v>
          </cell>
          <cell r="B443">
            <v>1</v>
          </cell>
          <cell r="C443">
            <v>2220856</v>
          </cell>
          <cell r="D443" t="str">
            <v>Remera Manga Corta Beige Lisa T:XXS/XXL</v>
          </cell>
          <cell r="E443" t="str">
            <v>Indumentaria militar</v>
          </cell>
          <cell r="F443" t="str">
            <v>Chombas, remeras y deportivos</v>
          </cell>
          <cell r="G443" t="str">
            <v>Remera</v>
          </cell>
          <cell r="H443" t="str">
            <v>Mangas Cortas</v>
          </cell>
          <cell r="I443" t="str">
            <v>Manga Corta, Remera, Beige, Lisa</v>
          </cell>
          <cell r="K443">
            <v>5</v>
          </cell>
          <cell r="L443">
            <v>5</v>
          </cell>
          <cell r="M443">
            <v>5</v>
          </cell>
          <cell r="N443">
            <v>0.03</v>
          </cell>
          <cell r="P443" t="str">
            <v>Remera lisa de algodón, mangas cortas y cuello rendono._x000D_
Uso diario._x000D_
Ideal para estampar, bordar y/o sublimar.</v>
          </cell>
          <cell r="Q443" t="e">
            <v>#DIV/0!</v>
          </cell>
          <cell r="R443" t="str">
            <v>https://rerda.com/4319/remera-manga-corta-beige-lisa.jpg</v>
          </cell>
          <cell r="S443" t="str">
            <v>Material:Algodón:1:1,Modelo:Lisa:2:1,Tipo de Cuello:Redondo:3:1</v>
          </cell>
        </row>
        <row r="444">
          <cell r="A444">
            <v>1003</v>
          </cell>
          <cell r="B444">
            <v>1</v>
          </cell>
          <cell r="C444">
            <v>2220601</v>
          </cell>
          <cell r="D444" t="str">
            <v>Remera Manga Corta Gris Melange</v>
          </cell>
          <cell r="E444" t="str">
            <v>Indumentaria militar</v>
          </cell>
          <cell r="F444" t="str">
            <v>Chombas, remeras y deportivos</v>
          </cell>
          <cell r="G444" t="str">
            <v>Remera</v>
          </cell>
          <cell r="H444" t="str">
            <v>Mangas Cortas</v>
          </cell>
          <cell r="I444" t="str">
            <v>Remera, Mangas Cortas, Lisa</v>
          </cell>
          <cell r="K444">
            <v>10</v>
          </cell>
          <cell r="L444">
            <v>10</v>
          </cell>
          <cell r="M444">
            <v>10</v>
          </cell>
          <cell r="N444">
            <v>0.5</v>
          </cell>
          <cell r="P444" t="str">
            <v>Remera Manga Corta de color gris melange._x000D_
Lisa, ideal para estampar o bordar._x000D_
Algodón 100%.</v>
          </cell>
          <cell r="Q444" t="e">
            <v>#DIV/0!</v>
          </cell>
          <cell r="R444" t="str">
            <v>https://rerda.com/4888/remera-mangas-cortas-gris-melange.jpg,https://rerda.com/4889/remera-mangas-cortas-gris-melange.jpg,https://rerda.com/4890/remera-mangas-cortas-gris-melange.jpg,https://rerda.com/4892/remera-mangas-cortas-gris-melange.jpg</v>
          </cell>
          <cell r="S444" t="str">
            <v>Material:Algodón:1:1,Modelo:Lisa:2:1</v>
          </cell>
        </row>
        <row r="445">
          <cell r="A445">
            <v>490</v>
          </cell>
          <cell r="B445">
            <v>1</v>
          </cell>
          <cell r="C445">
            <v>2101350</v>
          </cell>
          <cell r="D445" t="str">
            <v>Remera Manga Corta sin Cierre Gris T:XXS-XXL</v>
          </cell>
          <cell r="E445" t="str">
            <v>Indumentaria militar</v>
          </cell>
          <cell r="F445" t="str">
            <v>Chombas, remeras y deportivos</v>
          </cell>
          <cell r="G445" t="str">
            <v>Remera</v>
          </cell>
          <cell r="H445" t="str">
            <v>Mangas Cortas</v>
          </cell>
          <cell r="I445" t="str">
            <v>Penitenciaría, Remera, Mangas Cortas, Algodón</v>
          </cell>
          <cell r="K445">
            <v>5</v>
          </cell>
          <cell r="L445">
            <v>5</v>
          </cell>
          <cell r="M445">
            <v>5</v>
          </cell>
          <cell r="N445">
            <v>0.03</v>
          </cell>
          <cell r="P445" t="str">
            <v>Remera Manga Corta reglamentaria de algodón, con un vivo transversal de hombro a hombro.</v>
          </cell>
          <cell r="Q445" t="e">
            <v>#DIV/0!</v>
          </cell>
          <cell r="R445" t="str">
            <v>https://rerda.com/8180/remera-mangas-cortas-sin-cierre-gris.jpg,https://rerda.com/8181/remera-mangas-cortas-sin-cierre-gris.jpg,https://rerda.com/8182/remera-mangas-cortas-sin-cierre-gris.jpg,https://rerda.com/8183/remera-mangas-cortas-sin-cierre-gris.jpg,https://rerda.com/8184/remera-mangas-cortas-sin-cierre-gris.jpg</v>
          </cell>
          <cell r="S445" t="str">
            <v>Material:Algodón:1:1,Modelo:Manga Corta:2:1,Tipo de Cuello:Redondo a la Base:3:1,Cierre:No:4:1</v>
          </cell>
        </row>
        <row r="446">
          <cell r="A446">
            <v>491</v>
          </cell>
          <cell r="B446">
            <v>1</v>
          </cell>
          <cell r="C446">
            <v>2101550</v>
          </cell>
          <cell r="D446" t="str">
            <v>Remera Manga Corta sin Cierre Azul Noche T:XXS-XXL</v>
          </cell>
          <cell r="E446" t="str">
            <v>Indumentaria militar</v>
          </cell>
          <cell r="F446" t="str">
            <v>Chombas, remeras y deportivos</v>
          </cell>
          <cell r="G446" t="str">
            <v>Remera</v>
          </cell>
          <cell r="H446" t="str">
            <v>Mangas Cortas</v>
          </cell>
          <cell r="I446" t="str">
            <v>Policía, Remera, Mangas Cortas, Algodón, Reglamentaria</v>
          </cell>
          <cell r="K446">
            <v>5</v>
          </cell>
          <cell r="L446">
            <v>5</v>
          </cell>
          <cell r="M446">
            <v>5</v>
          </cell>
          <cell r="N446">
            <v>0.03</v>
          </cell>
          <cell r="P446" t="str">
            <v>Remera Manga Corta reglamentaria de algodón, con un vivo transversal de hombro a hombro.</v>
          </cell>
          <cell r="Q446" t="e">
            <v>#DIV/0!</v>
          </cell>
          <cell r="R446" t="str">
            <v>https://rerda.com/8166/remera-mangas-cortas-sin-cierre-azul-noche.jpg,https://rerda.com/8167/remera-mangas-cortas-sin-cierre-azul-noche.jpg,https://rerda.com/8168/remera-mangas-cortas-sin-cierre-azul-noche.jpg,https://rerda.com/8169/remera-mangas-cortas-sin-cierre-azul-noche.jpg,https://rerda.com/8170/remera-mangas-cortas-sin-cierre-azul-noche.jpg</v>
          </cell>
          <cell r="S446" t="str">
            <v>Material:Algodón:1:1,Modelo:Manga Corta:2:1,Tipo de Cuello:Redondo a la Base:3:1,Cierre:No:4:1</v>
          </cell>
        </row>
        <row r="447">
          <cell r="A447">
            <v>492</v>
          </cell>
          <cell r="B447">
            <v>1</v>
          </cell>
          <cell r="C447">
            <v>2101555</v>
          </cell>
          <cell r="D447" t="str">
            <v>Remera Manga Corta sin Cierre Negra T:XXS-XXL</v>
          </cell>
          <cell r="E447" t="str">
            <v>Indumentaria militar</v>
          </cell>
          <cell r="F447" t="str">
            <v>Chombas, remeras y deportivos</v>
          </cell>
          <cell r="G447" t="str">
            <v>Remera</v>
          </cell>
          <cell r="H447" t="str">
            <v>Mangas Cortas</v>
          </cell>
          <cell r="I447" t="str">
            <v>Policía, Remera, Grupos Especiales, Mangas Cortas, Algodón</v>
          </cell>
          <cell r="K447">
            <v>5</v>
          </cell>
          <cell r="L447">
            <v>5</v>
          </cell>
          <cell r="M447">
            <v>5</v>
          </cell>
          <cell r="N447">
            <v>0.03</v>
          </cell>
          <cell r="P447" t="str">
            <v>Remera Manga Corta reglamentaria de algodón, con un vivo transversal de hombro a hombro.</v>
          </cell>
          <cell r="Q447" t="e">
            <v>#DIV/0!</v>
          </cell>
          <cell r="R447" t="str">
            <v>https://rerda.com/8190/remera-mangas-cortas-sin-cierre-negra.jpg,https://rerda.com/8191/remera-mangas-cortas-sin-cierre-negra.jpg,https://rerda.com/8192/remera-mangas-cortas-sin-cierre-negra.jpg,https://rerda.com/8193/remera-mangas-cortas-sin-cierre-negra.jpg,https://rerda.com/8194/remera-mangas-cortas-sin-cierre-negra.jpg</v>
          </cell>
          <cell r="S447" t="str">
            <v>Material:Algodón:1:1,Modelo:Manga Corta:2:1,Tipo de Cuello:Redondo a la Base:3:1,Cierre:No:4:1</v>
          </cell>
        </row>
        <row r="448">
          <cell r="A448">
            <v>995</v>
          </cell>
          <cell r="B448">
            <v>1</v>
          </cell>
          <cell r="C448">
            <v>2101556</v>
          </cell>
          <cell r="D448" t="str">
            <v>Remera Manga Corta sin Cierre Negra T:3XL-5XL</v>
          </cell>
          <cell r="E448" t="str">
            <v>Indumentaria militar</v>
          </cell>
          <cell r="F448" t="str">
            <v>Chombas, remeras y deportivos</v>
          </cell>
          <cell r="G448" t="str">
            <v>Remera</v>
          </cell>
          <cell r="H448" t="str">
            <v>Mangas Cortas</v>
          </cell>
          <cell r="I448" t="str">
            <v>Policía, Remera, Grupos Especiales, Mangas Cortas, Algodón</v>
          </cell>
          <cell r="K448">
            <v>5</v>
          </cell>
          <cell r="L448">
            <v>5</v>
          </cell>
          <cell r="M448">
            <v>5</v>
          </cell>
          <cell r="N448">
            <v>0.03</v>
          </cell>
          <cell r="P448" t="str">
            <v>Remera Manga Corta reglamentaria de algodón, con un vivo transversal de hombro a hombro.</v>
          </cell>
          <cell r="Q448" t="e">
            <v>#DIV/0!</v>
          </cell>
          <cell r="R448" t="str">
            <v>https://rerda.com/8185/remera-mangas-cortas-sin-cierre-negra-t3xl-5xl.jpg,https://rerda.com/8186/remera-mangas-cortas-sin-cierre-negra-t3xl-5xl.jpg,https://rerda.com/8187/remera-mangas-cortas-sin-cierre-negra-t3xl-5xl.jpg,https://rerda.com/8188/remera-mangas-cortas-sin-cierre-negra-t3xl-5xl.jpg,https://rerda.com/8189/remera-mangas-cortas-sin-cierre-negra-t3xl-5xl.jpg</v>
          </cell>
          <cell r="S448" t="str">
            <v>Material:Algodón:1:1,Modelo:Manga Corta:2:1,Tipo de Cuello:Redondo a la Base:3:1,Cierre:No:4:1</v>
          </cell>
        </row>
        <row r="449">
          <cell r="A449">
            <v>997</v>
          </cell>
          <cell r="B449">
            <v>1</v>
          </cell>
          <cell r="C449">
            <v>2101351</v>
          </cell>
          <cell r="D449" t="str">
            <v>Remera Manga Corta sin Cierre Gris T:3XL-5XL</v>
          </cell>
          <cell r="E449" t="str">
            <v>Indumentaria militar</v>
          </cell>
          <cell r="F449" t="str">
            <v>Chombas, remeras y deportivos</v>
          </cell>
          <cell r="G449" t="str">
            <v>Remera</v>
          </cell>
          <cell r="H449" t="str">
            <v>Mangas Cortas</v>
          </cell>
          <cell r="I449" t="str">
            <v>Penitenciaría, Remera, Mangas Cortas, Algodón</v>
          </cell>
          <cell r="K449">
            <v>5</v>
          </cell>
          <cell r="L449">
            <v>5</v>
          </cell>
          <cell r="M449">
            <v>5</v>
          </cell>
          <cell r="N449">
            <v>0.03</v>
          </cell>
          <cell r="P449" t="str">
            <v>Remera Manga Corta reglamentaria de algodón, con un vivo transversal de hombro a hombro.</v>
          </cell>
          <cell r="Q449" t="e">
            <v>#DIV/0!</v>
          </cell>
          <cell r="R449" t="str">
            <v>https://rerda.com/8175/remera-mangas-cortas-sin-cierre-gris-t3xl-5xl.jpg,https://rerda.com/8176/remera-mangas-cortas-sin-cierre-gris-t3xl-5xl.jpg,https://rerda.com/8177/remera-mangas-cortas-sin-cierre-gris-t3xl-5xl.jpg,https://rerda.com/8178/remera-mangas-cortas-sin-cierre-gris-t3xl-5xl.jpg,https://rerda.com/8179/remera-mangas-cortas-sin-cierre-gris-t3xl-5xl.jpg</v>
          </cell>
          <cell r="S449" t="str">
            <v>Material:Algodón:1:1,Modelo:Manga Corta:2:1,Tipo de Cuello:Redondo a la Base:3:1,Cierre:No:4:1</v>
          </cell>
        </row>
        <row r="450">
          <cell r="A450">
            <v>998</v>
          </cell>
          <cell r="B450">
            <v>1</v>
          </cell>
          <cell r="C450">
            <v>2101551</v>
          </cell>
          <cell r="D450" t="str">
            <v>Remera Manga Corta sin Cierre Azul Noche T:3XL-5XL</v>
          </cell>
          <cell r="E450" t="str">
            <v>Indumentaria militar</v>
          </cell>
          <cell r="F450" t="str">
            <v>Chombas, remeras y deportivos</v>
          </cell>
          <cell r="G450" t="str">
            <v>Remera</v>
          </cell>
          <cell r="H450" t="str">
            <v>Mangas Cortas</v>
          </cell>
          <cell r="I450" t="str">
            <v>Policía, Remera, Mangas Cortas, Algodón, Reglamentaria</v>
          </cell>
          <cell r="K450">
            <v>5</v>
          </cell>
          <cell r="L450">
            <v>5</v>
          </cell>
          <cell r="M450">
            <v>5</v>
          </cell>
          <cell r="N450">
            <v>0.03</v>
          </cell>
          <cell r="P450" t="str">
            <v>Remera Manga Corta reglamentaria de algodón, con un vivo transversal de hombro a hombro.</v>
          </cell>
          <cell r="Q450" t="e">
            <v>#DIV/0!</v>
          </cell>
          <cell r="R450" t="str">
            <v>https://rerda.com/8161/remera-mangas-cortas-sin-cierre-azul-noche-t3xl-5xl.jpg,https://rerda.com/8162/remera-mangas-cortas-sin-cierre-azul-noche-t3xl-5xl.jpg,https://rerda.com/8163/remera-mangas-cortas-sin-cierre-azul-noche-t3xl-5xl.jpg,https://rerda.com/8164/remera-mangas-cortas-sin-cierre-azul-noche-t3xl-5xl.jpg,https://rerda.com/8165/remera-mangas-cortas-sin-cierre-azul-noche-t3xl-5xl.jpg</v>
          </cell>
          <cell r="S450" t="str">
            <v>Material:Algodón:1:1,Modelo:Manga Corta:2:1,Tipo de Cuello:Redondo a la Base:3:1,Cierre:No:4:1</v>
          </cell>
        </row>
        <row r="451">
          <cell r="A451">
            <v>55</v>
          </cell>
          <cell r="B451">
            <v>1</v>
          </cell>
          <cell r="C451">
            <v>2103217</v>
          </cell>
          <cell r="D451" t="str">
            <v>Remera táctica bajo chaleco de combate negro</v>
          </cell>
          <cell r="E451" t="str">
            <v>Indumentaria militar</v>
          </cell>
          <cell r="F451" t="str">
            <v>Chombas, remeras y deportivos</v>
          </cell>
          <cell r="G451" t="str">
            <v>Remera</v>
          </cell>
          <cell r="H451" t="str">
            <v>Mangas Largas</v>
          </cell>
          <cell r="I451" t="str">
            <v>Manga Larga, Remera</v>
          </cell>
          <cell r="K451">
            <v>5</v>
          </cell>
          <cell r="L451">
            <v>5</v>
          </cell>
          <cell r="M451">
            <v>5</v>
          </cell>
          <cell r="N451">
            <v>0.03</v>
          </cell>
          <cell r="P451" t="str">
            <v>Remera táctica mangas largas de combate, para bajo chaleco. Cuello mao sin botón. Hombros y brazos cubiertos con Rip Stop (tela antidesgarro).</v>
          </cell>
          <cell r="Q451" t="str">
            <v>Bolsillo con cierre en cada brazo y abrojos para insignias._x000D_
Ideal para el combate._x000D_
Puños ajustables con abrojo.</v>
          </cell>
          <cell r="R451" t="str">
            <v>https://rerda.com/5291/remera-tactica-bajo-chaleco-de-combate-negro.jpg,https://rerda.com/5292/remera-tactica-bajo-chaleco-de-combate-negro.jpg,https://rerda.com/5293/remera-tactica-bajo-chaleco-de-combate-negro.jpg,https://rerda.com/4829/remera-tactica-bajo-chaleco-de-combate-negro.jpg,https://rerda.com/5294/remera-tactica-bajo-chaleco-de-combate-negro.jpg,https://rerda.com/5295/remera-tactica-bajo-chaleco-de-combate-negro.jpg</v>
          </cell>
          <cell r="S451" t="str">
            <v>Denominación:Chomba de Combate:1:1,Material:Sintético y Rip Stop:2:1,Modelo:Manga Larga:3:1,Tipo de Cuello:Mao:4:1</v>
          </cell>
        </row>
        <row r="452">
          <cell r="A452">
            <v>1084</v>
          </cell>
          <cell r="B452">
            <v>1</v>
          </cell>
          <cell r="C452">
            <v>2103495</v>
          </cell>
          <cell r="D452" t="str">
            <v>Remera táctica bajo chaleco de combate azul</v>
          </cell>
          <cell r="E452" t="str">
            <v>Indumentaria militar</v>
          </cell>
          <cell r="F452" t="str">
            <v>Chombas, remeras y deportivos</v>
          </cell>
          <cell r="G452" t="str">
            <v>Remera</v>
          </cell>
          <cell r="H452" t="str">
            <v>Mangas Largas</v>
          </cell>
          <cell r="I452" t="str">
            <v>Manga Larga, Remera</v>
          </cell>
          <cell r="K452">
            <v>5</v>
          </cell>
          <cell r="L452">
            <v>5</v>
          </cell>
          <cell r="M452">
            <v>5</v>
          </cell>
          <cell r="N452">
            <v>0.03</v>
          </cell>
          <cell r="P452" t="str">
            <v>Remera táctica mangas largas de combate, para bajo chaleco. Cuello mao sin botón. Hombros y brazos cubiertos con Rip Stop (tela antidesgarro).</v>
          </cell>
          <cell r="Q452" t="str">
            <v>Bolsillo con cierre en cada brazo y abrojos para insignias._x000D_
Ideal para el combate._x000D_
Puños ajustables con abrojo.</v>
          </cell>
          <cell r="R452" t="str">
            <v>https://rerda.com/5296/remera-tactica-bajo-chaleco-de-combate-azul.jpg,https://rerda.com/5297/remera-tactica-bajo-chaleco-de-combate-azul.jpg,https://rerda.com/5298/remera-tactica-bajo-chaleco-de-combate-azul.jpg,https://rerda.com/5301/remera-tactica-bajo-chaleco-de-combate-azul.jpg,https://rerda.com/5299/remera-tactica-bajo-chaleco-de-combate-azul.jpg,https://rerda.com/5300/remera-tactica-bajo-chaleco-de-combate-azul.jpg</v>
          </cell>
          <cell r="S452" t="str">
            <v>Denominación:Chomba de Combate:1:1,Material:Sintético y Rip Stop:2:1,Modelo:Manga Larga:3:1,Tipo de Cuello:Mao:4:1</v>
          </cell>
        </row>
        <row r="453">
          <cell r="A453">
            <v>46</v>
          </cell>
          <cell r="B453">
            <v>1</v>
          </cell>
          <cell r="C453">
            <v>1120500</v>
          </cell>
          <cell r="D453" t="str">
            <v>Bombacha Jazak Rip Stop Azul T:34-48</v>
          </cell>
          <cell r="E453" t="str">
            <v>Indumentaria militar</v>
          </cell>
          <cell r="F453" t="str">
            <v>Pantalones de combate, bombachas, fajinas, cargo.</v>
          </cell>
          <cell r="G453" t="str">
            <v>Jazak</v>
          </cell>
          <cell r="H453" t="e">
            <v>#DIV/0!</v>
          </cell>
          <cell r="I453" t="str">
            <v>Rip Stop, Jazak, Bombacha</v>
          </cell>
          <cell r="K453">
            <v>5</v>
          </cell>
          <cell r="L453">
            <v>5</v>
          </cell>
          <cell r="M453">
            <v>5</v>
          </cell>
          <cell r="N453">
            <v>0.03</v>
          </cell>
          <cell r="P453" t="str">
            <v>Rodilleras reforzadas._x000D_
Color Negro._x000D_
Solapa ajustadoras en rodillas._x000D_
8 (ocho) bolsillos._x000D_
Cierre de cremallera de 1ª calidad con ojal y botón.</v>
          </cell>
          <cell r="Q453" t="str">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ell>
          <cell r="R453" t="str">
            <v>https://rerda.com/384/Bombacha-Jazak-Rip-Stop-Azul-T-34-49.jpg,https://rerda.com/386/Bombacha-Jazak-Rip-Stop-Azul-T-34-49.jpg,https://rerda.com/388/Bombacha-Jazak-Rip-Stop-Azul-T-34-49.jpg,https://rerda.com/387/Bombacha-Jazak-Rip-Stop-Azul-T-34-49.jpg,https://rerda.com/385/Bombacha-Jazak-Rip-Stop-Azul-T-34-49.jpg,https://rerda.com/389/Bombacha-Jazak-Rip-Stop-Azul-T-34-49.jpg</v>
          </cell>
          <cell r="S453" t="str">
            <v>Material:Rip Stop (antidesgarro):1:1,Modelo:Jazak:2:1</v>
          </cell>
        </row>
        <row r="454">
          <cell r="A454">
            <v>47</v>
          </cell>
          <cell r="B454">
            <v>1</v>
          </cell>
          <cell r="C454">
            <v>1120191</v>
          </cell>
          <cell r="D454" t="str">
            <v>Bombacha Jazak Infantería T:34-48</v>
          </cell>
          <cell r="E454" t="str">
            <v>Indumentaria militar</v>
          </cell>
          <cell r="F454" t="str">
            <v>Pantalones de combate, bombachas, fajinas, cargo.</v>
          </cell>
          <cell r="G454" t="str">
            <v>Jazak</v>
          </cell>
          <cell r="H454" t="e">
            <v>#DIV/0!</v>
          </cell>
          <cell r="I454" t="str">
            <v>Rip Stop, Jazak, Infantería, Bombacha, Mimética, Camuflada</v>
          </cell>
          <cell r="K454">
            <v>5</v>
          </cell>
          <cell r="L454">
            <v>5</v>
          </cell>
          <cell r="M454">
            <v>5</v>
          </cell>
          <cell r="N454">
            <v>0.03</v>
          </cell>
          <cell r="P454" t="str">
            <v>Rodilleras reforzadas._x000D_
Color Negro._x000D_
Solapa ajustadoras en rodillas._x000D_
8 (ocho) bolsillos._x000D_
Cierre de cremallera de 1ª calidad con ojal y botón.</v>
          </cell>
          <cell r="Q454" t="str">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ell>
          <cell r="R454" t="str">
            <v>https://rerda.com/393/Bombacha-Jazak-Infanteria-T-34-49.jpg,https://rerda.com/394/Bombacha-Jazak-Infanteria-T-34-49.jpg,https://rerda.com/395/Bombacha-Jazak-Infanteria-T-34-49.jpg,https://rerda.com/396/Bombacha-Jazak-Infanteria-T-34-49.jpg,https://rerda.com/397/Bombacha-Jazak-Infanteria-T-34-49.jpg,https://rerda.com/764/Bombacha-Jazak-Infanteria-T-34-49.jpg,https://rerda.com/765/Bombacha-Jazak-Infanteria-T-34-49.jpg,https://rerda.com/766/Bombacha-Jazak-Infanteria-T-34-49.jpg,https://rerda.com/767/Bombacha-Jazak-Infanteria-T-34-49.jpg,https://rerda.com/768/Bombacha-Jazak-Infanteria-T-34-49.jpg</v>
          </cell>
          <cell r="S454" t="str">
            <v>Material:Rip Stop (antidesgarro):1:1,Modelo:Jazak:2:1</v>
          </cell>
        </row>
        <row r="455">
          <cell r="A455">
            <v>624</v>
          </cell>
          <cell r="B455">
            <v>1</v>
          </cell>
          <cell r="C455">
            <v>1120504</v>
          </cell>
          <cell r="D455" t="str">
            <v>Bombacha Jazak Rip Stop Negra T:34-48</v>
          </cell>
          <cell r="E455" t="str">
            <v>Indumentaria militar</v>
          </cell>
          <cell r="F455" t="str">
            <v>Pantalones de combate, bombachas, fajinas, cargo.</v>
          </cell>
          <cell r="G455" t="str">
            <v>Jazak</v>
          </cell>
          <cell r="H455" t="e">
            <v>#DIV/0!</v>
          </cell>
          <cell r="I455" t="str">
            <v>Rip Stop, Jazak, Bombacha</v>
          </cell>
          <cell r="K455">
            <v>5</v>
          </cell>
          <cell r="L455">
            <v>5</v>
          </cell>
          <cell r="M455">
            <v>5</v>
          </cell>
          <cell r="N455">
            <v>0.03</v>
          </cell>
          <cell r="P455" t="str">
            <v>Rodilleras reforzadas._x000D_
Color Negro._x000D_
Solapa ajustadoras en rodillas._x000D_
8 (ocho) bolsillos._x000D_
Cierre de cremallera de 1ª calidad con ojal y botón.</v>
          </cell>
          <cell r="Q455" t="str">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ell>
          <cell r="R455" t="str">
            <v>https://rerda.com/4924/Bombacha-Jazak-Rip-Stop-Negra-T-34-49.jpg,https://rerda.com/4925/Bombacha-Jazak-Rip-Stop-Negra-T-34-49.jpg,https://rerda.com/4926/Bombacha-Jazak-Rip-Stop-Negra-T-34-49.jpg</v>
          </cell>
          <cell r="S455" t="str">
            <v>Material:Rip Stop (antidesgarro):1:1,Modelo:Jazak:2:1</v>
          </cell>
        </row>
        <row r="456">
          <cell r="A456">
            <v>625</v>
          </cell>
          <cell r="B456">
            <v>1</v>
          </cell>
          <cell r="C456">
            <v>1120505</v>
          </cell>
          <cell r="D456" t="str">
            <v>Bombacha Jazak Rip Stop Negra T:50-54</v>
          </cell>
          <cell r="E456" t="str">
            <v>Indumentaria militar</v>
          </cell>
          <cell r="F456" t="str">
            <v>Pantalones de combate, bombachas, fajinas, cargo.</v>
          </cell>
          <cell r="G456" t="str">
            <v>Jazak</v>
          </cell>
          <cell r="H456" t="e">
            <v>#DIV/0!</v>
          </cell>
          <cell r="I456" t="str">
            <v>Rip Stop, Jazak, Bombacha</v>
          </cell>
          <cell r="K456">
            <v>5</v>
          </cell>
          <cell r="L456">
            <v>5</v>
          </cell>
          <cell r="M456">
            <v>5</v>
          </cell>
          <cell r="N456">
            <v>0.03</v>
          </cell>
          <cell r="P456" t="str">
            <v>Rodilleras reforzadas._x000D_
Color Negro._x000D_
Solapa ajustadoras en rodillas._x000D_
8 (ocho) bolsillos._x000D_
Cierre de cremallera de 1ª calidad con ojal y botón.</v>
          </cell>
          <cell r="Q456" t="str">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ell>
          <cell r="R456" t="str">
            <v>https://rerda.com/4927/Bombacha-Jazak-Rip-Stop-Negra-T-50-55.jpg,https://rerda.com/4928/Bombacha-Jazak-Rip-Stop-Negra-T-50-55.jpg,https://rerda.com/4929/Bombacha-Jazak-Rip-Stop-Negra-T-50-55.jpg</v>
          </cell>
          <cell r="S456" t="str">
            <v>Material:Rip Stop (antidesgarro):1:1,Modelo:Jazak:2:1</v>
          </cell>
        </row>
        <row r="457">
          <cell r="A457">
            <v>626</v>
          </cell>
          <cell r="B457">
            <v>1</v>
          </cell>
          <cell r="C457">
            <v>1120501</v>
          </cell>
          <cell r="D457" t="str">
            <v>Bombacha Jazak Rip Stop Azul T:50-54</v>
          </cell>
          <cell r="E457" t="str">
            <v>Indumentaria militar</v>
          </cell>
          <cell r="F457" t="str">
            <v>Pantalones de combate, bombachas, fajinas, cargo.</v>
          </cell>
          <cell r="G457" t="str">
            <v>Jazak</v>
          </cell>
          <cell r="H457" t="e">
            <v>#DIV/0!</v>
          </cell>
          <cell r="I457" t="str">
            <v>Rip Stop, Jazak, Bombacha</v>
          </cell>
          <cell r="K457">
            <v>5</v>
          </cell>
          <cell r="L457">
            <v>5</v>
          </cell>
          <cell r="M457">
            <v>5</v>
          </cell>
          <cell r="N457">
            <v>0.03</v>
          </cell>
          <cell r="P457" t="str">
            <v>Rodilleras reforzadas._x000D_
Color Negro._x000D_
Solapa ajustadoras en rodillas._x000D_
8 (ocho) bolsillos._x000D_
Cierre de cremallera de 1ª calidad con ojal y botón.</v>
          </cell>
          <cell r="Q457" t="str">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ell>
          <cell r="R457" t="str">
            <v>https://rerda.com/2840/Bombacha-Jazak-Rip-Stop-Azul-T-50-55.jpg,https://rerda.com/2842/Bombacha-Jazak-Rip-Stop-Azul-T-50-55.jpg,https://rerda.com/2844/Bombacha-Jazak-Rip-Stop-Azul-T-50-55.jpg,https://rerda.com/2843/Bombacha-Jazak-Rip-Stop-Azul-T-50-55.jpg,https://rerda.com/2841/Bombacha-Jazak-Rip-Stop-Azul-T-50-55.jpg,https://rerda.com/2845/Bombacha-Jazak-Rip-Stop-Azul-T-50-55.jpg</v>
          </cell>
          <cell r="S457" t="str">
            <v>Material:Rip Stop (antidesgarro):1:1,Modelo:Jazak:2:1</v>
          </cell>
        </row>
        <row r="458">
          <cell r="A458">
            <v>653</v>
          </cell>
          <cell r="B458">
            <v>1</v>
          </cell>
          <cell r="C458">
            <v>1120506</v>
          </cell>
          <cell r="D458" t="str">
            <v>Bombacha Jazak Rip Stop Negra T:56-60</v>
          </cell>
          <cell r="E458" t="str">
            <v>Indumentaria militar</v>
          </cell>
          <cell r="F458" t="str">
            <v>Pantalones de combate, bombachas, fajinas, cargo.</v>
          </cell>
          <cell r="G458" t="str">
            <v>Jazak</v>
          </cell>
          <cell r="H458" t="e">
            <v>#DIV/0!</v>
          </cell>
          <cell r="I458" t="str">
            <v>Rip Stop, Jazak, Bombacha</v>
          </cell>
          <cell r="K458">
            <v>5</v>
          </cell>
          <cell r="L458">
            <v>5</v>
          </cell>
          <cell r="M458">
            <v>5</v>
          </cell>
          <cell r="N458">
            <v>0.03</v>
          </cell>
          <cell r="P458" t="str">
            <v>Rodilleras reforzadas._x000D_
Color Negro._x000D_
Solapa ajustadoras en rodillas._x000D_
8 (ocho) bolsillos._x000D_
Cierre de cremallera de 1ª calidad con ojal y botón.</v>
          </cell>
          <cell r="Q458" t="str">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ell>
          <cell r="R458" t="str">
            <v>https://rerda.com/3024/Bombacha-Jazak-Rip-Stop-Negra-T-56-61.jpg,https://rerda.com/3018/Bombacha-Jazak-Rip-Stop-Negra-T-56-61.jpg,https://rerda.com/3016/Bombacha-Jazak-Rip-Stop-Negra-T-56-61.jpg,https://rerda.com/3017/Bombacha-Jazak-Rip-Stop-Negra-T-56-61.jpg,https://rerda.com/3019/Bombacha-Jazak-Rip-Stop-Negra-T-56-61.jpg,https://rerda.com/3020/Bombacha-Jazak-Rip-Stop-Negra-T-56-61.jpg,https://rerda.com/3021/Bombacha-Jazak-Rip-Stop-Negra-T-56-61.jpg,https://rerda.com/3022/Bombacha-Jazak-Rip-Stop-Negra-T-56-61.jpg,https://rerda.com/3023/Bombacha-Jazak-Rip-Stop-Negra-T-56-61.jpg</v>
          </cell>
          <cell r="S458" t="str">
            <v>Material:Rip Stop (antidesgarro):1:1,Modelo:Jazak:2:1</v>
          </cell>
        </row>
        <row r="459">
          <cell r="A459">
            <v>655</v>
          </cell>
          <cell r="B459">
            <v>1</v>
          </cell>
          <cell r="C459">
            <v>1120192</v>
          </cell>
          <cell r="D459" t="str">
            <v>Bombacha Jazak Infantería T:50-54</v>
          </cell>
          <cell r="E459" t="str">
            <v>Indumentaria militar</v>
          </cell>
          <cell r="F459" t="str">
            <v>Pantalones de combate, bombachas, fajinas, cargo.</v>
          </cell>
          <cell r="G459" t="str">
            <v>Jazak</v>
          </cell>
          <cell r="H459" t="e">
            <v>#DIV/0!</v>
          </cell>
          <cell r="I459" t="str">
            <v>Rip Stop, Jazak, Infantería, Bombacha, Mimética, Camuflada</v>
          </cell>
          <cell r="K459">
            <v>5</v>
          </cell>
          <cell r="L459">
            <v>5</v>
          </cell>
          <cell r="M459">
            <v>5</v>
          </cell>
          <cell r="N459">
            <v>0.03</v>
          </cell>
          <cell r="P459" t="str">
            <v>Rodilleras reforzadas._x000D_
Color Negro._x000D_
Solapa ajustadoras en rodillas._x000D_
8 (ocho) bolsillos._x000D_
Cierre de cremallera de 1ª calidad con ojal y botón.</v>
          </cell>
          <cell r="Q459" t="str">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ell>
          <cell r="R459" t="str">
            <v>https://rerda.com/3026/Bombacha-Jazak-Infanteria-T-50-55.jpg,https://rerda.com/3027/Bombacha-Jazak-Infanteria-T-50-55.jpg,https://rerda.com/3028/Bombacha-Jazak-Infanteria-T-50-55.jpg,https://rerda.com/3029/Bombacha-Jazak-Infanteria-T-50-55.jpg,https://rerda.com/3030/Bombacha-Jazak-Infanteria-T-50-55.jpg,https://rerda.com/3031/Bombacha-Jazak-Infanteria-T-50-55.jpg,https://rerda.com/3032/Bombacha-Jazak-Infanteria-T-50-55.jpg,https://rerda.com/3033/Bombacha-Jazak-Infanteria-T-50-55.jpg,https://rerda.com/3034/Bombacha-Jazak-Infanteria-T-50-55.jpg,https://rerda.com/3035/Bombacha-Jazak-Infanteria-T-50-55.jpg</v>
          </cell>
          <cell r="S459" t="str">
            <v>Material:Rip Stop (antidesgarro):1:1,Modelo:Jazak:2:1</v>
          </cell>
        </row>
        <row r="460">
          <cell r="A460">
            <v>656</v>
          </cell>
          <cell r="B460">
            <v>1</v>
          </cell>
          <cell r="C460">
            <v>1120193</v>
          </cell>
          <cell r="D460" t="str">
            <v>Bombacha Jazak InfanteríaT:56-60</v>
          </cell>
          <cell r="E460" t="str">
            <v>Indumentaria militar</v>
          </cell>
          <cell r="F460" t="str">
            <v>Pantalones de combate, bombachas, fajinas, cargo.</v>
          </cell>
          <cell r="G460" t="str">
            <v>Jazak</v>
          </cell>
          <cell r="H460" t="e">
            <v>#DIV/0!</v>
          </cell>
          <cell r="I460" t="str">
            <v>Rip Stop, Jazak, Infantería, Bombacha, Mimética, Camuflada</v>
          </cell>
          <cell r="K460">
            <v>5</v>
          </cell>
          <cell r="L460">
            <v>5</v>
          </cell>
          <cell r="M460">
            <v>5</v>
          </cell>
          <cell r="N460">
            <v>0.03</v>
          </cell>
          <cell r="P460" t="str">
            <v>Rodilleras reforzadas._x000D_
Color Negro._x000D_
Solapa ajustadoras en rodillas._x000D_
8 (ocho) bolsillos._x000D_
Cierre de cremallera de 1ª calidad con ojal y botón.</v>
          </cell>
          <cell r="Q460" t="str">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ell>
          <cell r="R460" t="str">
            <v>https://rerda.com/3036/Bombacha-Jazak-InfanteriaT-56-61.jpg,https://rerda.com/3037/Bombacha-Jazak-InfanteriaT-56-61.jpg,https://rerda.com/3038/Bombacha-Jazak-InfanteriaT-56-61.jpg,https://rerda.com/3039/Bombacha-Jazak-InfanteriaT-56-61.jpg,https://rerda.com/3040/Bombacha-Jazak-InfanteriaT-56-61.jpg,https://rerda.com/3041/Bombacha-Jazak-InfanteriaT-56-61.jpg,https://rerda.com/3042/Bombacha-Jazak-InfanteriaT-56-61.jpg,https://rerda.com/3043/Bombacha-Jazak-InfanteriaT-56-61.jpg,https://rerda.com/3044/Bombacha-Jazak-InfanteriaT-56-61.jpg,https://rerda.com/3045/Bombacha-Jazak-InfanteriaT-56-61.jpg</v>
          </cell>
          <cell r="S460" t="str">
            <v>Material:Rip Stop (antidesgarro):1:1,Modelo:Jazak:2:1</v>
          </cell>
        </row>
        <row r="461">
          <cell r="A461">
            <v>931</v>
          </cell>
          <cell r="B461">
            <v>1</v>
          </cell>
          <cell r="C461">
            <v>1120060</v>
          </cell>
          <cell r="D461" t="str">
            <v>Bombacha Jazak de Rip Stop Gris T:34-48</v>
          </cell>
          <cell r="E461" t="str">
            <v>Indumentaria militar</v>
          </cell>
          <cell r="F461" t="str">
            <v>Pantalones de combate, bombachas, fajinas, cargo.</v>
          </cell>
          <cell r="G461" t="str">
            <v>Jazak</v>
          </cell>
          <cell r="H461" t="e">
            <v>#DIV/0!</v>
          </cell>
          <cell r="I461" t="str">
            <v>Rip Stop, Jazak, Bombacha</v>
          </cell>
          <cell r="K461">
            <v>5</v>
          </cell>
          <cell r="L461">
            <v>5</v>
          </cell>
          <cell r="M461">
            <v>5</v>
          </cell>
          <cell r="N461">
            <v>0.03</v>
          </cell>
          <cell r="P461" t="str">
            <v>Rodilleras reforzadas._x000D_
Color Negro._x000D_
Solapa ajustadoras en rodillas._x000D_
8 (ocho) bolsillos._x000D_
Cierre de cremallera de 1ª calidad con ojal y botón.</v>
          </cell>
          <cell r="Q461" t="str">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ell>
          <cell r="R461" t="str">
            <v>https://rerda.com/4413/Bombacha-Jazak-de-Rip-Stop-Gris-T-34-49.jpg,https://rerda.com/4414/Bombacha-Jazak-de-Rip-Stop-Gris-T-34-49.jpg,https://rerda.com/4415/Bombacha-Jazak-de-Rip-Stop-Gris-T-34-49.jpg,https://rerda.com/4416/Bombacha-Jazak-de-Rip-Stop-Gris-T-34-49.jpg</v>
          </cell>
          <cell r="S461" t="str">
            <v>Material:Rip Stop (antidesgarro):1:1,Modelo:Jazak:2:1</v>
          </cell>
        </row>
        <row r="462">
          <cell r="A462">
            <v>932</v>
          </cell>
          <cell r="B462">
            <v>1</v>
          </cell>
          <cell r="C462">
            <v>1120061</v>
          </cell>
          <cell r="D462" t="str">
            <v>Bombacha Jazak de Rip Stop Gris T:50-54</v>
          </cell>
          <cell r="E462" t="str">
            <v>Indumentaria militar</v>
          </cell>
          <cell r="F462" t="str">
            <v>Pantalones de combate, bombachas, fajinas, cargo.</v>
          </cell>
          <cell r="G462" t="str">
            <v>Jazak</v>
          </cell>
          <cell r="H462" t="e">
            <v>#DIV/0!</v>
          </cell>
          <cell r="I462" t="str">
            <v>Rip Stop, Jazak, Bombacha</v>
          </cell>
          <cell r="K462">
            <v>5</v>
          </cell>
          <cell r="L462">
            <v>5</v>
          </cell>
          <cell r="M462">
            <v>5</v>
          </cell>
          <cell r="N462">
            <v>0.03</v>
          </cell>
          <cell r="P462" t="str">
            <v>Rodilleras reforzadas._x000D_
Color Negro._x000D_
Solapa ajustadoras en rodillas._x000D_
8 (ocho) bolsillos._x000D_
Cierre de cremallera de 1ª calidad con ojal y botón.</v>
          </cell>
          <cell r="Q462" t="str">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ell>
          <cell r="R462" t="str">
            <v>https://rerda.com/4418/Bombacha-Jazak-de-Rip-Stop-Gris-T-50-55.jpg,https://rerda.com/4419/Bombacha-Jazak-de-Rip-Stop-Gris-T-50-55.jpg,https://rerda.com/4420/Bombacha-Jazak-de-Rip-Stop-Gris-T-50-55.jpg,https://rerda.com/4421/Bombacha-Jazak-de-Rip-Stop-Gris-T-50-55.jpg,https://rerda.com/4424/Bombacha-Jazak-de-Rip-Stop-Gris-T-50-55.jpg</v>
          </cell>
          <cell r="S462" t="str">
            <v>Material:Rip Stop (antidesgarro):1:1,Modelo:Jazak:2:1</v>
          </cell>
        </row>
        <row r="463">
          <cell r="A463">
            <v>1046</v>
          </cell>
          <cell r="B463">
            <v>1</v>
          </cell>
          <cell r="C463">
            <v>1120201</v>
          </cell>
          <cell r="D463" t="str">
            <v>Bombacha Jazak Gabardina Negra T:34-48</v>
          </cell>
          <cell r="E463" t="str">
            <v>Indumentaria militar</v>
          </cell>
          <cell r="F463" t="str">
            <v>Pantalones de combate, bombachas, fajinas, cargo.</v>
          </cell>
          <cell r="G463" t="str">
            <v>Jazak</v>
          </cell>
          <cell r="H463" t="e">
            <v>#DIV/0!</v>
          </cell>
          <cell r="I463" t="str">
            <v>Jazak, Bombacha</v>
          </cell>
          <cell r="K463">
            <v>5</v>
          </cell>
          <cell r="L463">
            <v>5</v>
          </cell>
          <cell r="M463">
            <v>5</v>
          </cell>
          <cell r="N463">
            <v>0.03</v>
          </cell>
          <cell r="P463" t="str">
            <v>Rodilleras reforzadas._x000D_
Color Negro._x000D_
Solapa ajustadoras en rodillas._x000D_
8 (ocho) bolsillos._x000D_
Cierre de cremallera de 1ª calidad con ojal y botón.</v>
          </cell>
          <cell r="Q463" t="str">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ell>
          <cell r="R463" t="str">
            <v>https://rerda.com/5113/Bombacha-Jazak-Gabardina-Negra-T-34-49.jpg,https://rerda.com/5114/Bombacha-Jazak-Gabardina-Negra-T-34-49.jpg,https://rerda.com/5115/Bombacha-Jazak-Gabardina-Negra-T-34-49.jpg,https://rerda.com/5116/Bombacha-Jazak-Gabardina-Negra-T-34-49.jpg</v>
          </cell>
          <cell r="S463" t="str">
            <v>Material:Gabardina:1:1,Modelo:Jazak:2:1,Cierre:YKK:3:1</v>
          </cell>
        </row>
        <row r="464">
          <cell r="A464">
            <v>1055</v>
          </cell>
          <cell r="B464">
            <v>1</v>
          </cell>
          <cell r="C464">
            <v>1120502</v>
          </cell>
          <cell r="D464" t="str">
            <v>Bombacha Jazak Rip Stop Azul T:56-60</v>
          </cell>
          <cell r="E464" t="str">
            <v>Indumentaria militar</v>
          </cell>
          <cell r="F464" t="str">
            <v>Pantalones de combate, bombachas, fajinas, cargo.</v>
          </cell>
          <cell r="G464" t="str">
            <v>Jazak</v>
          </cell>
          <cell r="H464" t="e">
            <v>#DIV/0!</v>
          </cell>
          <cell r="I464" t="str">
            <v>Rip Stop, Jazak, Bombacha</v>
          </cell>
          <cell r="K464">
            <v>5</v>
          </cell>
          <cell r="L464">
            <v>5</v>
          </cell>
          <cell r="M464">
            <v>5</v>
          </cell>
          <cell r="N464">
            <v>0.03</v>
          </cell>
          <cell r="P464" t="str">
            <v>Rodilleras reforzadas._x000D_
Color Negro._x000D_
Solapa ajustadoras en rodillas._x000D_
8 (ocho) bolsillos._x000D_
Cierre de cremallera de 1ª calidad con ojal y botón.</v>
          </cell>
          <cell r="Q464" t="str">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ell>
          <cell r="R464" t="str">
            <v>https://rerda.com/5155/Bombacha-Jazak-Rip-Stop-Azul-T-56-61.jpg,https://rerda.com/5157/Bombacha-Jazak-Rip-Stop-Azul-T-56-61.jpg,https://rerda.com/5159/Bombacha-Jazak-Rip-Stop-Azul-T-56-61.jpg,https://rerda.com/5161/Bombacha-Jazak-Rip-Stop-Azul-T-56-61.jpg,https://rerda.com/5158/Bombacha-Jazak-Rip-Stop-Azul-T-56-61.jpg,https://rerda.com/5156/Bombacha-Jazak-Rip-Stop-Azul-T-56-61.jpg,https://rerda.com/5160/Bombacha-Jazak-Rip-Stop-Azul-T-56-61.jpg</v>
          </cell>
          <cell r="S464" t="str">
            <v>Material:Rip Stop (antidesgarro):1:1,Modelo:Jazak:2:1</v>
          </cell>
        </row>
        <row r="465">
          <cell r="A465">
            <v>1063</v>
          </cell>
          <cell r="B465">
            <v>1</v>
          </cell>
          <cell r="C465">
            <v>1120197</v>
          </cell>
          <cell r="D465" t="str">
            <v>Bombacha Jazak Gabardina Azul T:50-54</v>
          </cell>
          <cell r="E465" t="str">
            <v>Indumentaria militar</v>
          </cell>
          <cell r="F465" t="str">
            <v>Pantalones de combate, bombachas, fajinas, cargo.</v>
          </cell>
          <cell r="G465" t="str">
            <v>Jazak</v>
          </cell>
          <cell r="H465" t="e">
            <v>#DIV/0!</v>
          </cell>
          <cell r="I465" t="str">
            <v>Rip Stop, Jazak, Bombacha</v>
          </cell>
          <cell r="K465">
            <v>5</v>
          </cell>
          <cell r="L465">
            <v>5</v>
          </cell>
          <cell r="M465">
            <v>5</v>
          </cell>
          <cell r="N465">
            <v>0.03</v>
          </cell>
          <cell r="P465" t="str">
            <v>Rodilleras reforzadas._x000D_
Color Negro._x000D_
Solapa ajustadoras en rodillas._x000D_
8 (ocho) bolsillos._x000D_
Cierre de cremallera de 1ª calidad con ojal y botón.</v>
          </cell>
          <cell r="Q465" t="str">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ell>
          <cell r="R465" t="str">
            <v>https://rerda.com/5193/Bombacha-Jazak-Gabardina-Azul-T-50-55.jpg,https://rerda.com/5195/Bombacha-Jazak-Gabardina-Azul-T-50-55.jpg,https://rerda.com/5197/Bombacha-Jazak-Gabardina-Azul-T-50-55.jpg,https://rerda.com/5199/Bombacha-Jazak-Gabardina-Azul-T-50-55.jpg,https://rerda.com/5196/Bombacha-Jazak-Gabardina-Azul-T-50-55.jpg,https://rerda.com/5194/Bombacha-Jazak-Gabardina-Azul-T-50-55.jpg,https://rerda.com/5198/Bombacha-Jazak-Gabardina-Azul-T-50-55.jpg</v>
          </cell>
          <cell r="S465" t="str">
            <v>Jurisdicción:Policía:1:1,Material:Rip Stop (antidesgarro):2:1,Modelo:Jazak:3:1,Cierre:YKK:4:1</v>
          </cell>
        </row>
        <row r="466">
          <cell r="A466">
            <v>1064</v>
          </cell>
          <cell r="B466">
            <v>1</v>
          </cell>
          <cell r="C466">
            <v>1120188</v>
          </cell>
          <cell r="D466" t="str">
            <v>Bombacha Jazak Gabardina Azul T:56-60</v>
          </cell>
          <cell r="E466" t="str">
            <v>Indumentaria militar</v>
          </cell>
          <cell r="F466" t="str">
            <v>Pantalones de combate, bombachas, fajinas, cargo.</v>
          </cell>
          <cell r="G466" t="str">
            <v>Jazak</v>
          </cell>
          <cell r="H466" t="e">
            <v>#DIV/0!</v>
          </cell>
          <cell r="I466" t="str">
            <v>Rip Stop, Jazak, Bombacha</v>
          </cell>
          <cell r="K466">
            <v>5</v>
          </cell>
          <cell r="L466">
            <v>5</v>
          </cell>
          <cell r="M466">
            <v>5</v>
          </cell>
          <cell r="N466">
            <v>0.03</v>
          </cell>
          <cell r="P466" t="str">
            <v>Rodilleras reforzadas._x000D_
Color Negro._x000D_
Solapa ajustadoras en rodillas._x000D_
8 (ocho) bolsillos._x000D_
Cierre de cremallera de 1ª calidad con ojal y botón.</v>
          </cell>
          <cell r="Q466" t="str">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ell>
          <cell r="R466" t="str">
            <v>https://rerda.com/5200/Bombacha-Jazak-Gabardina-Azul-T-56-61.jpg,https://rerda.com/5202/Bombacha-Jazak-Gabardina-Azul-T-56-61.jpg,https://rerda.com/5204/Bombacha-Jazak-Gabardina-Azul-T-56-61.jpg,https://rerda.com/5206/Bombacha-Jazak-Gabardina-Azul-T-56-61.jpg,https://rerda.com/5203/Bombacha-Jazak-Gabardina-Azul-T-56-61.jpg,https://rerda.com/5201/Bombacha-Jazak-Gabardina-Azul-T-56-61.jpg,https://rerda.com/5205/Bombacha-Jazak-Gabardina-Azul-T-56-61.jpg</v>
          </cell>
          <cell r="S466" t="str">
            <v>Jurisdicción:Policía:1:1,Material:Rip Stop (antidesgarro):2:1,Modelo:Jazak:3:1,Cierre:YKK:4:1</v>
          </cell>
        </row>
        <row r="467">
          <cell r="A467">
            <v>1065</v>
          </cell>
          <cell r="B467">
            <v>1</v>
          </cell>
          <cell r="C467">
            <v>1120202</v>
          </cell>
          <cell r="D467" t="str">
            <v>Bombacha Jazak Gabardina Negra T:50-54</v>
          </cell>
          <cell r="E467" t="str">
            <v>Indumentaria militar</v>
          </cell>
          <cell r="F467" t="str">
            <v>Pantalones de combate, bombachas, fajinas, cargo.</v>
          </cell>
          <cell r="G467" t="str">
            <v>Jazak</v>
          </cell>
          <cell r="H467" t="e">
            <v>#DIV/0!</v>
          </cell>
          <cell r="I467" t="str">
            <v>Jazak, Bombacha</v>
          </cell>
          <cell r="K467">
            <v>5</v>
          </cell>
          <cell r="L467">
            <v>5</v>
          </cell>
          <cell r="M467">
            <v>5</v>
          </cell>
          <cell r="N467">
            <v>0.03</v>
          </cell>
          <cell r="P467" t="str">
            <v>Rodilleras reforzadas._x000D_
Color Negro._x000D_
Solapa ajustadoras en rodillas._x000D_
8 (ocho) bolsillos._x000D_
Cierre de cremallera de 1ª calidad con ojal y botón.</v>
          </cell>
          <cell r="Q467" t="str">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ell>
          <cell r="R467" t="str">
            <v>https://rerda.com/5207/Bombacha-Jazak-Gabardina-Negra-T-50-55.jpg,https://rerda.com/5208/Bombacha-Jazak-Gabardina-Negra-T-50-55.jpg,https://rerda.com/5209/Bombacha-Jazak-Gabardina-Negra-T-50-55.jpg,https://rerda.com/5210/Bombacha-Jazak-Gabardina-Negra-T-50-55.jpg</v>
          </cell>
          <cell r="S467" t="str">
            <v>Material:Gabardina:1:1,Modelo:Jazak:2:1,Cierre:YKK:3:1</v>
          </cell>
        </row>
        <row r="468">
          <cell r="A468">
            <v>1066</v>
          </cell>
          <cell r="B468">
            <v>1</v>
          </cell>
          <cell r="C468">
            <v>1120203</v>
          </cell>
          <cell r="D468" t="str">
            <v>Bombacha Jazak Gabardina Negra T:56-60</v>
          </cell>
          <cell r="E468" t="str">
            <v>Indumentaria militar</v>
          </cell>
          <cell r="F468" t="str">
            <v>Pantalones de combate, bombachas, fajinas, cargo.</v>
          </cell>
          <cell r="G468" t="str">
            <v>Jazak</v>
          </cell>
          <cell r="H468" t="e">
            <v>#DIV/0!</v>
          </cell>
          <cell r="I468" t="str">
            <v>Jazak, Bombacha</v>
          </cell>
          <cell r="K468">
            <v>5</v>
          </cell>
          <cell r="L468">
            <v>5</v>
          </cell>
          <cell r="M468">
            <v>5</v>
          </cell>
          <cell r="N468">
            <v>0.03</v>
          </cell>
          <cell r="P468" t="str">
            <v>Rodilleras reforzadas._x000D_
Color Negro._x000D_
Solapa ajustadoras en rodillas._x000D_
8 (ocho) bolsillos._x000D_
Cierre de cremallera de 1ª calidad con ojal y botón.</v>
          </cell>
          <cell r="Q468" t="str">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ell>
          <cell r="R468" t="str">
            <v>https://rerda.com/5211/Bombacha-Jazak-Gabardina-Negra-T-56-61.jpg,https://rerda.com/5212/Bombacha-Jazak-Gabardina-Negra-T-56-61.jpg,https://rerda.com/5213/Bombacha-Jazak-Gabardina-Negra-T-56-61.jpg,https://rerda.com/5214/Bombacha-Jazak-Gabardina-Negra-T-56-61.jpg</v>
          </cell>
          <cell r="S468" t="str">
            <v>Material:Gabardina:1:1,Modelo:Jazak:2:1,Cierre:YKK:3:1</v>
          </cell>
        </row>
        <row r="469">
          <cell r="A469">
            <v>21</v>
          </cell>
          <cell r="B469">
            <v>1</v>
          </cell>
          <cell r="C469">
            <v>1120450</v>
          </cell>
          <cell r="D469" t="str">
            <v>Breeches Montada Caballería Negro T:34-48</v>
          </cell>
          <cell r="E469" t="str">
            <v>Indumentaria militar</v>
          </cell>
          <cell r="F469" t="str">
            <v>Pantalones de combate, bombachas, fajinas, cargo.</v>
          </cell>
          <cell r="G469" t="str">
            <v>Breeches</v>
          </cell>
          <cell r="H469" t="e">
            <v>#DIV/0!</v>
          </cell>
          <cell r="I469" t="str">
            <v>Breeches, Policía Montada, Pantalones</v>
          </cell>
          <cell r="K469">
            <v>5</v>
          </cell>
          <cell r="L469">
            <v>5</v>
          </cell>
          <cell r="M469">
            <v>5</v>
          </cell>
          <cell r="N469">
            <v>0.03</v>
          </cell>
          <cell r="P469" t="str">
            <v>Tiro ancho._x000D_
Cuatro bolsillos._x000D_
Refuerzo en entrepierna y rodillas._x000D_
Cierre de cremallera de 1ª calidad con ojal y botón.</v>
          </cell>
          <cell r="Q469" t="str">
            <v>Bota ajustable con abrojo, sin puños._x000D_
Dos bolsillos laterales: ojal clásico._x000D_
Dos bolsillos traseros: Bolsillo interno de ojal con solapa y botón._x000D_
Para la Policía Montada o Caballería.</v>
          </cell>
          <cell r="R469" t="str">
            <v>https://rerda.com/4060/Breeches-Montada-Caballeria-Negro-T-34-49.jpg,https://rerda.com/4065/Breeches-Montada-Caballeria-Negro-T-34-49.jpg,https://rerda.com/4061/Breeches-Montada-Caballeria-Negro-T-34-49.jpg,https://rerda.com/4062/Breeches-Montada-Caballeria-Negro-T-34-49.jpg,https://rerda.com/4063/Breeches-Montada-Caballeria-Negro-T-34-49.jpg,https://rerda.com/4064/Breeches-Montada-Caballeria-Negro-T-34-49.jpg</v>
          </cell>
          <cell r="S469" t="str">
            <v>Jurisdicción:Policía Montada - Caballería:1:1,Material:Gabardina:2:1,Modelo:Breeches:3:1,Cierre:YKK:4:1</v>
          </cell>
        </row>
        <row r="470">
          <cell r="A470">
            <v>848</v>
          </cell>
          <cell r="B470">
            <v>1</v>
          </cell>
          <cell r="C470">
            <v>1120428</v>
          </cell>
          <cell r="D470" t="str">
            <v>Breeches Montada Caballería Azul T:34-48</v>
          </cell>
          <cell r="E470" t="str">
            <v>Indumentaria militar</v>
          </cell>
          <cell r="F470" t="str">
            <v>Pantalones de combate, bombachas, fajinas, cargo.</v>
          </cell>
          <cell r="G470" t="str">
            <v>Breeches</v>
          </cell>
          <cell r="H470" t="e">
            <v>#DIV/0!</v>
          </cell>
          <cell r="I470" t="str">
            <v>Breeches, Policía Montada, Pantalones</v>
          </cell>
          <cell r="K470">
            <v>5</v>
          </cell>
          <cell r="L470">
            <v>5</v>
          </cell>
          <cell r="M470">
            <v>5</v>
          </cell>
          <cell r="N470">
            <v>0.03</v>
          </cell>
          <cell r="P470" t="str">
            <v>Tiro ancho._x000D_
Cuatro bolsillos._x000D_
Refuerzo en entrepierna y rodillas._x000D_
Cierre de cremallera de 1ª calidad con ojal y botón.</v>
          </cell>
          <cell r="Q470" t="str">
            <v>Bota ajustable con abrojo, sin puños._x000D_
Dos bolsillos laterales: ojal clásico._x000D_
Dos bolsillos traseros: Bolsillo interno de ojal con solapa y botón._x000D_
Para la Policía Montada o Caballería.</v>
          </cell>
          <cell r="R470" t="str">
            <v>https://rerda.com/4069/Breeches-Montada-Caballeria-Azul-T-34-49.jpg,https://rerda.com/4066/Breeches-Montada-Caballeria-Azul-T-34-49.jpg,https://rerda.com/4067/Breeches-Montada-Caballeria-Azul-T-34-49.jpg,https://rerda.com/4068/Breeches-Montada-Caballeria-Azul-T-34-49.jpg</v>
          </cell>
          <cell r="S470" t="str">
            <v>Jurisdicción:Policía Montada - Caballería:1:1,Material:Gabardina:2:1,Modelo:Breeches:3:1</v>
          </cell>
        </row>
        <row r="471">
          <cell r="A471">
            <v>849</v>
          </cell>
          <cell r="B471">
            <v>1</v>
          </cell>
          <cell r="C471">
            <v>1120449</v>
          </cell>
          <cell r="D471" t="str">
            <v>Breeches Montada Caballería Negro T:50-54</v>
          </cell>
          <cell r="E471" t="str">
            <v>Indumentaria militar</v>
          </cell>
          <cell r="F471" t="str">
            <v>Pantalones de combate, bombachas, fajinas, cargo.</v>
          </cell>
          <cell r="G471" t="str">
            <v>Breeches</v>
          </cell>
          <cell r="H471" t="e">
            <v>#DIV/0!</v>
          </cell>
          <cell r="I471" t="str">
            <v>Breeches, Policía Montada, Pantalones</v>
          </cell>
          <cell r="K471">
            <v>5</v>
          </cell>
          <cell r="L471">
            <v>5</v>
          </cell>
          <cell r="M471">
            <v>5</v>
          </cell>
          <cell r="N471">
            <v>0.03</v>
          </cell>
          <cell r="P471" t="str">
            <v>Tiro ancho._x000D_
Cuatro bolsillos._x000D_
Refuerzo en entrepierna y rodillas._x000D_
Cierre de cremallera de 1ª calidad con ojal y botón.</v>
          </cell>
          <cell r="Q471" t="str">
            <v>Bota ajustable con abrojo, sin puños._x000D_
Dos bolsillos laterales: ojal clásico._x000D_
Dos bolsillos traseros: Bolsillo interno de ojal con solapa y botón._x000D_
Para la Policía Montada o Caballería.</v>
          </cell>
          <cell r="R471" t="str">
            <v>https://rerda.com/4071/Breeches-Montada-Caballeria-Negro-T-50-55.jpg,https://rerda.com/4076/Breeches-Montada-Caballeria-Negro-T-50-55.jpg,https://rerda.com/4072/Breeches-Montada-Caballeria-Negro-T-50-55.jpg,https://rerda.com/4073/Breeches-Montada-Caballeria-Negro-T-50-55.jpg,https://rerda.com/4074/Breeches-Montada-Caballeria-Negro-T-50-55.jpg,https://rerda.com/4075/Breeches-Montada-Caballeria-Negro-T-50-55.jpg</v>
          </cell>
          <cell r="S471" t="str">
            <v>Jurisdicción:Policía Montada - Caballería:1:1,Material:Gabardina:2:1,Modelo:Breeches:3:1</v>
          </cell>
        </row>
        <row r="472">
          <cell r="A472">
            <v>850</v>
          </cell>
          <cell r="B472">
            <v>1</v>
          </cell>
          <cell r="C472">
            <v>1120429</v>
          </cell>
          <cell r="D472" t="str">
            <v>Breeches Montada Caballería Azul T:50-54</v>
          </cell>
          <cell r="E472" t="str">
            <v>Indumentaria militar</v>
          </cell>
          <cell r="F472" t="str">
            <v>Pantalones de combate, bombachas, fajinas, cargo.</v>
          </cell>
          <cell r="G472" t="str">
            <v>Breeches</v>
          </cell>
          <cell r="H472" t="e">
            <v>#DIV/0!</v>
          </cell>
          <cell r="I472" t="str">
            <v>Breeches, Policía Montada, Pantalones</v>
          </cell>
          <cell r="K472">
            <v>5</v>
          </cell>
          <cell r="L472">
            <v>5</v>
          </cell>
          <cell r="M472">
            <v>5</v>
          </cell>
          <cell r="N472">
            <v>0.03</v>
          </cell>
          <cell r="P472" t="str">
            <v>Tiro ancho._x000D_
Cuatro bolsillos._x000D_
Refuerzo en entrepierna y rodillas._x000D_
Cierre de cremallera de 1ª calidad con ojal y botón.</v>
          </cell>
          <cell r="Q472" t="str">
            <v>Bota ajustable con abrojo, sin puños._x000D_
Dos bolsillos laterales: ojal clásico._x000D_
Dos bolsillos traseros: Bolsillo interno de ojal con solapa y botón._x000D_
Para la Policía Montada o Caballería.</v>
          </cell>
          <cell r="R472" t="str">
            <v>https://rerda.com/4080/Breeches-Montada-Caballeria-Azul-T-50-55.jpg,https://rerda.com/4077/Breeches-Montada-Caballeria-Azul-T-50-55.jpg,https://rerda.com/4078/Breeches-Montada-Caballeria-Azul-T-50-55.jpg,https://rerda.com/4079/Breeches-Montada-Caballeria-Azul-T-50-55.jpg</v>
          </cell>
          <cell r="S472" t="str">
            <v>Jurisdicción:Policía Montada - Caballería:1:1,Material:Gabardina:2:1,Modelo:Breeches:3:1</v>
          </cell>
        </row>
        <row r="473">
          <cell r="A473">
            <v>939</v>
          </cell>
          <cell r="B473">
            <v>1</v>
          </cell>
          <cell r="C473">
            <v>1120448</v>
          </cell>
          <cell r="D473" t="str">
            <v>Breeches Montada Caballería Negro T:56-60</v>
          </cell>
          <cell r="E473" t="str">
            <v>Indumentaria militar</v>
          </cell>
          <cell r="F473" t="str">
            <v>Pantalones de combate, bombachas, fajinas, cargo.</v>
          </cell>
          <cell r="G473" t="str">
            <v>Breeches</v>
          </cell>
          <cell r="H473" t="e">
            <v>#DIV/0!</v>
          </cell>
          <cell r="I473" t="str">
            <v>Breeches, Policía Montada, Pantalones</v>
          </cell>
          <cell r="K473">
            <v>5</v>
          </cell>
          <cell r="L473">
            <v>5</v>
          </cell>
          <cell r="M473">
            <v>5</v>
          </cell>
          <cell r="N473">
            <v>0.03</v>
          </cell>
          <cell r="P473" t="str">
            <v>Tiro ancho._x000D_
Cuatro bolsillos._x000D_
Refuerzo en entrepierna y rodillas._x000D_
Cierre de cremallera de 1ª calidad con ojal y botón.</v>
          </cell>
          <cell r="Q473" t="str">
            <v>Bota ajustable con abrojo, sin puños._x000D_
Dos bolsillos laterales: ojal clásico._x000D_
Dos bolsillos traseros: Bolsillo interno de ojal con solapa y botón._x000D_
Para la Policía Montada o Caballería.</v>
          </cell>
          <cell r="R473" t="str">
            <v>https://rerda.com/4442/Breeches-Montada-Caballeria-Negro-T-56-61.jpg,https://rerda.com/4447/Breeches-Montada-Caballeria-Negro-T-56-61.jpg,https://rerda.com/4443/Breeches-Montada-Caballeria-Negro-T-56-61.jpg,https://rerda.com/4455/Breeches-Montada-Caballeria-Negro-T-56-61.jpg,https://rerda.com/4444/Breeches-Montada-Caballeria-Negro-T-56-61.jpg,https://rerda.com/4445/Breeches-Montada-Caballeria-Negro-T-56-61.jpg,https://rerda.com/4446/Breeches-Montada-Caballeria-Negro-T-56-61.jpg</v>
          </cell>
          <cell r="S473" t="str">
            <v>Jurisdicción:Policía Montada - Caballería:1:1,Material:Gabardina:2:1,Modelo:Breeches:3:1,Cierre:YKK:4:1</v>
          </cell>
        </row>
        <row r="474">
          <cell r="A474">
            <v>20</v>
          </cell>
          <cell r="B474">
            <v>1</v>
          </cell>
          <cell r="C474">
            <v>2301046</v>
          </cell>
          <cell r="D474" t="str">
            <v>Tricota Escote en V Negra</v>
          </cell>
          <cell r="E474" t="str">
            <v>Indumentaria militar</v>
          </cell>
          <cell r="F474" t="str">
            <v>Tricotas cuello V,Tricotas</v>
          </cell>
          <cell r="G474" t="e">
            <v>#DIV/0!</v>
          </cell>
          <cell r="H474" t="e">
            <v>#DIV/0!</v>
          </cell>
          <cell r="I474" t="str">
            <v>Tricota, Lana, Cuello en V</v>
          </cell>
          <cell r="K474">
            <v>5</v>
          </cell>
          <cell r="L474">
            <v>5</v>
          </cell>
          <cell r="M474">
            <v>5</v>
          </cell>
          <cell r="N474">
            <v>0.03</v>
          </cell>
          <cell r="P474" t="str">
            <v>Tricota de lana con cuello en V._x000D_
Color Azul Noche._x000D_
Sin forro._x000D_
Porta lapicera en manga izquierda._x000D_
Hombreras._x000D_
Charreteras en hombros._x000D_
Coderas.</v>
          </cell>
          <cell r="Q474" t="e">
            <v>#DIV/0!</v>
          </cell>
          <cell r="R474" t="str">
            <v>https://rerda.com/944/tricota-escote-en-v-negra.jpg,https://rerda.com/943/tricota-escote-en-v-negra.jpg,https://rerda.com/941/tricota-escote-en-v-negra.jpg,https://rerda.com/942/tricota-escote-en-v-negra.jpg,https://rerda.com/940/tricota-escote-en-v-negra.jpg</v>
          </cell>
          <cell r="S474" t="str">
            <v>Denominación:Tricota:1:1,Tipo de Cuello:En V (ve corta):2:1</v>
          </cell>
        </row>
        <row r="475">
          <cell r="A475">
            <v>528</v>
          </cell>
          <cell r="B475">
            <v>1</v>
          </cell>
          <cell r="C475">
            <v>2301666</v>
          </cell>
          <cell r="D475" t="str">
            <v>Tricota Escote en V Azul Noche</v>
          </cell>
          <cell r="E475" t="str">
            <v>Indumentaria militar</v>
          </cell>
          <cell r="F475" t="str">
            <v>Tricotas cuello V,Tricotas</v>
          </cell>
          <cell r="G475" t="e">
            <v>#DIV/0!</v>
          </cell>
          <cell r="H475" t="e">
            <v>#DIV/0!</v>
          </cell>
          <cell r="I475" t="str">
            <v>Tricota, Lana, Cuello en V</v>
          </cell>
          <cell r="K475">
            <v>5</v>
          </cell>
          <cell r="L475">
            <v>5</v>
          </cell>
          <cell r="M475">
            <v>5</v>
          </cell>
          <cell r="N475">
            <v>0.03</v>
          </cell>
          <cell r="P475" t="str">
            <v>Tricota de lana con cuello en V._x000D_
Color Azul Noche._x000D_
Sin forro._x000D_
Porta lapicera en manga izquierda._x000D_
Hombreras._x000D_
Charreteras en hombros._x000D_
Coderas.</v>
          </cell>
          <cell r="Q475" t="e">
            <v>#DIV/0!</v>
          </cell>
          <cell r="R475" t="str">
            <v>https://rerda.com/2324/tricota-escote-en-v-azul-noche.jpg,https://rerda.com/2325/tricota-escote-en-v-azul-noche.jpg,https://rerda.com/2322/tricota-escote-en-v-azul-noche.jpg</v>
          </cell>
          <cell r="S475" t="str">
            <v>Denominación:Tricota:1:1,Tipo de Cuello:En V (ve corta):2:1</v>
          </cell>
        </row>
        <row r="476">
          <cell r="A476">
            <v>726</v>
          </cell>
          <cell r="B476">
            <v>1</v>
          </cell>
          <cell r="C476">
            <v>2301888</v>
          </cell>
          <cell r="D476" t="str">
            <v>Tricota con Cuello Polera Forrada Azul</v>
          </cell>
          <cell r="E476" t="str">
            <v>Indumentaria militar</v>
          </cell>
          <cell r="F476" t="str">
            <v>Tricotas</v>
          </cell>
          <cell r="G476" t="str">
            <v>Tricotas cuello alto</v>
          </cell>
          <cell r="H476" t="e">
            <v>#DIV/0!</v>
          </cell>
          <cell r="I476" t="str">
            <v>Tricota, Lana, Polera</v>
          </cell>
          <cell r="K476">
            <v>5</v>
          </cell>
          <cell r="L476">
            <v>5</v>
          </cell>
          <cell r="M476">
            <v>5</v>
          </cell>
          <cell r="N476">
            <v>0.03</v>
          </cell>
          <cell r="P476" t="str">
            <v>Tricota de lana con cuello polera e interior forrado._x000D_
Parches en hombros y codos._x000D_
Cuello con cierre._x000D_
Doble tejido en puño y cintura.</v>
          </cell>
          <cell r="Q476" t="str">
            <v>Portalapicera en manga izquierda._x000D_
Porta insignia al frente.</v>
          </cell>
          <cell r="R476" t="str">
            <v>https://rerda.com/3393/tricota-con-cuello-polera-forrada-azul.jpg,https://rerda.com/3394/tricota-con-cuello-polera-forrada-azul.jpg,https://rerda.com/3395/tricota-con-cuello-polera-forrada-azul.jpg,https://rerda.com/3396/tricota-con-cuello-polera-forrada-azul.jpg</v>
          </cell>
          <cell r="S476" t="str">
            <v>Material:Lana:1:1,Modelo:Tricota Cuello Alto:2:1,Tipo de Cuello:Polera:3:1</v>
          </cell>
        </row>
        <row r="477">
          <cell r="A477">
            <v>776</v>
          </cell>
          <cell r="B477">
            <v>1</v>
          </cell>
          <cell r="C477">
            <v>2301158</v>
          </cell>
          <cell r="D477" t="str">
            <v>Tricota con Cuello Polera Forrada Gris</v>
          </cell>
          <cell r="E477" t="str">
            <v>Indumentaria militar</v>
          </cell>
          <cell r="F477" t="str">
            <v>Tricotas</v>
          </cell>
          <cell r="G477" t="str">
            <v>Tricotas cuello alto</v>
          </cell>
          <cell r="H477" t="e">
            <v>#DIV/0!</v>
          </cell>
          <cell r="I477" t="str">
            <v>Tricota, Lana, Penitenciaría, Polera</v>
          </cell>
          <cell r="K477">
            <v>5</v>
          </cell>
          <cell r="L477">
            <v>5</v>
          </cell>
          <cell r="M477">
            <v>5</v>
          </cell>
          <cell r="N477">
            <v>0.03</v>
          </cell>
          <cell r="P477" t="str">
            <v>Tricota de lana con cuello polera e interior forrado._x000D_
Parches en hombros y codos._x000D_
Cuello con cierre._x000D_
Doble tejido en puño y cintura.</v>
          </cell>
          <cell r="Q477" t="str">
            <v>Portalapicera en manga izquierda._x000D_
Porta insignia al frente.</v>
          </cell>
          <cell r="R477" t="str">
            <v>https://rerda.com/3679/tricota-con-cuello-polera-forrada-gris.jpg,https://rerda.com/3680/tricota-con-cuello-polera-forrada-gris.jpg,https://rerda.com/3681/tricota-con-cuello-polera-forrada-gris.jpg</v>
          </cell>
          <cell r="S477" t="str">
            <v>Material:Lana:1:1,Modelo:Tricota Cuello Alto:2:1,Tipo de Cuello:Polera:3:1</v>
          </cell>
        </row>
        <row r="478">
          <cell r="A478">
            <v>724</v>
          </cell>
          <cell r="B478">
            <v>1</v>
          </cell>
          <cell r="C478">
            <v>2301777</v>
          </cell>
          <cell r="D478" t="str">
            <v>Tricota con Cuello Redondo Forrada Azul</v>
          </cell>
          <cell r="E478" t="str">
            <v>Indumentaria militar</v>
          </cell>
          <cell r="F478" t="str">
            <v>Tricotas</v>
          </cell>
          <cell r="G478" t="str">
            <v>Tricotas cuello base</v>
          </cell>
          <cell r="H478" t="e">
            <v>#DIV/0!</v>
          </cell>
          <cell r="I478" t="str">
            <v>Tricota, Policía, Penitenciaría, Abrigo, Cuello Redondo</v>
          </cell>
          <cell r="K478">
            <v>5</v>
          </cell>
          <cell r="L478">
            <v>5</v>
          </cell>
          <cell r="M478">
            <v>5</v>
          </cell>
          <cell r="N478">
            <v>0.03</v>
          </cell>
          <cell r="P478" t="str">
            <v>Tricota de lana con cuello redondo a la base, forrada por dentro._x000D_
Hombreras, charreteras y coderas._x000D_
Porta lapicera en la manga izquierda.</v>
          </cell>
          <cell r="Q478" t="e">
            <v>#DIV/0!</v>
          </cell>
          <cell r="R478" t="str">
            <v>https://rerda.com/3382/tricota-con-cuello-redondo-forrada-azul.jpg,https://rerda.com/3383/tricota-con-cuello-redondo-forrada-azul.jpg</v>
          </cell>
          <cell r="S478" t="str">
            <v>Material:Lana:1:1</v>
          </cell>
        </row>
        <row r="479">
          <cell r="A479">
            <v>725</v>
          </cell>
          <cell r="B479">
            <v>1</v>
          </cell>
          <cell r="C479">
            <v>2301333</v>
          </cell>
          <cell r="D479" t="str">
            <v>Tricota con Cuello Redondo Forrada Verde</v>
          </cell>
          <cell r="E479" t="str">
            <v>Indumentaria militar</v>
          </cell>
          <cell r="F479" t="str">
            <v>Tricotas</v>
          </cell>
          <cell r="G479" t="str">
            <v>Tricotas cuello base</v>
          </cell>
          <cell r="H479" t="e">
            <v>#DIV/0!</v>
          </cell>
          <cell r="I479" t="str">
            <v>Tricota, Policía, Penitenciaría, Abrigo, Cuello Redondo</v>
          </cell>
          <cell r="K479">
            <v>5</v>
          </cell>
          <cell r="L479">
            <v>5</v>
          </cell>
          <cell r="M479">
            <v>5</v>
          </cell>
          <cell r="N479">
            <v>0.03</v>
          </cell>
          <cell r="P479" t="str">
            <v>Tricota de lana con cuello redondo a la base, forrada por dentro._x000D_
Hombreras, charreteras y coderas._x000D_
Porta lapicera en la manga izquierda.</v>
          </cell>
          <cell r="Q479" t="e">
            <v>#DIV/0!</v>
          </cell>
          <cell r="R479" t="str">
            <v>https://rerda.com/3386/tricota-con-cuello-redondo-forrada-verde.jpg,https://rerda.com/3387/tricota-con-cuello-redondo-forrada-verde.jpg</v>
          </cell>
          <cell r="S479" t="str">
            <v>Material:Lana:1:1</v>
          </cell>
        </row>
        <row r="480">
          <cell r="A480">
            <v>660</v>
          </cell>
          <cell r="B480">
            <v>1</v>
          </cell>
          <cell r="C480">
            <v>2601004</v>
          </cell>
          <cell r="D480" t="str">
            <v>Tricota polar Azul</v>
          </cell>
          <cell r="E480" t="str">
            <v>Indumentaria militar</v>
          </cell>
          <cell r="F480" t="str">
            <v>Tricopolar,Tricotas</v>
          </cell>
          <cell r="G480" t="e">
            <v>#DIV/0!</v>
          </cell>
          <cell r="H480" t="e">
            <v>#DIV/0!</v>
          </cell>
          <cell r="I480" t="str">
            <v>Tricota, Policía, Abrigo, Polar, Tricopolar</v>
          </cell>
          <cell r="K480">
            <v>5</v>
          </cell>
          <cell r="L480">
            <v>5</v>
          </cell>
          <cell r="M480">
            <v>5</v>
          </cell>
          <cell r="N480">
            <v>0.03</v>
          </cell>
          <cell r="P480" t="str">
            <v>Tricota de polar con cuello polera._x000D_
Coderas._x000D_
Cierre al cuello y sin bolsillos._x000D_
Cordón con ajuste en la base._x000D_
Con insignia al hombro izquierdo.</v>
          </cell>
          <cell r="Q480" t="e">
            <v>#DIV/0!</v>
          </cell>
          <cell r="R480" t="str">
            <v>https://rerda.com/3079/tricota-polar-azul.jpg,https://rerda.com/3080/tricota-polar-azul.jpg,https://rerda.com/3081/tricota-polar-azul.jpg</v>
          </cell>
          <cell r="S480" t="str">
            <v>Material:Polar:1:1,Tipo de Cuello:Redondo con cierre tipo Polera:2:1</v>
          </cell>
        </row>
        <row r="481">
          <cell r="A481">
            <v>661</v>
          </cell>
          <cell r="B481">
            <v>1</v>
          </cell>
          <cell r="C481">
            <v>2601750</v>
          </cell>
          <cell r="D481" t="str">
            <v>Tricota polar Gris</v>
          </cell>
          <cell r="E481" t="str">
            <v>Indumentaria militar</v>
          </cell>
          <cell r="F481" t="str">
            <v>Tricopolar,Tricotas</v>
          </cell>
          <cell r="G481" t="e">
            <v>#DIV/0!</v>
          </cell>
          <cell r="H481" t="e">
            <v>#DIV/0!</v>
          </cell>
          <cell r="I481" t="str">
            <v>Tricota, Penitenciaría, Abrigo, Polar, Tricopolar</v>
          </cell>
          <cell r="K481">
            <v>5</v>
          </cell>
          <cell r="L481">
            <v>5</v>
          </cell>
          <cell r="M481">
            <v>5</v>
          </cell>
          <cell r="N481">
            <v>0.03</v>
          </cell>
          <cell r="P481" t="str">
            <v>Tricota de polar con cuello polera._x000D_
Coderas._x000D_
Cierre al cuello y sin bolsillos._x000D_
Cordón con ajuste en la base._x000D_
Con insignia al hombro izquierdo.</v>
          </cell>
          <cell r="Q481" t="e">
            <v>#DIV/0!</v>
          </cell>
          <cell r="R481" t="str">
            <v>https://rerda.com/3095/tricota-polar-gris.jpg,https://rerda.com/3096/tricota-polar-gris.jpg,https://rerda.com/3097/tricota-polar-gris.jpg</v>
          </cell>
          <cell r="S481" t="str">
            <v>Material:Polar:1:1,Tipo de Cuello:Redondo con cierre tipo Polera:2:1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ticulo"/>
    </sheetNames>
    <sheetDataSet>
      <sheetData sheetId="0">
        <row r="1">
          <cell r="B1" t="str">
            <v>artcod</v>
          </cell>
          <cell r="C1" t="str">
            <v>artdes</v>
          </cell>
          <cell r="D1" t="str">
            <v>apr2</v>
          </cell>
        </row>
        <row r="2">
          <cell r="A2" t="str">
            <v/>
          </cell>
          <cell r="B2" t="str">
            <v xml:space="preserve"> 8520745		0		</v>
          </cell>
          <cell r="C2" t="str">
            <v/>
          </cell>
          <cell r="D2">
            <v>0</v>
          </cell>
        </row>
        <row r="3">
          <cell r="A3">
            <v>8520745</v>
          </cell>
          <cell r="B3" t="str">
            <v xml:space="preserve"> 8520745</v>
          </cell>
          <cell r="C3" t="str">
            <v/>
          </cell>
          <cell r="D3">
            <v>0</v>
          </cell>
        </row>
        <row r="4">
          <cell r="A4" t="str">
            <v/>
          </cell>
          <cell r="B4" t="str">
            <v>!!ART-NOCODI</v>
          </cell>
          <cell r="C4" t="str">
            <v>ARTICULO NO CODIFICADO</v>
          </cell>
          <cell r="D4">
            <v>0</v>
          </cell>
        </row>
        <row r="5">
          <cell r="A5" t="str">
            <v/>
          </cell>
          <cell r="B5" t="str">
            <v>-COMPRAS</v>
          </cell>
          <cell r="C5" t="str">
            <v/>
          </cell>
          <cell r="D5">
            <v>0</v>
          </cell>
        </row>
        <row r="6">
          <cell r="A6" t="str">
            <v/>
          </cell>
          <cell r="B6" t="str">
            <v>-GASTOS</v>
          </cell>
          <cell r="C6" t="str">
            <v/>
          </cell>
          <cell r="D6">
            <v>0</v>
          </cell>
        </row>
        <row r="7">
          <cell r="A7" t="str">
            <v/>
          </cell>
          <cell r="B7" t="str">
            <v>-GASTOS ADMIN</v>
          </cell>
          <cell r="C7" t="str">
            <v/>
          </cell>
          <cell r="D7">
            <v>0</v>
          </cell>
        </row>
        <row r="8">
          <cell r="A8" t="str">
            <v/>
          </cell>
          <cell r="B8" t="str">
            <v>-GASTOS BSAS</v>
          </cell>
          <cell r="C8" t="str">
            <v/>
          </cell>
          <cell r="D8">
            <v>0</v>
          </cell>
        </row>
        <row r="9">
          <cell r="A9" t="str">
            <v/>
          </cell>
          <cell r="B9" t="str">
            <v>-GASTOS CATA</v>
          </cell>
          <cell r="C9" t="str">
            <v/>
          </cell>
          <cell r="D9">
            <v>0</v>
          </cell>
        </row>
        <row r="10">
          <cell r="A10" t="str">
            <v/>
          </cell>
          <cell r="B10" t="str">
            <v>-GASTOS CHUB</v>
          </cell>
          <cell r="C10" t="str">
            <v/>
          </cell>
          <cell r="D10">
            <v>0</v>
          </cell>
        </row>
        <row r="11">
          <cell r="A11" t="str">
            <v/>
          </cell>
          <cell r="B11" t="str">
            <v>-GASTOS COMER</v>
          </cell>
          <cell r="C11" t="str">
            <v/>
          </cell>
          <cell r="D11">
            <v>0</v>
          </cell>
        </row>
        <row r="12">
          <cell r="A12" t="str">
            <v/>
          </cell>
          <cell r="B12" t="str">
            <v>-GASTOS JUJUY</v>
          </cell>
          <cell r="C12" t="str">
            <v/>
          </cell>
          <cell r="D12">
            <v>0</v>
          </cell>
        </row>
        <row r="13">
          <cell r="A13" t="str">
            <v/>
          </cell>
          <cell r="B13" t="str">
            <v>-GASTOS LAPAM</v>
          </cell>
          <cell r="C13" t="str">
            <v/>
          </cell>
          <cell r="D13">
            <v>0</v>
          </cell>
        </row>
        <row r="14">
          <cell r="A14" t="str">
            <v/>
          </cell>
          <cell r="B14" t="str">
            <v>-GASTOS LARIO</v>
          </cell>
          <cell r="C14" t="str">
            <v/>
          </cell>
          <cell r="D14">
            <v>0</v>
          </cell>
        </row>
        <row r="15">
          <cell r="A15" t="str">
            <v/>
          </cell>
          <cell r="B15" t="str">
            <v>-GASTOS MZA</v>
          </cell>
          <cell r="C15" t="str">
            <v/>
          </cell>
          <cell r="D15">
            <v>0</v>
          </cell>
        </row>
        <row r="16">
          <cell r="A16" t="str">
            <v/>
          </cell>
          <cell r="B16" t="str">
            <v>-GASTOS NOGRA</v>
          </cell>
          <cell r="C16" t="str">
            <v>GASTOS NO GRAVADOS</v>
          </cell>
          <cell r="D16">
            <v>0</v>
          </cell>
        </row>
        <row r="17">
          <cell r="A17" t="str">
            <v/>
          </cell>
          <cell r="B17" t="str">
            <v>-GASTOS NQN</v>
          </cell>
          <cell r="C17" t="str">
            <v/>
          </cell>
          <cell r="D17">
            <v>0</v>
          </cell>
        </row>
        <row r="18">
          <cell r="A18" t="str">
            <v/>
          </cell>
          <cell r="B18" t="str">
            <v>-GASTOS RNEG</v>
          </cell>
          <cell r="C18" t="str">
            <v/>
          </cell>
          <cell r="D18">
            <v>0</v>
          </cell>
        </row>
        <row r="19">
          <cell r="A19" t="str">
            <v/>
          </cell>
          <cell r="B19" t="str">
            <v>-GASTOS SCRUZ</v>
          </cell>
          <cell r="C19" t="str">
            <v/>
          </cell>
          <cell r="D19">
            <v>0</v>
          </cell>
        </row>
        <row r="20">
          <cell r="A20" t="str">
            <v/>
          </cell>
          <cell r="B20" t="str">
            <v>-GASTOS SJUAN</v>
          </cell>
          <cell r="C20" t="str">
            <v/>
          </cell>
          <cell r="D20">
            <v>0</v>
          </cell>
        </row>
        <row r="21">
          <cell r="A21" t="str">
            <v/>
          </cell>
          <cell r="B21" t="str">
            <v>-GASTOS SLUIS</v>
          </cell>
          <cell r="C21" t="str">
            <v/>
          </cell>
          <cell r="D21">
            <v>0</v>
          </cell>
        </row>
        <row r="22">
          <cell r="A22" t="str">
            <v/>
          </cell>
          <cell r="B22" t="str">
            <v>-GASTOS TUC</v>
          </cell>
          <cell r="C22" t="str">
            <v/>
          </cell>
          <cell r="D22">
            <v>0</v>
          </cell>
        </row>
        <row r="23">
          <cell r="A23" t="str">
            <v/>
          </cell>
          <cell r="B23" t="str">
            <v>0000120	VTC B</v>
          </cell>
          <cell r="C23" t="str">
            <v/>
          </cell>
          <cell r="D23">
            <v>0</v>
          </cell>
        </row>
        <row r="24">
          <cell r="A24">
            <v>120</v>
          </cell>
          <cell r="B24" t="str">
            <v>0000120</v>
          </cell>
          <cell r="C24" t="str">
            <v>VTC BORCEGUI</v>
          </cell>
          <cell r="D24">
            <v>0</v>
          </cell>
        </row>
        <row r="25">
          <cell r="A25" t="str">
            <v/>
          </cell>
          <cell r="B25" t="str">
            <v>0000123	CASQ</v>
          </cell>
          <cell r="C25" t="str">
            <v/>
          </cell>
          <cell r="D25">
            <v>0</v>
          </cell>
        </row>
        <row r="26">
          <cell r="A26">
            <v>123</v>
          </cell>
          <cell r="B26" t="str">
            <v>0000123</v>
          </cell>
          <cell r="C26" t="str">
            <v>CASQ VTC</v>
          </cell>
          <cell r="D26">
            <v>0</v>
          </cell>
        </row>
        <row r="27">
          <cell r="A27" t="str">
            <v/>
          </cell>
          <cell r="B27" t="str">
            <v>0000124	VTC C</v>
          </cell>
          <cell r="C27" t="str">
            <v/>
          </cell>
          <cell r="D27">
            <v>0</v>
          </cell>
        </row>
        <row r="28">
          <cell r="A28">
            <v>124</v>
          </cell>
          <cell r="B28" t="str">
            <v>0000124</v>
          </cell>
          <cell r="C28" t="str">
            <v>VTC CHOMBA BICOLOR</v>
          </cell>
          <cell r="D28">
            <v>0</v>
          </cell>
        </row>
        <row r="29">
          <cell r="A29">
            <v>125</v>
          </cell>
          <cell r="B29" t="str">
            <v>0000125</v>
          </cell>
          <cell r="C29" t="str">
            <v>VTC TRICOTA NEGRA C/POLERA</v>
          </cell>
          <cell r="D29">
            <v>0</v>
          </cell>
        </row>
        <row r="30">
          <cell r="A30" t="str">
            <v/>
          </cell>
          <cell r="B30" t="str">
            <v>0000126	VTC C</v>
          </cell>
          <cell r="C30" t="str">
            <v/>
          </cell>
          <cell r="D30">
            <v>0</v>
          </cell>
        </row>
        <row r="31">
          <cell r="A31">
            <v>126</v>
          </cell>
          <cell r="B31" t="str">
            <v>0000126</v>
          </cell>
          <cell r="C31" t="str">
            <v>VTC CINTURON AMERICANO</v>
          </cell>
          <cell r="D31">
            <v>0</v>
          </cell>
        </row>
        <row r="32">
          <cell r="A32" t="str">
            <v/>
          </cell>
          <cell r="B32" t="str">
            <v>0000127	VTC B</v>
          </cell>
          <cell r="C32" t="str">
            <v/>
          </cell>
          <cell r="D32">
            <v>0</v>
          </cell>
        </row>
        <row r="33">
          <cell r="A33">
            <v>127</v>
          </cell>
          <cell r="B33" t="str">
            <v>0000127</v>
          </cell>
          <cell r="C33" t="str">
            <v>VTC BOMB AMERICANA NEGRA</v>
          </cell>
          <cell r="D33">
            <v>0</v>
          </cell>
        </row>
        <row r="34">
          <cell r="A34" t="str">
            <v/>
          </cell>
          <cell r="B34" t="str">
            <v>0000128	VTC C</v>
          </cell>
          <cell r="C34" t="str">
            <v/>
          </cell>
          <cell r="D34">
            <v>0</v>
          </cell>
        </row>
        <row r="35">
          <cell r="A35">
            <v>128</v>
          </cell>
          <cell r="B35" t="str">
            <v>0000128</v>
          </cell>
          <cell r="C35" t="str">
            <v>VTC CAMPERA PALMAJ</v>
          </cell>
          <cell r="D35">
            <v>0</v>
          </cell>
        </row>
        <row r="36">
          <cell r="A36" t="str">
            <v/>
          </cell>
          <cell r="B36" t="str">
            <v>0000129	VTC B</v>
          </cell>
          <cell r="C36" t="str">
            <v/>
          </cell>
          <cell r="D36">
            <v>0</v>
          </cell>
        </row>
        <row r="37">
          <cell r="A37">
            <v>129</v>
          </cell>
          <cell r="B37" t="str">
            <v>0000129</v>
          </cell>
          <cell r="C37" t="str">
            <v>VTC BORCEGUI OFERTA 39/44</v>
          </cell>
          <cell r="D37">
            <v>0</v>
          </cell>
        </row>
        <row r="38">
          <cell r="A38" t="str">
            <v/>
          </cell>
          <cell r="B38" t="str">
            <v>01	01 CENTAVO</v>
          </cell>
          <cell r="C38" t="str">
            <v/>
          </cell>
          <cell r="D38">
            <v>0</v>
          </cell>
        </row>
        <row r="39">
          <cell r="A39">
            <v>1</v>
          </cell>
          <cell r="B39" t="str">
            <v>01</v>
          </cell>
          <cell r="C39" t="str">
            <v>01 CENTAVO</v>
          </cell>
          <cell r="D39">
            <v>0</v>
          </cell>
        </row>
        <row r="40">
          <cell r="A40">
            <v>1</v>
          </cell>
          <cell r="B40" t="str">
            <v>1</v>
          </cell>
          <cell r="C40" t="str">
            <v>PARA ANULAR FCS</v>
          </cell>
          <cell r="D40">
            <v>0</v>
          </cell>
        </row>
        <row r="41">
          <cell r="A41" t="str">
            <v/>
          </cell>
          <cell r="B41" t="str">
            <v>10	RECARGO PO</v>
          </cell>
          <cell r="C41" t="str">
            <v/>
          </cell>
          <cell r="D41">
            <v>0</v>
          </cell>
        </row>
        <row r="42">
          <cell r="A42">
            <v>10</v>
          </cell>
          <cell r="B42" t="str">
            <v>10</v>
          </cell>
          <cell r="C42" t="str">
            <v>RECARGO POR PAGO TARJETA DE CREDITO</v>
          </cell>
          <cell r="D42">
            <v>0</v>
          </cell>
        </row>
        <row r="43">
          <cell r="A43" t="str">
            <v/>
          </cell>
          <cell r="B43" t="str">
            <v>100	GASTOS DE</v>
          </cell>
          <cell r="C43" t="str">
            <v/>
          </cell>
          <cell r="D43">
            <v>0</v>
          </cell>
        </row>
        <row r="44">
          <cell r="A44">
            <v>100</v>
          </cell>
          <cell r="B44" t="str">
            <v>100</v>
          </cell>
          <cell r="C44" t="str">
            <v>NO USARRRRRRRRRRRRRR</v>
          </cell>
          <cell r="D44">
            <v>0</v>
          </cell>
        </row>
        <row r="45">
          <cell r="A45" t="str">
            <v/>
          </cell>
          <cell r="B45" t="str">
            <v>1000040	BOLSO</v>
          </cell>
          <cell r="C45" t="str">
            <v/>
          </cell>
          <cell r="D45">
            <v>0</v>
          </cell>
        </row>
        <row r="46">
          <cell r="A46">
            <v>1000040</v>
          </cell>
          <cell r="B46" t="str">
            <v>1000040</v>
          </cell>
          <cell r="C46" t="str">
            <v>BOLSO TRANSPORTE</v>
          </cell>
          <cell r="D46">
            <v>0</v>
          </cell>
        </row>
        <row r="47">
          <cell r="A47" t="str">
            <v/>
          </cell>
          <cell r="B47" t="str">
            <v>1000195	AGEN</v>
          </cell>
          <cell r="C47" t="str">
            <v/>
          </cell>
          <cell r="D47">
            <v>0</v>
          </cell>
        </row>
        <row r="48">
          <cell r="A48">
            <v>1000195</v>
          </cell>
          <cell r="B48" t="str">
            <v>1000195</v>
          </cell>
          <cell r="C48" t="str">
            <v>AGEN ENO ESC CHICO RER</v>
          </cell>
          <cell r="D48">
            <v>0</v>
          </cell>
        </row>
        <row r="49">
          <cell r="A49" t="str">
            <v/>
          </cell>
          <cell r="B49" t="str">
            <v>1000198	AGEN</v>
          </cell>
          <cell r="C49" t="str">
            <v/>
          </cell>
          <cell r="D49">
            <v>0</v>
          </cell>
        </row>
        <row r="50">
          <cell r="A50">
            <v>1000198</v>
          </cell>
          <cell r="B50" t="str">
            <v>1000198</v>
          </cell>
          <cell r="C50" t="str">
            <v>AGEN ENO BANDERA RER</v>
          </cell>
          <cell r="D50">
            <v>0</v>
          </cell>
        </row>
        <row r="51">
          <cell r="A51">
            <v>1000256</v>
          </cell>
          <cell r="B51" t="str">
            <v>1000256</v>
          </cell>
          <cell r="C51" t="str">
            <v>MORRAL LMGE AZUL RER</v>
          </cell>
          <cell r="D51">
            <v>448.29</v>
          </cell>
        </row>
        <row r="52">
          <cell r="A52" t="str">
            <v/>
          </cell>
          <cell r="B52" t="str">
            <v>1000257	MORRA</v>
          </cell>
          <cell r="C52" t="str">
            <v/>
          </cell>
          <cell r="D52">
            <v>0</v>
          </cell>
        </row>
        <row r="53">
          <cell r="A53">
            <v>1000257</v>
          </cell>
          <cell r="B53" t="str">
            <v>1000257</v>
          </cell>
          <cell r="C53" t="str">
            <v>MORRAL LMGE VERDE RER</v>
          </cell>
          <cell r="D53">
            <v>0</v>
          </cell>
        </row>
        <row r="54">
          <cell r="A54" t="str">
            <v/>
          </cell>
          <cell r="B54" t="str">
            <v>1000798	MAXI</v>
          </cell>
          <cell r="C54" t="str">
            <v/>
          </cell>
          <cell r="D54">
            <v>0</v>
          </cell>
        </row>
        <row r="55">
          <cell r="A55">
            <v>1000798</v>
          </cell>
          <cell r="B55" t="str">
            <v>1000798</v>
          </cell>
          <cell r="C55" t="str">
            <v>MAXI MALL BORD LOGO FRTE IZ BI</v>
          </cell>
          <cell r="D55">
            <v>0</v>
          </cell>
        </row>
        <row r="56">
          <cell r="A56" t="str">
            <v/>
          </cell>
          <cell r="B56" t="str">
            <v>1000799	AGEN.</v>
          </cell>
          <cell r="C56" t="str">
            <v/>
          </cell>
          <cell r="D56">
            <v>0</v>
          </cell>
        </row>
        <row r="57">
          <cell r="A57">
            <v>1000799</v>
          </cell>
          <cell r="B57" t="str">
            <v>1000799</v>
          </cell>
          <cell r="C57" t="str">
            <v>AGEN SEGURYTEC BORD ESCUDO GRANDE BI</v>
          </cell>
          <cell r="D57">
            <v>270.77999999999997</v>
          </cell>
        </row>
        <row r="58">
          <cell r="A58">
            <v>1000800</v>
          </cell>
          <cell r="B58" t="str">
            <v>1000800</v>
          </cell>
          <cell r="C58" t="str">
            <v>AGEN SEGURYTEC BORD GORRA RER</v>
          </cell>
          <cell r="D58">
            <v>0</v>
          </cell>
        </row>
        <row r="59">
          <cell r="A59">
            <v>1000802</v>
          </cell>
          <cell r="B59" t="str">
            <v>1000802</v>
          </cell>
          <cell r="C59" t="str">
            <v>AGEN SEGURYTEC APLIQ PALABRA SEGURYTE BI</v>
          </cell>
          <cell r="D59">
            <v>218.39</v>
          </cell>
        </row>
        <row r="60">
          <cell r="A60">
            <v>1000803</v>
          </cell>
          <cell r="B60" t="str">
            <v>1000803</v>
          </cell>
          <cell r="C60" t="str">
            <v>AGEN SEGURYTEC BANDERA PARA CAMISA BI</v>
          </cell>
          <cell r="D60">
            <v>187.2</v>
          </cell>
        </row>
        <row r="61">
          <cell r="A61">
            <v>1000808</v>
          </cell>
          <cell r="B61" t="str">
            <v>1000808</v>
          </cell>
          <cell r="C61" t="str">
            <v>AGEN SEGURYTEC ESC CHICO PARA CAMISA BI</v>
          </cell>
          <cell r="D61">
            <v>176.9</v>
          </cell>
        </row>
        <row r="62">
          <cell r="A62" t="str">
            <v/>
          </cell>
          <cell r="B62" t="str">
            <v>1000809	AGEN</v>
          </cell>
          <cell r="C62" t="str">
            <v/>
          </cell>
          <cell r="D62">
            <v>0</v>
          </cell>
        </row>
        <row r="63">
          <cell r="A63">
            <v>1000809</v>
          </cell>
          <cell r="B63" t="str">
            <v>1000809</v>
          </cell>
          <cell r="C63" t="str">
            <v>AGEN CORBATA SEGURYTEC RER</v>
          </cell>
          <cell r="D63">
            <v>0</v>
          </cell>
        </row>
        <row r="64">
          <cell r="A64">
            <v>1000810</v>
          </cell>
          <cell r="B64" t="str">
            <v>1000810</v>
          </cell>
          <cell r="C64" t="str">
            <v>AGEN SEGURYTEC HOMBRERAS BI</v>
          </cell>
          <cell r="D64">
            <v>812.34</v>
          </cell>
        </row>
        <row r="65">
          <cell r="A65">
            <v>1000811</v>
          </cell>
          <cell r="B65" t="str">
            <v>1000811</v>
          </cell>
          <cell r="C65" t="str">
            <v>AGEN SEGURYTEC APLIQUE GRANDE ESPALDA</v>
          </cell>
          <cell r="D65">
            <v>235.87</v>
          </cell>
        </row>
        <row r="66">
          <cell r="A66" t="str">
            <v/>
          </cell>
          <cell r="B66" t="str">
            <v>1000888	AGEN</v>
          </cell>
          <cell r="C66" t="str">
            <v/>
          </cell>
          <cell r="D66">
            <v>0</v>
          </cell>
        </row>
        <row r="67">
          <cell r="A67">
            <v>1000888</v>
          </cell>
          <cell r="B67" t="str">
            <v>1000888</v>
          </cell>
          <cell r="C67" t="str">
            <v>AGEN OSS ESCUDO BORDADO RER</v>
          </cell>
          <cell r="D67">
            <v>0</v>
          </cell>
        </row>
        <row r="68">
          <cell r="A68" t="str">
            <v/>
          </cell>
          <cell r="B68" t="str">
            <v>1000950	UNIFO</v>
          </cell>
          <cell r="C68" t="str">
            <v/>
          </cell>
          <cell r="D68">
            <v>0</v>
          </cell>
        </row>
        <row r="69">
          <cell r="A69">
            <v>1000950</v>
          </cell>
          <cell r="B69" t="str">
            <v>1000950</v>
          </cell>
          <cell r="C69" t="str">
            <v>UNIFORME IUSP COMPLETO</v>
          </cell>
          <cell r="D69">
            <v>0</v>
          </cell>
        </row>
        <row r="70">
          <cell r="A70" t="str">
            <v/>
          </cell>
          <cell r="B70" t="str">
            <v>1000960	UNIFO</v>
          </cell>
          <cell r="C70" t="str">
            <v/>
          </cell>
          <cell r="D70">
            <v>0</v>
          </cell>
        </row>
        <row r="71">
          <cell r="A71">
            <v>1000960</v>
          </cell>
          <cell r="B71" t="str">
            <v>1000960</v>
          </cell>
          <cell r="C71" t="str">
            <v>UNIFORME GALA LMGE RER</v>
          </cell>
          <cell r="D71">
            <v>0</v>
          </cell>
        </row>
        <row r="72">
          <cell r="A72" t="str">
            <v/>
          </cell>
          <cell r="B72" t="str">
            <v>1000970	KIT U</v>
          </cell>
          <cell r="C72" t="str">
            <v/>
          </cell>
          <cell r="D72">
            <v>0</v>
          </cell>
        </row>
        <row r="73">
          <cell r="A73">
            <v>1000970</v>
          </cell>
          <cell r="B73" t="str">
            <v>1000970</v>
          </cell>
          <cell r="C73" t="str">
            <v>KIT UNIFORME COMPLETO RER</v>
          </cell>
          <cell r="D73">
            <v>0</v>
          </cell>
        </row>
        <row r="74">
          <cell r="A74" t="str">
            <v/>
          </cell>
          <cell r="B74" t="str">
            <v>1000984	AGEN.</v>
          </cell>
          <cell r="C74" t="str">
            <v/>
          </cell>
          <cell r="D74">
            <v>0</v>
          </cell>
        </row>
        <row r="75">
          <cell r="A75">
            <v>1000984</v>
          </cell>
          <cell r="B75" t="str">
            <v>1000984</v>
          </cell>
          <cell r="C75" t="str">
            <v>AGEN. PULENTA CAMP CORT BORDA RER</v>
          </cell>
          <cell r="D75">
            <v>0</v>
          </cell>
        </row>
        <row r="76">
          <cell r="A76" t="str">
            <v/>
          </cell>
          <cell r="B76" t="str">
            <v>1000985	AGEN.</v>
          </cell>
          <cell r="C76" t="str">
            <v/>
          </cell>
          <cell r="D76">
            <v>0</v>
          </cell>
        </row>
        <row r="77">
          <cell r="A77">
            <v>1000985</v>
          </cell>
          <cell r="B77" t="str">
            <v>1000985</v>
          </cell>
          <cell r="C77" t="str">
            <v>AGEN. PULENTA CAMISA M7LARGA BORDAD RER</v>
          </cell>
          <cell r="D77">
            <v>0</v>
          </cell>
        </row>
        <row r="78">
          <cell r="A78" t="str">
            <v/>
          </cell>
          <cell r="B78" t="str">
            <v>1000988	AGEN.</v>
          </cell>
          <cell r="C78" t="str">
            <v/>
          </cell>
          <cell r="D78">
            <v>0</v>
          </cell>
        </row>
        <row r="79">
          <cell r="A79">
            <v>1000988</v>
          </cell>
          <cell r="B79" t="str">
            <v>1000988</v>
          </cell>
          <cell r="C79" t="str">
            <v>AGEN. GORRA PULENTA RER</v>
          </cell>
          <cell r="D79">
            <v>0</v>
          </cell>
        </row>
        <row r="80">
          <cell r="A80" t="str">
            <v/>
          </cell>
          <cell r="B80" t="str">
            <v>10BOMBACHA</v>
          </cell>
          <cell r="C80" t="str">
            <v>BOMB CLAS GAB NEGRA1</v>
          </cell>
          <cell r="D80">
            <v>934.35</v>
          </cell>
        </row>
        <row r="81">
          <cell r="A81" t="str">
            <v/>
          </cell>
          <cell r="B81" t="str">
            <v>10BOMBACHA CL</v>
          </cell>
          <cell r="C81" t="str">
            <v/>
          </cell>
          <cell r="D81">
            <v>0</v>
          </cell>
        </row>
        <row r="82">
          <cell r="A82" t="str">
            <v/>
          </cell>
          <cell r="B82" t="str">
            <v>10BOMBACHA2</v>
          </cell>
          <cell r="C82" t="str">
            <v>BOMB CLAS GAB NEGRA DARIO</v>
          </cell>
          <cell r="D82">
            <v>982.96</v>
          </cell>
        </row>
        <row r="83">
          <cell r="A83" t="str">
            <v/>
          </cell>
          <cell r="B83" t="str">
            <v>10BORCEG</v>
          </cell>
          <cell r="C83" t="str">
            <v>BORCEGUI TACTICO</v>
          </cell>
          <cell r="D83">
            <v>0</v>
          </cell>
        </row>
        <row r="84">
          <cell r="A84" t="str">
            <v/>
          </cell>
          <cell r="B84" t="str">
            <v>10CAMISA</v>
          </cell>
          <cell r="C84" t="str">
            <v>NO USAR</v>
          </cell>
          <cell r="D84">
            <v>0</v>
          </cell>
        </row>
        <row r="85">
          <cell r="A85" t="str">
            <v/>
          </cell>
          <cell r="B85" t="str">
            <v>10CAMPE</v>
          </cell>
          <cell r="C85" t="str">
            <v>CAMPERAS</v>
          </cell>
          <cell r="D85">
            <v>0</v>
          </cell>
        </row>
        <row r="86">
          <cell r="A86" t="str">
            <v/>
          </cell>
          <cell r="B86" t="str">
            <v>10CAPA	CAPA D</v>
          </cell>
          <cell r="C86" t="str">
            <v/>
          </cell>
          <cell r="D86">
            <v>0</v>
          </cell>
        </row>
        <row r="87">
          <cell r="A87" t="str">
            <v/>
          </cell>
          <cell r="B87" t="str">
            <v>10CAPA</v>
          </cell>
          <cell r="C87" t="str">
            <v>CAPA DE LLUVIA</v>
          </cell>
          <cell r="D87">
            <v>0</v>
          </cell>
        </row>
        <row r="88">
          <cell r="A88" t="str">
            <v/>
          </cell>
          <cell r="B88" t="str">
            <v>10CASQUE</v>
          </cell>
          <cell r="C88" t="str">
            <v>NO USAR</v>
          </cell>
          <cell r="D88">
            <v>0</v>
          </cell>
        </row>
        <row r="89">
          <cell r="A89" t="str">
            <v/>
          </cell>
          <cell r="B89" t="str">
            <v>10CINTOAM	CIN</v>
          </cell>
          <cell r="C89" t="str">
            <v/>
          </cell>
          <cell r="D89">
            <v>0</v>
          </cell>
        </row>
        <row r="90">
          <cell r="A90" t="str">
            <v/>
          </cell>
          <cell r="B90" t="str">
            <v>10CINTOAM</v>
          </cell>
          <cell r="C90" t="str">
            <v>CINTO AMERICANO</v>
          </cell>
          <cell r="D90">
            <v>0</v>
          </cell>
        </row>
        <row r="91">
          <cell r="A91" t="str">
            <v/>
          </cell>
          <cell r="B91" t="str">
            <v>10SILVA</v>
          </cell>
          <cell r="C91" t="str">
            <v>SILBATO METALICO</v>
          </cell>
          <cell r="D91">
            <v>268.41000000000003</v>
          </cell>
        </row>
        <row r="92">
          <cell r="A92" t="str">
            <v/>
          </cell>
          <cell r="B92" t="str">
            <v>10TICOT	TRICO</v>
          </cell>
          <cell r="C92" t="str">
            <v/>
          </cell>
          <cell r="D92">
            <v>0</v>
          </cell>
        </row>
        <row r="93">
          <cell r="A93" t="str">
            <v/>
          </cell>
          <cell r="B93" t="str">
            <v>10TICOT</v>
          </cell>
          <cell r="C93" t="str">
            <v>TRICOTA CON POLERA NEGRA</v>
          </cell>
          <cell r="D93">
            <v>0</v>
          </cell>
        </row>
        <row r="94">
          <cell r="A94" t="str">
            <v/>
          </cell>
          <cell r="B94" t="str">
            <v>10TONFAYP</v>
          </cell>
          <cell r="C94" t="str">
            <v>TONFA Y PORTA TONFA</v>
          </cell>
          <cell r="D94">
            <v>416.73</v>
          </cell>
        </row>
        <row r="95">
          <cell r="A95">
            <v>1110000</v>
          </cell>
          <cell r="B95" t="str">
            <v>1110000</v>
          </cell>
          <cell r="C95" t="str">
            <v>PANT NINIA 2/12 RER</v>
          </cell>
          <cell r="D95">
            <v>0</v>
          </cell>
        </row>
        <row r="96">
          <cell r="A96">
            <v>1120000</v>
          </cell>
          <cell r="B96" t="str">
            <v>1120000</v>
          </cell>
          <cell r="C96" t="str">
            <v/>
          </cell>
          <cell r="D96">
            <v>0</v>
          </cell>
        </row>
        <row r="97">
          <cell r="A97" t="str">
            <v/>
          </cell>
          <cell r="B97" t="str">
            <v>1120001	BOMB</v>
          </cell>
          <cell r="C97" t="str">
            <v/>
          </cell>
          <cell r="D97">
            <v>0</v>
          </cell>
        </row>
        <row r="98">
          <cell r="A98">
            <v>1120001</v>
          </cell>
          <cell r="B98" t="str">
            <v>1120001</v>
          </cell>
          <cell r="C98" t="str">
            <v>BOMB CONDOR RIP AZUL 36/48 RER</v>
          </cell>
          <cell r="D98">
            <v>5700</v>
          </cell>
        </row>
        <row r="99">
          <cell r="A99">
            <v>1120002</v>
          </cell>
          <cell r="B99" t="str">
            <v>1120002</v>
          </cell>
          <cell r="C99" t="str">
            <v>BOMB CONDOR RIP AZUL 50/54 RER</v>
          </cell>
          <cell r="D99">
            <v>5870</v>
          </cell>
        </row>
        <row r="100">
          <cell r="A100">
            <v>1120003</v>
          </cell>
          <cell r="B100" t="str">
            <v>1120003</v>
          </cell>
          <cell r="C100" t="str">
            <v>BOMB AMER GAB AZUL 34/48 RER</v>
          </cell>
          <cell r="D100">
            <v>6300</v>
          </cell>
        </row>
        <row r="101">
          <cell r="A101">
            <v>1120004</v>
          </cell>
          <cell r="B101" t="str">
            <v>1120004</v>
          </cell>
          <cell r="C101" t="str">
            <v>BOMB AMER GAB AZUL 50/54 RER</v>
          </cell>
          <cell r="D101">
            <v>6480</v>
          </cell>
        </row>
        <row r="102">
          <cell r="A102">
            <v>1120005</v>
          </cell>
          <cell r="B102" t="str">
            <v>1120005</v>
          </cell>
          <cell r="C102" t="str">
            <v>BOMB AMER GAB AZUL 56/60 RER</v>
          </cell>
          <cell r="D102">
            <v>6680</v>
          </cell>
        </row>
        <row r="103">
          <cell r="A103">
            <v>1120006</v>
          </cell>
          <cell r="B103" t="str">
            <v>1120006</v>
          </cell>
          <cell r="C103" t="str">
            <v>BOMB AMER GAB AZUL 62/66 RER</v>
          </cell>
          <cell r="D103">
            <v>6880</v>
          </cell>
        </row>
        <row r="104">
          <cell r="A104">
            <v>1120007</v>
          </cell>
          <cell r="B104" t="str">
            <v>1120007</v>
          </cell>
          <cell r="C104" t="str">
            <v>BOMB CONDOR RIP AZUL 56/60 RER</v>
          </cell>
          <cell r="D104">
            <v>6050</v>
          </cell>
        </row>
        <row r="105">
          <cell r="A105" t="str">
            <v/>
          </cell>
          <cell r="B105" t="str">
            <v>1120008	BOMB</v>
          </cell>
          <cell r="C105" t="str">
            <v/>
          </cell>
          <cell r="D105">
            <v>0</v>
          </cell>
        </row>
        <row r="106">
          <cell r="A106">
            <v>1120008</v>
          </cell>
          <cell r="B106" t="str">
            <v>1120008</v>
          </cell>
          <cell r="C106" t="str">
            <v>BOMB CONDOR RIP AZUL 62/66 RER</v>
          </cell>
          <cell r="D106">
            <v>6250</v>
          </cell>
        </row>
        <row r="107">
          <cell r="A107">
            <v>1120009</v>
          </cell>
          <cell r="B107" t="str">
            <v>1120009</v>
          </cell>
          <cell r="C107" t="str">
            <v>BOMB CLAS SAT TERM SATIN/POLAR  34/48</v>
          </cell>
          <cell r="D107">
            <v>1.18</v>
          </cell>
        </row>
        <row r="108">
          <cell r="A108">
            <v>1120010</v>
          </cell>
          <cell r="B108" t="str">
            <v>1120010</v>
          </cell>
          <cell r="C108" t="str">
            <v>BOMB CLAS SAT TERM SATIN/POLAR 50/54</v>
          </cell>
          <cell r="D108">
            <v>1.18</v>
          </cell>
        </row>
        <row r="109">
          <cell r="A109" t="str">
            <v/>
          </cell>
          <cell r="B109" t="str">
            <v>1120011	BOMB</v>
          </cell>
          <cell r="C109" t="str">
            <v/>
          </cell>
          <cell r="D109">
            <v>0</v>
          </cell>
        </row>
        <row r="110">
          <cell r="A110">
            <v>1120011</v>
          </cell>
          <cell r="B110" t="str">
            <v>1120011</v>
          </cell>
          <cell r="C110" t="str">
            <v>BOMB CLAS GAB AZUL DAMA/SPANDE 34/48 RER</v>
          </cell>
          <cell r="D110">
            <v>6500</v>
          </cell>
        </row>
        <row r="111">
          <cell r="A111">
            <v>1120012</v>
          </cell>
          <cell r="B111" t="str">
            <v>1120012</v>
          </cell>
          <cell r="C111" t="str">
            <v>BOMB CLAS GAB AZUL DAMA/SPANDE 50/54 RER</v>
          </cell>
          <cell r="D111">
            <v>6500</v>
          </cell>
        </row>
        <row r="112">
          <cell r="A112" t="str">
            <v/>
          </cell>
          <cell r="B112" t="str">
            <v>1120013	BOMB</v>
          </cell>
          <cell r="C112" t="str">
            <v/>
          </cell>
          <cell r="D112">
            <v>0</v>
          </cell>
        </row>
        <row r="113">
          <cell r="A113">
            <v>1120013</v>
          </cell>
          <cell r="B113" t="str">
            <v>1120013</v>
          </cell>
          <cell r="C113" t="str">
            <v>BOMB AMER GAB AZUL 68/72 RER</v>
          </cell>
          <cell r="D113">
            <v>7000</v>
          </cell>
        </row>
        <row r="114">
          <cell r="A114" t="str">
            <v/>
          </cell>
          <cell r="B114" t="str">
            <v>1120014	BOMB</v>
          </cell>
          <cell r="C114" t="str">
            <v/>
          </cell>
          <cell r="D114">
            <v>0</v>
          </cell>
        </row>
        <row r="115">
          <cell r="A115">
            <v>1120014</v>
          </cell>
          <cell r="B115" t="str">
            <v>1120014</v>
          </cell>
          <cell r="C115" t="str">
            <v>BOMB CONDOR RIP MULTICAM 34/48 RER</v>
          </cell>
          <cell r="D115">
            <v>0</v>
          </cell>
        </row>
        <row r="116">
          <cell r="A116" t="str">
            <v/>
          </cell>
          <cell r="B116" t="str">
            <v>1120015	BOMB</v>
          </cell>
          <cell r="C116" t="str">
            <v/>
          </cell>
          <cell r="D116">
            <v>0</v>
          </cell>
        </row>
        <row r="117">
          <cell r="A117">
            <v>1120015</v>
          </cell>
          <cell r="B117" t="str">
            <v>1120015</v>
          </cell>
          <cell r="C117" t="str">
            <v>BOMB CONDOR RIP MULTICAM 50/54 RER</v>
          </cell>
          <cell r="D117">
            <v>0</v>
          </cell>
        </row>
        <row r="118">
          <cell r="A118" t="str">
            <v/>
          </cell>
          <cell r="B118" t="str">
            <v>1120016	BOMB</v>
          </cell>
          <cell r="C118" t="str">
            <v/>
          </cell>
          <cell r="D118">
            <v>0</v>
          </cell>
        </row>
        <row r="119">
          <cell r="A119">
            <v>1120016</v>
          </cell>
          <cell r="B119" t="str">
            <v>1120016</v>
          </cell>
          <cell r="C119" t="str">
            <v>BOMB CONDOR RIP MULTICAM 56/60 RER</v>
          </cell>
          <cell r="D119">
            <v>0</v>
          </cell>
        </row>
        <row r="120">
          <cell r="A120" t="str">
            <v/>
          </cell>
          <cell r="B120" t="str">
            <v>1120017	BOMB</v>
          </cell>
          <cell r="C120" t="str">
            <v/>
          </cell>
          <cell r="D120">
            <v>0</v>
          </cell>
        </row>
        <row r="121">
          <cell r="A121">
            <v>1120017</v>
          </cell>
          <cell r="B121" t="str">
            <v>1120017</v>
          </cell>
          <cell r="C121" t="str">
            <v>BOMB CONDOR RIP MULTICAM 62/66 RER</v>
          </cell>
          <cell r="D121">
            <v>0</v>
          </cell>
        </row>
        <row r="122">
          <cell r="A122">
            <v>1120020</v>
          </cell>
          <cell r="B122" t="str">
            <v>1120020</v>
          </cell>
          <cell r="C122" t="str">
            <v>BOMB NINO RIP MIMETICA</v>
          </cell>
          <cell r="D122">
            <v>2358.71</v>
          </cell>
        </row>
        <row r="123">
          <cell r="A123" t="str">
            <v/>
          </cell>
          <cell r="B123" t="str">
            <v>1120024	BOMB</v>
          </cell>
          <cell r="C123" t="str">
            <v/>
          </cell>
          <cell r="D123">
            <v>0</v>
          </cell>
        </row>
        <row r="124">
          <cell r="A124">
            <v>1120024</v>
          </cell>
          <cell r="B124" t="str">
            <v>1120024</v>
          </cell>
          <cell r="C124" t="str">
            <v>BOMB AMER GAB PETREO 56/60</v>
          </cell>
          <cell r="D124">
            <v>0</v>
          </cell>
        </row>
        <row r="125">
          <cell r="A125" t="str">
            <v/>
          </cell>
          <cell r="B125" t="str">
            <v>1120025	BOMB</v>
          </cell>
          <cell r="C125" t="str">
            <v/>
          </cell>
          <cell r="D125">
            <v>0</v>
          </cell>
        </row>
        <row r="126">
          <cell r="A126">
            <v>1120025</v>
          </cell>
          <cell r="B126" t="str">
            <v>1120025</v>
          </cell>
          <cell r="C126" t="str">
            <v>BOMB AMER GAB PETREO 62/66 RER</v>
          </cell>
          <cell r="D126">
            <v>0</v>
          </cell>
        </row>
        <row r="127">
          <cell r="A127">
            <v>1120050</v>
          </cell>
          <cell r="B127" t="str">
            <v>1120050</v>
          </cell>
          <cell r="C127" t="str">
            <v>BOMB JAZAK RIP REQUISA 34/48 RER</v>
          </cell>
          <cell r="D127">
            <v>10200</v>
          </cell>
        </row>
        <row r="128">
          <cell r="A128" t="str">
            <v/>
          </cell>
          <cell r="B128" t="str">
            <v>1120051	BOMB</v>
          </cell>
          <cell r="C128" t="str">
            <v/>
          </cell>
          <cell r="D128">
            <v>0</v>
          </cell>
        </row>
        <row r="129">
          <cell r="A129">
            <v>1120051</v>
          </cell>
          <cell r="B129" t="str">
            <v>1120051</v>
          </cell>
          <cell r="C129" t="str">
            <v>BOMB JAZAK RIP REQUISA 50/54 RER</v>
          </cell>
          <cell r="D129">
            <v>10400</v>
          </cell>
        </row>
        <row r="130">
          <cell r="A130" t="str">
            <v/>
          </cell>
          <cell r="B130" t="str">
            <v>1120052	BOMB</v>
          </cell>
          <cell r="C130" t="str">
            <v/>
          </cell>
          <cell r="D130">
            <v>0</v>
          </cell>
        </row>
        <row r="131">
          <cell r="A131">
            <v>1120052</v>
          </cell>
          <cell r="B131" t="str">
            <v>1120052</v>
          </cell>
          <cell r="C131" t="str">
            <v>BOMB JAZAK RIP REQUISA 56/60 RER</v>
          </cell>
          <cell r="D131">
            <v>10600</v>
          </cell>
        </row>
        <row r="132">
          <cell r="A132" t="str">
            <v/>
          </cell>
          <cell r="B132" t="str">
            <v>1120053	BOMB</v>
          </cell>
          <cell r="C132" t="str">
            <v/>
          </cell>
          <cell r="D132">
            <v>0</v>
          </cell>
        </row>
        <row r="133">
          <cell r="A133">
            <v>1120053</v>
          </cell>
          <cell r="B133" t="str">
            <v>1120053</v>
          </cell>
          <cell r="C133" t="str">
            <v>BOMB JAZAK RIP REQUISA 62/66 RER</v>
          </cell>
          <cell r="D133">
            <v>10800</v>
          </cell>
        </row>
        <row r="134">
          <cell r="A134" t="str">
            <v/>
          </cell>
          <cell r="B134" t="str">
            <v>1120055	BOMB</v>
          </cell>
          <cell r="C134" t="str">
            <v/>
          </cell>
          <cell r="D134">
            <v>0</v>
          </cell>
        </row>
        <row r="135">
          <cell r="A135">
            <v>1120055</v>
          </cell>
          <cell r="B135" t="str">
            <v>1120055</v>
          </cell>
          <cell r="C135" t="str">
            <v>BOMB JAZAK RIP BEIGE 34/48 RER</v>
          </cell>
          <cell r="D135">
            <v>8300</v>
          </cell>
        </row>
        <row r="136">
          <cell r="A136">
            <v>1120056</v>
          </cell>
          <cell r="B136" t="str">
            <v>1120056</v>
          </cell>
          <cell r="C136" t="str">
            <v>BOMB JAZAK RIP BEIGE 50/54 RER</v>
          </cell>
          <cell r="D136">
            <v>8500</v>
          </cell>
        </row>
        <row r="137">
          <cell r="A137" t="str">
            <v/>
          </cell>
          <cell r="B137" t="str">
            <v>1120057	BOMB</v>
          </cell>
          <cell r="C137" t="str">
            <v/>
          </cell>
          <cell r="D137">
            <v>0</v>
          </cell>
        </row>
        <row r="138">
          <cell r="A138">
            <v>1120057</v>
          </cell>
          <cell r="B138" t="str">
            <v>1120057</v>
          </cell>
          <cell r="C138" t="str">
            <v>BOMB JAZAK RIP BEIGE 56/60 RER</v>
          </cell>
          <cell r="D138">
            <v>8700</v>
          </cell>
        </row>
        <row r="139">
          <cell r="A139" t="str">
            <v/>
          </cell>
          <cell r="B139" t="str">
            <v>1120058	BOMB</v>
          </cell>
          <cell r="C139" t="str">
            <v/>
          </cell>
          <cell r="D139">
            <v>0</v>
          </cell>
        </row>
        <row r="140">
          <cell r="A140">
            <v>1120058</v>
          </cell>
          <cell r="B140" t="str">
            <v>1120058</v>
          </cell>
          <cell r="C140" t="str">
            <v>BOMB JAZAK RIP BEIGE 62/66 RER</v>
          </cell>
          <cell r="D140">
            <v>8900</v>
          </cell>
        </row>
        <row r="141">
          <cell r="A141">
            <v>1120060</v>
          </cell>
          <cell r="B141" t="str">
            <v>1120060</v>
          </cell>
          <cell r="C141" t="str">
            <v>BOMB JAZAK RIP GRIS 34/48 RER</v>
          </cell>
          <cell r="D141">
            <v>8300</v>
          </cell>
        </row>
        <row r="142">
          <cell r="A142">
            <v>1120061</v>
          </cell>
          <cell r="B142" t="str">
            <v>1120061</v>
          </cell>
          <cell r="C142" t="str">
            <v>BOMB JAZAK RIP GRIS 50/54 RER</v>
          </cell>
          <cell r="D142">
            <v>8500</v>
          </cell>
        </row>
        <row r="143">
          <cell r="A143">
            <v>1120062</v>
          </cell>
          <cell r="B143" t="str">
            <v>1120062</v>
          </cell>
          <cell r="C143" t="str">
            <v>BOMB JAZAK RIP GRIS 56/60 RER</v>
          </cell>
          <cell r="D143">
            <v>8700</v>
          </cell>
        </row>
        <row r="144">
          <cell r="A144" t="str">
            <v/>
          </cell>
          <cell r="B144" t="str">
            <v>1120063	BOMB</v>
          </cell>
          <cell r="C144" t="str">
            <v/>
          </cell>
          <cell r="D144">
            <v>0</v>
          </cell>
        </row>
        <row r="145">
          <cell r="A145">
            <v>1120063</v>
          </cell>
          <cell r="B145" t="str">
            <v>1120063</v>
          </cell>
          <cell r="C145" t="str">
            <v>BOMB JAZAK RIP GRIS 62/64 RER</v>
          </cell>
          <cell r="D145">
            <v>8900</v>
          </cell>
        </row>
        <row r="146">
          <cell r="A146" t="str">
            <v/>
          </cell>
          <cell r="B146" t="str">
            <v>1120064	BOMB</v>
          </cell>
          <cell r="C146" t="str">
            <v/>
          </cell>
          <cell r="D146">
            <v>0</v>
          </cell>
        </row>
        <row r="147">
          <cell r="A147">
            <v>1120064</v>
          </cell>
          <cell r="B147" t="str">
            <v>1120064</v>
          </cell>
          <cell r="C147" t="str">
            <v>BOMB JAZAK RIP DESERTICO 34/38 RER</v>
          </cell>
          <cell r="D147">
            <v>0</v>
          </cell>
        </row>
        <row r="148">
          <cell r="A148" t="str">
            <v/>
          </cell>
          <cell r="B148" t="str">
            <v>1120065	BOMB</v>
          </cell>
          <cell r="C148" t="str">
            <v/>
          </cell>
          <cell r="D148">
            <v>0</v>
          </cell>
        </row>
        <row r="149">
          <cell r="A149">
            <v>1120065</v>
          </cell>
          <cell r="B149" t="str">
            <v>1120065</v>
          </cell>
          <cell r="C149" t="str">
            <v>BOMB JAZAK RIP DESERTICO 50/54 RER</v>
          </cell>
          <cell r="D149">
            <v>0</v>
          </cell>
        </row>
        <row r="150">
          <cell r="A150" t="str">
            <v/>
          </cell>
          <cell r="B150" t="str">
            <v>1120066	BOMB</v>
          </cell>
          <cell r="C150" t="str">
            <v/>
          </cell>
          <cell r="D150">
            <v>0</v>
          </cell>
        </row>
        <row r="151">
          <cell r="A151">
            <v>1120066</v>
          </cell>
          <cell r="B151" t="str">
            <v>1120066</v>
          </cell>
          <cell r="C151" t="str">
            <v>BOMB JAZAK RIP DESERTICO 56/60 RER</v>
          </cell>
          <cell r="D151">
            <v>0</v>
          </cell>
        </row>
        <row r="152">
          <cell r="A152" t="str">
            <v/>
          </cell>
          <cell r="B152" t="str">
            <v>1120067	BOMB</v>
          </cell>
          <cell r="C152" t="str">
            <v/>
          </cell>
          <cell r="D152">
            <v>0</v>
          </cell>
        </row>
        <row r="153">
          <cell r="A153">
            <v>1120067</v>
          </cell>
          <cell r="B153" t="str">
            <v>1120067</v>
          </cell>
          <cell r="C153" t="str">
            <v>BOMB JAZAK RIP DESERTICO 62/66 RER</v>
          </cell>
          <cell r="D153">
            <v>0</v>
          </cell>
        </row>
        <row r="154">
          <cell r="A154" t="str">
            <v/>
          </cell>
          <cell r="B154" t="str">
            <v>1120068	BOMB</v>
          </cell>
          <cell r="C154" t="str">
            <v/>
          </cell>
          <cell r="D154">
            <v>0</v>
          </cell>
        </row>
        <row r="155">
          <cell r="A155">
            <v>1120068</v>
          </cell>
          <cell r="B155" t="str">
            <v>1120068</v>
          </cell>
          <cell r="C155" t="str">
            <v>BOMB JAZAK RIP DIGITAL BEIGE 34/48 RER</v>
          </cell>
          <cell r="D155">
            <v>0</v>
          </cell>
        </row>
        <row r="156">
          <cell r="A156" t="str">
            <v/>
          </cell>
          <cell r="B156" t="str">
            <v>1120069	BOMB</v>
          </cell>
          <cell r="C156" t="str">
            <v/>
          </cell>
          <cell r="D156">
            <v>0</v>
          </cell>
        </row>
        <row r="157">
          <cell r="A157">
            <v>1120069</v>
          </cell>
          <cell r="B157" t="str">
            <v>1120069</v>
          </cell>
          <cell r="C157" t="str">
            <v>BOMB JAZAK RIP DIGITAL BEIGE 50/54 RER</v>
          </cell>
          <cell r="D157">
            <v>0</v>
          </cell>
        </row>
        <row r="158">
          <cell r="A158" t="str">
            <v/>
          </cell>
          <cell r="B158" t="str">
            <v>1120070	BOMB</v>
          </cell>
          <cell r="C158" t="str">
            <v/>
          </cell>
          <cell r="D158">
            <v>0</v>
          </cell>
        </row>
        <row r="159">
          <cell r="A159">
            <v>1120070</v>
          </cell>
          <cell r="B159" t="str">
            <v>1120070</v>
          </cell>
          <cell r="C159" t="str">
            <v>BOMB JAZAK RIP DIGITAL BEIGE 56/60 RER</v>
          </cell>
          <cell r="D159">
            <v>0</v>
          </cell>
        </row>
        <row r="160">
          <cell r="A160" t="str">
            <v/>
          </cell>
          <cell r="B160" t="str">
            <v>1120071	BOMB</v>
          </cell>
          <cell r="C160" t="str">
            <v/>
          </cell>
          <cell r="D160">
            <v>0</v>
          </cell>
        </row>
        <row r="161">
          <cell r="A161">
            <v>1120071</v>
          </cell>
          <cell r="B161" t="str">
            <v>1120071</v>
          </cell>
          <cell r="C161" t="str">
            <v>BOMB JAZAK RIP DIGITAL BEIGE 62/66 RER</v>
          </cell>
          <cell r="D161">
            <v>0</v>
          </cell>
        </row>
        <row r="162">
          <cell r="A162">
            <v>1120072</v>
          </cell>
          <cell r="B162" t="str">
            <v>1120072</v>
          </cell>
          <cell r="C162" t="str">
            <v>BOMB JAZAK RIP PITON 34/48</v>
          </cell>
          <cell r="D162">
            <v>10200</v>
          </cell>
        </row>
        <row r="163">
          <cell r="A163" t="str">
            <v/>
          </cell>
          <cell r="B163" t="str">
            <v>1120073	BOMB</v>
          </cell>
          <cell r="C163" t="str">
            <v/>
          </cell>
          <cell r="D163">
            <v>0</v>
          </cell>
        </row>
        <row r="164">
          <cell r="A164">
            <v>1120073</v>
          </cell>
          <cell r="B164" t="str">
            <v>1120073</v>
          </cell>
          <cell r="C164" t="str">
            <v>BOMB JAZAK RIP PITON 50/54</v>
          </cell>
          <cell r="D164">
            <v>10400</v>
          </cell>
        </row>
        <row r="165">
          <cell r="A165" t="str">
            <v/>
          </cell>
          <cell r="B165" t="str">
            <v>1120074	BOMB</v>
          </cell>
          <cell r="C165" t="str">
            <v/>
          </cell>
          <cell r="D165">
            <v>0</v>
          </cell>
        </row>
        <row r="166">
          <cell r="A166">
            <v>1120074</v>
          </cell>
          <cell r="B166" t="str">
            <v>1120074</v>
          </cell>
          <cell r="C166" t="str">
            <v>BOMB JAZAK RIP PITON 56/60</v>
          </cell>
          <cell r="D166">
            <v>10600</v>
          </cell>
        </row>
        <row r="167">
          <cell r="A167" t="str">
            <v/>
          </cell>
          <cell r="B167" t="str">
            <v>1120075	BOMB</v>
          </cell>
          <cell r="C167" t="str">
            <v/>
          </cell>
          <cell r="D167">
            <v>0</v>
          </cell>
        </row>
        <row r="168">
          <cell r="A168">
            <v>1120075</v>
          </cell>
          <cell r="B168" t="str">
            <v>1120075</v>
          </cell>
          <cell r="C168" t="str">
            <v>BOMB JAZAK RIP PITON 62/66</v>
          </cell>
          <cell r="D168">
            <v>10800</v>
          </cell>
        </row>
        <row r="169">
          <cell r="A169">
            <v>1120076</v>
          </cell>
          <cell r="B169" t="str">
            <v>1120076</v>
          </cell>
          <cell r="C169" t="str">
            <v>BOMB CLAS BOLS RURAL DIGITAL MODA 34/48</v>
          </cell>
          <cell r="D169">
            <v>0</v>
          </cell>
        </row>
        <row r="170">
          <cell r="A170">
            <v>1120077</v>
          </cell>
          <cell r="B170" t="str">
            <v>1120077</v>
          </cell>
          <cell r="C170" t="str">
            <v>BOMB CLAS BOLS RURAL DIGITAL MODA 50/54</v>
          </cell>
          <cell r="D170">
            <v>0</v>
          </cell>
        </row>
        <row r="171">
          <cell r="A171">
            <v>1120078</v>
          </cell>
          <cell r="B171" t="str">
            <v>1120078</v>
          </cell>
          <cell r="C171" t="str">
            <v>BOMB CLAS BOLS RURAL DIGITAL MODA 56/60</v>
          </cell>
          <cell r="D171">
            <v>0</v>
          </cell>
        </row>
        <row r="172">
          <cell r="A172">
            <v>1120079</v>
          </cell>
          <cell r="B172" t="str">
            <v>1120079</v>
          </cell>
          <cell r="C172" t="str">
            <v>BOMB CLAS BOLS RURAL DIGITAL MODA 62/66</v>
          </cell>
          <cell r="D172">
            <v>0</v>
          </cell>
        </row>
        <row r="173">
          <cell r="A173">
            <v>1120106</v>
          </cell>
          <cell r="B173" t="str">
            <v>1120106</v>
          </cell>
          <cell r="C173" t="str">
            <v>BOMB AMER GAB GRIS 34/48 RER</v>
          </cell>
          <cell r="D173">
            <v>6300</v>
          </cell>
        </row>
        <row r="174">
          <cell r="A174">
            <v>1120107</v>
          </cell>
          <cell r="B174" t="str">
            <v>1120107</v>
          </cell>
          <cell r="C174" t="str">
            <v>BOMB AMER GAB GRIS 50/54 RER</v>
          </cell>
          <cell r="D174">
            <v>6480</v>
          </cell>
        </row>
        <row r="175">
          <cell r="A175">
            <v>1120110</v>
          </cell>
          <cell r="B175" t="str">
            <v>1120110</v>
          </cell>
          <cell r="C175" t="str">
            <v>BOMB AMER GAB GRIS 56/60 RER</v>
          </cell>
          <cell r="D175">
            <v>6680</v>
          </cell>
        </row>
        <row r="176">
          <cell r="A176">
            <v>1120111</v>
          </cell>
          <cell r="B176" t="str">
            <v>1120111</v>
          </cell>
          <cell r="C176" t="str">
            <v>BOMB AMER GAB GRIS 62/66 RER</v>
          </cell>
          <cell r="D176">
            <v>6880</v>
          </cell>
        </row>
        <row r="177">
          <cell r="A177" t="str">
            <v/>
          </cell>
          <cell r="B177" t="str">
            <v>1120112	BOMB</v>
          </cell>
          <cell r="C177" t="str">
            <v/>
          </cell>
          <cell r="D177">
            <v>0</v>
          </cell>
        </row>
        <row r="178">
          <cell r="A178">
            <v>1120112</v>
          </cell>
          <cell r="B178" t="str">
            <v>1120112</v>
          </cell>
          <cell r="C178" t="str">
            <v>BOMB CLAS RIP PETREO DAMA 56/60</v>
          </cell>
          <cell r="D178">
            <v>0</v>
          </cell>
        </row>
        <row r="179">
          <cell r="A179">
            <v>1120125</v>
          </cell>
          <cell r="B179" t="str">
            <v>1120125</v>
          </cell>
          <cell r="C179" t="str">
            <v>BOMB CLA SARGA MEC NEGRA</v>
          </cell>
          <cell r="D179">
            <v>0</v>
          </cell>
        </row>
        <row r="180">
          <cell r="A180">
            <v>1120126</v>
          </cell>
          <cell r="B180" t="str">
            <v>1120126</v>
          </cell>
          <cell r="C180" t="str">
            <v>BOMB CLA SARGA MEC NEGRA 50/54</v>
          </cell>
          <cell r="D180">
            <v>0</v>
          </cell>
        </row>
        <row r="181">
          <cell r="A181" t="str">
            <v/>
          </cell>
          <cell r="B181" t="str">
            <v>1120130	BOMB</v>
          </cell>
          <cell r="C181" t="str">
            <v/>
          </cell>
          <cell r="D181">
            <v>0</v>
          </cell>
        </row>
        <row r="182">
          <cell r="A182">
            <v>1120130</v>
          </cell>
          <cell r="B182" t="str">
            <v>1120130</v>
          </cell>
          <cell r="C182" t="str">
            <v>BOMB CLAS GAB PENIT FEDERAL 34/48 RER</v>
          </cell>
          <cell r="D182">
            <v>5500</v>
          </cell>
        </row>
        <row r="183">
          <cell r="A183">
            <v>1120131</v>
          </cell>
          <cell r="B183" t="str">
            <v>1120131</v>
          </cell>
          <cell r="C183" t="str">
            <v>BOMB CLAS GAB PENIT FEDERAL 50/54 RER</v>
          </cell>
          <cell r="D183">
            <v>5650</v>
          </cell>
        </row>
        <row r="184">
          <cell r="A184">
            <v>1120132</v>
          </cell>
          <cell r="B184" t="str">
            <v>1120132</v>
          </cell>
          <cell r="C184" t="str">
            <v>BOMB CLAS GAB PENIT FEDERAL 56/60 RER</v>
          </cell>
          <cell r="D184">
            <v>5800</v>
          </cell>
        </row>
        <row r="185">
          <cell r="A185" t="str">
            <v/>
          </cell>
          <cell r="B185" t="str">
            <v>1120133	BOMB</v>
          </cell>
          <cell r="C185" t="str">
            <v/>
          </cell>
          <cell r="D185">
            <v>0</v>
          </cell>
        </row>
        <row r="186">
          <cell r="A186">
            <v>1120133</v>
          </cell>
          <cell r="B186" t="str">
            <v>1120133</v>
          </cell>
          <cell r="C186" t="str">
            <v>BOMB CLAS GAB PENIT FEDERAL 62/66 RER</v>
          </cell>
          <cell r="D186">
            <v>5950</v>
          </cell>
        </row>
        <row r="187">
          <cell r="A187">
            <v>1120136</v>
          </cell>
          <cell r="B187" t="str">
            <v>1120136</v>
          </cell>
          <cell r="C187" t="str">
            <v>PANT TERMICOS SPINIT STX NEGRO RER</v>
          </cell>
          <cell r="D187">
            <v>0</v>
          </cell>
        </row>
        <row r="188">
          <cell r="A188">
            <v>1120140</v>
          </cell>
          <cell r="B188" t="str">
            <v>1120140</v>
          </cell>
          <cell r="C188" t="str">
            <v>BOMB CLAS GAB GRIS 34/48 RER</v>
          </cell>
          <cell r="D188">
            <v>5500</v>
          </cell>
        </row>
        <row r="189">
          <cell r="A189" t="str">
            <v/>
          </cell>
          <cell r="B189" t="str">
            <v>1120147	BOMB</v>
          </cell>
          <cell r="C189" t="str">
            <v/>
          </cell>
          <cell r="D189">
            <v>0</v>
          </cell>
        </row>
        <row r="190">
          <cell r="A190">
            <v>1120147</v>
          </cell>
          <cell r="B190" t="str">
            <v>1120147</v>
          </cell>
          <cell r="C190" t="str">
            <v>BOMB JAZAK RIP TIGER VERDE 34/48 RER</v>
          </cell>
          <cell r="D190">
            <v>0</v>
          </cell>
        </row>
        <row r="191">
          <cell r="A191" t="str">
            <v/>
          </cell>
          <cell r="B191" t="str">
            <v>1120148	BOMB</v>
          </cell>
          <cell r="C191" t="str">
            <v/>
          </cell>
          <cell r="D191">
            <v>0</v>
          </cell>
        </row>
        <row r="192">
          <cell r="A192">
            <v>1120148</v>
          </cell>
          <cell r="B192" t="str">
            <v>1120148</v>
          </cell>
          <cell r="C192" t="str">
            <v>BOMB JAZAK RIP TIGER VERDE 50/54 RER</v>
          </cell>
          <cell r="D192">
            <v>0</v>
          </cell>
        </row>
        <row r="193">
          <cell r="A193" t="str">
            <v/>
          </cell>
          <cell r="B193" t="str">
            <v>1120149	BOMB</v>
          </cell>
          <cell r="C193" t="str">
            <v/>
          </cell>
          <cell r="D193">
            <v>0</v>
          </cell>
        </row>
        <row r="194">
          <cell r="A194">
            <v>1120149</v>
          </cell>
          <cell r="B194" t="str">
            <v>1120149</v>
          </cell>
          <cell r="C194" t="str">
            <v>BOMB JAZAK RIP TIGER VERDE 56/60 RER</v>
          </cell>
          <cell r="D194">
            <v>0</v>
          </cell>
        </row>
        <row r="195">
          <cell r="A195">
            <v>1120150</v>
          </cell>
          <cell r="B195" t="str">
            <v>1120150</v>
          </cell>
          <cell r="C195" t="str">
            <v>BOMB CLAS GAB GRIS 50/54 RER</v>
          </cell>
          <cell r="D195">
            <v>5650</v>
          </cell>
        </row>
        <row r="196">
          <cell r="A196">
            <v>1120159</v>
          </cell>
          <cell r="B196" t="str">
            <v>1120159</v>
          </cell>
          <cell r="C196" t="str">
            <v>NO USAR-BOMB TERM AZUL 34/48</v>
          </cell>
          <cell r="D196">
            <v>0</v>
          </cell>
        </row>
        <row r="197">
          <cell r="A197">
            <v>112016</v>
          </cell>
          <cell r="B197" t="str">
            <v>112016</v>
          </cell>
          <cell r="C197" t="str">
            <v/>
          </cell>
          <cell r="D197">
            <v>0</v>
          </cell>
        </row>
        <row r="198">
          <cell r="A198">
            <v>1120160</v>
          </cell>
          <cell r="B198" t="str">
            <v>1120160</v>
          </cell>
          <cell r="C198" t="str">
            <v>BOMB CLAS GAB GRIS 56/60 RER</v>
          </cell>
          <cell r="D198">
            <v>5800</v>
          </cell>
        </row>
        <row r="199">
          <cell r="A199">
            <v>1120161</v>
          </cell>
          <cell r="B199" t="str">
            <v>1120161</v>
          </cell>
          <cell r="C199" t="str">
            <v>NO USAR BOMB TERM AZUL 56/60</v>
          </cell>
          <cell r="D199">
            <v>1.18</v>
          </cell>
        </row>
        <row r="200">
          <cell r="A200">
            <v>1120162</v>
          </cell>
          <cell r="B200" t="str">
            <v>1120162</v>
          </cell>
          <cell r="C200" t="str">
            <v>NO USAR -BOMB TERM AZUL 62/66</v>
          </cell>
          <cell r="D200">
            <v>1.18</v>
          </cell>
        </row>
        <row r="201">
          <cell r="A201">
            <v>1120163</v>
          </cell>
          <cell r="B201" t="str">
            <v>1120163</v>
          </cell>
          <cell r="C201" t="str">
            <v>NO USAR - BOMB TERM NEGRA 36/48</v>
          </cell>
          <cell r="D201">
            <v>1.18</v>
          </cell>
        </row>
        <row r="202">
          <cell r="A202">
            <v>1120164</v>
          </cell>
          <cell r="B202" t="str">
            <v>1120164</v>
          </cell>
          <cell r="C202" t="str">
            <v>NO USAR - BOMB TERM NEGRA 50/54</v>
          </cell>
          <cell r="D202">
            <v>1.18</v>
          </cell>
        </row>
        <row r="203">
          <cell r="A203">
            <v>1120165</v>
          </cell>
          <cell r="B203" t="str">
            <v>1120165</v>
          </cell>
          <cell r="C203" t="str">
            <v>BOMB AMER RIP DIGITAL ACU 34/48 RER</v>
          </cell>
          <cell r="D203">
            <v>7900</v>
          </cell>
        </row>
        <row r="204">
          <cell r="A204">
            <v>1120166</v>
          </cell>
          <cell r="B204" t="str">
            <v>1120166</v>
          </cell>
          <cell r="C204" t="str">
            <v>BOMB AMER RIP DIGITAL ACU 50/54 RER</v>
          </cell>
          <cell r="D204">
            <v>8150</v>
          </cell>
        </row>
        <row r="205">
          <cell r="A205" t="str">
            <v/>
          </cell>
          <cell r="B205" t="str">
            <v>1120167	BOMB</v>
          </cell>
          <cell r="C205" t="str">
            <v/>
          </cell>
          <cell r="D205">
            <v>0</v>
          </cell>
        </row>
        <row r="206">
          <cell r="A206">
            <v>1120167</v>
          </cell>
          <cell r="B206" t="str">
            <v>1120167</v>
          </cell>
          <cell r="C206" t="str">
            <v>BOMB AMER RIP DIGITAL ACU 56/60 RER</v>
          </cell>
          <cell r="D206">
            <v>8380</v>
          </cell>
        </row>
        <row r="207">
          <cell r="A207">
            <v>1120168</v>
          </cell>
          <cell r="B207" t="str">
            <v>1120168</v>
          </cell>
          <cell r="C207" t="str">
            <v>BOMB AMER RIP DIGITAL ACU 62/66 RER</v>
          </cell>
          <cell r="D207">
            <v>8630</v>
          </cell>
        </row>
        <row r="208">
          <cell r="A208">
            <v>1120169</v>
          </cell>
          <cell r="B208" t="str">
            <v>1120169</v>
          </cell>
          <cell r="C208" t="str">
            <v>NO USAR - BOMB TERM AZUL 50/54</v>
          </cell>
          <cell r="D208">
            <v>0</v>
          </cell>
        </row>
        <row r="209">
          <cell r="A209">
            <v>1120170</v>
          </cell>
          <cell r="B209" t="str">
            <v>1120170</v>
          </cell>
          <cell r="C209" t="str">
            <v>BOMB CLAS GAB NEGRA 34/48 RER</v>
          </cell>
          <cell r="D209">
            <v>5500</v>
          </cell>
        </row>
        <row r="210">
          <cell r="A210">
            <v>1120171</v>
          </cell>
          <cell r="B210" t="str">
            <v>1120171</v>
          </cell>
          <cell r="C210" t="str">
            <v>NO USAR - BOMB TERM NEGRA 56/60</v>
          </cell>
          <cell r="D210">
            <v>1.18</v>
          </cell>
        </row>
        <row r="211">
          <cell r="A211">
            <v>1120172</v>
          </cell>
          <cell r="B211" t="str">
            <v>1120172</v>
          </cell>
          <cell r="C211" t="str">
            <v>NO USAR - BOMB TERM NEGRA 62/66</v>
          </cell>
          <cell r="D211">
            <v>1.18</v>
          </cell>
        </row>
        <row r="212">
          <cell r="A212">
            <v>1120173</v>
          </cell>
          <cell r="B212" t="str">
            <v>1120173</v>
          </cell>
          <cell r="C212" t="str">
            <v>BOMB TERMICA AZUL 36/48 RER</v>
          </cell>
          <cell r="D212">
            <v>8800</v>
          </cell>
        </row>
        <row r="213">
          <cell r="A213">
            <v>1120174</v>
          </cell>
          <cell r="B213" t="str">
            <v>1120174</v>
          </cell>
          <cell r="C213" t="str">
            <v>BOMB TERMICA AZUL 50/54 RER</v>
          </cell>
          <cell r="D213">
            <v>9050</v>
          </cell>
        </row>
        <row r="214">
          <cell r="A214">
            <v>1120175</v>
          </cell>
          <cell r="B214" t="str">
            <v>1120175</v>
          </cell>
          <cell r="C214" t="str">
            <v>BOMB CLAS GAB GRIS 62/66 RER</v>
          </cell>
          <cell r="D214">
            <v>5950</v>
          </cell>
        </row>
        <row r="215">
          <cell r="A215">
            <v>1120176</v>
          </cell>
          <cell r="B215" t="str">
            <v>1120176</v>
          </cell>
          <cell r="C215" t="str">
            <v>BOMB TERMICA AZUL 56/60 RER</v>
          </cell>
          <cell r="D215">
            <v>9250</v>
          </cell>
        </row>
        <row r="216">
          <cell r="A216" t="str">
            <v/>
          </cell>
          <cell r="B216" t="str">
            <v>1120177	BOMB</v>
          </cell>
          <cell r="C216" t="str">
            <v/>
          </cell>
          <cell r="D216">
            <v>0</v>
          </cell>
        </row>
        <row r="217">
          <cell r="A217">
            <v>1120177</v>
          </cell>
          <cell r="B217" t="str">
            <v>1120177</v>
          </cell>
          <cell r="C217" t="str">
            <v>BOMB TERMICA AZUL 62/66 RER</v>
          </cell>
          <cell r="D217">
            <v>9450</v>
          </cell>
        </row>
        <row r="218">
          <cell r="A218">
            <v>1120180</v>
          </cell>
          <cell r="B218" t="str">
            <v>1120180</v>
          </cell>
          <cell r="C218" t="str">
            <v>BOMB CLAS GAB NEGRA 50/54 RER</v>
          </cell>
          <cell r="D218">
            <v>5650</v>
          </cell>
        </row>
        <row r="219">
          <cell r="A219" t="str">
            <v/>
          </cell>
          <cell r="B219" t="str">
            <v>1120182	BOMB</v>
          </cell>
          <cell r="C219" t="str">
            <v/>
          </cell>
          <cell r="D219">
            <v>0</v>
          </cell>
        </row>
        <row r="220">
          <cell r="A220">
            <v>1120182</v>
          </cell>
          <cell r="B220" t="str">
            <v>1120182</v>
          </cell>
          <cell r="C220" t="str">
            <v>BOMB CLAS RIP AZUL NEUQUEN 34/48 RER</v>
          </cell>
          <cell r="D220">
            <v>5000</v>
          </cell>
        </row>
        <row r="221">
          <cell r="A221" t="str">
            <v/>
          </cell>
          <cell r="B221" t="str">
            <v>1120183	BOMB</v>
          </cell>
          <cell r="C221" t="str">
            <v/>
          </cell>
          <cell r="D221">
            <v>0</v>
          </cell>
        </row>
        <row r="222">
          <cell r="A222">
            <v>1120183</v>
          </cell>
          <cell r="B222" t="str">
            <v>1120183</v>
          </cell>
          <cell r="C222" t="str">
            <v>BOMB CLAS RIP AZUL NEUQUEN 50/54 RER</v>
          </cell>
          <cell r="D222">
            <v>5150</v>
          </cell>
        </row>
        <row r="223">
          <cell r="A223" t="str">
            <v/>
          </cell>
          <cell r="B223" t="str">
            <v>1120184	BOMB</v>
          </cell>
          <cell r="C223" t="str">
            <v/>
          </cell>
          <cell r="D223">
            <v>0</v>
          </cell>
        </row>
        <row r="224">
          <cell r="A224">
            <v>1120184</v>
          </cell>
          <cell r="B224" t="str">
            <v>1120184</v>
          </cell>
          <cell r="C224" t="str">
            <v>BOMB CLAS RIP AZUL NEUQUEN 56/60 RER</v>
          </cell>
          <cell r="D224">
            <v>5300</v>
          </cell>
        </row>
        <row r="225">
          <cell r="A225" t="str">
            <v/>
          </cell>
          <cell r="B225" t="str">
            <v>1120185	BOMB</v>
          </cell>
          <cell r="C225" t="str">
            <v/>
          </cell>
          <cell r="D225">
            <v>0</v>
          </cell>
        </row>
        <row r="226">
          <cell r="A226">
            <v>1120185</v>
          </cell>
          <cell r="B226" t="str">
            <v>1120185</v>
          </cell>
          <cell r="C226" t="str">
            <v>BOMB CLAS RIP AZUL NEUQUEN 62/66 RER</v>
          </cell>
          <cell r="D226">
            <v>5450</v>
          </cell>
        </row>
        <row r="227">
          <cell r="A227">
            <v>1120188</v>
          </cell>
          <cell r="B227" t="str">
            <v>1120188</v>
          </cell>
          <cell r="C227" t="str">
            <v>BOMB JAZAK GAB AZUL 56/60 RER</v>
          </cell>
          <cell r="D227">
            <v>9100</v>
          </cell>
        </row>
        <row r="228">
          <cell r="A228">
            <v>1120190</v>
          </cell>
          <cell r="B228" t="str">
            <v>1120190</v>
          </cell>
          <cell r="C228" t="str">
            <v>BOMB CLAS GAB NEGRA 56/60 RER</v>
          </cell>
          <cell r="D228">
            <v>5800</v>
          </cell>
        </row>
        <row r="229">
          <cell r="A229">
            <v>1120191</v>
          </cell>
          <cell r="B229" t="str">
            <v>1120191</v>
          </cell>
          <cell r="C229" t="str">
            <v>BOMB JAZAK RIP INFANTERIA 34/48 RER</v>
          </cell>
          <cell r="D229">
            <v>10200</v>
          </cell>
        </row>
        <row r="230">
          <cell r="A230">
            <v>1120192</v>
          </cell>
          <cell r="B230" t="str">
            <v>1120192</v>
          </cell>
          <cell r="C230" t="str">
            <v>BOMB JAZAK RIP INFANTERIA 50/54 RER</v>
          </cell>
          <cell r="D230">
            <v>10400</v>
          </cell>
        </row>
        <row r="231">
          <cell r="A231">
            <v>1120193</v>
          </cell>
          <cell r="B231" t="str">
            <v>1120193</v>
          </cell>
          <cell r="C231" t="str">
            <v>BOMB JAZAK RIP INFANTERIA 56/60 RER</v>
          </cell>
          <cell r="D231">
            <v>10600</v>
          </cell>
        </row>
        <row r="232">
          <cell r="A232" t="str">
            <v/>
          </cell>
          <cell r="B232" t="str">
            <v>1120194	BOMB</v>
          </cell>
          <cell r="C232" t="str">
            <v/>
          </cell>
          <cell r="D232">
            <v>0</v>
          </cell>
        </row>
        <row r="233">
          <cell r="A233">
            <v>1120194</v>
          </cell>
          <cell r="B233" t="str">
            <v>1120194</v>
          </cell>
          <cell r="C233" t="str">
            <v>BOMB JAZAK RIP INFANTERIA 62/66 RER</v>
          </cell>
          <cell r="D233">
            <v>10800</v>
          </cell>
        </row>
        <row r="234">
          <cell r="A234">
            <v>1120195</v>
          </cell>
          <cell r="B234" t="str">
            <v>1120195</v>
          </cell>
          <cell r="C234" t="str">
            <v>BOMB CLAS GAB NEGRA 62/66 RER</v>
          </cell>
          <cell r="D234">
            <v>5950</v>
          </cell>
        </row>
        <row r="235">
          <cell r="A235">
            <v>1120196</v>
          </cell>
          <cell r="B235" t="str">
            <v>1120196</v>
          </cell>
          <cell r="C235" t="str">
            <v>BOMB JAZAK GAB AZUL 34/48 RER</v>
          </cell>
          <cell r="D235">
            <v>8700</v>
          </cell>
        </row>
        <row r="236">
          <cell r="A236">
            <v>1120197</v>
          </cell>
          <cell r="B236" t="str">
            <v>1120197</v>
          </cell>
          <cell r="C236" t="str">
            <v>BOMB JAZAK GAB AZUL 50/54 RER</v>
          </cell>
          <cell r="D236">
            <v>8900</v>
          </cell>
        </row>
        <row r="237">
          <cell r="A237" t="str">
            <v/>
          </cell>
          <cell r="B237" t="str">
            <v>1120199	BOMB</v>
          </cell>
          <cell r="C237" t="str">
            <v/>
          </cell>
          <cell r="D237">
            <v>0</v>
          </cell>
        </row>
        <row r="238">
          <cell r="A238">
            <v>1120199</v>
          </cell>
          <cell r="B238" t="str">
            <v>1120199</v>
          </cell>
          <cell r="C238" t="str">
            <v>BOMB JAZAK RIP TIGER VERDE 62/66 RER</v>
          </cell>
          <cell r="D238">
            <v>0</v>
          </cell>
        </row>
        <row r="239">
          <cell r="A239" t="str">
            <v/>
          </cell>
          <cell r="B239" t="str">
            <v>1120200	BOMB</v>
          </cell>
          <cell r="C239" t="str">
            <v/>
          </cell>
          <cell r="D239">
            <v>0</v>
          </cell>
        </row>
        <row r="240">
          <cell r="A240">
            <v>1120200</v>
          </cell>
          <cell r="B240" t="str">
            <v>1120200</v>
          </cell>
          <cell r="C240" t="str">
            <v>BOMB JAZAK GAB AZUL 62/66 RER</v>
          </cell>
          <cell r="D240">
            <v>9300</v>
          </cell>
        </row>
        <row r="241">
          <cell r="A241">
            <v>1120201</v>
          </cell>
          <cell r="B241" t="str">
            <v>1120201</v>
          </cell>
          <cell r="C241" t="str">
            <v>BOMB JAZAK GAB NEGRA 34/48 RER</v>
          </cell>
          <cell r="D241">
            <v>8700</v>
          </cell>
        </row>
        <row r="242">
          <cell r="A242">
            <v>1120202</v>
          </cell>
          <cell r="B242" t="str">
            <v>1120202</v>
          </cell>
          <cell r="C242" t="str">
            <v>BOMB JAZAK GAB NEGRA 50/54 RER</v>
          </cell>
          <cell r="D242">
            <v>8900</v>
          </cell>
        </row>
        <row r="243">
          <cell r="A243">
            <v>1120203</v>
          </cell>
          <cell r="B243" t="str">
            <v>1120203</v>
          </cell>
          <cell r="C243" t="str">
            <v>BOMB JAZAK GAB NEGRA 56/60 RER</v>
          </cell>
          <cell r="D243">
            <v>9100</v>
          </cell>
        </row>
        <row r="244">
          <cell r="A244" t="str">
            <v/>
          </cell>
          <cell r="B244" t="str">
            <v>1120204	BOMB</v>
          </cell>
          <cell r="C244" t="str">
            <v/>
          </cell>
          <cell r="D244">
            <v>0</v>
          </cell>
        </row>
        <row r="245">
          <cell r="A245">
            <v>1120204</v>
          </cell>
          <cell r="B245" t="str">
            <v>1120204</v>
          </cell>
          <cell r="C245" t="str">
            <v>BOMB JAZAK GAB NEGRA 62/64 RER</v>
          </cell>
          <cell r="D245">
            <v>9300</v>
          </cell>
        </row>
        <row r="246">
          <cell r="A246">
            <v>1120206</v>
          </cell>
          <cell r="B246" t="str">
            <v>1120206</v>
          </cell>
          <cell r="C246" t="str">
            <v>BOMB AMER GAB NEGRA 34/48 RER</v>
          </cell>
          <cell r="D246">
            <v>6300</v>
          </cell>
        </row>
        <row r="247">
          <cell r="A247">
            <v>1120207</v>
          </cell>
          <cell r="B247" t="str">
            <v>1120207</v>
          </cell>
          <cell r="C247" t="str">
            <v>BOMB AMER GAB NEGRA 50/54 RER</v>
          </cell>
          <cell r="D247">
            <v>6480</v>
          </cell>
        </row>
        <row r="248">
          <cell r="A248">
            <v>1120208</v>
          </cell>
          <cell r="B248" t="str">
            <v>1120208</v>
          </cell>
          <cell r="C248" t="str">
            <v>BOMB AMER GAB NEGRA 56/60 RER</v>
          </cell>
          <cell r="D248">
            <v>6680</v>
          </cell>
        </row>
        <row r="249">
          <cell r="A249">
            <v>1120209</v>
          </cell>
          <cell r="B249" t="str">
            <v>1120209</v>
          </cell>
          <cell r="C249" t="str">
            <v>BOMB AMER GAB NEGRA 62/66 RER</v>
          </cell>
          <cell r="D249">
            <v>6880</v>
          </cell>
        </row>
        <row r="250">
          <cell r="A250" t="str">
            <v/>
          </cell>
          <cell r="B250" t="str">
            <v>1120210	BOMB</v>
          </cell>
          <cell r="C250" t="str">
            <v/>
          </cell>
          <cell r="D250">
            <v>0</v>
          </cell>
        </row>
        <row r="251">
          <cell r="A251">
            <v>1120210</v>
          </cell>
          <cell r="B251" t="str">
            <v>1120210</v>
          </cell>
          <cell r="C251" t="str">
            <v>BOMB JAZAK RIP DIG INFANTERIA 34/48 RER</v>
          </cell>
          <cell r="D251">
            <v>0</v>
          </cell>
        </row>
        <row r="252">
          <cell r="A252" t="str">
            <v/>
          </cell>
          <cell r="B252" t="str">
            <v>1120211	BOMB</v>
          </cell>
          <cell r="C252" t="str">
            <v/>
          </cell>
          <cell r="D252">
            <v>0</v>
          </cell>
        </row>
        <row r="253">
          <cell r="A253">
            <v>1120211</v>
          </cell>
          <cell r="B253" t="str">
            <v>1120211</v>
          </cell>
          <cell r="C253" t="str">
            <v>BOMB JAZAK RIP DIG INFANTERIA 50/54 RER</v>
          </cell>
          <cell r="D253">
            <v>0</v>
          </cell>
        </row>
        <row r="254">
          <cell r="A254" t="str">
            <v/>
          </cell>
          <cell r="B254" t="str">
            <v>1120212	BOMB</v>
          </cell>
          <cell r="C254" t="str">
            <v/>
          </cell>
          <cell r="D254">
            <v>0</v>
          </cell>
        </row>
        <row r="255">
          <cell r="A255">
            <v>1120212</v>
          </cell>
          <cell r="B255" t="str">
            <v>1120212</v>
          </cell>
          <cell r="C255" t="str">
            <v>BOMB JAZAK RIP DIG INFANTERIA 56/60 RER</v>
          </cell>
          <cell r="D255">
            <v>0</v>
          </cell>
        </row>
        <row r="256">
          <cell r="A256" t="str">
            <v/>
          </cell>
          <cell r="B256" t="str">
            <v>1120213	BOMB</v>
          </cell>
          <cell r="C256" t="str">
            <v/>
          </cell>
          <cell r="D256">
            <v>0</v>
          </cell>
        </row>
        <row r="257">
          <cell r="A257">
            <v>1120213</v>
          </cell>
          <cell r="B257" t="str">
            <v>1120213</v>
          </cell>
          <cell r="C257" t="str">
            <v>BOMB JAZAK RIP DIG INFANTERIA 62/66 RER</v>
          </cell>
          <cell r="D257">
            <v>0</v>
          </cell>
        </row>
        <row r="258">
          <cell r="A258">
            <v>1120214</v>
          </cell>
          <cell r="B258" t="str">
            <v>1120214</v>
          </cell>
          <cell r="C258" t="str">
            <v>BOMB JAZAK RIP DIG GRIS 34/48 RER</v>
          </cell>
          <cell r="D258">
            <v>10200</v>
          </cell>
        </row>
        <row r="259">
          <cell r="A259" t="str">
            <v/>
          </cell>
          <cell r="B259" t="str">
            <v>1120215	BOMB</v>
          </cell>
          <cell r="C259" t="str">
            <v/>
          </cell>
          <cell r="D259">
            <v>0</v>
          </cell>
        </row>
        <row r="260">
          <cell r="A260">
            <v>1120215</v>
          </cell>
          <cell r="B260" t="str">
            <v>1120215</v>
          </cell>
          <cell r="C260" t="str">
            <v>BOMB JAZAK RIP DIG GRIS 50/54 RER</v>
          </cell>
          <cell r="D260">
            <v>10400</v>
          </cell>
        </row>
        <row r="261">
          <cell r="A261" t="str">
            <v/>
          </cell>
          <cell r="B261" t="str">
            <v>1120216	BOMB</v>
          </cell>
          <cell r="C261" t="str">
            <v/>
          </cell>
          <cell r="D261">
            <v>0</v>
          </cell>
        </row>
        <row r="262">
          <cell r="A262">
            <v>1120216</v>
          </cell>
          <cell r="B262" t="str">
            <v>1120216</v>
          </cell>
          <cell r="C262" t="str">
            <v>BOMB JAZAK RIP DIG GRIS 56/60 RER</v>
          </cell>
          <cell r="D262">
            <v>10600</v>
          </cell>
        </row>
        <row r="263">
          <cell r="A263" t="str">
            <v/>
          </cell>
          <cell r="B263" t="str">
            <v>1120217	BOMB</v>
          </cell>
          <cell r="C263" t="str">
            <v/>
          </cell>
          <cell r="D263">
            <v>0</v>
          </cell>
        </row>
        <row r="264">
          <cell r="A264">
            <v>1120217</v>
          </cell>
          <cell r="B264" t="str">
            <v>1120217</v>
          </cell>
          <cell r="C264" t="str">
            <v>BOMB JAZAK RIP DIG GRIS 62/66 RER</v>
          </cell>
          <cell r="D264">
            <v>10800</v>
          </cell>
        </row>
        <row r="265">
          <cell r="A265">
            <v>1120220</v>
          </cell>
          <cell r="B265" t="str">
            <v>1120220</v>
          </cell>
          <cell r="C265" t="str">
            <v>BOMB AMER RIP TIGER VERDE 34/48 RER</v>
          </cell>
          <cell r="D265">
            <v>0</v>
          </cell>
        </row>
        <row r="266">
          <cell r="A266">
            <v>1120221</v>
          </cell>
          <cell r="B266" t="str">
            <v>1120221</v>
          </cell>
          <cell r="C266" t="str">
            <v>BOMB AMER RIP TIGER VERDE 50/54 RER</v>
          </cell>
          <cell r="D266">
            <v>0</v>
          </cell>
        </row>
        <row r="267">
          <cell r="A267">
            <v>1120222</v>
          </cell>
          <cell r="B267" t="str">
            <v>1120222</v>
          </cell>
          <cell r="C267" t="str">
            <v>BOMB AMER RIP TIGER VERDE 56/60 RER</v>
          </cell>
          <cell r="D267">
            <v>0</v>
          </cell>
        </row>
        <row r="268">
          <cell r="A268" t="str">
            <v/>
          </cell>
          <cell r="B268" t="str">
            <v>1120223	BOMB</v>
          </cell>
          <cell r="C268" t="str">
            <v/>
          </cell>
          <cell r="D268">
            <v>0</v>
          </cell>
        </row>
        <row r="269">
          <cell r="A269">
            <v>1120223</v>
          </cell>
          <cell r="B269" t="str">
            <v>1120223</v>
          </cell>
          <cell r="C269" t="str">
            <v>BOMB AMER RIP TIGER VERDE 62/66 RER</v>
          </cell>
          <cell r="D269">
            <v>0</v>
          </cell>
        </row>
        <row r="270">
          <cell r="A270">
            <v>1120230</v>
          </cell>
          <cell r="B270" t="str">
            <v>1120230</v>
          </cell>
          <cell r="C270" t="str">
            <v>PANT GRIS TOPO 34/48 RER</v>
          </cell>
          <cell r="D270">
            <v>3962.65</v>
          </cell>
        </row>
        <row r="271">
          <cell r="A271">
            <v>1120231</v>
          </cell>
          <cell r="B271" t="str">
            <v>1120231</v>
          </cell>
          <cell r="C271" t="str">
            <v>PANT GRIS TOPO 50/54 RER</v>
          </cell>
          <cell r="D271">
            <v>4210.32</v>
          </cell>
        </row>
        <row r="272">
          <cell r="A272">
            <v>1120232</v>
          </cell>
          <cell r="B272" t="str">
            <v>1120232</v>
          </cell>
          <cell r="C272" t="str">
            <v>PANT GRIS TOPO 56/60 RER</v>
          </cell>
          <cell r="D272">
            <v>4457.9799999999996</v>
          </cell>
        </row>
        <row r="273">
          <cell r="A273">
            <v>1120233</v>
          </cell>
          <cell r="B273" t="str">
            <v>1120233</v>
          </cell>
          <cell r="C273" t="str">
            <v>BOMB JAZAK RIP MULTICAM BLACK 34/48</v>
          </cell>
          <cell r="D273">
            <v>10200</v>
          </cell>
        </row>
        <row r="274">
          <cell r="A274" t="str">
            <v/>
          </cell>
          <cell r="B274" t="str">
            <v>1120234	BOMB</v>
          </cell>
          <cell r="C274" t="str">
            <v/>
          </cell>
          <cell r="D274">
            <v>0</v>
          </cell>
        </row>
        <row r="275">
          <cell r="A275">
            <v>1120234</v>
          </cell>
          <cell r="B275" t="str">
            <v>1120234</v>
          </cell>
          <cell r="C275" t="str">
            <v>BOMB JAZAK RIP MULTICAM BLACK 50/54</v>
          </cell>
          <cell r="D275">
            <v>10400</v>
          </cell>
        </row>
        <row r="276">
          <cell r="A276" t="str">
            <v/>
          </cell>
          <cell r="B276" t="str">
            <v>1120235	BOMB</v>
          </cell>
          <cell r="C276" t="str">
            <v/>
          </cell>
          <cell r="D276">
            <v>0</v>
          </cell>
        </row>
        <row r="277">
          <cell r="A277">
            <v>1120235</v>
          </cell>
          <cell r="B277" t="str">
            <v>1120235</v>
          </cell>
          <cell r="C277" t="str">
            <v>BOMB JAZAK RIP MULTICAM BLACK 56/60</v>
          </cell>
          <cell r="D277">
            <v>10600</v>
          </cell>
        </row>
        <row r="278">
          <cell r="A278" t="str">
            <v/>
          </cell>
          <cell r="B278" t="str">
            <v>1120236	BOMB</v>
          </cell>
          <cell r="C278" t="str">
            <v/>
          </cell>
          <cell r="D278">
            <v>0</v>
          </cell>
        </row>
        <row r="279">
          <cell r="A279">
            <v>1120236</v>
          </cell>
          <cell r="B279" t="str">
            <v>1120236</v>
          </cell>
          <cell r="C279" t="str">
            <v>BOMB JAZAK RIP MULTICAM BLACK 62/66</v>
          </cell>
          <cell r="D279">
            <v>10800</v>
          </cell>
        </row>
        <row r="280">
          <cell r="A280">
            <v>1120238</v>
          </cell>
          <cell r="B280" t="str">
            <v>1120238</v>
          </cell>
          <cell r="C280" t="str">
            <v>PANT NEGRO TROPICAL 34/48 RER</v>
          </cell>
          <cell r="D280">
            <v>2971.99</v>
          </cell>
        </row>
        <row r="281">
          <cell r="A281" t="str">
            <v/>
          </cell>
          <cell r="B281" t="str">
            <v>1120239	PANT</v>
          </cell>
          <cell r="C281" t="str">
            <v/>
          </cell>
          <cell r="D281">
            <v>0</v>
          </cell>
        </row>
        <row r="282">
          <cell r="A282">
            <v>1120239</v>
          </cell>
          <cell r="B282" t="str">
            <v>1120239</v>
          </cell>
          <cell r="C282" t="str">
            <v>PANT AZUL FRIZA DEPORTIVA</v>
          </cell>
          <cell r="D282">
            <v>0</v>
          </cell>
        </row>
        <row r="283">
          <cell r="A283" t="str">
            <v/>
          </cell>
          <cell r="B283" t="str">
            <v>1120240	PANT</v>
          </cell>
          <cell r="C283" t="str">
            <v/>
          </cell>
          <cell r="D283">
            <v>0</v>
          </cell>
        </row>
        <row r="284">
          <cell r="A284">
            <v>1120240</v>
          </cell>
          <cell r="B284" t="str">
            <v>1120240</v>
          </cell>
          <cell r="C284" t="str">
            <v>PANT LARGO DE GIMNASIA AZUL RER</v>
          </cell>
          <cell r="D284">
            <v>0</v>
          </cell>
        </row>
        <row r="285">
          <cell r="A285">
            <v>1120241</v>
          </cell>
          <cell r="B285" t="str">
            <v>1120241</v>
          </cell>
          <cell r="C285" t="str">
            <v>BOMB CLAS GAB BOLS RURAL AZUL 34/48</v>
          </cell>
          <cell r="D285">
            <v>5500</v>
          </cell>
        </row>
        <row r="286">
          <cell r="A286">
            <v>1120242</v>
          </cell>
          <cell r="B286" t="str">
            <v>1120242</v>
          </cell>
          <cell r="C286" t="str">
            <v>BOMB CLAS GAB BOLS RURAL AZUL 50/54</v>
          </cell>
          <cell r="D286">
            <v>5650</v>
          </cell>
        </row>
        <row r="287">
          <cell r="A287" t="str">
            <v/>
          </cell>
          <cell r="B287" t="str">
            <v>1120243	BOMB</v>
          </cell>
          <cell r="C287" t="str">
            <v/>
          </cell>
          <cell r="D287">
            <v>0</v>
          </cell>
        </row>
        <row r="288">
          <cell r="A288">
            <v>1120243</v>
          </cell>
          <cell r="B288" t="str">
            <v>1120243</v>
          </cell>
          <cell r="C288" t="str">
            <v>BOMB CLAS GAB BOLS RURAL AZUL 56/60</v>
          </cell>
          <cell r="D288">
            <v>5800</v>
          </cell>
        </row>
        <row r="289">
          <cell r="A289">
            <v>1120246</v>
          </cell>
          <cell r="B289" t="str">
            <v>1120246</v>
          </cell>
          <cell r="C289" t="str">
            <v>BOMB CLAS GAB AZUL 50/54 RER</v>
          </cell>
          <cell r="D289">
            <v>5650</v>
          </cell>
        </row>
        <row r="290">
          <cell r="A290" t="str">
            <v/>
          </cell>
          <cell r="B290" t="str">
            <v>1120246B</v>
          </cell>
          <cell r="C290" t="str">
            <v>BOMB CLAS GAB AZUL 50/54</v>
          </cell>
          <cell r="D290">
            <v>5443.22</v>
          </cell>
        </row>
        <row r="291">
          <cell r="A291">
            <v>1120247</v>
          </cell>
          <cell r="B291" t="str">
            <v>1120247</v>
          </cell>
          <cell r="C291" t="str">
            <v>BOMB CLAS GAB AZUL 56/60 RER</v>
          </cell>
          <cell r="D291">
            <v>5800</v>
          </cell>
        </row>
        <row r="292">
          <cell r="A292" t="str">
            <v/>
          </cell>
          <cell r="B292" t="str">
            <v>1120247B</v>
          </cell>
          <cell r="C292" t="str">
            <v>BOMB CLAS GAB AZUL 56/60</v>
          </cell>
          <cell r="D292">
            <v>5103.0200000000004</v>
          </cell>
        </row>
        <row r="293">
          <cell r="A293">
            <v>1120248</v>
          </cell>
          <cell r="B293" t="str">
            <v>1120248</v>
          </cell>
          <cell r="C293" t="str">
            <v>BOMB CLAS GAB AZUL 62/68 RER</v>
          </cell>
          <cell r="D293">
            <v>5950</v>
          </cell>
        </row>
        <row r="294">
          <cell r="A294">
            <v>1120250</v>
          </cell>
          <cell r="B294" t="str">
            <v>1120250</v>
          </cell>
          <cell r="C294" t="str">
            <v>BOMB AMER GAB PETREO 34/48 RER</v>
          </cell>
          <cell r="D294">
            <v>0</v>
          </cell>
        </row>
        <row r="295">
          <cell r="A295">
            <v>1120251</v>
          </cell>
          <cell r="B295" t="str">
            <v>1120251</v>
          </cell>
          <cell r="C295" t="str">
            <v>BOMB AMER GAB PETREO 50/54</v>
          </cell>
          <cell r="D295">
            <v>0</v>
          </cell>
        </row>
        <row r="296">
          <cell r="A296">
            <v>1120260</v>
          </cell>
          <cell r="B296" t="str">
            <v>1120260</v>
          </cell>
          <cell r="C296" t="str">
            <v>NO USAR 34/48 PREF 1120250</v>
          </cell>
          <cell r="D296">
            <v>0</v>
          </cell>
        </row>
        <row r="297">
          <cell r="A297">
            <v>1120261</v>
          </cell>
          <cell r="B297" t="str">
            <v>1120261</v>
          </cell>
          <cell r="C297" t="str">
            <v>NO USAR 50/54 PREF 1120251</v>
          </cell>
          <cell r="D297">
            <v>0</v>
          </cell>
        </row>
        <row r="298">
          <cell r="A298">
            <v>1120262</v>
          </cell>
          <cell r="B298" t="str">
            <v>1120262</v>
          </cell>
          <cell r="C298" t="str">
            <v>NO USAR 56/60 PREF 1120252 RER</v>
          </cell>
          <cell r="D298">
            <v>0</v>
          </cell>
        </row>
        <row r="299">
          <cell r="A299">
            <v>1120263</v>
          </cell>
          <cell r="B299" t="str">
            <v>1120263</v>
          </cell>
          <cell r="C299" t="str">
            <v>BOMB HAGANA RIP MULTICAM EJERC 34/48 RER</v>
          </cell>
          <cell r="D299">
            <v>9200</v>
          </cell>
        </row>
        <row r="300">
          <cell r="A300">
            <v>1120264</v>
          </cell>
          <cell r="B300" t="str">
            <v>1120264</v>
          </cell>
          <cell r="C300" t="str">
            <v>BOMB HAGANA RIP MULTICAM EJERC 50/54 RER</v>
          </cell>
          <cell r="D300">
            <v>9350</v>
          </cell>
        </row>
        <row r="301">
          <cell r="A301" t="str">
            <v/>
          </cell>
          <cell r="B301" t="str">
            <v>1120265	BOMB</v>
          </cell>
          <cell r="C301" t="str">
            <v/>
          </cell>
          <cell r="D301">
            <v>0</v>
          </cell>
        </row>
        <row r="302">
          <cell r="A302">
            <v>1120265</v>
          </cell>
          <cell r="B302" t="str">
            <v>1120265</v>
          </cell>
          <cell r="C302" t="str">
            <v>BOMB HAGANA RIP MULTICAM EJERC 56/60 RER</v>
          </cell>
          <cell r="D302">
            <v>9500</v>
          </cell>
        </row>
        <row r="303">
          <cell r="A303" t="str">
            <v/>
          </cell>
          <cell r="B303" t="str">
            <v>1120266	BOMB</v>
          </cell>
          <cell r="C303" t="str">
            <v/>
          </cell>
          <cell r="D303">
            <v>0</v>
          </cell>
        </row>
        <row r="304">
          <cell r="A304">
            <v>1120266</v>
          </cell>
          <cell r="B304" t="str">
            <v>1120266</v>
          </cell>
          <cell r="C304" t="str">
            <v>BOMB HAGANA RIP MULTICAM EJERC 62/66 RER</v>
          </cell>
          <cell r="D304">
            <v>9650</v>
          </cell>
        </row>
        <row r="305">
          <cell r="A305">
            <v>1120267</v>
          </cell>
          <cell r="B305" t="str">
            <v>1120267</v>
          </cell>
          <cell r="C305" t="str">
            <v>BOMB HAGANA RIP AZUL 36/48 RER</v>
          </cell>
          <cell r="D305">
            <v>7900</v>
          </cell>
        </row>
        <row r="306">
          <cell r="A306">
            <v>1120268</v>
          </cell>
          <cell r="B306" t="str">
            <v>1120268</v>
          </cell>
          <cell r="C306" t="str">
            <v>BOMB HAGANA RIP AZUL 50/54 RER</v>
          </cell>
          <cell r="D306">
            <v>8100</v>
          </cell>
        </row>
        <row r="307">
          <cell r="A307" t="str">
            <v/>
          </cell>
          <cell r="B307" t="str">
            <v>1120269	BOMB</v>
          </cell>
          <cell r="C307" t="str">
            <v/>
          </cell>
          <cell r="D307">
            <v>0</v>
          </cell>
        </row>
        <row r="308">
          <cell r="A308">
            <v>1120269</v>
          </cell>
          <cell r="B308" t="str">
            <v>1120269</v>
          </cell>
          <cell r="C308" t="str">
            <v>BOMB HAGANA RIP AZUL 56/60 RER</v>
          </cell>
          <cell r="D308">
            <v>8250</v>
          </cell>
        </row>
        <row r="309">
          <cell r="A309" t="str">
            <v/>
          </cell>
          <cell r="B309" t="str">
            <v>1120270	BOMB</v>
          </cell>
          <cell r="C309" t="str">
            <v/>
          </cell>
          <cell r="D309">
            <v>0</v>
          </cell>
        </row>
        <row r="310">
          <cell r="A310">
            <v>1120270</v>
          </cell>
          <cell r="B310" t="str">
            <v>1120270</v>
          </cell>
          <cell r="C310" t="str">
            <v>BOMB HAGANA RIP AZUL 62/66 RER</v>
          </cell>
          <cell r="D310">
            <v>8400</v>
          </cell>
        </row>
        <row r="311">
          <cell r="A311">
            <v>1120271</v>
          </cell>
          <cell r="B311" t="str">
            <v>1120271</v>
          </cell>
          <cell r="C311" t="str">
            <v>BOMB HAGANA RIP NEGRA 36/48 RER</v>
          </cell>
          <cell r="D311">
            <v>7900</v>
          </cell>
        </row>
        <row r="312">
          <cell r="A312">
            <v>1120272</v>
          </cell>
          <cell r="B312" t="str">
            <v>1120272</v>
          </cell>
          <cell r="C312" t="str">
            <v>BOMB HAGANA RIP NEGRA 50/54 RER</v>
          </cell>
          <cell r="D312">
            <v>8100</v>
          </cell>
        </row>
        <row r="313">
          <cell r="A313" t="str">
            <v/>
          </cell>
          <cell r="B313" t="str">
            <v>1120273	BOMB</v>
          </cell>
          <cell r="C313" t="str">
            <v/>
          </cell>
          <cell r="D313">
            <v>0</v>
          </cell>
        </row>
        <row r="314">
          <cell r="A314">
            <v>1120273</v>
          </cell>
          <cell r="B314" t="str">
            <v>1120273</v>
          </cell>
          <cell r="C314" t="str">
            <v>BOMB HAGANA RIP NEGRA 56/60 RER</v>
          </cell>
          <cell r="D314">
            <v>8250</v>
          </cell>
        </row>
        <row r="315">
          <cell r="A315" t="str">
            <v/>
          </cell>
          <cell r="B315" t="str">
            <v>1120274	BOMB</v>
          </cell>
          <cell r="C315" t="str">
            <v/>
          </cell>
          <cell r="D315">
            <v>0</v>
          </cell>
        </row>
        <row r="316">
          <cell r="A316">
            <v>1120274</v>
          </cell>
          <cell r="B316" t="str">
            <v>1120274</v>
          </cell>
          <cell r="C316" t="str">
            <v>BOMB HAGANA RIP NEGRA 62/66 RER</v>
          </cell>
          <cell r="D316">
            <v>8400</v>
          </cell>
        </row>
        <row r="317">
          <cell r="A317">
            <v>1120275</v>
          </cell>
          <cell r="B317" t="str">
            <v>1120275</v>
          </cell>
          <cell r="C317" t="str">
            <v>BOMB HAGANA RIP DIGITAL VERDE 36/48 RER</v>
          </cell>
          <cell r="D317">
            <v>9200</v>
          </cell>
        </row>
        <row r="318">
          <cell r="A318">
            <v>1120276</v>
          </cell>
          <cell r="B318" t="str">
            <v>1120276</v>
          </cell>
          <cell r="C318" t="str">
            <v>BOMB HAGANA RIP DIGITAL VERDE 50/54 RER</v>
          </cell>
          <cell r="D318">
            <v>9350</v>
          </cell>
        </row>
        <row r="319">
          <cell r="A319" t="str">
            <v/>
          </cell>
          <cell r="B319" t="str">
            <v>1120277	BOMB</v>
          </cell>
          <cell r="C319" t="str">
            <v/>
          </cell>
          <cell r="D319">
            <v>0</v>
          </cell>
        </row>
        <row r="320">
          <cell r="A320">
            <v>1120277</v>
          </cell>
          <cell r="B320" t="str">
            <v>1120277</v>
          </cell>
          <cell r="C320" t="str">
            <v>BOMB HAGANA RIP DIGITAL VERDE 56/60 RER</v>
          </cell>
          <cell r="D320">
            <v>9500</v>
          </cell>
        </row>
        <row r="321">
          <cell r="A321" t="str">
            <v/>
          </cell>
          <cell r="B321" t="str">
            <v>1120278	BOMB</v>
          </cell>
          <cell r="C321" t="str">
            <v/>
          </cell>
          <cell r="D321">
            <v>0</v>
          </cell>
        </row>
        <row r="322">
          <cell r="A322">
            <v>1120278</v>
          </cell>
          <cell r="B322" t="str">
            <v>1120278</v>
          </cell>
          <cell r="C322" t="str">
            <v>BOMB HAGANA RIP DIGITAL VERDE 62/66 RER</v>
          </cell>
          <cell r="D322">
            <v>9650</v>
          </cell>
        </row>
        <row r="323">
          <cell r="A323">
            <v>1120280</v>
          </cell>
          <cell r="B323" t="str">
            <v>1120280</v>
          </cell>
          <cell r="C323" t="str">
            <v>PANT NEGRO GABARDINA 34/48 RER</v>
          </cell>
          <cell r="D323">
            <v>3962.65</v>
          </cell>
        </row>
        <row r="324">
          <cell r="A324">
            <v>1120285</v>
          </cell>
          <cell r="B324" t="str">
            <v>1120285</v>
          </cell>
          <cell r="C324" t="str">
            <v>BOMB CLAS GAB AZUL 36/48 RER</v>
          </cell>
          <cell r="D324">
            <v>5500</v>
          </cell>
        </row>
        <row r="325">
          <cell r="A325" t="str">
            <v/>
          </cell>
          <cell r="B325" t="str">
            <v>1120285B</v>
          </cell>
          <cell r="C325" t="str">
            <v>BOMB CLAS GAB AZUL 36/48</v>
          </cell>
          <cell r="D325">
            <v>4876.22</v>
          </cell>
        </row>
        <row r="326">
          <cell r="A326">
            <v>1120286</v>
          </cell>
          <cell r="B326" t="str">
            <v>1120286</v>
          </cell>
          <cell r="C326" t="str">
            <v>BOMB CLAS GAB PETREO 34/48 RER</v>
          </cell>
          <cell r="D326">
            <v>0</v>
          </cell>
        </row>
        <row r="327">
          <cell r="A327">
            <v>1120287</v>
          </cell>
          <cell r="B327" t="str">
            <v>1120287</v>
          </cell>
          <cell r="C327" t="str">
            <v>BOMB CLAS GAB PETREO 50/54 RER</v>
          </cell>
          <cell r="D327">
            <v>0</v>
          </cell>
        </row>
        <row r="328">
          <cell r="A328">
            <v>1120288</v>
          </cell>
          <cell r="B328" t="str">
            <v>1120288</v>
          </cell>
          <cell r="C328" t="str">
            <v>BOMB CLAS GAB PETREO 56/60 RER</v>
          </cell>
          <cell r="D328">
            <v>0</v>
          </cell>
        </row>
        <row r="329">
          <cell r="A329">
            <v>1120289</v>
          </cell>
          <cell r="B329" t="str">
            <v>1120289</v>
          </cell>
          <cell r="C329" t="str">
            <v>BOMB CLAS GAB PETREO 62/66</v>
          </cell>
          <cell r="D329">
            <v>0</v>
          </cell>
        </row>
        <row r="330">
          <cell r="A330" t="str">
            <v/>
          </cell>
          <cell r="B330" t="str">
            <v>1120290	BOMB</v>
          </cell>
          <cell r="C330" t="str">
            <v/>
          </cell>
          <cell r="D330">
            <v>0</v>
          </cell>
        </row>
        <row r="331">
          <cell r="A331">
            <v>1120290</v>
          </cell>
          <cell r="B331" t="str">
            <v>1120290</v>
          </cell>
          <cell r="C331" t="str">
            <v>BOMB CLAS GAB BEIGE 34/48 RER</v>
          </cell>
          <cell r="D331">
            <v>5500</v>
          </cell>
        </row>
        <row r="332">
          <cell r="A332" t="str">
            <v/>
          </cell>
          <cell r="B332" t="str">
            <v>1120291	BOMB</v>
          </cell>
          <cell r="C332" t="str">
            <v/>
          </cell>
          <cell r="D332">
            <v>0</v>
          </cell>
        </row>
        <row r="333">
          <cell r="A333">
            <v>1120291</v>
          </cell>
          <cell r="B333" t="str">
            <v>1120291</v>
          </cell>
          <cell r="C333" t="str">
            <v>BOMB CLAS GAB BEIGE 50/54 RER</v>
          </cell>
          <cell r="D333">
            <v>5650</v>
          </cell>
        </row>
        <row r="334">
          <cell r="A334" t="str">
            <v/>
          </cell>
          <cell r="B334" t="str">
            <v>1120292	BOMB</v>
          </cell>
          <cell r="C334" t="str">
            <v/>
          </cell>
          <cell r="D334">
            <v>0</v>
          </cell>
        </row>
        <row r="335">
          <cell r="A335">
            <v>1120292</v>
          </cell>
          <cell r="B335" t="str">
            <v>1120292</v>
          </cell>
          <cell r="C335" t="str">
            <v>BOMB CLAS GAB BEIGE 56/60 RER</v>
          </cell>
          <cell r="D335">
            <v>5800</v>
          </cell>
        </row>
        <row r="336">
          <cell r="A336" t="str">
            <v/>
          </cell>
          <cell r="B336" t="str">
            <v>1120293	BOMB</v>
          </cell>
          <cell r="C336" t="str">
            <v/>
          </cell>
          <cell r="D336">
            <v>0</v>
          </cell>
        </row>
        <row r="337">
          <cell r="A337">
            <v>1120293</v>
          </cell>
          <cell r="B337" t="str">
            <v>1120293</v>
          </cell>
          <cell r="C337" t="str">
            <v>BOMB CLAS GAB BEIGE 62/66 RER</v>
          </cell>
          <cell r="D337">
            <v>5950</v>
          </cell>
        </row>
        <row r="338">
          <cell r="A338" t="str">
            <v/>
          </cell>
          <cell r="B338" t="str">
            <v>1120299	BOMB</v>
          </cell>
          <cell r="C338" t="str">
            <v/>
          </cell>
          <cell r="D338">
            <v>0</v>
          </cell>
        </row>
        <row r="339">
          <cell r="A339">
            <v>1120299</v>
          </cell>
          <cell r="B339" t="str">
            <v>1120299</v>
          </cell>
          <cell r="C339" t="str">
            <v>BOMB CONDOR GAB BEIGE</v>
          </cell>
          <cell r="D339">
            <v>0</v>
          </cell>
        </row>
        <row r="340">
          <cell r="A340" t="str">
            <v/>
          </cell>
          <cell r="B340" t="str">
            <v>1120300	BOMB</v>
          </cell>
          <cell r="C340" t="str">
            <v/>
          </cell>
          <cell r="D340">
            <v>0</v>
          </cell>
        </row>
        <row r="341">
          <cell r="A341">
            <v>1120300</v>
          </cell>
          <cell r="B341" t="str">
            <v>1120300</v>
          </cell>
          <cell r="C341" t="str">
            <v>BOMB CLAS RIP PETREO 34/48 RER</v>
          </cell>
          <cell r="D341">
            <v>0</v>
          </cell>
        </row>
        <row r="342">
          <cell r="A342" t="str">
            <v/>
          </cell>
          <cell r="B342" t="str">
            <v>1120301	BOMB</v>
          </cell>
          <cell r="C342" t="str">
            <v/>
          </cell>
          <cell r="D342">
            <v>0</v>
          </cell>
        </row>
        <row r="343">
          <cell r="A343">
            <v>1120301</v>
          </cell>
          <cell r="B343" t="str">
            <v>1120301</v>
          </cell>
          <cell r="C343" t="str">
            <v>BOMB CLAS RIP PETREO 50/54 RER</v>
          </cell>
          <cell r="D343">
            <v>0</v>
          </cell>
        </row>
        <row r="344">
          <cell r="A344" t="str">
            <v/>
          </cell>
          <cell r="B344" t="str">
            <v>1120302	BOMB</v>
          </cell>
          <cell r="C344" t="str">
            <v/>
          </cell>
          <cell r="D344">
            <v>0</v>
          </cell>
        </row>
        <row r="345">
          <cell r="A345">
            <v>1120302</v>
          </cell>
          <cell r="B345" t="str">
            <v>1120302</v>
          </cell>
          <cell r="C345" t="str">
            <v>BOMB CLAS RIP PETREO 56/60 RER</v>
          </cell>
          <cell r="D345">
            <v>0</v>
          </cell>
        </row>
        <row r="346">
          <cell r="A346">
            <v>1120303</v>
          </cell>
          <cell r="B346" t="str">
            <v>1120303</v>
          </cell>
          <cell r="C346" t="str">
            <v>BOMB CLAS RIP PETREO 62/66</v>
          </cell>
          <cell r="D346">
            <v>0</v>
          </cell>
        </row>
        <row r="347">
          <cell r="A347">
            <v>1120305</v>
          </cell>
          <cell r="B347" t="str">
            <v>1120305</v>
          </cell>
          <cell r="C347" t="str">
            <v>BOMB CLAS GAB NEGRA DAMA/SPANDE 34/48RER</v>
          </cell>
          <cell r="D347">
            <v>6500</v>
          </cell>
        </row>
        <row r="348">
          <cell r="A348">
            <v>1120306</v>
          </cell>
          <cell r="B348" t="str">
            <v>1120306</v>
          </cell>
          <cell r="C348" t="str">
            <v>BOMB CLAS GAB NEGRA DAMA/SPANDE 50/54RER</v>
          </cell>
          <cell r="D348">
            <v>6500</v>
          </cell>
        </row>
        <row r="349">
          <cell r="A349">
            <v>1120307</v>
          </cell>
          <cell r="B349" t="str">
            <v>1120307</v>
          </cell>
          <cell r="C349" t="str">
            <v>BOMB CLAS GAB NEGRA DAMA/SPANDE 56/60RER</v>
          </cell>
          <cell r="D349">
            <v>0</v>
          </cell>
        </row>
        <row r="350">
          <cell r="A350" t="str">
            <v/>
          </cell>
          <cell r="B350" t="str">
            <v>1120310	BOMB</v>
          </cell>
          <cell r="C350" t="str">
            <v/>
          </cell>
          <cell r="D350">
            <v>0</v>
          </cell>
        </row>
        <row r="351">
          <cell r="A351">
            <v>1120310</v>
          </cell>
          <cell r="B351" t="str">
            <v>1120310</v>
          </cell>
          <cell r="C351" t="str">
            <v>BOMB CLAS RIP PETREO DAMA 34/48 RER</v>
          </cell>
          <cell r="D351">
            <v>0</v>
          </cell>
        </row>
        <row r="352">
          <cell r="A352" t="str">
            <v/>
          </cell>
          <cell r="B352" t="str">
            <v>1120311	BOMB</v>
          </cell>
          <cell r="C352" t="str">
            <v/>
          </cell>
          <cell r="D352">
            <v>0</v>
          </cell>
        </row>
        <row r="353">
          <cell r="A353">
            <v>1120311</v>
          </cell>
          <cell r="B353" t="str">
            <v>1120311</v>
          </cell>
          <cell r="C353" t="str">
            <v>BOMB CLAS RIP PETREO DAMA 50/54</v>
          </cell>
          <cell r="D353">
            <v>0</v>
          </cell>
        </row>
        <row r="354">
          <cell r="A354" t="str">
            <v/>
          </cell>
          <cell r="B354" t="str">
            <v>1120312	BOMB</v>
          </cell>
          <cell r="C354" t="str">
            <v/>
          </cell>
          <cell r="D354">
            <v>0</v>
          </cell>
        </row>
        <row r="355">
          <cell r="A355">
            <v>1120312</v>
          </cell>
          <cell r="B355" t="str">
            <v>1120312</v>
          </cell>
          <cell r="C355" t="str">
            <v>BOMB CLAS RIP PETREO DAMA 56/60</v>
          </cell>
          <cell r="D355">
            <v>0</v>
          </cell>
        </row>
        <row r="356">
          <cell r="A356">
            <v>1120313</v>
          </cell>
          <cell r="B356" t="str">
            <v>1120313</v>
          </cell>
          <cell r="C356" t="str">
            <v>BOMB CLAS RIP PETREO DAMA 62/66</v>
          </cell>
          <cell r="D356">
            <v>0</v>
          </cell>
        </row>
        <row r="357">
          <cell r="A357">
            <v>1120315</v>
          </cell>
          <cell r="B357" t="str">
            <v>1120315</v>
          </cell>
          <cell r="C357" t="str">
            <v>BOMB CLAS RIP DESERTICO 34/48 RER</v>
          </cell>
          <cell r="D357">
            <v>6600</v>
          </cell>
        </row>
        <row r="358">
          <cell r="A358">
            <v>1120316</v>
          </cell>
          <cell r="B358" t="str">
            <v>1120316</v>
          </cell>
          <cell r="C358" t="str">
            <v>BOMB CLAS RIP DESERTICO 50/54 RER</v>
          </cell>
          <cell r="D358">
            <v>6800</v>
          </cell>
        </row>
        <row r="359">
          <cell r="A359" t="str">
            <v/>
          </cell>
          <cell r="B359" t="str">
            <v>1120317	BOMB</v>
          </cell>
          <cell r="C359" t="str">
            <v/>
          </cell>
          <cell r="D359">
            <v>0</v>
          </cell>
        </row>
        <row r="360">
          <cell r="A360">
            <v>1120317</v>
          </cell>
          <cell r="B360" t="str">
            <v>1120317</v>
          </cell>
          <cell r="C360" t="str">
            <v>BOMB CLAS RIP DESERTICO 56/60 RER</v>
          </cell>
          <cell r="D360">
            <v>6950</v>
          </cell>
        </row>
        <row r="361">
          <cell r="A361" t="str">
            <v/>
          </cell>
          <cell r="B361" t="str">
            <v>1120318	BOMB</v>
          </cell>
          <cell r="C361" t="str">
            <v/>
          </cell>
          <cell r="D361">
            <v>0</v>
          </cell>
        </row>
        <row r="362">
          <cell r="A362">
            <v>1120318</v>
          </cell>
          <cell r="B362" t="str">
            <v>1120318</v>
          </cell>
          <cell r="C362" t="str">
            <v>BOMB CLAS RIP DESERTICO 62/66 RER</v>
          </cell>
          <cell r="D362">
            <v>7100</v>
          </cell>
        </row>
        <row r="363">
          <cell r="A363" t="str">
            <v/>
          </cell>
          <cell r="B363" t="str">
            <v>1120319	BOMB</v>
          </cell>
          <cell r="C363" t="str">
            <v/>
          </cell>
          <cell r="D363">
            <v>0</v>
          </cell>
        </row>
        <row r="364">
          <cell r="A364">
            <v>1120319</v>
          </cell>
          <cell r="B364" t="str">
            <v>1120319</v>
          </cell>
          <cell r="C364" t="str">
            <v>BOMB AMER RIP DESERTICO 34/48 RER</v>
          </cell>
          <cell r="D364">
            <v>0</v>
          </cell>
        </row>
        <row r="365">
          <cell r="A365" t="str">
            <v/>
          </cell>
          <cell r="B365" t="str">
            <v>1120320	BOMB</v>
          </cell>
          <cell r="C365" t="str">
            <v/>
          </cell>
          <cell r="D365">
            <v>0</v>
          </cell>
        </row>
        <row r="366">
          <cell r="A366">
            <v>1120320</v>
          </cell>
          <cell r="B366" t="str">
            <v>1120320</v>
          </cell>
          <cell r="C366" t="str">
            <v>BOMB AMER RIP DESERTICO 50/54 RER</v>
          </cell>
          <cell r="D366">
            <v>0</v>
          </cell>
        </row>
        <row r="367">
          <cell r="A367" t="str">
            <v/>
          </cell>
          <cell r="B367" t="str">
            <v>1120321	BOMB</v>
          </cell>
          <cell r="C367" t="str">
            <v/>
          </cell>
          <cell r="D367">
            <v>0</v>
          </cell>
        </row>
        <row r="368">
          <cell r="A368">
            <v>1120321</v>
          </cell>
          <cell r="B368" t="str">
            <v>1120321</v>
          </cell>
          <cell r="C368" t="str">
            <v>BOMB AMER RIP DESERTICO 56/60 RER</v>
          </cell>
          <cell r="D368">
            <v>0</v>
          </cell>
        </row>
        <row r="369">
          <cell r="A369" t="str">
            <v/>
          </cell>
          <cell r="B369" t="str">
            <v>1120322	BOMB</v>
          </cell>
          <cell r="C369" t="str">
            <v/>
          </cell>
          <cell r="D369">
            <v>0</v>
          </cell>
        </row>
        <row r="370">
          <cell r="A370">
            <v>1120322</v>
          </cell>
          <cell r="B370" t="str">
            <v>1120322</v>
          </cell>
          <cell r="C370" t="str">
            <v>BOMB AMER RIP DESERTICO 62/66 RER</v>
          </cell>
          <cell r="D370">
            <v>0</v>
          </cell>
        </row>
        <row r="371">
          <cell r="A371">
            <v>1120323</v>
          </cell>
          <cell r="B371" t="str">
            <v>1120323</v>
          </cell>
          <cell r="C371" t="str">
            <v>BOMB CLAS RIP MULTICAM 34/48 RER</v>
          </cell>
          <cell r="D371">
            <v>6600</v>
          </cell>
        </row>
        <row r="372">
          <cell r="A372" t="str">
            <v/>
          </cell>
          <cell r="B372" t="str">
            <v>1120324	BOMB</v>
          </cell>
          <cell r="C372" t="str">
            <v/>
          </cell>
          <cell r="D372">
            <v>0</v>
          </cell>
        </row>
        <row r="373">
          <cell r="A373">
            <v>1120324</v>
          </cell>
          <cell r="B373" t="str">
            <v>1120324</v>
          </cell>
          <cell r="C373" t="str">
            <v>BOMB CLAS RIP MULTICAM 50/54 RER</v>
          </cell>
          <cell r="D373">
            <v>6800</v>
          </cell>
        </row>
        <row r="374">
          <cell r="A374">
            <v>1120325</v>
          </cell>
          <cell r="B374" t="str">
            <v>1120325</v>
          </cell>
          <cell r="C374" t="str">
            <v>BOMB CLAS RIP MULTICAM 56/60 RER</v>
          </cell>
          <cell r="D374">
            <v>6950</v>
          </cell>
        </row>
        <row r="375">
          <cell r="A375" t="str">
            <v/>
          </cell>
          <cell r="B375" t="str">
            <v>1120326	BOMB</v>
          </cell>
          <cell r="C375" t="str">
            <v/>
          </cell>
          <cell r="D375">
            <v>0</v>
          </cell>
        </row>
        <row r="376">
          <cell r="A376">
            <v>1120326</v>
          </cell>
          <cell r="B376" t="str">
            <v>1120326</v>
          </cell>
          <cell r="C376" t="str">
            <v>BOMB CLAS RIP MULTICAM 62/66 RER</v>
          </cell>
          <cell r="D376">
            <v>7100</v>
          </cell>
        </row>
        <row r="377">
          <cell r="A377" t="str">
            <v/>
          </cell>
          <cell r="B377" t="str">
            <v>1120327	BOMB</v>
          </cell>
          <cell r="C377" t="str">
            <v/>
          </cell>
          <cell r="D377">
            <v>0</v>
          </cell>
        </row>
        <row r="378">
          <cell r="A378">
            <v>1120327</v>
          </cell>
          <cell r="B378" t="str">
            <v>1120327</v>
          </cell>
          <cell r="C378" t="str">
            <v>BOMB CLAS RIP MULTICAM 68/70 RER</v>
          </cell>
          <cell r="D378">
            <v>0</v>
          </cell>
        </row>
        <row r="379">
          <cell r="A379" t="str">
            <v/>
          </cell>
          <cell r="B379" t="str">
            <v>1120330	BOMB</v>
          </cell>
          <cell r="C379" t="str">
            <v/>
          </cell>
          <cell r="D379">
            <v>0</v>
          </cell>
        </row>
        <row r="380">
          <cell r="A380">
            <v>1120330</v>
          </cell>
          <cell r="B380" t="str">
            <v>1120330</v>
          </cell>
          <cell r="C380" t="str">
            <v>BOMB CLAS RIP GN VERDE 34/48 EM</v>
          </cell>
          <cell r="D380">
            <v>6500</v>
          </cell>
        </row>
        <row r="381">
          <cell r="A381" t="str">
            <v/>
          </cell>
          <cell r="B381" t="str">
            <v>1120331	BOMB</v>
          </cell>
          <cell r="C381" t="str">
            <v/>
          </cell>
          <cell r="D381">
            <v>0</v>
          </cell>
        </row>
        <row r="382">
          <cell r="A382">
            <v>1120331</v>
          </cell>
          <cell r="B382" t="str">
            <v>1120331</v>
          </cell>
          <cell r="C382" t="str">
            <v>BOMB CLAS RIP GN VERDE 50/54 EM</v>
          </cell>
          <cell r="D382">
            <v>6600</v>
          </cell>
        </row>
        <row r="383">
          <cell r="A383" t="str">
            <v/>
          </cell>
          <cell r="B383" t="str">
            <v>1120332	BOMB</v>
          </cell>
          <cell r="C383" t="str">
            <v/>
          </cell>
          <cell r="D383">
            <v>0</v>
          </cell>
        </row>
        <row r="384">
          <cell r="A384">
            <v>1120332</v>
          </cell>
          <cell r="B384" t="str">
            <v>1120332</v>
          </cell>
          <cell r="C384" t="str">
            <v>BOMB CLAS RIP GN VERDE 56/60</v>
          </cell>
          <cell r="D384">
            <v>0</v>
          </cell>
        </row>
        <row r="385">
          <cell r="A385">
            <v>1120333</v>
          </cell>
          <cell r="B385" t="str">
            <v>1120333</v>
          </cell>
          <cell r="C385" t="str">
            <v>BOMB CLAS RIP EJERCITO 34/48 RER</v>
          </cell>
          <cell r="D385">
            <v>6600</v>
          </cell>
        </row>
        <row r="386">
          <cell r="A386">
            <v>1120334</v>
          </cell>
          <cell r="B386" t="str">
            <v>1120334</v>
          </cell>
          <cell r="C386" t="str">
            <v>BOMB CLAS RIP EJERCITO 50/54 RER</v>
          </cell>
          <cell r="D386">
            <v>6800</v>
          </cell>
        </row>
        <row r="387">
          <cell r="A387">
            <v>1120335</v>
          </cell>
          <cell r="B387" t="str">
            <v>1120335</v>
          </cell>
          <cell r="C387" t="str">
            <v>BOMB CLAS RIP EJERCITO 56/60 RER</v>
          </cell>
          <cell r="D387">
            <v>6950</v>
          </cell>
        </row>
        <row r="388">
          <cell r="A388" t="str">
            <v/>
          </cell>
          <cell r="B388" t="str">
            <v>1120336	BOMB</v>
          </cell>
          <cell r="C388" t="str">
            <v/>
          </cell>
          <cell r="D388">
            <v>0</v>
          </cell>
        </row>
        <row r="389">
          <cell r="A389">
            <v>1120336</v>
          </cell>
          <cell r="B389" t="str">
            <v>1120336</v>
          </cell>
          <cell r="C389" t="str">
            <v>BOMB CLAS RIP EJERCITO 62/66 RER</v>
          </cell>
          <cell r="D389">
            <v>7100</v>
          </cell>
        </row>
        <row r="390">
          <cell r="A390">
            <v>1120350</v>
          </cell>
          <cell r="B390" t="str">
            <v>1120350</v>
          </cell>
          <cell r="C390" t="str">
            <v>BOMB LINT PLAST</v>
          </cell>
          <cell r="D390">
            <v>0</v>
          </cell>
        </row>
        <row r="391">
          <cell r="A391">
            <v>1120351</v>
          </cell>
          <cell r="B391" t="str">
            <v>1120351</v>
          </cell>
          <cell r="C391" t="str">
            <v>BOMB DURAC</v>
          </cell>
          <cell r="D391">
            <v>0</v>
          </cell>
        </row>
        <row r="392">
          <cell r="A392">
            <v>1120352</v>
          </cell>
          <cell r="B392" t="str">
            <v>1120352</v>
          </cell>
          <cell r="C392" t="str">
            <v>LINTE CON CUCHILLO RER</v>
          </cell>
          <cell r="D392">
            <v>0</v>
          </cell>
        </row>
        <row r="393">
          <cell r="A393">
            <v>1120353</v>
          </cell>
          <cell r="B393" t="str">
            <v>1120353</v>
          </cell>
          <cell r="C393" t="str">
            <v>BOMB FARO</v>
          </cell>
          <cell r="D393">
            <v>0</v>
          </cell>
        </row>
        <row r="394">
          <cell r="A394">
            <v>1120354</v>
          </cell>
          <cell r="B394" t="str">
            <v>1120354</v>
          </cell>
          <cell r="C394" t="str">
            <v>BOMB LINT FLEXIBLE IMAN</v>
          </cell>
          <cell r="D394">
            <v>0</v>
          </cell>
        </row>
        <row r="395">
          <cell r="A395">
            <v>1120355</v>
          </cell>
          <cell r="B395" t="str">
            <v>1120355</v>
          </cell>
          <cell r="C395" t="str">
            <v>LINTERNA RECARG C BALIZA RER</v>
          </cell>
          <cell r="D395">
            <v>1360.57</v>
          </cell>
        </row>
        <row r="396">
          <cell r="A396">
            <v>1120356</v>
          </cell>
          <cell r="B396" t="str">
            <v>1120356</v>
          </cell>
          <cell r="C396" t="str">
            <v>BOMB A ELIMINAR CON ZOOM RER</v>
          </cell>
          <cell r="D396">
            <v>0</v>
          </cell>
        </row>
        <row r="397">
          <cell r="A397" t="str">
            <v/>
          </cell>
          <cell r="B397" t="str">
            <v>1120367	BOMB</v>
          </cell>
          <cell r="C397" t="str">
            <v/>
          </cell>
          <cell r="D397">
            <v>0</v>
          </cell>
        </row>
        <row r="398">
          <cell r="A398">
            <v>1120367</v>
          </cell>
          <cell r="B398" t="str">
            <v>1120367</v>
          </cell>
          <cell r="C398" t="str">
            <v>BOMB CLAS RIP TIGER CELESTE 56/60 RER</v>
          </cell>
          <cell r="D398">
            <v>6950</v>
          </cell>
        </row>
        <row r="399">
          <cell r="A399" t="str">
            <v/>
          </cell>
          <cell r="B399" t="str">
            <v>1120368	BOMB</v>
          </cell>
          <cell r="C399" t="str">
            <v/>
          </cell>
          <cell r="D399">
            <v>0</v>
          </cell>
        </row>
        <row r="400">
          <cell r="A400">
            <v>1120368</v>
          </cell>
          <cell r="B400" t="str">
            <v>1120368</v>
          </cell>
          <cell r="C400" t="str">
            <v>BOMB CLAS RIP TIGER CELESTE 50/54 RER</v>
          </cell>
          <cell r="D400">
            <v>6800</v>
          </cell>
        </row>
        <row r="401">
          <cell r="A401">
            <v>1120369</v>
          </cell>
          <cell r="B401" t="str">
            <v>1120369</v>
          </cell>
          <cell r="C401" t="str">
            <v>BOMB CLAS RIP TIGER CELESTE 34/48 RER</v>
          </cell>
          <cell r="D401">
            <v>6600</v>
          </cell>
        </row>
        <row r="402">
          <cell r="A402" t="str">
            <v/>
          </cell>
          <cell r="B402" t="str">
            <v>1120400	BOMB</v>
          </cell>
          <cell r="C402" t="str">
            <v/>
          </cell>
          <cell r="D402">
            <v>0</v>
          </cell>
        </row>
        <row r="403">
          <cell r="A403">
            <v>1120400</v>
          </cell>
          <cell r="B403" t="str">
            <v>1120400</v>
          </cell>
          <cell r="C403" t="str">
            <v>BOMB CLAS RIP AZUL CIENTIF 34/48 RER</v>
          </cell>
          <cell r="D403">
            <v>5500</v>
          </cell>
        </row>
        <row r="404">
          <cell r="A404" t="str">
            <v/>
          </cell>
          <cell r="B404" t="str">
            <v>1120401	BOMB</v>
          </cell>
          <cell r="C404" t="str">
            <v/>
          </cell>
          <cell r="D404">
            <v>0</v>
          </cell>
        </row>
        <row r="405">
          <cell r="A405">
            <v>1120401</v>
          </cell>
          <cell r="B405" t="str">
            <v>1120401</v>
          </cell>
          <cell r="C405" t="str">
            <v>BOMB CLAS RIP AZUL CIENTIF 50/54 RER</v>
          </cell>
          <cell r="D405">
            <v>5700</v>
          </cell>
        </row>
        <row r="406">
          <cell r="A406" t="str">
            <v/>
          </cell>
          <cell r="B406" t="str">
            <v>1120402	BOMB</v>
          </cell>
          <cell r="C406" t="str">
            <v/>
          </cell>
          <cell r="D406">
            <v>0</v>
          </cell>
        </row>
        <row r="407">
          <cell r="A407">
            <v>1120402</v>
          </cell>
          <cell r="B407" t="str">
            <v>1120402</v>
          </cell>
          <cell r="C407" t="str">
            <v>BOMB CLAS RIP AZUL CIENTIF 56/62 RER</v>
          </cell>
          <cell r="D407">
            <v>5900</v>
          </cell>
        </row>
        <row r="408">
          <cell r="A408">
            <v>1120414</v>
          </cell>
          <cell r="B408" t="str">
            <v>1120414</v>
          </cell>
          <cell r="C408" t="str">
            <v>BOMB TERMICA NEGRA 34/48 RER</v>
          </cell>
          <cell r="D408">
            <v>8800</v>
          </cell>
        </row>
        <row r="409">
          <cell r="A409">
            <v>1120415</v>
          </cell>
          <cell r="B409" t="str">
            <v>1120415</v>
          </cell>
          <cell r="C409" t="str">
            <v>BOMB TERMICA NEGRA 50/54 RER</v>
          </cell>
          <cell r="D409">
            <v>9050</v>
          </cell>
        </row>
        <row r="410">
          <cell r="A410">
            <v>1120416</v>
          </cell>
          <cell r="B410" t="str">
            <v>1120416</v>
          </cell>
          <cell r="C410" t="str">
            <v>BOMB TERMICA NEGRA 56/60 RER</v>
          </cell>
          <cell r="D410">
            <v>9250</v>
          </cell>
        </row>
        <row r="411">
          <cell r="A411" t="str">
            <v/>
          </cell>
          <cell r="B411" t="str">
            <v>1120417	BOMB</v>
          </cell>
          <cell r="C411" t="str">
            <v/>
          </cell>
          <cell r="D411">
            <v>0</v>
          </cell>
        </row>
        <row r="412">
          <cell r="A412">
            <v>1120417</v>
          </cell>
          <cell r="B412" t="str">
            <v>1120417</v>
          </cell>
          <cell r="C412" t="str">
            <v>BOMB TERMICA NEGRA 62/66 RER</v>
          </cell>
          <cell r="D412">
            <v>9450</v>
          </cell>
        </row>
        <row r="413">
          <cell r="A413">
            <v>1120428</v>
          </cell>
          <cell r="B413" t="str">
            <v>1120428</v>
          </cell>
          <cell r="C413" t="str">
            <v>BREECHES AZUL 34/48 RER</v>
          </cell>
          <cell r="D413">
            <v>6100</v>
          </cell>
        </row>
        <row r="414">
          <cell r="A414">
            <v>1120429</v>
          </cell>
          <cell r="B414" t="str">
            <v>1120429</v>
          </cell>
          <cell r="C414" t="str">
            <v>BREECHES AZUL 50/54 RER</v>
          </cell>
          <cell r="D414">
            <v>6200</v>
          </cell>
        </row>
        <row r="415">
          <cell r="A415">
            <v>1120430</v>
          </cell>
          <cell r="B415" t="str">
            <v>1120430</v>
          </cell>
          <cell r="C415" t="str">
            <v>BREECHES AZUL 56/60 RER</v>
          </cell>
          <cell r="D415">
            <v>6300</v>
          </cell>
        </row>
        <row r="416">
          <cell r="A416" t="str">
            <v/>
          </cell>
          <cell r="B416" t="str">
            <v>1120431	BREEC</v>
          </cell>
          <cell r="C416" t="str">
            <v/>
          </cell>
          <cell r="D416">
            <v>0</v>
          </cell>
        </row>
        <row r="417">
          <cell r="A417">
            <v>1120431</v>
          </cell>
          <cell r="B417" t="str">
            <v>1120431</v>
          </cell>
          <cell r="C417" t="str">
            <v>BREECHES AZUL 62/66 RER</v>
          </cell>
          <cell r="D417">
            <v>0</v>
          </cell>
        </row>
        <row r="418">
          <cell r="A418">
            <v>1120433</v>
          </cell>
          <cell r="B418" t="str">
            <v>1120433</v>
          </cell>
          <cell r="C418" t="str">
            <v>BOMB AMER RIP AZUL NOCHE 56/60 RER</v>
          </cell>
          <cell r="D418">
            <v>6680</v>
          </cell>
        </row>
        <row r="419">
          <cell r="A419" t="str">
            <v/>
          </cell>
          <cell r="B419" t="str">
            <v>1120434	BOMB</v>
          </cell>
          <cell r="C419" t="str">
            <v/>
          </cell>
          <cell r="D419">
            <v>0</v>
          </cell>
        </row>
        <row r="420">
          <cell r="A420">
            <v>1120434</v>
          </cell>
          <cell r="B420" t="str">
            <v>1120434</v>
          </cell>
          <cell r="C420" t="str">
            <v>BOMB AMER RIP AZUL NOCHE 62/66 RER</v>
          </cell>
          <cell r="D420">
            <v>6339.99</v>
          </cell>
        </row>
        <row r="421">
          <cell r="A421" t="str">
            <v/>
          </cell>
          <cell r="B421" t="str">
            <v>1120442	BOMB</v>
          </cell>
          <cell r="C421" t="str">
            <v/>
          </cell>
          <cell r="D421">
            <v>0</v>
          </cell>
        </row>
        <row r="422">
          <cell r="A422">
            <v>1120442</v>
          </cell>
          <cell r="B422" t="str">
            <v>1120442</v>
          </cell>
          <cell r="C422" t="str">
            <v>BOMB CLAS RIP VERANO SJ 34/48</v>
          </cell>
          <cell r="D422">
            <v>0</v>
          </cell>
        </row>
        <row r="423">
          <cell r="A423" t="str">
            <v/>
          </cell>
          <cell r="B423" t="str">
            <v>1120443	BOMB</v>
          </cell>
          <cell r="C423" t="str">
            <v/>
          </cell>
          <cell r="D423">
            <v>0</v>
          </cell>
        </row>
        <row r="424">
          <cell r="A424">
            <v>1120443</v>
          </cell>
          <cell r="B424" t="str">
            <v>1120443</v>
          </cell>
          <cell r="C424" t="str">
            <v>BOMB CLAS RIP VERANO SJ 50/54</v>
          </cell>
          <cell r="D424">
            <v>0</v>
          </cell>
        </row>
        <row r="425">
          <cell r="A425" t="str">
            <v/>
          </cell>
          <cell r="B425" t="str">
            <v>1120444	BOMB</v>
          </cell>
          <cell r="C425" t="str">
            <v/>
          </cell>
          <cell r="D425">
            <v>0</v>
          </cell>
        </row>
        <row r="426">
          <cell r="A426">
            <v>1120444</v>
          </cell>
          <cell r="B426" t="str">
            <v>1120444</v>
          </cell>
          <cell r="C426" t="str">
            <v>BOMB CLAS RIP VERANO SJ 56/60</v>
          </cell>
          <cell r="D426">
            <v>0</v>
          </cell>
        </row>
        <row r="427">
          <cell r="A427">
            <v>1120445</v>
          </cell>
          <cell r="B427" t="str">
            <v>1120445</v>
          </cell>
          <cell r="C427" t="str">
            <v>BOMB AMER RIP AZUL NOCHE 34/48 RER</v>
          </cell>
          <cell r="D427">
            <v>6300</v>
          </cell>
        </row>
        <row r="428">
          <cell r="A428">
            <v>1120446</v>
          </cell>
          <cell r="B428" t="str">
            <v>1120446</v>
          </cell>
          <cell r="C428" t="str">
            <v>BOMB AMER RIP AZUL NOCHE 50/54 RER</v>
          </cell>
          <cell r="D428">
            <v>6480</v>
          </cell>
        </row>
        <row r="429">
          <cell r="A429" t="str">
            <v/>
          </cell>
          <cell r="B429" t="str">
            <v>1120447	BREEC</v>
          </cell>
          <cell r="C429" t="str">
            <v/>
          </cell>
          <cell r="D429">
            <v>0</v>
          </cell>
        </row>
        <row r="430">
          <cell r="A430">
            <v>1120447</v>
          </cell>
          <cell r="B430" t="str">
            <v>1120447</v>
          </cell>
          <cell r="C430" t="str">
            <v>BREECHES NEGRO 62/66 RER</v>
          </cell>
          <cell r="D430">
            <v>0</v>
          </cell>
        </row>
        <row r="431">
          <cell r="A431" t="str">
            <v/>
          </cell>
          <cell r="B431" t="str">
            <v>1120448	BREEC</v>
          </cell>
          <cell r="C431" t="str">
            <v/>
          </cell>
          <cell r="D431">
            <v>0</v>
          </cell>
        </row>
        <row r="432">
          <cell r="A432">
            <v>1120448</v>
          </cell>
          <cell r="B432" t="str">
            <v>1120448</v>
          </cell>
          <cell r="C432" t="str">
            <v>BREECHES NEGRO 56/60 RER</v>
          </cell>
          <cell r="D432">
            <v>6300</v>
          </cell>
        </row>
        <row r="433">
          <cell r="A433">
            <v>1120449</v>
          </cell>
          <cell r="B433" t="str">
            <v>1120449</v>
          </cell>
          <cell r="C433" t="str">
            <v>BREECHES NEGRO 50/54 RER</v>
          </cell>
          <cell r="D433">
            <v>6200</v>
          </cell>
        </row>
        <row r="434">
          <cell r="A434">
            <v>1120450</v>
          </cell>
          <cell r="B434" t="str">
            <v>1120450</v>
          </cell>
          <cell r="C434" t="str">
            <v>BREECHES NEGRO 34/48 RER</v>
          </cell>
          <cell r="D434">
            <v>6100</v>
          </cell>
        </row>
        <row r="435">
          <cell r="A435">
            <v>1120451</v>
          </cell>
          <cell r="B435" t="str">
            <v>1120451</v>
          </cell>
          <cell r="C435" t="str">
            <v>BOMB BOMBER GRIS 34/48 RER</v>
          </cell>
          <cell r="D435">
            <v>6900</v>
          </cell>
        </row>
        <row r="436">
          <cell r="A436" t="str">
            <v/>
          </cell>
          <cell r="B436" t="str">
            <v>1120452	BOMB</v>
          </cell>
          <cell r="C436" t="str">
            <v/>
          </cell>
          <cell r="D436">
            <v>0</v>
          </cell>
        </row>
        <row r="437">
          <cell r="A437">
            <v>1120452</v>
          </cell>
          <cell r="B437" t="str">
            <v>1120452</v>
          </cell>
          <cell r="C437" t="str">
            <v>BOMB BOMBER GRIS 50/54 RER</v>
          </cell>
          <cell r="D437">
            <v>7100</v>
          </cell>
        </row>
        <row r="438">
          <cell r="A438" t="str">
            <v/>
          </cell>
          <cell r="B438" t="str">
            <v>1120453	BOMB</v>
          </cell>
          <cell r="C438" t="str">
            <v/>
          </cell>
          <cell r="D438">
            <v>0</v>
          </cell>
        </row>
        <row r="439">
          <cell r="A439">
            <v>1120453</v>
          </cell>
          <cell r="B439" t="str">
            <v>1120453</v>
          </cell>
          <cell r="C439" t="str">
            <v>BOMB BOMBER GRIS 56/60 RER</v>
          </cell>
          <cell r="D439">
            <v>7200</v>
          </cell>
        </row>
        <row r="440">
          <cell r="A440" t="str">
            <v/>
          </cell>
          <cell r="B440" t="str">
            <v>1120454	BOMB</v>
          </cell>
          <cell r="C440" t="str">
            <v/>
          </cell>
          <cell r="D440">
            <v>0</v>
          </cell>
        </row>
        <row r="441">
          <cell r="A441">
            <v>1120454</v>
          </cell>
          <cell r="B441" t="str">
            <v>1120454</v>
          </cell>
          <cell r="C441" t="str">
            <v>BOMB BOMBER GRIS 62/66 RER</v>
          </cell>
          <cell r="D441">
            <v>7300</v>
          </cell>
        </row>
        <row r="442">
          <cell r="A442">
            <v>1120455</v>
          </cell>
          <cell r="B442" t="str">
            <v>1120455</v>
          </cell>
          <cell r="C442" t="str">
            <v>BOMB BOMBER AZUL 34/48 RER</v>
          </cell>
          <cell r="D442">
            <v>6900</v>
          </cell>
        </row>
        <row r="443">
          <cell r="A443" t="str">
            <v/>
          </cell>
          <cell r="B443" t="str">
            <v>1120457	BOMB</v>
          </cell>
          <cell r="C443" t="str">
            <v/>
          </cell>
          <cell r="D443">
            <v>0</v>
          </cell>
        </row>
        <row r="444">
          <cell r="A444">
            <v>1120457</v>
          </cell>
          <cell r="B444" t="str">
            <v>1120457</v>
          </cell>
          <cell r="C444" t="str">
            <v>BOMB BOMBER NEGRA 56/60 RER</v>
          </cell>
          <cell r="D444">
            <v>7200</v>
          </cell>
        </row>
        <row r="445">
          <cell r="A445">
            <v>1120458</v>
          </cell>
          <cell r="B445" t="str">
            <v>1120458</v>
          </cell>
          <cell r="C445" t="str">
            <v>BOMB BOMBER NEGRA 34/48 RER</v>
          </cell>
          <cell r="D445">
            <v>6900</v>
          </cell>
        </row>
        <row r="446">
          <cell r="A446" t="str">
            <v/>
          </cell>
          <cell r="B446" t="str">
            <v>1120459	BOMB</v>
          </cell>
          <cell r="C446" t="str">
            <v/>
          </cell>
          <cell r="D446">
            <v>0</v>
          </cell>
        </row>
        <row r="447">
          <cell r="A447">
            <v>1120459</v>
          </cell>
          <cell r="B447" t="str">
            <v>1120459</v>
          </cell>
          <cell r="C447" t="str">
            <v>BOMB BOMBER NEGRA 50/54 RER</v>
          </cell>
          <cell r="D447">
            <v>7100</v>
          </cell>
        </row>
        <row r="448">
          <cell r="A448" t="str">
            <v/>
          </cell>
          <cell r="B448" t="str">
            <v>1120460	BOMB</v>
          </cell>
          <cell r="C448" t="str">
            <v/>
          </cell>
          <cell r="D448">
            <v>0</v>
          </cell>
        </row>
        <row r="449">
          <cell r="A449">
            <v>1120460</v>
          </cell>
          <cell r="B449" t="str">
            <v>1120460</v>
          </cell>
          <cell r="C449" t="str">
            <v>BOMB BOMBER NEGRA 62/66 RER</v>
          </cell>
          <cell r="D449">
            <v>7300</v>
          </cell>
        </row>
        <row r="450">
          <cell r="A450">
            <v>1120462</v>
          </cell>
          <cell r="B450" t="str">
            <v>1120462</v>
          </cell>
          <cell r="C450" t="str">
            <v>BOMB CLAS RIP INFANTERIA 50/54 RER</v>
          </cell>
          <cell r="D450">
            <v>6800</v>
          </cell>
        </row>
        <row r="451">
          <cell r="A451">
            <v>1120463</v>
          </cell>
          <cell r="B451" t="str">
            <v>1120463</v>
          </cell>
          <cell r="C451" t="str">
            <v>BOMB CLAS RIP INFANTERIA 56/60 RER</v>
          </cell>
          <cell r="D451">
            <v>6950</v>
          </cell>
        </row>
        <row r="452">
          <cell r="A452">
            <v>1120464</v>
          </cell>
          <cell r="B452" t="str">
            <v>1120464</v>
          </cell>
          <cell r="C452" t="str">
            <v>BOMB CLAS RIP INFANTERIA 62/66 RER</v>
          </cell>
          <cell r="D452">
            <v>7100</v>
          </cell>
        </row>
        <row r="453">
          <cell r="A453" t="str">
            <v/>
          </cell>
          <cell r="B453" t="str">
            <v>1120470	BOMB</v>
          </cell>
          <cell r="C453" t="str">
            <v/>
          </cell>
          <cell r="D453">
            <v>0</v>
          </cell>
        </row>
        <row r="454">
          <cell r="A454">
            <v>1120470</v>
          </cell>
          <cell r="B454" t="str">
            <v>1120470</v>
          </cell>
          <cell r="C454" t="str">
            <v>BOMB JAZAK RIP TIGER CELESTE 34/48 RER</v>
          </cell>
          <cell r="D454">
            <v>0</v>
          </cell>
        </row>
        <row r="455">
          <cell r="A455" t="str">
            <v/>
          </cell>
          <cell r="B455" t="str">
            <v>1120471	BOMB</v>
          </cell>
          <cell r="C455" t="str">
            <v/>
          </cell>
          <cell r="D455">
            <v>0</v>
          </cell>
        </row>
        <row r="456">
          <cell r="A456">
            <v>1120471</v>
          </cell>
          <cell r="B456" t="str">
            <v>1120471</v>
          </cell>
          <cell r="C456" t="str">
            <v>BOMB JAZAK RIP TIGER CELESTE 50/54 RER</v>
          </cell>
          <cell r="D456">
            <v>0</v>
          </cell>
        </row>
        <row r="457">
          <cell r="A457" t="str">
            <v/>
          </cell>
          <cell r="B457" t="str">
            <v>1120472	BOMB</v>
          </cell>
          <cell r="C457" t="str">
            <v/>
          </cell>
          <cell r="D457">
            <v>0</v>
          </cell>
        </row>
        <row r="458">
          <cell r="A458">
            <v>1120472</v>
          </cell>
          <cell r="B458" t="str">
            <v>1120472</v>
          </cell>
          <cell r="C458" t="str">
            <v>BOMB JAZAK RIP TIGER CELESTE 56/60 RER</v>
          </cell>
          <cell r="D458">
            <v>0</v>
          </cell>
        </row>
        <row r="459">
          <cell r="A459" t="str">
            <v/>
          </cell>
          <cell r="B459" t="str">
            <v>1120473	BOMB</v>
          </cell>
          <cell r="C459" t="str">
            <v/>
          </cell>
          <cell r="D459">
            <v>0</v>
          </cell>
        </row>
        <row r="460">
          <cell r="A460">
            <v>1120473</v>
          </cell>
          <cell r="B460" t="str">
            <v>1120473</v>
          </cell>
          <cell r="C460" t="str">
            <v>BOMB JAZAK RIP VIAL TUCUMAN  34/48 RER</v>
          </cell>
          <cell r="D460">
            <v>0</v>
          </cell>
        </row>
        <row r="461">
          <cell r="A461" t="str">
            <v/>
          </cell>
          <cell r="B461" t="str">
            <v>1120474	BOMB</v>
          </cell>
          <cell r="C461" t="str">
            <v/>
          </cell>
          <cell r="D461">
            <v>0</v>
          </cell>
        </row>
        <row r="462">
          <cell r="A462">
            <v>1120474</v>
          </cell>
          <cell r="B462" t="str">
            <v>1120474</v>
          </cell>
          <cell r="C462" t="str">
            <v>BOMB JAZAK RIP VIAL TUCUMAN 50/54 RER</v>
          </cell>
          <cell r="D462">
            <v>0</v>
          </cell>
        </row>
        <row r="463">
          <cell r="A463" t="str">
            <v/>
          </cell>
          <cell r="B463" t="str">
            <v>1120475	BOMB</v>
          </cell>
          <cell r="C463" t="str">
            <v/>
          </cell>
          <cell r="D463">
            <v>0</v>
          </cell>
        </row>
        <row r="464">
          <cell r="A464">
            <v>1120475</v>
          </cell>
          <cell r="B464" t="str">
            <v>1120475</v>
          </cell>
          <cell r="C464" t="str">
            <v>BOMB JAZAK RIP VIAL TUCUMAN 56/60 RER</v>
          </cell>
          <cell r="D464">
            <v>0</v>
          </cell>
        </row>
        <row r="465">
          <cell r="A465">
            <v>1120478</v>
          </cell>
          <cell r="B465" t="str">
            <v>1120478</v>
          </cell>
          <cell r="C465" t="str">
            <v>BOMB CLAS RIP MIMET RURAL 56/60 RER</v>
          </cell>
          <cell r="D465">
            <v>6950</v>
          </cell>
        </row>
        <row r="466">
          <cell r="A466">
            <v>1120479</v>
          </cell>
          <cell r="B466" t="str">
            <v>1120479</v>
          </cell>
          <cell r="C466" t="str">
            <v>BOMB CLAS RIP MIMET RURAL 62/66 RER</v>
          </cell>
          <cell r="D466">
            <v>7100</v>
          </cell>
        </row>
        <row r="467">
          <cell r="A467">
            <v>1120480</v>
          </cell>
          <cell r="B467" t="str">
            <v>1120480</v>
          </cell>
          <cell r="C467" t="str">
            <v>BOMB CLAS RIP MIMET RURAL 68/72 RER</v>
          </cell>
          <cell r="D467">
            <v>0</v>
          </cell>
        </row>
        <row r="468">
          <cell r="A468">
            <v>1120485</v>
          </cell>
          <cell r="B468" t="str">
            <v>1120485</v>
          </cell>
          <cell r="C468" t="str">
            <v>PANT NEGRO GABARDINA 56/60 RER</v>
          </cell>
          <cell r="D468">
            <v>4457.9799999999996</v>
          </cell>
        </row>
        <row r="469">
          <cell r="A469" t="str">
            <v/>
          </cell>
          <cell r="B469" t="str">
            <v>1120486	PANT</v>
          </cell>
          <cell r="C469" t="str">
            <v/>
          </cell>
          <cell r="D469">
            <v>0</v>
          </cell>
        </row>
        <row r="470">
          <cell r="A470">
            <v>1120486</v>
          </cell>
          <cell r="B470" t="str">
            <v>1120486</v>
          </cell>
          <cell r="C470" t="str">
            <v>PANT NEGRO GABARDINA 62/66 RER</v>
          </cell>
          <cell r="D470">
            <v>4693.8500000000004</v>
          </cell>
        </row>
        <row r="471">
          <cell r="A471" t="str">
            <v/>
          </cell>
          <cell r="B471" t="str">
            <v>1120490	BOMB</v>
          </cell>
          <cell r="C471" t="str">
            <v/>
          </cell>
          <cell r="D471">
            <v>0</v>
          </cell>
        </row>
        <row r="472">
          <cell r="A472">
            <v>1120490</v>
          </cell>
          <cell r="B472" t="str">
            <v>1120490</v>
          </cell>
          <cell r="C472" t="str">
            <v>BOMB CLAS RIP REQUISA 36/48</v>
          </cell>
          <cell r="D472">
            <v>6600</v>
          </cell>
        </row>
        <row r="473">
          <cell r="A473">
            <v>112049044</v>
          </cell>
          <cell r="B473" t="str">
            <v>112049044</v>
          </cell>
          <cell r="C473" t="str">
            <v>BOMB CLAS RIP REQUISA 44</v>
          </cell>
          <cell r="D473">
            <v>0</v>
          </cell>
        </row>
        <row r="474">
          <cell r="A474" t="str">
            <v/>
          </cell>
          <cell r="B474" t="str">
            <v>1120495	BOMB</v>
          </cell>
          <cell r="C474" t="str">
            <v/>
          </cell>
          <cell r="D474">
            <v>0</v>
          </cell>
        </row>
        <row r="475">
          <cell r="A475">
            <v>1120495</v>
          </cell>
          <cell r="B475" t="str">
            <v>1120495</v>
          </cell>
          <cell r="C475" t="str">
            <v>BOMB CLAS RIP AZUL 68/72</v>
          </cell>
          <cell r="D475">
            <v>0</v>
          </cell>
        </row>
        <row r="476">
          <cell r="A476" t="str">
            <v/>
          </cell>
          <cell r="B476" t="str">
            <v>1120496	BOMB</v>
          </cell>
          <cell r="C476" t="str">
            <v/>
          </cell>
          <cell r="D476">
            <v>0</v>
          </cell>
        </row>
        <row r="477">
          <cell r="A477">
            <v>1120496</v>
          </cell>
          <cell r="B477" t="str">
            <v>1120496</v>
          </cell>
          <cell r="C477" t="str">
            <v>BOMB CLAS RIP AZUL 50/54 RER</v>
          </cell>
          <cell r="D477">
            <v>5150</v>
          </cell>
        </row>
        <row r="478">
          <cell r="A478" t="str">
            <v/>
          </cell>
          <cell r="B478" t="str">
            <v>1120497	BOMB</v>
          </cell>
          <cell r="C478" t="str">
            <v/>
          </cell>
          <cell r="D478">
            <v>0</v>
          </cell>
        </row>
        <row r="479">
          <cell r="A479">
            <v>1120497</v>
          </cell>
          <cell r="B479" t="str">
            <v>1120497</v>
          </cell>
          <cell r="C479" t="str">
            <v>BOMB CLAS RIP AZUL 56/60 RER</v>
          </cell>
          <cell r="D479">
            <v>5300</v>
          </cell>
        </row>
        <row r="480">
          <cell r="A480" t="str">
            <v/>
          </cell>
          <cell r="B480" t="str">
            <v>1120498	BOMB</v>
          </cell>
          <cell r="C480" t="str">
            <v/>
          </cell>
          <cell r="D480">
            <v>0</v>
          </cell>
        </row>
        <row r="481">
          <cell r="A481">
            <v>1120498</v>
          </cell>
          <cell r="B481" t="str">
            <v>1120498</v>
          </cell>
          <cell r="C481" t="str">
            <v>BOMB CLAS RIP AZUL 62/66 RER</v>
          </cell>
          <cell r="D481">
            <v>5450</v>
          </cell>
        </row>
        <row r="482">
          <cell r="A482" t="str">
            <v/>
          </cell>
          <cell r="B482" t="str">
            <v>1120499	BOMB</v>
          </cell>
          <cell r="C482" t="str">
            <v/>
          </cell>
          <cell r="D482">
            <v>0</v>
          </cell>
        </row>
        <row r="483">
          <cell r="A483">
            <v>1120499</v>
          </cell>
          <cell r="B483" t="str">
            <v>1120499</v>
          </cell>
          <cell r="C483" t="str">
            <v>BOMB CLAS RIP AZUL 36/48 RER</v>
          </cell>
          <cell r="D483">
            <v>5000</v>
          </cell>
        </row>
        <row r="484">
          <cell r="A484">
            <v>1120500</v>
          </cell>
          <cell r="B484" t="str">
            <v>1120500</v>
          </cell>
          <cell r="C484" t="str">
            <v>BOMB JAZAK RIP AZUL 34/48 RER</v>
          </cell>
          <cell r="D484">
            <v>8300</v>
          </cell>
        </row>
        <row r="485">
          <cell r="A485">
            <v>1120501</v>
          </cell>
          <cell r="B485" t="str">
            <v>1120501</v>
          </cell>
          <cell r="C485" t="str">
            <v>BOMB JAZAK RIP AZUL 50/54 RER</v>
          </cell>
          <cell r="D485">
            <v>8500</v>
          </cell>
        </row>
        <row r="486">
          <cell r="A486">
            <v>1120502</v>
          </cell>
          <cell r="B486" t="str">
            <v>1120502</v>
          </cell>
          <cell r="C486" t="str">
            <v>BOMB JAZAK RIP AZUL 56/60 RER</v>
          </cell>
          <cell r="D486">
            <v>8700</v>
          </cell>
        </row>
        <row r="487">
          <cell r="A487" t="str">
            <v/>
          </cell>
          <cell r="B487" t="str">
            <v>1120503	BOMB</v>
          </cell>
          <cell r="C487" t="str">
            <v/>
          </cell>
          <cell r="D487">
            <v>0</v>
          </cell>
        </row>
        <row r="488">
          <cell r="A488">
            <v>1120503</v>
          </cell>
          <cell r="B488" t="str">
            <v>1120503</v>
          </cell>
          <cell r="C488" t="str">
            <v>BOMB JAZAK RIP AZUL 62/66 RER</v>
          </cell>
          <cell r="D488">
            <v>8900</v>
          </cell>
        </row>
        <row r="489">
          <cell r="A489">
            <v>1120504</v>
          </cell>
          <cell r="B489" t="str">
            <v>1120504</v>
          </cell>
          <cell r="C489" t="str">
            <v>BOMB JAZAK RIP NEGRO 34/48 RER</v>
          </cell>
          <cell r="D489">
            <v>8300</v>
          </cell>
        </row>
        <row r="490">
          <cell r="A490">
            <v>1120505</v>
          </cell>
          <cell r="B490" t="str">
            <v>1120505</v>
          </cell>
          <cell r="C490" t="str">
            <v>BOMB JAZAK RIP NEGRO 50/54 RER</v>
          </cell>
          <cell r="D490">
            <v>8500</v>
          </cell>
        </row>
        <row r="491">
          <cell r="A491">
            <v>1120506</v>
          </cell>
          <cell r="B491" t="str">
            <v>1120506</v>
          </cell>
          <cell r="C491" t="str">
            <v>BOMB JAZAK RIP NEGRO 56/60 RER</v>
          </cell>
          <cell r="D491">
            <v>8700</v>
          </cell>
        </row>
        <row r="492">
          <cell r="A492">
            <v>1120510</v>
          </cell>
          <cell r="B492" t="str">
            <v>1120510</v>
          </cell>
          <cell r="C492" t="str">
            <v>GARIBALDINA NO USAR</v>
          </cell>
          <cell r="D492">
            <v>0</v>
          </cell>
        </row>
        <row r="493">
          <cell r="A493">
            <v>1120511</v>
          </cell>
          <cell r="B493" t="str">
            <v>1120511</v>
          </cell>
          <cell r="C493" t="str">
            <v>GARIBALDINA NO USAR</v>
          </cell>
          <cell r="D493">
            <v>0</v>
          </cell>
        </row>
        <row r="494">
          <cell r="A494">
            <v>1120512</v>
          </cell>
          <cell r="B494" t="str">
            <v>1120512</v>
          </cell>
          <cell r="C494" t="str">
            <v>BOMB CLAS RIP MULTICAM BLACK 34/48</v>
          </cell>
          <cell r="D494">
            <v>0</v>
          </cell>
        </row>
        <row r="495">
          <cell r="A495">
            <v>1120513</v>
          </cell>
          <cell r="B495" t="str">
            <v>1120513</v>
          </cell>
          <cell r="C495" t="str">
            <v>BOMB CLAS RIP MULTICAM BLACK 50/54</v>
          </cell>
          <cell r="D495">
            <v>0</v>
          </cell>
        </row>
        <row r="496">
          <cell r="A496" t="str">
            <v/>
          </cell>
          <cell r="B496" t="str">
            <v>1120520	BOMB</v>
          </cell>
          <cell r="C496" t="str">
            <v/>
          </cell>
          <cell r="D496">
            <v>0</v>
          </cell>
        </row>
        <row r="497">
          <cell r="A497">
            <v>1120520</v>
          </cell>
          <cell r="B497" t="str">
            <v>1120520</v>
          </cell>
          <cell r="C497" t="str">
            <v>BOMB AMER RIP EJERCITO 34/48 RER</v>
          </cell>
          <cell r="D497">
            <v>7900</v>
          </cell>
        </row>
        <row r="498">
          <cell r="A498" t="str">
            <v/>
          </cell>
          <cell r="B498" t="str">
            <v>1120530	BOMB</v>
          </cell>
          <cell r="C498" t="str">
            <v/>
          </cell>
          <cell r="D498">
            <v>0</v>
          </cell>
        </row>
        <row r="499">
          <cell r="A499">
            <v>1120530</v>
          </cell>
          <cell r="B499" t="str">
            <v>1120530</v>
          </cell>
          <cell r="C499" t="str">
            <v>BOMB JAZAK RIP EJERCITO 34/48 RER</v>
          </cell>
          <cell r="D499">
            <v>10200</v>
          </cell>
        </row>
        <row r="500">
          <cell r="A500" t="str">
            <v/>
          </cell>
          <cell r="B500" t="str">
            <v>1120555	BOMB</v>
          </cell>
          <cell r="C500" t="str">
            <v/>
          </cell>
          <cell r="D500">
            <v>0</v>
          </cell>
        </row>
        <row r="501">
          <cell r="A501">
            <v>1120555</v>
          </cell>
          <cell r="B501" t="str">
            <v>1120555</v>
          </cell>
          <cell r="C501" t="str">
            <v>BOMB JAZAK RIP ACU 34/48 RER</v>
          </cell>
          <cell r="D501">
            <v>10200</v>
          </cell>
        </row>
        <row r="502">
          <cell r="A502" t="str">
            <v/>
          </cell>
          <cell r="B502" t="str">
            <v>1120556	BOMB</v>
          </cell>
          <cell r="C502" t="str">
            <v/>
          </cell>
          <cell r="D502">
            <v>0</v>
          </cell>
        </row>
        <row r="503">
          <cell r="A503">
            <v>1120556</v>
          </cell>
          <cell r="B503" t="str">
            <v>1120556</v>
          </cell>
          <cell r="C503" t="str">
            <v>BOMB JAZAK RIP ACU 50/54</v>
          </cell>
          <cell r="D503">
            <v>10400</v>
          </cell>
        </row>
        <row r="504">
          <cell r="A504" t="str">
            <v/>
          </cell>
          <cell r="B504" t="str">
            <v>1120557	BOMB</v>
          </cell>
          <cell r="C504" t="str">
            <v/>
          </cell>
          <cell r="D504">
            <v>0</v>
          </cell>
        </row>
        <row r="505">
          <cell r="A505">
            <v>1120557</v>
          </cell>
          <cell r="B505" t="str">
            <v>1120557</v>
          </cell>
          <cell r="C505" t="str">
            <v>BOMB JAZAK RIP ACU 56/60 RER</v>
          </cell>
          <cell r="D505">
            <v>10600</v>
          </cell>
        </row>
        <row r="506">
          <cell r="A506">
            <v>1120560</v>
          </cell>
          <cell r="B506" t="str">
            <v>1120560</v>
          </cell>
          <cell r="C506" t="str">
            <v>PANT TERMICOS SPINIT STX NEGRO RER</v>
          </cell>
          <cell r="D506">
            <v>0</v>
          </cell>
        </row>
        <row r="507">
          <cell r="A507">
            <v>1120595</v>
          </cell>
          <cell r="B507" t="str">
            <v>1120595</v>
          </cell>
          <cell r="C507" t="str">
            <v>PANT TERMICOS BLANCO LSP 3XS/XXL</v>
          </cell>
          <cell r="D507">
            <v>0</v>
          </cell>
        </row>
        <row r="508">
          <cell r="A508">
            <v>1120596</v>
          </cell>
          <cell r="B508" t="str">
            <v>1120596</v>
          </cell>
          <cell r="C508" t="str">
            <v>PANT TERMICOS BLANCO LSP 3XL/5XL RER</v>
          </cell>
          <cell r="D508">
            <v>0</v>
          </cell>
        </row>
        <row r="509">
          <cell r="A509">
            <v>1120598</v>
          </cell>
          <cell r="B509" t="str">
            <v>1120598</v>
          </cell>
          <cell r="C509" t="str">
            <v>PANT TERMICOS COLOR LSP 3XS/XXL</v>
          </cell>
          <cell r="D509">
            <v>0</v>
          </cell>
        </row>
        <row r="510">
          <cell r="A510">
            <v>1120599</v>
          </cell>
          <cell r="B510" t="str">
            <v>1120599</v>
          </cell>
          <cell r="C510" t="str">
            <v>PANT TERMICOS COLOR LSP 3XL/5XL RER</v>
          </cell>
          <cell r="D510">
            <v>0</v>
          </cell>
        </row>
        <row r="511">
          <cell r="A511">
            <v>1120600</v>
          </cell>
          <cell r="B511" t="str">
            <v>1120600</v>
          </cell>
          <cell r="C511" t="str">
            <v>BOMB AMER RIP PETREO 34/48 RER</v>
          </cell>
          <cell r="D511">
            <v>0</v>
          </cell>
        </row>
        <row r="512">
          <cell r="A512">
            <v>1120601</v>
          </cell>
          <cell r="B512" t="str">
            <v>1120601</v>
          </cell>
          <cell r="C512" t="str">
            <v>BOMB AMER RIP PETREO 50/54</v>
          </cell>
          <cell r="D512">
            <v>0</v>
          </cell>
        </row>
        <row r="513">
          <cell r="A513">
            <v>1120602</v>
          </cell>
          <cell r="B513" t="str">
            <v>1120602</v>
          </cell>
          <cell r="C513" t="str">
            <v>BOMB AMER RIP PETREO 56/60</v>
          </cell>
          <cell r="D513">
            <v>0</v>
          </cell>
        </row>
        <row r="514">
          <cell r="A514">
            <v>1120603</v>
          </cell>
          <cell r="B514" t="str">
            <v>1120603</v>
          </cell>
          <cell r="C514" t="str">
            <v>BOMB AMER RIP PETREO 62/66</v>
          </cell>
          <cell r="D514">
            <v>0</v>
          </cell>
        </row>
        <row r="515">
          <cell r="A515" t="str">
            <v/>
          </cell>
          <cell r="B515" t="str">
            <v>1120615	BOMB</v>
          </cell>
          <cell r="C515" t="str">
            <v/>
          </cell>
          <cell r="D515">
            <v>0</v>
          </cell>
        </row>
        <row r="516">
          <cell r="A516">
            <v>1120615</v>
          </cell>
          <cell r="B516" t="str">
            <v>1120615</v>
          </cell>
          <cell r="C516" t="str">
            <v>BOMB AMER RIP BEIGE 36/48 RER</v>
          </cell>
          <cell r="D516">
            <v>0</v>
          </cell>
        </row>
        <row r="517">
          <cell r="A517" t="str">
            <v/>
          </cell>
          <cell r="B517" t="str">
            <v>1120616	BOMB</v>
          </cell>
          <cell r="C517" t="str">
            <v/>
          </cell>
          <cell r="D517">
            <v>0</v>
          </cell>
        </row>
        <row r="518">
          <cell r="A518">
            <v>1120616</v>
          </cell>
          <cell r="B518" t="str">
            <v>1120616</v>
          </cell>
          <cell r="C518" t="str">
            <v>BOMB AMER RIP BEIGE 50/54 RER</v>
          </cell>
          <cell r="D518">
            <v>0</v>
          </cell>
        </row>
        <row r="519">
          <cell r="A519" t="str">
            <v/>
          </cell>
          <cell r="B519" t="str">
            <v>1120617	BOMB</v>
          </cell>
          <cell r="C519" t="str">
            <v/>
          </cell>
          <cell r="D519">
            <v>0</v>
          </cell>
        </row>
        <row r="520">
          <cell r="A520">
            <v>1120617</v>
          </cell>
          <cell r="B520" t="str">
            <v>1120617</v>
          </cell>
          <cell r="C520" t="str">
            <v>BOMB AMER RIP BEIGE 56/60 RER</v>
          </cell>
          <cell r="D520">
            <v>0</v>
          </cell>
        </row>
        <row r="521">
          <cell r="A521" t="str">
            <v/>
          </cell>
          <cell r="B521" t="str">
            <v>1120618	BOMB</v>
          </cell>
          <cell r="C521" t="str">
            <v/>
          </cell>
          <cell r="D521">
            <v>0</v>
          </cell>
        </row>
        <row r="522">
          <cell r="A522">
            <v>1120618</v>
          </cell>
          <cell r="B522" t="str">
            <v>1120618</v>
          </cell>
          <cell r="C522" t="str">
            <v>BOMB AMER RIP BEIGE 62/66 RER</v>
          </cell>
          <cell r="D522">
            <v>0</v>
          </cell>
        </row>
        <row r="523">
          <cell r="A523" t="str">
            <v/>
          </cell>
          <cell r="B523" t="str">
            <v>1120619	BOMB</v>
          </cell>
          <cell r="C523" t="str">
            <v/>
          </cell>
          <cell r="D523">
            <v>0</v>
          </cell>
        </row>
        <row r="524">
          <cell r="A524">
            <v>1120619</v>
          </cell>
          <cell r="B524" t="str">
            <v>1120619</v>
          </cell>
          <cell r="C524" t="str">
            <v>BOMB AMER GAB BEIGE 34/48 RER</v>
          </cell>
          <cell r="D524">
            <v>6300</v>
          </cell>
        </row>
        <row r="525">
          <cell r="A525" t="str">
            <v/>
          </cell>
          <cell r="B525" t="str">
            <v>1120620	BOMB</v>
          </cell>
          <cell r="C525" t="str">
            <v/>
          </cell>
          <cell r="D525">
            <v>0</v>
          </cell>
        </row>
        <row r="526">
          <cell r="A526">
            <v>1120620</v>
          </cell>
          <cell r="B526" t="str">
            <v>1120620</v>
          </cell>
          <cell r="C526" t="str">
            <v>BOMB AMER GAB BEIGE 50/54 RER</v>
          </cell>
          <cell r="D526">
            <v>6480</v>
          </cell>
        </row>
        <row r="527">
          <cell r="A527" t="str">
            <v/>
          </cell>
          <cell r="B527" t="str">
            <v>1120621	BOMB</v>
          </cell>
          <cell r="C527" t="str">
            <v/>
          </cell>
          <cell r="D527">
            <v>0</v>
          </cell>
        </row>
        <row r="528">
          <cell r="A528">
            <v>1120621</v>
          </cell>
          <cell r="B528" t="str">
            <v>1120621</v>
          </cell>
          <cell r="C528" t="str">
            <v>BOMB AMER GAB BEIGE 56/60 RER</v>
          </cell>
          <cell r="D528">
            <v>6680</v>
          </cell>
        </row>
        <row r="529">
          <cell r="A529" t="str">
            <v/>
          </cell>
          <cell r="B529" t="str">
            <v>1120622	BOMB</v>
          </cell>
          <cell r="C529" t="str">
            <v/>
          </cell>
          <cell r="D529">
            <v>0</v>
          </cell>
        </row>
        <row r="530">
          <cell r="A530">
            <v>1120622</v>
          </cell>
          <cell r="B530" t="str">
            <v>1120622</v>
          </cell>
          <cell r="C530" t="str">
            <v>BOMB AMER GAB BEIGE 62/66 RER</v>
          </cell>
          <cell r="D530">
            <v>6880</v>
          </cell>
        </row>
        <row r="531">
          <cell r="A531">
            <v>1120623</v>
          </cell>
          <cell r="B531" t="str">
            <v>1120623</v>
          </cell>
          <cell r="C531" t="str">
            <v>BOMB AMER RIP GRIS 34/48 RER</v>
          </cell>
          <cell r="D531">
            <v>5799.99</v>
          </cell>
        </row>
        <row r="532">
          <cell r="A532" t="str">
            <v/>
          </cell>
          <cell r="B532" t="str">
            <v>1120624	BOMB</v>
          </cell>
          <cell r="C532" t="str">
            <v/>
          </cell>
          <cell r="D532">
            <v>0</v>
          </cell>
        </row>
        <row r="533">
          <cell r="A533">
            <v>1120624</v>
          </cell>
          <cell r="B533" t="str">
            <v>1120624</v>
          </cell>
          <cell r="C533" t="str">
            <v>BOMB AMER RIP GRIS 50/54 RER</v>
          </cell>
          <cell r="D533">
            <v>5979.99</v>
          </cell>
        </row>
        <row r="534">
          <cell r="A534" t="str">
            <v/>
          </cell>
          <cell r="B534" t="str">
            <v>1120625	BOMB</v>
          </cell>
          <cell r="C534" t="str">
            <v/>
          </cell>
          <cell r="D534">
            <v>0</v>
          </cell>
        </row>
        <row r="535">
          <cell r="A535">
            <v>1120625</v>
          </cell>
          <cell r="B535" t="str">
            <v>1120625</v>
          </cell>
          <cell r="C535" t="str">
            <v>BOMB AMER RIP GRIS 56/60 RER</v>
          </cell>
          <cell r="D535">
            <v>6159.99</v>
          </cell>
        </row>
        <row r="536">
          <cell r="A536" t="str">
            <v/>
          </cell>
          <cell r="B536" t="str">
            <v>1120626	BOMB</v>
          </cell>
          <cell r="C536" t="str">
            <v/>
          </cell>
          <cell r="D536">
            <v>0</v>
          </cell>
        </row>
        <row r="537">
          <cell r="A537">
            <v>1120626</v>
          </cell>
          <cell r="B537" t="str">
            <v>1120626</v>
          </cell>
          <cell r="C537" t="str">
            <v>BOMB AMER RIP GRIS 62/66 RER</v>
          </cell>
          <cell r="D537">
            <v>6339.99</v>
          </cell>
        </row>
        <row r="538">
          <cell r="A538">
            <v>1120640</v>
          </cell>
          <cell r="B538" t="str">
            <v>1120640</v>
          </cell>
          <cell r="C538" t="str">
            <v>BOMB AMER RIP DIGITAL GRIS 34/48 RER</v>
          </cell>
          <cell r="D538">
            <v>7900</v>
          </cell>
        </row>
        <row r="539">
          <cell r="A539">
            <v>1120641</v>
          </cell>
          <cell r="B539" t="str">
            <v>1120641</v>
          </cell>
          <cell r="C539" t="str">
            <v>BOMB AMER RIP DIGITAL GRIS 50/54 RER</v>
          </cell>
          <cell r="D539">
            <v>8150</v>
          </cell>
        </row>
        <row r="540">
          <cell r="A540">
            <v>1120642</v>
          </cell>
          <cell r="B540" t="str">
            <v>1120642</v>
          </cell>
          <cell r="C540" t="str">
            <v>BOMB AMER RIP DIGITAL GRIS 56/60 RER</v>
          </cell>
          <cell r="D540">
            <v>8380</v>
          </cell>
        </row>
        <row r="541">
          <cell r="A541">
            <v>1120643</v>
          </cell>
          <cell r="B541" t="str">
            <v>1120643</v>
          </cell>
          <cell r="C541" t="str">
            <v>BOMB AMER RIP DIGITAL GRIS 62/66 RER</v>
          </cell>
          <cell r="D541">
            <v>8630</v>
          </cell>
        </row>
        <row r="542">
          <cell r="A542">
            <v>1120650</v>
          </cell>
          <cell r="B542" t="str">
            <v>1120650</v>
          </cell>
          <cell r="C542" t="str">
            <v>BOMB AMER RIP TIGER CELESTE 34/48 RER</v>
          </cell>
          <cell r="D542">
            <v>0</v>
          </cell>
        </row>
        <row r="543">
          <cell r="A543">
            <v>1120651</v>
          </cell>
          <cell r="B543" t="str">
            <v>1120651</v>
          </cell>
          <cell r="C543" t="str">
            <v>BOMB AMER RIP TIGER CELESTE 50/54 RER</v>
          </cell>
          <cell r="D543">
            <v>0</v>
          </cell>
        </row>
        <row r="544">
          <cell r="A544" t="str">
            <v/>
          </cell>
          <cell r="B544" t="str">
            <v>1120652	BOMB</v>
          </cell>
          <cell r="C544" t="str">
            <v/>
          </cell>
          <cell r="D544">
            <v>0</v>
          </cell>
        </row>
        <row r="545">
          <cell r="A545">
            <v>1120652</v>
          </cell>
          <cell r="B545" t="str">
            <v>1120652</v>
          </cell>
          <cell r="C545" t="str">
            <v>BOMB AMER RIP TIGER CELESTE 56/60 RER</v>
          </cell>
          <cell r="D545">
            <v>0</v>
          </cell>
        </row>
        <row r="546">
          <cell r="A546" t="str">
            <v/>
          </cell>
          <cell r="B546" t="str">
            <v>1120653	BOMB</v>
          </cell>
          <cell r="C546" t="str">
            <v/>
          </cell>
          <cell r="D546">
            <v>0</v>
          </cell>
        </row>
        <row r="547">
          <cell r="A547">
            <v>1120653</v>
          </cell>
          <cell r="B547" t="str">
            <v>1120653</v>
          </cell>
          <cell r="C547" t="str">
            <v>BOMB AMER RIP TIGER CELESTE 62/66 RER</v>
          </cell>
          <cell r="D547">
            <v>0</v>
          </cell>
        </row>
        <row r="548">
          <cell r="A548">
            <v>1120666</v>
          </cell>
          <cell r="B548" t="str">
            <v>1120666</v>
          </cell>
          <cell r="C548" t="str">
            <v>BOMB CLAS RIP DIGITAL BEIGE 34/48 RER</v>
          </cell>
          <cell r="D548">
            <v>6600</v>
          </cell>
        </row>
        <row r="549">
          <cell r="A549">
            <v>1120667</v>
          </cell>
          <cell r="B549" t="str">
            <v>1120667</v>
          </cell>
          <cell r="C549" t="str">
            <v>BOMB CLAS RIP DIGITAL BEIGE 50/54 RER</v>
          </cell>
          <cell r="D549">
            <v>6800</v>
          </cell>
        </row>
        <row r="550">
          <cell r="A550">
            <v>1120668</v>
          </cell>
          <cell r="B550" t="str">
            <v>1120668</v>
          </cell>
          <cell r="C550" t="str">
            <v>BOMB CLAS RIP DIGITAL BEIGE 56/60 RER</v>
          </cell>
          <cell r="D550">
            <v>6950</v>
          </cell>
        </row>
        <row r="551">
          <cell r="A551">
            <v>1120669</v>
          </cell>
          <cell r="B551" t="str">
            <v>1120669</v>
          </cell>
          <cell r="C551" t="str">
            <v>BOMB CLAS RIP DIGITAL BEIGE 62/66 RER</v>
          </cell>
          <cell r="D551">
            <v>7100</v>
          </cell>
        </row>
        <row r="552">
          <cell r="A552" t="str">
            <v/>
          </cell>
          <cell r="B552" t="str">
            <v>1120680	PANT</v>
          </cell>
          <cell r="C552" t="str">
            <v/>
          </cell>
          <cell r="D552">
            <v>0</v>
          </cell>
        </row>
        <row r="553">
          <cell r="A553">
            <v>1120680</v>
          </cell>
          <cell r="B553" t="str">
            <v>1120680</v>
          </cell>
          <cell r="C553" t="str">
            <v>PANT GABARDINA MARRON C GALON 34/48 RER</v>
          </cell>
          <cell r="D553">
            <v>0</v>
          </cell>
        </row>
        <row r="554">
          <cell r="A554" t="str">
            <v/>
          </cell>
          <cell r="B554" t="str">
            <v>1120681	PANT</v>
          </cell>
          <cell r="C554" t="str">
            <v/>
          </cell>
          <cell r="D554">
            <v>0</v>
          </cell>
        </row>
        <row r="555">
          <cell r="A555">
            <v>1120681</v>
          </cell>
          <cell r="B555" t="str">
            <v>1120681</v>
          </cell>
          <cell r="C555" t="str">
            <v>PANT GABARDINA MARRON C GALON 50/54 RER</v>
          </cell>
          <cell r="D555">
            <v>0</v>
          </cell>
        </row>
        <row r="556">
          <cell r="A556" t="str">
            <v/>
          </cell>
          <cell r="B556" t="str">
            <v>1120682	PANT</v>
          </cell>
          <cell r="C556" t="str">
            <v/>
          </cell>
          <cell r="D556">
            <v>0</v>
          </cell>
        </row>
        <row r="557">
          <cell r="A557">
            <v>1120682</v>
          </cell>
          <cell r="B557" t="str">
            <v>1120682</v>
          </cell>
          <cell r="C557" t="str">
            <v>PANT GABARDINA MARRON C GALON 56/60 RER</v>
          </cell>
          <cell r="D557">
            <v>0</v>
          </cell>
        </row>
        <row r="558">
          <cell r="A558">
            <v>1120700</v>
          </cell>
          <cell r="B558" t="str">
            <v>1120700</v>
          </cell>
          <cell r="C558" t="str">
            <v>PANT NEGRO GABARDINA 50/54 RER</v>
          </cell>
          <cell r="D558">
            <v>4210.32</v>
          </cell>
        </row>
        <row r="559">
          <cell r="A559">
            <v>112071305</v>
          </cell>
          <cell r="B559" t="str">
            <v>112071305</v>
          </cell>
          <cell r="C559" t="str">
            <v>OVERALL MULTIBOL. GRIS XL</v>
          </cell>
          <cell r="D559">
            <v>1984.49</v>
          </cell>
        </row>
        <row r="560">
          <cell r="A560">
            <v>1120720</v>
          </cell>
          <cell r="B560" t="str">
            <v>1120720</v>
          </cell>
          <cell r="C560" t="str">
            <v>BOMB KADIMA GAB AZUL 34/48 RER</v>
          </cell>
          <cell r="D560">
            <v>6900</v>
          </cell>
        </row>
        <row r="561">
          <cell r="A561">
            <v>1120721</v>
          </cell>
          <cell r="B561" t="str">
            <v>1120721</v>
          </cell>
          <cell r="C561" t="str">
            <v>BOMB KADIMA GAB AZUL 50/54 RER</v>
          </cell>
          <cell r="D561">
            <v>7100</v>
          </cell>
        </row>
        <row r="562">
          <cell r="A562" t="str">
            <v/>
          </cell>
          <cell r="B562" t="str">
            <v>1120722	BOMB</v>
          </cell>
          <cell r="C562" t="str">
            <v/>
          </cell>
          <cell r="D562">
            <v>0</v>
          </cell>
        </row>
        <row r="563">
          <cell r="A563">
            <v>1120722</v>
          </cell>
          <cell r="B563" t="str">
            <v>1120722</v>
          </cell>
          <cell r="C563" t="str">
            <v>BOMB KADIMA GAB AZUL 56/60 RER</v>
          </cell>
          <cell r="D563">
            <v>7300</v>
          </cell>
        </row>
        <row r="564">
          <cell r="A564" t="str">
            <v/>
          </cell>
          <cell r="B564" t="str">
            <v>1120723	BOMB</v>
          </cell>
          <cell r="C564" t="str">
            <v/>
          </cell>
          <cell r="D564">
            <v>0</v>
          </cell>
        </row>
        <row r="565">
          <cell r="A565">
            <v>1120723</v>
          </cell>
          <cell r="B565" t="str">
            <v>1120723</v>
          </cell>
          <cell r="C565" t="str">
            <v>BOMB KADIMA GAB AZUL 62/66 RER</v>
          </cell>
          <cell r="D565">
            <v>7500</v>
          </cell>
        </row>
        <row r="566">
          <cell r="A566">
            <v>1120724</v>
          </cell>
          <cell r="B566" t="str">
            <v>1120724</v>
          </cell>
          <cell r="C566" t="str">
            <v>BOMB KADIMA GAB NEGRA 34/48 RER</v>
          </cell>
          <cell r="D566">
            <v>6900</v>
          </cell>
        </row>
        <row r="567">
          <cell r="A567">
            <v>1120725</v>
          </cell>
          <cell r="B567" t="str">
            <v>1120725</v>
          </cell>
          <cell r="C567" t="str">
            <v>BOMB KADIMA GAB NEGRA 50/54 RER</v>
          </cell>
          <cell r="D567">
            <v>7100</v>
          </cell>
        </row>
        <row r="568">
          <cell r="A568">
            <v>1120726</v>
          </cell>
          <cell r="B568" t="str">
            <v>1120726</v>
          </cell>
          <cell r="C568" t="str">
            <v>BOMB KADIMA GAB NEGRA 56/60 RER</v>
          </cell>
          <cell r="D568">
            <v>7300</v>
          </cell>
        </row>
        <row r="569">
          <cell r="A569" t="str">
            <v/>
          </cell>
          <cell r="B569" t="str">
            <v>1120727	BOMB</v>
          </cell>
          <cell r="C569" t="str">
            <v/>
          </cell>
          <cell r="D569">
            <v>0</v>
          </cell>
        </row>
        <row r="570">
          <cell r="A570">
            <v>1120727</v>
          </cell>
          <cell r="B570" t="str">
            <v>1120727</v>
          </cell>
          <cell r="C570" t="str">
            <v>BOMB KADIMA GAB NEGRA 62/66 RER</v>
          </cell>
          <cell r="D570">
            <v>7500</v>
          </cell>
        </row>
        <row r="571">
          <cell r="A571">
            <v>1120728</v>
          </cell>
          <cell r="B571" t="str">
            <v>1120728</v>
          </cell>
          <cell r="C571" t="str">
            <v>BOMB KADIMA EXPAND GAB NEGRA 34/48 RER</v>
          </cell>
          <cell r="D571">
            <v>6900</v>
          </cell>
        </row>
        <row r="572">
          <cell r="A572">
            <v>1120729</v>
          </cell>
          <cell r="B572" t="str">
            <v>1120729</v>
          </cell>
          <cell r="C572" t="str">
            <v>BOMB KADIMA EXPAND GAB NEGRA 50/54 RER</v>
          </cell>
          <cell r="D572">
            <v>7100</v>
          </cell>
        </row>
        <row r="573">
          <cell r="A573">
            <v>1120730</v>
          </cell>
          <cell r="B573" t="str">
            <v>1120730</v>
          </cell>
          <cell r="C573" t="str">
            <v>BOMB KADIMA EXPAND GAB NEGRA 56/60 RER</v>
          </cell>
          <cell r="D573">
            <v>7300</v>
          </cell>
        </row>
        <row r="574">
          <cell r="A574" t="str">
            <v/>
          </cell>
          <cell r="B574" t="str">
            <v>1120731	BOMB</v>
          </cell>
          <cell r="C574" t="str">
            <v/>
          </cell>
          <cell r="D574">
            <v>0</v>
          </cell>
        </row>
        <row r="575">
          <cell r="A575">
            <v>1120731</v>
          </cell>
          <cell r="B575" t="str">
            <v>1120731</v>
          </cell>
          <cell r="C575" t="str">
            <v>BOMB KADIMA EXPAND GAB NEGRA 62/66 RER</v>
          </cell>
          <cell r="D575">
            <v>7500</v>
          </cell>
        </row>
        <row r="576">
          <cell r="A576" t="str">
            <v/>
          </cell>
          <cell r="B576" t="str">
            <v>1120732	BOMB</v>
          </cell>
          <cell r="C576" t="str">
            <v/>
          </cell>
          <cell r="D576">
            <v>0</v>
          </cell>
        </row>
        <row r="577">
          <cell r="A577">
            <v>1120732</v>
          </cell>
          <cell r="B577" t="str">
            <v>1120732</v>
          </cell>
          <cell r="C577" t="str">
            <v>BOMB KADIMA GAB BEIGE 34/48 RER</v>
          </cell>
          <cell r="D577">
            <v>6900</v>
          </cell>
        </row>
        <row r="578">
          <cell r="A578" t="str">
            <v/>
          </cell>
          <cell r="B578" t="str">
            <v>1120733	BOMB</v>
          </cell>
          <cell r="C578" t="str">
            <v/>
          </cell>
          <cell r="D578">
            <v>0</v>
          </cell>
        </row>
        <row r="579">
          <cell r="A579">
            <v>1120733</v>
          </cell>
          <cell r="B579" t="str">
            <v>1120733</v>
          </cell>
          <cell r="C579" t="str">
            <v>BOMB KADIMA GAB BEIGE 50/54 RER</v>
          </cell>
          <cell r="D579">
            <v>7100</v>
          </cell>
        </row>
        <row r="580">
          <cell r="A580" t="str">
            <v/>
          </cell>
          <cell r="B580" t="str">
            <v>1120734	BOMB</v>
          </cell>
          <cell r="C580" t="str">
            <v/>
          </cell>
          <cell r="D580">
            <v>0</v>
          </cell>
        </row>
        <row r="581">
          <cell r="A581">
            <v>1120734</v>
          </cell>
          <cell r="B581" t="str">
            <v>1120734</v>
          </cell>
          <cell r="C581" t="str">
            <v>BOMB KADIMA GAB BEIGE 56/60 RER</v>
          </cell>
          <cell r="D581">
            <v>7300</v>
          </cell>
        </row>
        <row r="582">
          <cell r="A582" t="str">
            <v/>
          </cell>
          <cell r="B582" t="str">
            <v>1120735	BOMB</v>
          </cell>
          <cell r="C582" t="str">
            <v/>
          </cell>
          <cell r="D582">
            <v>0</v>
          </cell>
        </row>
        <row r="583">
          <cell r="A583">
            <v>1120735</v>
          </cell>
          <cell r="B583" t="str">
            <v>1120735</v>
          </cell>
          <cell r="C583" t="str">
            <v>BOMB KADIMA GAB BEIGE 62/66 RER</v>
          </cell>
          <cell r="D583">
            <v>7500</v>
          </cell>
        </row>
        <row r="584">
          <cell r="A584">
            <v>1120736</v>
          </cell>
          <cell r="B584" t="str">
            <v>1120736</v>
          </cell>
          <cell r="C584" t="str">
            <v>BOMB KADIMA EXPAND GAB AZUL 34/48 RER</v>
          </cell>
          <cell r="D584">
            <v>6900</v>
          </cell>
        </row>
        <row r="585">
          <cell r="A585">
            <v>1120737</v>
          </cell>
          <cell r="B585" t="str">
            <v>1120737</v>
          </cell>
          <cell r="C585" t="str">
            <v>BOMB KADIMA EXPAND GAB AZUL 50/54 RER</v>
          </cell>
          <cell r="D585">
            <v>7100</v>
          </cell>
        </row>
        <row r="586">
          <cell r="A586">
            <v>1120738</v>
          </cell>
          <cell r="B586" t="str">
            <v>1120738</v>
          </cell>
          <cell r="C586" t="str">
            <v>BOMB KADIMA EXPAND GAB AZUL 56/60 RER</v>
          </cell>
          <cell r="D586">
            <v>7300</v>
          </cell>
        </row>
        <row r="587">
          <cell r="A587" t="str">
            <v/>
          </cell>
          <cell r="B587" t="str">
            <v>1120739	BOMB</v>
          </cell>
          <cell r="C587" t="str">
            <v/>
          </cell>
          <cell r="D587">
            <v>0</v>
          </cell>
        </row>
        <row r="588">
          <cell r="A588">
            <v>1120739</v>
          </cell>
          <cell r="B588" t="str">
            <v>1120739</v>
          </cell>
          <cell r="C588" t="str">
            <v>BOMB KADIMA EXPAND GAB AZUL 62/66 RER</v>
          </cell>
          <cell r="D588">
            <v>7500</v>
          </cell>
        </row>
        <row r="589">
          <cell r="A589" t="str">
            <v/>
          </cell>
          <cell r="B589" t="str">
            <v>1120741	BOMB</v>
          </cell>
          <cell r="C589" t="str">
            <v/>
          </cell>
          <cell r="D589">
            <v>0</v>
          </cell>
        </row>
        <row r="590">
          <cell r="A590">
            <v>1120741</v>
          </cell>
          <cell r="B590" t="str">
            <v>1120741</v>
          </cell>
          <cell r="C590" t="str">
            <v>BOMB CLAS RIP BEIGE 56/60 RER</v>
          </cell>
          <cell r="D590">
            <v>5300</v>
          </cell>
        </row>
        <row r="591">
          <cell r="A591">
            <v>1120742</v>
          </cell>
          <cell r="B591" t="str">
            <v>1120742</v>
          </cell>
          <cell r="C591" t="str">
            <v>BOMB KADIMA GAB AZUL NQN 34/48 RER</v>
          </cell>
          <cell r="D591">
            <v>6900</v>
          </cell>
        </row>
        <row r="592">
          <cell r="A592">
            <v>1120743</v>
          </cell>
          <cell r="B592" t="str">
            <v>1120743</v>
          </cell>
          <cell r="C592" t="str">
            <v>BOMB KADIMA GAB AZUL NQN 50/54 RER</v>
          </cell>
          <cell r="D592">
            <v>7100</v>
          </cell>
        </row>
        <row r="593">
          <cell r="A593">
            <v>1120744</v>
          </cell>
          <cell r="B593" t="str">
            <v>1120744</v>
          </cell>
          <cell r="C593" t="str">
            <v>BOMB KADIMA GAB AZUL NQN 56/60 RER</v>
          </cell>
          <cell r="D593">
            <v>7300</v>
          </cell>
        </row>
        <row r="594">
          <cell r="A594">
            <v>1120745</v>
          </cell>
          <cell r="B594" t="str">
            <v>1120745</v>
          </cell>
          <cell r="C594" t="str">
            <v>BOMB KADIMA GAB AZUL NQN 62/66 RER</v>
          </cell>
          <cell r="D594">
            <v>7500</v>
          </cell>
        </row>
        <row r="595">
          <cell r="A595">
            <v>1120746</v>
          </cell>
          <cell r="B595" t="str">
            <v>1120746</v>
          </cell>
          <cell r="C595" t="str">
            <v>BOMB KADIMA EXPAND GAB GRIS 34/48 RER</v>
          </cell>
          <cell r="D595">
            <v>6900</v>
          </cell>
        </row>
        <row r="596">
          <cell r="A596">
            <v>1120747</v>
          </cell>
          <cell r="B596" t="str">
            <v>1120747</v>
          </cell>
          <cell r="C596" t="str">
            <v>BOMB KADIMA EXPAND GAB GRIS 50/54 RER</v>
          </cell>
          <cell r="D596">
            <v>7100</v>
          </cell>
        </row>
        <row r="597">
          <cell r="A597">
            <v>1120748</v>
          </cell>
          <cell r="B597" t="str">
            <v>1120748</v>
          </cell>
          <cell r="C597" t="str">
            <v>BOMB KADIMA EXPAND GAB GRIS 56/60 RER</v>
          </cell>
          <cell r="D597">
            <v>7300</v>
          </cell>
        </row>
        <row r="598">
          <cell r="A598">
            <v>1120749</v>
          </cell>
          <cell r="B598" t="str">
            <v>1120749</v>
          </cell>
          <cell r="C598" t="str">
            <v>BOMB KADIMA EXPAND GAB GRIS 62/66 RER</v>
          </cell>
          <cell r="D598">
            <v>7500</v>
          </cell>
        </row>
        <row r="599">
          <cell r="A599" t="str">
            <v/>
          </cell>
          <cell r="B599" t="str">
            <v>1120750	BOMB</v>
          </cell>
          <cell r="C599" t="str">
            <v/>
          </cell>
          <cell r="D599">
            <v>0</v>
          </cell>
        </row>
        <row r="600">
          <cell r="A600">
            <v>1120750</v>
          </cell>
          <cell r="B600" t="str">
            <v>1120750</v>
          </cell>
          <cell r="C600" t="str">
            <v>BOMB CLAS RIP GRIS 34/48 RER</v>
          </cell>
          <cell r="D600">
            <v>5000</v>
          </cell>
        </row>
        <row r="601">
          <cell r="A601" t="str">
            <v/>
          </cell>
          <cell r="B601" t="str">
            <v>1120751	BOMB</v>
          </cell>
          <cell r="C601" t="str">
            <v/>
          </cell>
          <cell r="D601">
            <v>0</v>
          </cell>
        </row>
        <row r="602">
          <cell r="A602">
            <v>1120751</v>
          </cell>
          <cell r="B602" t="str">
            <v>1120751</v>
          </cell>
          <cell r="C602" t="str">
            <v>BOMB CLAS RIP GRIS 50/54 RER</v>
          </cell>
          <cell r="D602">
            <v>5150</v>
          </cell>
        </row>
        <row r="603">
          <cell r="A603" t="str">
            <v/>
          </cell>
          <cell r="B603" t="str">
            <v>1120752	BOMB</v>
          </cell>
          <cell r="C603" t="str">
            <v/>
          </cell>
          <cell r="D603">
            <v>0</v>
          </cell>
        </row>
        <row r="604">
          <cell r="A604">
            <v>1120752</v>
          </cell>
          <cell r="B604" t="str">
            <v>1120752</v>
          </cell>
          <cell r="C604" t="str">
            <v>BOMB CLAS RIP GRIS 56/60 RER</v>
          </cell>
          <cell r="D604">
            <v>5300</v>
          </cell>
        </row>
        <row r="605">
          <cell r="A605" t="str">
            <v/>
          </cell>
          <cell r="B605" t="str">
            <v>1120753	BOMB</v>
          </cell>
          <cell r="C605" t="str">
            <v/>
          </cell>
          <cell r="D605">
            <v>0</v>
          </cell>
        </row>
        <row r="606">
          <cell r="A606">
            <v>1120753</v>
          </cell>
          <cell r="B606" t="str">
            <v>1120753</v>
          </cell>
          <cell r="C606" t="str">
            <v>BOMB CLAS RIP GRIS 62/68 RER</v>
          </cell>
          <cell r="D606">
            <v>5450</v>
          </cell>
        </row>
        <row r="607">
          <cell r="A607">
            <v>1120764</v>
          </cell>
          <cell r="B607" t="str">
            <v>1120764</v>
          </cell>
          <cell r="C607" t="str">
            <v>PANT AZUL DE POLICIA 36/48 RER</v>
          </cell>
          <cell r="D607">
            <v>3962.65</v>
          </cell>
        </row>
        <row r="608">
          <cell r="A608">
            <v>1120765</v>
          </cell>
          <cell r="B608" t="str">
            <v>1120765</v>
          </cell>
          <cell r="C608" t="str">
            <v>PANT AZUL C/CINTA LAUREA NEGRA 34/48 RER</v>
          </cell>
          <cell r="D608">
            <v>5494.91</v>
          </cell>
        </row>
        <row r="609">
          <cell r="A609">
            <v>1120766</v>
          </cell>
          <cell r="B609" t="str">
            <v>1120766</v>
          </cell>
          <cell r="C609" t="str">
            <v>PANT AZUL C/CINTA LAUREA NEGRA 50/54 RER</v>
          </cell>
          <cell r="D609">
            <v>5684.45</v>
          </cell>
        </row>
        <row r="610">
          <cell r="A610">
            <v>1120767</v>
          </cell>
          <cell r="B610" t="str">
            <v>1120767</v>
          </cell>
          <cell r="C610" t="str">
            <v>PANT AZUL C/CINTA LAUREA NEGRA 56/60 RER</v>
          </cell>
          <cell r="D610">
            <v>5873.99</v>
          </cell>
        </row>
        <row r="611">
          <cell r="A611" t="str">
            <v/>
          </cell>
          <cell r="B611" t="str">
            <v>1120768	PANT</v>
          </cell>
          <cell r="C611" t="str">
            <v/>
          </cell>
          <cell r="D611">
            <v>0</v>
          </cell>
        </row>
        <row r="612">
          <cell r="A612">
            <v>1120768</v>
          </cell>
          <cell r="B612" t="str">
            <v>1120768</v>
          </cell>
          <cell r="C612" t="str">
            <v>PANT AZUL C/CINTA LAUREA NEGRA 62/66 RER</v>
          </cell>
          <cell r="D612">
            <v>0</v>
          </cell>
        </row>
        <row r="613">
          <cell r="A613" t="str">
            <v/>
          </cell>
          <cell r="B613" t="str">
            <v>1120770	PANT</v>
          </cell>
          <cell r="C613" t="str">
            <v/>
          </cell>
          <cell r="D613">
            <v>0</v>
          </cell>
        </row>
        <row r="614">
          <cell r="A614">
            <v>1120770</v>
          </cell>
          <cell r="B614" t="str">
            <v>1120770</v>
          </cell>
          <cell r="C614" t="str">
            <v>PANT CON GALON AZUL 34/48 RER</v>
          </cell>
          <cell r="D614">
            <v>0</v>
          </cell>
        </row>
        <row r="615">
          <cell r="A615">
            <v>1120771</v>
          </cell>
          <cell r="B615" t="str">
            <v>1120771</v>
          </cell>
          <cell r="C615" t="str">
            <v>PANT AZUL DE POLICIA 62/66 RER</v>
          </cell>
          <cell r="D615">
            <v>4705.6499999999996</v>
          </cell>
        </row>
        <row r="616">
          <cell r="A616">
            <v>1120772</v>
          </cell>
          <cell r="B616" t="str">
            <v>1120772</v>
          </cell>
          <cell r="C616" t="str">
            <v>PANT AZUL DE POLICIA 50/54 RER</v>
          </cell>
          <cell r="D616">
            <v>4210.3</v>
          </cell>
        </row>
        <row r="617">
          <cell r="A617">
            <v>1120773</v>
          </cell>
          <cell r="B617" t="str">
            <v>1120773</v>
          </cell>
          <cell r="C617" t="str">
            <v>PANT AZUL DE POLICIA 56/60 RER</v>
          </cell>
          <cell r="D617">
            <v>4457.9799999999996</v>
          </cell>
        </row>
        <row r="618">
          <cell r="A618" t="str">
            <v/>
          </cell>
          <cell r="B618" t="str">
            <v>1120775	PANT</v>
          </cell>
          <cell r="C618" t="str">
            <v/>
          </cell>
          <cell r="D618">
            <v>0</v>
          </cell>
        </row>
        <row r="619">
          <cell r="A619">
            <v>1120775</v>
          </cell>
          <cell r="B619" t="str">
            <v>1120775</v>
          </cell>
          <cell r="C619" t="str">
            <v>PANT VESTIR NEGRO C VIVO ROJO BOMB</v>
          </cell>
          <cell r="D619">
            <v>1.18</v>
          </cell>
        </row>
        <row r="620">
          <cell r="A620">
            <v>1120776</v>
          </cell>
          <cell r="B620" t="str">
            <v>1120776</v>
          </cell>
          <cell r="C620" t="str">
            <v>PANT GRIS C/CINTA NEGRA LMGE 34/48 RER</v>
          </cell>
          <cell r="D620">
            <v>3962.64</v>
          </cell>
        </row>
        <row r="621">
          <cell r="A621">
            <v>1120777</v>
          </cell>
          <cell r="B621" t="str">
            <v>1120777</v>
          </cell>
          <cell r="C621" t="str">
            <v>PANT GRIS C/CINTA NEGRA LMGE 50/54 RER</v>
          </cell>
          <cell r="D621">
            <v>4245.6899999999996</v>
          </cell>
        </row>
        <row r="622">
          <cell r="A622" t="str">
            <v/>
          </cell>
          <cell r="B622" t="str">
            <v>1120778	PANT</v>
          </cell>
          <cell r="C622" t="str">
            <v/>
          </cell>
          <cell r="D622">
            <v>0</v>
          </cell>
        </row>
        <row r="623">
          <cell r="A623">
            <v>1120778</v>
          </cell>
          <cell r="B623" t="str">
            <v>1120778</v>
          </cell>
          <cell r="C623" t="str">
            <v>PANT GRIS C/CINTA NEGRA LMGE 56/60 RER</v>
          </cell>
          <cell r="D623">
            <v>0</v>
          </cell>
        </row>
        <row r="624">
          <cell r="A624">
            <v>1120780</v>
          </cell>
          <cell r="B624" t="str">
            <v>1120780</v>
          </cell>
          <cell r="C624" t="str">
            <v>PANT AZUL DE POLICIA C/BOL DAMA 36/48</v>
          </cell>
          <cell r="D624">
            <v>3962.65</v>
          </cell>
        </row>
        <row r="625">
          <cell r="A625">
            <v>1120781</v>
          </cell>
          <cell r="B625" t="str">
            <v>1120781</v>
          </cell>
          <cell r="C625" t="str">
            <v>PANT AZUL DE POLICIA C/BOL DAMA 50/54</v>
          </cell>
          <cell r="D625">
            <v>4210.3</v>
          </cell>
        </row>
        <row r="626">
          <cell r="A626" t="str">
            <v/>
          </cell>
          <cell r="B626" t="str">
            <v>1120782	PANT</v>
          </cell>
          <cell r="C626" t="str">
            <v/>
          </cell>
          <cell r="D626">
            <v>0</v>
          </cell>
        </row>
        <row r="627">
          <cell r="A627">
            <v>1120782</v>
          </cell>
          <cell r="B627" t="str">
            <v>1120782</v>
          </cell>
          <cell r="C627" t="str">
            <v>PANT NEGRO DE POLICIA DAMA 36/48 RER</v>
          </cell>
          <cell r="D627">
            <v>0</v>
          </cell>
        </row>
        <row r="628">
          <cell r="A628" t="str">
            <v/>
          </cell>
          <cell r="B628" t="str">
            <v>1120783	PANT</v>
          </cell>
          <cell r="C628" t="str">
            <v/>
          </cell>
          <cell r="D628">
            <v>0</v>
          </cell>
        </row>
        <row r="629">
          <cell r="A629">
            <v>1120783</v>
          </cell>
          <cell r="B629" t="str">
            <v>1120783</v>
          </cell>
          <cell r="C629" t="str">
            <v>PANT NEGRO DE POLICIA DAMA 50/56 RER</v>
          </cell>
          <cell r="D629">
            <v>0</v>
          </cell>
        </row>
        <row r="630">
          <cell r="A630" t="str">
            <v/>
          </cell>
          <cell r="B630" t="str">
            <v>1120784	PANT</v>
          </cell>
          <cell r="C630" t="str">
            <v/>
          </cell>
          <cell r="D630">
            <v>0</v>
          </cell>
        </row>
        <row r="631">
          <cell r="A631">
            <v>1120784</v>
          </cell>
          <cell r="B631" t="str">
            <v>1120784</v>
          </cell>
          <cell r="C631" t="str">
            <v>PANT NEGRO DE POLICIA DAMA 58/66 RER</v>
          </cell>
          <cell r="D631">
            <v>0</v>
          </cell>
        </row>
        <row r="632">
          <cell r="A632">
            <v>1120785</v>
          </cell>
          <cell r="B632" t="str">
            <v>1120785</v>
          </cell>
          <cell r="C632" t="str">
            <v>PANT AZUL DAMA S/BOLSILLO TRAS 34/48 RER</v>
          </cell>
          <cell r="D632">
            <v>3101.65</v>
          </cell>
        </row>
        <row r="633">
          <cell r="A633" t="str">
            <v/>
          </cell>
          <cell r="B633" t="str">
            <v>1120786	PANT</v>
          </cell>
          <cell r="C633" t="str">
            <v/>
          </cell>
          <cell r="D633">
            <v>0</v>
          </cell>
        </row>
        <row r="634">
          <cell r="A634">
            <v>1120786</v>
          </cell>
          <cell r="B634" t="str">
            <v>1120786</v>
          </cell>
          <cell r="C634" t="str">
            <v>PANT AZUL DAMA S/BOLSILLO TRAS 50/54 RER</v>
          </cell>
          <cell r="D634">
            <v>0</v>
          </cell>
        </row>
        <row r="635">
          <cell r="A635" t="str">
            <v/>
          </cell>
          <cell r="B635" t="str">
            <v>1120787	PANT</v>
          </cell>
          <cell r="C635" t="str">
            <v/>
          </cell>
          <cell r="D635">
            <v>0</v>
          </cell>
        </row>
        <row r="636">
          <cell r="A636">
            <v>1120787</v>
          </cell>
          <cell r="B636" t="str">
            <v>1120787</v>
          </cell>
          <cell r="C636" t="str">
            <v>PANT AZUL DAMA S/BOLSILLO TRAS 56/60 RER</v>
          </cell>
          <cell r="D636">
            <v>0</v>
          </cell>
        </row>
        <row r="637">
          <cell r="A637">
            <v>1120789</v>
          </cell>
          <cell r="B637" t="str">
            <v>1120789</v>
          </cell>
          <cell r="C637" t="str">
            <v>BOMB CONDOR RIP NEGRA 36/48 RER</v>
          </cell>
          <cell r="D637">
            <v>5700</v>
          </cell>
        </row>
        <row r="638">
          <cell r="A638">
            <v>1120790</v>
          </cell>
          <cell r="B638" t="str">
            <v>1120790</v>
          </cell>
          <cell r="C638" t="str">
            <v>BOMB CONDOR RIP NEGRA 50/54 RER</v>
          </cell>
          <cell r="D638">
            <v>5870</v>
          </cell>
        </row>
        <row r="639">
          <cell r="A639">
            <v>1120791</v>
          </cell>
          <cell r="B639" t="str">
            <v>1120791</v>
          </cell>
          <cell r="C639" t="str">
            <v>BOMB CONDOR RIP NEGRA 56/60 RER</v>
          </cell>
          <cell r="D639">
            <v>6050</v>
          </cell>
        </row>
        <row r="640">
          <cell r="A640" t="str">
            <v/>
          </cell>
          <cell r="B640" t="str">
            <v>1120792	BOMB</v>
          </cell>
          <cell r="C640" t="str">
            <v/>
          </cell>
          <cell r="D640">
            <v>0</v>
          </cell>
        </row>
        <row r="641">
          <cell r="A641">
            <v>1120792</v>
          </cell>
          <cell r="B641" t="str">
            <v>1120792</v>
          </cell>
          <cell r="C641" t="str">
            <v>BOMB CONDOR RIP NEGRA 62/66 RER</v>
          </cell>
          <cell r="D641">
            <v>6250</v>
          </cell>
        </row>
        <row r="642">
          <cell r="A642">
            <v>1120793</v>
          </cell>
          <cell r="B642" t="str">
            <v>1120793</v>
          </cell>
          <cell r="C642" t="str">
            <v>BOMB CONDOR RIP BEIGE 50/54 RER</v>
          </cell>
          <cell r="D642">
            <v>5870</v>
          </cell>
        </row>
        <row r="643">
          <cell r="A643">
            <v>1120795</v>
          </cell>
          <cell r="B643" t="str">
            <v>1120795</v>
          </cell>
          <cell r="C643" t="str">
            <v>PANT NEGRO C/CINTA LAUR NEGRA 34/48 RER</v>
          </cell>
          <cell r="D643">
            <v>5496.76</v>
          </cell>
        </row>
        <row r="644">
          <cell r="A644">
            <v>1120796</v>
          </cell>
          <cell r="B644" t="str">
            <v>1120796</v>
          </cell>
          <cell r="C644" t="str">
            <v>PANT NEGRO C/CINTA LAUR NEGRA 50/54 RER</v>
          </cell>
          <cell r="D644">
            <v>5686.32</v>
          </cell>
        </row>
        <row r="645">
          <cell r="A645" t="str">
            <v/>
          </cell>
          <cell r="B645" t="str">
            <v>1120797	PANT</v>
          </cell>
          <cell r="C645" t="str">
            <v/>
          </cell>
          <cell r="D645">
            <v>0</v>
          </cell>
        </row>
        <row r="646">
          <cell r="A646">
            <v>1120797</v>
          </cell>
          <cell r="B646" t="str">
            <v>1120797</v>
          </cell>
          <cell r="C646" t="str">
            <v>PANT NEGRO C/CINTA LAUR NEGRA 56/60 RER</v>
          </cell>
          <cell r="D646">
            <v>0</v>
          </cell>
        </row>
        <row r="647">
          <cell r="A647" t="str">
            <v/>
          </cell>
          <cell r="B647" t="str">
            <v>1120798	PANT</v>
          </cell>
          <cell r="C647" t="str">
            <v/>
          </cell>
          <cell r="D647">
            <v>0</v>
          </cell>
        </row>
        <row r="648">
          <cell r="A648">
            <v>1120798</v>
          </cell>
          <cell r="B648" t="str">
            <v>1120798</v>
          </cell>
          <cell r="C648" t="str">
            <v>PANT NEGRO C/CINTA LAUR NEGRA 62/66 RER</v>
          </cell>
          <cell r="D648">
            <v>0</v>
          </cell>
        </row>
        <row r="649">
          <cell r="A649" t="str">
            <v/>
          </cell>
          <cell r="B649" t="str">
            <v>1120799	BOMB</v>
          </cell>
          <cell r="C649" t="str">
            <v/>
          </cell>
          <cell r="D649">
            <v>0</v>
          </cell>
        </row>
        <row r="650">
          <cell r="A650">
            <v>1120799</v>
          </cell>
          <cell r="B650" t="str">
            <v>1120799</v>
          </cell>
          <cell r="C650" t="str">
            <v>BOMB CONDOR RIP BEIGE 34/48 RER</v>
          </cell>
          <cell r="D650">
            <v>5700</v>
          </cell>
        </row>
        <row r="651">
          <cell r="A651" t="str">
            <v/>
          </cell>
          <cell r="B651" t="str">
            <v>1120800	BOMB</v>
          </cell>
          <cell r="C651" t="str">
            <v/>
          </cell>
          <cell r="D651">
            <v>0</v>
          </cell>
        </row>
        <row r="652">
          <cell r="A652">
            <v>1120800</v>
          </cell>
          <cell r="B652" t="str">
            <v>1120800</v>
          </cell>
          <cell r="C652" t="str">
            <v>BOMB CLAS RIP BEIGE 34/48 RER</v>
          </cell>
          <cell r="D652">
            <v>6000</v>
          </cell>
        </row>
        <row r="653">
          <cell r="A653" t="str">
            <v/>
          </cell>
          <cell r="B653" t="str">
            <v>1120801	BOMB</v>
          </cell>
          <cell r="C653" t="str">
            <v/>
          </cell>
          <cell r="D653">
            <v>0</v>
          </cell>
        </row>
        <row r="654">
          <cell r="A654">
            <v>1120801</v>
          </cell>
          <cell r="B654" t="str">
            <v>1120801</v>
          </cell>
          <cell r="C654" t="str">
            <v>BOMB CLAS RIP BEIGE 50/54 RER</v>
          </cell>
          <cell r="D654">
            <v>6150</v>
          </cell>
        </row>
        <row r="655">
          <cell r="A655" t="str">
            <v/>
          </cell>
          <cell r="B655" t="str">
            <v>1120802	BOMB</v>
          </cell>
          <cell r="C655" t="str">
            <v/>
          </cell>
          <cell r="D655">
            <v>0</v>
          </cell>
        </row>
        <row r="656">
          <cell r="A656">
            <v>1120802</v>
          </cell>
          <cell r="B656" t="str">
            <v>1120802</v>
          </cell>
          <cell r="C656" t="str">
            <v>BOMB CLAS RIP BEIGE 56/60 RER</v>
          </cell>
          <cell r="D656">
            <v>6300</v>
          </cell>
        </row>
        <row r="657">
          <cell r="A657" t="str">
            <v/>
          </cell>
          <cell r="B657" t="str">
            <v>1120803	BOMB</v>
          </cell>
          <cell r="C657" t="str">
            <v/>
          </cell>
          <cell r="D657">
            <v>0</v>
          </cell>
        </row>
        <row r="658">
          <cell r="A658">
            <v>1120803</v>
          </cell>
          <cell r="B658" t="str">
            <v>1120803</v>
          </cell>
          <cell r="C658" t="str">
            <v>BOMB CLAS RIP BEIGE 62/66 RER</v>
          </cell>
          <cell r="D658">
            <v>6450</v>
          </cell>
        </row>
        <row r="659">
          <cell r="A659">
            <v>1120804</v>
          </cell>
          <cell r="B659" t="str">
            <v>1120804</v>
          </cell>
          <cell r="C659" t="str">
            <v>BOMB AMER RIP VIAL TUC 34/48 RER</v>
          </cell>
          <cell r="D659">
            <v>0</v>
          </cell>
        </row>
        <row r="660">
          <cell r="A660">
            <v>1120805</v>
          </cell>
          <cell r="B660" t="str">
            <v>1120805</v>
          </cell>
          <cell r="C660" t="str">
            <v>BOMB AMER RIP VIAL TUC 50/54 RER</v>
          </cell>
          <cell r="D660">
            <v>0</v>
          </cell>
        </row>
        <row r="661">
          <cell r="A661">
            <v>1120806</v>
          </cell>
          <cell r="B661" t="str">
            <v>1120806</v>
          </cell>
          <cell r="C661" t="str">
            <v>BOMB AMER RIP VIAL TUC 56/60 RER</v>
          </cell>
          <cell r="D661">
            <v>0</v>
          </cell>
        </row>
        <row r="662">
          <cell r="A662">
            <v>1120840</v>
          </cell>
          <cell r="B662" t="str">
            <v>1120840</v>
          </cell>
          <cell r="C662" t="str">
            <v>PANT GRIS GABARDINA 36/48 RER</v>
          </cell>
          <cell r="D662">
            <v>3220.37</v>
          </cell>
        </row>
        <row r="663">
          <cell r="A663">
            <v>1120841</v>
          </cell>
          <cell r="B663" t="str">
            <v>1120841</v>
          </cell>
          <cell r="C663" t="str">
            <v>PANT GRIS GABARDINA 50/54 RER</v>
          </cell>
          <cell r="D663">
            <v>4210.32</v>
          </cell>
        </row>
        <row r="664">
          <cell r="A664">
            <v>1120842</v>
          </cell>
          <cell r="B664" t="str">
            <v>1120842</v>
          </cell>
          <cell r="C664" t="str">
            <v>PANT GRIS GABARDINA 56/60 RER</v>
          </cell>
          <cell r="D664">
            <v>4457.9799999999996</v>
          </cell>
        </row>
        <row r="665">
          <cell r="A665" t="str">
            <v/>
          </cell>
          <cell r="B665" t="str">
            <v>1120843	PANT</v>
          </cell>
          <cell r="C665" t="str">
            <v/>
          </cell>
          <cell r="D665">
            <v>0</v>
          </cell>
        </row>
        <row r="666">
          <cell r="A666">
            <v>1120843</v>
          </cell>
          <cell r="B666" t="str">
            <v>1120843</v>
          </cell>
          <cell r="C666" t="str">
            <v>PANT GRIS GABARDINA 62/66 RER</v>
          </cell>
          <cell r="D666">
            <v>0</v>
          </cell>
        </row>
        <row r="667">
          <cell r="A667">
            <v>1120850</v>
          </cell>
          <cell r="B667" t="str">
            <v>1120850</v>
          </cell>
          <cell r="C667" t="str">
            <v>BOMB AMER RIP INFANTERIA 34/48 RER</v>
          </cell>
          <cell r="D667">
            <v>7900</v>
          </cell>
        </row>
        <row r="668">
          <cell r="A668">
            <v>1120851</v>
          </cell>
          <cell r="B668" t="str">
            <v>1120851</v>
          </cell>
          <cell r="C668" t="str">
            <v>BOMB AMER RIP INFANTERIA 50/54 RER</v>
          </cell>
          <cell r="D668">
            <v>8150</v>
          </cell>
        </row>
        <row r="669">
          <cell r="A669">
            <v>1120852</v>
          </cell>
          <cell r="B669" t="str">
            <v>1120852</v>
          </cell>
          <cell r="C669" t="str">
            <v>BOMB AMER RIP INFANTERIA 56/60 RER</v>
          </cell>
          <cell r="D669">
            <v>8380</v>
          </cell>
        </row>
        <row r="670">
          <cell r="A670" t="str">
            <v/>
          </cell>
          <cell r="B670" t="str">
            <v>1120853	BOMB</v>
          </cell>
          <cell r="C670" t="str">
            <v/>
          </cell>
          <cell r="D670">
            <v>0</v>
          </cell>
        </row>
        <row r="671">
          <cell r="A671">
            <v>1120853</v>
          </cell>
          <cell r="B671" t="str">
            <v>1120853</v>
          </cell>
          <cell r="C671" t="str">
            <v>BOMB AMER RIP INFANTERIA 62/66 RER</v>
          </cell>
          <cell r="D671">
            <v>8630</v>
          </cell>
        </row>
        <row r="672">
          <cell r="A672">
            <v>1120856</v>
          </cell>
          <cell r="B672" t="str">
            <v>1120856</v>
          </cell>
          <cell r="C672" t="str">
            <v>BOMB AMER RIP AZUL 34/48 RER</v>
          </cell>
          <cell r="D672">
            <v>6300</v>
          </cell>
        </row>
        <row r="673">
          <cell r="A673">
            <v>1120857</v>
          </cell>
          <cell r="B673" t="str">
            <v>1120857</v>
          </cell>
          <cell r="C673" t="str">
            <v>BOMB AMER RIP AZUL 50/54 RER</v>
          </cell>
          <cell r="D673">
            <v>6480</v>
          </cell>
        </row>
        <row r="674">
          <cell r="A674">
            <v>1120858</v>
          </cell>
          <cell r="B674" t="str">
            <v>1120858</v>
          </cell>
          <cell r="C674" t="str">
            <v>BOMB AMER RIP NEGRA 34/48 RER</v>
          </cell>
          <cell r="D674">
            <v>6300</v>
          </cell>
        </row>
        <row r="675">
          <cell r="A675">
            <v>1120859</v>
          </cell>
          <cell r="B675" t="str">
            <v>1120859</v>
          </cell>
          <cell r="C675" t="str">
            <v>BOMB AMER RIP NEGRA 50/54 RER</v>
          </cell>
          <cell r="D675">
            <v>6480</v>
          </cell>
        </row>
        <row r="676">
          <cell r="A676">
            <v>1120860</v>
          </cell>
          <cell r="B676" t="str">
            <v>1120860</v>
          </cell>
          <cell r="C676" t="str">
            <v>BOMB AMER RIP AZUL 56/60 RER</v>
          </cell>
          <cell r="D676">
            <v>6680</v>
          </cell>
        </row>
        <row r="677">
          <cell r="A677">
            <v>1120861</v>
          </cell>
          <cell r="B677" t="str">
            <v>1120861</v>
          </cell>
          <cell r="C677" t="str">
            <v>BOMB AMER RIP AZUL 62/66 RER</v>
          </cell>
          <cell r="D677">
            <v>6880</v>
          </cell>
        </row>
        <row r="678">
          <cell r="A678">
            <v>1120862</v>
          </cell>
          <cell r="B678" t="str">
            <v>1120862</v>
          </cell>
          <cell r="C678" t="str">
            <v>BOMB AMER RIP NEGRA 56/60 RER</v>
          </cell>
          <cell r="D678">
            <v>6680</v>
          </cell>
        </row>
        <row r="679">
          <cell r="A679">
            <v>1120863</v>
          </cell>
          <cell r="B679" t="str">
            <v>1120863</v>
          </cell>
          <cell r="C679" t="str">
            <v>BOMB AMER RIP NEGRA 62/66 RER</v>
          </cell>
          <cell r="D679">
            <v>6880</v>
          </cell>
        </row>
        <row r="680">
          <cell r="A680" t="str">
            <v/>
          </cell>
          <cell r="B680" t="str">
            <v>1120873	BOMB</v>
          </cell>
          <cell r="C680" t="str">
            <v/>
          </cell>
          <cell r="D680">
            <v>0</v>
          </cell>
        </row>
        <row r="681">
          <cell r="A681">
            <v>1120873</v>
          </cell>
          <cell r="B681" t="str">
            <v>1120873</v>
          </cell>
          <cell r="C681" t="str">
            <v>BOMB CLAS RIP DIGITAL GRIS 34/48 RER</v>
          </cell>
          <cell r="D681">
            <v>6600</v>
          </cell>
        </row>
        <row r="682">
          <cell r="A682">
            <v>1120875</v>
          </cell>
          <cell r="B682" t="str">
            <v>1120875</v>
          </cell>
          <cell r="C682" t="str">
            <v>BOMB CLAS RIP INFANTERIA 34/48 RER</v>
          </cell>
          <cell r="D682">
            <v>6600</v>
          </cell>
        </row>
        <row r="683">
          <cell r="A683">
            <v>1120876</v>
          </cell>
          <cell r="B683" t="str">
            <v>1120876</v>
          </cell>
          <cell r="C683" t="str">
            <v>BOMB CLAS RIP VIAL TMAN 34/48 RER</v>
          </cell>
          <cell r="D683">
            <v>6600</v>
          </cell>
        </row>
        <row r="684">
          <cell r="A684">
            <v>1120877</v>
          </cell>
          <cell r="B684" t="str">
            <v>1120877</v>
          </cell>
          <cell r="C684" t="str">
            <v>BOMB CLAS RIP MIMET RURAL 34/48 RER</v>
          </cell>
          <cell r="D684">
            <v>6600</v>
          </cell>
        </row>
        <row r="685">
          <cell r="A685">
            <v>1120878</v>
          </cell>
          <cell r="B685" t="str">
            <v>1120878</v>
          </cell>
          <cell r="C685" t="str">
            <v>BOMB CLAS RIP MIMET 2 COL GRIS 34/48 RER</v>
          </cell>
          <cell r="D685">
            <v>6600</v>
          </cell>
        </row>
        <row r="686">
          <cell r="A686">
            <v>1120879</v>
          </cell>
          <cell r="B686" t="str">
            <v>1120879</v>
          </cell>
          <cell r="C686" t="str">
            <v>BOMB CLAS RIP VIAL TMAN 50/54 RER</v>
          </cell>
          <cell r="D686">
            <v>6800</v>
          </cell>
        </row>
        <row r="687">
          <cell r="A687">
            <v>1120880</v>
          </cell>
          <cell r="B687" t="str">
            <v>1120880</v>
          </cell>
          <cell r="C687" t="str">
            <v>BOMB CLAS RIP MIMET 2 COL GRIS 50/54 RER</v>
          </cell>
          <cell r="D687">
            <v>6800</v>
          </cell>
        </row>
        <row r="688">
          <cell r="A688" t="str">
            <v/>
          </cell>
          <cell r="B688" t="str">
            <v>1120881	BOMB</v>
          </cell>
          <cell r="C688" t="str">
            <v/>
          </cell>
          <cell r="D688">
            <v>0</v>
          </cell>
        </row>
        <row r="689">
          <cell r="A689">
            <v>1120881</v>
          </cell>
          <cell r="B689" t="str">
            <v>1120881</v>
          </cell>
          <cell r="C689" t="str">
            <v>BOMB CLAS RIP DIGITAL GRIS 50/54 RER</v>
          </cell>
          <cell r="D689">
            <v>6800</v>
          </cell>
        </row>
        <row r="690">
          <cell r="A690" t="str">
            <v/>
          </cell>
          <cell r="B690" t="str">
            <v>1120882	BOMB</v>
          </cell>
          <cell r="C690" t="str">
            <v/>
          </cell>
          <cell r="D690">
            <v>0</v>
          </cell>
        </row>
        <row r="691">
          <cell r="A691">
            <v>1120882</v>
          </cell>
          <cell r="B691" t="str">
            <v>1120882</v>
          </cell>
          <cell r="C691" t="str">
            <v>BOMB CLAS RIP DIGITAL GRIS 56/60 RER</v>
          </cell>
          <cell r="D691">
            <v>6950</v>
          </cell>
        </row>
        <row r="692">
          <cell r="A692" t="str">
            <v/>
          </cell>
          <cell r="B692" t="str">
            <v>1120883	BOMB</v>
          </cell>
          <cell r="C692" t="str">
            <v/>
          </cell>
          <cell r="D692">
            <v>0</v>
          </cell>
        </row>
        <row r="693">
          <cell r="A693">
            <v>1120883</v>
          </cell>
          <cell r="B693" t="str">
            <v>1120883</v>
          </cell>
          <cell r="C693" t="str">
            <v>BOMB CLAS RIP PREMIUM INF 34/48</v>
          </cell>
          <cell r="D693">
            <v>0</v>
          </cell>
        </row>
        <row r="694">
          <cell r="A694" t="str">
            <v/>
          </cell>
          <cell r="B694" t="str">
            <v>1120884	BOMB</v>
          </cell>
          <cell r="C694" t="str">
            <v/>
          </cell>
          <cell r="D694">
            <v>0</v>
          </cell>
        </row>
        <row r="695">
          <cell r="A695">
            <v>1120884</v>
          </cell>
          <cell r="B695" t="str">
            <v>1120884</v>
          </cell>
          <cell r="C695" t="str">
            <v>BOMB CLAS RIP PREMIUM INF 50/54</v>
          </cell>
          <cell r="D695">
            <v>0</v>
          </cell>
        </row>
        <row r="696">
          <cell r="A696" t="str">
            <v/>
          </cell>
          <cell r="B696" t="str">
            <v>1120885	BOMB</v>
          </cell>
          <cell r="C696" t="str">
            <v/>
          </cell>
          <cell r="D696">
            <v>0</v>
          </cell>
        </row>
        <row r="697">
          <cell r="A697">
            <v>1120885</v>
          </cell>
          <cell r="B697" t="str">
            <v>1120885</v>
          </cell>
          <cell r="C697" t="str">
            <v>BOMB CLAS RIP PREMIUM INF 56/60</v>
          </cell>
          <cell r="D697">
            <v>0</v>
          </cell>
        </row>
        <row r="698">
          <cell r="A698" t="str">
            <v/>
          </cell>
          <cell r="B698" t="str">
            <v>1120886	BOMB</v>
          </cell>
          <cell r="C698" t="str">
            <v/>
          </cell>
          <cell r="D698">
            <v>0</v>
          </cell>
        </row>
        <row r="699">
          <cell r="A699">
            <v>1120886</v>
          </cell>
          <cell r="B699" t="str">
            <v>1120886</v>
          </cell>
          <cell r="C699" t="str">
            <v>BOMB CLAS RIP PREMIUM INF 62/66</v>
          </cell>
          <cell r="D699">
            <v>0</v>
          </cell>
        </row>
        <row r="700">
          <cell r="A700">
            <v>1120887</v>
          </cell>
          <cell r="B700" t="str">
            <v>1120887</v>
          </cell>
          <cell r="C700" t="str">
            <v>BOMB CLAS RIP VIAL TMAN 56/60 RER</v>
          </cell>
          <cell r="D700">
            <v>6950</v>
          </cell>
        </row>
        <row r="701">
          <cell r="A701">
            <v>1120888</v>
          </cell>
          <cell r="B701" t="str">
            <v>1120888</v>
          </cell>
          <cell r="C701" t="str">
            <v>BOMB SECURITAS RER</v>
          </cell>
          <cell r="D701">
            <v>0</v>
          </cell>
        </row>
        <row r="702">
          <cell r="A702" t="str">
            <v/>
          </cell>
          <cell r="B702" t="str">
            <v>1120900	BOMB</v>
          </cell>
          <cell r="C702" t="str">
            <v/>
          </cell>
          <cell r="D702">
            <v>0</v>
          </cell>
        </row>
        <row r="703">
          <cell r="A703">
            <v>1120900</v>
          </cell>
          <cell r="B703" t="str">
            <v>1120900</v>
          </cell>
          <cell r="C703" t="str">
            <v>BOMB CLAS RIP NEGRA 34/48 RER</v>
          </cell>
          <cell r="D703">
            <v>5000</v>
          </cell>
        </row>
        <row r="704">
          <cell r="A704" t="str">
            <v/>
          </cell>
          <cell r="B704" t="str">
            <v>1120901	BOMB</v>
          </cell>
          <cell r="C704" t="str">
            <v/>
          </cell>
          <cell r="D704">
            <v>0</v>
          </cell>
        </row>
        <row r="705">
          <cell r="A705">
            <v>1120901</v>
          </cell>
          <cell r="B705" t="str">
            <v>1120901</v>
          </cell>
          <cell r="C705" t="str">
            <v>BOMB CLAS RIP NEGRA 50/54 RER</v>
          </cell>
          <cell r="D705">
            <v>5150</v>
          </cell>
        </row>
        <row r="706">
          <cell r="A706" t="str">
            <v/>
          </cell>
          <cell r="B706" t="str">
            <v>1120902	BOMB</v>
          </cell>
          <cell r="C706" t="str">
            <v/>
          </cell>
          <cell r="D706">
            <v>0</v>
          </cell>
        </row>
        <row r="707">
          <cell r="A707">
            <v>1120902</v>
          </cell>
          <cell r="B707" t="str">
            <v>1120902</v>
          </cell>
          <cell r="C707" t="str">
            <v>BOMB CLAS RIP NEGRA 56/60 RER</v>
          </cell>
          <cell r="D707">
            <v>5300</v>
          </cell>
        </row>
        <row r="708">
          <cell r="A708">
            <v>1120903</v>
          </cell>
          <cell r="B708" t="str">
            <v>1120903</v>
          </cell>
          <cell r="C708" t="str">
            <v>BOMB CLAS RIP NEGRA 62/66 RER</v>
          </cell>
          <cell r="D708">
            <v>5450</v>
          </cell>
        </row>
        <row r="709">
          <cell r="A709" t="str">
            <v/>
          </cell>
          <cell r="B709" t="str">
            <v>1120904	BOMB</v>
          </cell>
          <cell r="C709" t="str">
            <v/>
          </cell>
          <cell r="D709">
            <v>0</v>
          </cell>
        </row>
        <row r="710">
          <cell r="A710">
            <v>1120904</v>
          </cell>
          <cell r="B710" t="str">
            <v>1120904</v>
          </cell>
          <cell r="C710" t="str">
            <v>BOMB CLAS RIP NEGRA 68/70 RER</v>
          </cell>
          <cell r="D710">
            <v>5600</v>
          </cell>
        </row>
        <row r="711">
          <cell r="A711">
            <v>1120940</v>
          </cell>
          <cell r="B711" t="str">
            <v>1120940</v>
          </cell>
          <cell r="C711" t="str">
            <v>BOMB CLAS RIP REQUISA 34/48 RER</v>
          </cell>
          <cell r="D711">
            <v>6600</v>
          </cell>
        </row>
        <row r="712">
          <cell r="A712" t="str">
            <v/>
          </cell>
          <cell r="B712" t="str">
            <v>112094034	BOM</v>
          </cell>
          <cell r="C712" t="str">
            <v/>
          </cell>
          <cell r="D712">
            <v>0</v>
          </cell>
        </row>
        <row r="713">
          <cell r="A713">
            <v>112094034</v>
          </cell>
          <cell r="B713" t="str">
            <v>112094034</v>
          </cell>
          <cell r="C713" t="str">
            <v>BOMB CLAS RIP REQUISA 34</v>
          </cell>
          <cell r="D713">
            <v>0</v>
          </cell>
        </row>
        <row r="714">
          <cell r="A714" t="str">
            <v/>
          </cell>
          <cell r="B714" t="str">
            <v>112094036	BOM</v>
          </cell>
          <cell r="C714" t="str">
            <v/>
          </cell>
          <cell r="D714">
            <v>0</v>
          </cell>
        </row>
        <row r="715">
          <cell r="A715">
            <v>112094036</v>
          </cell>
          <cell r="B715" t="str">
            <v>112094036</v>
          </cell>
          <cell r="C715" t="str">
            <v>BOMB CLAS RIP REQUISA 36</v>
          </cell>
          <cell r="D715">
            <v>0</v>
          </cell>
        </row>
        <row r="716">
          <cell r="A716" t="str">
            <v/>
          </cell>
          <cell r="B716" t="str">
            <v>112094038	BOM</v>
          </cell>
          <cell r="C716" t="str">
            <v/>
          </cell>
          <cell r="D716">
            <v>0</v>
          </cell>
        </row>
        <row r="717">
          <cell r="A717">
            <v>112094038</v>
          </cell>
          <cell r="B717" t="str">
            <v>112094038</v>
          </cell>
          <cell r="C717" t="str">
            <v>BOMB CLAS RIP REQUISA 34/48</v>
          </cell>
          <cell r="D717">
            <v>0</v>
          </cell>
        </row>
        <row r="718">
          <cell r="A718" t="str">
            <v/>
          </cell>
          <cell r="B718" t="str">
            <v>112094040	BOM</v>
          </cell>
          <cell r="C718" t="str">
            <v/>
          </cell>
          <cell r="D718">
            <v>0</v>
          </cell>
        </row>
        <row r="719">
          <cell r="A719">
            <v>112094040</v>
          </cell>
          <cell r="B719" t="str">
            <v>112094040</v>
          </cell>
          <cell r="C719" t="str">
            <v>BOMB CLAS RIP REQUISA 40</v>
          </cell>
          <cell r="D719">
            <v>0</v>
          </cell>
        </row>
        <row r="720">
          <cell r="A720" t="str">
            <v/>
          </cell>
          <cell r="B720" t="str">
            <v>112094044	BOM</v>
          </cell>
          <cell r="C720" t="str">
            <v/>
          </cell>
          <cell r="D720">
            <v>0</v>
          </cell>
        </row>
        <row r="721">
          <cell r="A721">
            <v>112094044</v>
          </cell>
          <cell r="B721" t="str">
            <v>112094044</v>
          </cell>
          <cell r="C721" t="str">
            <v>BOMB CLAS RIP REQUISA 44</v>
          </cell>
          <cell r="D721">
            <v>0</v>
          </cell>
        </row>
        <row r="722">
          <cell r="A722" t="str">
            <v/>
          </cell>
          <cell r="B722" t="str">
            <v>112094046	BOM</v>
          </cell>
          <cell r="C722" t="str">
            <v/>
          </cell>
          <cell r="D722">
            <v>0</v>
          </cell>
        </row>
        <row r="723">
          <cell r="A723">
            <v>112094046</v>
          </cell>
          <cell r="B723" t="str">
            <v>112094046</v>
          </cell>
          <cell r="C723" t="str">
            <v>BOMB CLAS RIP REQUISA 46</v>
          </cell>
          <cell r="D723">
            <v>0</v>
          </cell>
        </row>
        <row r="724">
          <cell r="A724" t="str">
            <v/>
          </cell>
          <cell r="B724" t="str">
            <v>112094048	BOM</v>
          </cell>
          <cell r="C724" t="str">
            <v/>
          </cell>
          <cell r="D724">
            <v>0</v>
          </cell>
        </row>
        <row r="725">
          <cell r="A725">
            <v>112094048</v>
          </cell>
          <cell r="B725" t="str">
            <v>112094048</v>
          </cell>
          <cell r="C725" t="str">
            <v>BOMB CLAS RIP REQUISA 48</v>
          </cell>
          <cell r="D725">
            <v>0</v>
          </cell>
        </row>
        <row r="726">
          <cell r="A726" t="str">
            <v/>
          </cell>
          <cell r="B726" t="str">
            <v>112094052	BOM</v>
          </cell>
          <cell r="C726" t="str">
            <v/>
          </cell>
          <cell r="D726">
            <v>0</v>
          </cell>
        </row>
        <row r="727">
          <cell r="A727">
            <v>112094052</v>
          </cell>
          <cell r="B727" t="str">
            <v>112094052</v>
          </cell>
          <cell r="C727" t="str">
            <v>BOMB CLAS RIP REQUISA 42</v>
          </cell>
          <cell r="D727">
            <v>0</v>
          </cell>
        </row>
        <row r="728">
          <cell r="A728">
            <v>1120941</v>
          </cell>
          <cell r="B728" t="str">
            <v>1120941</v>
          </cell>
          <cell r="C728" t="str">
            <v>BOMB CLAS RIP REQUISA 50/54 RER</v>
          </cell>
          <cell r="D728">
            <v>6800</v>
          </cell>
        </row>
        <row r="729">
          <cell r="A729" t="str">
            <v/>
          </cell>
          <cell r="B729" t="str">
            <v>112094150	BOM</v>
          </cell>
          <cell r="C729" t="str">
            <v/>
          </cell>
          <cell r="D729">
            <v>0</v>
          </cell>
        </row>
        <row r="730">
          <cell r="A730">
            <v>112094150</v>
          </cell>
          <cell r="B730" t="str">
            <v>112094150</v>
          </cell>
          <cell r="C730" t="str">
            <v>BOMB CLAS RIP REQUISA 50</v>
          </cell>
          <cell r="D730">
            <v>0</v>
          </cell>
        </row>
        <row r="731">
          <cell r="A731" t="str">
            <v/>
          </cell>
          <cell r="B731" t="str">
            <v>112094152	BOM</v>
          </cell>
          <cell r="C731" t="str">
            <v/>
          </cell>
          <cell r="D731">
            <v>0</v>
          </cell>
        </row>
        <row r="732">
          <cell r="A732">
            <v>112094152</v>
          </cell>
          <cell r="B732" t="str">
            <v>112094152</v>
          </cell>
          <cell r="C732" t="str">
            <v>BOMB CLAS RIP REQUISA 52</v>
          </cell>
          <cell r="D732">
            <v>0</v>
          </cell>
        </row>
        <row r="733">
          <cell r="A733" t="str">
            <v/>
          </cell>
          <cell r="B733" t="str">
            <v>112094154	BOM</v>
          </cell>
          <cell r="C733" t="str">
            <v/>
          </cell>
          <cell r="D733">
            <v>0</v>
          </cell>
        </row>
        <row r="734">
          <cell r="A734">
            <v>112094154</v>
          </cell>
          <cell r="B734" t="str">
            <v>112094154</v>
          </cell>
          <cell r="C734" t="str">
            <v>BOMB CLAS RIP REQUISA 54</v>
          </cell>
          <cell r="D734">
            <v>0</v>
          </cell>
        </row>
        <row r="735">
          <cell r="A735" t="str">
            <v/>
          </cell>
          <cell r="B735" t="str">
            <v>1120942	BOMB</v>
          </cell>
          <cell r="C735" t="str">
            <v/>
          </cell>
          <cell r="D735">
            <v>0</v>
          </cell>
        </row>
        <row r="736">
          <cell r="A736">
            <v>1120942</v>
          </cell>
          <cell r="B736" t="str">
            <v>1120942</v>
          </cell>
          <cell r="C736" t="str">
            <v>BOMB CLAS RIP REQUISA 56/60</v>
          </cell>
          <cell r="D736">
            <v>6950</v>
          </cell>
        </row>
        <row r="737">
          <cell r="A737" t="str">
            <v/>
          </cell>
          <cell r="B737" t="str">
            <v>112094256	BOM</v>
          </cell>
          <cell r="C737" t="str">
            <v/>
          </cell>
          <cell r="D737">
            <v>0</v>
          </cell>
        </row>
        <row r="738">
          <cell r="A738">
            <v>112094256</v>
          </cell>
          <cell r="B738" t="str">
            <v>112094256</v>
          </cell>
          <cell r="C738" t="str">
            <v>BOMB CLAS RIP REQUISA 56</v>
          </cell>
          <cell r="D738">
            <v>0</v>
          </cell>
        </row>
        <row r="739">
          <cell r="A739" t="str">
            <v/>
          </cell>
          <cell r="B739" t="str">
            <v>112094258	BOM</v>
          </cell>
          <cell r="C739" t="str">
            <v/>
          </cell>
          <cell r="D739">
            <v>0</v>
          </cell>
        </row>
        <row r="740">
          <cell r="A740">
            <v>112094258</v>
          </cell>
          <cell r="B740" t="str">
            <v>112094258</v>
          </cell>
          <cell r="C740" t="str">
            <v>BOMB CLAS RIP REQUISA 58</v>
          </cell>
          <cell r="D740">
            <v>0</v>
          </cell>
        </row>
        <row r="741">
          <cell r="A741" t="str">
            <v/>
          </cell>
          <cell r="B741" t="str">
            <v>112094260	BOM</v>
          </cell>
          <cell r="C741" t="str">
            <v/>
          </cell>
          <cell r="D741">
            <v>0</v>
          </cell>
        </row>
        <row r="742">
          <cell r="A742">
            <v>112094260</v>
          </cell>
          <cell r="B742" t="str">
            <v>112094260</v>
          </cell>
          <cell r="C742" t="str">
            <v>BOMB CLAS RIP REQUISA 60</v>
          </cell>
          <cell r="D742">
            <v>0</v>
          </cell>
        </row>
        <row r="743">
          <cell r="A743" t="str">
            <v/>
          </cell>
          <cell r="B743" t="str">
            <v>1120943	BOMB</v>
          </cell>
          <cell r="C743" t="str">
            <v/>
          </cell>
          <cell r="D743">
            <v>0</v>
          </cell>
        </row>
        <row r="744">
          <cell r="A744">
            <v>1120943</v>
          </cell>
          <cell r="B744" t="str">
            <v>1120943</v>
          </cell>
          <cell r="C744" t="str">
            <v>BOMB CLAS RIP REQUISA 62/68 RER</v>
          </cell>
          <cell r="D744">
            <v>7100</v>
          </cell>
        </row>
        <row r="745">
          <cell r="A745" t="str">
            <v/>
          </cell>
          <cell r="B745" t="str">
            <v>1120946	BOMB</v>
          </cell>
          <cell r="C745" t="str">
            <v/>
          </cell>
          <cell r="D745">
            <v>0</v>
          </cell>
        </row>
        <row r="746">
          <cell r="A746">
            <v>1120946</v>
          </cell>
          <cell r="B746" t="str">
            <v>1120946</v>
          </cell>
          <cell r="C746" t="str">
            <v>BOMB CLAS RIP VERDE 36/48 RER</v>
          </cell>
          <cell r="D746">
            <v>5000</v>
          </cell>
        </row>
        <row r="747">
          <cell r="A747" t="str">
            <v/>
          </cell>
          <cell r="B747" t="str">
            <v>1120947	BOMB</v>
          </cell>
          <cell r="C747" t="str">
            <v/>
          </cell>
          <cell r="D747">
            <v>0</v>
          </cell>
        </row>
        <row r="748">
          <cell r="A748">
            <v>1120947</v>
          </cell>
          <cell r="B748" t="str">
            <v>1120947</v>
          </cell>
          <cell r="C748" t="str">
            <v>BOMB CLAS RIP VERDE 50/54 RER</v>
          </cell>
          <cell r="D748">
            <v>5150</v>
          </cell>
        </row>
        <row r="749">
          <cell r="A749" t="str">
            <v/>
          </cell>
          <cell r="B749" t="str">
            <v>1120948	BOMB</v>
          </cell>
          <cell r="C749" t="str">
            <v/>
          </cell>
          <cell r="D749">
            <v>0</v>
          </cell>
        </row>
        <row r="750">
          <cell r="A750">
            <v>1120948</v>
          </cell>
          <cell r="B750" t="str">
            <v>1120948</v>
          </cell>
          <cell r="C750" t="str">
            <v>BOMB CLAS RIP VERDE 56/60 RER</v>
          </cell>
          <cell r="D750">
            <v>5300</v>
          </cell>
        </row>
        <row r="751">
          <cell r="A751" t="str">
            <v/>
          </cell>
          <cell r="B751" t="str">
            <v>1120949	BOMB</v>
          </cell>
          <cell r="C751" t="str">
            <v/>
          </cell>
          <cell r="D751">
            <v>0</v>
          </cell>
        </row>
        <row r="752">
          <cell r="A752">
            <v>1120949</v>
          </cell>
          <cell r="B752" t="str">
            <v>1120949</v>
          </cell>
          <cell r="C752" t="str">
            <v>BOMB CLAS RIP VERDE 62/66 RER</v>
          </cell>
          <cell r="D752">
            <v>5450</v>
          </cell>
        </row>
        <row r="753">
          <cell r="A753">
            <v>1120950</v>
          </cell>
          <cell r="B753" t="str">
            <v>1120950</v>
          </cell>
          <cell r="C753" t="str">
            <v>BOMB AMER RIP REQUISA 34/48 RER</v>
          </cell>
          <cell r="D753">
            <v>7900</v>
          </cell>
        </row>
        <row r="754">
          <cell r="A754">
            <v>1120952</v>
          </cell>
          <cell r="B754" t="str">
            <v>1120952</v>
          </cell>
          <cell r="C754" t="str">
            <v>BOMB AMER RIP REQUISA 50/54 RER</v>
          </cell>
          <cell r="D754">
            <v>8150</v>
          </cell>
        </row>
        <row r="755">
          <cell r="A755">
            <v>1120953</v>
          </cell>
          <cell r="B755" t="str">
            <v>1120953</v>
          </cell>
          <cell r="C755" t="str">
            <v>BOMB AMER RIP REQUISA 56/60 RER</v>
          </cell>
          <cell r="D755">
            <v>8380</v>
          </cell>
        </row>
        <row r="756">
          <cell r="A756" t="str">
            <v/>
          </cell>
          <cell r="B756" t="str">
            <v>1120954	BOMB</v>
          </cell>
          <cell r="C756" t="str">
            <v/>
          </cell>
          <cell r="D756">
            <v>0</v>
          </cell>
        </row>
        <row r="757">
          <cell r="A757">
            <v>1120954</v>
          </cell>
          <cell r="B757" t="str">
            <v>1120954</v>
          </cell>
          <cell r="C757" t="str">
            <v>BOMB AMER RIP REQUISA 62/66 RER</v>
          </cell>
          <cell r="D757">
            <v>8630</v>
          </cell>
        </row>
        <row r="758">
          <cell r="A758">
            <v>1120963</v>
          </cell>
          <cell r="B758" t="str">
            <v>1120963</v>
          </cell>
          <cell r="C758" t="str">
            <v>PANT</v>
          </cell>
          <cell r="D758">
            <v>0</v>
          </cell>
        </row>
        <row r="759">
          <cell r="A759">
            <v>1120977</v>
          </cell>
          <cell r="B759" t="str">
            <v>1120977</v>
          </cell>
          <cell r="C759" t="str">
            <v>BOMB CLAS RIP MIMET RURAL 50/54 RER</v>
          </cell>
          <cell r="D759">
            <v>6800</v>
          </cell>
        </row>
        <row r="760">
          <cell r="A760">
            <v>1120978</v>
          </cell>
          <cell r="B760" t="str">
            <v>1120978</v>
          </cell>
          <cell r="C760" t="str">
            <v>BOMB CLAS RIP SELVA 34/48</v>
          </cell>
          <cell r="D760">
            <v>0</v>
          </cell>
        </row>
        <row r="761">
          <cell r="A761" t="str">
            <v/>
          </cell>
          <cell r="B761" t="str">
            <v>1120979	BOMB</v>
          </cell>
          <cell r="C761" t="str">
            <v/>
          </cell>
          <cell r="D761">
            <v>0</v>
          </cell>
        </row>
        <row r="762">
          <cell r="A762">
            <v>1120979</v>
          </cell>
          <cell r="B762" t="str">
            <v>1120979</v>
          </cell>
          <cell r="C762" t="str">
            <v>BOMB CLAS RIP SELVA 50/54</v>
          </cell>
          <cell r="D762">
            <v>0</v>
          </cell>
        </row>
        <row r="763">
          <cell r="A763">
            <v>1123456</v>
          </cell>
          <cell r="B763" t="str">
            <v>1123456</v>
          </cell>
          <cell r="C763" t="str">
            <v>BOMB BOMBER AZUL 50/54 RER</v>
          </cell>
          <cell r="D763">
            <v>7100</v>
          </cell>
        </row>
        <row r="764">
          <cell r="A764">
            <v>1123457</v>
          </cell>
          <cell r="B764" t="str">
            <v>1123457</v>
          </cell>
          <cell r="C764" t="str">
            <v>BOMB BOMBER AZUL 56/60 RER</v>
          </cell>
          <cell r="D764">
            <v>7200</v>
          </cell>
        </row>
        <row r="765">
          <cell r="A765" t="str">
            <v/>
          </cell>
          <cell r="B765" t="str">
            <v>1123458	BOMB</v>
          </cell>
          <cell r="C765" t="str">
            <v/>
          </cell>
          <cell r="D765">
            <v>0</v>
          </cell>
        </row>
        <row r="766">
          <cell r="A766">
            <v>1123458</v>
          </cell>
          <cell r="B766" t="str">
            <v>1123458</v>
          </cell>
          <cell r="C766" t="str">
            <v>BOMB BOMBER AZUL 62/66 RER</v>
          </cell>
          <cell r="D766">
            <v>7300</v>
          </cell>
        </row>
        <row r="767">
          <cell r="A767">
            <v>1129001</v>
          </cell>
          <cell r="B767" t="str">
            <v>1129001</v>
          </cell>
          <cell r="C767" t="str">
            <v>BOMB NO USAR</v>
          </cell>
          <cell r="D767">
            <v>1.18</v>
          </cell>
        </row>
        <row r="768">
          <cell r="A768" t="str">
            <v/>
          </cell>
          <cell r="B768" t="str">
            <v>1130001	MANT</v>
          </cell>
          <cell r="C768" t="str">
            <v/>
          </cell>
          <cell r="D768">
            <v>0</v>
          </cell>
        </row>
        <row r="769">
          <cell r="A769">
            <v>1130001</v>
          </cell>
          <cell r="B769" t="str">
            <v>1130001</v>
          </cell>
          <cell r="C769" t="str">
            <v>MANT CONJ MOTO</v>
          </cell>
          <cell r="D769">
            <v>0</v>
          </cell>
        </row>
        <row r="770">
          <cell r="A770">
            <v>1130002</v>
          </cell>
          <cell r="B770" t="str">
            <v>1130002</v>
          </cell>
          <cell r="C770" t="str">
            <v>PANT SCANNER RER</v>
          </cell>
          <cell r="D770">
            <v>2705.99</v>
          </cell>
        </row>
        <row r="771">
          <cell r="A771">
            <v>1130003</v>
          </cell>
          <cell r="B771" t="str">
            <v>1130003</v>
          </cell>
          <cell r="C771" t="str">
            <v>PANT CROMADO RER</v>
          </cell>
          <cell r="D771">
            <v>991.06</v>
          </cell>
        </row>
        <row r="772">
          <cell r="A772">
            <v>1130008</v>
          </cell>
          <cell r="B772" t="str">
            <v>1130008</v>
          </cell>
          <cell r="C772" t="str">
            <v>OVERALL MULTIBOL GAB AZUL RER</v>
          </cell>
          <cell r="D772">
            <v>10400</v>
          </cell>
        </row>
        <row r="773">
          <cell r="A773">
            <v>1130009</v>
          </cell>
          <cell r="B773" t="str">
            <v>1130009</v>
          </cell>
          <cell r="C773" t="str">
            <v>OVERALL MULTIBOL GAB NEGRO RER</v>
          </cell>
          <cell r="D773">
            <v>10400</v>
          </cell>
        </row>
        <row r="774">
          <cell r="A774">
            <v>1130226</v>
          </cell>
          <cell r="B774" t="str">
            <v>1130226</v>
          </cell>
          <cell r="C774" t="str">
            <v>PANT BEIGE OFICIAL LMGE 34/48 RER</v>
          </cell>
          <cell r="D774">
            <v>3714.98</v>
          </cell>
        </row>
        <row r="775">
          <cell r="A775">
            <v>1130254</v>
          </cell>
          <cell r="B775" t="str">
            <v>1130254</v>
          </cell>
          <cell r="C775" t="str">
            <v>MAMELUCO TERMICO NEGRO XS/XL RER</v>
          </cell>
          <cell r="D775">
            <v>13000</v>
          </cell>
        </row>
        <row r="776">
          <cell r="A776">
            <v>1130255</v>
          </cell>
          <cell r="B776" t="str">
            <v>1130255</v>
          </cell>
          <cell r="C776" t="str">
            <v>MAMELUCO TERMICO NEGRO 2XL/6XL RER</v>
          </cell>
          <cell r="D776">
            <v>13500</v>
          </cell>
        </row>
        <row r="777">
          <cell r="A777" t="str">
            <v/>
          </cell>
          <cell r="B777" t="str">
            <v>1130284	MAMEL</v>
          </cell>
          <cell r="C777" t="str">
            <v/>
          </cell>
          <cell r="D777">
            <v>0</v>
          </cell>
        </row>
        <row r="778">
          <cell r="A778">
            <v>1130284</v>
          </cell>
          <cell r="B778" t="str">
            <v>1130284</v>
          </cell>
          <cell r="C778" t="str">
            <v>MAMELUCO TERMICO AZUL S/XL RER</v>
          </cell>
          <cell r="D778">
            <v>0</v>
          </cell>
        </row>
        <row r="779">
          <cell r="A779" t="str">
            <v/>
          </cell>
          <cell r="B779" t="str">
            <v>1130285	MAMEL</v>
          </cell>
          <cell r="C779" t="str">
            <v/>
          </cell>
          <cell r="D779">
            <v>0</v>
          </cell>
        </row>
        <row r="780">
          <cell r="A780">
            <v>1130285</v>
          </cell>
          <cell r="B780" t="str">
            <v>1130285</v>
          </cell>
          <cell r="C780" t="str">
            <v>MAMELUCO TERMICO AZUL 2XL/6XL RER</v>
          </cell>
          <cell r="D780">
            <v>0</v>
          </cell>
        </row>
        <row r="781">
          <cell r="A781">
            <v>1130495</v>
          </cell>
          <cell r="B781" t="str">
            <v>1130495</v>
          </cell>
          <cell r="C781" t="str">
            <v>OVERALL MULTIBOL RIP AZUL RER</v>
          </cell>
          <cell r="D781">
            <v>8000</v>
          </cell>
        </row>
        <row r="782">
          <cell r="A782">
            <v>1130496</v>
          </cell>
          <cell r="B782" t="str">
            <v>1130496</v>
          </cell>
          <cell r="C782" t="str">
            <v>OVERALL MULTIBOL AZUL RIP STOP</v>
          </cell>
          <cell r="D782">
            <v>6760</v>
          </cell>
        </row>
        <row r="783">
          <cell r="A783">
            <v>1130549</v>
          </cell>
          <cell r="B783" t="str">
            <v>1130549</v>
          </cell>
          <cell r="C783" t="str">
            <v>MAMELUCO TERMICO NEGRO 2XL/5XL RER</v>
          </cell>
          <cell r="D783">
            <v>10831.11</v>
          </cell>
        </row>
        <row r="784">
          <cell r="A784" t="str">
            <v/>
          </cell>
          <cell r="B784" t="str">
            <v>1130555	PANT</v>
          </cell>
          <cell r="C784" t="str">
            <v/>
          </cell>
          <cell r="D784">
            <v>0</v>
          </cell>
        </row>
        <row r="785">
          <cell r="A785">
            <v>1130555</v>
          </cell>
          <cell r="B785" t="str">
            <v>1130555</v>
          </cell>
          <cell r="C785" t="str">
            <v>PANT BEIGE OFICIAL LMGE 50/54 RER</v>
          </cell>
          <cell r="D785">
            <v>4009.82</v>
          </cell>
        </row>
        <row r="786">
          <cell r="A786">
            <v>1130713</v>
          </cell>
          <cell r="B786" t="str">
            <v>1130713</v>
          </cell>
          <cell r="C786" t="str">
            <v>OVERALL MULTIBOL GAB GRIS</v>
          </cell>
          <cell r="D786">
            <v>6760</v>
          </cell>
        </row>
        <row r="787">
          <cell r="A787">
            <v>113071302</v>
          </cell>
          <cell r="B787" t="str">
            <v>113071302</v>
          </cell>
          <cell r="C787" t="str">
            <v>OVERALL MULTIBOL. GRIS 3XS/XL</v>
          </cell>
          <cell r="D787">
            <v>1433.24</v>
          </cell>
        </row>
        <row r="788">
          <cell r="A788">
            <v>113071304</v>
          </cell>
          <cell r="B788" t="str">
            <v>113071304</v>
          </cell>
          <cell r="C788" t="str">
            <v>OVERALL MULTIBOL. GRIS L</v>
          </cell>
          <cell r="D788">
            <v>1433.24</v>
          </cell>
        </row>
        <row r="789">
          <cell r="A789">
            <v>1130745</v>
          </cell>
          <cell r="B789" t="str">
            <v>1130745</v>
          </cell>
          <cell r="C789" t="str">
            <v>OVERALL MULTIBOLS. INFANTERIA RER</v>
          </cell>
          <cell r="D789">
            <v>0</v>
          </cell>
        </row>
        <row r="790">
          <cell r="A790">
            <v>1130750</v>
          </cell>
          <cell r="B790" t="str">
            <v>1130750</v>
          </cell>
          <cell r="C790" t="str">
            <v>MAMELUCO TERMICO GRIS S/XL RER</v>
          </cell>
          <cell r="D790">
            <v>8735.1200000000008</v>
          </cell>
        </row>
        <row r="791">
          <cell r="A791" t="str">
            <v/>
          </cell>
          <cell r="B791" t="str">
            <v>1130751	MAMEL</v>
          </cell>
          <cell r="C791" t="str">
            <v/>
          </cell>
          <cell r="D791">
            <v>0</v>
          </cell>
        </row>
        <row r="792">
          <cell r="A792">
            <v>1130751</v>
          </cell>
          <cell r="B792" t="str">
            <v>1130751</v>
          </cell>
          <cell r="C792" t="str">
            <v>MAMELUCO TERMICO GRIS 2XL/6XL RER</v>
          </cell>
          <cell r="D792">
            <v>0</v>
          </cell>
        </row>
        <row r="793">
          <cell r="A793" t="str">
            <v/>
          </cell>
          <cell r="B793" t="str">
            <v>1130894	PANT</v>
          </cell>
          <cell r="C793" t="str">
            <v/>
          </cell>
          <cell r="D793">
            <v>0</v>
          </cell>
        </row>
        <row r="794">
          <cell r="A794">
            <v>1130894</v>
          </cell>
          <cell r="B794" t="str">
            <v>1130894</v>
          </cell>
          <cell r="C794" t="str">
            <v>PANT BEIGE OFICIAL LMGE 56/60 RER</v>
          </cell>
          <cell r="D794">
            <v>4245.7</v>
          </cell>
        </row>
        <row r="795">
          <cell r="A795" t="str">
            <v/>
          </cell>
          <cell r="B795" t="str">
            <v>1130900	OVERA</v>
          </cell>
          <cell r="C795" t="str">
            <v/>
          </cell>
          <cell r="D795">
            <v>0</v>
          </cell>
        </row>
        <row r="796">
          <cell r="A796">
            <v>1130900</v>
          </cell>
          <cell r="B796" t="str">
            <v>1130900</v>
          </cell>
          <cell r="C796" t="str">
            <v>OVERALL MULTIBOL RIP NEGRO RER</v>
          </cell>
          <cell r="D796">
            <v>0</v>
          </cell>
        </row>
        <row r="797">
          <cell r="A797" t="str">
            <v/>
          </cell>
          <cell r="B797" t="str">
            <v>1130965	OVERA</v>
          </cell>
          <cell r="C797" t="str">
            <v/>
          </cell>
          <cell r="D797">
            <v>0</v>
          </cell>
        </row>
        <row r="798">
          <cell r="A798">
            <v>1130965</v>
          </cell>
          <cell r="B798" t="str">
            <v>1130965</v>
          </cell>
          <cell r="C798" t="str">
            <v>OVERALL BOMBEROS RIP AZUL</v>
          </cell>
          <cell r="D798">
            <v>1.18</v>
          </cell>
        </row>
        <row r="799">
          <cell r="A799">
            <v>1140000</v>
          </cell>
          <cell r="B799" t="str">
            <v>1140000</v>
          </cell>
          <cell r="C799" t="str">
            <v>PANT GRIS TROPICAL 34-48 RER</v>
          </cell>
          <cell r="D799">
            <v>2083.1</v>
          </cell>
        </row>
        <row r="800">
          <cell r="A800" t="str">
            <v/>
          </cell>
          <cell r="B800" t="str">
            <v>1140001	PANT</v>
          </cell>
          <cell r="C800" t="str">
            <v/>
          </cell>
          <cell r="D800">
            <v>0</v>
          </cell>
        </row>
        <row r="801">
          <cell r="A801">
            <v>1140001</v>
          </cell>
          <cell r="B801" t="str">
            <v>1140001</v>
          </cell>
          <cell r="C801" t="str">
            <v>PANT GRIS TROPICAL 50-54 RER</v>
          </cell>
          <cell r="D801">
            <v>2083.1</v>
          </cell>
        </row>
        <row r="802">
          <cell r="A802">
            <v>1160</v>
          </cell>
          <cell r="B802" t="str">
            <v>1160</v>
          </cell>
          <cell r="C802" t="str">
            <v/>
          </cell>
          <cell r="D802">
            <v>0</v>
          </cell>
        </row>
        <row r="803">
          <cell r="A803" t="str">
            <v/>
          </cell>
          <cell r="B803" t="str">
            <v>1200001	BOMB</v>
          </cell>
          <cell r="C803" t="str">
            <v/>
          </cell>
          <cell r="D803">
            <v>0</v>
          </cell>
        </row>
        <row r="804">
          <cell r="A804">
            <v>1200001</v>
          </cell>
          <cell r="B804" t="str">
            <v>1200001</v>
          </cell>
          <cell r="C804" t="str">
            <v>BOMB CLAS RIP DAMA AZUL 34/48 RER</v>
          </cell>
          <cell r="D804">
            <v>6200</v>
          </cell>
        </row>
        <row r="805">
          <cell r="A805" t="str">
            <v/>
          </cell>
          <cell r="B805" t="str">
            <v>1200001B	BOMB</v>
          </cell>
          <cell r="C805" t="str">
            <v/>
          </cell>
          <cell r="D805">
            <v>0</v>
          </cell>
        </row>
        <row r="806">
          <cell r="A806" t="str">
            <v/>
          </cell>
          <cell r="B806" t="str">
            <v>1200001B</v>
          </cell>
          <cell r="C806" t="str">
            <v>BOMB DAMA</v>
          </cell>
          <cell r="D806">
            <v>1.18</v>
          </cell>
        </row>
        <row r="807">
          <cell r="A807">
            <v>1200002</v>
          </cell>
          <cell r="B807" t="str">
            <v>1200002</v>
          </cell>
          <cell r="C807" t="str">
            <v>BOMB NO USAR</v>
          </cell>
          <cell r="D807">
            <v>1.18</v>
          </cell>
        </row>
        <row r="808">
          <cell r="A808" t="str">
            <v/>
          </cell>
          <cell r="B808" t="str">
            <v>1200003	BOMB</v>
          </cell>
          <cell r="C808" t="str">
            <v/>
          </cell>
          <cell r="D808">
            <v>0</v>
          </cell>
        </row>
        <row r="809">
          <cell r="A809">
            <v>1200003</v>
          </cell>
          <cell r="B809" t="str">
            <v>1200003</v>
          </cell>
          <cell r="C809" t="str">
            <v>BOMB CLAS RIP DAMA AZUL 50/54 RER</v>
          </cell>
          <cell r="D809">
            <v>6300</v>
          </cell>
        </row>
        <row r="810">
          <cell r="A810" t="str">
            <v/>
          </cell>
          <cell r="B810" t="str">
            <v>1200004	BOMB</v>
          </cell>
          <cell r="C810" t="str">
            <v/>
          </cell>
          <cell r="D810">
            <v>0</v>
          </cell>
        </row>
        <row r="811">
          <cell r="A811">
            <v>1200004</v>
          </cell>
          <cell r="B811" t="str">
            <v>1200004</v>
          </cell>
          <cell r="C811" t="str">
            <v>BOMB CLAS RIP DAMA AZUL 56/60 RER</v>
          </cell>
          <cell r="D811">
            <v>6400</v>
          </cell>
        </row>
        <row r="812">
          <cell r="A812" t="str">
            <v/>
          </cell>
          <cell r="B812" t="str">
            <v>1200005	BOMB</v>
          </cell>
          <cell r="C812" t="str">
            <v/>
          </cell>
          <cell r="D812">
            <v>0</v>
          </cell>
        </row>
        <row r="813">
          <cell r="A813">
            <v>1200005</v>
          </cell>
          <cell r="B813" t="str">
            <v>1200005</v>
          </cell>
          <cell r="C813" t="str">
            <v>BOMB CLAS RIP DAMA AZUL 62/66 RER</v>
          </cell>
          <cell r="D813">
            <v>6500</v>
          </cell>
        </row>
        <row r="814">
          <cell r="A814" t="str">
            <v/>
          </cell>
          <cell r="B814" t="str">
            <v>1200011	BOMB</v>
          </cell>
          <cell r="C814" t="str">
            <v/>
          </cell>
          <cell r="D814">
            <v>0</v>
          </cell>
        </row>
        <row r="815">
          <cell r="A815">
            <v>1200011</v>
          </cell>
          <cell r="B815" t="str">
            <v>1200011</v>
          </cell>
          <cell r="C815" t="str">
            <v>BOMB CLAS GAB DAMA AZUL 34/48 RER</v>
          </cell>
          <cell r="D815">
            <v>6200</v>
          </cell>
        </row>
        <row r="816">
          <cell r="A816" t="str">
            <v/>
          </cell>
          <cell r="B816" t="str">
            <v>1200012	BOMB</v>
          </cell>
          <cell r="C816" t="str">
            <v/>
          </cell>
          <cell r="D816">
            <v>0</v>
          </cell>
        </row>
        <row r="817">
          <cell r="A817">
            <v>1200012</v>
          </cell>
          <cell r="B817" t="str">
            <v>1200012</v>
          </cell>
          <cell r="C817" t="str">
            <v>BOMB CLAS GAB DAMA AZUL 50/54 RER</v>
          </cell>
          <cell r="D817">
            <v>6300</v>
          </cell>
        </row>
        <row r="818">
          <cell r="A818" t="str">
            <v/>
          </cell>
          <cell r="B818" t="str">
            <v>1200013	BOMB</v>
          </cell>
          <cell r="C818" t="str">
            <v/>
          </cell>
          <cell r="D818">
            <v>0</v>
          </cell>
        </row>
        <row r="819">
          <cell r="A819">
            <v>1200013</v>
          </cell>
          <cell r="B819" t="str">
            <v>1200013</v>
          </cell>
          <cell r="C819" t="str">
            <v>BOMB CLAS GAB DAMA AZUL 56/60 RER</v>
          </cell>
          <cell r="D819">
            <v>6400</v>
          </cell>
        </row>
        <row r="820">
          <cell r="A820" t="str">
            <v/>
          </cell>
          <cell r="B820" t="str">
            <v>1200014	BOMB</v>
          </cell>
          <cell r="C820" t="str">
            <v/>
          </cell>
          <cell r="D820">
            <v>0</v>
          </cell>
        </row>
        <row r="821">
          <cell r="A821">
            <v>1200014</v>
          </cell>
          <cell r="B821" t="str">
            <v>1200014</v>
          </cell>
          <cell r="C821" t="str">
            <v>BOMB CLAS GAB DAMA NEGRA 34/48 RER</v>
          </cell>
          <cell r="D821">
            <v>6200</v>
          </cell>
        </row>
        <row r="822">
          <cell r="A822" t="str">
            <v/>
          </cell>
          <cell r="B822" t="str">
            <v>1200015	BOMB</v>
          </cell>
          <cell r="C822" t="str">
            <v/>
          </cell>
          <cell r="D822">
            <v>0</v>
          </cell>
        </row>
        <row r="823">
          <cell r="A823">
            <v>1200015</v>
          </cell>
          <cell r="B823" t="str">
            <v>1200015</v>
          </cell>
          <cell r="C823" t="str">
            <v>BOMB CLAS GAB DAMA NEGRA 50/54 RER</v>
          </cell>
          <cell r="D823">
            <v>6300</v>
          </cell>
        </row>
        <row r="824">
          <cell r="A824" t="str">
            <v/>
          </cell>
          <cell r="B824" t="str">
            <v>1200016	BOMB</v>
          </cell>
          <cell r="C824" t="str">
            <v/>
          </cell>
          <cell r="D824">
            <v>0</v>
          </cell>
        </row>
        <row r="825">
          <cell r="A825">
            <v>1200016</v>
          </cell>
          <cell r="B825" t="str">
            <v>1200016</v>
          </cell>
          <cell r="C825" t="str">
            <v>BOMB CLAS GAB DAMA NEGRA 56/60 RER</v>
          </cell>
          <cell r="D825">
            <v>6400</v>
          </cell>
        </row>
        <row r="826">
          <cell r="A826" t="str">
            <v/>
          </cell>
          <cell r="B826" t="str">
            <v>1200900	BOMB</v>
          </cell>
          <cell r="C826" t="str">
            <v/>
          </cell>
          <cell r="D826">
            <v>0</v>
          </cell>
        </row>
        <row r="827">
          <cell r="A827">
            <v>1200900</v>
          </cell>
          <cell r="B827" t="str">
            <v>1200900</v>
          </cell>
          <cell r="C827" t="str">
            <v>BOMB CLAS RIP DAMA NEGRA 36/48 RER</v>
          </cell>
          <cell r="D827">
            <v>6200</v>
          </cell>
        </row>
        <row r="828">
          <cell r="A828" t="str">
            <v/>
          </cell>
          <cell r="B828" t="str">
            <v>1200901	BOMB</v>
          </cell>
          <cell r="C828" t="str">
            <v/>
          </cell>
          <cell r="D828">
            <v>0</v>
          </cell>
        </row>
        <row r="829">
          <cell r="A829">
            <v>1200901</v>
          </cell>
          <cell r="B829" t="str">
            <v>1200901</v>
          </cell>
          <cell r="C829" t="str">
            <v>BOMB CLAS RIP DAMA NEGRA 50/56 RER</v>
          </cell>
          <cell r="D829">
            <v>6300</v>
          </cell>
        </row>
        <row r="830">
          <cell r="A830">
            <v>1213131</v>
          </cell>
          <cell r="B830" t="str">
            <v>1213131</v>
          </cell>
          <cell r="C830" t="str">
            <v>SDFASFA</v>
          </cell>
          <cell r="D830">
            <v>0</v>
          </cell>
        </row>
        <row r="831">
          <cell r="A831">
            <v>123456789</v>
          </cell>
          <cell r="B831" t="str">
            <v>123456789</v>
          </cell>
          <cell r="C831" t="str">
            <v>123456789</v>
          </cell>
          <cell r="D831">
            <v>377.62</v>
          </cell>
        </row>
        <row r="832">
          <cell r="A832">
            <v>1407001</v>
          </cell>
          <cell r="B832" t="str">
            <v>1407001</v>
          </cell>
          <cell r="C832" t="str">
            <v>POLLERA GRIS C/GALON LICEO</v>
          </cell>
          <cell r="D832">
            <v>3007.37</v>
          </cell>
        </row>
        <row r="833">
          <cell r="A833">
            <v>1407093</v>
          </cell>
          <cell r="B833" t="str">
            <v>1407093</v>
          </cell>
          <cell r="C833" t="str">
            <v>POLLERA POLICIA SIN FORRAR RER</v>
          </cell>
          <cell r="D833">
            <v>3139.46</v>
          </cell>
        </row>
        <row r="834">
          <cell r="A834">
            <v>1407094</v>
          </cell>
          <cell r="B834" t="str">
            <v>1407094</v>
          </cell>
          <cell r="C834" t="str">
            <v>POLLERA POLICIA C FORRO RER</v>
          </cell>
          <cell r="D834">
            <v>2166.2199999999998</v>
          </cell>
        </row>
        <row r="835">
          <cell r="A835" t="str">
            <v/>
          </cell>
          <cell r="B835" t="str">
            <v>1524057	CAJA</v>
          </cell>
          <cell r="C835" t="str">
            <v/>
          </cell>
          <cell r="D835">
            <v>0</v>
          </cell>
        </row>
        <row r="836">
          <cell r="A836">
            <v>1524057</v>
          </cell>
          <cell r="B836" t="str">
            <v>1524057</v>
          </cell>
          <cell r="C836" t="str">
            <v>CAJA DE REGALO NAVIDAD X3 RER</v>
          </cell>
          <cell r="D836">
            <v>0</v>
          </cell>
        </row>
        <row r="837">
          <cell r="A837" t="str">
            <v/>
          </cell>
          <cell r="B837" t="str">
            <v>1524058	ADORN</v>
          </cell>
          <cell r="C837" t="str">
            <v/>
          </cell>
          <cell r="D837">
            <v>0</v>
          </cell>
        </row>
        <row r="838">
          <cell r="A838">
            <v>1524058</v>
          </cell>
          <cell r="B838" t="str">
            <v>1524058</v>
          </cell>
          <cell r="C838" t="str">
            <v>ADORNO NAVIDAD RER</v>
          </cell>
          <cell r="D838">
            <v>0</v>
          </cell>
        </row>
        <row r="839">
          <cell r="A839">
            <v>1900100</v>
          </cell>
          <cell r="B839" t="str">
            <v>1900100</v>
          </cell>
          <cell r="C839" t="str">
            <v>GUANTES</v>
          </cell>
          <cell r="D839">
            <v>11.98</v>
          </cell>
        </row>
        <row r="840">
          <cell r="A840" t="str">
            <v/>
          </cell>
          <cell r="B840" t="str">
            <v>1CHOMBA	CHOMB</v>
          </cell>
          <cell r="C840" t="str">
            <v/>
          </cell>
          <cell r="D840">
            <v>0</v>
          </cell>
        </row>
        <row r="841">
          <cell r="A841" t="str">
            <v/>
          </cell>
          <cell r="B841" t="str">
            <v>1CHOMBA</v>
          </cell>
          <cell r="C841" t="str">
            <v>CHOMBA CON CIERRE</v>
          </cell>
          <cell r="D841">
            <v>0</v>
          </cell>
        </row>
        <row r="842">
          <cell r="A842" t="str">
            <v/>
          </cell>
          <cell r="B842" t="str">
            <v>2	GASTO ADMIN</v>
          </cell>
          <cell r="C842" t="str">
            <v/>
          </cell>
          <cell r="D842">
            <v>0</v>
          </cell>
        </row>
        <row r="843">
          <cell r="A843">
            <v>2</v>
          </cell>
          <cell r="B843" t="str">
            <v>2</v>
          </cell>
          <cell r="C843" t="str">
            <v>GASTO ADMINISTRATIVO 2 CUOTAS</v>
          </cell>
          <cell r="D843">
            <v>0</v>
          </cell>
        </row>
        <row r="844">
          <cell r="A844">
            <v>2000036</v>
          </cell>
          <cell r="B844" t="str">
            <v>2000036</v>
          </cell>
          <cell r="C844" t="str">
            <v>SHORT GRIS LMGE RER</v>
          </cell>
          <cell r="D844">
            <v>1997.83</v>
          </cell>
        </row>
        <row r="845">
          <cell r="A845">
            <v>2000258</v>
          </cell>
          <cell r="B845" t="str">
            <v>2000258</v>
          </cell>
          <cell r="C845" t="str">
            <v>SHORT IUSP RER</v>
          </cell>
          <cell r="D845">
            <v>1186.6600000000001</v>
          </cell>
        </row>
        <row r="846">
          <cell r="A846">
            <v>2000386</v>
          </cell>
          <cell r="B846" t="str">
            <v>2000386</v>
          </cell>
          <cell r="C846" t="str">
            <v>SHORT NEGRO INFANTERIA RER</v>
          </cell>
          <cell r="D846">
            <v>1318.53</v>
          </cell>
        </row>
        <row r="847">
          <cell r="A847" t="str">
            <v/>
          </cell>
          <cell r="B847" t="str">
            <v>2014109	POLAR</v>
          </cell>
          <cell r="C847" t="str">
            <v/>
          </cell>
          <cell r="D847">
            <v>0</v>
          </cell>
        </row>
        <row r="848">
          <cell r="A848">
            <v>2014109</v>
          </cell>
          <cell r="B848" t="str">
            <v>2014109</v>
          </cell>
          <cell r="C848" t="str">
            <v>POLAR AZUL C/CIERRE  LMGE RER</v>
          </cell>
          <cell r="D848">
            <v>0</v>
          </cell>
        </row>
        <row r="849">
          <cell r="A849" t="str">
            <v/>
          </cell>
          <cell r="B849" t="str">
            <v>2101000	CHOMB</v>
          </cell>
          <cell r="C849" t="str">
            <v/>
          </cell>
          <cell r="D849">
            <v>0</v>
          </cell>
        </row>
        <row r="850">
          <cell r="A850">
            <v>2101000</v>
          </cell>
          <cell r="B850" t="str">
            <v>2101000</v>
          </cell>
          <cell r="C850" t="str">
            <v>CHOMBA MC POLO NEGRA 3XS/2XL RER</v>
          </cell>
          <cell r="D850">
            <v>2808</v>
          </cell>
        </row>
        <row r="851">
          <cell r="A851">
            <v>2101001</v>
          </cell>
          <cell r="B851" t="str">
            <v>2101001</v>
          </cell>
          <cell r="C851" t="str">
            <v>CHOMBA MC POLO NEGRA ESTAMP. 3XS/2XL RER</v>
          </cell>
          <cell r="D851">
            <v>2839.2</v>
          </cell>
        </row>
        <row r="852">
          <cell r="A852">
            <v>2101002</v>
          </cell>
          <cell r="B852" t="str">
            <v>2101002</v>
          </cell>
          <cell r="C852" t="str">
            <v>CHOMBA MC POLO ESTAMPA  MUNI NQN RER</v>
          </cell>
          <cell r="D852">
            <v>2839.2</v>
          </cell>
        </row>
        <row r="853">
          <cell r="A853" t="str">
            <v/>
          </cell>
          <cell r="B853" t="str">
            <v>2101003	CHOMB</v>
          </cell>
          <cell r="C853" t="str">
            <v/>
          </cell>
          <cell r="D853">
            <v>0</v>
          </cell>
        </row>
        <row r="854">
          <cell r="A854">
            <v>2101003</v>
          </cell>
          <cell r="B854" t="str">
            <v>2101003</v>
          </cell>
          <cell r="C854" t="str">
            <v>CHOMBA MC POLO NEGRA ESTAMP 3XL/4XL RER</v>
          </cell>
          <cell r="D854">
            <v>2948.4</v>
          </cell>
        </row>
        <row r="855">
          <cell r="A855">
            <v>2101004</v>
          </cell>
          <cell r="B855" t="str">
            <v>2101004</v>
          </cell>
          <cell r="C855" t="str">
            <v>REMERA MC SIN CIERRE BLANCA 3XS/2XL RER</v>
          </cell>
          <cell r="D855">
            <v>2402.4</v>
          </cell>
        </row>
        <row r="856">
          <cell r="A856" t="str">
            <v/>
          </cell>
          <cell r="B856" t="str">
            <v>2101005	REMER</v>
          </cell>
          <cell r="C856" t="str">
            <v/>
          </cell>
          <cell r="D856">
            <v>0</v>
          </cell>
        </row>
        <row r="857">
          <cell r="A857">
            <v>2101005</v>
          </cell>
          <cell r="B857" t="str">
            <v>2101005</v>
          </cell>
          <cell r="C857" t="str">
            <v>REMERA MC SIN CIERRE BLANCA 3XL/5XL RER</v>
          </cell>
          <cell r="D857">
            <v>2511.6</v>
          </cell>
        </row>
        <row r="858">
          <cell r="A858" t="str">
            <v/>
          </cell>
          <cell r="B858" t="str">
            <v>2101006	REMER</v>
          </cell>
          <cell r="C858" t="str">
            <v/>
          </cell>
          <cell r="D858">
            <v>0</v>
          </cell>
        </row>
        <row r="859">
          <cell r="A859">
            <v>2101006</v>
          </cell>
          <cell r="B859" t="str">
            <v>2101006</v>
          </cell>
          <cell r="C859" t="str">
            <v>REMERA ML SIN CIERRE BLANCA 3XS/2XL RER</v>
          </cell>
          <cell r="D859">
            <v>3016</v>
          </cell>
        </row>
        <row r="860">
          <cell r="A860" t="str">
            <v/>
          </cell>
          <cell r="B860" t="str">
            <v>2101007	REMER</v>
          </cell>
          <cell r="C860" t="str">
            <v/>
          </cell>
          <cell r="D860">
            <v>0</v>
          </cell>
        </row>
        <row r="861">
          <cell r="A861">
            <v>2101007</v>
          </cell>
          <cell r="B861" t="str">
            <v>2101007</v>
          </cell>
          <cell r="C861" t="str">
            <v>REMERA MC SIN CIER AZ V ROJO 3XS/2XL RER</v>
          </cell>
          <cell r="D861">
            <v>2402.4</v>
          </cell>
        </row>
        <row r="862">
          <cell r="A862" t="str">
            <v/>
          </cell>
          <cell r="B862" t="str">
            <v>2101008	REMER</v>
          </cell>
          <cell r="C862" t="str">
            <v/>
          </cell>
          <cell r="D862">
            <v>0</v>
          </cell>
        </row>
        <row r="863">
          <cell r="A863">
            <v>2101008</v>
          </cell>
          <cell r="B863" t="str">
            <v>2101008</v>
          </cell>
          <cell r="C863" t="str">
            <v>REMERA MC SIN CIER AZ V ROJO 3XL/5XL RER</v>
          </cell>
          <cell r="D863">
            <v>2511.6</v>
          </cell>
        </row>
        <row r="864">
          <cell r="A864">
            <v>2101010</v>
          </cell>
          <cell r="B864" t="str">
            <v>2101010</v>
          </cell>
          <cell r="C864" t="str">
            <v>CHOMBA ML CIERRE ROJA INSTRU 3XS/2XL RER</v>
          </cell>
          <cell r="D864">
            <v>3224</v>
          </cell>
        </row>
        <row r="865">
          <cell r="A865">
            <v>2101011</v>
          </cell>
          <cell r="B865" t="str">
            <v>2101011</v>
          </cell>
          <cell r="C865" t="str">
            <v>CHOMBA MC POLO ROJA 3XS/2XL RER</v>
          </cell>
          <cell r="D865">
            <v>2620.8000000000002</v>
          </cell>
        </row>
        <row r="866">
          <cell r="A866" t="str">
            <v/>
          </cell>
          <cell r="B866" t="str">
            <v>2101012	CHOMB</v>
          </cell>
          <cell r="C866" t="str">
            <v/>
          </cell>
          <cell r="D866">
            <v>0</v>
          </cell>
        </row>
        <row r="867">
          <cell r="A867">
            <v>2101012</v>
          </cell>
          <cell r="B867" t="str">
            <v>2101012</v>
          </cell>
          <cell r="C867" t="str">
            <v>CHOMBA MC POLO ROJA 3XL/5XL RER</v>
          </cell>
          <cell r="D867">
            <v>2730</v>
          </cell>
        </row>
        <row r="868">
          <cell r="A868" t="str">
            <v/>
          </cell>
          <cell r="B868" t="str">
            <v>2101013	CHOMB</v>
          </cell>
          <cell r="C868" t="str">
            <v/>
          </cell>
          <cell r="D868">
            <v>0</v>
          </cell>
        </row>
        <row r="869">
          <cell r="A869">
            <v>2101013</v>
          </cell>
          <cell r="B869" t="str">
            <v>2101013</v>
          </cell>
          <cell r="C869" t="str">
            <v>CHOMBA ML POLO ROJA 3XS/2XL RER</v>
          </cell>
          <cell r="D869">
            <v>3224</v>
          </cell>
        </row>
        <row r="870">
          <cell r="A870" t="str">
            <v/>
          </cell>
          <cell r="B870" t="str">
            <v>2101014	CHOMB</v>
          </cell>
          <cell r="C870" t="str">
            <v/>
          </cell>
          <cell r="D870">
            <v>0</v>
          </cell>
        </row>
        <row r="871">
          <cell r="A871">
            <v>2101014</v>
          </cell>
          <cell r="B871" t="str">
            <v>2101014</v>
          </cell>
          <cell r="C871" t="str">
            <v>CHOMBA ML POLO ROJA 3XL 5XL RER</v>
          </cell>
          <cell r="D871">
            <v>3380</v>
          </cell>
        </row>
        <row r="872">
          <cell r="A872" t="str">
            <v/>
          </cell>
          <cell r="B872" t="str">
            <v>2101015	CHOMB</v>
          </cell>
          <cell r="C872" t="str">
            <v/>
          </cell>
          <cell r="D872">
            <v>0</v>
          </cell>
        </row>
        <row r="873">
          <cell r="A873">
            <v>2101015</v>
          </cell>
          <cell r="B873" t="str">
            <v>2101015</v>
          </cell>
          <cell r="C873" t="str">
            <v>CHOMBA ML CIERRE COMB CAMUF 3XS/2XL RER</v>
          </cell>
          <cell r="D873">
            <v>3224</v>
          </cell>
        </row>
        <row r="874">
          <cell r="A874" t="str">
            <v/>
          </cell>
          <cell r="B874" t="str">
            <v>2101016	CHOMB</v>
          </cell>
          <cell r="C874" t="str">
            <v/>
          </cell>
          <cell r="D874">
            <v>0</v>
          </cell>
        </row>
        <row r="875">
          <cell r="A875">
            <v>2101016</v>
          </cell>
          <cell r="B875" t="str">
            <v>2101016</v>
          </cell>
          <cell r="C875" t="str">
            <v>CHOMBA ML CIERRE COMB CAMUF 3XL/6XL RER</v>
          </cell>
          <cell r="D875">
            <v>3380</v>
          </cell>
        </row>
        <row r="876">
          <cell r="A876" t="str">
            <v/>
          </cell>
          <cell r="B876" t="str">
            <v>2101060	CHOMB</v>
          </cell>
          <cell r="C876" t="str">
            <v/>
          </cell>
          <cell r="D876">
            <v>0</v>
          </cell>
        </row>
        <row r="877">
          <cell r="A877">
            <v>2101060</v>
          </cell>
          <cell r="B877" t="str">
            <v>2101060</v>
          </cell>
          <cell r="C877" t="str">
            <v>CHOMBA MC SIN CIERRE NEGRA RER</v>
          </cell>
          <cell r="D877">
            <v>2620.8000000000002</v>
          </cell>
        </row>
        <row r="878">
          <cell r="A878" t="str">
            <v/>
          </cell>
          <cell r="B878" t="str">
            <v>2101098	CHOMB</v>
          </cell>
          <cell r="C878" t="str">
            <v/>
          </cell>
          <cell r="D878">
            <v>0</v>
          </cell>
        </row>
        <row r="879">
          <cell r="A879">
            <v>2101098</v>
          </cell>
          <cell r="B879" t="str">
            <v>2101098</v>
          </cell>
          <cell r="C879" t="str">
            <v>CHOMBA MC CIERRE BLA ALTA SEGURIDAD RER</v>
          </cell>
          <cell r="D879">
            <v>2839.2</v>
          </cell>
        </row>
        <row r="880">
          <cell r="A880">
            <v>2101100</v>
          </cell>
          <cell r="B880" t="str">
            <v>2101100</v>
          </cell>
          <cell r="C880" t="str">
            <v>CHOMBA MC CIERRE BLANCA 3XS/2XL RER</v>
          </cell>
          <cell r="D880">
            <v>2620.8000000000002</v>
          </cell>
        </row>
        <row r="881">
          <cell r="A881">
            <v>2101101</v>
          </cell>
          <cell r="B881" t="str">
            <v>2101101</v>
          </cell>
          <cell r="C881" t="str">
            <v>CHOMBA URBANA TMAN 3XS/2XL (SUBLIM) RER</v>
          </cell>
          <cell r="D881">
            <v>3420.13</v>
          </cell>
        </row>
        <row r="882">
          <cell r="A882" t="str">
            <v/>
          </cell>
          <cell r="B882" t="str">
            <v>2101102	CHOMB</v>
          </cell>
          <cell r="C882" t="str">
            <v/>
          </cell>
          <cell r="D882">
            <v>0</v>
          </cell>
        </row>
        <row r="883">
          <cell r="A883">
            <v>2101102</v>
          </cell>
          <cell r="B883" t="str">
            <v>2101102</v>
          </cell>
          <cell r="C883" t="str">
            <v>CHOMBA URBANA TMAN 3XL/6XL RER</v>
          </cell>
          <cell r="D883">
            <v>0</v>
          </cell>
        </row>
        <row r="884">
          <cell r="A884">
            <v>2101103</v>
          </cell>
          <cell r="B884" t="str">
            <v>2101103</v>
          </cell>
          <cell r="C884" t="str">
            <v>CHOMBA MC CIERRE BOMBERO 3XL/5XL RER</v>
          </cell>
          <cell r="D884">
            <v>2730</v>
          </cell>
        </row>
        <row r="885">
          <cell r="A885">
            <v>2101105</v>
          </cell>
          <cell r="B885" t="str">
            <v>2101105</v>
          </cell>
          <cell r="C885" t="str">
            <v>CHOMBA MC POLO URBANA TUC 3XS/2XL RER</v>
          </cell>
          <cell r="D885">
            <v>4258.8</v>
          </cell>
        </row>
        <row r="886">
          <cell r="A886">
            <v>2101106</v>
          </cell>
          <cell r="B886" t="str">
            <v>2101106</v>
          </cell>
          <cell r="C886" t="str">
            <v>CHOMBA MC POLO URBANA TUC 3XL/5XL RER</v>
          </cell>
          <cell r="D886">
            <v>4258.8</v>
          </cell>
        </row>
        <row r="887">
          <cell r="A887">
            <v>2101110</v>
          </cell>
          <cell r="B887" t="str">
            <v>2101110</v>
          </cell>
          <cell r="C887" t="str">
            <v>CHOMBA MC CIERRE BOMBERO 3XS/2XL RER</v>
          </cell>
          <cell r="D887">
            <v>2620.8000000000002</v>
          </cell>
        </row>
        <row r="888">
          <cell r="A888">
            <v>2101111</v>
          </cell>
          <cell r="B888" t="str">
            <v>2101111</v>
          </cell>
          <cell r="C888" t="str">
            <v>CHOMBA MC POLO NEGRA 3XL/5XL RER</v>
          </cell>
          <cell r="D888">
            <v>3016</v>
          </cell>
        </row>
        <row r="889">
          <cell r="A889" t="str">
            <v/>
          </cell>
          <cell r="B889" t="str">
            <v>2101113	CHOMB</v>
          </cell>
          <cell r="C889" t="str">
            <v/>
          </cell>
          <cell r="D889">
            <v>0</v>
          </cell>
        </row>
        <row r="890">
          <cell r="A890">
            <v>2101113</v>
          </cell>
          <cell r="B890" t="str">
            <v>2101113</v>
          </cell>
          <cell r="C890" t="str">
            <v>CHOMBA MC POLO NEGRA PSA 2XS/2XL RER</v>
          </cell>
          <cell r="D890">
            <v>4258.8</v>
          </cell>
        </row>
        <row r="891">
          <cell r="A891" t="str">
            <v/>
          </cell>
          <cell r="B891" t="str">
            <v>2101114	CHOMB</v>
          </cell>
          <cell r="C891" t="str">
            <v/>
          </cell>
          <cell r="D891">
            <v>0</v>
          </cell>
        </row>
        <row r="892">
          <cell r="A892">
            <v>2101114</v>
          </cell>
          <cell r="B892" t="str">
            <v>2101114</v>
          </cell>
          <cell r="C892" t="str">
            <v>CHOMBA MC POLO NEGRA PSA 3XL/5XL RER</v>
          </cell>
          <cell r="D892">
            <v>4258.8</v>
          </cell>
        </row>
        <row r="893">
          <cell r="A893">
            <v>2101115</v>
          </cell>
          <cell r="B893" t="str">
            <v>2101115</v>
          </cell>
          <cell r="C893" t="str">
            <v>CHOMBA MC POLO BLANCA PSA 2XS/2XL RER</v>
          </cell>
          <cell r="D893">
            <v>4258.8</v>
          </cell>
        </row>
        <row r="894">
          <cell r="A894" t="str">
            <v/>
          </cell>
          <cell r="B894" t="str">
            <v>2101116	CHOMB</v>
          </cell>
          <cell r="C894" t="str">
            <v/>
          </cell>
          <cell r="D894">
            <v>0</v>
          </cell>
        </row>
        <row r="895">
          <cell r="A895">
            <v>2101116</v>
          </cell>
          <cell r="B895" t="str">
            <v>2101116</v>
          </cell>
          <cell r="C895" t="str">
            <v>CHOMBA MC POLO BLANCA PSA 3XL/5XL RER</v>
          </cell>
          <cell r="D895">
            <v>4258.8</v>
          </cell>
        </row>
        <row r="896">
          <cell r="A896" t="str">
            <v/>
          </cell>
          <cell r="B896" t="str">
            <v>2101117	CHOMB</v>
          </cell>
          <cell r="C896" t="str">
            <v/>
          </cell>
          <cell r="D896">
            <v>0</v>
          </cell>
        </row>
        <row r="897">
          <cell r="A897">
            <v>2101117</v>
          </cell>
          <cell r="B897" t="str">
            <v>2101117</v>
          </cell>
          <cell r="C897" t="str">
            <v>CHOMBA MC CIERRE BLANCA 3XL/5XL RER</v>
          </cell>
          <cell r="D897">
            <v>2620.8000000000002</v>
          </cell>
        </row>
        <row r="898">
          <cell r="A898" t="str">
            <v/>
          </cell>
          <cell r="B898" t="str">
            <v>2101158	CHOMB</v>
          </cell>
          <cell r="C898" t="str">
            <v/>
          </cell>
          <cell r="D898">
            <v>0</v>
          </cell>
        </row>
        <row r="899">
          <cell r="A899">
            <v>2101158</v>
          </cell>
          <cell r="B899" t="str">
            <v>2101158</v>
          </cell>
          <cell r="C899" t="str">
            <v>CHOMBA INFANTERIA RER</v>
          </cell>
          <cell r="D899">
            <v>0</v>
          </cell>
        </row>
        <row r="900">
          <cell r="A900">
            <v>2101200</v>
          </cell>
          <cell r="B900" t="str">
            <v>2101200</v>
          </cell>
          <cell r="C900" t="str">
            <v>CHOMBA MC POLO BLANCA + ESTAMP 3XS/2XL R</v>
          </cell>
          <cell r="D900">
            <v>2839.2</v>
          </cell>
        </row>
        <row r="901">
          <cell r="A901" t="str">
            <v/>
          </cell>
          <cell r="B901" t="str">
            <v>2101201	CHOMB</v>
          </cell>
          <cell r="C901" t="str">
            <v/>
          </cell>
          <cell r="D901">
            <v>0</v>
          </cell>
        </row>
        <row r="902">
          <cell r="A902">
            <v>2101201</v>
          </cell>
          <cell r="B902" t="str">
            <v>2101201</v>
          </cell>
          <cell r="C902" t="str">
            <v>CHOMBA MC CIERRE LAS PIRCAS RER</v>
          </cell>
          <cell r="D902">
            <v>2839.2</v>
          </cell>
        </row>
        <row r="903">
          <cell r="A903">
            <v>2101202</v>
          </cell>
          <cell r="B903" t="str">
            <v>2101202</v>
          </cell>
          <cell r="C903" t="str">
            <v>CHOMBA MC POLO BLANCA 3XS/2XL RER</v>
          </cell>
          <cell r="D903">
            <v>2620.8000000000002</v>
          </cell>
        </row>
        <row r="904">
          <cell r="A904">
            <v>2101203</v>
          </cell>
          <cell r="B904" t="str">
            <v>2101203</v>
          </cell>
          <cell r="C904" t="str">
            <v>CHOMBA MC POLO BLANCA 3XL/5XL RER</v>
          </cell>
          <cell r="D904">
            <v>2730</v>
          </cell>
        </row>
        <row r="905">
          <cell r="A905" t="str">
            <v/>
          </cell>
          <cell r="B905" t="str">
            <v>2101210	CHOMB</v>
          </cell>
          <cell r="C905" t="str">
            <v/>
          </cell>
          <cell r="D905">
            <v>0</v>
          </cell>
        </row>
        <row r="906">
          <cell r="A906">
            <v>2101210</v>
          </cell>
          <cell r="B906" t="str">
            <v>2101210</v>
          </cell>
          <cell r="C906" t="str">
            <v>CHOMBA ML CIERRE AZUL FRA LA RIOJA RER</v>
          </cell>
          <cell r="D906">
            <v>3224</v>
          </cell>
        </row>
        <row r="907">
          <cell r="A907" t="str">
            <v/>
          </cell>
          <cell r="B907" t="str">
            <v>2101211	CHOMB</v>
          </cell>
          <cell r="C907" t="str">
            <v/>
          </cell>
          <cell r="D907">
            <v>0</v>
          </cell>
        </row>
        <row r="908">
          <cell r="A908">
            <v>2101211</v>
          </cell>
          <cell r="B908" t="str">
            <v>2101211</v>
          </cell>
          <cell r="C908" t="str">
            <v>CHOMBA MC POLO AZUL FRA C/LOGOS RER</v>
          </cell>
          <cell r="D908">
            <v>2839.2</v>
          </cell>
        </row>
        <row r="909">
          <cell r="A909" t="str">
            <v/>
          </cell>
          <cell r="B909" t="str">
            <v>2101220	CHOMB</v>
          </cell>
          <cell r="C909" t="str">
            <v/>
          </cell>
          <cell r="D909">
            <v>0</v>
          </cell>
        </row>
        <row r="910">
          <cell r="A910">
            <v>2101220</v>
          </cell>
          <cell r="B910" t="str">
            <v>2101220</v>
          </cell>
          <cell r="C910" t="str">
            <v>CHOMBA MC POLO CHOCON RER</v>
          </cell>
          <cell r="D910">
            <v>2839.2</v>
          </cell>
        </row>
        <row r="911">
          <cell r="A911">
            <v>2101251</v>
          </cell>
          <cell r="B911" t="str">
            <v>2101251</v>
          </cell>
          <cell r="C911" t="str">
            <v>CHOMBA BLANCA POL. TMAN PATR. URBANA</v>
          </cell>
          <cell r="D911">
            <v>2425.9499999999998</v>
          </cell>
        </row>
        <row r="912">
          <cell r="A912">
            <v>2101300</v>
          </cell>
          <cell r="B912" t="str">
            <v>2101300</v>
          </cell>
          <cell r="C912" t="str">
            <v>CHOMBA MC CIERRE CIENTIFICA RER</v>
          </cell>
          <cell r="D912">
            <v>2839.2</v>
          </cell>
        </row>
        <row r="913">
          <cell r="A913">
            <v>2101301</v>
          </cell>
          <cell r="B913" t="str">
            <v>2101301</v>
          </cell>
          <cell r="C913" t="str">
            <v>CHOMBA ML CIERRE CIENTIFICA RER</v>
          </cell>
          <cell r="D913">
            <v>3432</v>
          </cell>
        </row>
        <row r="914">
          <cell r="A914">
            <v>2101321</v>
          </cell>
          <cell r="B914" t="str">
            <v>2101321</v>
          </cell>
          <cell r="C914" t="str">
            <v>CHOMBA MC POLO ROJA INSTRUCT 3XS/2XL RER</v>
          </cell>
          <cell r="D914">
            <v>2839.2</v>
          </cell>
        </row>
        <row r="915">
          <cell r="A915" t="str">
            <v/>
          </cell>
          <cell r="B915" t="str">
            <v>2101322	CHOMB</v>
          </cell>
          <cell r="C915" t="str">
            <v/>
          </cell>
          <cell r="D915">
            <v>0</v>
          </cell>
        </row>
        <row r="916">
          <cell r="A916">
            <v>2101322</v>
          </cell>
          <cell r="B916" t="str">
            <v>2101322</v>
          </cell>
          <cell r="C916" t="str">
            <v>CHOMBA MC POLO ROJA INSTRUCT 3XL/6XL RER</v>
          </cell>
          <cell r="D916">
            <v>2948.4</v>
          </cell>
        </row>
        <row r="917">
          <cell r="A917" t="str">
            <v/>
          </cell>
          <cell r="B917" t="str">
            <v>2101333	CHOMB</v>
          </cell>
          <cell r="C917" t="str">
            <v/>
          </cell>
          <cell r="D917">
            <v>0</v>
          </cell>
        </row>
        <row r="918">
          <cell r="A918">
            <v>2101333</v>
          </cell>
          <cell r="B918" t="str">
            <v>2101333</v>
          </cell>
          <cell r="C918" t="str">
            <v>CHOMBA ML POLO UPAT RER</v>
          </cell>
          <cell r="D918">
            <v>3432</v>
          </cell>
        </row>
        <row r="919">
          <cell r="A919">
            <v>2101350</v>
          </cell>
          <cell r="B919" t="str">
            <v>2101350</v>
          </cell>
          <cell r="C919" t="str">
            <v>REMERA MC SIN CIERRE GRIS 3XS/2XL RER</v>
          </cell>
          <cell r="D919">
            <v>2402.4</v>
          </cell>
        </row>
        <row r="920">
          <cell r="A920">
            <v>2101351</v>
          </cell>
          <cell r="B920" t="str">
            <v>2101351</v>
          </cell>
          <cell r="C920" t="str">
            <v>REMERA MC SIN CIERRE GRIS 3XL/5XL RER</v>
          </cell>
          <cell r="D920">
            <v>2511.6</v>
          </cell>
        </row>
        <row r="921">
          <cell r="A921" t="str">
            <v/>
          </cell>
          <cell r="B921" t="str">
            <v>2101369	CHOMB</v>
          </cell>
          <cell r="C921" t="str">
            <v/>
          </cell>
          <cell r="D921">
            <v>0</v>
          </cell>
        </row>
        <row r="922">
          <cell r="A922">
            <v>2101369</v>
          </cell>
          <cell r="B922" t="str">
            <v>2101369</v>
          </cell>
          <cell r="C922" t="str">
            <v>CHOMBA MC POLO LAS PIRCAS RER</v>
          </cell>
          <cell r="D922">
            <v>2620.8000000000002</v>
          </cell>
        </row>
        <row r="923">
          <cell r="A923">
            <v>2101395</v>
          </cell>
          <cell r="B923" t="str">
            <v>2101395</v>
          </cell>
          <cell r="C923" t="str">
            <v>CHOMBA MC CIERRE AZ + ESTAM 3XS/2XL RER</v>
          </cell>
          <cell r="D923">
            <v>2839.2</v>
          </cell>
        </row>
        <row r="924">
          <cell r="A924" t="str">
            <v/>
          </cell>
          <cell r="B924" t="str">
            <v>2101396	CHOMB</v>
          </cell>
          <cell r="C924" t="str">
            <v/>
          </cell>
          <cell r="D924">
            <v>0</v>
          </cell>
        </row>
        <row r="925">
          <cell r="A925">
            <v>2101396</v>
          </cell>
          <cell r="B925" t="str">
            <v>2101396</v>
          </cell>
          <cell r="C925" t="str">
            <v>CHOMBA MC CIERRE AZ + ESTAM 3XL/5XL RER</v>
          </cell>
          <cell r="D925">
            <v>2948.4</v>
          </cell>
        </row>
        <row r="926">
          <cell r="A926" t="str">
            <v/>
          </cell>
          <cell r="B926" t="str">
            <v>2101397	CHOMB</v>
          </cell>
          <cell r="C926" t="str">
            <v/>
          </cell>
          <cell r="D926">
            <v>0</v>
          </cell>
        </row>
        <row r="927">
          <cell r="A927">
            <v>2101397</v>
          </cell>
          <cell r="B927" t="str">
            <v>2101397</v>
          </cell>
          <cell r="C927" t="str">
            <v>CHOMBA MC CIERRE AZ + ESTAMPA 6XL RER</v>
          </cell>
          <cell r="D927">
            <v>2948.4</v>
          </cell>
        </row>
        <row r="928">
          <cell r="A928">
            <v>2101493</v>
          </cell>
          <cell r="B928" t="str">
            <v>2101493</v>
          </cell>
          <cell r="C928" t="str">
            <v>CHOMBA ML CIERRE AZ 3XL/5XL RER</v>
          </cell>
          <cell r="D928">
            <v>3380</v>
          </cell>
        </row>
        <row r="929">
          <cell r="A929" t="str">
            <v/>
          </cell>
          <cell r="B929" t="str">
            <v>2101494	CHOMB</v>
          </cell>
          <cell r="C929" t="str">
            <v/>
          </cell>
          <cell r="D929">
            <v>0</v>
          </cell>
        </row>
        <row r="930">
          <cell r="A930">
            <v>2101494</v>
          </cell>
          <cell r="B930" t="str">
            <v>2101494</v>
          </cell>
          <cell r="C930" t="str">
            <v>CHOMBA ML CIERRE AZ + ESTAM 3XL/5XL RER</v>
          </cell>
          <cell r="D930">
            <v>3588</v>
          </cell>
        </row>
        <row r="931">
          <cell r="A931">
            <v>2101495</v>
          </cell>
          <cell r="B931" t="str">
            <v>2101495</v>
          </cell>
          <cell r="C931" t="str">
            <v>CHOMBA MC CIERRE AZ 3XS/2XL RER</v>
          </cell>
          <cell r="D931">
            <v>2620.8000000000002</v>
          </cell>
        </row>
        <row r="932">
          <cell r="A932">
            <v>210149503</v>
          </cell>
          <cell r="B932" t="str">
            <v>210149503</v>
          </cell>
          <cell r="C932" t="str">
            <v/>
          </cell>
          <cell r="D932">
            <v>0</v>
          </cell>
        </row>
        <row r="933">
          <cell r="A933">
            <v>2101496</v>
          </cell>
          <cell r="B933" t="str">
            <v>2101496</v>
          </cell>
          <cell r="C933" t="str">
            <v>CHOMBA ML CIERRE AZ 3XS/2XL RER</v>
          </cell>
          <cell r="D933">
            <v>3224</v>
          </cell>
        </row>
        <row r="934">
          <cell r="A934" t="str">
            <v/>
          </cell>
          <cell r="B934" t="str">
            <v>2101497	CHOMB</v>
          </cell>
          <cell r="C934" t="str">
            <v/>
          </cell>
          <cell r="D934">
            <v>0</v>
          </cell>
        </row>
        <row r="935">
          <cell r="A935">
            <v>2101497</v>
          </cell>
          <cell r="B935" t="str">
            <v>2101497</v>
          </cell>
          <cell r="C935" t="str">
            <v>CHOMBA ML CIERRE AZ + ESTAM 3XS/2XL RER</v>
          </cell>
          <cell r="D935">
            <v>3432</v>
          </cell>
        </row>
        <row r="936">
          <cell r="A936">
            <v>2101499</v>
          </cell>
          <cell r="B936" t="str">
            <v>2101499</v>
          </cell>
          <cell r="C936" t="str">
            <v>CHOMBA MC CIERRE AZ 3XL/5XL RER</v>
          </cell>
          <cell r="D936">
            <v>2730</v>
          </cell>
        </row>
        <row r="937">
          <cell r="A937">
            <v>2101500</v>
          </cell>
          <cell r="B937" t="str">
            <v>2101500</v>
          </cell>
          <cell r="C937" t="str">
            <v>CHOMBA MC POLO GRIS MELA SPF 3XS/2XL RER</v>
          </cell>
          <cell r="D937">
            <v>2839.2</v>
          </cell>
        </row>
        <row r="938">
          <cell r="A938" t="str">
            <v/>
          </cell>
          <cell r="B938" t="str">
            <v>2101501	CHOMB</v>
          </cell>
          <cell r="C938" t="str">
            <v/>
          </cell>
          <cell r="D938">
            <v>0</v>
          </cell>
        </row>
        <row r="939">
          <cell r="A939">
            <v>2101501</v>
          </cell>
          <cell r="B939" t="str">
            <v>2101501</v>
          </cell>
          <cell r="C939" t="str">
            <v>CHOMBA MC POLO GRIS MELA SPF 3XL/5XL RER</v>
          </cell>
          <cell r="D939">
            <v>2948.4</v>
          </cell>
        </row>
        <row r="940">
          <cell r="A940">
            <v>2101550</v>
          </cell>
          <cell r="B940" t="str">
            <v>2101550</v>
          </cell>
          <cell r="C940" t="str">
            <v>REMERA MC SIN CIERRE AZUL 3XS/2XL RER</v>
          </cell>
          <cell r="D940">
            <v>2402.4</v>
          </cell>
        </row>
        <row r="941">
          <cell r="A941">
            <v>2101551</v>
          </cell>
          <cell r="B941" t="str">
            <v>2101551</v>
          </cell>
          <cell r="C941" t="str">
            <v>REMERA MC SIN CIERRE AZUL 3XL/5XL RER</v>
          </cell>
          <cell r="D941">
            <v>2511.6</v>
          </cell>
        </row>
        <row r="942">
          <cell r="A942">
            <v>2101552</v>
          </cell>
          <cell r="B942" t="str">
            <v>2101552</v>
          </cell>
          <cell r="C942" t="str">
            <v>REMERA MC SIN CIE AZ ESTAM CAT 2XS/XXL</v>
          </cell>
          <cell r="D942">
            <v>2620.8000000000002</v>
          </cell>
        </row>
        <row r="943">
          <cell r="A943" t="str">
            <v/>
          </cell>
          <cell r="B943" t="str">
            <v>2101553	REMER</v>
          </cell>
          <cell r="C943" t="str">
            <v/>
          </cell>
          <cell r="D943">
            <v>0</v>
          </cell>
        </row>
        <row r="944">
          <cell r="A944">
            <v>2101553</v>
          </cell>
          <cell r="B944" t="str">
            <v>2101553</v>
          </cell>
          <cell r="C944" t="str">
            <v>REMERA MC SIN CIE AZ ESTAM CAT 3XL/6XL</v>
          </cell>
          <cell r="D944">
            <v>2730</v>
          </cell>
        </row>
        <row r="945">
          <cell r="A945">
            <v>2101555</v>
          </cell>
          <cell r="B945" t="str">
            <v>2101555</v>
          </cell>
          <cell r="C945" t="str">
            <v>REMERA MC SIN CIERRE NEGRO 3XS/2XL RER</v>
          </cell>
          <cell r="D945">
            <v>2402.4</v>
          </cell>
        </row>
        <row r="946">
          <cell r="A946">
            <v>2101556</v>
          </cell>
          <cell r="B946" t="str">
            <v>2101556</v>
          </cell>
          <cell r="C946" t="str">
            <v>REMERA MC SIN CIERRE NEGRO 3XL/6XL RER</v>
          </cell>
          <cell r="D946">
            <v>2511.6</v>
          </cell>
        </row>
        <row r="947">
          <cell r="A947" t="str">
            <v/>
          </cell>
          <cell r="B947" t="str">
            <v>2101557	REMER</v>
          </cell>
          <cell r="C947" t="str">
            <v/>
          </cell>
          <cell r="D947">
            <v>0</v>
          </cell>
        </row>
        <row r="948">
          <cell r="A948">
            <v>2101557</v>
          </cell>
          <cell r="B948" t="str">
            <v>2101557</v>
          </cell>
          <cell r="C948" t="str">
            <v>REMERA MC SIN CIE NE HIDRO R 2XS/2XL RER</v>
          </cell>
          <cell r="D948">
            <v>2402.4</v>
          </cell>
        </row>
        <row r="949">
          <cell r="A949" t="str">
            <v/>
          </cell>
          <cell r="B949" t="str">
            <v>2101558	REMER</v>
          </cell>
          <cell r="C949" t="str">
            <v/>
          </cell>
          <cell r="D949">
            <v>0</v>
          </cell>
        </row>
        <row r="950">
          <cell r="A950">
            <v>2101558</v>
          </cell>
          <cell r="B950" t="str">
            <v>2101558</v>
          </cell>
          <cell r="C950" t="str">
            <v>REMERA MC SIN CIE NE HIDRO R 3XL/6XL RER</v>
          </cell>
          <cell r="D950">
            <v>2511.6</v>
          </cell>
        </row>
        <row r="951">
          <cell r="A951" t="str">
            <v/>
          </cell>
          <cell r="B951" t="str">
            <v>2101559	REMER</v>
          </cell>
          <cell r="C951" t="str">
            <v/>
          </cell>
          <cell r="D951">
            <v>0</v>
          </cell>
        </row>
        <row r="952">
          <cell r="A952">
            <v>2101559</v>
          </cell>
          <cell r="B952" t="str">
            <v>2101559</v>
          </cell>
          <cell r="C952" t="str">
            <v>REMERA MC NEG ESC POL STA FE 2XS/2XL RER</v>
          </cell>
          <cell r="D952">
            <v>2184</v>
          </cell>
        </row>
        <row r="953">
          <cell r="A953" t="str">
            <v/>
          </cell>
          <cell r="B953" t="str">
            <v>2101560	REMER</v>
          </cell>
          <cell r="C953" t="str">
            <v/>
          </cell>
          <cell r="D953">
            <v>0</v>
          </cell>
        </row>
        <row r="954">
          <cell r="A954">
            <v>2101560</v>
          </cell>
          <cell r="B954" t="str">
            <v>2101560</v>
          </cell>
          <cell r="C954" t="str">
            <v>REMERA MC NEG ESC POL STA FE 3XL/6XL RER</v>
          </cell>
          <cell r="D954">
            <v>2184</v>
          </cell>
        </row>
        <row r="955">
          <cell r="A955">
            <v>2101561</v>
          </cell>
          <cell r="B955" t="str">
            <v>2101561</v>
          </cell>
          <cell r="C955" t="str">
            <v>REMERA MC SIN CIERRE NEGR CHUBUT 2XS/2XL</v>
          </cell>
          <cell r="D955">
            <v>2700</v>
          </cell>
        </row>
        <row r="956">
          <cell r="A956">
            <v>2101562</v>
          </cell>
          <cell r="B956" t="str">
            <v>2101562</v>
          </cell>
          <cell r="C956" t="str">
            <v>REMERA MS SIN CIERRE NEGR CHUBUT 3XL/5XL</v>
          </cell>
          <cell r="D956">
            <v>2800</v>
          </cell>
        </row>
        <row r="957">
          <cell r="A957">
            <v>2101580</v>
          </cell>
          <cell r="B957" t="str">
            <v>2101580</v>
          </cell>
          <cell r="C957" t="str">
            <v>CHOMBA MC POLO VIAL SAN JUAN AZUL/BLANCA</v>
          </cell>
          <cell r="D957">
            <v>2839.2</v>
          </cell>
        </row>
        <row r="958">
          <cell r="A958">
            <v>2101590</v>
          </cell>
          <cell r="B958" t="str">
            <v>2101590</v>
          </cell>
          <cell r="C958" t="str">
            <v>CHOMBA MC POLO VIAL SAN JUAN BLANCA</v>
          </cell>
          <cell r="D958">
            <v>2839.2</v>
          </cell>
        </row>
        <row r="959">
          <cell r="A959">
            <v>2101600</v>
          </cell>
          <cell r="B959" t="str">
            <v>2101600</v>
          </cell>
          <cell r="C959" t="str">
            <v>PANT NAV C/LINT RER</v>
          </cell>
          <cell r="D959">
            <v>467.55</v>
          </cell>
        </row>
        <row r="960">
          <cell r="A960">
            <v>2101601</v>
          </cell>
          <cell r="B960" t="str">
            <v>2101601</v>
          </cell>
          <cell r="C960" t="str">
            <v>PANT NAV NEGRA RER</v>
          </cell>
          <cell r="D960">
            <v>720.27</v>
          </cell>
        </row>
        <row r="961">
          <cell r="A961">
            <v>2101602</v>
          </cell>
          <cell r="B961" t="str">
            <v>2101602</v>
          </cell>
          <cell r="C961" t="str">
            <v>PANT NAV RER</v>
          </cell>
          <cell r="D961">
            <v>0</v>
          </cell>
        </row>
        <row r="962">
          <cell r="A962">
            <v>2101603</v>
          </cell>
          <cell r="B962" t="str">
            <v>2101603</v>
          </cell>
          <cell r="C962" t="str">
            <v>PANT NAV MARIP RER</v>
          </cell>
          <cell r="D962">
            <v>0</v>
          </cell>
        </row>
        <row r="963">
          <cell r="A963">
            <v>2101604</v>
          </cell>
          <cell r="B963" t="str">
            <v>2101604</v>
          </cell>
          <cell r="C963" t="str">
            <v>PANT NAV BROWN RER</v>
          </cell>
          <cell r="D963">
            <v>810.53</v>
          </cell>
        </row>
        <row r="964">
          <cell r="A964">
            <v>2101605</v>
          </cell>
          <cell r="B964" t="str">
            <v>2101605</v>
          </cell>
          <cell r="C964" t="str">
            <v>PANT CUCH COLUMBIA RER</v>
          </cell>
          <cell r="D964">
            <v>720.27</v>
          </cell>
        </row>
        <row r="965">
          <cell r="A965">
            <v>2101650</v>
          </cell>
          <cell r="B965" t="str">
            <v>2101650</v>
          </cell>
          <cell r="C965" t="str">
            <v>CHOMBA MC CELESTE RIO NEGRO 2XS/2XL RER</v>
          </cell>
          <cell r="D965">
            <v>2839.2</v>
          </cell>
        </row>
        <row r="966">
          <cell r="A966">
            <v>2101651</v>
          </cell>
          <cell r="B966" t="str">
            <v>2101651</v>
          </cell>
          <cell r="C966" t="str">
            <v>CHOMBA MC CELESTE RIO NEGRO 3XL/5XL RER</v>
          </cell>
          <cell r="D966">
            <v>2948.4</v>
          </cell>
        </row>
        <row r="967">
          <cell r="A967">
            <v>2101657</v>
          </cell>
          <cell r="B967" t="str">
            <v>2101657</v>
          </cell>
          <cell r="C967" t="str">
            <v>CHOMBA MC POLO NEGRA CHUBUT 3XS/2XL</v>
          </cell>
          <cell r="D967">
            <v>2839.2</v>
          </cell>
        </row>
        <row r="968">
          <cell r="A968">
            <v>2101658</v>
          </cell>
          <cell r="B968" t="str">
            <v>2101658</v>
          </cell>
          <cell r="C968" t="str">
            <v>CHOMBA MC POLO NEGRA CHUBUT 3XL/5X</v>
          </cell>
          <cell r="D968">
            <v>2839.2</v>
          </cell>
        </row>
        <row r="969">
          <cell r="A969">
            <v>2101666</v>
          </cell>
          <cell r="B969" t="str">
            <v>2101666</v>
          </cell>
          <cell r="C969" t="str">
            <v>REMERA MC SIN CIE NEG 2XS/2XL NOUSAR RER</v>
          </cell>
          <cell r="D969">
            <v>2402.4</v>
          </cell>
        </row>
        <row r="970">
          <cell r="A970">
            <v>2101741</v>
          </cell>
          <cell r="B970" t="str">
            <v>2101741</v>
          </cell>
          <cell r="C970" t="str">
            <v>CHOMBA ML POLO AZ + ESTAMPA 3XS/2XL RER</v>
          </cell>
          <cell r="D970">
            <v>3432</v>
          </cell>
        </row>
        <row r="971">
          <cell r="A971">
            <v>2101742</v>
          </cell>
          <cell r="B971" t="str">
            <v>2101742</v>
          </cell>
          <cell r="C971" t="str">
            <v>CHOMBA ML POLO AZ 3XS/2XL RER</v>
          </cell>
          <cell r="D971">
            <v>3224</v>
          </cell>
        </row>
        <row r="972">
          <cell r="A972" t="str">
            <v/>
          </cell>
          <cell r="B972" t="str">
            <v>2101743	CHOMB</v>
          </cell>
          <cell r="C972" t="str">
            <v/>
          </cell>
          <cell r="D972">
            <v>0</v>
          </cell>
        </row>
        <row r="973">
          <cell r="A973">
            <v>2101743</v>
          </cell>
          <cell r="B973" t="str">
            <v>2101743</v>
          </cell>
          <cell r="C973" t="str">
            <v>CHOMBA ML POLO NEGRO 3XS/2XL RER</v>
          </cell>
          <cell r="D973">
            <v>3224</v>
          </cell>
        </row>
        <row r="974">
          <cell r="A974" t="str">
            <v/>
          </cell>
          <cell r="B974" t="str">
            <v>2101744	CHOMB</v>
          </cell>
          <cell r="C974" t="str">
            <v/>
          </cell>
          <cell r="D974">
            <v>0</v>
          </cell>
        </row>
        <row r="975">
          <cell r="A975">
            <v>2101744</v>
          </cell>
          <cell r="B975" t="str">
            <v>2101744</v>
          </cell>
          <cell r="C975" t="str">
            <v>CHOMBA ML POLO NEGRO 3XL/5XL RER</v>
          </cell>
          <cell r="D975">
            <v>3380</v>
          </cell>
        </row>
        <row r="976">
          <cell r="A976">
            <v>2101750</v>
          </cell>
          <cell r="B976" t="str">
            <v>2101750</v>
          </cell>
          <cell r="C976" t="str">
            <v>CHOMBA MC CIERRE GR 3XS/2XL RER</v>
          </cell>
          <cell r="D976">
            <v>2620.8000000000002</v>
          </cell>
        </row>
        <row r="977">
          <cell r="A977">
            <v>2101751</v>
          </cell>
          <cell r="B977" t="str">
            <v>2101751</v>
          </cell>
          <cell r="C977" t="str">
            <v>CHOMBA ML CIERRE GR 3XS/2XL RER</v>
          </cell>
          <cell r="D977">
            <v>3380</v>
          </cell>
        </row>
        <row r="978">
          <cell r="A978">
            <v>2101752</v>
          </cell>
          <cell r="B978" t="str">
            <v>2101752</v>
          </cell>
          <cell r="C978" t="str">
            <v>CHOMBA ML CIERRE GR 3XL/6XL RER</v>
          </cell>
          <cell r="D978">
            <v>3380</v>
          </cell>
        </row>
        <row r="979">
          <cell r="A979">
            <v>2101799</v>
          </cell>
          <cell r="B979" t="str">
            <v>2101799</v>
          </cell>
          <cell r="C979" t="str">
            <v>CHOMBA MC CIERRE GR 3XL/5XL RER</v>
          </cell>
          <cell r="D979">
            <v>2730</v>
          </cell>
        </row>
        <row r="980">
          <cell r="A980">
            <v>2101851</v>
          </cell>
          <cell r="B980" t="str">
            <v>2101851</v>
          </cell>
          <cell r="C980" t="str">
            <v>BUZO FRISA GRIS CON CIERRE 3XL/4XL RER</v>
          </cell>
          <cell r="D980">
            <v>3166.8</v>
          </cell>
        </row>
        <row r="981">
          <cell r="A981">
            <v>2101877</v>
          </cell>
          <cell r="B981" t="str">
            <v>2101877</v>
          </cell>
          <cell r="C981" t="str">
            <v>CHOMBA MC CIERRE BEIGE 3XS/2XL RER</v>
          </cell>
          <cell r="D981">
            <v>2620.8000000000002</v>
          </cell>
        </row>
        <row r="982">
          <cell r="A982">
            <v>2101878</v>
          </cell>
          <cell r="B982" t="str">
            <v>2101878</v>
          </cell>
          <cell r="C982" t="str">
            <v>CHOMBA MC CIERRE BEIGE 3XL/5XL RER</v>
          </cell>
          <cell r="D982">
            <v>2730</v>
          </cell>
        </row>
        <row r="983">
          <cell r="A983">
            <v>2101879</v>
          </cell>
          <cell r="B983" t="str">
            <v>2101879</v>
          </cell>
          <cell r="C983" t="str">
            <v>CHOMBA MC POLO BEIGE 3XS/2XL RER</v>
          </cell>
          <cell r="D983">
            <v>2620.8000000000002</v>
          </cell>
        </row>
        <row r="984">
          <cell r="A984" t="str">
            <v/>
          </cell>
          <cell r="B984" t="str">
            <v>2101880	CHOMB</v>
          </cell>
          <cell r="C984" t="str">
            <v/>
          </cell>
          <cell r="D984">
            <v>0</v>
          </cell>
        </row>
        <row r="985">
          <cell r="A985">
            <v>2101880</v>
          </cell>
          <cell r="B985" t="str">
            <v>2101880</v>
          </cell>
          <cell r="C985" t="str">
            <v>CHOMBA MC POLO BEIGE 3XL/5XL RER</v>
          </cell>
          <cell r="D985">
            <v>2730</v>
          </cell>
        </row>
        <row r="986">
          <cell r="A986">
            <v>2101888</v>
          </cell>
          <cell r="B986" t="str">
            <v>2101888</v>
          </cell>
          <cell r="C986" t="str">
            <v>CHOMBA MC POLO AZ + BAND 3XL/4XL RER</v>
          </cell>
          <cell r="D986">
            <v>3016</v>
          </cell>
        </row>
        <row r="987">
          <cell r="A987" t="str">
            <v/>
          </cell>
          <cell r="B987" t="str">
            <v>2101889	CHOMB</v>
          </cell>
          <cell r="C987" t="str">
            <v/>
          </cell>
          <cell r="D987">
            <v>0</v>
          </cell>
        </row>
        <row r="988">
          <cell r="A988">
            <v>2101889</v>
          </cell>
          <cell r="B988" t="str">
            <v>2101889</v>
          </cell>
          <cell r="C988" t="str">
            <v>CHOMBA MC POLO AZ + ESTAMPA 3XL/4XL RER</v>
          </cell>
          <cell r="D988">
            <v>2948.4</v>
          </cell>
        </row>
        <row r="989">
          <cell r="A989">
            <v>2101900</v>
          </cell>
          <cell r="B989" t="str">
            <v>2101900</v>
          </cell>
          <cell r="C989" t="str">
            <v>CHOMBA MC CIERRE NE 3XS/2XL RER</v>
          </cell>
          <cell r="D989">
            <v>2620.8000000000002</v>
          </cell>
        </row>
        <row r="990">
          <cell r="A990">
            <v>2101901</v>
          </cell>
          <cell r="B990" t="str">
            <v>2101901</v>
          </cell>
          <cell r="C990" t="str">
            <v>CHOMBA ML CIERRE NE 3XS/2XL RER</v>
          </cell>
          <cell r="D990">
            <v>3224</v>
          </cell>
        </row>
        <row r="991">
          <cell r="A991">
            <v>2101902</v>
          </cell>
          <cell r="B991" t="str">
            <v>2101902</v>
          </cell>
          <cell r="C991" t="str">
            <v>CHOMBA ML CIERRE NE 3XL/6XL RER</v>
          </cell>
          <cell r="D991">
            <v>3380</v>
          </cell>
        </row>
        <row r="992">
          <cell r="A992">
            <v>2101903</v>
          </cell>
          <cell r="B992" t="str">
            <v>2101903</v>
          </cell>
          <cell r="C992" t="str">
            <v>CHOMBA MC CIERRE NE CHUBUT 2XS/2XL</v>
          </cell>
          <cell r="D992">
            <v>2900</v>
          </cell>
        </row>
        <row r="993">
          <cell r="A993">
            <v>2101904</v>
          </cell>
          <cell r="B993" t="str">
            <v>2101904</v>
          </cell>
          <cell r="C993" t="str">
            <v>CHOMBA MC CIERRE NE CHUBUT 3XL/5XL</v>
          </cell>
          <cell r="D993">
            <v>3000</v>
          </cell>
        </row>
        <row r="994">
          <cell r="A994">
            <v>2101950</v>
          </cell>
          <cell r="B994" t="str">
            <v>2101950</v>
          </cell>
          <cell r="C994" t="str">
            <v>CHOMBA MC CIERRE NE + ESTAM 3XS/2XL RER</v>
          </cell>
          <cell r="D994">
            <v>2839.2</v>
          </cell>
        </row>
        <row r="995">
          <cell r="A995" t="str">
            <v/>
          </cell>
          <cell r="B995" t="str">
            <v>2101951	CHOMB</v>
          </cell>
          <cell r="C995" t="str">
            <v/>
          </cell>
          <cell r="D995">
            <v>0</v>
          </cell>
        </row>
        <row r="996">
          <cell r="A996">
            <v>2101951</v>
          </cell>
          <cell r="B996" t="str">
            <v>2101951</v>
          </cell>
          <cell r="C996" t="str">
            <v>CHOMBA MC CIERRE NE + ESTAM 3XL/5XL RER</v>
          </cell>
          <cell r="D996">
            <v>2948.4</v>
          </cell>
        </row>
        <row r="997">
          <cell r="A997" t="str">
            <v/>
          </cell>
          <cell r="B997" t="str">
            <v>2101987	CHOMB</v>
          </cell>
          <cell r="C997" t="str">
            <v/>
          </cell>
          <cell r="D997">
            <v>0</v>
          </cell>
        </row>
        <row r="998">
          <cell r="A998">
            <v>2101987</v>
          </cell>
          <cell r="B998" t="str">
            <v>2101987</v>
          </cell>
          <cell r="C998" t="str">
            <v>CHOMBA MC CIERRE ROJA 3XS/2XL RER</v>
          </cell>
          <cell r="D998">
            <v>2620.8000000000002</v>
          </cell>
        </row>
        <row r="999">
          <cell r="A999">
            <v>2101999</v>
          </cell>
          <cell r="B999" t="str">
            <v>2101999</v>
          </cell>
          <cell r="C999" t="str">
            <v>CHOMBA MC CIERRE NE 3XL/5XL RER</v>
          </cell>
          <cell r="D999">
            <v>2730</v>
          </cell>
        </row>
        <row r="1000">
          <cell r="A1000" t="str">
            <v/>
          </cell>
          <cell r="B1000" t="str">
            <v>2103005	CHOMB</v>
          </cell>
          <cell r="C1000" t="str">
            <v/>
          </cell>
          <cell r="D1000">
            <v>0</v>
          </cell>
        </row>
        <row r="1001">
          <cell r="A1001">
            <v>2103005</v>
          </cell>
          <cell r="B1001" t="str">
            <v>2103005</v>
          </cell>
          <cell r="C1001" t="str">
            <v>CHOMBA MC POLO AZ + ESTAMPA 3XS/2XL RER</v>
          </cell>
          <cell r="D1001">
            <v>2839.2</v>
          </cell>
        </row>
        <row r="1002">
          <cell r="A1002">
            <v>2103010</v>
          </cell>
          <cell r="B1002" t="str">
            <v>2103010</v>
          </cell>
          <cell r="C1002" t="str">
            <v>CHOMBA MC POLO AZ/AM POL. SLUIS 3XS/2XL</v>
          </cell>
          <cell r="D1002">
            <v>2839.2</v>
          </cell>
        </row>
        <row r="1003">
          <cell r="A1003">
            <v>2103011</v>
          </cell>
          <cell r="B1003" t="str">
            <v>2103011</v>
          </cell>
          <cell r="C1003" t="str">
            <v>CHOMBA MC POLO AZ/AM POL.CAMIN SLUIS 3XL</v>
          </cell>
          <cell r="D1003">
            <v>2948.4</v>
          </cell>
        </row>
        <row r="1004">
          <cell r="A1004" t="str">
            <v/>
          </cell>
          <cell r="B1004" t="str">
            <v>2103019	CHOMB</v>
          </cell>
          <cell r="C1004" t="str">
            <v/>
          </cell>
          <cell r="D1004">
            <v>0</v>
          </cell>
        </row>
        <row r="1005">
          <cell r="A1005">
            <v>2103019</v>
          </cell>
          <cell r="B1005" t="str">
            <v>2103019</v>
          </cell>
          <cell r="C1005" t="str">
            <v>CHOMBA MC POLO AZUL HOMBRE RER</v>
          </cell>
          <cell r="D1005">
            <v>2620.8000000000002</v>
          </cell>
        </row>
        <row r="1006">
          <cell r="A1006">
            <v>2103050</v>
          </cell>
          <cell r="B1006" t="str">
            <v>2103050</v>
          </cell>
          <cell r="C1006" t="str">
            <v>REMERA MC COMBAT AZUL</v>
          </cell>
          <cell r="D1006">
            <v>2799.99</v>
          </cell>
        </row>
        <row r="1007">
          <cell r="A1007">
            <v>2103067</v>
          </cell>
          <cell r="B1007" t="str">
            <v>2103067</v>
          </cell>
          <cell r="C1007" t="str">
            <v>CHOMBA MC POLO GRIS + BAND 3XL/6XL RER</v>
          </cell>
          <cell r="D1007">
            <v>3016</v>
          </cell>
        </row>
        <row r="1008">
          <cell r="A1008">
            <v>2103068</v>
          </cell>
          <cell r="B1008" t="str">
            <v>2103068</v>
          </cell>
          <cell r="C1008" t="str">
            <v>CHOMBA MC POLO AZ + BAND 3XS/2XL RER</v>
          </cell>
          <cell r="D1008">
            <v>2808</v>
          </cell>
        </row>
        <row r="1009">
          <cell r="A1009" t="str">
            <v/>
          </cell>
          <cell r="B1009" t="str">
            <v>210306807	CHO</v>
          </cell>
          <cell r="C1009" t="str">
            <v/>
          </cell>
          <cell r="D1009">
            <v>0</v>
          </cell>
        </row>
        <row r="1010">
          <cell r="A1010">
            <v>210306807</v>
          </cell>
          <cell r="B1010" t="str">
            <v>210306807</v>
          </cell>
          <cell r="C1010" t="str">
            <v>CHOMBA MC POLO AZ + BAND XXXL</v>
          </cell>
          <cell r="D1010">
            <v>0</v>
          </cell>
        </row>
        <row r="1011">
          <cell r="A1011">
            <v>2103069</v>
          </cell>
          <cell r="B1011" t="str">
            <v>2103069</v>
          </cell>
          <cell r="C1011" t="str">
            <v>CHOMBA MC POLO GRIS + BAND 3XS/2XL RER</v>
          </cell>
          <cell r="D1011">
            <v>2808</v>
          </cell>
        </row>
        <row r="1012">
          <cell r="A1012" t="str">
            <v/>
          </cell>
          <cell r="B1012" t="str">
            <v>2103070	CHOMB</v>
          </cell>
          <cell r="C1012" t="str">
            <v/>
          </cell>
          <cell r="D1012">
            <v>0</v>
          </cell>
        </row>
        <row r="1013">
          <cell r="A1013">
            <v>2103070</v>
          </cell>
          <cell r="B1013" t="str">
            <v>2103070</v>
          </cell>
          <cell r="C1013" t="str">
            <v>CHOMBA ML POLO ESCUE POLICIA 3XS/2XL RER</v>
          </cell>
          <cell r="D1013">
            <v>3432</v>
          </cell>
        </row>
        <row r="1014">
          <cell r="A1014" t="str">
            <v/>
          </cell>
          <cell r="B1014" t="str">
            <v>2103071	CHOMB</v>
          </cell>
          <cell r="C1014" t="str">
            <v/>
          </cell>
          <cell r="D1014">
            <v>0</v>
          </cell>
        </row>
        <row r="1015">
          <cell r="A1015">
            <v>2103071</v>
          </cell>
          <cell r="B1015" t="str">
            <v>2103071</v>
          </cell>
          <cell r="C1015" t="str">
            <v>CHOMBA ML POLO ESCUE POLICIA 3XL/5XL RER</v>
          </cell>
          <cell r="D1015">
            <v>3588</v>
          </cell>
        </row>
        <row r="1016">
          <cell r="A1016" t="str">
            <v/>
          </cell>
          <cell r="B1016" t="str">
            <v>2103072	CHOMB</v>
          </cell>
          <cell r="C1016" t="str">
            <v/>
          </cell>
          <cell r="D1016">
            <v>0</v>
          </cell>
        </row>
        <row r="1017">
          <cell r="A1017">
            <v>2103072</v>
          </cell>
          <cell r="B1017" t="str">
            <v>2103072</v>
          </cell>
          <cell r="C1017" t="str">
            <v>CHOMBA MC POLO ESCUE POLICIA 3XS/2XL RER</v>
          </cell>
          <cell r="D1017">
            <v>2839.2</v>
          </cell>
        </row>
        <row r="1018">
          <cell r="A1018" t="str">
            <v/>
          </cell>
          <cell r="B1018" t="str">
            <v>2103073	CHOMB</v>
          </cell>
          <cell r="C1018" t="str">
            <v/>
          </cell>
          <cell r="D1018">
            <v>0</v>
          </cell>
        </row>
        <row r="1019">
          <cell r="A1019">
            <v>2103073</v>
          </cell>
          <cell r="B1019" t="str">
            <v>2103073</v>
          </cell>
          <cell r="C1019" t="str">
            <v>CHOMBA MC POLO ESCUE POLICIA 3XL/5XL RER</v>
          </cell>
          <cell r="D1019">
            <v>2948.4</v>
          </cell>
        </row>
        <row r="1020">
          <cell r="A1020">
            <v>2103090</v>
          </cell>
          <cell r="B1020" t="str">
            <v>2103090</v>
          </cell>
          <cell r="C1020" t="str">
            <v>REMERA MC COMBAT NEGRA</v>
          </cell>
          <cell r="D1020">
            <v>2799.99</v>
          </cell>
        </row>
        <row r="1021">
          <cell r="A1021" t="str">
            <v/>
          </cell>
          <cell r="B1021" t="str">
            <v>2103135	CHOMB</v>
          </cell>
          <cell r="C1021" t="str">
            <v/>
          </cell>
          <cell r="D1021">
            <v>0</v>
          </cell>
        </row>
        <row r="1022">
          <cell r="A1022">
            <v>2103135</v>
          </cell>
          <cell r="B1022" t="str">
            <v>2103135</v>
          </cell>
          <cell r="C1022" t="str">
            <v>CHOMBA MC POLO BLANCA IUSP RER</v>
          </cell>
          <cell r="D1022">
            <v>2839.2</v>
          </cell>
        </row>
        <row r="1023">
          <cell r="A1023">
            <v>2103199</v>
          </cell>
          <cell r="B1023" t="str">
            <v>2103199</v>
          </cell>
          <cell r="C1023" t="str">
            <v>CHOMBA MC POLO BLANCA LMGE RER</v>
          </cell>
          <cell r="D1023">
            <v>2839.2</v>
          </cell>
        </row>
        <row r="1024">
          <cell r="A1024">
            <v>2103200</v>
          </cell>
          <cell r="B1024" t="str">
            <v>2103200</v>
          </cell>
          <cell r="C1024" t="str">
            <v>REMERA ML COMBAT MODA ACU</v>
          </cell>
          <cell r="D1024">
            <v>3712.8</v>
          </cell>
        </row>
        <row r="1025">
          <cell r="A1025">
            <v>2103209</v>
          </cell>
          <cell r="B1025" t="str">
            <v>2103209</v>
          </cell>
          <cell r="C1025" t="str">
            <v>CHOMBA ML POLO BLANCA LMGE RER</v>
          </cell>
          <cell r="D1025">
            <v>3432</v>
          </cell>
        </row>
        <row r="1026">
          <cell r="A1026">
            <v>2103217</v>
          </cell>
          <cell r="B1026" t="str">
            <v>2103217</v>
          </cell>
          <cell r="C1026" t="str">
            <v>REMERA ML COMBAT NEGRA RER</v>
          </cell>
          <cell r="D1026">
            <v>3899.99</v>
          </cell>
        </row>
        <row r="1027">
          <cell r="A1027">
            <v>2103218</v>
          </cell>
          <cell r="B1027" t="str">
            <v>2103218</v>
          </cell>
          <cell r="C1027" t="str">
            <v>CHOMBA ML COMBAT RRD INFANTERIA RER</v>
          </cell>
          <cell r="D1027">
            <v>3712.8</v>
          </cell>
        </row>
        <row r="1028">
          <cell r="A1028">
            <v>2103219</v>
          </cell>
          <cell r="B1028" t="str">
            <v>2103219</v>
          </cell>
          <cell r="C1028" t="str">
            <v>REMERA ML COMBAT DIGITAL VERDE</v>
          </cell>
          <cell r="D1028">
            <v>3712.8</v>
          </cell>
        </row>
        <row r="1029">
          <cell r="A1029">
            <v>2103220</v>
          </cell>
          <cell r="B1029" t="str">
            <v>2103220</v>
          </cell>
          <cell r="C1029" t="str">
            <v>REMERA ML COMBAT PITON</v>
          </cell>
          <cell r="D1029">
            <v>3712.8</v>
          </cell>
        </row>
        <row r="1030">
          <cell r="A1030">
            <v>2103221</v>
          </cell>
          <cell r="B1030" t="str">
            <v>2103221</v>
          </cell>
          <cell r="C1030" t="str">
            <v>REMERA ML COMBATE DIGITAL GRIS</v>
          </cell>
          <cell r="D1030">
            <v>0</v>
          </cell>
        </row>
        <row r="1031">
          <cell r="A1031">
            <v>2103495</v>
          </cell>
          <cell r="B1031" t="str">
            <v>2103495</v>
          </cell>
          <cell r="C1031" t="str">
            <v>REMERA ML COMBAT AZUL</v>
          </cell>
          <cell r="D1031">
            <v>3899.99</v>
          </cell>
        </row>
        <row r="1032">
          <cell r="A1032">
            <v>2103500</v>
          </cell>
          <cell r="B1032" t="str">
            <v>2103500</v>
          </cell>
          <cell r="C1032" t="str">
            <v>CHOMBA MC POLO AZ/AM TRANSITO 3XS/2XL</v>
          </cell>
          <cell r="D1032">
            <v>2839.2</v>
          </cell>
        </row>
        <row r="1033">
          <cell r="A1033" t="str">
            <v/>
          </cell>
          <cell r="B1033" t="str">
            <v>2103785	CHOMB</v>
          </cell>
          <cell r="C1033" t="str">
            <v/>
          </cell>
          <cell r="D1033">
            <v>0</v>
          </cell>
        </row>
        <row r="1034">
          <cell r="A1034">
            <v>2103785</v>
          </cell>
          <cell r="B1034" t="str">
            <v>2103785</v>
          </cell>
          <cell r="C1034" t="str">
            <v>CHOMBA MC POLO ECO ESC+ BANDER RER</v>
          </cell>
          <cell r="D1034">
            <v>2620.8000000000002</v>
          </cell>
        </row>
        <row r="1035">
          <cell r="A1035">
            <v>2103888</v>
          </cell>
          <cell r="B1035" t="str">
            <v>2103888</v>
          </cell>
          <cell r="C1035" t="str">
            <v>NO USAR CHOMBA MC POLO AZ + BAND 3XL/5XL</v>
          </cell>
          <cell r="D1035">
            <v>2712.53</v>
          </cell>
        </row>
        <row r="1036">
          <cell r="A1036" t="str">
            <v/>
          </cell>
          <cell r="B1036" t="str">
            <v>210388808	CHO</v>
          </cell>
          <cell r="C1036" t="str">
            <v/>
          </cell>
          <cell r="D1036">
            <v>0</v>
          </cell>
        </row>
        <row r="1037">
          <cell r="A1037">
            <v>210388808</v>
          </cell>
          <cell r="B1037" t="str">
            <v>210388808</v>
          </cell>
          <cell r="C1037" t="str">
            <v>CHOMBA MC POLO AZ + BAND XXXXL RER</v>
          </cell>
          <cell r="D1037">
            <v>2620.8000000000002</v>
          </cell>
        </row>
        <row r="1038">
          <cell r="A1038" t="str">
            <v/>
          </cell>
          <cell r="B1038" t="str">
            <v>2105007	REMER</v>
          </cell>
          <cell r="C1038" t="str">
            <v/>
          </cell>
          <cell r="D1038">
            <v>0</v>
          </cell>
        </row>
        <row r="1039">
          <cell r="A1039">
            <v>2105007</v>
          </cell>
          <cell r="B1039" t="str">
            <v>2105007</v>
          </cell>
          <cell r="C1039" t="str">
            <v>REMERA ML SIN CIERRE BLANCA 3XL/5XL RER</v>
          </cell>
          <cell r="D1039">
            <v>3172</v>
          </cell>
        </row>
        <row r="1040">
          <cell r="A1040">
            <v>2105008</v>
          </cell>
          <cell r="B1040" t="str">
            <v>2105008</v>
          </cell>
          <cell r="C1040" t="str">
            <v>REMERA ML SIN CIERRE NEGRA 3XS/2XL RER</v>
          </cell>
          <cell r="D1040">
            <v>3016</v>
          </cell>
        </row>
        <row r="1041">
          <cell r="A1041" t="str">
            <v/>
          </cell>
          <cell r="B1041" t="str">
            <v>2105009	REMER</v>
          </cell>
          <cell r="C1041" t="str">
            <v/>
          </cell>
          <cell r="D1041">
            <v>0</v>
          </cell>
        </row>
        <row r="1042">
          <cell r="A1042">
            <v>2105009</v>
          </cell>
          <cell r="B1042" t="str">
            <v>2105009</v>
          </cell>
          <cell r="C1042" t="str">
            <v>REMERA ML SIN CIERRE NEGRA 3XL/5XL RER</v>
          </cell>
          <cell r="D1042">
            <v>3172</v>
          </cell>
        </row>
        <row r="1043">
          <cell r="A1043">
            <v>2105352</v>
          </cell>
          <cell r="B1043" t="str">
            <v>2105352</v>
          </cell>
          <cell r="C1043" t="str">
            <v>REMERA ML SIN CIERRE GRIS 3XS/2XL RER</v>
          </cell>
          <cell r="D1043">
            <v>3016</v>
          </cell>
        </row>
        <row r="1044">
          <cell r="A1044" t="str">
            <v/>
          </cell>
          <cell r="B1044" t="str">
            <v>2105353	REMER</v>
          </cell>
          <cell r="C1044" t="str">
            <v/>
          </cell>
          <cell r="D1044">
            <v>0</v>
          </cell>
        </row>
        <row r="1045">
          <cell r="A1045">
            <v>2105353</v>
          </cell>
          <cell r="B1045" t="str">
            <v>2105353</v>
          </cell>
          <cell r="C1045" t="str">
            <v>REMERA ML SIN CIERRE GRIS 3XL/5XL RER</v>
          </cell>
          <cell r="D1045">
            <v>3172</v>
          </cell>
        </row>
        <row r="1046">
          <cell r="A1046">
            <v>2105552</v>
          </cell>
          <cell r="B1046" t="str">
            <v>2105552</v>
          </cell>
          <cell r="C1046" t="str">
            <v>REMERA ML SIN CIERRE AZUL 3XS/2XL RER</v>
          </cell>
          <cell r="D1046">
            <v>3016</v>
          </cell>
        </row>
        <row r="1047">
          <cell r="A1047" t="str">
            <v/>
          </cell>
          <cell r="B1047" t="str">
            <v>2105553	REMER</v>
          </cell>
          <cell r="C1047" t="str">
            <v/>
          </cell>
          <cell r="D1047">
            <v>0</v>
          </cell>
        </row>
        <row r="1048">
          <cell r="A1048">
            <v>2105553</v>
          </cell>
          <cell r="B1048" t="str">
            <v>2105553</v>
          </cell>
          <cell r="C1048" t="str">
            <v>REMERA ML SIN CIERRE AZUL 3XL/5XL RER</v>
          </cell>
          <cell r="D1048">
            <v>3172</v>
          </cell>
        </row>
        <row r="1049">
          <cell r="A1049">
            <v>2105999</v>
          </cell>
          <cell r="B1049" t="str">
            <v>2105999</v>
          </cell>
          <cell r="C1049" t="str">
            <v>REMERA ML ARMY NEGRA RER</v>
          </cell>
          <cell r="D1049">
            <v>2293.1999999999998</v>
          </cell>
        </row>
        <row r="1050">
          <cell r="A1050">
            <v>220090</v>
          </cell>
          <cell r="B1050" t="str">
            <v>220090</v>
          </cell>
          <cell r="C1050" t="str">
            <v>REMERA MC BLANCA IUSP</v>
          </cell>
          <cell r="D1050">
            <v>2100</v>
          </cell>
        </row>
        <row r="1051">
          <cell r="A1051" t="str">
            <v/>
          </cell>
          <cell r="B1051" t="str">
            <v>2203072	REMER</v>
          </cell>
          <cell r="C1051" t="str">
            <v/>
          </cell>
          <cell r="D1051">
            <v>0</v>
          </cell>
        </row>
        <row r="1052">
          <cell r="A1052">
            <v>2203072</v>
          </cell>
          <cell r="B1052" t="str">
            <v>2203072</v>
          </cell>
          <cell r="C1052" t="str">
            <v>REMERA MC COLORES VARIOS</v>
          </cell>
          <cell r="D1052">
            <v>1965.6</v>
          </cell>
        </row>
        <row r="1053">
          <cell r="A1053">
            <v>222</v>
          </cell>
          <cell r="B1053" t="str">
            <v>222</v>
          </cell>
          <cell r="C1053" t="str">
            <v>TRAPO PARA INDIGENTE FLACUCHO</v>
          </cell>
          <cell r="D1053">
            <v>0</v>
          </cell>
        </row>
        <row r="1054">
          <cell r="A1054">
            <v>2220000</v>
          </cell>
          <cell r="B1054" t="str">
            <v>2220000</v>
          </cell>
          <cell r="C1054" t="str">
            <v>REMERA MC BORD RIO NEGRO GEI</v>
          </cell>
          <cell r="D1054">
            <v>2184</v>
          </cell>
        </row>
        <row r="1055">
          <cell r="A1055">
            <v>2220004</v>
          </cell>
          <cell r="B1055" t="str">
            <v>2220004</v>
          </cell>
          <cell r="C1055" t="str">
            <v>REMERA MC BLANCA LISA GEI</v>
          </cell>
          <cell r="D1055">
            <v>1965.6</v>
          </cell>
        </row>
        <row r="1056">
          <cell r="A1056">
            <v>2220005</v>
          </cell>
          <cell r="B1056" t="str">
            <v>2220005</v>
          </cell>
          <cell r="C1056" t="str">
            <v>REMERA MC BLANCA NO USAR GEI</v>
          </cell>
          <cell r="D1056">
            <v>1965.6</v>
          </cell>
        </row>
        <row r="1057">
          <cell r="A1057">
            <v>2220024</v>
          </cell>
          <cell r="B1057" t="str">
            <v>2220024</v>
          </cell>
          <cell r="C1057" t="str">
            <v>NO USAR</v>
          </cell>
          <cell r="D1057">
            <v>0</v>
          </cell>
        </row>
        <row r="1058">
          <cell r="A1058">
            <v>2220027</v>
          </cell>
          <cell r="B1058" t="str">
            <v>2220027</v>
          </cell>
          <cell r="C1058" t="str">
            <v>REMERA ML BLANCA GEI</v>
          </cell>
          <cell r="D1058">
            <v>2074.8000000000002</v>
          </cell>
        </row>
        <row r="1059">
          <cell r="A1059">
            <v>2220028</v>
          </cell>
          <cell r="B1059" t="str">
            <v>2220028</v>
          </cell>
          <cell r="C1059" t="str">
            <v>REMERA ML AZUL GEI</v>
          </cell>
          <cell r="D1059">
            <v>2074.8000000000002</v>
          </cell>
        </row>
        <row r="1060">
          <cell r="A1060">
            <v>2220030</v>
          </cell>
          <cell r="B1060" t="str">
            <v>2220030</v>
          </cell>
          <cell r="C1060" t="str">
            <v>POLERA ALGODON AZUL RER</v>
          </cell>
          <cell r="D1060">
            <v>1415.23</v>
          </cell>
        </row>
        <row r="1061">
          <cell r="A1061">
            <v>2220032</v>
          </cell>
          <cell r="B1061" t="str">
            <v>2220032</v>
          </cell>
          <cell r="C1061" t="str">
            <v>POLERA ALGODON GRIS RER</v>
          </cell>
          <cell r="D1061">
            <v>1415.23</v>
          </cell>
        </row>
        <row r="1062">
          <cell r="A1062">
            <v>2220034</v>
          </cell>
          <cell r="B1062" t="str">
            <v>2220034</v>
          </cell>
          <cell r="C1062" t="str">
            <v>POLERA ALGODON BLANCA RER</v>
          </cell>
          <cell r="D1062">
            <v>1415.23</v>
          </cell>
        </row>
        <row r="1063">
          <cell r="A1063">
            <v>2220037</v>
          </cell>
          <cell r="B1063" t="str">
            <v>2220037</v>
          </cell>
          <cell r="C1063" t="str">
            <v>POLERA ALGODON NEGRA RER</v>
          </cell>
          <cell r="D1063">
            <v>1415.23</v>
          </cell>
        </row>
        <row r="1064">
          <cell r="A1064">
            <v>2220053</v>
          </cell>
          <cell r="B1064" t="str">
            <v>2220053</v>
          </cell>
          <cell r="C1064" t="str">
            <v>REMERA ML 1RA PIEL BLANCA PIQUE</v>
          </cell>
          <cell r="D1064">
            <v>2074.8000000000002</v>
          </cell>
        </row>
        <row r="1065">
          <cell r="A1065">
            <v>2220074</v>
          </cell>
          <cell r="B1065" t="str">
            <v>2220074</v>
          </cell>
          <cell r="C1065" t="str">
            <v>REMERA ML 1RA PIEL AZUL VANIZADA RER</v>
          </cell>
          <cell r="D1065">
            <v>2299</v>
          </cell>
        </row>
        <row r="1066">
          <cell r="A1066">
            <v>2220076</v>
          </cell>
          <cell r="B1066" t="str">
            <v>2220076</v>
          </cell>
          <cell r="C1066" t="str">
            <v>REMERA ML 1RA PIEL NEGRA  VANIZADA RER</v>
          </cell>
          <cell r="D1066">
            <v>2299</v>
          </cell>
        </row>
        <row r="1067">
          <cell r="A1067">
            <v>2220078</v>
          </cell>
          <cell r="B1067" t="str">
            <v>2220078</v>
          </cell>
          <cell r="C1067" t="str">
            <v>REMERA ML 1RA PIEL BLANCA VANIZADA RER</v>
          </cell>
          <cell r="D1067">
            <v>2074.8000000000002</v>
          </cell>
        </row>
        <row r="1068">
          <cell r="A1068">
            <v>2220080</v>
          </cell>
          <cell r="B1068" t="str">
            <v>2220080</v>
          </cell>
          <cell r="C1068" t="str">
            <v>REMERA BALLENERA SIN MANGAS NEGRA RER</v>
          </cell>
          <cell r="D1068">
            <v>1965.6</v>
          </cell>
        </row>
        <row r="1069">
          <cell r="A1069">
            <v>2220081</v>
          </cell>
          <cell r="B1069" t="str">
            <v>2220081</v>
          </cell>
          <cell r="C1069" t="str">
            <v>REMERA BALLENERA SIN MANGAS VERDE RER</v>
          </cell>
          <cell r="D1069">
            <v>1965.6</v>
          </cell>
        </row>
        <row r="1070">
          <cell r="A1070">
            <v>2220099</v>
          </cell>
          <cell r="B1070" t="str">
            <v>2220099</v>
          </cell>
          <cell r="C1070" t="str">
            <v>REMERA MC ESTAMPADA PERRO INF. MZA</v>
          </cell>
          <cell r="D1070">
            <v>1965.6</v>
          </cell>
        </row>
        <row r="1071">
          <cell r="A1071">
            <v>2220100</v>
          </cell>
          <cell r="B1071" t="str">
            <v>2220100</v>
          </cell>
          <cell r="C1071" t="str">
            <v>REMERA ML 1RA PIEL NEGRA MINIJACK RER</v>
          </cell>
          <cell r="D1071">
            <v>2299</v>
          </cell>
        </row>
        <row r="1072">
          <cell r="A1072">
            <v>2220128</v>
          </cell>
          <cell r="B1072" t="str">
            <v>2220128</v>
          </cell>
          <cell r="C1072" t="str">
            <v>REMERA MC GRIS BORDADA LMGE GEI</v>
          </cell>
          <cell r="D1072">
            <v>1965.6</v>
          </cell>
        </row>
        <row r="1073">
          <cell r="A1073">
            <v>2220130</v>
          </cell>
          <cell r="B1073" t="str">
            <v>2220130</v>
          </cell>
          <cell r="C1073" t="str">
            <v>REMERA MC GRIS BORD ESCUELA CADETE GEI</v>
          </cell>
          <cell r="D1073">
            <v>1965.6</v>
          </cell>
        </row>
        <row r="1074">
          <cell r="A1074">
            <v>2220136</v>
          </cell>
          <cell r="B1074" t="str">
            <v>2220136</v>
          </cell>
          <cell r="C1074" t="str">
            <v>REMERA MC TERMICAS SPINIT DAMA NEGRA GEI</v>
          </cell>
          <cell r="D1074">
            <v>2184</v>
          </cell>
        </row>
        <row r="1075">
          <cell r="A1075">
            <v>2220250</v>
          </cell>
          <cell r="B1075" t="str">
            <v>2220250</v>
          </cell>
          <cell r="C1075" t="str">
            <v>REMERA MC AZUL PECTORAL NEUQUEN GEI</v>
          </cell>
          <cell r="D1075">
            <v>1965.6</v>
          </cell>
        </row>
        <row r="1076">
          <cell r="A1076">
            <v>2220253</v>
          </cell>
          <cell r="B1076" t="str">
            <v>2220253</v>
          </cell>
          <cell r="C1076" t="str">
            <v>REMERA MC AZUL IUSP 198 GEI</v>
          </cell>
          <cell r="D1076">
            <v>2184</v>
          </cell>
        </row>
        <row r="1077">
          <cell r="A1077">
            <v>2220254</v>
          </cell>
          <cell r="B1077" t="str">
            <v>2220254</v>
          </cell>
          <cell r="C1077" t="str">
            <v>REMERA MC INFOPE GRIS RER</v>
          </cell>
          <cell r="D1077">
            <v>2184</v>
          </cell>
        </row>
        <row r="1078">
          <cell r="A1078">
            <v>2220255</v>
          </cell>
          <cell r="B1078" t="str">
            <v>2220255</v>
          </cell>
          <cell r="C1078" t="str">
            <v>REMERA MC AZUL ESC SUBOF POL TUC 2XS/2XL</v>
          </cell>
          <cell r="D1078">
            <v>1965.6</v>
          </cell>
        </row>
        <row r="1079">
          <cell r="A1079">
            <v>2220256</v>
          </cell>
          <cell r="B1079" t="str">
            <v>2220256</v>
          </cell>
          <cell r="C1079" t="str">
            <v>REMERA MC AZUL ESC SUBOF POL TUC 3XL/6XL</v>
          </cell>
          <cell r="D1079">
            <v>1965.6</v>
          </cell>
        </row>
        <row r="1080">
          <cell r="A1080" t="str">
            <v/>
          </cell>
          <cell r="B1080" t="str">
            <v>2220258	REMER</v>
          </cell>
          <cell r="C1080" t="str">
            <v/>
          </cell>
          <cell r="D1080">
            <v>0</v>
          </cell>
        </row>
        <row r="1081">
          <cell r="A1081">
            <v>2220258</v>
          </cell>
          <cell r="B1081" t="str">
            <v>2220258</v>
          </cell>
          <cell r="C1081" t="str">
            <v>REMERA MC ROJA LISA GEI</v>
          </cell>
          <cell r="D1081">
            <v>1965.6</v>
          </cell>
        </row>
        <row r="1082">
          <cell r="A1082">
            <v>2220292</v>
          </cell>
          <cell r="B1082" t="str">
            <v>2220292</v>
          </cell>
          <cell r="C1082" t="str">
            <v>REMERA MC AZUL CON ESTAMPA POLICIA GEI</v>
          </cell>
          <cell r="D1082">
            <v>2184</v>
          </cell>
        </row>
        <row r="1083">
          <cell r="A1083">
            <v>2220333</v>
          </cell>
          <cell r="B1083" t="str">
            <v>2220333</v>
          </cell>
          <cell r="C1083" t="str">
            <v>REMERA MC AZUL LISA GEI</v>
          </cell>
          <cell r="D1083">
            <v>1965.6</v>
          </cell>
        </row>
        <row r="1084">
          <cell r="A1084" t="str">
            <v/>
          </cell>
          <cell r="B1084" t="str">
            <v>2220335	REMER</v>
          </cell>
          <cell r="C1084" t="str">
            <v/>
          </cell>
          <cell r="D1084">
            <v>0</v>
          </cell>
        </row>
        <row r="1085">
          <cell r="A1085">
            <v>2220335</v>
          </cell>
          <cell r="B1085" t="str">
            <v>2220335</v>
          </cell>
          <cell r="C1085" t="str">
            <v>REMERA MC CAMUFLADA GEI</v>
          </cell>
          <cell r="D1085">
            <v>1965.6</v>
          </cell>
        </row>
        <row r="1086">
          <cell r="A1086" t="str">
            <v/>
          </cell>
          <cell r="B1086" t="str">
            <v>2220336	REMER</v>
          </cell>
          <cell r="C1086" t="str">
            <v/>
          </cell>
          <cell r="D1086">
            <v>0</v>
          </cell>
        </row>
        <row r="1087">
          <cell r="A1087">
            <v>2220336</v>
          </cell>
          <cell r="B1087" t="str">
            <v>2220336</v>
          </cell>
          <cell r="C1087" t="str">
            <v>REMERA MC GRIS BORDADA EJERCITO GEI</v>
          </cell>
          <cell r="D1087">
            <v>2184</v>
          </cell>
        </row>
        <row r="1088">
          <cell r="A1088">
            <v>2220345</v>
          </cell>
          <cell r="B1088" t="str">
            <v>2220345</v>
          </cell>
          <cell r="C1088" t="str">
            <v>REMERA MC JAZAK NEGRA GEI</v>
          </cell>
          <cell r="D1088">
            <v>2074.8000000000002</v>
          </cell>
        </row>
        <row r="1089">
          <cell r="A1089" t="str">
            <v/>
          </cell>
          <cell r="B1089" t="str">
            <v>2220389	REMER</v>
          </cell>
          <cell r="C1089" t="str">
            <v/>
          </cell>
          <cell r="D1089">
            <v>0</v>
          </cell>
        </row>
        <row r="1090">
          <cell r="A1090">
            <v>2220389</v>
          </cell>
          <cell r="B1090" t="str">
            <v>2220389</v>
          </cell>
          <cell r="C1090" t="str">
            <v>REMERA MC AZUL POLICIA DE STA CRUZ GEI</v>
          </cell>
          <cell r="D1090">
            <v>2184</v>
          </cell>
        </row>
        <row r="1091">
          <cell r="A1091">
            <v>2220421</v>
          </cell>
          <cell r="B1091" t="str">
            <v>2220421</v>
          </cell>
          <cell r="C1091" t="str">
            <v>REMERA MC NQN ALGODON GRIS CADETE GEI</v>
          </cell>
          <cell r="D1091">
            <v>1965.6</v>
          </cell>
        </row>
        <row r="1092">
          <cell r="A1092">
            <v>2220444</v>
          </cell>
          <cell r="B1092" t="str">
            <v>2220444</v>
          </cell>
          <cell r="C1092" t="str">
            <v>REMERA MC NEGRA LISA GEI</v>
          </cell>
          <cell r="D1092">
            <v>1965.6</v>
          </cell>
        </row>
        <row r="1093">
          <cell r="A1093" t="str">
            <v/>
          </cell>
          <cell r="B1093" t="str">
            <v>2220450	REMER</v>
          </cell>
          <cell r="C1093" t="str">
            <v/>
          </cell>
          <cell r="D1093">
            <v>0</v>
          </cell>
        </row>
        <row r="1094">
          <cell r="A1094">
            <v>2220450</v>
          </cell>
          <cell r="B1094" t="str">
            <v>2220450</v>
          </cell>
          <cell r="C1094" t="str">
            <v>REMERA MC NEGRA ESC POL STA FE 2XS/2XL</v>
          </cell>
          <cell r="D1094">
            <v>2184</v>
          </cell>
        </row>
        <row r="1095">
          <cell r="A1095" t="str">
            <v/>
          </cell>
          <cell r="B1095" t="str">
            <v>2220451	REMER</v>
          </cell>
          <cell r="C1095" t="str">
            <v/>
          </cell>
          <cell r="D1095">
            <v>0</v>
          </cell>
        </row>
        <row r="1096">
          <cell r="A1096">
            <v>2220451</v>
          </cell>
          <cell r="B1096" t="str">
            <v>2220451</v>
          </cell>
          <cell r="C1096" t="str">
            <v>REMERA MC NEGRA ESC POL STA FE 3XL/5XL</v>
          </cell>
          <cell r="D1096">
            <v>2184</v>
          </cell>
        </row>
        <row r="1097">
          <cell r="A1097">
            <v>2220456</v>
          </cell>
          <cell r="B1097" t="str">
            <v>2220456</v>
          </cell>
          <cell r="C1097" t="str">
            <v>REMERA MC NEGRA CON ESTAMPA POLICIA GEI</v>
          </cell>
          <cell r="D1097">
            <v>2184</v>
          </cell>
        </row>
        <row r="1098">
          <cell r="A1098">
            <v>2220520</v>
          </cell>
          <cell r="B1098" t="str">
            <v>2220520</v>
          </cell>
          <cell r="C1098" t="str">
            <v>REMERA MC GRIS MELANGE SPF RER</v>
          </cell>
          <cell r="D1098">
            <v>2184</v>
          </cell>
        </row>
        <row r="1099">
          <cell r="A1099" t="str">
            <v/>
          </cell>
          <cell r="B1099" t="str">
            <v>2220555	REMER</v>
          </cell>
          <cell r="C1099" t="str">
            <v/>
          </cell>
          <cell r="D1099">
            <v>0</v>
          </cell>
        </row>
        <row r="1100">
          <cell r="A1100">
            <v>2220555</v>
          </cell>
          <cell r="B1100" t="str">
            <v>2220555</v>
          </cell>
          <cell r="C1100" t="str">
            <v>REMERA MC MIMETICAS GEI</v>
          </cell>
          <cell r="D1100">
            <v>1965.6</v>
          </cell>
        </row>
        <row r="1101">
          <cell r="A1101">
            <v>2220591</v>
          </cell>
          <cell r="B1101" t="str">
            <v>2220591</v>
          </cell>
          <cell r="C1101" t="str">
            <v>REMERA ML TERMICAS SPINIT NEGRA GEI</v>
          </cell>
          <cell r="D1101">
            <v>2074.8000000000002</v>
          </cell>
        </row>
        <row r="1102">
          <cell r="A1102">
            <v>2220601</v>
          </cell>
          <cell r="B1102" t="str">
            <v>2220601</v>
          </cell>
          <cell r="C1102" t="str">
            <v>REMERA MC GRIS MELANGE SIN BORDAR GEI</v>
          </cell>
          <cell r="D1102">
            <v>1965.6</v>
          </cell>
        </row>
        <row r="1103">
          <cell r="A1103">
            <v>2220666</v>
          </cell>
          <cell r="B1103" t="str">
            <v>2220666</v>
          </cell>
          <cell r="C1103" t="str">
            <v>REMERA MC ALPHA AIT21994C1 AIRMAN GEI</v>
          </cell>
          <cell r="D1103">
            <v>1965.6</v>
          </cell>
        </row>
        <row r="1104">
          <cell r="A1104">
            <v>2220750</v>
          </cell>
          <cell r="B1104" t="str">
            <v>2220750</v>
          </cell>
          <cell r="C1104" t="str">
            <v>REMERA MC GRIS TOPO LISA 2XS/2XL GEI</v>
          </cell>
          <cell r="D1104">
            <v>1965.6</v>
          </cell>
        </row>
        <row r="1105">
          <cell r="A1105">
            <v>2220751</v>
          </cell>
          <cell r="B1105" t="str">
            <v>2220751</v>
          </cell>
          <cell r="C1105" t="str">
            <v>REMERA MC GRIS TOPO LISA 3XL/6XL GEI</v>
          </cell>
          <cell r="D1105">
            <v>2074.8000000000002</v>
          </cell>
        </row>
        <row r="1106">
          <cell r="A1106">
            <v>2220755</v>
          </cell>
          <cell r="B1106" t="str">
            <v>2220755</v>
          </cell>
          <cell r="C1106" t="str">
            <v>REMERA MC GRIS TOPO PENIT RG 2XS/2XL</v>
          </cell>
          <cell r="D1106">
            <v>1965.6</v>
          </cell>
        </row>
        <row r="1107">
          <cell r="A1107" t="str">
            <v/>
          </cell>
          <cell r="B1107" t="str">
            <v>2220756	REMER</v>
          </cell>
          <cell r="C1107" t="str">
            <v/>
          </cell>
          <cell r="D1107">
            <v>0</v>
          </cell>
        </row>
        <row r="1108">
          <cell r="A1108">
            <v>2220756</v>
          </cell>
          <cell r="B1108" t="str">
            <v>2220756</v>
          </cell>
          <cell r="C1108" t="str">
            <v>REMERA MC GRIS TOPO PENIT RG 3XL/5XL</v>
          </cell>
          <cell r="D1108">
            <v>2074.8000000000002</v>
          </cell>
        </row>
        <row r="1109">
          <cell r="A1109">
            <v>2220777</v>
          </cell>
          <cell r="B1109" t="str">
            <v>2220777</v>
          </cell>
          <cell r="C1109" t="str">
            <v>REMERA MC ALPHA ART21791C1 ARMY GEI</v>
          </cell>
          <cell r="D1109">
            <v>1965.6</v>
          </cell>
        </row>
        <row r="1110">
          <cell r="A1110">
            <v>2220856</v>
          </cell>
          <cell r="B1110" t="str">
            <v>2220856</v>
          </cell>
          <cell r="C1110" t="str">
            <v>REMERA MC BEIGE LISA GEI</v>
          </cell>
          <cell r="D1110">
            <v>1965.6</v>
          </cell>
        </row>
        <row r="1111">
          <cell r="A1111">
            <v>2220888</v>
          </cell>
          <cell r="B1111" t="str">
            <v>2220888</v>
          </cell>
          <cell r="C1111" t="str">
            <v>REMERA MC ALPHA DOT21754C1 DONT T GEI</v>
          </cell>
          <cell r="D1111">
            <v>1965.6</v>
          </cell>
        </row>
        <row r="1112">
          <cell r="A1112">
            <v>2220900</v>
          </cell>
          <cell r="B1112" t="str">
            <v>2220900</v>
          </cell>
          <cell r="C1112" t="str">
            <v>NO USA PROXIMO ELIMINAR</v>
          </cell>
          <cell r="D1112">
            <v>1033.71</v>
          </cell>
        </row>
        <row r="1113">
          <cell r="A1113">
            <v>2220901</v>
          </cell>
          <cell r="B1113" t="str">
            <v>2220901</v>
          </cell>
          <cell r="C1113" t="str">
            <v>NO USAR MAS PROX ELIMINAR RER</v>
          </cell>
          <cell r="D1113">
            <v>0</v>
          </cell>
        </row>
        <row r="1114">
          <cell r="A1114">
            <v>2220909</v>
          </cell>
          <cell r="B1114" t="str">
            <v>2220909</v>
          </cell>
          <cell r="C1114" t="str">
            <v>REMERA MC BLANCA IUSP GEI</v>
          </cell>
          <cell r="D1114">
            <v>2184</v>
          </cell>
        </row>
        <row r="1115">
          <cell r="A1115">
            <v>2220999</v>
          </cell>
          <cell r="B1115" t="str">
            <v>2220999</v>
          </cell>
          <cell r="C1115" t="str">
            <v>REMERA MC UNITED GEI</v>
          </cell>
          <cell r="D1115">
            <v>1965.6</v>
          </cell>
        </row>
        <row r="1116">
          <cell r="A1116">
            <v>2230600</v>
          </cell>
          <cell r="B1116" t="str">
            <v>2230600</v>
          </cell>
          <cell r="C1116" t="str">
            <v>REMERA MC VERDE LMGE GEI</v>
          </cell>
          <cell r="D1116">
            <v>1965.6</v>
          </cell>
        </row>
        <row r="1117">
          <cell r="A1117" t="str">
            <v/>
          </cell>
          <cell r="B1117" t="str">
            <v>2301001	TRICO</v>
          </cell>
          <cell r="C1117" t="str">
            <v/>
          </cell>
          <cell r="D1117">
            <v>0</v>
          </cell>
        </row>
        <row r="1118">
          <cell r="A1118">
            <v>2301001</v>
          </cell>
          <cell r="B1118" t="str">
            <v>2301001</v>
          </cell>
          <cell r="C1118" t="str">
            <v>TRICOTA C/POL AZUL NQN</v>
          </cell>
          <cell r="D1118">
            <v>0</v>
          </cell>
        </row>
        <row r="1119">
          <cell r="A1119" t="str">
            <v/>
          </cell>
          <cell r="B1119" t="str">
            <v>2301002	TRICO</v>
          </cell>
          <cell r="C1119" t="str">
            <v/>
          </cell>
          <cell r="D1119">
            <v>0</v>
          </cell>
        </row>
        <row r="1120">
          <cell r="A1120">
            <v>2301002</v>
          </cell>
          <cell r="B1120" t="str">
            <v>2301002</v>
          </cell>
          <cell r="C1120" t="str">
            <v>TRICOTA C/POL GRIS NQN</v>
          </cell>
          <cell r="D1120">
            <v>6084</v>
          </cell>
        </row>
        <row r="1121">
          <cell r="A1121">
            <v>2301046</v>
          </cell>
          <cell r="B1121" t="str">
            <v>2301046</v>
          </cell>
          <cell r="C1121" t="str">
            <v>TRICOTA ESCOTE V SIN FORRO NEGRA EM</v>
          </cell>
          <cell r="D1121">
            <v>6084</v>
          </cell>
        </row>
        <row r="1122">
          <cell r="A1122">
            <v>2301047</v>
          </cell>
          <cell r="B1122" t="str">
            <v>2301047</v>
          </cell>
          <cell r="C1122" t="str">
            <v>TRICOTA ESCOTE V SIN FORRO BEIGE</v>
          </cell>
          <cell r="D1122">
            <v>6084</v>
          </cell>
        </row>
        <row r="1123">
          <cell r="A1123">
            <v>2301048</v>
          </cell>
          <cell r="B1123" t="str">
            <v>2301048</v>
          </cell>
          <cell r="C1123" t="str">
            <v>TRICOTA C/POLERA FORRADA NEGRA EM</v>
          </cell>
          <cell r="D1123">
            <v>6084</v>
          </cell>
        </row>
        <row r="1124">
          <cell r="A1124">
            <v>2301143</v>
          </cell>
          <cell r="B1124" t="str">
            <v>2301143</v>
          </cell>
          <cell r="C1124" t="str">
            <v>PULLOVER COLEGIAL TODO LOS TALLES RER</v>
          </cell>
          <cell r="D1124">
            <v>3296.43</v>
          </cell>
        </row>
        <row r="1125">
          <cell r="A1125">
            <v>2301158</v>
          </cell>
          <cell r="B1125" t="str">
            <v>2301158</v>
          </cell>
          <cell r="C1125" t="str">
            <v>TRICOTA C/POLERA FORRADA GRIS EM</v>
          </cell>
          <cell r="D1125">
            <v>6084</v>
          </cell>
        </row>
        <row r="1126">
          <cell r="A1126">
            <v>2301160</v>
          </cell>
          <cell r="B1126" t="str">
            <v>2301160</v>
          </cell>
          <cell r="C1126" t="str">
            <v>TRICOTA ESCOTE V SIN FORRO GRIS EM</v>
          </cell>
          <cell r="D1126">
            <v>6084</v>
          </cell>
        </row>
        <row r="1127">
          <cell r="A1127">
            <v>2301175</v>
          </cell>
          <cell r="B1127" t="str">
            <v>2301175</v>
          </cell>
          <cell r="C1127" t="str">
            <v>CARDIGAN AZUL LMGE RER</v>
          </cell>
          <cell r="D1127">
            <v>3296.43</v>
          </cell>
        </row>
        <row r="1128">
          <cell r="A1128">
            <v>2301300</v>
          </cell>
          <cell r="B1128" t="str">
            <v>2301300</v>
          </cell>
          <cell r="C1128" t="str">
            <v>TRICOTA C/POLERA FORRADA VERDE EM</v>
          </cell>
          <cell r="D1128">
            <v>6084</v>
          </cell>
        </row>
        <row r="1129">
          <cell r="A1129">
            <v>2301333</v>
          </cell>
          <cell r="B1129" t="str">
            <v>2301333</v>
          </cell>
          <cell r="C1129" t="str">
            <v>TRICOTA CUELLO REDONDO VERDE EM</v>
          </cell>
          <cell r="D1129">
            <v>6084</v>
          </cell>
        </row>
        <row r="1130">
          <cell r="A1130">
            <v>2301520</v>
          </cell>
          <cell r="B1130" t="str">
            <v>2301520</v>
          </cell>
          <cell r="C1130" t="str">
            <v>TRICOTA POL TUCUMAN URBANA EM</v>
          </cell>
          <cell r="D1130">
            <v>6448</v>
          </cell>
        </row>
        <row r="1131">
          <cell r="A1131" t="str">
            <v/>
          </cell>
          <cell r="B1131" t="str">
            <v>2301601	TRICO</v>
          </cell>
          <cell r="C1131" t="str">
            <v/>
          </cell>
          <cell r="D1131">
            <v>0</v>
          </cell>
        </row>
        <row r="1132">
          <cell r="A1132">
            <v>2301601</v>
          </cell>
          <cell r="B1132" t="str">
            <v>2301601</v>
          </cell>
          <cell r="C1132" t="str">
            <v>TRICOPOLAR NEGRO AMERICA SEGURIDAD</v>
          </cell>
          <cell r="D1132">
            <v>0</v>
          </cell>
        </row>
        <row r="1133">
          <cell r="A1133">
            <v>2301666</v>
          </cell>
          <cell r="B1133" t="str">
            <v>2301666</v>
          </cell>
          <cell r="C1133" t="str">
            <v>TRICOTA ESCOTE V SIN FORRO AZUL EM</v>
          </cell>
          <cell r="D1133">
            <v>6084</v>
          </cell>
        </row>
        <row r="1134">
          <cell r="A1134">
            <v>2301777</v>
          </cell>
          <cell r="B1134" t="str">
            <v>2301777</v>
          </cell>
          <cell r="C1134" t="str">
            <v>TRICOTA CUELLO REDONDO FORRADA AZUL EM</v>
          </cell>
          <cell r="D1134">
            <v>6084</v>
          </cell>
        </row>
        <row r="1135">
          <cell r="A1135">
            <v>2301852</v>
          </cell>
          <cell r="B1135" t="str">
            <v>2301852</v>
          </cell>
          <cell r="C1135" t="str">
            <v>TRICOTA C/POLERA FORRADA PETREO</v>
          </cell>
          <cell r="D1135">
            <v>0</v>
          </cell>
        </row>
        <row r="1136">
          <cell r="A1136">
            <v>2301887</v>
          </cell>
          <cell r="B1136" t="str">
            <v>2301887</v>
          </cell>
          <cell r="C1136" t="str">
            <v>TRICOTA C/POLERA FORRADA BEIGE RER</v>
          </cell>
          <cell r="D1136">
            <v>6084</v>
          </cell>
        </row>
        <row r="1137">
          <cell r="A1137">
            <v>2301888</v>
          </cell>
          <cell r="B1137" t="str">
            <v>2301888</v>
          </cell>
          <cell r="C1137" t="str">
            <v>TRICOTA C/POLERA FORRADA AZUL EM</v>
          </cell>
          <cell r="D1137">
            <v>6084</v>
          </cell>
        </row>
        <row r="1138">
          <cell r="A1138">
            <v>2301900</v>
          </cell>
          <cell r="B1138" t="str">
            <v>2301900</v>
          </cell>
          <cell r="C1138" t="str">
            <v>TRICOTA CUELLO REDONDO NEGRA EM</v>
          </cell>
          <cell r="D1138">
            <v>6084</v>
          </cell>
        </row>
        <row r="1139">
          <cell r="A1139" t="str">
            <v/>
          </cell>
          <cell r="B1139" t="str">
            <v>2401012	CHALE</v>
          </cell>
          <cell r="C1139" t="str">
            <v/>
          </cell>
          <cell r="D1139">
            <v>0</v>
          </cell>
        </row>
        <row r="1140">
          <cell r="A1140">
            <v>2401012</v>
          </cell>
          <cell r="B1140" t="str">
            <v>2401012</v>
          </cell>
          <cell r="C1140" t="str">
            <v>CHALECO DE TRANSP. GOLANI RER</v>
          </cell>
          <cell r="D1140">
            <v>0</v>
          </cell>
        </row>
        <row r="1141">
          <cell r="A1141" t="str">
            <v/>
          </cell>
          <cell r="B1141" t="str">
            <v>2401021	CHALE</v>
          </cell>
          <cell r="C1141" t="str">
            <v/>
          </cell>
          <cell r="D1141">
            <v>0</v>
          </cell>
        </row>
        <row r="1142">
          <cell r="A1142">
            <v>2401021</v>
          </cell>
          <cell r="B1142" t="str">
            <v>2401021</v>
          </cell>
          <cell r="C1142" t="str">
            <v>CHALECO TRANSPORTE MRG RER</v>
          </cell>
          <cell r="D1142">
            <v>0</v>
          </cell>
        </row>
        <row r="1143">
          <cell r="A1143">
            <v>2401022</v>
          </cell>
          <cell r="B1143" t="str">
            <v>2401022</v>
          </cell>
          <cell r="C1143" t="str">
            <v>CHALECO DE TRANSPORTE RIV / RRD5 RER</v>
          </cell>
          <cell r="D1143">
            <v>8216</v>
          </cell>
        </row>
        <row r="1144">
          <cell r="A1144" t="str">
            <v/>
          </cell>
          <cell r="B1144" t="str">
            <v>2401023	CHALE</v>
          </cell>
          <cell r="C1144" t="str">
            <v/>
          </cell>
          <cell r="D1144">
            <v>0</v>
          </cell>
        </row>
        <row r="1145">
          <cell r="A1145">
            <v>2401023</v>
          </cell>
          <cell r="B1145" t="str">
            <v>2401023</v>
          </cell>
          <cell r="C1145" t="str">
            <v>CHALECO DE TRANSPORTE RIO GALL XXS</v>
          </cell>
          <cell r="D1145">
            <v>0</v>
          </cell>
        </row>
        <row r="1146">
          <cell r="A1146">
            <v>2401100</v>
          </cell>
          <cell r="B1146" t="str">
            <v>2401100</v>
          </cell>
          <cell r="C1146" t="str">
            <v>CHALECO TACTICO RRD3 BLK</v>
          </cell>
          <cell r="D1146">
            <v>11532</v>
          </cell>
        </row>
        <row r="1147">
          <cell r="A1147" t="str">
            <v/>
          </cell>
          <cell r="B1147" t="str">
            <v>2401101	CHALE</v>
          </cell>
          <cell r="C1147" t="str">
            <v/>
          </cell>
          <cell r="D1147">
            <v>0</v>
          </cell>
        </row>
        <row r="1148">
          <cell r="A1148">
            <v>2401101</v>
          </cell>
          <cell r="B1148" t="str">
            <v>2401101</v>
          </cell>
          <cell r="C1148" t="str">
            <v>CHALECO ARNES ISARELI C/REFLACTARIORRD2B</v>
          </cell>
          <cell r="D1148">
            <v>10131</v>
          </cell>
        </row>
        <row r="1149">
          <cell r="A1149">
            <v>2401103</v>
          </cell>
          <cell r="B1149" t="str">
            <v>2401103</v>
          </cell>
          <cell r="C1149" t="str">
            <v>CHALECO FUNDA BALIST MOLLE RRD4 BLK</v>
          </cell>
          <cell r="D1149">
            <v>12756</v>
          </cell>
        </row>
        <row r="1150">
          <cell r="A1150" t="str">
            <v/>
          </cell>
          <cell r="B1150" t="str">
            <v>2401123	CHALE</v>
          </cell>
          <cell r="C1150" t="str">
            <v/>
          </cell>
          <cell r="D1150">
            <v>0</v>
          </cell>
        </row>
        <row r="1151">
          <cell r="A1151">
            <v>2401123</v>
          </cell>
          <cell r="B1151" t="str">
            <v>2401123</v>
          </cell>
          <cell r="C1151" t="str">
            <v>CHALECO DE TRANSPORTE MAZ / RRD5</v>
          </cell>
          <cell r="D1151">
            <v>0</v>
          </cell>
        </row>
        <row r="1152">
          <cell r="A1152" t="str">
            <v/>
          </cell>
          <cell r="B1152" t="str">
            <v>2401200	CHALE</v>
          </cell>
          <cell r="C1152" t="str">
            <v/>
          </cell>
          <cell r="D1152">
            <v>0</v>
          </cell>
        </row>
        <row r="1153">
          <cell r="A1153">
            <v>2401200</v>
          </cell>
          <cell r="B1153" t="str">
            <v>2401200</v>
          </cell>
          <cell r="C1153" t="str">
            <v>CHALECO CARRIER ARMOUR FULL</v>
          </cell>
          <cell r="D1153">
            <v>0</v>
          </cell>
        </row>
        <row r="1154">
          <cell r="A1154" t="str">
            <v/>
          </cell>
          <cell r="B1154" t="str">
            <v>2401201	CHALE</v>
          </cell>
          <cell r="C1154" t="str">
            <v/>
          </cell>
          <cell r="D1154">
            <v>0</v>
          </cell>
        </row>
        <row r="1155">
          <cell r="A1155">
            <v>2401201</v>
          </cell>
          <cell r="B1155" t="str">
            <v>2401201</v>
          </cell>
          <cell r="C1155" t="str">
            <v>CHALECO CARRIER ARMOUR BASIC</v>
          </cell>
          <cell r="D1155">
            <v>0</v>
          </cell>
        </row>
        <row r="1156">
          <cell r="A1156">
            <v>2401242</v>
          </cell>
          <cell r="B1156" t="str">
            <v>2401242</v>
          </cell>
          <cell r="C1156" t="str">
            <v>CHALECO ARNES ISRAELI MOLLE RRD1 BLK</v>
          </cell>
          <cell r="D1156">
            <v>9255</v>
          </cell>
        </row>
        <row r="1157">
          <cell r="A1157">
            <v>2401249</v>
          </cell>
          <cell r="B1157" t="str">
            <v>2401249</v>
          </cell>
          <cell r="C1157" t="str">
            <v>CHALECO CARRIER C/PORTA ELEM MAZ/RRD</v>
          </cell>
          <cell r="D1157">
            <v>8137.58</v>
          </cell>
        </row>
        <row r="1158">
          <cell r="A1158">
            <v>2401250</v>
          </cell>
          <cell r="B1158" t="str">
            <v>2401250</v>
          </cell>
          <cell r="C1158" t="str">
            <v>CHALECO DE TRANSP. SURVIVAL RER</v>
          </cell>
          <cell r="D1158">
            <v>2373.37</v>
          </cell>
        </row>
        <row r="1159">
          <cell r="A1159">
            <v>2401258</v>
          </cell>
          <cell r="B1159" t="str">
            <v>2401258</v>
          </cell>
          <cell r="C1159" t="str">
            <v>CHALECO SEGURIDAD SIN FEFLEC RER</v>
          </cell>
          <cell r="D1159">
            <v>693.01</v>
          </cell>
        </row>
        <row r="1160">
          <cell r="A1160" t="str">
            <v/>
          </cell>
          <cell r="B1160" t="str">
            <v>2401260	CHALE</v>
          </cell>
          <cell r="C1160" t="str">
            <v/>
          </cell>
          <cell r="D1160">
            <v>0</v>
          </cell>
        </row>
        <row r="1161">
          <cell r="A1161">
            <v>2401260</v>
          </cell>
          <cell r="B1161" t="str">
            <v>2401260</v>
          </cell>
          <cell r="C1161" t="str">
            <v>CHALECO ASUNTOS INTERNOS RER</v>
          </cell>
          <cell r="D1161">
            <v>0</v>
          </cell>
        </row>
        <row r="1162">
          <cell r="A1162">
            <v>2401298</v>
          </cell>
          <cell r="B1162" t="str">
            <v>2401298</v>
          </cell>
          <cell r="C1162" t="str">
            <v>CHALECO LANA AZUL MILTAR RER</v>
          </cell>
          <cell r="D1162">
            <v>2886.5</v>
          </cell>
        </row>
        <row r="1163">
          <cell r="A1163">
            <v>2401350</v>
          </cell>
          <cell r="B1163" t="str">
            <v>2401350</v>
          </cell>
          <cell r="C1163" t="str">
            <v>CHALECO ISRAELI CON P/CARTU MAZ</v>
          </cell>
          <cell r="D1163">
            <v>8255.52</v>
          </cell>
        </row>
        <row r="1164">
          <cell r="A1164" t="str">
            <v/>
          </cell>
          <cell r="B1164" t="str">
            <v>240135000	CHA</v>
          </cell>
          <cell r="C1164" t="str">
            <v/>
          </cell>
          <cell r="D1164">
            <v>0</v>
          </cell>
        </row>
        <row r="1165">
          <cell r="A1165">
            <v>240135000</v>
          </cell>
          <cell r="B1165" t="str">
            <v>240135000</v>
          </cell>
          <cell r="C1165" t="str">
            <v>CHALECO ISRAELI CON P/CARTU MAZ T-U</v>
          </cell>
          <cell r="D1165">
            <v>0</v>
          </cell>
        </row>
        <row r="1166">
          <cell r="A1166">
            <v>2401550</v>
          </cell>
          <cell r="B1166" t="str">
            <v>2401550</v>
          </cell>
          <cell r="C1166" t="str">
            <v>CHALECO ARNES VIAL VERDE GN RRD2b BLK</v>
          </cell>
          <cell r="D1166">
            <v>8856</v>
          </cell>
        </row>
        <row r="1167">
          <cell r="A1167">
            <v>2401555</v>
          </cell>
          <cell r="B1167" t="str">
            <v>2401555</v>
          </cell>
          <cell r="C1167" t="str">
            <v>CHALECO MINI SMALL</v>
          </cell>
          <cell r="D1167">
            <v>430.7</v>
          </cell>
        </row>
        <row r="1168">
          <cell r="A1168">
            <v>2401584</v>
          </cell>
          <cell r="B1168" t="str">
            <v>2401584</v>
          </cell>
          <cell r="C1168" t="str">
            <v>CHALECO C/V LANA NEGRO MILIT EMTRI007 EM</v>
          </cell>
          <cell r="D1168">
            <v>2886.5</v>
          </cell>
        </row>
        <row r="1169">
          <cell r="A1169">
            <v>2401800</v>
          </cell>
          <cell r="B1169" t="str">
            <v>2401800</v>
          </cell>
          <cell r="C1169" t="str">
            <v>CHALECO BANDOLERA C/CARTEL NARA 2020 HAI</v>
          </cell>
          <cell r="D1169">
            <v>4160</v>
          </cell>
        </row>
        <row r="1170">
          <cell r="A1170" t="str">
            <v/>
          </cell>
          <cell r="B1170" t="str">
            <v>2401803	CHALE</v>
          </cell>
          <cell r="C1170" t="str">
            <v/>
          </cell>
          <cell r="D1170">
            <v>0</v>
          </cell>
        </row>
        <row r="1171">
          <cell r="A1171">
            <v>2401803</v>
          </cell>
          <cell r="B1171" t="str">
            <v>2401803</v>
          </cell>
          <cell r="C1171" t="str">
            <v>CHALECO C/REFLEC RED POLICIA/SEGURID RER</v>
          </cell>
          <cell r="D1171">
            <v>0</v>
          </cell>
        </row>
        <row r="1172">
          <cell r="A1172">
            <v>2401805</v>
          </cell>
          <cell r="B1172" t="str">
            <v>2401805</v>
          </cell>
          <cell r="C1172" t="str">
            <v>CHALECO BANDOLERA CCARTEL LIMON 2021 HAI</v>
          </cell>
          <cell r="D1172">
            <v>4160</v>
          </cell>
        </row>
        <row r="1173">
          <cell r="A1173">
            <v>2401806</v>
          </cell>
          <cell r="B1173" t="str">
            <v>2401806</v>
          </cell>
          <cell r="C1173" t="str">
            <v>CHALECO ISRAELI HALCON MAZ</v>
          </cell>
          <cell r="D1173">
            <v>5307.12</v>
          </cell>
        </row>
        <row r="1174">
          <cell r="A1174">
            <v>2601003</v>
          </cell>
          <cell r="B1174" t="str">
            <v>2601003</v>
          </cell>
          <cell r="C1174" t="str">
            <v>TRICOPOLAR NEGRO RER</v>
          </cell>
          <cell r="D1174">
            <v>3847.99</v>
          </cell>
        </row>
        <row r="1175">
          <cell r="A1175">
            <v>2601004</v>
          </cell>
          <cell r="B1175" t="str">
            <v>2601004</v>
          </cell>
          <cell r="C1175" t="str">
            <v>TRICOPOLAR AZUL RER</v>
          </cell>
          <cell r="D1175">
            <v>3847.99</v>
          </cell>
        </row>
        <row r="1176">
          <cell r="A1176">
            <v>2601005</v>
          </cell>
          <cell r="B1176" t="str">
            <v>2601005</v>
          </cell>
          <cell r="C1176" t="str">
            <v>TRICOPOLAR MARRON RER</v>
          </cell>
          <cell r="D1176">
            <v>4159.99</v>
          </cell>
        </row>
        <row r="1177">
          <cell r="A1177">
            <v>2601495</v>
          </cell>
          <cell r="B1177" t="str">
            <v>2601495</v>
          </cell>
          <cell r="C1177" t="str">
            <v>BUZO FRIZA AZUL CON CIERRE 3XS/2XL RER</v>
          </cell>
          <cell r="D1177">
            <v>3016</v>
          </cell>
        </row>
        <row r="1178">
          <cell r="A1178" t="str">
            <v/>
          </cell>
          <cell r="B1178" t="str">
            <v>2601496	BUZO</v>
          </cell>
          <cell r="C1178" t="str">
            <v/>
          </cell>
          <cell r="D1178">
            <v>0</v>
          </cell>
        </row>
        <row r="1179">
          <cell r="A1179">
            <v>2601496</v>
          </cell>
          <cell r="B1179" t="str">
            <v>2601496</v>
          </cell>
          <cell r="C1179" t="str">
            <v>BUZO FRIZA AZUL CON CIERRE 3XL/4XL RER</v>
          </cell>
          <cell r="D1179">
            <v>0</v>
          </cell>
        </row>
        <row r="1180">
          <cell r="A1180">
            <v>2601594</v>
          </cell>
          <cell r="B1180" t="str">
            <v>2601594</v>
          </cell>
          <cell r="C1180" t="str">
            <v>BUZO FRIZA POLICIA CIENTIFICA RER</v>
          </cell>
          <cell r="D1180">
            <v>3120</v>
          </cell>
        </row>
        <row r="1181">
          <cell r="A1181">
            <v>2601750</v>
          </cell>
          <cell r="B1181" t="str">
            <v>2601750</v>
          </cell>
          <cell r="C1181" t="str">
            <v>TRICOPOLAR GRIS RER</v>
          </cell>
          <cell r="D1181">
            <v>3847.99</v>
          </cell>
        </row>
        <row r="1182">
          <cell r="A1182" t="str">
            <v/>
          </cell>
          <cell r="B1182" t="str">
            <v>2601850	BUZO</v>
          </cell>
          <cell r="C1182" t="str">
            <v/>
          </cell>
          <cell r="D1182">
            <v>0</v>
          </cell>
        </row>
        <row r="1183">
          <cell r="A1183">
            <v>2601850</v>
          </cell>
          <cell r="B1183" t="str">
            <v>2601850</v>
          </cell>
          <cell r="C1183" t="str">
            <v>BUZO FRIZA GRIS CON CIERRE  3XS/2XL RER</v>
          </cell>
          <cell r="D1183">
            <v>0</v>
          </cell>
        </row>
        <row r="1184">
          <cell r="A1184" t="str">
            <v/>
          </cell>
          <cell r="B1184" t="str">
            <v>2601851	BUZO</v>
          </cell>
          <cell r="C1184" t="str">
            <v/>
          </cell>
          <cell r="D1184">
            <v>0</v>
          </cell>
        </row>
        <row r="1185">
          <cell r="A1185">
            <v>2601851</v>
          </cell>
          <cell r="B1185" t="str">
            <v>2601851</v>
          </cell>
          <cell r="C1185" t="str">
            <v>BUZO FRIZA GRIS CON CIERRE 3XL/4XL RER</v>
          </cell>
          <cell r="D1185">
            <v>0</v>
          </cell>
        </row>
        <row r="1186">
          <cell r="A1186">
            <v>2601888</v>
          </cell>
          <cell r="B1186" t="str">
            <v>2601888</v>
          </cell>
          <cell r="C1186" t="str">
            <v>TRICOPOLAR POL TUCUMAN RER</v>
          </cell>
          <cell r="D1186">
            <v>3567.56</v>
          </cell>
        </row>
        <row r="1187">
          <cell r="A1187">
            <v>2601900</v>
          </cell>
          <cell r="B1187" t="str">
            <v>2601900</v>
          </cell>
          <cell r="C1187" t="str">
            <v>BUZO FRIZA NEGRO CON CIERRE 3XS/2XL RER</v>
          </cell>
          <cell r="D1187">
            <v>3016</v>
          </cell>
        </row>
        <row r="1188">
          <cell r="A1188">
            <v>2601901</v>
          </cell>
          <cell r="B1188" t="str">
            <v>2601901</v>
          </cell>
          <cell r="C1188" t="str">
            <v>BUZO FRIZA NEGRO CON CIERRE 3XL/4XL RER</v>
          </cell>
          <cell r="D1188">
            <v>3166.8</v>
          </cell>
        </row>
        <row r="1189">
          <cell r="A1189">
            <v>2727030</v>
          </cell>
          <cell r="B1189" t="str">
            <v>2727030</v>
          </cell>
          <cell r="C1189" t="str">
            <v>CUCHILLO NAVAJA CUCHARA</v>
          </cell>
          <cell r="D1189">
            <v>187.95</v>
          </cell>
        </row>
        <row r="1190">
          <cell r="A1190" t="str">
            <v/>
          </cell>
          <cell r="B1190" t="str">
            <v>2846646	HEBIL</v>
          </cell>
          <cell r="C1190" t="str">
            <v/>
          </cell>
          <cell r="D1190">
            <v>0</v>
          </cell>
        </row>
        <row r="1191">
          <cell r="A1191">
            <v>2846646</v>
          </cell>
          <cell r="B1191" t="str">
            <v>2846646</v>
          </cell>
          <cell r="C1191" t="str">
            <v>HEBILLA METALICA COBRA 5646</v>
          </cell>
          <cell r="D1191">
            <v>0</v>
          </cell>
        </row>
        <row r="1192">
          <cell r="A1192" t="str">
            <v/>
          </cell>
          <cell r="B1192" t="str">
            <v>2849103	TERMI</v>
          </cell>
          <cell r="C1192" t="str">
            <v/>
          </cell>
          <cell r="D1192">
            <v>0</v>
          </cell>
        </row>
        <row r="1193">
          <cell r="A1193">
            <v>2849103</v>
          </cell>
          <cell r="B1193" t="str">
            <v>2849103</v>
          </cell>
          <cell r="C1193" t="str">
            <v>TERMINALES CORREA VERDE PLASTICK BUCKLE3</v>
          </cell>
          <cell r="D1193">
            <v>0</v>
          </cell>
        </row>
        <row r="1194">
          <cell r="A1194" t="str">
            <v/>
          </cell>
          <cell r="B1194" t="str">
            <v>2849225	PASAD</v>
          </cell>
          <cell r="C1194" t="str">
            <v/>
          </cell>
          <cell r="D1194">
            <v>0</v>
          </cell>
        </row>
        <row r="1195">
          <cell r="A1195">
            <v>2849225</v>
          </cell>
          <cell r="B1195" t="str">
            <v>2849225</v>
          </cell>
          <cell r="C1195" t="str">
            <v>PASADOR REGULABLE CHICO 6.5</v>
          </cell>
          <cell r="D1195">
            <v>0</v>
          </cell>
        </row>
        <row r="1196">
          <cell r="A1196" t="str">
            <v/>
          </cell>
          <cell r="B1196" t="str">
            <v>2849230	ABROJ</v>
          </cell>
          <cell r="C1196" t="str">
            <v/>
          </cell>
          <cell r="D1196">
            <v>0</v>
          </cell>
        </row>
        <row r="1197">
          <cell r="A1197">
            <v>2849230</v>
          </cell>
          <cell r="B1197" t="str">
            <v>2849230</v>
          </cell>
          <cell r="C1197" t="str">
            <v>ABROJO BEIGE SUAVE 5CM 5423-1</v>
          </cell>
          <cell r="D1197">
            <v>0</v>
          </cell>
        </row>
        <row r="1198">
          <cell r="A1198" t="str">
            <v/>
          </cell>
          <cell r="B1198" t="str">
            <v>2849231	ABROJ</v>
          </cell>
          <cell r="C1198" t="str">
            <v/>
          </cell>
          <cell r="D1198">
            <v>0</v>
          </cell>
        </row>
        <row r="1199">
          <cell r="A1199">
            <v>2849231</v>
          </cell>
          <cell r="B1199" t="str">
            <v>2849231</v>
          </cell>
          <cell r="C1199" t="str">
            <v>ABROJO BEIGE ASPERO 5CM 5423-1</v>
          </cell>
          <cell r="D1199">
            <v>0</v>
          </cell>
        </row>
        <row r="1200">
          <cell r="A1200" t="str">
            <v/>
          </cell>
          <cell r="B1200" t="str">
            <v>2849232	ABROJ</v>
          </cell>
          <cell r="C1200" t="str">
            <v/>
          </cell>
          <cell r="D1200">
            <v>0</v>
          </cell>
        </row>
        <row r="1201">
          <cell r="A1201">
            <v>2849232</v>
          </cell>
          <cell r="B1201" t="str">
            <v>2849232</v>
          </cell>
          <cell r="C1201" t="str">
            <v>ABROJO BEIGE ASPERO 2.5</v>
          </cell>
          <cell r="D1201">
            <v>0</v>
          </cell>
        </row>
        <row r="1202">
          <cell r="A1202" t="str">
            <v/>
          </cell>
          <cell r="B1202" t="str">
            <v>2849233	ABROJ</v>
          </cell>
          <cell r="C1202" t="str">
            <v/>
          </cell>
          <cell r="D1202">
            <v>0</v>
          </cell>
        </row>
        <row r="1203">
          <cell r="A1203">
            <v>2849233</v>
          </cell>
          <cell r="B1203" t="str">
            <v>2849233</v>
          </cell>
          <cell r="C1203" t="str">
            <v>ABROJO BEIGE SUAVE 2.5 5423-2</v>
          </cell>
          <cell r="D1203">
            <v>0</v>
          </cell>
        </row>
        <row r="1204">
          <cell r="A1204" t="str">
            <v/>
          </cell>
          <cell r="B1204" t="str">
            <v>2849238	PASAD</v>
          </cell>
          <cell r="C1204" t="str">
            <v/>
          </cell>
          <cell r="D1204">
            <v>0</v>
          </cell>
        </row>
        <row r="1205">
          <cell r="A1205">
            <v>2849238</v>
          </cell>
          <cell r="B1205" t="str">
            <v>2849238</v>
          </cell>
          <cell r="C1205" t="str">
            <v>PASADOR REGULABLE MEDIANO 16.5</v>
          </cell>
          <cell r="D1205">
            <v>0</v>
          </cell>
        </row>
        <row r="1206">
          <cell r="A1206" t="str">
            <v/>
          </cell>
          <cell r="B1206" t="str">
            <v>2849250	PASAD</v>
          </cell>
          <cell r="C1206" t="str">
            <v/>
          </cell>
          <cell r="D1206">
            <v>0</v>
          </cell>
        </row>
        <row r="1207">
          <cell r="A1207">
            <v>2849250</v>
          </cell>
          <cell r="B1207" t="str">
            <v>2849250</v>
          </cell>
          <cell r="C1207" t="str">
            <v>PASADOR REGULABLE GRANDE 21.5</v>
          </cell>
          <cell r="D1207">
            <v>0</v>
          </cell>
        </row>
        <row r="1208">
          <cell r="A1208" t="str">
            <v/>
          </cell>
          <cell r="B1208" t="str">
            <v>2849302	PASAD</v>
          </cell>
          <cell r="C1208" t="str">
            <v/>
          </cell>
          <cell r="D1208">
            <v>0</v>
          </cell>
        </row>
        <row r="1209">
          <cell r="A1209">
            <v>2849302</v>
          </cell>
          <cell r="B1209" t="str">
            <v>2849302</v>
          </cell>
          <cell r="C1209" t="str">
            <v>PASADOR TIPO ANILLO EN D VERDE AC302</v>
          </cell>
          <cell r="D1209">
            <v>0</v>
          </cell>
        </row>
        <row r="1210">
          <cell r="A1210" t="str">
            <v/>
          </cell>
          <cell r="B1210" t="str">
            <v>2849304	PASAD</v>
          </cell>
          <cell r="C1210" t="str">
            <v/>
          </cell>
          <cell r="D1210">
            <v>0</v>
          </cell>
        </row>
        <row r="1211">
          <cell r="A1211">
            <v>2849304</v>
          </cell>
          <cell r="B1211" t="str">
            <v>2849304</v>
          </cell>
          <cell r="C1211" t="str">
            <v>PASADOR RECTANGULAR VERDE PLAST BUCKLE 4</v>
          </cell>
          <cell r="D1211">
            <v>0</v>
          </cell>
        </row>
        <row r="1212">
          <cell r="A1212" t="str">
            <v/>
          </cell>
          <cell r="B1212" t="str">
            <v>2849361	BOLSA</v>
          </cell>
          <cell r="C1212" t="str">
            <v/>
          </cell>
          <cell r="D1212">
            <v>0</v>
          </cell>
        </row>
        <row r="1213">
          <cell r="A1213">
            <v>2849361</v>
          </cell>
          <cell r="B1213" t="str">
            <v>2849361</v>
          </cell>
          <cell r="C1213" t="str">
            <v>BOLSA CIERRE A PRESION 8034-36-1</v>
          </cell>
          <cell r="D1213">
            <v>0</v>
          </cell>
        </row>
        <row r="1214">
          <cell r="A1214" t="str">
            <v/>
          </cell>
          <cell r="B1214" t="str">
            <v>2849425	PASAD</v>
          </cell>
          <cell r="C1214" t="str">
            <v/>
          </cell>
          <cell r="D1214">
            <v>0</v>
          </cell>
        </row>
        <row r="1215">
          <cell r="A1215">
            <v>2849425</v>
          </cell>
          <cell r="B1215" t="str">
            <v>2849425</v>
          </cell>
          <cell r="C1215" t="str">
            <v>PASADOR RECTANGULAR CHICO 4.4</v>
          </cell>
          <cell r="D1215">
            <v>0</v>
          </cell>
        </row>
        <row r="1216">
          <cell r="A1216" t="str">
            <v/>
          </cell>
          <cell r="B1216" t="str">
            <v>2849437	CORDO</v>
          </cell>
          <cell r="C1216" t="str">
            <v/>
          </cell>
          <cell r="D1216">
            <v>0</v>
          </cell>
        </row>
        <row r="1217">
          <cell r="A1217">
            <v>2849437</v>
          </cell>
          <cell r="B1217" t="str">
            <v>2849437</v>
          </cell>
          <cell r="C1217" t="str">
            <v>CORDON ELASTICO BLANCO 5437</v>
          </cell>
          <cell r="D1217">
            <v>0</v>
          </cell>
        </row>
        <row r="1218">
          <cell r="A1218" t="str">
            <v/>
          </cell>
          <cell r="B1218" t="str">
            <v>2849438	PASAD</v>
          </cell>
          <cell r="C1218" t="str">
            <v/>
          </cell>
          <cell r="D1218">
            <v>0</v>
          </cell>
        </row>
        <row r="1219">
          <cell r="A1219">
            <v>2849438</v>
          </cell>
          <cell r="B1219" t="str">
            <v>2849438</v>
          </cell>
          <cell r="C1219" t="str">
            <v>PASADOR RECTANGULAR MEDIANO 6.2</v>
          </cell>
          <cell r="D1219">
            <v>0</v>
          </cell>
        </row>
        <row r="1220">
          <cell r="A1220" t="str">
            <v/>
          </cell>
          <cell r="B1220" t="str">
            <v>2849450	PASAD</v>
          </cell>
          <cell r="C1220" t="str">
            <v/>
          </cell>
          <cell r="D1220">
            <v>0</v>
          </cell>
        </row>
        <row r="1221">
          <cell r="A1221">
            <v>2849450</v>
          </cell>
          <cell r="B1221" t="str">
            <v>2849450</v>
          </cell>
          <cell r="C1221" t="str">
            <v>PASADOR RECTANGULAR GRANDE 6.8</v>
          </cell>
          <cell r="D1221">
            <v>0</v>
          </cell>
        </row>
        <row r="1222">
          <cell r="A1222" t="str">
            <v/>
          </cell>
          <cell r="B1222" t="str">
            <v>2849505	HEBIL</v>
          </cell>
          <cell r="C1222" t="str">
            <v/>
          </cell>
          <cell r="D1222">
            <v>0</v>
          </cell>
        </row>
        <row r="1223">
          <cell r="A1223">
            <v>2849505</v>
          </cell>
          <cell r="B1223" t="str">
            <v>2849505</v>
          </cell>
          <cell r="C1223" t="str">
            <v>HEBILLA DE CIERRE REGUL 5 PLAS BUCKLE 10</v>
          </cell>
          <cell r="D1223">
            <v>0</v>
          </cell>
        </row>
        <row r="1224">
          <cell r="A1224" t="str">
            <v/>
          </cell>
          <cell r="B1224" t="str">
            <v>2849525	HEBIL</v>
          </cell>
          <cell r="C1224" t="str">
            <v/>
          </cell>
          <cell r="D1224">
            <v>0</v>
          </cell>
        </row>
        <row r="1225">
          <cell r="A1225">
            <v>2849525</v>
          </cell>
          <cell r="B1225" t="str">
            <v>2849525</v>
          </cell>
          <cell r="C1225" t="str">
            <v>HEBILLA CIERRE REGULABLE 2.5CM</v>
          </cell>
          <cell r="D1225">
            <v>0</v>
          </cell>
        </row>
        <row r="1226">
          <cell r="A1226" t="str">
            <v/>
          </cell>
          <cell r="B1226" t="str">
            <v>2849538	HEBIL</v>
          </cell>
          <cell r="C1226" t="str">
            <v/>
          </cell>
          <cell r="D1226">
            <v>0</v>
          </cell>
        </row>
        <row r="1227">
          <cell r="A1227">
            <v>2849538</v>
          </cell>
          <cell r="B1227" t="str">
            <v>2849538</v>
          </cell>
          <cell r="C1227" t="str">
            <v>HEBILLA CIERRE REGUL PLAST BUCKLE 9 3.8</v>
          </cell>
          <cell r="D1227">
            <v>0</v>
          </cell>
        </row>
        <row r="1228">
          <cell r="A1228" t="str">
            <v/>
          </cell>
          <cell r="B1228" t="str">
            <v>2849612	TANCA</v>
          </cell>
          <cell r="C1228" t="str">
            <v/>
          </cell>
          <cell r="D1228">
            <v>0</v>
          </cell>
        </row>
        <row r="1229">
          <cell r="A1229">
            <v>2849612</v>
          </cell>
          <cell r="B1229" t="str">
            <v>2849612</v>
          </cell>
          <cell r="C1229" t="str">
            <v>TANCA PLASTIK BUCKLE 1 PA612A</v>
          </cell>
          <cell r="D1229">
            <v>0</v>
          </cell>
        </row>
        <row r="1230">
          <cell r="A1230" t="str">
            <v/>
          </cell>
          <cell r="B1230" t="str">
            <v>2849646	HEBIL</v>
          </cell>
          <cell r="C1230" t="str">
            <v/>
          </cell>
          <cell r="D1230">
            <v>0</v>
          </cell>
        </row>
        <row r="1231">
          <cell r="A1231">
            <v>2849646</v>
          </cell>
          <cell r="B1231" t="str">
            <v>2849646</v>
          </cell>
          <cell r="C1231" t="str">
            <v>HEBILLA METALICA COBRA CON BOTON 5646</v>
          </cell>
          <cell r="D1231">
            <v>0</v>
          </cell>
        </row>
        <row r="1232">
          <cell r="A1232" t="str">
            <v/>
          </cell>
          <cell r="B1232" t="str">
            <v>2849647	HEBIL</v>
          </cell>
          <cell r="C1232" t="str">
            <v/>
          </cell>
          <cell r="D1232">
            <v>0</v>
          </cell>
        </row>
        <row r="1233">
          <cell r="A1233">
            <v>2849647</v>
          </cell>
          <cell r="B1233" t="str">
            <v>2849647</v>
          </cell>
          <cell r="C1233" t="str">
            <v>HEBILLA METALICA COBRA CON SEGURO 5646</v>
          </cell>
          <cell r="D1233">
            <v>0</v>
          </cell>
        </row>
        <row r="1234">
          <cell r="A1234">
            <v>2849648</v>
          </cell>
          <cell r="B1234" t="str">
            <v>2849648</v>
          </cell>
          <cell r="C1234" t="str">
            <v>HEBILLA TRIPLE SEG. CINTO AMERICANO</v>
          </cell>
          <cell r="D1234">
            <v>0</v>
          </cell>
        </row>
        <row r="1235">
          <cell r="A1235" t="str">
            <v/>
          </cell>
          <cell r="B1235" t="str">
            <v>2849736	HEBIL</v>
          </cell>
          <cell r="C1235" t="str">
            <v/>
          </cell>
          <cell r="D1235">
            <v>0</v>
          </cell>
        </row>
        <row r="1236">
          <cell r="A1236">
            <v>2849736</v>
          </cell>
          <cell r="B1236" t="str">
            <v>2849736</v>
          </cell>
          <cell r="C1236" t="str">
            <v>HEBILLA METALICA PASADOR</v>
          </cell>
          <cell r="D1236">
            <v>0</v>
          </cell>
        </row>
        <row r="1237">
          <cell r="A1237" t="str">
            <v/>
          </cell>
          <cell r="B1237" t="str">
            <v>2849737	PASAD</v>
          </cell>
          <cell r="C1237" t="str">
            <v/>
          </cell>
          <cell r="D1237">
            <v>0</v>
          </cell>
        </row>
        <row r="1238">
          <cell r="A1238">
            <v>2849737</v>
          </cell>
          <cell r="B1238" t="str">
            <v>2849737</v>
          </cell>
          <cell r="C1238" t="str">
            <v>PASADOR DE METAL</v>
          </cell>
          <cell r="D1238">
            <v>0</v>
          </cell>
        </row>
        <row r="1239">
          <cell r="A1239" t="str">
            <v/>
          </cell>
          <cell r="B1239" t="str">
            <v>2849738	PASAD</v>
          </cell>
          <cell r="C1239" t="str">
            <v/>
          </cell>
          <cell r="D1239">
            <v>0</v>
          </cell>
        </row>
        <row r="1240">
          <cell r="A1240">
            <v>2849738</v>
          </cell>
          <cell r="B1240" t="str">
            <v>2849738</v>
          </cell>
          <cell r="C1240" t="str">
            <v>PASADOR D METAL HOOK 3</v>
          </cell>
          <cell r="D1240">
            <v>0</v>
          </cell>
        </row>
        <row r="1241">
          <cell r="A1241" t="str">
            <v/>
          </cell>
          <cell r="B1241" t="str">
            <v>2849907	TIRA</v>
          </cell>
          <cell r="C1241" t="str">
            <v/>
          </cell>
          <cell r="D1241">
            <v>0</v>
          </cell>
        </row>
        <row r="1242">
          <cell r="A1242">
            <v>2849907</v>
          </cell>
          <cell r="B1242" t="str">
            <v>2849907</v>
          </cell>
          <cell r="C1242" t="str">
            <v>TIRA CIERRE VERDE PLAST BUCKLE 7</v>
          </cell>
          <cell r="D1242">
            <v>0</v>
          </cell>
        </row>
        <row r="1243">
          <cell r="A1243" t="str">
            <v/>
          </cell>
          <cell r="B1243" t="str">
            <v>3	GASTO ADMIN</v>
          </cell>
          <cell r="C1243" t="str">
            <v/>
          </cell>
          <cell r="D1243">
            <v>0</v>
          </cell>
        </row>
        <row r="1244">
          <cell r="A1244">
            <v>3</v>
          </cell>
          <cell r="B1244" t="str">
            <v>3</v>
          </cell>
          <cell r="C1244" t="str">
            <v>GASTO ADMINISTRATIVO 3 CUOTAS</v>
          </cell>
          <cell r="D1244">
            <v>0</v>
          </cell>
        </row>
        <row r="1245">
          <cell r="A1245" t="str">
            <v/>
          </cell>
          <cell r="B1245" t="str">
            <v>30 DCTO LINTE</v>
          </cell>
          <cell r="C1245" t="str">
            <v>PROMO 30% DCTO  EN LA 2° UNIDAD LLEVANDO</v>
          </cell>
          <cell r="D1245">
            <v>0</v>
          </cell>
        </row>
        <row r="1246">
          <cell r="A1246">
            <v>3101024</v>
          </cell>
          <cell r="B1246" t="str">
            <v>3101024</v>
          </cell>
          <cell r="C1246" t="str">
            <v>CONJ DEPORTIVO AUXILIAR IUSP RER</v>
          </cell>
          <cell r="D1246">
            <v>7800</v>
          </cell>
        </row>
        <row r="1247">
          <cell r="A1247">
            <v>3101025</v>
          </cell>
          <cell r="B1247" t="str">
            <v>3101025</v>
          </cell>
          <cell r="C1247" t="str">
            <v>PANT JOGGINS GRIS 2XS/2XL RER</v>
          </cell>
          <cell r="D1247">
            <v>1886.39</v>
          </cell>
        </row>
        <row r="1248">
          <cell r="A1248" t="str">
            <v/>
          </cell>
          <cell r="B1248" t="str">
            <v>3101027	PANT</v>
          </cell>
          <cell r="C1248" t="str">
            <v/>
          </cell>
          <cell r="D1248">
            <v>0</v>
          </cell>
        </row>
        <row r="1249">
          <cell r="A1249">
            <v>3101027</v>
          </cell>
          <cell r="B1249" t="str">
            <v>3101027</v>
          </cell>
          <cell r="C1249" t="str">
            <v>PANT FRIZA AZUL IUSP 2XS/2XL</v>
          </cell>
          <cell r="D1249">
            <v>0</v>
          </cell>
        </row>
        <row r="1250">
          <cell r="A1250" t="str">
            <v/>
          </cell>
          <cell r="B1250" t="str">
            <v>3101028	PANT</v>
          </cell>
          <cell r="C1250" t="str">
            <v/>
          </cell>
          <cell r="D1250">
            <v>0</v>
          </cell>
        </row>
        <row r="1251">
          <cell r="A1251">
            <v>3101028</v>
          </cell>
          <cell r="B1251" t="str">
            <v>3101028</v>
          </cell>
          <cell r="C1251" t="str">
            <v>PANT FRIZA AZUL IUSP 3XL/6XL</v>
          </cell>
          <cell r="D1251">
            <v>0</v>
          </cell>
        </row>
        <row r="1252">
          <cell r="A1252">
            <v>3101100</v>
          </cell>
          <cell r="B1252" t="str">
            <v>3101100</v>
          </cell>
          <cell r="C1252" t="str">
            <v>CONJ DEPORT MARCA RERDA T4/16 RER</v>
          </cell>
          <cell r="D1252">
            <v>1714.1</v>
          </cell>
        </row>
        <row r="1253">
          <cell r="A1253">
            <v>3101101</v>
          </cell>
          <cell r="B1253" t="str">
            <v>3101101</v>
          </cell>
          <cell r="C1253" t="str">
            <v>CONJ DEPORT MARCA RERDA ADULTO RER</v>
          </cell>
          <cell r="D1253">
            <v>2634.47</v>
          </cell>
        </row>
        <row r="1254">
          <cell r="A1254">
            <v>3101102</v>
          </cell>
          <cell r="B1254" t="str">
            <v>3101102</v>
          </cell>
          <cell r="C1254" t="str">
            <v>CONJ DEPORTIVO TECNICO INFOPE RER</v>
          </cell>
          <cell r="D1254">
            <v>7801.03</v>
          </cell>
        </row>
        <row r="1255">
          <cell r="A1255">
            <v>3101103</v>
          </cell>
          <cell r="B1255" t="str">
            <v>3101103</v>
          </cell>
          <cell r="C1255" t="str">
            <v>CONJ DEPORTIVO AGENTES INFOPE RER</v>
          </cell>
          <cell r="D1255">
            <v>7801.03</v>
          </cell>
        </row>
        <row r="1256">
          <cell r="A1256">
            <v>3101370</v>
          </cell>
          <cell r="B1256" t="str">
            <v>3101370</v>
          </cell>
          <cell r="C1256" t="str">
            <v>CONJ DEPORTIVO TECNICO IUSP RER</v>
          </cell>
          <cell r="D1256">
            <v>7801.03</v>
          </cell>
        </row>
        <row r="1257">
          <cell r="A1257">
            <v>3101485</v>
          </cell>
          <cell r="B1257" t="str">
            <v>3101485</v>
          </cell>
          <cell r="C1257" t="str">
            <v>CONJ DE LIMPIEZA Y JARDINERIA</v>
          </cell>
          <cell r="D1257">
            <v>3654.84</v>
          </cell>
        </row>
        <row r="1258">
          <cell r="A1258">
            <v>3101486</v>
          </cell>
          <cell r="B1258" t="str">
            <v>3101486</v>
          </cell>
          <cell r="C1258" t="str">
            <v>PANTALON  CONJ LIMPIEZA RER</v>
          </cell>
          <cell r="D1258">
            <v>2197.6</v>
          </cell>
        </row>
        <row r="1259">
          <cell r="A1259">
            <v>3101487</v>
          </cell>
          <cell r="B1259" t="str">
            <v>3101487</v>
          </cell>
          <cell r="C1259" t="str">
            <v>CASACA CONJ. LIMPIEZA RER</v>
          </cell>
          <cell r="D1259">
            <v>1886.98</v>
          </cell>
        </row>
        <row r="1260">
          <cell r="A1260">
            <v>3101488</v>
          </cell>
          <cell r="B1260" t="str">
            <v>3101488</v>
          </cell>
          <cell r="C1260" t="str">
            <v>AMBO QUIRURJICO</v>
          </cell>
          <cell r="D1260">
            <v>1751.35</v>
          </cell>
        </row>
        <row r="1261">
          <cell r="A1261">
            <v>3101489</v>
          </cell>
          <cell r="B1261" t="str">
            <v>3101489</v>
          </cell>
          <cell r="C1261" t="str">
            <v>CONJUNTO 1ERA PIEL RER</v>
          </cell>
          <cell r="D1261">
            <v>0</v>
          </cell>
        </row>
        <row r="1262">
          <cell r="A1262">
            <v>3101555</v>
          </cell>
          <cell r="B1262" t="str">
            <v>3101555</v>
          </cell>
          <cell r="C1262" t="str">
            <v>CONJ GRIS/AZ INVIE LMGE NUEVO MODELO RER</v>
          </cell>
          <cell r="D1262">
            <v>7800.42</v>
          </cell>
        </row>
        <row r="1263">
          <cell r="A1263">
            <v>3101666</v>
          </cell>
          <cell r="B1263" t="str">
            <v>3101666</v>
          </cell>
          <cell r="C1263" t="str">
            <v>CONJ GRIS/AZ VERA LMGE NUEVO MODELO RER</v>
          </cell>
          <cell r="D1263">
            <v>7800.94</v>
          </cell>
        </row>
        <row r="1264">
          <cell r="A1264">
            <v>3101777</v>
          </cell>
          <cell r="B1264" t="str">
            <v>3101777</v>
          </cell>
          <cell r="C1264" t="str">
            <v>CONJ ESC CADETES STA CRUZ GRIS/AZUL RER</v>
          </cell>
          <cell r="D1264">
            <v>7800</v>
          </cell>
        </row>
        <row r="1265">
          <cell r="A1265">
            <v>3101888</v>
          </cell>
          <cell r="B1265" t="str">
            <v>3101888</v>
          </cell>
          <cell r="C1265" t="str">
            <v>CONJ AZUL/GRIS EJERCITO ARGENTINO RER</v>
          </cell>
          <cell r="D1265">
            <v>3863.9</v>
          </cell>
        </row>
        <row r="1266">
          <cell r="A1266">
            <v>3101948</v>
          </cell>
          <cell r="B1266" t="str">
            <v>3101948</v>
          </cell>
          <cell r="C1266" t="str">
            <v>CONJ TERMICO RERDA ART.0948/532016 NE/BE</v>
          </cell>
          <cell r="D1266">
            <v>5500</v>
          </cell>
        </row>
        <row r="1267">
          <cell r="A1267">
            <v>3101998</v>
          </cell>
          <cell r="B1267" t="str">
            <v>3101998</v>
          </cell>
          <cell r="C1267" t="str">
            <v>CONJ GRIS\AZUL LISO RER</v>
          </cell>
          <cell r="D1267">
            <v>0</v>
          </cell>
        </row>
        <row r="1268">
          <cell r="A1268">
            <v>3101999</v>
          </cell>
          <cell r="B1268" t="str">
            <v>3101999</v>
          </cell>
          <cell r="C1268" t="str">
            <v>CONJ GRIS/AZUL LMGE BORD RER</v>
          </cell>
          <cell r="D1268">
            <v>7800.3</v>
          </cell>
        </row>
        <row r="1269">
          <cell r="A1269" t="str">
            <v/>
          </cell>
          <cell r="B1269" t="str">
            <v>4	GASTOS ADMI</v>
          </cell>
          <cell r="C1269" t="str">
            <v/>
          </cell>
          <cell r="D1269">
            <v>0</v>
          </cell>
        </row>
        <row r="1270">
          <cell r="A1270">
            <v>4</v>
          </cell>
          <cell r="B1270" t="str">
            <v>4</v>
          </cell>
          <cell r="C1270" t="str">
            <v>GASTOS ADMINISTRATIVO 4 CUOTAS</v>
          </cell>
          <cell r="D1270">
            <v>0</v>
          </cell>
        </row>
        <row r="1271">
          <cell r="A1271" t="str">
            <v/>
          </cell>
          <cell r="B1271" t="str">
            <v>4027105	BOLSA</v>
          </cell>
          <cell r="C1271" t="str">
            <v/>
          </cell>
          <cell r="D1271">
            <v>0</v>
          </cell>
        </row>
        <row r="1272">
          <cell r="A1272">
            <v>4027105</v>
          </cell>
          <cell r="B1272" t="str">
            <v>4027105</v>
          </cell>
          <cell r="C1272" t="str">
            <v>BOLSA DE POLIETILENO CON CIERRE</v>
          </cell>
          <cell r="D1272">
            <v>0</v>
          </cell>
        </row>
        <row r="1273">
          <cell r="A1273" t="str">
            <v/>
          </cell>
          <cell r="B1273" t="str">
            <v>4027142	BOLSA</v>
          </cell>
          <cell r="C1273" t="str">
            <v/>
          </cell>
          <cell r="D1273">
            <v>0</v>
          </cell>
        </row>
        <row r="1274">
          <cell r="A1274">
            <v>4027142</v>
          </cell>
          <cell r="B1274" t="str">
            <v>4027142</v>
          </cell>
          <cell r="C1274" t="str">
            <v>BOLSA DE POLIETILENO TRANSP C CIERRE</v>
          </cell>
          <cell r="D1274">
            <v>0</v>
          </cell>
        </row>
        <row r="1275">
          <cell r="A1275" t="str">
            <v/>
          </cell>
          <cell r="B1275" t="str">
            <v>4027710	BOLSA</v>
          </cell>
          <cell r="C1275" t="str">
            <v/>
          </cell>
          <cell r="D1275">
            <v>0</v>
          </cell>
        </row>
        <row r="1276">
          <cell r="A1276">
            <v>4027710</v>
          </cell>
          <cell r="B1276" t="str">
            <v>4027710</v>
          </cell>
          <cell r="C1276" t="str">
            <v>BOLSA POLIET TRANSP C CIERRE PRESION</v>
          </cell>
          <cell r="D1276">
            <v>0</v>
          </cell>
        </row>
        <row r="1277">
          <cell r="A1277" t="str">
            <v/>
          </cell>
          <cell r="B1277" t="str">
            <v>4027813	BOLSA</v>
          </cell>
          <cell r="C1277" t="str">
            <v/>
          </cell>
          <cell r="D1277">
            <v>0</v>
          </cell>
        </row>
        <row r="1278">
          <cell r="A1278">
            <v>4027813</v>
          </cell>
          <cell r="B1278" t="str">
            <v>4027813</v>
          </cell>
          <cell r="C1278" t="str">
            <v>BOLSA POLIETILENO TRANSP C CIERRE</v>
          </cell>
          <cell r="D1278">
            <v>0</v>
          </cell>
        </row>
        <row r="1279">
          <cell r="A1279" t="str">
            <v/>
          </cell>
          <cell r="B1279" t="str">
            <v>4101002	GARIB</v>
          </cell>
          <cell r="C1279" t="str">
            <v/>
          </cell>
          <cell r="D1279">
            <v>0</v>
          </cell>
        </row>
        <row r="1280">
          <cell r="A1280">
            <v>4101002</v>
          </cell>
          <cell r="B1280" t="str">
            <v>4101002</v>
          </cell>
          <cell r="C1280" t="str">
            <v>GARIBALDINA RIP MAO TIGER CEL 2XS/2XL</v>
          </cell>
          <cell r="D1280">
            <v>0</v>
          </cell>
        </row>
        <row r="1281">
          <cell r="A1281" t="str">
            <v/>
          </cell>
          <cell r="B1281" t="str">
            <v>4101003	GARIB</v>
          </cell>
          <cell r="C1281" t="str">
            <v/>
          </cell>
          <cell r="D1281">
            <v>0</v>
          </cell>
        </row>
        <row r="1282">
          <cell r="A1282">
            <v>4101003</v>
          </cell>
          <cell r="B1282" t="str">
            <v>4101003</v>
          </cell>
          <cell r="C1282" t="str">
            <v>GARIBALDINA RIP MAO TIGER CEL 3XL/5XL</v>
          </cell>
          <cell r="D1282">
            <v>0</v>
          </cell>
        </row>
        <row r="1283">
          <cell r="A1283">
            <v>412</v>
          </cell>
          <cell r="B1283" t="str">
            <v>412</v>
          </cell>
          <cell r="C1283" t="str">
            <v/>
          </cell>
          <cell r="D1283">
            <v>0</v>
          </cell>
        </row>
        <row r="1284">
          <cell r="A1284">
            <v>4120000</v>
          </cell>
          <cell r="B1284" t="str">
            <v>4120000</v>
          </cell>
          <cell r="C1284" t="str">
            <v>CAMISA ML BAT GRIS OSCURO MUESTRA T42</v>
          </cell>
          <cell r="D1284">
            <v>0</v>
          </cell>
        </row>
        <row r="1285">
          <cell r="A1285">
            <v>4120001</v>
          </cell>
          <cell r="B1285" t="str">
            <v>4120001</v>
          </cell>
          <cell r="C1285" t="str">
            <v>CAMISA ML BAT GRIS TORCASA MUESTRA T42</v>
          </cell>
          <cell r="D1285">
            <v>0</v>
          </cell>
        </row>
        <row r="1286">
          <cell r="A1286">
            <v>4120003</v>
          </cell>
          <cell r="B1286" t="str">
            <v>4120003</v>
          </cell>
          <cell r="C1286" t="str">
            <v>CAMISA ML BAT GRIS TORC 34/44 RER</v>
          </cell>
          <cell r="D1286">
            <v>3800</v>
          </cell>
        </row>
        <row r="1287">
          <cell r="A1287">
            <v>4120004</v>
          </cell>
          <cell r="B1287" t="str">
            <v>4120004</v>
          </cell>
          <cell r="C1287" t="str">
            <v>CAMISA MC BAT GRIS TORC CORB 52/56 RER</v>
          </cell>
          <cell r="D1287">
            <v>3900</v>
          </cell>
        </row>
        <row r="1288">
          <cell r="A1288">
            <v>4120005</v>
          </cell>
          <cell r="B1288" t="str">
            <v>4120005</v>
          </cell>
          <cell r="C1288" t="str">
            <v>CAMISA ML BAT GRIS TORC 46/50 RER</v>
          </cell>
          <cell r="D1288">
            <v>3950</v>
          </cell>
        </row>
        <row r="1289">
          <cell r="A1289">
            <v>4120006</v>
          </cell>
          <cell r="B1289" t="str">
            <v>4120006</v>
          </cell>
          <cell r="C1289" t="str">
            <v>CAMISA ML BAT GRIS TORC 52/56 RER</v>
          </cell>
          <cell r="D1289">
            <v>4100</v>
          </cell>
        </row>
        <row r="1290">
          <cell r="A1290">
            <v>4120007</v>
          </cell>
          <cell r="B1290" t="str">
            <v>4120007</v>
          </cell>
          <cell r="C1290" t="str">
            <v>CAMISA MC BAT GRIS TORC CORB 34/44 RER</v>
          </cell>
          <cell r="D1290">
            <v>3600</v>
          </cell>
        </row>
        <row r="1291">
          <cell r="A1291">
            <v>4120008</v>
          </cell>
          <cell r="B1291" t="str">
            <v>4120008</v>
          </cell>
          <cell r="C1291" t="str">
            <v>CAMISA MC BAT GRIS TORC CORB 46/50 RER</v>
          </cell>
          <cell r="D1291">
            <v>3750</v>
          </cell>
        </row>
        <row r="1292">
          <cell r="A1292">
            <v>4120009</v>
          </cell>
          <cell r="B1292" t="str">
            <v>4120009</v>
          </cell>
          <cell r="C1292" t="str">
            <v>CAMISA ML BAT NEGRA 34/44 RER</v>
          </cell>
          <cell r="D1292">
            <v>3800</v>
          </cell>
        </row>
        <row r="1293">
          <cell r="A1293">
            <v>4120010</v>
          </cell>
          <cell r="B1293" t="str">
            <v>4120010</v>
          </cell>
          <cell r="C1293" t="str">
            <v>CAMISA ML BAT NEGRA 46/50 RER</v>
          </cell>
          <cell r="D1293">
            <v>3950</v>
          </cell>
        </row>
        <row r="1294">
          <cell r="A1294">
            <v>4120011</v>
          </cell>
          <cell r="B1294" t="str">
            <v>4120011</v>
          </cell>
          <cell r="C1294" t="str">
            <v>CAMISA ML BAT CLTE ITAL 32/44 RER</v>
          </cell>
          <cell r="D1294">
            <v>3800</v>
          </cell>
        </row>
        <row r="1295">
          <cell r="A1295">
            <v>4120012</v>
          </cell>
          <cell r="B1295" t="str">
            <v>4120012</v>
          </cell>
          <cell r="C1295" t="str">
            <v>CAMISA ML BAT CLTE ITAL 46/50 RER</v>
          </cell>
          <cell r="D1295">
            <v>3950</v>
          </cell>
        </row>
        <row r="1296">
          <cell r="A1296">
            <v>4120013</v>
          </cell>
          <cell r="B1296" t="str">
            <v>4120013</v>
          </cell>
          <cell r="C1296" t="str">
            <v>CAMISA ML BAT CLTE ITAL 52/56 RER</v>
          </cell>
          <cell r="D1296">
            <v>4100</v>
          </cell>
        </row>
        <row r="1297">
          <cell r="A1297">
            <v>4120015</v>
          </cell>
          <cell r="B1297" t="str">
            <v>4120015</v>
          </cell>
          <cell r="C1297" t="str">
            <v>CAMISA MC BAT CELESTE ITAL 32/44 RER</v>
          </cell>
          <cell r="D1297">
            <v>3600</v>
          </cell>
        </row>
        <row r="1298">
          <cell r="A1298">
            <v>4120016</v>
          </cell>
          <cell r="B1298" t="str">
            <v>4120016</v>
          </cell>
          <cell r="C1298" t="str">
            <v>CAMISA MC BAT CELESTE ITAL 46/50 RER</v>
          </cell>
          <cell r="D1298">
            <v>3750</v>
          </cell>
        </row>
        <row r="1299">
          <cell r="A1299">
            <v>4120018</v>
          </cell>
          <cell r="B1299" t="str">
            <v>4120018</v>
          </cell>
          <cell r="C1299" t="str">
            <v>CAMISA MC BAT CELESTE ITAL 52/56 RER</v>
          </cell>
          <cell r="D1299">
            <v>3900</v>
          </cell>
        </row>
        <row r="1300">
          <cell r="A1300">
            <v>4120020</v>
          </cell>
          <cell r="B1300" t="str">
            <v>4120020</v>
          </cell>
          <cell r="C1300" t="str">
            <v>CAMISA ML URB TMAN 32/44 RER</v>
          </cell>
          <cell r="D1300">
            <v>4009.81</v>
          </cell>
        </row>
        <row r="1301">
          <cell r="A1301">
            <v>4120021</v>
          </cell>
          <cell r="B1301" t="str">
            <v>4120021</v>
          </cell>
          <cell r="C1301" t="str">
            <v>CAMISA ML URB TMAN 46/50 RER</v>
          </cell>
          <cell r="D1301">
            <v>4127.75</v>
          </cell>
        </row>
        <row r="1302">
          <cell r="A1302" t="str">
            <v/>
          </cell>
          <cell r="B1302" t="str">
            <v>4120022	CAMIS</v>
          </cell>
          <cell r="C1302" t="str">
            <v/>
          </cell>
          <cell r="D1302">
            <v>0</v>
          </cell>
        </row>
        <row r="1303">
          <cell r="A1303">
            <v>4120022</v>
          </cell>
          <cell r="B1303" t="str">
            <v>4120022</v>
          </cell>
          <cell r="C1303" t="str">
            <v>CAMISA ML URB TMAN 58/62 RER</v>
          </cell>
          <cell r="D1303">
            <v>0</v>
          </cell>
        </row>
        <row r="1304">
          <cell r="A1304">
            <v>4120023</v>
          </cell>
          <cell r="B1304" t="str">
            <v>4120023</v>
          </cell>
          <cell r="C1304" t="str">
            <v>CAMISA ML URB TMAN 52/56 RER</v>
          </cell>
          <cell r="D1304">
            <v>4481.5600000000004</v>
          </cell>
        </row>
        <row r="1305">
          <cell r="A1305">
            <v>4120024</v>
          </cell>
          <cell r="B1305" t="str">
            <v>4120024</v>
          </cell>
          <cell r="C1305" t="str">
            <v>CAMISA ML BAT CEL FORR 32/44 RER</v>
          </cell>
          <cell r="D1305">
            <v>3200</v>
          </cell>
        </row>
        <row r="1306">
          <cell r="A1306" t="str">
            <v/>
          </cell>
          <cell r="B1306" t="str">
            <v>4120025	CAMIS</v>
          </cell>
          <cell r="C1306" t="str">
            <v/>
          </cell>
          <cell r="D1306">
            <v>0</v>
          </cell>
        </row>
        <row r="1307">
          <cell r="A1307">
            <v>4120025</v>
          </cell>
          <cell r="B1307" t="str">
            <v>4120025</v>
          </cell>
          <cell r="C1307" t="str">
            <v>CAMISA ML BAT CEL FORR 46/50 RER</v>
          </cell>
          <cell r="D1307">
            <v>3300</v>
          </cell>
        </row>
        <row r="1308">
          <cell r="A1308" t="str">
            <v/>
          </cell>
          <cell r="B1308" t="str">
            <v>4120026	CAMIS</v>
          </cell>
          <cell r="C1308" t="str">
            <v/>
          </cell>
          <cell r="D1308">
            <v>0</v>
          </cell>
        </row>
        <row r="1309">
          <cell r="A1309">
            <v>4120026</v>
          </cell>
          <cell r="B1309" t="str">
            <v>4120026</v>
          </cell>
          <cell r="C1309" t="str">
            <v>CAMISA ML BAT CEL FORR 52/56 RER</v>
          </cell>
          <cell r="D1309">
            <v>0</v>
          </cell>
        </row>
        <row r="1310">
          <cell r="A1310">
            <v>4120027</v>
          </cell>
          <cell r="B1310" t="str">
            <v>4120027</v>
          </cell>
          <cell r="C1310" t="str">
            <v>CAMISA ML BAT NEG FORR 32/44 RER</v>
          </cell>
          <cell r="D1310">
            <v>3200</v>
          </cell>
        </row>
        <row r="1311">
          <cell r="A1311">
            <v>4120028</v>
          </cell>
          <cell r="B1311" t="str">
            <v>4120028</v>
          </cell>
          <cell r="C1311" t="str">
            <v>CAMISA ML BAT NEG FORR 46/50 RER</v>
          </cell>
          <cell r="D1311">
            <v>3300</v>
          </cell>
        </row>
        <row r="1312">
          <cell r="A1312" t="str">
            <v/>
          </cell>
          <cell r="B1312" t="str">
            <v>4120029	CAMIS</v>
          </cell>
          <cell r="C1312" t="str">
            <v/>
          </cell>
          <cell r="D1312">
            <v>0</v>
          </cell>
        </row>
        <row r="1313">
          <cell r="A1313">
            <v>4120029</v>
          </cell>
          <cell r="B1313" t="str">
            <v>4120029</v>
          </cell>
          <cell r="C1313" t="str">
            <v>CAMISA ML BAT NEG FORR 52/56 RER</v>
          </cell>
          <cell r="D1313">
            <v>0</v>
          </cell>
        </row>
        <row r="1314">
          <cell r="A1314" t="str">
            <v/>
          </cell>
          <cell r="B1314" t="str">
            <v>4120030	CAMIS</v>
          </cell>
          <cell r="C1314" t="str">
            <v/>
          </cell>
          <cell r="D1314">
            <v>0</v>
          </cell>
        </row>
        <row r="1315">
          <cell r="A1315">
            <v>4120030</v>
          </cell>
          <cell r="B1315" t="str">
            <v>4120030</v>
          </cell>
          <cell r="C1315" t="str">
            <v>CAMISA MC DALV ELIMINAR</v>
          </cell>
          <cell r="D1315">
            <v>0</v>
          </cell>
        </row>
        <row r="1316">
          <cell r="A1316" t="str">
            <v/>
          </cell>
          <cell r="B1316" t="str">
            <v>4120031	CAMIS</v>
          </cell>
          <cell r="C1316" t="str">
            <v/>
          </cell>
          <cell r="D1316">
            <v>0</v>
          </cell>
        </row>
        <row r="1317">
          <cell r="A1317">
            <v>4120031</v>
          </cell>
          <cell r="B1317" t="str">
            <v>4120031</v>
          </cell>
          <cell r="C1317" t="str">
            <v>CAMISA MC DALV ELIMINAR</v>
          </cell>
          <cell r="D1317">
            <v>0</v>
          </cell>
        </row>
        <row r="1318">
          <cell r="A1318">
            <v>4120032</v>
          </cell>
          <cell r="B1318" t="str">
            <v>4120032</v>
          </cell>
          <cell r="C1318" t="str">
            <v>CAMISA MC DALV ELIMINAR</v>
          </cell>
          <cell r="D1318">
            <v>0</v>
          </cell>
        </row>
        <row r="1319">
          <cell r="A1319" t="str">
            <v/>
          </cell>
          <cell r="B1319" t="str">
            <v>4120033	CAMIS</v>
          </cell>
          <cell r="C1319" t="str">
            <v/>
          </cell>
          <cell r="D1319">
            <v>0</v>
          </cell>
        </row>
        <row r="1320">
          <cell r="A1320">
            <v>4120033</v>
          </cell>
          <cell r="B1320" t="str">
            <v>4120033</v>
          </cell>
          <cell r="C1320" t="str">
            <v>CAMISA MC DALV ELIMINAR</v>
          </cell>
          <cell r="D1320">
            <v>0</v>
          </cell>
        </row>
        <row r="1321">
          <cell r="A1321" t="str">
            <v/>
          </cell>
          <cell r="B1321" t="str">
            <v>4120035	CAMIS</v>
          </cell>
          <cell r="C1321" t="str">
            <v/>
          </cell>
          <cell r="D1321">
            <v>0</v>
          </cell>
        </row>
        <row r="1322">
          <cell r="A1322">
            <v>4120035</v>
          </cell>
          <cell r="B1322" t="str">
            <v>4120035</v>
          </cell>
          <cell r="C1322" t="str">
            <v>CAMISA MC COMBINADA SARPOL/ESPER 32/44 R</v>
          </cell>
          <cell r="D1322">
            <v>0</v>
          </cell>
        </row>
        <row r="1323">
          <cell r="A1323" t="str">
            <v/>
          </cell>
          <cell r="B1323" t="str">
            <v>4120036	CAMIS</v>
          </cell>
          <cell r="C1323" t="str">
            <v/>
          </cell>
          <cell r="D1323">
            <v>0</v>
          </cell>
        </row>
        <row r="1324">
          <cell r="A1324">
            <v>4120036</v>
          </cell>
          <cell r="B1324" t="str">
            <v>4120036</v>
          </cell>
          <cell r="C1324" t="str">
            <v>CAMISA MC COMBINADA SARPOL/ESPER 46/50 R</v>
          </cell>
          <cell r="D1324">
            <v>0</v>
          </cell>
        </row>
        <row r="1325">
          <cell r="A1325" t="str">
            <v/>
          </cell>
          <cell r="B1325" t="str">
            <v>4120037	CAMIS</v>
          </cell>
          <cell r="C1325" t="str">
            <v/>
          </cell>
          <cell r="D1325">
            <v>0</v>
          </cell>
        </row>
        <row r="1326">
          <cell r="A1326">
            <v>4120037</v>
          </cell>
          <cell r="B1326" t="str">
            <v>4120037</v>
          </cell>
          <cell r="C1326" t="str">
            <v>CAMISA MC COMBINADA SARPOL/ESPER 52/60 R</v>
          </cell>
          <cell r="D1326">
            <v>0</v>
          </cell>
        </row>
        <row r="1327">
          <cell r="A1327" t="str">
            <v/>
          </cell>
          <cell r="B1327" t="str">
            <v>4120038	CAMIS</v>
          </cell>
          <cell r="C1327" t="str">
            <v/>
          </cell>
          <cell r="D1327">
            <v>0</v>
          </cell>
        </row>
        <row r="1328">
          <cell r="A1328">
            <v>4120038</v>
          </cell>
          <cell r="B1328" t="str">
            <v>4120038</v>
          </cell>
          <cell r="C1328" t="str">
            <v>CAMISA MC BAT BLANCA CORBATA 34/44 RER</v>
          </cell>
          <cell r="D1328">
            <v>0</v>
          </cell>
        </row>
        <row r="1329">
          <cell r="A1329" t="str">
            <v/>
          </cell>
          <cell r="B1329" t="str">
            <v>4120039	CAMIS</v>
          </cell>
          <cell r="C1329" t="str">
            <v/>
          </cell>
          <cell r="D1329">
            <v>0</v>
          </cell>
        </row>
        <row r="1330">
          <cell r="A1330">
            <v>4120039</v>
          </cell>
          <cell r="B1330" t="str">
            <v>4120039</v>
          </cell>
          <cell r="C1330" t="str">
            <v>CAMISA MC BAT BLANCA CORBATA 46/50 RER</v>
          </cell>
          <cell r="D1330">
            <v>0</v>
          </cell>
        </row>
        <row r="1331">
          <cell r="A1331" t="str">
            <v/>
          </cell>
          <cell r="B1331" t="str">
            <v>4120040	CAMIS</v>
          </cell>
          <cell r="C1331" t="str">
            <v/>
          </cell>
          <cell r="D1331">
            <v>0</v>
          </cell>
        </row>
        <row r="1332">
          <cell r="A1332">
            <v>4120040</v>
          </cell>
          <cell r="B1332" t="str">
            <v>4120040</v>
          </cell>
          <cell r="C1332" t="str">
            <v>CAMISA MC BAT BLANCA CORBATA 52/56 RER</v>
          </cell>
          <cell r="D1332">
            <v>0</v>
          </cell>
        </row>
        <row r="1333">
          <cell r="A1333" t="str">
            <v/>
          </cell>
          <cell r="B1333" t="str">
            <v>4120041	CAMIS</v>
          </cell>
          <cell r="C1333" t="str">
            <v/>
          </cell>
          <cell r="D1333">
            <v>0</v>
          </cell>
        </row>
        <row r="1334">
          <cell r="A1334">
            <v>4120041</v>
          </cell>
          <cell r="B1334" t="str">
            <v>4120041</v>
          </cell>
          <cell r="C1334" t="str">
            <v>CAMISA MC BAT BLANCA CORBATA 58/62 RER</v>
          </cell>
          <cell r="D1334">
            <v>0</v>
          </cell>
        </row>
        <row r="1335">
          <cell r="A1335">
            <v>4120042</v>
          </cell>
          <cell r="B1335" t="str">
            <v>4120042</v>
          </cell>
          <cell r="C1335" t="str">
            <v>CAMISA MC BAT GRIS TORC SOLAPA 34/44 RER</v>
          </cell>
          <cell r="D1335">
            <v>3600</v>
          </cell>
        </row>
        <row r="1336">
          <cell r="A1336">
            <v>4120043</v>
          </cell>
          <cell r="B1336" t="str">
            <v>4120043</v>
          </cell>
          <cell r="C1336" t="str">
            <v>CAMISA MC BAT GRIS TORC SOLAPA 46/50 RER</v>
          </cell>
          <cell r="D1336">
            <v>3750</v>
          </cell>
        </row>
        <row r="1337">
          <cell r="A1337">
            <v>4120044</v>
          </cell>
          <cell r="B1337" t="str">
            <v>4120044</v>
          </cell>
          <cell r="C1337" t="str">
            <v>CAMISA MC BAT GRIS TORC SOLAPA 52/56 RER</v>
          </cell>
          <cell r="D1337">
            <v>3900</v>
          </cell>
        </row>
        <row r="1338">
          <cell r="A1338" t="str">
            <v/>
          </cell>
          <cell r="B1338" t="str">
            <v>4120045	CAMIS</v>
          </cell>
          <cell r="C1338" t="str">
            <v/>
          </cell>
          <cell r="D1338">
            <v>0</v>
          </cell>
        </row>
        <row r="1339">
          <cell r="A1339">
            <v>4120045</v>
          </cell>
          <cell r="B1339" t="str">
            <v>4120045</v>
          </cell>
          <cell r="C1339" t="str">
            <v>CAMISA MC BAT GRIS TORC SOLAPA 58/62 RER</v>
          </cell>
          <cell r="D1339">
            <v>0</v>
          </cell>
        </row>
        <row r="1340">
          <cell r="A1340" t="str">
            <v/>
          </cell>
          <cell r="B1340" t="str">
            <v>4120046	CAMIS</v>
          </cell>
          <cell r="C1340" t="str">
            <v/>
          </cell>
          <cell r="D1340">
            <v>0</v>
          </cell>
        </row>
        <row r="1341">
          <cell r="A1341">
            <v>4120046</v>
          </cell>
          <cell r="B1341" t="str">
            <v>4120046</v>
          </cell>
          <cell r="C1341" t="str">
            <v>CAMISA ML COMBINADA SARPOL/ESPERA 32/44</v>
          </cell>
          <cell r="D1341">
            <v>0</v>
          </cell>
        </row>
        <row r="1342">
          <cell r="A1342" t="str">
            <v/>
          </cell>
          <cell r="B1342" t="str">
            <v>4120047	CAMIS</v>
          </cell>
          <cell r="C1342" t="str">
            <v/>
          </cell>
          <cell r="D1342">
            <v>0</v>
          </cell>
        </row>
        <row r="1343">
          <cell r="A1343">
            <v>4120047</v>
          </cell>
          <cell r="B1343" t="str">
            <v>4120047</v>
          </cell>
          <cell r="C1343" t="str">
            <v>CAMISA ML COMBINADA SARPOL/ESPERA 46/50</v>
          </cell>
          <cell r="D1343">
            <v>0</v>
          </cell>
        </row>
        <row r="1344">
          <cell r="A1344" t="str">
            <v/>
          </cell>
          <cell r="B1344" t="str">
            <v>4120048	CAMIS</v>
          </cell>
          <cell r="C1344" t="str">
            <v/>
          </cell>
          <cell r="D1344">
            <v>0</v>
          </cell>
        </row>
        <row r="1345">
          <cell r="A1345">
            <v>4120048</v>
          </cell>
          <cell r="B1345" t="str">
            <v>4120048</v>
          </cell>
          <cell r="C1345" t="str">
            <v>CAMISA ML COMBINADA SARPOL 52/56 RER</v>
          </cell>
          <cell r="D1345">
            <v>0</v>
          </cell>
        </row>
        <row r="1346">
          <cell r="A1346" t="str">
            <v/>
          </cell>
          <cell r="B1346" t="str">
            <v>4120050	CAMIS</v>
          </cell>
          <cell r="C1346" t="str">
            <v/>
          </cell>
          <cell r="D1346">
            <v>0</v>
          </cell>
        </row>
        <row r="1347">
          <cell r="A1347">
            <v>4120050</v>
          </cell>
          <cell r="B1347" t="str">
            <v>4120050</v>
          </cell>
          <cell r="C1347" t="str">
            <v>CAMISA ML TRANSITO GUAYMALLEN RER</v>
          </cell>
          <cell r="D1347">
            <v>0</v>
          </cell>
        </row>
        <row r="1348">
          <cell r="A1348" t="str">
            <v/>
          </cell>
          <cell r="B1348" t="str">
            <v>4120051	CAMIS</v>
          </cell>
          <cell r="C1348" t="str">
            <v/>
          </cell>
          <cell r="D1348">
            <v>0</v>
          </cell>
        </row>
        <row r="1349">
          <cell r="A1349">
            <v>4120051</v>
          </cell>
          <cell r="B1349" t="str">
            <v>4120051</v>
          </cell>
          <cell r="C1349" t="str">
            <v>CAMISA ML DEFENZA CIVIL GUAYMALLEN RER</v>
          </cell>
          <cell r="D1349">
            <v>0</v>
          </cell>
        </row>
        <row r="1350">
          <cell r="A1350" t="str">
            <v/>
          </cell>
          <cell r="B1350" t="str">
            <v>4120052	CAMIS</v>
          </cell>
          <cell r="C1350" t="str">
            <v/>
          </cell>
          <cell r="D1350">
            <v>0</v>
          </cell>
        </row>
        <row r="1351">
          <cell r="A1351">
            <v>4120052</v>
          </cell>
          <cell r="B1351" t="str">
            <v>4120052</v>
          </cell>
          <cell r="C1351" t="str">
            <v>CAMISA ML DEMARCACION VIAL GLLEN RER</v>
          </cell>
          <cell r="D1351">
            <v>0</v>
          </cell>
        </row>
        <row r="1352">
          <cell r="A1352" t="str">
            <v/>
          </cell>
          <cell r="B1352" t="str">
            <v>4120055	CAMIS</v>
          </cell>
          <cell r="C1352" t="str">
            <v/>
          </cell>
          <cell r="D1352">
            <v>0</v>
          </cell>
        </row>
        <row r="1353">
          <cell r="A1353">
            <v>4120055</v>
          </cell>
          <cell r="B1353" t="str">
            <v>4120055</v>
          </cell>
          <cell r="C1353" t="str">
            <v>CAMISA ML GAB ROJA 34/44 RER</v>
          </cell>
          <cell r="D1353">
            <v>0</v>
          </cell>
        </row>
        <row r="1354">
          <cell r="A1354" t="str">
            <v/>
          </cell>
          <cell r="B1354" t="str">
            <v>4120056	CAMIS</v>
          </cell>
          <cell r="C1354" t="str">
            <v/>
          </cell>
          <cell r="D1354">
            <v>0</v>
          </cell>
        </row>
        <row r="1355">
          <cell r="A1355">
            <v>4120056</v>
          </cell>
          <cell r="B1355" t="str">
            <v>4120056</v>
          </cell>
          <cell r="C1355" t="str">
            <v>CAMISA ML GAB ROJA 46/50 RER</v>
          </cell>
          <cell r="D1355">
            <v>0</v>
          </cell>
        </row>
        <row r="1356">
          <cell r="A1356" t="str">
            <v/>
          </cell>
          <cell r="B1356" t="str">
            <v>4120057	CAMIS</v>
          </cell>
          <cell r="C1356" t="str">
            <v/>
          </cell>
          <cell r="D1356">
            <v>0</v>
          </cell>
        </row>
        <row r="1357">
          <cell r="A1357">
            <v>4120057</v>
          </cell>
          <cell r="B1357" t="str">
            <v>4120057</v>
          </cell>
          <cell r="C1357" t="str">
            <v>CAMISA ML GAB ROJA 52/56 RER</v>
          </cell>
          <cell r="D1357">
            <v>0</v>
          </cell>
        </row>
        <row r="1358">
          <cell r="A1358">
            <v>4120058</v>
          </cell>
          <cell r="B1358" t="str">
            <v>4120058</v>
          </cell>
          <cell r="C1358" t="str">
            <v>CAMISA ML BAT CELESTE VIP 34/44 RER</v>
          </cell>
          <cell r="D1358">
            <v>3800</v>
          </cell>
        </row>
        <row r="1359">
          <cell r="A1359">
            <v>4120059</v>
          </cell>
          <cell r="B1359" t="str">
            <v>4120059</v>
          </cell>
          <cell r="C1359" t="str">
            <v>CAMISA ML BAT CELESTE VIP 46/50 RER</v>
          </cell>
          <cell r="D1359">
            <v>3950</v>
          </cell>
        </row>
        <row r="1360">
          <cell r="A1360">
            <v>4120060</v>
          </cell>
          <cell r="B1360" t="str">
            <v>4120060</v>
          </cell>
          <cell r="C1360" t="str">
            <v>CAMISA ML BAT CELESTE VIP 52/56 RER</v>
          </cell>
          <cell r="D1360">
            <v>4100</v>
          </cell>
        </row>
        <row r="1361">
          <cell r="A1361">
            <v>4120061</v>
          </cell>
          <cell r="B1361" t="str">
            <v>4120061</v>
          </cell>
          <cell r="C1361" t="str">
            <v>CAMISA ML BAT CELESTE VIP 58/66 RER</v>
          </cell>
          <cell r="D1361">
            <v>4300</v>
          </cell>
        </row>
        <row r="1362">
          <cell r="A1362">
            <v>4120062</v>
          </cell>
          <cell r="B1362" t="str">
            <v>4120062</v>
          </cell>
          <cell r="C1362" t="str">
            <v>CAMISA ML BAT BLANCA VIP 34/44</v>
          </cell>
          <cell r="D1362">
            <v>3700</v>
          </cell>
        </row>
        <row r="1363">
          <cell r="A1363">
            <v>4120063</v>
          </cell>
          <cell r="B1363" t="str">
            <v>4120063</v>
          </cell>
          <cell r="C1363" t="str">
            <v>CAMISA ML BAT BLANCA VIP 46/50</v>
          </cell>
          <cell r="D1363">
            <v>3850</v>
          </cell>
        </row>
        <row r="1364">
          <cell r="A1364">
            <v>4120064</v>
          </cell>
          <cell r="B1364" t="str">
            <v>4120064</v>
          </cell>
          <cell r="C1364" t="str">
            <v>CAMISA ML BAT BLANCA VIP 52/56</v>
          </cell>
          <cell r="D1364">
            <v>4000</v>
          </cell>
        </row>
        <row r="1365">
          <cell r="A1365" t="str">
            <v/>
          </cell>
          <cell r="B1365" t="str">
            <v>4120065	CAMIS</v>
          </cell>
          <cell r="C1365" t="str">
            <v/>
          </cell>
          <cell r="D1365">
            <v>0</v>
          </cell>
        </row>
        <row r="1366">
          <cell r="A1366">
            <v>4120065</v>
          </cell>
          <cell r="B1366" t="str">
            <v>4120065</v>
          </cell>
          <cell r="C1366" t="str">
            <v>CAMISA ML BAT BLANCA VIP 58/66</v>
          </cell>
          <cell r="D1366">
            <v>0</v>
          </cell>
        </row>
        <row r="1367">
          <cell r="A1367">
            <v>4120066</v>
          </cell>
          <cell r="B1367" t="str">
            <v>4120066</v>
          </cell>
          <cell r="C1367" t="str">
            <v>CAMISA ML BAT GRIS VIP 34/44 RER</v>
          </cell>
          <cell r="D1367">
            <v>3800</v>
          </cell>
        </row>
        <row r="1368">
          <cell r="A1368">
            <v>4120067</v>
          </cell>
          <cell r="B1368" t="str">
            <v>4120067</v>
          </cell>
          <cell r="C1368" t="str">
            <v>CAMISA ML BAT GRIS VIP 46/50 RER</v>
          </cell>
          <cell r="D1368">
            <v>3950</v>
          </cell>
        </row>
        <row r="1369">
          <cell r="A1369">
            <v>4120068</v>
          </cell>
          <cell r="B1369" t="str">
            <v>4120068</v>
          </cell>
          <cell r="C1369" t="str">
            <v>CAMISA ML BAT GRIS VIP 52/56 RER</v>
          </cell>
          <cell r="D1369">
            <v>4100</v>
          </cell>
        </row>
        <row r="1370">
          <cell r="A1370">
            <v>4120069</v>
          </cell>
          <cell r="B1370" t="str">
            <v>4120069</v>
          </cell>
          <cell r="C1370" t="str">
            <v>CAMISA ML BAT GRIS VIP 58/66 RER</v>
          </cell>
          <cell r="D1370">
            <v>4200</v>
          </cell>
        </row>
        <row r="1371">
          <cell r="A1371">
            <v>4120070</v>
          </cell>
          <cell r="B1371" t="str">
            <v>4120070</v>
          </cell>
          <cell r="C1371" t="str">
            <v>CAMISA MC CEL SOLAPA VIP 34/44</v>
          </cell>
          <cell r="D1371">
            <v>3600</v>
          </cell>
        </row>
        <row r="1372">
          <cell r="A1372">
            <v>4120071</v>
          </cell>
          <cell r="B1372" t="str">
            <v>4120071</v>
          </cell>
          <cell r="C1372" t="str">
            <v>CAMISA MC CEL SOLAPA VIP 46/50</v>
          </cell>
          <cell r="D1372">
            <v>3750</v>
          </cell>
        </row>
        <row r="1373">
          <cell r="A1373">
            <v>4120072</v>
          </cell>
          <cell r="B1373" t="str">
            <v>4120072</v>
          </cell>
          <cell r="C1373" t="str">
            <v>CAMISA MC CEL SOLAPA VIP 52/56</v>
          </cell>
          <cell r="D1373">
            <v>3900</v>
          </cell>
        </row>
        <row r="1374">
          <cell r="A1374">
            <v>4120073</v>
          </cell>
          <cell r="B1374" t="str">
            <v>4120073</v>
          </cell>
          <cell r="C1374" t="str">
            <v>CAMISA MC CEL SOLAPA VIP 58/66</v>
          </cell>
          <cell r="D1374">
            <v>4050</v>
          </cell>
        </row>
        <row r="1375">
          <cell r="A1375">
            <v>4120074</v>
          </cell>
          <cell r="B1375" t="str">
            <v>4120074</v>
          </cell>
          <cell r="C1375" t="str">
            <v>CAMISA MC BLANCA SOLAPA VIP 34/44</v>
          </cell>
          <cell r="D1375">
            <v>3400</v>
          </cell>
        </row>
        <row r="1376">
          <cell r="A1376">
            <v>4120075</v>
          </cell>
          <cell r="B1376" t="str">
            <v>4120075</v>
          </cell>
          <cell r="C1376" t="str">
            <v>CAMISA MC BLANCA SOLAPA VIP 46/50</v>
          </cell>
          <cell r="D1376">
            <v>3550</v>
          </cell>
        </row>
        <row r="1377">
          <cell r="A1377">
            <v>4120076</v>
          </cell>
          <cell r="B1377" t="str">
            <v>4120076</v>
          </cell>
          <cell r="C1377" t="str">
            <v>CAMISA MC BLANCA SOLAPA VIP 52/56</v>
          </cell>
          <cell r="D1377">
            <v>3700</v>
          </cell>
        </row>
        <row r="1378">
          <cell r="A1378">
            <v>4120077</v>
          </cell>
          <cell r="B1378" t="str">
            <v>4120077</v>
          </cell>
          <cell r="C1378" t="str">
            <v>CAMISA MC BLANCA SOLAPA VIP 58/66</v>
          </cell>
          <cell r="D1378">
            <v>3850</v>
          </cell>
        </row>
        <row r="1379">
          <cell r="A1379">
            <v>4120078</v>
          </cell>
          <cell r="B1379" t="str">
            <v>4120078</v>
          </cell>
          <cell r="C1379" t="str">
            <v>CAMISA MC GRIS SOLAPA VIP 34/44</v>
          </cell>
          <cell r="D1379">
            <v>3600</v>
          </cell>
        </row>
        <row r="1380">
          <cell r="A1380">
            <v>4120079</v>
          </cell>
          <cell r="B1380" t="str">
            <v>4120079</v>
          </cell>
          <cell r="C1380" t="str">
            <v>CAMISA MC GRIS SOLAPA VIP 46/50</v>
          </cell>
          <cell r="D1380">
            <v>3750</v>
          </cell>
        </row>
        <row r="1381">
          <cell r="A1381">
            <v>4120080</v>
          </cell>
          <cell r="B1381" t="str">
            <v>4120080</v>
          </cell>
          <cell r="C1381" t="str">
            <v>CAMISA MC GRIS SOLAPA VIP 52/56</v>
          </cell>
          <cell r="D1381">
            <v>3900</v>
          </cell>
        </row>
        <row r="1382">
          <cell r="A1382">
            <v>4120081</v>
          </cell>
          <cell r="B1382" t="str">
            <v>4120081</v>
          </cell>
          <cell r="C1382" t="str">
            <v>CAMISA MC GRIS SOLAPA VIP 58/66</v>
          </cell>
          <cell r="D1382">
            <v>4050</v>
          </cell>
        </row>
        <row r="1383">
          <cell r="A1383">
            <v>4120082</v>
          </cell>
          <cell r="B1383" t="str">
            <v>4120082</v>
          </cell>
          <cell r="C1383" t="str">
            <v>CAMISA MC NEGRA SOLAPA VIP 34/44</v>
          </cell>
          <cell r="D1383">
            <v>3600</v>
          </cell>
        </row>
        <row r="1384">
          <cell r="A1384">
            <v>4120083</v>
          </cell>
          <cell r="B1384" t="str">
            <v>4120083</v>
          </cell>
          <cell r="C1384" t="str">
            <v>CAMISA MC NEGRA SOLAPA VIP 46/50</v>
          </cell>
          <cell r="D1384">
            <v>3750</v>
          </cell>
        </row>
        <row r="1385">
          <cell r="A1385">
            <v>4120084</v>
          </cell>
          <cell r="B1385" t="str">
            <v>4120084</v>
          </cell>
          <cell r="C1385" t="str">
            <v>CAMISA MC NEGRA SOLAPA VIP 52/56</v>
          </cell>
          <cell r="D1385">
            <v>3900</v>
          </cell>
        </row>
        <row r="1386">
          <cell r="A1386">
            <v>4120085</v>
          </cell>
          <cell r="B1386" t="str">
            <v>4120085</v>
          </cell>
          <cell r="C1386" t="str">
            <v>CAMISA MC NEGRA SOLAPA VIP 58/66</v>
          </cell>
          <cell r="D1386">
            <v>4050</v>
          </cell>
        </row>
        <row r="1387">
          <cell r="A1387">
            <v>4120086</v>
          </cell>
          <cell r="B1387" t="str">
            <v>4120086</v>
          </cell>
          <cell r="C1387" t="str">
            <v>CAMISA MC AZUL SOLAPA VIP 34/44</v>
          </cell>
          <cell r="D1387">
            <v>3600</v>
          </cell>
        </row>
        <row r="1388">
          <cell r="A1388">
            <v>4120087</v>
          </cell>
          <cell r="B1388" t="str">
            <v>4120087</v>
          </cell>
          <cell r="C1388" t="str">
            <v>CAMISA MC AZUL SOLAPA VIP 46/50</v>
          </cell>
          <cell r="D1388">
            <v>3750</v>
          </cell>
        </row>
        <row r="1389">
          <cell r="A1389">
            <v>4120088</v>
          </cell>
          <cell r="B1389" t="str">
            <v>4120088</v>
          </cell>
          <cell r="C1389" t="str">
            <v>CAMISA MC AZUL SOLAPA VIP 52/56</v>
          </cell>
          <cell r="D1389">
            <v>3900</v>
          </cell>
        </row>
        <row r="1390">
          <cell r="A1390">
            <v>4120089</v>
          </cell>
          <cell r="B1390" t="str">
            <v>4120089</v>
          </cell>
          <cell r="C1390" t="str">
            <v>CAMISA MC AZUL SOLAPA VIP 58/66</v>
          </cell>
          <cell r="D1390">
            <v>4050</v>
          </cell>
        </row>
        <row r="1391">
          <cell r="A1391">
            <v>4120100</v>
          </cell>
          <cell r="B1391" t="str">
            <v>4120100</v>
          </cell>
          <cell r="C1391" t="str">
            <v>CAMISA ML BAT BLANCA 34/44 RER</v>
          </cell>
          <cell r="D1391">
            <v>3700</v>
          </cell>
        </row>
        <row r="1392">
          <cell r="A1392">
            <v>4120101</v>
          </cell>
          <cell r="B1392" t="str">
            <v>4120101</v>
          </cell>
          <cell r="C1392" t="str">
            <v>CAMISA ML BAT BLANCA 46/50 RER</v>
          </cell>
          <cell r="D1392">
            <v>3850.8</v>
          </cell>
        </row>
        <row r="1393">
          <cell r="A1393">
            <v>4120103</v>
          </cell>
          <cell r="B1393" t="str">
            <v>4120103</v>
          </cell>
          <cell r="C1393" t="str">
            <v>CAMISA ML BAT BLANCA 52/56 RER</v>
          </cell>
          <cell r="D1393">
            <v>4000</v>
          </cell>
        </row>
        <row r="1394">
          <cell r="A1394">
            <v>4120104</v>
          </cell>
          <cell r="B1394" t="str">
            <v>4120104</v>
          </cell>
          <cell r="C1394" t="str">
            <v>CAMISA ML BAT BLANCA 58/66 RER</v>
          </cell>
          <cell r="D1394">
            <v>4100</v>
          </cell>
        </row>
        <row r="1395">
          <cell r="A1395">
            <v>4120105</v>
          </cell>
          <cell r="B1395" t="str">
            <v>4120105</v>
          </cell>
          <cell r="C1395" t="str">
            <v>CAMISA MC BAT BLANCA SOLAPA 64/66 RER</v>
          </cell>
          <cell r="D1395">
            <v>4000</v>
          </cell>
        </row>
        <row r="1396">
          <cell r="A1396">
            <v>412010562</v>
          </cell>
          <cell r="B1396" t="str">
            <v>412010562</v>
          </cell>
          <cell r="C1396" t="str">
            <v>NO USAR</v>
          </cell>
          <cell r="D1396">
            <v>0</v>
          </cell>
        </row>
        <row r="1397">
          <cell r="A1397">
            <v>412010564</v>
          </cell>
          <cell r="B1397" t="str">
            <v>412010564</v>
          </cell>
          <cell r="C1397" t="str">
            <v>NO USAR</v>
          </cell>
          <cell r="D1397">
            <v>0</v>
          </cell>
        </row>
        <row r="1398">
          <cell r="A1398">
            <v>412010566</v>
          </cell>
          <cell r="B1398" t="str">
            <v>412010566</v>
          </cell>
          <cell r="C1398" t="str">
            <v>NO USAR</v>
          </cell>
          <cell r="D1398">
            <v>0</v>
          </cell>
        </row>
        <row r="1399">
          <cell r="A1399">
            <v>4120106</v>
          </cell>
          <cell r="B1399" t="str">
            <v>4120106</v>
          </cell>
          <cell r="C1399" t="str">
            <v>CAMISA ML BAT BLANCA C/ESC 34/44 RER</v>
          </cell>
          <cell r="D1399">
            <v>0</v>
          </cell>
        </row>
        <row r="1400">
          <cell r="A1400">
            <v>4120107</v>
          </cell>
          <cell r="B1400" t="str">
            <v>4120107</v>
          </cell>
          <cell r="C1400" t="str">
            <v>CAMISA ML BAT BLANCA C/ESC 46/50 RER</v>
          </cell>
          <cell r="D1400">
            <v>0</v>
          </cell>
        </row>
        <row r="1401">
          <cell r="A1401">
            <v>4120108</v>
          </cell>
          <cell r="B1401" t="str">
            <v>4120108</v>
          </cell>
          <cell r="C1401" t="str">
            <v>CAMISA ML BAT BLAN CVIVOS NARA ELIMIN</v>
          </cell>
          <cell r="D1401">
            <v>0</v>
          </cell>
        </row>
        <row r="1402">
          <cell r="A1402" t="str">
            <v/>
          </cell>
          <cell r="B1402" t="str">
            <v>4120109	CAMIS</v>
          </cell>
          <cell r="C1402" t="str">
            <v/>
          </cell>
          <cell r="D1402">
            <v>0</v>
          </cell>
        </row>
        <row r="1403">
          <cell r="A1403">
            <v>4120109</v>
          </cell>
          <cell r="B1403" t="str">
            <v>4120109</v>
          </cell>
          <cell r="C1403" t="str">
            <v>CAMISA MC BAT BLAN CVIVO NARAN 46/50 RER</v>
          </cell>
          <cell r="D1403">
            <v>0</v>
          </cell>
        </row>
        <row r="1404">
          <cell r="A1404">
            <v>4120110</v>
          </cell>
          <cell r="B1404" t="str">
            <v>4120110</v>
          </cell>
          <cell r="C1404" t="str">
            <v>CAMISA MC BAT BLANCA SOLAPA 34/44 RER</v>
          </cell>
          <cell r="D1404">
            <v>3400</v>
          </cell>
        </row>
        <row r="1405">
          <cell r="A1405">
            <v>4120111</v>
          </cell>
          <cell r="B1405" t="str">
            <v>4120111</v>
          </cell>
          <cell r="C1405" t="str">
            <v>CAMISA ML BAT NEGRA 52/56 RER</v>
          </cell>
          <cell r="D1405">
            <v>4100</v>
          </cell>
        </row>
        <row r="1406">
          <cell r="A1406" t="str">
            <v/>
          </cell>
          <cell r="B1406" t="str">
            <v>4120112	CAMIS</v>
          </cell>
          <cell r="C1406" t="str">
            <v/>
          </cell>
          <cell r="D1406">
            <v>0</v>
          </cell>
        </row>
        <row r="1407">
          <cell r="A1407">
            <v>4120112</v>
          </cell>
          <cell r="B1407" t="str">
            <v>4120112</v>
          </cell>
          <cell r="C1407" t="str">
            <v>CAMISA ML BAT BLAN CVIVOS NARA ELIMIN</v>
          </cell>
          <cell r="D1407">
            <v>0</v>
          </cell>
        </row>
        <row r="1408">
          <cell r="A1408" t="str">
            <v/>
          </cell>
          <cell r="B1408" t="str">
            <v>4120113	CAMIS</v>
          </cell>
          <cell r="C1408" t="str">
            <v/>
          </cell>
          <cell r="D1408">
            <v>0</v>
          </cell>
        </row>
        <row r="1409">
          <cell r="A1409">
            <v>4120113</v>
          </cell>
          <cell r="B1409" t="str">
            <v>4120113</v>
          </cell>
          <cell r="C1409" t="str">
            <v>CAMISA ML BAT BLAN CVIVOS NARA ELIMIN</v>
          </cell>
          <cell r="D1409">
            <v>0</v>
          </cell>
        </row>
        <row r="1410">
          <cell r="A1410">
            <v>4120115</v>
          </cell>
          <cell r="B1410" t="str">
            <v>4120115</v>
          </cell>
          <cell r="C1410" t="str">
            <v>CAMISA MC BAT BLANCA SOLAPA 46/50 RER</v>
          </cell>
          <cell r="D1410">
            <v>3550</v>
          </cell>
        </row>
        <row r="1411">
          <cell r="A1411">
            <v>4120116</v>
          </cell>
          <cell r="B1411" t="str">
            <v>4120116</v>
          </cell>
          <cell r="C1411" t="str">
            <v>CAMISA ML BAT BLAN C/ESC 52/56 RER</v>
          </cell>
          <cell r="D1411">
            <v>0</v>
          </cell>
        </row>
        <row r="1412">
          <cell r="A1412">
            <v>4120120</v>
          </cell>
          <cell r="B1412" t="str">
            <v>4120120</v>
          </cell>
          <cell r="C1412" t="str">
            <v>CAMISA MC URB TMAN 32/44 RER</v>
          </cell>
          <cell r="D1412">
            <v>3891.88</v>
          </cell>
        </row>
        <row r="1413">
          <cell r="A1413">
            <v>4120121</v>
          </cell>
          <cell r="B1413" t="str">
            <v>4120121</v>
          </cell>
          <cell r="C1413" t="str">
            <v>CAMISA MC URB TMAN 46/50 RER</v>
          </cell>
          <cell r="D1413">
            <v>4009.81</v>
          </cell>
        </row>
        <row r="1414">
          <cell r="A1414">
            <v>4120123</v>
          </cell>
          <cell r="B1414" t="str">
            <v>4120123</v>
          </cell>
          <cell r="C1414" t="str">
            <v>CAMISA MC URB TMAN 52/56 RER</v>
          </cell>
          <cell r="D1414">
            <v>4363.62</v>
          </cell>
        </row>
        <row r="1415">
          <cell r="A1415" t="str">
            <v/>
          </cell>
          <cell r="B1415" t="str">
            <v>4120124	CAMIS</v>
          </cell>
          <cell r="C1415" t="str">
            <v/>
          </cell>
          <cell r="D1415">
            <v>0</v>
          </cell>
        </row>
        <row r="1416">
          <cell r="A1416">
            <v>4120124</v>
          </cell>
          <cell r="B1416" t="str">
            <v>4120124</v>
          </cell>
          <cell r="C1416" t="str">
            <v>CAMISA MC URB TMAN 58/62 RER</v>
          </cell>
          <cell r="D1416">
            <v>0</v>
          </cell>
        </row>
        <row r="1417">
          <cell r="A1417">
            <v>4120130</v>
          </cell>
          <cell r="B1417" t="str">
            <v>4120130</v>
          </cell>
          <cell r="C1417" t="str">
            <v>CAMISA ML GAB GRIS ACERO SPF 34/44 RER</v>
          </cell>
          <cell r="D1417">
            <v>3800</v>
          </cell>
        </row>
        <row r="1418">
          <cell r="A1418">
            <v>4120131</v>
          </cell>
          <cell r="B1418" t="str">
            <v>4120131</v>
          </cell>
          <cell r="C1418" t="str">
            <v>CAMISA ML GAB GRIS ACERO SPF 46/50 RER</v>
          </cell>
          <cell r="D1418">
            <v>3950</v>
          </cell>
        </row>
        <row r="1419">
          <cell r="A1419" t="str">
            <v/>
          </cell>
          <cell r="B1419" t="str">
            <v>4120138	CAMIS</v>
          </cell>
          <cell r="C1419" t="str">
            <v/>
          </cell>
          <cell r="D1419">
            <v>0</v>
          </cell>
        </row>
        <row r="1420">
          <cell r="A1420">
            <v>4120138</v>
          </cell>
          <cell r="B1420" t="str">
            <v>4120138</v>
          </cell>
          <cell r="C1420" t="str">
            <v>CAMISA MC GAB GR ACEROSPF SOL 34/44 RER</v>
          </cell>
          <cell r="D1420">
            <v>0</v>
          </cell>
        </row>
        <row r="1421">
          <cell r="A1421" t="str">
            <v/>
          </cell>
          <cell r="B1421" t="str">
            <v>4120139	CAMIS</v>
          </cell>
          <cell r="C1421" t="str">
            <v/>
          </cell>
          <cell r="D1421">
            <v>0</v>
          </cell>
        </row>
        <row r="1422">
          <cell r="A1422">
            <v>4120139</v>
          </cell>
          <cell r="B1422" t="str">
            <v>4120139</v>
          </cell>
          <cell r="C1422" t="str">
            <v>CAMISA MC GAB GR ACEROSPF SOL 46/50 RER</v>
          </cell>
          <cell r="D1422">
            <v>0</v>
          </cell>
        </row>
        <row r="1423">
          <cell r="A1423" t="str">
            <v/>
          </cell>
          <cell r="B1423" t="str">
            <v>4120150	CAMIS</v>
          </cell>
          <cell r="C1423" t="str">
            <v/>
          </cell>
          <cell r="D1423">
            <v>0</v>
          </cell>
        </row>
        <row r="1424">
          <cell r="A1424">
            <v>4120150</v>
          </cell>
          <cell r="B1424" t="str">
            <v>4120150</v>
          </cell>
          <cell r="C1424" t="str">
            <v>CAMISA MC BAT BLANCA C ESCUDO 34/44 RER</v>
          </cell>
          <cell r="D1424">
            <v>0</v>
          </cell>
        </row>
        <row r="1425">
          <cell r="A1425" t="str">
            <v/>
          </cell>
          <cell r="B1425" t="str">
            <v>4120151	CAMIS</v>
          </cell>
          <cell r="C1425" t="str">
            <v/>
          </cell>
          <cell r="D1425">
            <v>0</v>
          </cell>
        </row>
        <row r="1426">
          <cell r="A1426">
            <v>4120151</v>
          </cell>
          <cell r="B1426" t="str">
            <v>4120151</v>
          </cell>
          <cell r="C1426" t="str">
            <v>CAMISA MC BAT BLANCA C ESCUDO 46/50 RER</v>
          </cell>
          <cell r="D1426">
            <v>0</v>
          </cell>
        </row>
        <row r="1427">
          <cell r="A1427">
            <v>4120159</v>
          </cell>
          <cell r="B1427" t="str">
            <v>4120159</v>
          </cell>
          <cell r="C1427" t="str">
            <v>CAMISA MIL RAYAS ELIMINAR</v>
          </cell>
          <cell r="D1427">
            <v>0</v>
          </cell>
        </row>
        <row r="1428">
          <cell r="A1428">
            <v>4120160</v>
          </cell>
          <cell r="B1428" t="str">
            <v>4120160</v>
          </cell>
          <cell r="C1428" t="str">
            <v>CAMISA ML GAB BOMBE CUTRAL CO 34/44 RER</v>
          </cell>
          <cell r="D1428">
            <v>0</v>
          </cell>
        </row>
        <row r="1429">
          <cell r="A1429" t="str">
            <v/>
          </cell>
          <cell r="B1429" t="str">
            <v>4120160B</v>
          </cell>
          <cell r="C1429" t="str">
            <v>CAMISA ML GAB BOMBEROS CUTRAL CO 34/44</v>
          </cell>
          <cell r="D1429">
            <v>747.48</v>
          </cell>
        </row>
        <row r="1430">
          <cell r="A1430">
            <v>4120161</v>
          </cell>
          <cell r="B1430" t="str">
            <v>4120161</v>
          </cell>
          <cell r="C1430" t="str">
            <v>CAMISA ML GAB BOMBE CUTRAL CO 46/50 RER</v>
          </cell>
          <cell r="D1430">
            <v>0</v>
          </cell>
        </row>
        <row r="1431">
          <cell r="A1431" t="str">
            <v/>
          </cell>
          <cell r="B1431" t="str">
            <v>4120161B	CAMI</v>
          </cell>
          <cell r="C1431" t="str">
            <v/>
          </cell>
          <cell r="D1431">
            <v>0</v>
          </cell>
        </row>
        <row r="1432">
          <cell r="A1432" t="str">
            <v/>
          </cell>
          <cell r="B1432" t="str">
            <v>4120161B</v>
          </cell>
          <cell r="C1432" t="str">
            <v>CAMISA ML GAB BOMBEROS CUTAL CO 46/50</v>
          </cell>
          <cell r="D1432">
            <v>0</v>
          </cell>
        </row>
        <row r="1433">
          <cell r="A1433" t="str">
            <v/>
          </cell>
          <cell r="B1433" t="str">
            <v>4120162	CAMIS</v>
          </cell>
          <cell r="C1433" t="str">
            <v/>
          </cell>
          <cell r="D1433">
            <v>0</v>
          </cell>
        </row>
        <row r="1434">
          <cell r="A1434">
            <v>4120162</v>
          </cell>
          <cell r="B1434" t="str">
            <v>4120162</v>
          </cell>
          <cell r="C1434" t="str">
            <v>CAMISA ML GAB BOMBE CUTRAL CO 52/56 RER</v>
          </cell>
          <cell r="D1434">
            <v>0</v>
          </cell>
        </row>
        <row r="1435">
          <cell r="A1435">
            <v>4120200</v>
          </cell>
          <cell r="B1435" t="str">
            <v>4120200</v>
          </cell>
          <cell r="C1435" t="str">
            <v>CAMISA MC BAT CEL SIR JONS 34/44 RER</v>
          </cell>
          <cell r="D1435">
            <v>3600</v>
          </cell>
        </row>
        <row r="1436">
          <cell r="A1436" t="str">
            <v/>
          </cell>
          <cell r="B1436" t="str">
            <v>4120201	CAMIS</v>
          </cell>
          <cell r="C1436" t="str">
            <v/>
          </cell>
          <cell r="D1436">
            <v>0</v>
          </cell>
        </row>
        <row r="1437">
          <cell r="A1437">
            <v>4120201</v>
          </cell>
          <cell r="B1437" t="str">
            <v>4120201</v>
          </cell>
          <cell r="C1437" t="str">
            <v>CAMISA MC BAT CEL SIR JONS 46/50 RER</v>
          </cell>
          <cell r="D1437">
            <v>0</v>
          </cell>
        </row>
        <row r="1438">
          <cell r="A1438" t="str">
            <v/>
          </cell>
          <cell r="B1438" t="str">
            <v>4120202	CAMIS</v>
          </cell>
          <cell r="C1438" t="str">
            <v/>
          </cell>
          <cell r="D1438">
            <v>0</v>
          </cell>
        </row>
        <row r="1439">
          <cell r="A1439">
            <v>4120202</v>
          </cell>
          <cell r="B1439" t="str">
            <v>4120202</v>
          </cell>
          <cell r="C1439" t="str">
            <v>CAMISA MC BAT CEL SIR JONS 52/56 RER</v>
          </cell>
          <cell r="D1439">
            <v>0</v>
          </cell>
        </row>
        <row r="1440">
          <cell r="A1440">
            <v>4120220</v>
          </cell>
          <cell r="B1440" t="str">
            <v>4120220</v>
          </cell>
          <cell r="C1440" t="str">
            <v>CAMISA MC BAT BLANCA SOLAPA 52/56 RER</v>
          </cell>
          <cell r="D1440">
            <v>3700</v>
          </cell>
        </row>
        <row r="1441">
          <cell r="A1441">
            <v>4120221</v>
          </cell>
          <cell r="B1441" t="str">
            <v>4120221</v>
          </cell>
          <cell r="C1441" t="str">
            <v>CAMISA MC BAT BLANCA SOLAPA 58/62 RER</v>
          </cell>
          <cell r="D1441">
            <v>3800</v>
          </cell>
        </row>
        <row r="1442">
          <cell r="A1442">
            <v>412022158</v>
          </cell>
          <cell r="B1442" t="str">
            <v>412022158</v>
          </cell>
          <cell r="C1442" t="str">
            <v>NO USAR</v>
          </cell>
          <cell r="D1442">
            <v>0</v>
          </cell>
        </row>
        <row r="1443">
          <cell r="A1443">
            <v>412022160</v>
          </cell>
          <cell r="B1443" t="str">
            <v>412022160</v>
          </cell>
          <cell r="C1443" t="str">
            <v>NO USAR</v>
          </cell>
          <cell r="D1443">
            <v>0</v>
          </cell>
        </row>
        <row r="1444">
          <cell r="A1444">
            <v>412022162</v>
          </cell>
          <cell r="B1444" t="str">
            <v>412022162</v>
          </cell>
          <cell r="C1444" t="str">
            <v>NO USAR</v>
          </cell>
          <cell r="D1444">
            <v>0</v>
          </cell>
        </row>
        <row r="1445">
          <cell r="A1445">
            <v>4120222</v>
          </cell>
          <cell r="B1445" t="str">
            <v>4120222</v>
          </cell>
          <cell r="C1445" t="str">
            <v>CAMISA MC BAT BLANCA CORB TUCU 34/44 RER</v>
          </cell>
          <cell r="D1445">
            <v>3900</v>
          </cell>
        </row>
        <row r="1446">
          <cell r="A1446">
            <v>4120223</v>
          </cell>
          <cell r="B1446" t="str">
            <v>4120223</v>
          </cell>
          <cell r="C1446" t="str">
            <v>CAMISA MC BAT BLANCA CORB TUCU 46/50 RER</v>
          </cell>
          <cell r="D1446">
            <v>4000</v>
          </cell>
        </row>
        <row r="1447">
          <cell r="A1447">
            <v>4120224</v>
          </cell>
          <cell r="B1447" t="str">
            <v>4120224</v>
          </cell>
          <cell r="C1447" t="str">
            <v>CAMISA MC BAT BLANCA CORB TUCU 52/56 RER</v>
          </cell>
          <cell r="D1447">
            <v>4100</v>
          </cell>
        </row>
        <row r="1448">
          <cell r="A1448">
            <v>4120232</v>
          </cell>
          <cell r="B1448" t="str">
            <v>4120232</v>
          </cell>
          <cell r="C1448" t="str">
            <v>CAMISA ML BAT CEL NQN 58/66 RER</v>
          </cell>
          <cell r="D1448">
            <v>4200</v>
          </cell>
        </row>
        <row r="1449">
          <cell r="A1449" t="str">
            <v/>
          </cell>
          <cell r="B1449" t="str">
            <v>4120233	CAMIS</v>
          </cell>
          <cell r="C1449" t="str">
            <v/>
          </cell>
          <cell r="D1449">
            <v>0</v>
          </cell>
        </row>
        <row r="1450">
          <cell r="A1450">
            <v>4120233</v>
          </cell>
          <cell r="B1450" t="str">
            <v>4120233</v>
          </cell>
          <cell r="C1450" t="str">
            <v>CAMISA ML BAT CEL NQN C/ESC 34/44 RER</v>
          </cell>
          <cell r="D1450">
            <v>0</v>
          </cell>
        </row>
        <row r="1451">
          <cell r="A1451">
            <v>4120234</v>
          </cell>
          <cell r="B1451" t="str">
            <v>4120234</v>
          </cell>
          <cell r="C1451" t="str">
            <v>CAMISA ML BAT CEL NQN C/ESC 46/50 RER</v>
          </cell>
          <cell r="D1451">
            <v>0</v>
          </cell>
        </row>
        <row r="1452">
          <cell r="A1452" t="str">
            <v/>
          </cell>
          <cell r="B1452" t="str">
            <v>4120235	CAMIS</v>
          </cell>
          <cell r="C1452" t="str">
            <v/>
          </cell>
          <cell r="D1452">
            <v>0</v>
          </cell>
        </row>
        <row r="1453">
          <cell r="A1453">
            <v>4120235</v>
          </cell>
          <cell r="B1453" t="str">
            <v>4120235</v>
          </cell>
          <cell r="C1453" t="str">
            <v>CAMISA ML BAT NQN C/ESC 52/56 RER</v>
          </cell>
          <cell r="D1453">
            <v>0</v>
          </cell>
        </row>
        <row r="1454">
          <cell r="A1454">
            <v>4120236</v>
          </cell>
          <cell r="B1454" t="str">
            <v>4120236</v>
          </cell>
          <cell r="C1454" t="str">
            <v>CAMISA ML BAT CEL NQN 34/44 RER</v>
          </cell>
          <cell r="D1454">
            <v>3800</v>
          </cell>
        </row>
        <row r="1455">
          <cell r="A1455">
            <v>4120237</v>
          </cell>
          <cell r="B1455" t="str">
            <v>4120237</v>
          </cell>
          <cell r="C1455" t="str">
            <v>CAMISA ML BAT CEL NQN 46/50 RER</v>
          </cell>
          <cell r="D1455">
            <v>3950</v>
          </cell>
        </row>
        <row r="1456">
          <cell r="A1456">
            <v>4120238</v>
          </cell>
          <cell r="B1456" t="str">
            <v>4120238</v>
          </cell>
          <cell r="C1456" t="str">
            <v>CAMISA ML BAT CEL NQN 52/56 RER</v>
          </cell>
          <cell r="D1456">
            <v>4100</v>
          </cell>
        </row>
        <row r="1457">
          <cell r="A1457">
            <v>4120239</v>
          </cell>
          <cell r="B1457" t="str">
            <v>4120239</v>
          </cell>
          <cell r="C1457" t="str">
            <v>CAMISA MC BAT CEL NQN CORB 34/44 RER</v>
          </cell>
          <cell r="D1457">
            <v>3600</v>
          </cell>
        </row>
        <row r="1458">
          <cell r="A1458">
            <v>4120240</v>
          </cell>
          <cell r="B1458" t="str">
            <v>4120240</v>
          </cell>
          <cell r="C1458" t="str">
            <v>CAMISA MC BAT CEL NQN CORB 46/50 RER</v>
          </cell>
          <cell r="D1458">
            <v>3750</v>
          </cell>
        </row>
        <row r="1459">
          <cell r="A1459">
            <v>4120241</v>
          </cell>
          <cell r="B1459" t="str">
            <v>4120241</v>
          </cell>
          <cell r="C1459" t="str">
            <v>CAMISA MC BAT CEL NQN CORB 52/56 RER</v>
          </cell>
          <cell r="D1459">
            <v>3900</v>
          </cell>
        </row>
        <row r="1460">
          <cell r="A1460" t="str">
            <v/>
          </cell>
          <cell r="B1460" t="str">
            <v>4120242	CAMIS</v>
          </cell>
          <cell r="C1460" t="str">
            <v/>
          </cell>
          <cell r="D1460">
            <v>0</v>
          </cell>
        </row>
        <row r="1461">
          <cell r="A1461">
            <v>4120242</v>
          </cell>
          <cell r="B1461" t="str">
            <v>4120242</v>
          </cell>
          <cell r="C1461" t="str">
            <v>CAMISA MC BAT CEL NQN SOLAP 34/44 RER</v>
          </cell>
          <cell r="D1461">
            <v>0</v>
          </cell>
        </row>
        <row r="1462">
          <cell r="A1462">
            <v>4120243</v>
          </cell>
          <cell r="B1462" t="str">
            <v>4120243</v>
          </cell>
          <cell r="C1462" t="str">
            <v>CAMISA MC BAT CEL NQN SOLAP 46/50 RER</v>
          </cell>
          <cell r="D1462">
            <v>0</v>
          </cell>
        </row>
        <row r="1463">
          <cell r="A1463">
            <v>4120244</v>
          </cell>
          <cell r="B1463" t="str">
            <v>4120244</v>
          </cell>
          <cell r="C1463" t="str">
            <v>CAMISA MC BAT CEL NQN SOLAP 52/56 RER</v>
          </cell>
          <cell r="D1463">
            <v>0</v>
          </cell>
        </row>
        <row r="1464">
          <cell r="A1464">
            <v>4120245</v>
          </cell>
          <cell r="B1464" t="str">
            <v>4120245</v>
          </cell>
          <cell r="C1464" t="str">
            <v>CAMISA MC BAT CEL NQN CESC COR 34/44 RER</v>
          </cell>
          <cell r="D1464">
            <v>3900</v>
          </cell>
        </row>
        <row r="1465">
          <cell r="A1465">
            <v>4120246</v>
          </cell>
          <cell r="B1465" t="str">
            <v>4120246</v>
          </cell>
          <cell r="C1465" t="str">
            <v>CAMISA MC BAT CEL NQN CESC COR 46/50 RER</v>
          </cell>
          <cell r="D1465">
            <v>4100</v>
          </cell>
        </row>
        <row r="1466">
          <cell r="A1466">
            <v>4120247</v>
          </cell>
          <cell r="B1466" t="str">
            <v>4120247</v>
          </cell>
          <cell r="C1466" t="str">
            <v>CAMISA MC BAT CEL NQN CESC COR 52/56 RER</v>
          </cell>
          <cell r="D1466">
            <v>4200</v>
          </cell>
        </row>
        <row r="1467">
          <cell r="A1467">
            <v>4120250</v>
          </cell>
          <cell r="B1467" t="str">
            <v>4120250</v>
          </cell>
          <cell r="C1467" t="str">
            <v>CAMISA MC AMER SEG ELIMINAR</v>
          </cell>
          <cell r="D1467">
            <v>0</v>
          </cell>
        </row>
        <row r="1468">
          <cell r="A1468">
            <v>4120251</v>
          </cell>
          <cell r="B1468" t="str">
            <v>4120251</v>
          </cell>
          <cell r="C1468" t="str">
            <v>CAMISA MC AMER SEG ELIMINAR</v>
          </cell>
          <cell r="D1468">
            <v>0</v>
          </cell>
        </row>
        <row r="1469">
          <cell r="A1469">
            <v>4120252</v>
          </cell>
          <cell r="B1469" t="str">
            <v>4120252</v>
          </cell>
          <cell r="C1469" t="str">
            <v>CAMISA MC AMER SEG ELIMINAR</v>
          </cell>
          <cell r="D1469">
            <v>0</v>
          </cell>
        </row>
        <row r="1470">
          <cell r="A1470">
            <v>4120254</v>
          </cell>
          <cell r="B1470" t="str">
            <v>4120254</v>
          </cell>
          <cell r="C1470" t="str">
            <v>CAMISA ML BLANCA LICEO  34/44</v>
          </cell>
          <cell r="D1470">
            <v>0</v>
          </cell>
        </row>
        <row r="1471">
          <cell r="A1471">
            <v>4120255</v>
          </cell>
          <cell r="B1471" t="str">
            <v>4120255</v>
          </cell>
          <cell r="C1471" t="str">
            <v>CAMISA ML BAT BLA AMER SEG 46/50ELIMIN</v>
          </cell>
          <cell r="D1471">
            <v>0</v>
          </cell>
        </row>
        <row r="1472">
          <cell r="A1472">
            <v>4120256</v>
          </cell>
          <cell r="B1472" t="str">
            <v>4120256</v>
          </cell>
          <cell r="C1472" t="str">
            <v>CAMISA ML BAT BLA AMER SEG 52/56ELIMIN</v>
          </cell>
          <cell r="D1472">
            <v>0</v>
          </cell>
        </row>
        <row r="1473">
          <cell r="A1473">
            <v>4120270</v>
          </cell>
          <cell r="B1473" t="str">
            <v>4120270</v>
          </cell>
          <cell r="C1473" t="str">
            <v>CAMISA ML BAT AZUL VIP 34/44 RER</v>
          </cell>
          <cell r="D1473">
            <v>3800</v>
          </cell>
        </row>
        <row r="1474">
          <cell r="A1474">
            <v>4120271</v>
          </cell>
          <cell r="B1474" t="str">
            <v>4120271</v>
          </cell>
          <cell r="C1474" t="str">
            <v>CAMISA ML BAT AZUL VIP 46/50 RER</v>
          </cell>
          <cell r="D1474">
            <v>3950</v>
          </cell>
        </row>
        <row r="1475">
          <cell r="A1475">
            <v>4120272</v>
          </cell>
          <cell r="B1475" t="str">
            <v>4120272</v>
          </cell>
          <cell r="C1475" t="str">
            <v>CAMISA ML BAT AZUL VIP 52/56 RER</v>
          </cell>
          <cell r="D1475">
            <v>4100</v>
          </cell>
        </row>
        <row r="1476">
          <cell r="A1476">
            <v>4120300</v>
          </cell>
          <cell r="B1476" t="str">
            <v>4120300</v>
          </cell>
          <cell r="C1476" t="str">
            <v>CAMISA MC BAT AZUL CORBATA VIP 34/44</v>
          </cell>
          <cell r="D1476">
            <v>3600</v>
          </cell>
        </row>
        <row r="1477">
          <cell r="A1477">
            <v>4120301</v>
          </cell>
          <cell r="B1477" t="str">
            <v>4120301</v>
          </cell>
          <cell r="C1477" t="str">
            <v>CAMISA ML VERDE GAL PIAZZA 34/46 ELIMIN</v>
          </cell>
          <cell r="D1477">
            <v>0</v>
          </cell>
        </row>
        <row r="1478">
          <cell r="A1478">
            <v>4120302</v>
          </cell>
          <cell r="B1478" t="str">
            <v>4120302</v>
          </cell>
          <cell r="C1478" t="str">
            <v>CAMISA ML VERDE GAL PIAZZA 48/50 ELIMIN</v>
          </cell>
          <cell r="D1478">
            <v>0</v>
          </cell>
        </row>
        <row r="1479">
          <cell r="A1479">
            <v>4120303</v>
          </cell>
          <cell r="B1479" t="str">
            <v>4120303</v>
          </cell>
          <cell r="C1479" t="str">
            <v>CAMISA MC BAT AZUL CORBATA VIP 46/50</v>
          </cell>
          <cell r="D1479">
            <v>3750</v>
          </cell>
        </row>
        <row r="1480">
          <cell r="A1480">
            <v>4120304</v>
          </cell>
          <cell r="B1480" t="str">
            <v>4120304</v>
          </cell>
          <cell r="C1480" t="str">
            <v>CAMISA MC BAT AZUL CORBATA VIP 52/56</v>
          </cell>
          <cell r="D1480">
            <v>3900</v>
          </cell>
        </row>
        <row r="1481">
          <cell r="A1481">
            <v>4120334</v>
          </cell>
          <cell r="B1481" t="str">
            <v>4120334</v>
          </cell>
          <cell r="C1481" t="str">
            <v>CAMISA MC BAT AZUL SOLAPA 46/50 RER</v>
          </cell>
          <cell r="D1481">
            <v>3750</v>
          </cell>
        </row>
        <row r="1482">
          <cell r="A1482">
            <v>4120335</v>
          </cell>
          <cell r="B1482" t="str">
            <v>4120335</v>
          </cell>
          <cell r="C1482" t="str">
            <v>CAMISA MC BAT AZUL SOLAPA 52/56 RER</v>
          </cell>
          <cell r="D1482">
            <v>3900</v>
          </cell>
        </row>
        <row r="1483">
          <cell r="A1483">
            <v>4120350</v>
          </cell>
          <cell r="B1483" t="str">
            <v>4120350</v>
          </cell>
          <cell r="C1483" t="str">
            <v>CAMISA ML RIP MIMET VIAL TMAN 34/44 RER</v>
          </cell>
          <cell r="D1483">
            <v>0</v>
          </cell>
        </row>
        <row r="1484">
          <cell r="A1484">
            <v>4120351</v>
          </cell>
          <cell r="B1484" t="str">
            <v>4120351</v>
          </cell>
          <cell r="C1484" t="str">
            <v>CAMISA ML RIP MIMET VIAL TMAN 46/50 RER</v>
          </cell>
          <cell r="D1484">
            <v>0</v>
          </cell>
        </row>
        <row r="1485">
          <cell r="A1485" t="str">
            <v/>
          </cell>
          <cell r="B1485" t="str">
            <v>4120352	CAMIS</v>
          </cell>
          <cell r="C1485" t="str">
            <v/>
          </cell>
          <cell r="D1485">
            <v>0</v>
          </cell>
        </row>
        <row r="1486">
          <cell r="A1486">
            <v>4120352</v>
          </cell>
          <cell r="B1486" t="str">
            <v>4120352</v>
          </cell>
          <cell r="C1486" t="str">
            <v>CAMISA ML RIP MIMET VIAL TMAN 52/56 RER</v>
          </cell>
          <cell r="D1486">
            <v>0</v>
          </cell>
        </row>
        <row r="1487">
          <cell r="A1487" t="str">
            <v/>
          </cell>
          <cell r="B1487" t="str">
            <v>4120353	CAMIS</v>
          </cell>
          <cell r="C1487" t="str">
            <v/>
          </cell>
          <cell r="D1487">
            <v>0</v>
          </cell>
        </row>
        <row r="1488">
          <cell r="A1488">
            <v>4120353</v>
          </cell>
          <cell r="B1488" t="str">
            <v>4120353</v>
          </cell>
          <cell r="C1488" t="str">
            <v>CAMISA ML RIP REQUISA 34/44 RER</v>
          </cell>
          <cell r="D1488">
            <v>0</v>
          </cell>
        </row>
        <row r="1489">
          <cell r="A1489" t="str">
            <v/>
          </cell>
          <cell r="B1489" t="str">
            <v>4120354	CAMIS</v>
          </cell>
          <cell r="C1489" t="str">
            <v/>
          </cell>
          <cell r="D1489">
            <v>0</v>
          </cell>
        </row>
        <row r="1490">
          <cell r="A1490">
            <v>4120354</v>
          </cell>
          <cell r="B1490" t="str">
            <v>4120354</v>
          </cell>
          <cell r="C1490" t="str">
            <v>CAMISA ML RIP REQUISA 46/50 RER</v>
          </cell>
          <cell r="D1490">
            <v>0</v>
          </cell>
        </row>
        <row r="1491">
          <cell r="A1491" t="str">
            <v/>
          </cell>
          <cell r="B1491" t="str">
            <v>4120355	CAMIS</v>
          </cell>
          <cell r="C1491" t="str">
            <v/>
          </cell>
          <cell r="D1491">
            <v>0</v>
          </cell>
        </row>
        <row r="1492">
          <cell r="A1492">
            <v>4120355</v>
          </cell>
          <cell r="B1492" t="str">
            <v>4120355</v>
          </cell>
          <cell r="C1492" t="str">
            <v>CAMISA ML RIP REQUISA 52/56 RER</v>
          </cell>
          <cell r="D1492">
            <v>0</v>
          </cell>
        </row>
        <row r="1493">
          <cell r="A1493" t="str">
            <v/>
          </cell>
          <cell r="B1493" t="str">
            <v>4120356	CAMIS</v>
          </cell>
          <cell r="C1493" t="str">
            <v/>
          </cell>
          <cell r="D1493">
            <v>0</v>
          </cell>
        </row>
        <row r="1494">
          <cell r="A1494">
            <v>4120356</v>
          </cell>
          <cell r="B1494" t="str">
            <v>4120356</v>
          </cell>
          <cell r="C1494" t="str">
            <v>CAMISA MC BAT GR TORC CESC SFE 34/44 RER</v>
          </cell>
          <cell r="D1494">
            <v>0</v>
          </cell>
        </row>
        <row r="1495">
          <cell r="A1495" t="str">
            <v/>
          </cell>
          <cell r="B1495" t="str">
            <v>4120357	CAMIS</v>
          </cell>
          <cell r="C1495" t="str">
            <v/>
          </cell>
          <cell r="D1495">
            <v>0</v>
          </cell>
        </row>
        <row r="1496">
          <cell r="A1496">
            <v>4120357</v>
          </cell>
          <cell r="B1496" t="str">
            <v>4120357</v>
          </cell>
          <cell r="C1496" t="str">
            <v>CAMISA MC BAT GR TORC CESC SFE 46/50 RER</v>
          </cell>
          <cell r="D1496">
            <v>0</v>
          </cell>
        </row>
        <row r="1497">
          <cell r="A1497" t="str">
            <v/>
          </cell>
          <cell r="B1497" t="str">
            <v>4120358	CAMIS</v>
          </cell>
          <cell r="C1497" t="str">
            <v/>
          </cell>
          <cell r="D1497">
            <v>0</v>
          </cell>
        </row>
        <row r="1498">
          <cell r="A1498">
            <v>4120358</v>
          </cell>
          <cell r="B1498" t="str">
            <v>4120358</v>
          </cell>
          <cell r="C1498" t="str">
            <v>CAMISA MC BAT GR TORC CESC SFE 52/56 RER</v>
          </cell>
          <cell r="D1498">
            <v>0</v>
          </cell>
        </row>
        <row r="1499">
          <cell r="A1499" t="str">
            <v/>
          </cell>
          <cell r="B1499" t="str">
            <v>4120359	CAMIS</v>
          </cell>
          <cell r="C1499" t="str">
            <v/>
          </cell>
          <cell r="D1499">
            <v>0</v>
          </cell>
        </row>
        <row r="1500">
          <cell r="A1500">
            <v>4120359</v>
          </cell>
          <cell r="B1500" t="str">
            <v>4120359</v>
          </cell>
          <cell r="C1500" t="str">
            <v>CAMISA ML RIP REQUISA 58/62 RER</v>
          </cell>
          <cell r="D1500">
            <v>0</v>
          </cell>
        </row>
        <row r="1501">
          <cell r="A1501">
            <v>4120400</v>
          </cell>
          <cell r="B1501" t="str">
            <v>4120400</v>
          </cell>
          <cell r="C1501" t="str">
            <v>CAMISA MC BAT BLANCA SIR JONS 34/44 RER</v>
          </cell>
          <cell r="D1501">
            <v>3400</v>
          </cell>
        </row>
        <row r="1502">
          <cell r="A1502" t="str">
            <v/>
          </cell>
          <cell r="B1502" t="str">
            <v>4120401	CAMIS</v>
          </cell>
          <cell r="C1502" t="str">
            <v/>
          </cell>
          <cell r="D1502">
            <v>0</v>
          </cell>
        </row>
        <row r="1503">
          <cell r="A1503">
            <v>4120401</v>
          </cell>
          <cell r="B1503" t="str">
            <v>4120401</v>
          </cell>
          <cell r="C1503" t="str">
            <v>CAMISA MC BAT BLANCA SIR JONS 46/50 RER</v>
          </cell>
          <cell r="D1503">
            <v>0</v>
          </cell>
        </row>
        <row r="1504">
          <cell r="A1504" t="str">
            <v/>
          </cell>
          <cell r="B1504" t="str">
            <v>4120402	CAMIS</v>
          </cell>
          <cell r="C1504" t="str">
            <v/>
          </cell>
          <cell r="D1504">
            <v>0</v>
          </cell>
        </row>
        <row r="1505">
          <cell r="A1505">
            <v>4120402</v>
          </cell>
          <cell r="B1505" t="str">
            <v>4120402</v>
          </cell>
          <cell r="C1505" t="str">
            <v>CAMISA MC BAT BLANCA SIR JONS 52/56 RER</v>
          </cell>
          <cell r="D1505">
            <v>0</v>
          </cell>
        </row>
        <row r="1506">
          <cell r="A1506" t="str">
            <v/>
          </cell>
          <cell r="B1506" t="str">
            <v>4120418	CAMIS</v>
          </cell>
          <cell r="C1506" t="str">
            <v/>
          </cell>
          <cell r="D1506">
            <v>0</v>
          </cell>
        </row>
        <row r="1507">
          <cell r="A1507">
            <v>4120418</v>
          </cell>
          <cell r="B1507" t="str">
            <v>4120418</v>
          </cell>
          <cell r="C1507" t="str">
            <v>CAMISA ML BAT CELESTE PREMIUM 34/44 RER</v>
          </cell>
          <cell r="D1507">
            <v>0</v>
          </cell>
        </row>
        <row r="1508">
          <cell r="A1508" t="str">
            <v/>
          </cell>
          <cell r="B1508" t="str">
            <v>4120419	CAMIS</v>
          </cell>
          <cell r="C1508" t="str">
            <v/>
          </cell>
          <cell r="D1508">
            <v>0</v>
          </cell>
        </row>
        <row r="1509">
          <cell r="A1509">
            <v>4120419</v>
          </cell>
          <cell r="B1509" t="str">
            <v>4120419</v>
          </cell>
          <cell r="C1509" t="str">
            <v>CAMISA ML BAT CELESTE PREMIUM 46/50 RER</v>
          </cell>
          <cell r="D1509">
            <v>0</v>
          </cell>
        </row>
        <row r="1510">
          <cell r="A1510" t="str">
            <v/>
          </cell>
          <cell r="B1510" t="str">
            <v>4120420	CAMIS</v>
          </cell>
          <cell r="C1510" t="str">
            <v/>
          </cell>
          <cell r="D1510">
            <v>0</v>
          </cell>
        </row>
        <row r="1511">
          <cell r="A1511">
            <v>4120420</v>
          </cell>
          <cell r="B1511" t="str">
            <v>4120420</v>
          </cell>
          <cell r="C1511" t="str">
            <v>CAMISA ML BAT CELESTE PREMIUM 52/56 RER</v>
          </cell>
          <cell r="D1511">
            <v>0</v>
          </cell>
        </row>
        <row r="1512">
          <cell r="A1512" t="str">
            <v/>
          </cell>
          <cell r="B1512" t="str">
            <v>4120421	CAMIS</v>
          </cell>
          <cell r="C1512" t="str">
            <v/>
          </cell>
          <cell r="D1512">
            <v>0</v>
          </cell>
        </row>
        <row r="1513">
          <cell r="A1513">
            <v>4120421</v>
          </cell>
          <cell r="B1513" t="str">
            <v>4120421</v>
          </cell>
          <cell r="C1513" t="str">
            <v>CAMISA ML BAT CELESTE PREMIUM 58/62 RER</v>
          </cell>
          <cell r="D1513">
            <v>0</v>
          </cell>
        </row>
        <row r="1514">
          <cell r="A1514" t="str">
            <v/>
          </cell>
          <cell r="B1514" t="str">
            <v>4120442	CAMIS</v>
          </cell>
          <cell r="C1514" t="str">
            <v/>
          </cell>
          <cell r="D1514">
            <v>0</v>
          </cell>
        </row>
        <row r="1515">
          <cell r="A1515">
            <v>4120442</v>
          </cell>
          <cell r="B1515" t="str">
            <v>4120442</v>
          </cell>
          <cell r="C1515" t="str">
            <v>CAMISA MC RIP VERANO SJ C/ESC 34/44 RER</v>
          </cell>
          <cell r="D1515">
            <v>0</v>
          </cell>
        </row>
        <row r="1516">
          <cell r="A1516" t="str">
            <v/>
          </cell>
          <cell r="B1516" t="str">
            <v>4120443	CAMIS</v>
          </cell>
          <cell r="C1516" t="str">
            <v/>
          </cell>
          <cell r="D1516">
            <v>0</v>
          </cell>
        </row>
        <row r="1517">
          <cell r="A1517">
            <v>4120443</v>
          </cell>
          <cell r="B1517" t="str">
            <v>4120443</v>
          </cell>
          <cell r="C1517" t="str">
            <v>CAMISA MC RIP VERANO SJ C/ESC 46/50 RER</v>
          </cell>
          <cell r="D1517">
            <v>0</v>
          </cell>
        </row>
        <row r="1518">
          <cell r="A1518">
            <v>4120444</v>
          </cell>
          <cell r="B1518" t="str">
            <v>4120444</v>
          </cell>
          <cell r="C1518" t="str">
            <v>CAMISA MC RIP VERANO SJ C/ESC 52/56 RER</v>
          </cell>
          <cell r="D1518">
            <v>0</v>
          </cell>
        </row>
        <row r="1519">
          <cell r="A1519" t="str">
            <v/>
          </cell>
          <cell r="B1519" t="str">
            <v>4120450	CAMIS</v>
          </cell>
          <cell r="C1519" t="str">
            <v/>
          </cell>
          <cell r="D1519">
            <v>0</v>
          </cell>
        </row>
        <row r="1520">
          <cell r="A1520">
            <v>4120450</v>
          </cell>
          <cell r="B1520" t="str">
            <v>4120450</v>
          </cell>
          <cell r="C1520" t="str">
            <v>CAMISA ML RIP TIGER CELESTE 34/44 RER</v>
          </cell>
          <cell r="D1520">
            <v>0</v>
          </cell>
        </row>
        <row r="1521">
          <cell r="A1521" t="str">
            <v/>
          </cell>
          <cell r="B1521" t="str">
            <v>4120451	CAMIS</v>
          </cell>
          <cell r="C1521" t="str">
            <v/>
          </cell>
          <cell r="D1521">
            <v>0</v>
          </cell>
        </row>
        <row r="1522">
          <cell r="A1522">
            <v>4120451</v>
          </cell>
          <cell r="B1522" t="str">
            <v>4120451</v>
          </cell>
          <cell r="C1522" t="str">
            <v>CAMISA ML RIP TIGER CELESTE 46/50 RER</v>
          </cell>
          <cell r="D1522">
            <v>0</v>
          </cell>
        </row>
        <row r="1523">
          <cell r="A1523" t="str">
            <v/>
          </cell>
          <cell r="B1523" t="str">
            <v>4120454	CAMIS</v>
          </cell>
          <cell r="C1523" t="str">
            <v/>
          </cell>
          <cell r="D1523">
            <v>0</v>
          </cell>
        </row>
        <row r="1524">
          <cell r="A1524">
            <v>4120454</v>
          </cell>
          <cell r="B1524" t="str">
            <v>4120454</v>
          </cell>
          <cell r="C1524" t="str">
            <v>CAMISA MC RIP RURAL 34/44 RER</v>
          </cell>
          <cell r="D1524">
            <v>0</v>
          </cell>
        </row>
        <row r="1525">
          <cell r="A1525" t="str">
            <v/>
          </cell>
          <cell r="B1525" t="str">
            <v>4120455	CAMIS</v>
          </cell>
          <cell r="C1525" t="str">
            <v/>
          </cell>
          <cell r="D1525">
            <v>0</v>
          </cell>
        </row>
        <row r="1526">
          <cell r="A1526">
            <v>4120455</v>
          </cell>
          <cell r="B1526" t="str">
            <v>4120455</v>
          </cell>
          <cell r="C1526" t="str">
            <v>CAMISA MC RIP RURAL 46/50 RER</v>
          </cell>
          <cell r="D1526">
            <v>0</v>
          </cell>
        </row>
        <row r="1527">
          <cell r="A1527" t="str">
            <v/>
          </cell>
          <cell r="B1527" t="str">
            <v>4120456	CAMIS</v>
          </cell>
          <cell r="C1527" t="str">
            <v/>
          </cell>
          <cell r="D1527">
            <v>0</v>
          </cell>
        </row>
        <row r="1528">
          <cell r="A1528">
            <v>4120456</v>
          </cell>
          <cell r="B1528" t="str">
            <v>4120456</v>
          </cell>
          <cell r="C1528" t="str">
            <v>CAMISA MC RIP RURAL 52/60 RER</v>
          </cell>
          <cell r="D1528">
            <v>0</v>
          </cell>
        </row>
        <row r="1529">
          <cell r="A1529" t="str">
            <v/>
          </cell>
          <cell r="B1529" t="str">
            <v>4120457	CAMIS</v>
          </cell>
          <cell r="C1529" t="str">
            <v/>
          </cell>
          <cell r="D1529">
            <v>0</v>
          </cell>
        </row>
        <row r="1530">
          <cell r="A1530">
            <v>4120457</v>
          </cell>
          <cell r="B1530" t="str">
            <v>4120457</v>
          </cell>
          <cell r="C1530" t="str">
            <v>CAMISA ML RIP RURAL 34/44 RER</v>
          </cell>
          <cell r="D1530">
            <v>3800</v>
          </cell>
        </row>
        <row r="1531">
          <cell r="A1531" t="str">
            <v/>
          </cell>
          <cell r="B1531" t="str">
            <v>4120458	CAMIS</v>
          </cell>
          <cell r="C1531" t="str">
            <v/>
          </cell>
          <cell r="D1531">
            <v>0</v>
          </cell>
        </row>
        <row r="1532">
          <cell r="A1532">
            <v>4120458</v>
          </cell>
          <cell r="B1532" t="str">
            <v>4120458</v>
          </cell>
          <cell r="C1532" t="str">
            <v>CAMISA ML RIP RURAL 46/50 RER</v>
          </cell>
          <cell r="D1532">
            <v>0</v>
          </cell>
        </row>
        <row r="1533">
          <cell r="A1533" t="str">
            <v/>
          </cell>
          <cell r="B1533" t="str">
            <v>4120459	CAMIS</v>
          </cell>
          <cell r="C1533" t="str">
            <v/>
          </cell>
          <cell r="D1533">
            <v>0</v>
          </cell>
        </row>
        <row r="1534">
          <cell r="A1534">
            <v>4120459</v>
          </cell>
          <cell r="B1534" t="str">
            <v>4120459</v>
          </cell>
          <cell r="C1534" t="str">
            <v>CAMISA ML RIP RURAL 52/56 RER</v>
          </cell>
          <cell r="D1534">
            <v>0</v>
          </cell>
        </row>
        <row r="1535">
          <cell r="A1535">
            <v>4120460</v>
          </cell>
          <cell r="B1535" t="str">
            <v>4120460</v>
          </cell>
          <cell r="C1535" t="str">
            <v>CAMISA ML RIP VERDE 34/44 RER</v>
          </cell>
          <cell r="D1535">
            <v>3800</v>
          </cell>
        </row>
        <row r="1536">
          <cell r="A1536">
            <v>4120461</v>
          </cell>
          <cell r="B1536" t="str">
            <v>4120461</v>
          </cell>
          <cell r="C1536" t="str">
            <v>CAMISA ML RIP VERDE 46/50 RER</v>
          </cell>
          <cell r="D1536">
            <v>3900</v>
          </cell>
        </row>
        <row r="1537">
          <cell r="A1537" t="str">
            <v/>
          </cell>
          <cell r="B1537" t="str">
            <v>4120462	CAMIS</v>
          </cell>
          <cell r="C1537" t="str">
            <v/>
          </cell>
          <cell r="D1537">
            <v>0</v>
          </cell>
        </row>
        <row r="1538">
          <cell r="A1538">
            <v>4120462</v>
          </cell>
          <cell r="B1538" t="str">
            <v>4120462</v>
          </cell>
          <cell r="C1538" t="str">
            <v>CAMISA ML RIP VERDE 52/56 RER</v>
          </cell>
          <cell r="D1538">
            <v>0</v>
          </cell>
        </row>
        <row r="1539">
          <cell r="A1539" t="str">
            <v/>
          </cell>
          <cell r="B1539" t="str">
            <v>4120464	CAMIS</v>
          </cell>
          <cell r="C1539" t="str">
            <v/>
          </cell>
          <cell r="D1539">
            <v>0</v>
          </cell>
        </row>
        <row r="1540">
          <cell r="A1540">
            <v>4120464</v>
          </cell>
          <cell r="B1540" t="str">
            <v>4120464</v>
          </cell>
          <cell r="C1540" t="str">
            <v>CAMISA MC RIP TIGER CELESTE 34/44 RER</v>
          </cell>
          <cell r="D1540">
            <v>0</v>
          </cell>
        </row>
        <row r="1541">
          <cell r="A1541" t="str">
            <v/>
          </cell>
          <cell r="B1541" t="str">
            <v>4120465	CAMIS</v>
          </cell>
          <cell r="C1541" t="str">
            <v/>
          </cell>
          <cell r="D1541">
            <v>0</v>
          </cell>
        </row>
        <row r="1542">
          <cell r="A1542">
            <v>4120465</v>
          </cell>
          <cell r="B1542" t="str">
            <v>4120465</v>
          </cell>
          <cell r="C1542" t="str">
            <v>CAMISA MC RIP TIGER CELESTE 46/50 RER</v>
          </cell>
          <cell r="D1542">
            <v>0</v>
          </cell>
        </row>
        <row r="1543">
          <cell r="A1543" t="str">
            <v/>
          </cell>
          <cell r="B1543" t="str">
            <v>4120466	CAMIS</v>
          </cell>
          <cell r="C1543" t="str">
            <v/>
          </cell>
          <cell r="D1543">
            <v>0</v>
          </cell>
        </row>
        <row r="1544">
          <cell r="A1544">
            <v>4120466</v>
          </cell>
          <cell r="B1544" t="str">
            <v>4120466</v>
          </cell>
          <cell r="C1544" t="str">
            <v>CAMISA MC RIP TIGER CELESTE 52/56 RER</v>
          </cell>
          <cell r="D1544">
            <v>0</v>
          </cell>
        </row>
        <row r="1545">
          <cell r="A1545" t="str">
            <v/>
          </cell>
          <cell r="B1545" t="str">
            <v>4120467	CAMIS</v>
          </cell>
          <cell r="C1545" t="str">
            <v/>
          </cell>
          <cell r="D1545">
            <v>0</v>
          </cell>
        </row>
        <row r="1546">
          <cell r="A1546">
            <v>4120467</v>
          </cell>
          <cell r="B1546" t="str">
            <v>4120467</v>
          </cell>
          <cell r="C1546" t="str">
            <v>CAMISA MC RIP TIGER CELESTE 58/60 RER</v>
          </cell>
          <cell r="D1546">
            <v>0</v>
          </cell>
        </row>
        <row r="1547">
          <cell r="A1547">
            <v>4120495</v>
          </cell>
          <cell r="B1547" t="str">
            <v>4120495</v>
          </cell>
          <cell r="C1547" t="str">
            <v>CAMISA ML RIP AZUL 34/44 RER</v>
          </cell>
          <cell r="D1547">
            <v>3800</v>
          </cell>
        </row>
        <row r="1548">
          <cell r="A1548">
            <v>4120496</v>
          </cell>
          <cell r="B1548" t="str">
            <v>4120496</v>
          </cell>
          <cell r="C1548" t="str">
            <v>CAMISA ML RIP AZUL 46/50 RER</v>
          </cell>
          <cell r="D1548">
            <v>3900</v>
          </cell>
        </row>
        <row r="1549">
          <cell r="A1549">
            <v>4120497</v>
          </cell>
          <cell r="B1549" t="str">
            <v>4120497</v>
          </cell>
          <cell r="C1549" t="str">
            <v>CAMISA ML RIP AZUL 52/56 RER</v>
          </cell>
          <cell r="D1549">
            <v>4000</v>
          </cell>
        </row>
        <row r="1550">
          <cell r="A1550">
            <v>4120544</v>
          </cell>
          <cell r="B1550" t="str">
            <v>4120544</v>
          </cell>
          <cell r="C1550" t="str">
            <v>CAMISA MC BAT CEL SOLAPA 46/50 RER</v>
          </cell>
          <cell r="D1550">
            <v>3750</v>
          </cell>
        </row>
        <row r="1551">
          <cell r="A1551">
            <v>4120545</v>
          </cell>
          <cell r="B1551" t="str">
            <v>4120545</v>
          </cell>
          <cell r="C1551" t="str">
            <v>CAMISA MC BAT CEL SOLAPA 58/62 RER</v>
          </cell>
          <cell r="D1551">
            <v>4050</v>
          </cell>
        </row>
        <row r="1552">
          <cell r="A1552" t="str">
            <v/>
          </cell>
          <cell r="B1552" t="str">
            <v>4120546	CAMIS</v>
          </cell>
          <cell r="C1552" t="str">
            <v/>
          </cell>
          <cell r="D1552">
            <v>0</v>
          </cell>
        </row>
        <row r="1553">
          <cell r="A1553">
            <v>4120546</v>
          </cell>
          <cell r="B1553" t="str">
            <v>4120546</v>
          </cell>
          <cell r="C1553" t="str">
            <v>CAMISA MC BAT CEL SOLAPA 64/68 RER</v>
          </cell>
          <cell r="D1553">
            <v>0</v>
          </cell>
        </row>
        <row r="1554">
          <cell r="A1554" t="str">
            <v/>
          </cell>
          <cell r="B1554" t="str">
            <v>4120549	CAMIS</v>
          </cell>
          <cell r="C1554" t="str">
            <v/>
          </cell>
          <cell r="D1554">
            <v>0</v>
          </cell>
        </row>
        <row r="1555">
          <cell r="A1555">
            <v>4120549</v>
          </cell>
          <cell r="B1555" t="str">
            <v>4120549</v>
          </cell>
          <cell r="C1555" t="str">
            <v>CAMISA ML RIP NEGRA 46/50</v>
          </cell>
          <cell r="D1555">
            <v>0</v>
          </cell>
        </row>
        <row r="1556">
          <cell r="A1556">
            <v>4120567</v>
          </cell>
          <cell r="B1556" t="str">
            <v>4120567</v>
          </cell>
          <cell r="C1556" t="str">
            <v>CAMISA MC BAT GRIS SOLAPA 34/44 RER</v>
          </cell>
          <cell r="D1556">
            <v>3600</v>
          </cell>
        </row>
        <row r="1557">
          <cell r="A1557">
            <v>4120568</v>
          </cell>
          <cell r="B1557" t="str">
            <v>4120568</v>
          </cell>
          <cell r="C1557" t="str">
            <v>CAMISA MC BAT GRIS SOLAPA 46/50 RER</v>
          </cell>
          <cell r="D1557">
            <v>3750</v>
          </cell>
        </row>
        <row r="1558">
          <cell r="A1558">
            <v>4120569</v>
          </cell>
          <cell r="B1558" t="str">
            <v>4120569</v>
          </cell>
          <cell r="C1558" t="str">
            <v>CAMISA MC BAT GRIS SOLAPA 52/56 RER</v>
          </cell>
          <cell r="D1558">
            <v>3900</v>
          </cell>
        </row>
        <row r="1559">
          <cell r="A1559" t="str">
            <v/>
          </cell>
          <cell r="B1559" t="str">
            <v>4120570	CAMIS</v>
          </cell>
          <cell r="C1559" t="str">
            <v/>
          </cell>
          <cell r="D1559">
            <v>0</v>
          </cell>
        </row>
        <row r="1560">
          <cell r="A1560">
            <v>4120570</v>
          </cell>
          <cell r="B1560" t="str">
            <v>4120570</v>
          </cell>
          <cell r="C1560" t="str">
            <v>CAMISA MC BAT GRIS 58/62 RER</v>
          </cell>
          <cell r="D1560">
            <v>0</v>
          </cell>
        </row>
        <row r="1561">
          <cell r="A1561">
            <v>4120600</v>
          </cell>
          <cell r="B1561" t="str">
            <v>4120600</v>
          </cell>
          <cell r="C1561" t="str">
            <v>CAMISA MC BAT AZUL CORBATA 34/44 RER</v>
          </cell>
          <cell r="D1561">
            <v>3600</v>
          </cell>
        </row>
        <row r="1562">
          <cell r="A1562">
            <v>4120601</v>
          </cell>
          <cell r="B1562" t="str">
            <v>4120601</v>
          </cell>
          <cell r="C1562" t="str">
            <v>CAMISA MC BAT AZUL CORBATA 46/50 RER</v>
          </cell>
          <cell r="D1562">
            <v>3750</v>
          </cell>
        </row>
        <row r="1563">
          <cell r="A1563">
            <v>4120602</v>
          </cell>
          <cell r="B1563" t="str">
            <v>4120602</v>
          </cell>
          <cell r="C1563" t="str">
            <v>CAMISA MC BAT AZUL CORBATA 52/56 RER</v>
          </cell>
          <cell r="D1563">
            <v>3900</v>
          </cell>
        </row>
        <row r="1564">
          <cell r="A1564">
            <v>4120625</v>
          </cell>
          <cell r="B1564" t="str">
            <v>4120625</v>
          </cell>
          <cell r="C1564" t="str">
            <v>CAMISA MC BAT NEGRA SOLAPA 46/50 RER</v>
          </cell>
          <cell r="D1564">
            <v>3750</v>
          </cell>
        </row>
        <row r="1565">
          <cell r="A1565">
            <v>4120627</v>
          </cell>
          <cell r="B1565" t="str">
            <v>4120627</v>
          </cell>
          <cell r="C1565" t="str">
            <v>CAMISA MC BAT NEGRA SOLAPA 52/56 RER</v>
          </cell>
          <cell r="D1565">
            <v>3900</v>
          </cell>
        </row>
        <row r="1566">
          <cell r="A1566" t="str">
            <v/>
          </cell>
          <cell r="B1566" t="str">
            <v>4120628	CAMIS</v>
          </cell>
          <cell r="C1566" t="str">
            <v/>
          </cell>
          <cell r="D1566">
            <v>0</v>
          </cell>
        </row>
        <row r="1567">
          <cell r="A1567">
            <v>4120628</v>
          </cell>
          <cell r="B1567" t="str">
            <v>4120628</v>
          </cell>
          <cell r="C1567" t="str">
            <v>CAMISA MC BAT NEGRA SOLAPA 58/62 RER</v>
          </cell>
          <cell r="D1567">
            <v>0</v>
          </cell>
        </row>
        <row r="1568">
          <cell r="A1568">
            <v>4120670</v>
          </cell>
          <cell r="B1568" t="str">
            <v>4120670</v>
          </cell>
          <cell r="C1568" t="str">
            <v>CAMISA MC BAT GRIS CORBATA 34/44 RER</v>
          </cell>
          <cell r="D1568">
            <v>3600</v>
          </cell>
        </row>
        <row r="1569">
          <cell r="A1569">
            <v>4120672</v>
          </cell>
          <cell r="B1569" t="str">
            <v>4120672</v>
          </cell>
          <cell r="C1569" t="str">
            <v>CAMISA MC BAT GRIS CORBATA 46/50 RER</v>
          </cell>
          <cell r="D1569">
            <v>3750</v>
          </cell>
        </row>
        <row r="1570">
          <cell r="A1570" t="str">
            <v/>
          </cell>
          <cell r="B1570" t="str">
            <v>4120674	CAMIS</v>
          </cell>
          <cell r="C1570" t="str">
            <v/>
          </cell>
          <cell r="D1570">
            <v>0</v>
          </cell>
        </row>
        <row r="1571">
          <cell r="A1571">
            <v>4120674</v>
          </cell>
          <cell r="B1571" t="str">
            <v>4120674</v>
          </cell>
          <cell r="C1571" t="str">
            <v>CAMISA MC BAT GRIS CORBATA 52/56 RER</v>
          </cell>
          <cell r="D1571">
            <v>0</v>
          </cell>
        </row>
        <row r="1572">
          <cell r="A1572" t="str">
            <v/>
          </cell>
          <cell r="B1572" t="str">
            <v>4120676	CAMIS</v>
          </cell>
          <cell r="C1572" t="str">
            <v/>
          </cell>
          <cell r="D1572">
            <v>0</v>
          </cell>
        </row>
        <row r="1573">
          <cell r="A1573">
            <v>4120676</v>
          </cell>
          <cell r="B1573" t="str">
            <v>4120676</v>
          </cell>
          <cell r="C1573" t="str">
            <v>CAMISA MC BAT GRIS CORBATA 58/62 RER</v>
          </cell>
          <cell r="D1573">
            <v>0</v>
          </cell>
        </row>
        <row r="1574">
          <cell r="A1574">
            <v>4120700</v>
          </cell>
          <cell r="B1574" t="str">
            <v>4120700</v>
          </cell>
          <cell r="C1574" t="str">
            <v>CAMISA MC BAT NEGRA CORBATA 34/44 RER</v>
          </cell>
          <cell r="D1574">
            <v>3600</v>
          </cell>
        </row>
        <row r="1575">
          <cell r="A1575">
            <v>4120701</v>
          </cell>
          <cell r="B1575" t="str">
            <v>4120701</v>
          </cell>
          <cell r="C1575" t="str">
            <v>CAMISA MC BAT NEGRA CORBATA 46/50 RER</v>
          </cell>
          <cell r="D1575">
            <v>3750</v>
          </cell>
        </row>
        <row r="1576">
          <cell r="A1576">
            <v>4120702</v>
          </cell>
          <cell r="B1576" t="str">
            <v>4120702</v>
          </cell>
          <cell r="C1576" t="str">
            <v>CAMISA MC BAT NEGRA CORBATA 52/56 RER</v>
          </cell>
          <cell r="D1576">
            <v>3900</v>
          </cell>
        </row>
        <row r="1577">
          <cell r="A1577" t="str">
            <v/>
          </cell>
          <cell r="B1577" t="str">
            <v>4120750	CAMIS</v>
          </cell>
          <cell r="C1577" t="str">
            <v/>
          </cell>
          <cell r="D1577">
            <v>0</v>
          </cell>
        </row>
        <row r="1578">
          <cell r="A1578">
            <v>4120750</v>
          </cell>
          <cell r="B1578" t="str">
            <v>4120750</v>
          </cell>
          <cell r="C1578" t="str">
            <v>CAMISA ML RIP CAMUFLADA 34/44 RER</v>
          </cell>
          <cell r="D1578">
            <v>0</v>
          </cell>
        </row>
        <row r="1579">
          <cell r="A1579" t="str">
            <v/>
          </cell>
          <cell r="B1579" t="str">
            <v>4120751	CAMIS</v>
          </cell>
          <cell r="C1579" t="str">
            <v/>
          </cell>
          <cell r="D1579">
            <v>0</v>
          </cell>
        </row>
        <row r="1580">
          <cell r="A1580">
            <v>4120751</v>
          </cell>
          <cell r="B1580" t="str">
            <v>4120751</v>
          </cell>
          <cell r="C1580" t="str">
            <v>CAMISA ML RIP CAMUFLADA 46/50 RER</v>
          </cell>
          <cell r="D1580">
            <v>0</v>
          </cell>
        </row>
        <row r="1581">
          <cell r="A1581" t="str">
            <v/>
          </cell>
          <cell r="B1581" t="str">
            <v>4120752	CAMIS</v>
          </cell>
          <cell r="C1581" t="str">
            <v/>
          </cell>
          <cell r="D1581">
            <v>0</v>
          </cell>
        </row>
        <row r="1582">
          <cell r="A1582">
            <v>4120752</v>
          </cell>
          <cell r="B1582" t="str">
            <v>4120752</v>
          </cell>
          <cell r="C1582" t="str">
            <v>CAMISA ML RIP CAMUFLADO 52/56 RER</v>
          </cell>
          <cell r="D1582">
            <v>0</v>
          </cell>
        </row>
        <row r="1583">
          <cell r="A1583">
            <v>4120753</v>
          </cell>
          <cell r="B1583" t="str">
            <v>4120753</v>
          </cell>
          <cell r="C1583" t="str">
            <v>CAMISA ML BAT CELESTE 52/56 RER</v>
          </cell>
          <cell r="D1583">
            <v>3800</v>
          </cell>
        </row>
        <row r="1584">
          <cell r="A1584">
            <v>4120754</v>
          </cell>
          <cell r="B1584" t="str">
            <v>4120754</v>
          </cell>
          <cell r="C1584" t="str">
            <v>CAMISA ML BAT CELESTE 58/62 RER</v>
          </cell>
          <cell r="D1584">
            <v>4200</v>
          </cell>
        </row>
        <row r="1585">
          <cell r="A1585">
            <v>4120755</v>
          </cell>
          <cell r="B1585" t="str">
            <v>4120755</v>
          </cell>
          <cell r="C1585" t="str">
            <v>CAMISA ML BAT CELESTE 64/66 RER</v>
          </cell>
          <cell r="D1585">
            <v>4400</v>
          </cell>
        </row>
        <row r="1586">
          <cell r="A1586">
            <v>4120770</v>
          </cell>
          <cell r="B1586" t="str">
            <v>4120770</v>
          </cell>
          <cell r="C1586" t="str">
            <v>CAMISA ML BAT GRIS TORC VIP 34/44</v>
          </cell>
          <cell r="D1586">
            <v>3800</v>
          </cell>
        </row>
        <row r="1587">
          <cell r="A1587">
            <v>4120771</v>
          </cell>
          <cell r="B1587" t="str">
            <v>4120771</v>
          </cell>
          <cell r="C1587" t="str">
            <v>CAMISA ML BAT GRIS TORC VIP 46/50</v>
          </cell>
          <cell r="D1587">
            <v>3950</v>
          </cell>
        </row>
        <row r="1588">
          <cell r="A1588">
            <v>4120772</v>
          </cell>
          <cell r="B1588" t="str">
            <v>4120772</v>
          </cell>
          <cell r="C1588" t="str">
            <v>CAMISA ML BAT GRIS TORC VIP 52/56</v>
          </cell>
          <cell r="D1588">
            <v>4100</v>
          </cell>
        </row>
        <row r="1589">
          <cell r="A1589">
            <v>4120773</v>
          </cell>
          <cell r="B1589" t="str">
            <v>4120773</v>
          </cell>
          <cell r="C1589" t="str">
            <v>CAMISA ML BAT GRIS TORC VIP 58/66</v>
          </cell>
          <cell r="D1589">
            <v>4200</v>
          </cell>
        </row>
        <row r="1590">
          <cell r="A1590">
            <v>4120778</v>
          </cell>
          <cell r="B1590" t="str">
            <v>4120778</v>
          </cell>
          <cell r="C1590" t="str">
            <v>CAMISA MC BAT CEL SOLAPA 52/56 RER</v>
          </cell>
          <cell r="D1590">
            <v>3900</v>
          </cell>
        </row>
        <row r="1591">
          <cell r="A1591">
            <v>4120800</v>
          </cell>
          <cell r="B1591" t="str">
            <v>4120800</v>
          </cell>
          <cell r="C1591" t="str">
            <v>CAMISA MC BAT CEL SOLAPA 34/44 RER</v>
          </cell>
          <cell r="D1591">
            <v>3600</v>
          </cell>
        </row>
        <row r="1592">
          <cell r="A1592" t="str">
            <v/>
          </cell>
          <cell r="B1592" t="str">
            <v>4120813	BOLSA</v>
          </cell>
          <cell r="C1592" t="str">
            <v/>
          </cell>
          <cell r="D1592">
            <v>0</v>
          </cell>
        </row>
        <row r="1593">
          <cell r="A1593">
            <v>4120813</v>
          </cell>
          <cell r="B1593" t="str">
            <v>4120813</v>
          </cell>
          <cell r="C1593" t="str">
            <v>BOLSA POLIETILENO TRANSP C CIERRE</v>
          </cell>
          <cell r="D1593">
            <v>0</v>
          </cell>
        </row>
        <row r="1594">
          <cell r="A1594">
            <v>4120845</v>
          </cell>
          <cell r="B1594" t="str">
            <v>4120845</v>
          </cell>
          <cell r="C1594" t="str">
            <v>GARIBALDINA RIP MAO EJERCITO 2XS/2XL</v>
          </cell>
          <cell r="D1594">
            <v>0</v>
          </cell>
        </row>
        <row r="1595">
          <cell r="A1595" t="str">
            <v/>
          </cell>
          <cell r="B1595" t="str">
            <v>4120846	GARIB</v>
          </cell>
          <cell r="C1595" t="str">
            <v/>
          </cell>
          <cell r="D1595">
            <v>0</v>
          </cell>
        </row>
        <row r="1596">
          <cell r="A1596">
            <v>4120846</v>
          </cell>
          <cell r="B1596" t="str">
            <v>4120846</v>
          </cell>
          <cell r="C1596" t="str">
            <v>GARIBALDINA MAO RIP EJERCITO 3XL/5XL RER</v>
          </cell>
          <cell r="D1596">
            <v>0</v>
          </cell>
        </row>
        <row r="1597">
          <cell r="A1597">
            <v>4120850</v>
          </cell>
          <cell r="B1597" t="str">
            <v>4120850</v>
          </cell>
          <cell r="C1597" t="str">
            <v>CAMISA ML BAT CELESTE 34/44 RER</v>
          </cell>
          <cell r="D1597">
            <v>3800</v>
          </cell>
        </row>
        <row r="1598">
          <cell r="A1598" t="str">
            <v/>
          </cell>
          <cell r="B1598" t="str">
            <v>4120851	CAMIS</v>
          </cell>
          <cell r="C1598" t="str">
            <v/>
          </cell>
          <cell r="D1598">
            <v>0</v>
          </cell>
        </row>
        <row r="1599">
          <cell r="A1599">
            <v>4120851</v>
          </cell>
          <cell r="B1599" t="str">
            <v>4120851</v>
          </cell>
          <cell r="C1599" t="str">
            <v>CAMISA MC BAT NEGRA C/ESCUDO 46/50 RER</v>
          </cell>
          <cell r="D1599">
            <v>0</v>
          </cell>
        </row>
        <row r="1600">
          <cell r="A1600">
            <v>4120852</v>
          </cell>
          <cell r="B1600" t="str">
            <v>4120852</v>
          </cell>
          <cell r="C1600" t="str">
            <v>CAMISA ML BAT CELESTE 46/50 RER</v>
          </cell>
          <cell r="D1600">
            <v>3950</v>
          </cell>
        </row>
        <row r="1601">
          <cell r="A1601">
            <v>4120853</v>
          </cell>
          <cell r="B1601" t="str">
            <v>4120853</v>
          </cell>
          <cell r="C1601" t="str">
            <v>CAMISA ML BAT AZUL 34/44 RER</v>
          </cell>
          <cell r="D1601">
            <v>3800</v>
          </cell>
        </row>
        <row r="1602">
          <cell r="A1602">
            <v>4120854</v>
          </cell>
          <cell r="B1602" t="str">
            <v>4120854</v>
          </cell>
          <cell r="C1602" t="str">
            <v>CAMISA MC BAT AZUL SOLAPA 34/44 RER</v>
          </cell>
          <cell r="D1602">
            <v>3600</v>
          </cell>
        </row>
        <row r="1603">
          <cell r="A1603">
            <v>4120855</v>
          </cell>
          <cell r="B1603" t="str">
            <v>4120855</v>
          </cell>
          <cell r="C1603" t="str">
            <v>CAMISA ML BAT AZUL 46/50 RER</v>
          </cell>
          <cell r="D1603">
            <v>3750</v>
          </cell>
        </row>
        <row r="1604">
          <cell r="A1604">
            <v>4120857</v>
          </cell>
          <cell r="B1604" t="str">
            <v>4120857</v>
          </cell>
          <cell r="C1604" t="str">
            <v>CAMISA ML BAT AZUL 52/56 RER</v>
          </cell>
          <cell r="D1604">
            <v>4100</v>
          </cell>
        </row>
        <row r="1605">
          <cell r="A1605">
            <v>4120860</v>
          </cell>
          <cell r="B1605" t="str">
            <v>4120860</v>
          </cell>
          <cell r="C1605" t="str">
            <v>CAMISA MC BAT CEL CORBATA 34/44 RER</v>
          </cell>
          <cell r="D1605">
            <v>3600</v>
          </cell>
        </row>
        <row r="1606">
          <cell r="A1606">
            <v>4120870</v>
          </cell>
          <cell r="B1606" t="str">
            <v>4120870</v>
          </cell>
          <cell r="C1606" t="str">
            <v>CAMISA MC BAT CEL CORBATA 46/50 RER</v>
          </cell>
          <cell r="D1606">
            <v>3750</v>
          </cell>
        </row>
        <row r="1607">
          <cell r="A1607">
            <v>4120880</v>
          </cell>
          <cell r="B1607" t="str">
            <v>4120880</v>
          </cell>
          <cell r="C1607" t="str">
            <v>CAMISA MC BAT CEL CORBATA 52/56 RER</v>
          </cell>
          <cell r="D1607">
            <v>3900</v>
          </cell>
        </row>
        <row r="1608">
          <cell r="A1608" t="str">
            <v/>
          </cell>
          <cell r="B1608" t="str">
            <v>4120881	CAMIS</v>
          </cell>
          <cell r="C1608" t="str">
            <v/>
          </cell>
          <cell r="D1608">
            <v>0</v>
          </cell>
        </row>
        <row r="1609">
          <cell r="A1609">
            <v>4120881</v>
          </cell>
          <cell r="B1609" t="str">
            <v>4120881</v>
          </cell>
          <cell r="C1609" t="str">
            <v>CAMISA MC BAT NEGRA C/ESCUDO 52/56 RER</v>
          </cell>
          <cell r="D1609">
            <v>0</v>
          </cell>
        </row>
        <row r="1610">
          <cell r="A1610">
            <v>4120890</v>
          </cell>
          <cell r="B1610" t="str">
            <v>4120890</v>
          </cell>
          <cell r="C1610" t="str">
            <v>CAMISA MC BAT CEL CORBATA 58/62 RER</v>
          </cell>
          <cell r="D1610">
            <v>4050</v>
          </cell>
        </row>
        <row r="1611">
          <cell r="A1611">
            <v>4120900</v>
          </cell>
          <cell r="B1611" t="str">
            <v>4120900</v>
          </cell>
          <cell r="C1611" t="str">
            <v>CAMISA ML BAT GRIS 34/44 RER</v>
          </cell>
          <cell r="D1611">
            <v>3800</v>
          </cell>
        </row>
        <row r="1612">
          <cell r="A1612">
            <v>4120901</v>
          </cell>
          <cell r="B1612" t="str">
            <v>4120901</v>
          </cell>
          <cell r="C1612" t="str">
            <v>CAMISA ML BAT GRIS 46/50 RER</v>
          </cell>
          <cell r="D1612">
            <v>3950</v>
          </cell>
        </row>
        <row r="1613">
          <cell r="A1613">
            <v>4120902</v>
          </cell>
          <cell r="B1613" t="str">
            <v>4120902</v>
          </cell>
          <cell r="C1613" t="str">
            <v>CAMISA ML BAT GRIS 52/56 RER</v>
          </cell>
          <cell r="D1613">
            <v>4100</v>
          </cell>
        </row>
        <row r="1614">
          <cell r="A1614">
            <v>4120903</v>
          </cell>
          <cell r="B1614" t="str">
            <v>4120903</v>
          </cell>
          <cell r="C1614" t="str">
            <v>CAMISA ML BAT GRIS 58/62 RER</v>
          </cell>
          <cell r="D1614">
            <v>4200</v>
          </cell>
        </row>
        <row r="1615">
          <cell r="A1615">
            <v>4120905</v>
          </cell>
          <cell r="B1615" t="str">
            <v>4120905</v>
          </cell>
          <cell r="C1615" t="str">
            <v>CAMISA MC BAT NEGRA CON FUELLE 36/44 RER</v>
          </cell>
          <cell r="D1615">
            <v>3600</v>
          </cell>
        </row>
        <row r="1616">
          <cell r="A1616">
            <v>4120906</v>
          </cell>
          <cell r="B1616" t="str">
            <v>4120906</v>
          </cell>
          <cell r="C1616" t="str">
            <v>CAMISA MC BAT NEGRA CON FUELLE 46/52 RER</v>
          </cell>
          <cell r="D1616">
            <v>3750</v>
          </cell>
        </row>
        <row r="1617">
          <cell r="A1617">
            <v>4120910</v>
          </cell>
          <cell r="B1617" t="str">
            <v>4120910</v>
          </cell>
          <cell r="C1617" t="str">
            <v>CAMISA ML RIP NEGRA 34/44 RER</v>
          </cell>
          <cell r="D1617">
            <v>3800</v>
          </cell>
        </row>
        <row r="1618">
          <cell r="A1618" t="str">
            <v/>
          </cell>
          <cell r="B1618" t="str">
            <v>4120911	CAMIS</v>
          </cell>
          <cell r="C1618" t="str">
            <v/>
          </cell>
          <cell r="D1618">
            <v>0</v>
          </cell>
        </row>
        <row r="1619">
          <cell r="A1619">
            <v>4120911</v>
          </cell>
          <cell r="B1619" t="str">
            <v>4120911</v>
          </cell>
          <cell r="C1619" t="str">
            <v>CAMISA ML RIP NEGRA 46/50 RER</v>
          </cell>
          <cell r="D1619">
            <v>3950</v>
          </cell>
        </row>
        <row r="1620">
          <cell r="A1620" t="str">
            <v/>
          </cell>
          <cell r="B1620" t="str">
            <v>4120912	CAMIS</v>
          </cell>
          <cell r="C1620" t="str">
            <v/>
          </cell>
          <cell r="D1620">
            <v>0</v>
          </cell>
        </row>
        <row r="1621">
          <cell r="A1621">
            <v>4120912</v>
          </cell>
          <cell r="B1621" t="str">
            <v>4120912</v>
          </cell>
          <cell r="C1621" t="str">
            <v>CAMISA ML RIP NEGRA 52/56 RER</v>
          </cell>
          <cell r="D1621">
            <v>4100</v>
          </cell>
        </row>
        <row r="1622">
          <cell r="A1622">
            <v>4120913</v>
          </cell>
          <cell r="B1622" t="str">
            <v>4120913</v>
          </cell>
          <cell r="C1622" t="str">
            <v>CAMISA ML RIP GRIS 34/44 RER</v>
          </cell>
          <cell r="D1622">
            <v>3800</v>
          </cell>
        </row>
        <row r="1623">
          <cell r="A1623">
            <v>4120914</v>
          </cell>
          <cell r="B1623" t="str">
            <v>4120914</v>
          </cell>
          <cell r="C1623" t="str">
            <v>CAMISA ML RIP GRIS 46/50 RER</v>
          </cell>
          <cell r="D1623">
            <v>3950</v>
          </cell>
        </row>
        <row r="1624">
          <cell r="A1624">
            <v>4120915</v>
          </cell>
          <cell r="B1624" t="str">
            <v>4120915</v>
          </cell>
          <cell r="C1624" t="str">
            <v>CAMISA ML RIP GRIS 52/56 RER</v>
          </cell>
          <cell r="D1624">
            <v>4100</v>
          </cell>
        </row>
        <row r="1625">
          <cell r="A1625">
            <v>4120916</v>
          </cell>
          <cell r="B1625" t="str">
            <v>4120916</v>
          </cell>
          <cell r="C1625" t="str">
            <v>CAMISA ML RIP GRIS 58/62 RER</v>
          </cell>
          <cell r="D1625">
            <v>4200</v>
          </cell>
        </row>
        <row r="1626">
          <cell r="A1626" t="str">
            <v/>
          </cell>
          <cell r="B1626" t="str">
            <v>4120917	CAMIS</v>
          </cell>
          <cell r="C1626" t="str">
            <v/>
          </cell>
          <cell r="D1626">
            <v>0</v>
          </cell>
        </row>
        <row r="1627">
          <cell r="A1627">
            <v>4120917</v>
          </cell>
          <cell r="B1627" t="str">
            <v>4120917</v>
          </cell>
          <cell r="C1627" t="str">
            <v>CAMISA ML RP GRIS 64/68 RER</v>
          </cell>
          <cell r="D1627">
            <v>0</v>
          </cell>
        </row>
        <row r="1628">
          <cell r="A1628">
            <v>4120950</v>
          </cell>
          <cell r="B1628" t="str">
            <v>4120950</v>
          </cell>
          <cell r="C1628" t="str">
            <v>CAMISA ML BAT NEGRO VIP 34/44</v>
          </cell>
          <cell r="D1628">
            <v>3800</v>
          </cell>
        </row>
        <row r="1629">
          <cell r="A1629">
            <v>4120951</v>
          </cell>
          <cell r="B1629" t="str">
            <v>4120951</v>
          </cell>
          <cell r="C1629" t="str">
            <v>CAMISA ML BAT NEGRO VIP 46/50</v>
          </cell>
          <cell r="D1629">
            <v>3950</v>
          </cell>
        </row>
        <row r="1630">
          <cell r="A1630">
            <v>4120952</v>
          </cell>
          <cell r="B1630" t="str">
            <v>4120952</v>
          </cell>
          <cell r="C1630" t="str">
            <v>CAMISA ML BAT NEGRO VIP 52/56</v>
          </cell>
          <cell r="D1630">
            <v>4100</v>
          </cell>
        </row>
        <row r="1631">
          <cell r="A1631">
            <v>4120953</v>
          </cell>
          <cell r="B1631" t="str">
            <v>4120953</v>
          </cell>
          <cell r="C1631" t="str">
            <v>CAMISA ML BAT NEGRO VIP 58/66</v>
          </cell>
          <cell r="D1631">
            <v>4200</v>
          </cell>
        </row>
        <row r="1632">
          <cell r="A1632" t="str">
            <v/>
          </cell>
          <cell r="B1632" t="str">
            <v>4120954	CAMIS</v>
          </cell>
          <cell r="C1632" t="str">
            <v/>
          </cell>
          <cell r="D1632">
            <v>0</v>
          </cell>
        </row>
        <row r="1633">
          <cell r="A1633">
            <v>4120954</v>
          </cell>
          <cell r="B1633" t="str">
            <v>4120954</v>
          </cell>
          <cell r="C1633" t="str">
            <v>CAMISA MC BAT NEGRA C/ESCUDO 34/44 RER</v>
          </cell>
          <cell r="D1633">
            <v>0</v>
          </cell>
        </row>
        <row r="1634">
          <cell r="A1634">
            <v>4120963</v>
          </cell>
          <cell r="B1634" t="str">
            <v>4120963</v>
          </cell>
          <cell r="C1634" t="str">
            <v>CAMISA ML CUELLO BLANCA MAO RER</v>
          </cell>
          <cell r="D1634">
            <v>3000</v>
          </cell>
        </row>
        <row r="1635">
          <cell r="A1635">
            <v>4120982</v>
          </cell>
          <cell r="B1635" t="str">
            <v>4120982</v>
          </cell>
          <cell r="C1635" t="str">
            <v>CAMISA MC BAT NEGRA SOLAPA 34/44 RER</v>
          </cell>
          <cell r="D1635">
            <v>3600</v>
          </cell>
        </row>
        <row r="1636">
          <cell r="A1636">
            <v>4120987</v>
          </cell>
          <cell r="B1636" t="str">
            <v>4120987</v>
          </cell>
          <cell r="C1636" t="str">
            <v>CAMISA ML BAT NEGRA C/FUELLE 34/44 RER</v>
          </cell>
          <cell r="D1636">
            <v>3800</v>
          </cell>
        </row>
        <row r="1637">
          <cell r="A1637">
            <v>4120988</v>
          </cell>
          <cell r="B1637" t="str">
            <v>4120988</v>
          </cell>
          <cell r="C1637" t="str">
            <v>CAMISA ML BAT NEGRA C/FUELLE 46/50 RER</v>
          </cell>
          <cell r="D1637">
            <v>3950</v>
          </cell>
        </row>
        <row r="1638">
          <cell r="A1638" t="str">
            <v/>
          </cell>
          <cell r="B1638" t="str">
            <v>4120989	CAMIS</v>
          </cell>
          <cell r="C1638" t="str">
            <v/>
          </cell>
          <cell r="D1638">
            <v>0</v>
          </cell>
        </row>
        <row r="1639">
          <cell r="A1639">
            <v>4120989</v>
          </cell>
          <cell r="B1639" t="str">
            <v>4120989</v>
          </cell>
          <cell r="C1639" t="str">
            <v>CAMISA ML BAT NEGRA C/FUELLE 52/56 RER</v>
          </cell>
          <cell r="D1639">
            <v>0</v>
          </cell>
        </row>
        <row r="1640">
          <cell r="A1640">
            <v>4129001</v>
          </cell>
          <cell r="B1640" t="str">
            <v>4129001</v>
          </cell>
          <cell r="C1640" t="str">
            <v>CAMISA ML GAB GRIS PENIT JUJUY RER</v>
          </cell>
          <cell r="D1640">
            <v>0</v>
          </cell>
        </row>
        <row r="1641">
          <cell r="A1641" t="str">
            <v/>
          </cell>
          <cell r="B1641" t="str">
            <v>4130123	CAMIS</v>
          </cell>
          <cell r="C1641" t="str">
            <v/>
          </cell>
          <cell r="D1641">
            <v>0</v>
          </cell>
        </row>
        <row r="1642">
          <cell r="A1642">
            <v>4130123</v>
          </cell>
          <cell r="B1642" t="str">
            <v>4130123</v>
          </cell>
          <cell r="C1642" t="str">
            <v>CAMISA MC BAT BEIGE CON GALON 34/44</v>
          </cell>
          <cell r="D1642">
            <v>0</v>
          </cell>
        </row>
        <row r="1643">
          <cell r="A1643" t="str">
            <v/>
          </cell>
          <cell r="B1643" t="str">
            <v>4130124	CAMIS</v>
          </cell>
          <cell r="C1643" t="str">
            <v/>
          </cell>
          <cell r="D1643">
            <v>0</v>
          </cell>
        </row>
        <row r="1644">
          <cell r="A1644">
            <v>4130124</v>
          </cell>
          <cell r="B1644" t="str">
            <v>4130124</v>
          </cell>
          <cell r="C1644" t="str">
            <v>CAMISA MC BAT BEIGE CON GALON 46/50</v>
          </cell>
          <cell r="D1644">
            <v>0</v>
          </cell>
        </row>
        <row r="1645">
          <cell r="A1645" t="str">
            <v/>
          </cell>
          <cell r="B1645" t="str">
            <v>4130125	CAMIS</v>
          </cell>
          <cell r="C1645" t="str">
            <v/>
          </cell>
          <cell r="D1645">
            <v>0</v>
          </cell>
        </row>
        <row r="1646">
          <cell r="A1646">
            <v>4130125</v>
          </cell>
          <cell r="B1646" t="str">
            <v>4130125</v>
          </cell>
          <cell r="C1646" t="str">
            <v>CAMISA MC BAT BEIGE CON GALON 52/56</v>
          </cell>
          <cell r="D1646">
            <v>0</v>
          </cell>
        </row>
        <row r="1647">
          <cell r="A1647" t="str">
            <v/>
          </cell>
          <cell r="B1647" t="str">
            <v>4130126	CAMIS</v>
          </cell>
          <cell r="C1647" t="str">
            <v/>
          </cell>
          <cell r="D1647">
            <v>0</v>
          </cell>
        </row>
        <row r="1648">
          <cell r="A1648">
            <v>4130126</v>
          </cell>
          <cell r="B1648" t="str">
            <v>4130126</v>
          </cell>
          <cell r="C1648" t="str">
            <v>CAMISA ML BAT BEIGE CON GALON 34/44</v>
          </cell>
          <cell r="D1648">
            <v>0</v>
          </cell>
        </row>
        <row r="1649">
          <cell r="A1649" t="str">
            <v/>
          </cell>
          <cell r="B1649" t="str">
            <v>4130127	CAMIS</v>
          </cell>
          <cell r="C1649" t="str">
            <v/>
          </cell>
          <cell r="D1649">
            <v>0</v>
          </cell>
        </row>
        <row r="1650">
          <cell r="A1650">
            <v>4130127</v>
          </cell>
          <cell r="B1650" t="str">
            <v>4130127</v>
          </cell>
          <cell r="C1650" t="str">
            <v>CAMISA ML BAT BEIGE CON GALON 46/50</v>
          </cell>
          <cell r="D1650">
            <v>0</v>
          </cell>
        </row>
        <row r="1651">
          <cell r="A1651" t="str">
            <v/>
          </cell>
          <cell r="B1651" t="str">
            <v>4130128	CAMIS</v>
          </cell>
          <cell r="C1651" t="str">
            <v/>
          </cell>
          <cell r="D1651">
            <v>0</v>
          </cell>
        </row>
        <row r="1652">
          <cell r="A1652">
            <v>4130128</v>
          </cell>
          <cell r="B1652" t="str">
            <v>4130128</v>
          </cell>
          <cell r="C1652" t="str">
            <v>CAMISA ML BAT BEIGE CON GALON 52/56</v>
          </cell>
          <cell r="D1652">
            <v>0</v>
          </cell>
        </row>
        <row r="1653">
          <cell r="A1653">
            <v>4130150</v>
          </cell>
          <cell r="B1653" t="str">
            <v>4130150</v>
          </cell>
          <cell r="C1653" t="str">
            <v>CAMISA MC BAT BEIGE LMGE 46/50 RER</v>
          </cell>
          <cell r="D1653">
            <v>3850</v>
          </cell>
        </row>
        <row r="1654">
          <cell r="A1654" t="str">
            <v/>
          </cell>
          <cell r="B1654" t="str">
            <v>4130151	CAMIS</v>
          </cell>
          <cell r="C1654" t="str">
            <v/>
          </cell>
          <cell r="D1654">
            <v>0</v>
          </cell>
        </row>
        <row r="1655">
          <cell r="A1655">
            <v>4130151</v>
          </cell>
          <cell r="B1655" t="str">
            <v>4130151</v>
          </cell>
          <cell r="C1655" t="str">
            <v>CAMISA MC BAT BEIGE LMGE 52/56 RER</v>
          </cell>
          <cell r="D1655">
            <v>4050</v>
          </cell>
        </row>
        <row r="1656">
          <cell r="A1656">
            <v>4130152</v>
          </cell>
          <cell r="B1656" t="str">
            <v>4130152</v>
          </cell>
          <cell r="C1656" t="str">
            <v>CAMISA MC BAT BEIGE LMGE 58/62 RER</v>
          </cell>
          <cell r="D1656">
            <v>4200</v>
          </cell>
        </row>
        <row r="1657">
          <cell r="A1657" t="str">
            <v/>
          </cell>
          <cell r="B1657" t="str">
            <v>4130234	CAMIS</v>
          </cell>
          <cell r="C1657" t="str">
            <v/>
          </cell>
          <cell r="D1657">
            <v>0</v>
          </cell>
        </row>
        <row r="1658">
          <cell r="A1658">
            <v>4130234</v>
          </cell>
          <cell r="B1658" t="str">
            <v>4130234</v>
          </cell>
          <cell r="C1658" t="str">
            <v>CAMISA ML GAB VERDE Y CAMUFLAD ELIMINAR</v>
          </cell>
          <cell r="D1658">
            <v>0</v>
          </cell>
        </row>
        <row r="1659">
          <cell r="A1659">
            <v>4130771</v>
          </cell>
          <cell r="B1659" t="str">
            <v>4130771</v>
          </cell>
          <cell r="C1659" t="str">
            <v>CAMISA ML BAT BEIGE LMGE 34/44 RER</v>
          </cell>
          <cell r="D1659">
            <v>3800</v>
          </cell>
        </row>
        <row r="1660">
          <cell r="A1660" t="str">
            <v/>
          </cell>
          <cell r="B1660" t="str">
            <v>4130776	CAMIS</v>
          </cell>
          <cell r="C1660" t="str">
            <v/>
          </cell>
          <cell r="D1660">
            <v>0</v>
          </cell>
        </row>
        <row r="1661">
          <cell r="A1661">
            <v>4130776</v>
          </cell>
          <cell r="B1661" t="str">
            <v>4130776</v>
          </cell>
          <cell r="C1661" t="str">
            <v>CAMISA MC BAT BEIGE LMGE 30/32 RER</v>
          </cell>
          <cell r="D1661">
            <v>0</v>
          </cell>
        </row>
        <row r="1662">
          <cell r="A1662">
            <v>4130777</v>
          </cell>
          <cell r="B1662" t="str">
            <v>4130777</v>
          </cell>
          <cell r="C1662" t="str">
            <v>CAMISA MC BAT BEIGE LMGE 34/44 RER</v>
          </cell>
          <cell r="D1662">
            <v>3600</v>
          </cell>
        </row>
        <row r="1663">
          <cell r="A1663">
            <v>4130950</v>
          </cell>
          <cell r="B1663" t="str">
            <v>4130950</v>
          </cell>
          <cell r="C1663" t="str">
            <v>CAMISA ML BAT BEIGE LMGE 46/50 RER</v>
          </cell>
          <cell r="D1663">
            <v>3900</v>
          </cell>
        </row>
        <row r="1664">
          <cell r="A1664" t="str">
            <v/>
          </cell>
          <cell r="B1664" t="str">
            <v>4307349	CAMIS</v>
          </cell>
          <cell r="C1664" t="str">
            <v/>
          </cell>
          <cell r="D1664">
            <v>0</v>
          </cell>
        </row>
        <row r="1665">
          <cell r="A1665">
            <v>4307349</v>
          </cell>
          <cell r="B1665" t="str">
            <v>4307349</v>
          </cell>
          <cell r="C1665" t="str">
            <v>CAMISA BLANCA ESCOLAR</v>
          </cell>
          <cell r="D1665">
            <v>0</v>
          </cell>
        </row>
        <row r="1666">
          <cell r="A1666" t="str">
            <v/>
          </cell>
          <cell r="B1666" t="str">
            <v>4829230	ABROJ</v>
          </cell>
          <cell r="C1666" t="str">
            <v/>
          </cell>
          <cell r="D1666">
            <v>0</v>
          </cell>
        </row>
        <row r="1667">
          <cell r="A1667">
            <v>4829230</v>
          </cell>
          <cell r="B1667" t="str">
            <v>4829230</v>
          </cell>
          <cell r="C1667" t="str">
            <v>ABROJO BEIGE SUAVE 5CM 5423-1</v>
          </cell>
          <cell r="D1667">
            <v>0</v>
          </cell>
        </row>
        <row r="1668">
          <cell r="A1668">
            <v>5</v>
          </cell>
          <cell r="B1668" t="str">
            <v>5</v>
          </cell>
          <cell r="C1668" t="str">
            <v>GASTOS ADMINISTRATIVO 5 CUOTAS</v>
          </cell>
          <cell r="D1668">
            <v>2.64</v>
          </cell>
        </row>
        <row r="1669">
          <cell r="A1669" t="str">
            <v/>
          </cell>
          <cell r="B1669" t="str">
            <v>5101001	CAMP</v>
          </cell>
          <cell r="C1669" t="str">
            <v/>
          </cell>
          <cell r="D1669">
            <v>0</v>
          </cell>
        </row>
        <row r="1670">
          <cell r="A1670">
            <v>5101001</v>
          </cell>
          <cell r="B1670" t="str">
            <v>5101001</v>
          </cell>
          <cell r="C1670" t="str">
            <v>CAMP POLAR HARVA AZUL/NEGRO (4 USOS</v>
          </cell>
          <cell r="D1670">
            <v>10191.99</v>
          </cell>
        </row>
        <row r="1671">
          <cell r="A1671">
            <v>5101002</v>
          </cell>
          <cell r="B1671" t="str">
            <v>5101002</v>
          </cell>
          <cell r="C1671" t="str">
            <v>GARIBALDINA MAO RIP TIGR CEL 2XS/2XL RER</v>
          </cell>
          <cell r="D1671">
            <v>6800</v>
          </cell>
        </row>
        <row r="1672">
          <cell r="A1672">
            <v>5101003</v>
          </cell>
          <cell r="B1672" t="str">
            <v>5101003</v>
          </cell>
          <cell r="C1672" t="str">
            <v>CAMP POLAR HARVA GRIS/NEGRO (4 USOS</v>
          </cell>
          <cell r="D1672">
            <v>10191.99</v>
          </cell>
        </row>
        <row r="1673">
          <cell r="A1673">
            <v>5101004</v>
          </cell>
          <cell r="B1673" t="str">
            <v>5101004</v>
          </cell>
          <cell r="C1673" t="str">
            <v>AMBO 46/54 RER</v>
          </cell>
          <cell r="D1673">
            <v>7218.95</v>
          </cell>
        </row>
        <row r="1674">
          <cell r="A1674">
            <v>5101005</v>
          </cell>
          <cell r="B1674" t="str">
            <v>5101005</v>
          </cell>
          <cell r="C1674" t="str">
            <v>CAMP VERDE POLAR LMGE RER</v>
          </cell>
          <cell r="D1674">
            <v>4511.18</v>
          </cell>
        </row>
        <row r="1675">
          <cell r="A1675">
            <v>5101006</v>
          </cell>
          <cell r="B1675" t="str">
            <v>5101006</v>
          </cell>
          <cell r="C1675" t="str">
            <v>GARIBALDINA MAO RIP DESERT 2XS/2XL RER</v>
          </cell>
          <cell r="D1675">
            <v>6800</v>
          </cell>
        </row>
        <row r="1676">
          <cell r="A1676" t="str">
            <v/>
          </cell>
          <cell r="B1676" t="str">
            <v>5101007	GARIB</v>
          </cell>
          <cell r="C1676" t="str">
            <v/>
          </cell>
          <cell r="D1676">
            <v>0</v>
          </cell>
        </row>
        <row r="1677">
          <cell r="A1677">
            <v>5101007</v>
          </cell>
          <cell r="B1677" t="str">
            <v>5101007</v>
          </cell>
          <cell r="C1677" t="str">
            <v>GARIBALDINA MAO RIP DESERT 3XL/5XL RER</v>
          </cell>
          <cell r="D1677">
            <v>0</v>
          </cell>
        </row>
        <row r="1678">
          <cell r="A1678">
            <v>5101008</v>
          </cell>
          <cell r="B1678" t="str">
            <v>5101008</v>
          </cell>
          <cell r="C1678" t="str">
            <v>GARIBALDINA MAO RIP SELVA 3XS/2XL</v>
          </cell>
          <cell r="D1678">
            <v>0</v>
          </cell>
        </row>
        <row r="1679">
          <cell r="A1679">
            <v>5101009</v>
          </cell>
          <cell r="B1679" t="str">
            <v>5101009</v>
          </cell>
          <cell r="C1679" t="str">
            <v>CAMP CORTA CUELLO DESMONT AZUL EM</v>
          </cell>
          <cell r="D1679">
            <v>5899.99</v>
          </cell>
        </row>
        <row r="1680">
          <cell r="A1680">
            <v>5101010</v>
          </cell>
          <cell r="B1680" t="str">
            <v>5101010</v>
          </cell>
          <cell r="C1680" t="str">
            <v>CAPA AGUA 2 RER</v>
          </cell>
          <cell r="D1680">
            <v>922.97</v>
          </cell>
        </row>
        <row r="1681">
          <cell r="A1681">
            <v>5101011</v>
          </cell>
          <cell r="B1681" t="str">
            <v>5101011</v>
          </cell>
          <cell r="C1681" t="str">
            <v>CAMP CORTA CUELLO DESMONT NEGRA EM</v>
          </cell>
          <cell r="D1681">
            <v>5899.99</v>
          </cell>
        </row>
        <row r="1682">
          <cell r="A1682">
            <v>5101013</v>
          </cell>
          <cell r="B1682" t="str">
            <v>5101013</v>
          </cell>
          <cell r="C1682" t="str">
            <v>CAPA PARA AGUA AMARILLA RER</v>
          </cell>
          <cell r="D1682">
            <v>2004.91</v>
          </cell>
        </row>
        <row r="1683">
          <cell r="A1683">
            <v>5101014</v>
          </cell>
          <cell r="B1683" t="str">
            <v>5101014</v>
          </cell>
          <cell r="C1683" t="str">
            <v>CAMP CORTA ALPACUNA MARRON</v>
          </cell>
          <cell r="D1683">
            <v>0</v>
          </cell>
        </row>
        <row r="1684">
          <cell r="A1684" t="str">
            <v/>
          </cell>
          <cell r="B1684" t="str">
            <v>5101015	CAMPE</v>
          </cell>
          <cell r="C1684" t="str">
            <v/>
          </cell>
          <cell r="D1684">
            <v>0</v>
          </cell>
        </row>
        <row r="1685">
          <cell r="A1685">
            <v>5101015</v>
          </cell>
          <cell r="B1685" t="str">
            <v>5101015</v>
          </cell>
          <cell r="C1685" t="str">
            <v>CAMPERA TRANSITO GUAYMALLEN RER</v>
          </cell>
          <cell r="D1685">
            <v>0</v>
          </cell>
        </row>
        <row r="1686">
          <cell r="A1686">
            <v>5101016</v>
          </cell>
          <cell r="B1686" t="str">
            <v>5101016</v>
          </cell>
          <cell r="C1686" t="str">
            <v>CAMPERA DEFESA CIVIL GUAYMALLEN</v>
          </cell>
          <cell r="D1686">
            <v>0</v>
          </cell>
        </row>
        <row r="1687">
          <cell r="A1687" t="str">
            <v/>
          </cell>
          <cell r="B1687" t="str">
            <v>5101017	CAMPE</v>
          </cell>
          <cell r="C1687" t="str">
            <v/>
          </cell>
          <cell r="D1687">
            <v>0</v>
          </cell>
        </row>
        <row r="1688">
          <cell r="A1688">
            <v>5101017</v>
          </cell>
          <cell r="B1688" t="str">
            <v>5101017</v>
          </cell>
          <cell r="C1688" t="str">
            <v>CAMPERA DEMARCACION VIAL GUAYMALLEN</v>
          </cell>
          <cell r="D1688">
            <v>0</v>
          </cell>
        </row>
        <row r="1689">
          <cell r="A1689" t="str">
            <v/>
          </cell>
          <cell r="B1689" t="str">
            <v>5101018	CAMPE</v>
          </cell>
          <cell r="C1689" t="str">
            <v/>
          </cell>
          <cell r="D1689">
            <v>0</v>
          </cell>
        </row>
        <row r="1690">
          <cell r="A1690">
            <v>5101018</v>
          </cell>
          <cell r="B1690" t="str">
            <v>5101018</v>
          </cell>
          <cell r="C1690" t="str">
            <v>CAMPERA MULTICAM SARPOL RER</v>
          </cell>
          <cell r="D1690">
            <v>0</v>
          </cell>
        </row>
        <row r="1691">
          <cell r="A1691">
            <v>5101022</v>
          </cell>
          <cell r="B1691" t="str">
            <v>5101022</v>
          </cell>
          <cell r="C1691" t="str">
            <v>CAMP GOLAN  POLAR CIENTIFICA RER</v>
          </cell>
          <cell r="D1691">
            <v>4511.18</v>
          </cell>
        </row>
        <row r="1692">
          <cell r="A1692">
            <v>5101026</v>
          </cell>
          <cell r="B1692" t="str">
            <v>5101026</v>
          </cell>
          <cell r="C1692" t="str">
            <v>GARIBALDINA MAO RIP PITON 2XS/2XL</v>
          </cell>
          <cell r="D1692">
            <v>6800</v>
          </cell>
        </row>
        <row r="1693">
          <cell r="A1693" t="str">
            <v/>
          </cell>
          <cell r="B1693" t="str">
            <v>5101027	GARIB</v>
          </cell>
          <cell r="C1693" t="str">
            <v/>
          </cell>
          <cell r="D1693">
            <v>0</v>
          </cell>
        </row>
        <row r="1694">
          <cell r="A1694">
            <v>5101027</v>
          </cell>
          <cell r="B1694" t="str">
            <v>5101027</v>
          </cell>
          <cell r="C1694" t="str">
            <v>GARIBALDINA MAO RIP PITON 3XL/6XL</v>
          </cell>
          <cell r="D1694">
            <v>7000</v>
          </cell>
        </row>
        <row r="1695">
          <cell r="A1695">
            <v>5101028</v>
          </cell>
          <cell r="B1695" t="str">
            <v>5101028</v>
          </cell>
          <cell r="C1695" t="str">
            <v>GARIBALDINA MAO RIP INFANT 3XL/5XL RER</v>
          </cell>
          <cell r="D1695">
            <v>7000</v>
          </cell>
        </row>
        <row r="1696">
          <cell r="A1696">
            <v>5101029</v>
          </cell>
          <cell r="B1696" t="str">
            <v>5101029</v>
          </cell>
          <cell r="C1696" t="str">
            <v>GARIBALDINA MAO RIP INFANT 2XS/2XL RER</v>
          </cell>
          <cell r="D1696">
            <v>6800</v>
          </cell>
        </row>
        <row r="1697">
          <cell r="A1697">
            <v>5101030</v>
          </cell>
          <cell r="B1697" t="str">
            <v>5101030</v>
          </cell>
          <cell r="C1697" t="str">
            <v>GARIBALDINA ARMY GAB AZUL 2XS/2XL RER</v>
          </cell>
          <cell r="D1697">
            <v>0</v>
          </cell>
        </row>
        <row r="1698">
          <cell r="A1698">
            <v>5101031</v>
          </cell>
          <cell r="B1698" t="str">
            <v>5101031</v>
          </cell>
          <cell r="C1698" t="str">
            <v>GARIBALDINA ARMY GAB NEGRA 2XS/2XL RER</v>
          </cell>
          <cell r="D1698">
            <v>0</v>
          </cell>
        </row>
        <row r="1699">
          <cell r="A1699" t="str">
            <v/>
          </cell>
          <cell r="B1699" t="str">
            <v>5101032	GARIB</v>
          </cell>
          <cell r="C1699" t="str">
            <v/>
          </cell>
          <cell r="D1699">
            <v>0</v>
          </cell>
        </row>
        <row r="1700">
          <cell r="A1700">
            <v>5101032</v>
          </cell>
          <cell r="B1700" t="str">
            <v>5101032</v>
          </cell>
          <cell r="C1700" t="str">
            <v>GARIBALDINA ARMY GAB GRIS 2XS/2XL RER</v>
          </cell>
          <cell r="D1700">
            <v>0</v>
          </cell>
        </row>
        <row r="1701">
          <cell r="A1701">
            <v>5101033</v>
          </cell>
          <cell r="B1701" t="str">
            <v>5101033</v>
          </cell>
          <cell r="C1701" t="str">
            <v>GARIBALDINA JAZAK RIP INFANT 2XS/2XL RER</v>
          </cell>
          <cell r="D1701">
            <v>6800</v>
          </cell>
        </row>
        <row r="1702">
          <cell r="A1702">
            <v>51010331</v>
          </cell>
          <cell r="B1702" t="str">
            <v>51010331</v>
          </cell>
          <cell r="C1702" t="str">
            <v>GARIBALDINA</v>
          </cell>
          <cell r="D1702">
            <v>0</v>
          </cell>
        </row>
        <row r="1703">
          <cell r="A1703">
            <v>51010332</v>
          </cell>
          <cell r="B1703" t="str">
            <v>51010332</v>
          </cell>
          <cell r="C1703" t="str">
            <v>GARIBALDINA</v>
          </cell>
          <cell r="D1703">
            <v>0</v>
          </cell>
        </row>
        <row r="1704">
          <cell r="A1704">
            <v>5101034</v>
          </cell>
          <cell r="B1704" t="str">
            <v>5101034</v>
          </cell>
          <cell r="C1704" t="str">
            <v>GARIBALDINA JAZAK RIP INFANT 3XL/5XL RER</v>
          </cell>
          <cell r="D1704">
            <v>7000</v>
          </cell>
        </row>
        <row r="1705">
          <cell r="A1705">
            <v>51010347</v>
          </cell>
          <cell r="B1705" t="str">
            <v>51010347</v>
          </cell>
          <cell r="C1705" t="str">
            <v>GARIBALDINA RIP JAZAK</v>
          </cell>
          <cell r="D1705">
            <v>0</v>
          </cell>
        </row>
        <row r="1706">
          <cell r="A1706" t="str">
            <v/>
          </cell>
          <cell r="B1706" t="str">
            <v>5101035	GARIB</v>
          </cell>
          <cell r="C1706" t="str">
            <v/>
          </cell>
          <cell r="D1706">
            <v>0</v>
          </cell>
        </row>
        <row r="1707">
          <cell r="A1707">
            <v>5101035</v>
          </cell>
          <cell r="B1707" t="str">
            <v>5101035</v>
          </cell>
          <cell r="C1707" t="str">
            <v>GARIBALDINA JAZAK RIP INFANT 6XL/7XL RER</v>
          </cell>
          <cell r="D1707">
            <v>0</v>
          </cell>
        </row>
        <row r="1708">
          <cell r="A1708" t="str">
            <v/>
          </cell>
          <cell r="B1708" t="str">
            <v>5101036	GARIB</v>
          </cell>
          <cell r="C1708" t="str">
            <v/>
          </cell>
          <cell r="D1708">
            <v>0</v>
          </cell>
        </row>
        <row r="1709">
          <cell r="A1709">
            <v>5101036</v>
          </cell>
          <cell r="B1709" t="str">
            <v>5101036</v>
          </cell>
          <cell r="C1709" t="str">
            <v>GARIBALDINA ARMY GAB AZUL 3XL/5XL RER</v>
          </cell>
          <cell r="D1709">
            <v>0</v>
          </cell>
        </row>
        <row r="1710">
          <cell r="A1710" t="str">
            <v/>
          </cell>
          <cell r="B1710" t="str">
            <v>5101037	GARIB</v>
          </cell>
          <cell r="C1710" t="str">
            <v/>
          </cell>
          <cell r="D1710">
            <v>0</v>
          </cell>
        </row>
        <row r="1711">
          <cell r="A1711">
            <v>5101037</v>
          </cell>
          <cell r="B1711" t="str">
            <v>5101037</v>
          </cell>
          <cell r="C1711" t="str">
            <v>GARIBALDINA ARMY GAB NEGRA 3XL/5XL RER</v>
          </cell>
          <cell r="D1711">
            <v>0</v>
          </cell>
        </row>
        <row r="1712">
          <cell r="A1712" t="str">
            <v/>
          </cell>
          <cell r="B1712" t="str">
            <v>5101038	GARIB</v>
          </cell>
          <cell r="C1712" t="str">
            <v/>
          </cell>
          <cell r="D1712">
            <v>0</v>
          </cell>
        </row>
        <row r="1713">
          <cell r="A1713">
            <v>5101038</v>
          </cell>
          <cell r="B1713" t="str">
            <v>5101038</v>
          </cell>
          <cell r="C1713" t="str">
            <v>GARIBALDINA ARMY GAB GRIS 3XL/4XL RER</v>
          </cell>
          <cell r="D1713">
            <v>0</v>
          </cell>
        </row>
        <row r="1714">
          <cell r="A1714" t="str">
            <v/>
          </cell>
          <cell r="B1714" t="str">
            <v>5101040	GARIB</v>
          </cell>
          <cell r="C1714" t="str">
            <v/>
          </cell>
          <cell r="D1714">
            <v>0</v>
          </cell>
        </row>
        <row r="1715">
          <cell r="A1715">
            <v>5101040</v>
          </cell>
          <cell r="B1715" t="str">
            <v>5101040</v>
          </cell>
          <cell r="C1715" t="str">
            <v>GARIBALDINA JAZAK RIP VIAL T 2XS/2XL RER</v>
          </cell>
          <cell r="D1715">
            <v>0</v>
          </cell>
        </row>
        <row r="1716">
          <cell r="A1716" t="str">
            <v/>
          </cell>
          <cell r="B1716" t="str">
            <v>5101041	GARIB</v>
          </cell>
          <cell r="C1716" t="str">
            <v/>
          </cell>
          <cell r="D1716">
            <v>0</v>
          </cell>
        </row>
        <row r="1717">
          <cell r="A1717">
            <v>5101041</v>
          </cell>
          <cell r="B1717" t="str">
            <v>5101041</v>
          </cell>
          <cell r="C1717" t="str">
            <v>GARIBALDINA JAZAK RIP VIAL T 3XL/5XL RER</v>
          </cell>
          <cell r="D1717">
            <v>0</v>
          </cell>
        </row>
        <row r="1718">
          <cell r="A1718" t="str">
            <v/>
          </cell>
          <cell r="B1718" t="str">
            <v>5101042	GARIB</v>
          </cell>
          <cell r="C1718" t="str">
            <v/>
          </cell>
          <cell r="D1718">
            <v>0</v>
          </cell>
        </row>
        <row r="1719">
          <cell r="A1719">
            <v>5101042</v>
          </cell>
          <cell r="B1719" t="str">
            <v>5101042</v>
          </cell>
          <cell r="C1719" t="str">
            <v>GARIBALDINA JAZAK RIP VIAL T 6XL/7XL RER</v>
          </cell>
          <cell r="D1719">
            <v>0</v>
          </cell>
        </row>
        <row r="1720">
          <cell r="A1720">
            <v>5101043</v>
          </cell>
          <cell r="B1720" t="str">
            <v>5101043</v>
          </cell>
          <cell r="C1720" t="str">
            <v>GARIBALDINA RIP MAO VIAL TUCUMAN 3XS/2XL</v>
          </cell>
          <cell r="D1720">
            <v>2937.06</v>
          </cell>
        </row>
        <row r="1721">
          <cell r="A1721">
            <v>5101044</v>
          </cell>
          <cell r="B1721" t="str">
            <v>5101044</v>
          </cell>
          <cell r="C1721" t="str">
            <v>GARIBALDINA RIP MAO VIAL TUCUMAN 3XL/6XL</v>
          </cell>
          <cell r="D1721">
            <v>3050.46</v>
          </cell>
        </row>
        <row r="1722">
          <cell r="A1722">
            <v>5101046</v>
          </cell>
          <cell r="B1722" t="str">
            <v>5101046</v>
          </cell>
          <cell r="C1722" t="str">
            <v>GARIBALDINA MAO GAB GRIS FED 3XS/2XL RER</v>
          </cell>
          <cell r="D1722">
            <v>5600</v>
          </cell>
        </row>
        <row r="1723">
          <cell r="A1723">
            <v>5101047</v>
          </cell>
          <cell r="B1723" t="str">
            <v>5101047</v>
          </cell>
          <cell r="C1723" t="str">
            <v>GARIBALDINA MAO GAB GRIS FED 3XL/6XL RER</v>
          </cell>
          <cell r="D1723">
            <v>5800</v>
          </cell>
        </row>
        <row r="1724">
          <cell r="A1724">
            <v>5101048</v>
          </cell>
          <cell r="B1724" t="str">
            <v>5101048</v>
          </cell>
          <cell r="C1724" t="str">
            <v>GARIBALDINA MAO GAB AZUL 3XS/2XL RER</v>
          </cell>
          <cell r="D1724">
            <v>5600</v>
          </cell>
        </row>
        <row r="1725">
          <cell r="A1725">
            <v>5101049</v>
          </cell>
          <cell r="B1725" t="str">
            <v>5101049</v>
          </cell>
          <cell r="C1725" t="str">
            <v>GARIBALDINA MAO GAB AZUL 3XL/6XL RER</v>
          </cell>
          <cell r="D1725">
            <v>5800</v>
          </cell>
        </row>
        <row r="1726">
          <cell r="A1726">
            <v>5101050</v>
          </cell>
          <cell r="B1726" t="str">
            <v>5101050</v>
          </cell>
          <cell r="C1726" t="str">
            <v>GARIBALDINA ARMY RIP NEGRA 2XS/2XL RER</v>
          </cell>
          <cell r="D1726">
            <v>0</v>
          </cell>
        </row>
        <row r="1727">
          <cell r="A1727" t="str">
            <v/>
          </cell>
          <cell r="B1727" t="str">
            <v>5101051	GARIB</v>
          </cell>
          <cell r="C1727" t="str">
            <v/>
          </cell>
          <cell r="D1727">
            <v>0</v>
          </cell>
        </row>
        <row r="1728">
          <cell r="A1728">
            <v>5101051</v>
          </cell>
          <cell r="B1728" t="str">
            <v>5101051</v>
          </cell>
          <cell r="C1728" t="str">
            <v>GARIBALDINA ARMY RIP NEGRA 3XL/5XL RER</v>
          </cell>
          <cell r="D1728">
            <v>0</v>
          </cell>
        </row>
        <row r="1729">
          <cell r="A1729">
            <v>5101052</v>
          </cell>
          <cell r="B1729" t="str">
            <v>5101052</v>
          </cell>
          <cell r="C1729" t="str">
            <v>GARIBALDINA MAO GAB NEGRA 2XS/2XL</v>
          </cell>
          <cell r="D1729">
            <v>5600</v>
          </cell>
        </row>
        <row r="1730">
          <cell r="A1730">
            <v>5101053</v>
          </cell>
          <cell r="B1730" t="str">
            <v>5101053</v>
          </cell>
          <cell r="C1730" t="str">
            <v>GARIBALDINA MAO GAB NEGRA 3XL/6XL</v>
          </cell>
          <cell r="D1730">
            <v>5800</v>
          </cell>
        </row>
        <row r="1731">
          <cell r="A1731">
            <v>5101083</v>
          </cell>
          <cell r="B1731" t="str">
            <v>5101083</v>
          </cell>
          <cell r="C1731" t="str">
            <v>CAMP INVEST GRIS RER</v>
          </cell>
          <cell r="D1731">
            <v>4679.99</v>
          </cell>
        </row>
        <row r="1732">
          <cell r="A1732">
            <v>510108305</v>
          </cell>
          <cell r="B1732" t="str">
            <v>510108305</v>
          </cell>
          <cell r="C1732" t="str">
            <v>CAMP INVEST GRIS XL</v>
          </cell>
          <cell r="D1732">
            <v>1799</v>
          </cell>
        </row>
        <row r="1733">
          <cell r="A1733">
            <v>5101087</v>
          </cell>
          <cell r="B1733" t="str">
            <v>5101087</v>
          </cell>
          <cell r="C1733" t="str">
            <v>CAMP REVERS NEGRO/GRIS  ALFHA RER</v>
          </cell>
          <cell r="D1733">
            <v>7218.95</v>
          </cell>
        </row>
        <row r="1734">
          <cell r="A1734">
            <v>5101088</v>
          </cell>
          <cell r="B1734" t="str">
            <v>5101088</v>
          </cell>
          <cell r="C1734" t="str">
            <v>CAMP REVERS NEGRO/AZUL ALFHA RER</v>
          </cell>
          <cell r="D1734">
            <v>7218.95</v>
          </cell>
        </row>
        <row r="1735">
          <cell r="A1735">
            <v>5101090</v>
          </cell>
          <cell r="B1735" t="str">
            <v>5101090</v>
          </cell>
          <cell r="C1735" t="str">
            <v>CAMP SOFT JAYAL AZUL 2XS/2XL</v>
          </cell>
          <cell r="D1735">
            <v>11336</v>
          </cell>
        </row>
        <row r="1736">
          <cell r="A1736">
            <v>5101091</v>
          </cell>
          <cell r="B1736" t="str">
            <v>5101091</v>
          </cell>
          <cell r="C1736" t="str">
            <v>CAMP SOFT JAYAL AZUL 3XL/6XL</v>
          </cell>
          <cell r="D1736">
            <v>11908</v>
          </cell>
        </row>
        <row r="1737">
          <cell r="A1737">
            <v>5101093</v>
          </cell>
          <cell r="B1737" t="str">
            <v>5101093</v>
          </cell>
          <cell r="C1737" t="str">
            <v>CAMP SOFT JAYAL NEGRA 2XS/2XL</v>
          </cell>
          <cell r="D1737">
            <v>11336</v>
          </cell>
        </row>
        <row r="1738">
          <cell r="A1738" t="str">
            <v/>
          </cell>
          <cell r="B1738" t="str">
            <v>5101094	CAMP</v>
          </cell>
          <cell r="C1738" t="str">
            <v/>
          </cell>
          <cell r="D1738">
            <v>0</v>
          </cell>
        </row>
        <row r="1739">
          <cell r="A1739">
            <v>5101094</v>
          </cell>
          <cell r="B1739" t="str">
            <v>5101094</v>
          </cell>
          <cell r="C1739" t="str">
            <v>CAMP SOFT JAYAL NEGRA 3XL/6XL</v>
          </cell>
          <cell r="D1739">
            <v>11908</v>
          </cell>
        </row>
        <row r="1740">
          <cell r="A1740" t="str">
            <v/>
          </cell>
          <cell r="B1740" t="str">
            <v>5101100	CAMP</v>
          </cell>
          <cell r="C1740" t="str">
            <v/>
          </cell>
          <cell r="D1740">
            <v>0</v>
          </cell>
        </row>
        <row r="1741">
          <cell r="A1741">
            <v>5101100</v>
          </cell>
          <cell r="B1741" t="str">
            <v>5101100</v>
          </cell>
          <cell r="C1741" t="str">
            <v>CAMP SOFT NEGRA RER</v>
          </cell>
          <cell r="D1741">
            <v>0</v>
          </cell>
        </row>
        <row r="1742">
          <cell r="A1742">
            <v>5101101</v>
          </cell>
          <cell r="B1742" t="str">
            <v>5101101</v>
          </cell>
          <cell r="C1742" t="str">
            <v>CAMP SOFT AZUL RER</v>
          </cell>
          <cell r="D1742">
            <v>7218.95</v>
          </cell>
        </row>
        <row r="1743">
          <cell r="A1743">
            <v>5101102</v>
          </cell>
          <cell r="B1743" t="str">
            <v>5101102</v>
          </cell>
          <cell r="C1743" t="str">
            <v>CAMP SOFT SHELL AZUL 2XL/5XL RER</v>
          </cell>
          <cell r="D1743">
            <v>0</v>
          </cell>
        </row>
        <row r="1744">
          <cell r="A1744">
            <v>5101104</v>
          </cell>
          <cell r="B1744" t="str">
            <v>5101104</v>
          </cell>
          <cell r="C1744" t="str">
            <v>CAMP BERNA VESTIR/VIVO AZ/NE WKB682 GYG</v>
          </cell>
          <cell r="D1744">
            <v>7760.5</v>
          </cell>
        </row>
        <row r="1745">
          <cell r="A1745">
            <v>5101105</v>
          </cell>
          <cell r="B1745" t="str">
            <v>5101105</v>
          </cell>
          <cell r="C1745" t="str">
            <v>CAMP USPALLATA SOFT NEGRA LB1209 GYG</v>
          </cell>
          <cell r="D1745">
            <v>7218.95</v>
          </cell>
        </row>
        <row r="1746">
          <cell r="A1746">
            <v>5101106</v>
          </cell>
          <cell r="B1746" t="str">
            <v>5101106</v>
          </cell>
          <cell r="C1746" t="str">
            <v>CAMP RURAL NYLON SOFT IMPER. NELB102 GYG</v>
          </cell>
          <cell r="D1746">
            <v>9024.1299999999992</v>
          </cell>
        </row>
        <row r="1747">
          <cell r="A1747">
            <v>5101108</v>
          </cell>
          <cell r="B1747" t="str">
            <v>5101108</v>
          </cell>
          <cell r="C1747" t="str">
            <v>CAMP MONTREAL AZ INFLA/POLAR LB2022 GYG</v>
          </cell>
          <cell r="D1747">
            <v>6677.39</v>
          </cell>
        </row>
        <row r="1748">
          <cell r="A1748">
            <v>5101109</v>
          </cell>
          <cell r="B1748" t="str">
            <v>5101109</v>
          </cell>
          <cell r="C1748" t="str">
            <v>CAMP MONTREAL NE INFLA/POLARLB2022 GYG</v>
          </cell>
          <cell r="D1748">
            <v>6677.39</v>
          </cell>
        </row>
        <row r="1749">
          <cell r="A1749">
            <v>5101112</v>
          </cell>
          <cell r="B1749" t="str">
            <v>5101112</v>
          </cell>
          <cell r="C1749" t="str">
            <v>CHALECO RHIN UNIQLO SOFT NEG LBH817 GYG</v>
          </cell>
          <cell r="D1749">
            <v>4151.92</v>
          </cell>
        </row>
        <row r="1750">
          <cell r="A1750" t="str">
            <v/>
          </cell>
          <cell r="B1750" t="str">
            <v>5101113	CAMP</v>
          </cell>
          <cell r="C1750" t="str">
            <v/>
          </cell>
          <cell r="D1750">
            <v>0</v>
          </cell>
        </row>
        <row r="1751">
          <cell r="A1751">
            <v>5101113</v>
          </cell>
          <cell r="B1751" t="str">
            <v>5101113</v>
          </cell>
          <cell r="C1751" t="str">
            <v>CAMP ALPHA MJS113132C1 SUMMIT RER</v>
          </cell>
          <cell r="D1751">
            <v>0</v>
          </cell>
        </row>
        <row r="1752">
          <cell r="A1752">
            <v>5101114</v>
          </cell>
          <cell r="B1752" t="str">
            <v>5101114</v>
          </cell>
          <cell r="C1752" t="str">
            <v>CAMP ALPHA MJS113132C1 SUMMIT 2XL RER</v>
          </cell>
          <cell r="D1752">
            <v>70033.600000000006</v>
          </cell>
        </row>
        <row r="1753">
          <cell r="A1753">
            <v>5101115</v>
          </cell>
          <cell r="B1753" t="str">
            <v>5101115</v>
          </cell>
          <cell r="C1753" t="str">
            <v>CAMP ALPHA MJM113132C1 SUMMIT 3XL RER</v>
          </cell>
          <cell r="D1753">
            <v>70033.600000000006</v>
          </cell>
        </row>
        <row r="1754">
          <cell r="A1754" t="str">
            <v/>
          </cell>
          <cell r="B1754" t="str">
            <v>5101116	CAMP</v>
          </cell>
          <cell r="C1754" t="str">
            <v/>
          </cell>
          <cell r="D1754">
            <v>0</v>
          </cell>
        </row>
        <row r="1755">
          <cell r="A1755">
            <v>5101116</v>
          </cell>
          <cell r="B1755" t="str">
            <v>5101116</v>
          </cell>
          <cell r="C1755" t="str">
            <v>CAMP ALPHA MOD B-15 RER</v>
          </cell>
          <cell r="D1755">
            <v>0</v>
          </cell>
        </row>
        <row r="1756">
          <cell r="A1756" t="str">
            <v/>
          </cell>
          <cell r="B1756" t="str">
            <v>5101118	CAMP</v>
          </cell>
          <cell r="C1756" t="str">
            <v/>
          </cell>
          <cell r="D1756">
            <v>0</v>
          </cell>
        </row>
        <row r="1757">
          <cell r="A1757">
            <v>5101118</v>
          </cell>
          <cell r="B1757" t="str">
            <v>5101118</v>
          </cell>
          <cell r="C1757" t="str">
            <v>CAMP DEPORTIVA BL/AZ RER</v>
          </cell>
          <cell r="D1757">
            <v>0</v>
          </cell>
        </row>
        <row r="1758">
          <cell r="A1758">
            <v>5101119</v>
          </cell>
          <cell r="B1758" t="str">
            <v>5101119</v>
          </cell>
          <cell r="C1758" t="str">
            <v>CAMP DESM OFERTA RER</v>
          </cell>
          <cell r="D1758">
            <v>3969.61</v>
          </cell>
        </row>
        <row r="1759">
          <cell r="A1759">
            <v>5101125</v>
          </cell>
          <cell r="B1759" t="str">
            <v>5101125</v>
          </cell>
          <cell r="C1759" t="str">
            <v>CAMP FRACTION 8121  2XS/3XL RER</v>
          </cell>
          <cell r="D1759">
            <v>4511.18</v>
          </cell>
        </row>
        <row r="1760">
          <cell r="A1760" t="str">
            <v/>
          </cell>
          <cell r="B1760" t="str">
            <v>5101132	CAMP</v>
          </cell>
          <cell r="C1760" t="str">
            <v/>
          </cell>
          <cell r="D1760">
            <v>0</v>
          </cell>
        </row>
        <row r="1761">
          <cell r="A1761">
            <v>5101132</v>
          </cell>
          <cell r="B1761" t="str">
            <v>5101132</v>
          </cell>
          <cell r="C1761" t="str">
            <v>CAMP ALPHA MJS11132</v>
          </cell>
          <cell r="D1761">
            <v>0</v>
          </cell>
        </row>
        <row r="1762">
          <cell r="A1762" t="str">
            <v/>
          </cell>
          <cell r="B1762" t="str">
            <v>5101133	CAMP</v>
          </cell>
          <cell r="C1762" t="str">
            <v/>
          </cell>
          <cell r="D1762">
            <v>0</v>
          </cell>
        </row>
        <row r="1763">
          <cell r="A1763">
            <v>5101133</v>
          </cell>
          <cell r="B1763" t="str">
            <v>5101133</v>
          </cell>
          <cell r="C1763" t="str">
            <v>CAMP MJS11132 XXL</v>
          </cell>
          <cell r="D1763">
            <v>0</v>
          </cell>
        </row>
        <row r="1764">
          <cell r="A1764">
            <v>5101135</v>
          </cell>
          <cell r="B1764" t="str">
            <v>5101135</v>
          </cell>
          <cell r="C1764" t="str">
            <v>CAMP SOFTSHEL FRACTION NEGRA 2XS/3XL RER</v>
          </cell>
          <cell r="D1764">
            <v>3608.57</v>
          </cell>
        </row>
        <row r="1765">
          <cell r="A1765">
            <v>5101136</v>
          </cell>
          <cell r="B1765" t="str">
            <v>5101136</v>
          </cell>
          <cell r="C1765" t="str">
            <v>CAMP SOFTSHEL FRACTION VERDE RER</v>
          </cell>
          <cell r="D1765">
            <v>10373.99</v>
          </cell>
        </row>
        <row r="1766">
          <cell r="A1766">
            <v>5101138</v>
          </cell>
          <cell r="B1766" t="str">
            <v>5101138</v>
          </cell>
          <cell r="C1766" t="str">
            <v>CAMP SOFTSHEL FRACTION AZUL 2XS/3XL RER</v>
          </cell>
          <cell r="D1766">
            <v>3608.57</v>
          </cell>
        </row>
        <row r="1767">
          <cell r="A1767">
            <v>5101140</v>
          </cell>
          <cell r="B1767" t="str">
            <v>5101140</v>
          </cell>
          <cell r="C1767" t="str">
            <v>GARIBALDINA MAO RIP BEIGE 2XS/2XL RER</v>
          </cell>
          <cell r="D1767">
            <v>5100</v>
          </cell>
        </row>
        <row r="1768">
          <cell r="A1768">
            <v>5101141</v>
          </cell>
          <cell r="B1768" t="str">
            <v>5101141</v>
          </cell>
          <cell r="C1768" t="str">
            <v>GARIBALDINA MAO RIP BEIGE 3XL/5XL RER</v>
          </cell>
          <cell r="D1768">
            <v>5300</v>
          </cell>
        </row>
        <row r="1769">
          <cell r="A1769" t="str">
            <v/>
          </cell>
          <cell r="B1769" t="str">
            <v>5101142	CAMP</v>
          </cell>
          <cell r="C1769" t="str">
            <v/>
          </cell>
          <cell r="D1769">
            <v>0</v>
          </cell>
        </row>
        <row r="1770">
          <cell r="A1770">
            <v>5101142</v>
          </cell>
          <cell r="B1770" t="str">
            <v>5101142</v>
          </cell>
          <cell r="C1770" t="str">
            <v>CAMP AMERICA SEGURIDAD RER</v>
          </cell>
          <cell r="D1770">
            <v>0</v>
          </cell>
        </row>
        <row r="1771">
          <cell r="A1771" t="str">
            <v/>
          </cell>
          <cell r="B1771" t="str">
            <v>5101145	CAMP</v>
          </cell>
          <cell r="C1771" t="str">
            <v/>
          </cell>
          <cell r="D1771">
            <v>0</v>
          </cell>
        </row>
        <row r="1772">
          <cell r="A1772">
            <v>5101145</v>
          </cell>
          <cell r="B1772" t="str">
            <v>5101145</v>
          </cell>
          <cell r="C1772" t="str">
            <v>CAMP SEG SARPOL VFLUOR CINT 2XS/2XL RER</v>
          </cell>
          <cell r="D1772">
            <v>0</v>
          </cell>
        </row>
        <row r="1773">
          <cell r="A1773" t="str">
            <v/>
          </cell>
          <cell r="B1773" t="str">
            <v>5101146	CAMP</v>
          </cell>
          <cell r="C1773" t="str">
            <v/>
          </cell>
          <cell r="D1773">
            <v>0</v>
          </cell>
        </row>
        <row r="1774">
          <cell r="A1774">
            <v>5101146</v>
          </cell>
          <cell r="B1774" t="str">
            <v>5101146</v>
          </cell>
          <cell r="C1774" t="str">
            <v>CAMP SEG SARPOL VFLUOR CINT 3XL/5XL RER</v>
          </cell>
          <cell r="D1774">
            <v>0</v>
          </cell>
        </row>
        <row r="1775">
          <cell r="A1775">
            <v>5101147</v>
          </cell>
          <cell r="B1775" t="str">
            <v>5101147</v>
          </cell>
          <cell r="C1775" t="str">
            <v>CAMP POL TUCUMAN URBANA  2XS/2XL RER</v>
          </cell>
          <cell r="D1775">
            <v>8319.99</v>
          </cell>
        </row>
        <row r="1776">
          <cell r="A1776">
            <v>5101148</v>
          </cell>
          <cell r="B1776" t="str">
            <v>5101148</v>
          </cell>
          <cell r="C1776" t="str">
            <v>CAMP POL TUCUMAN URBANA 3XL/5XL RER</v>
          </cell>
          <cell r="D1776">
            <v>8631.99</v>
          </cell>
        </row>
        <row r="1777">
          <cell r="A1777">
            <v>5101149</v>
          </cell>
          <cell r="B1777" t="str">
            <v>5101149</v>
          </cell>
          <cell r="C1777" t="str">
            <v>CAMP TUNUYAN RER</v>
          </cell>
          <cell r="D1777">
            <v>0</v>
          </cell>
        </row>
        <row r="1778">
          <cell r="A1778" t="str">
            <v/>
          </cell>
          <cell r="B1778" t="str">
            <v>5101150	CAMP</v>
          </cell>
          <cell r="C1778" t="str">
            <v/>
          </cell>
          <cell r="D1778">
            <v>0</v>
          </cell>
        </row>
        <row r="1779">
          <cell r="A1779">
            <v>5101150</v>
          </cell>
          <cell r="B1779" t="str">
            <v>5101150</v>
          </cell>
          <cell r="C1779" t="str">
            <v>CAMP MUNICIP STA FE</v>
          </cell>
          <cell r="D1779">
            <v>0</v>
          </cell>
        </row>
        <row r="1780">
          <cell r="A1780" t="str">
            <v/>
          </cell>
          <cell r="B1780" t="str">
            <v>5101158	GARIB</v>
          </cell>
          <cell r="C1780" t="str">
            <v/>
          </cell>
          <cell r="D1780">
            <v>0</v>
          </cell>
        </row>
        <row r="1781">
          <cell r="A1781">
            <v>5101158</v>
          </cell>
          <cell r="B1781" t="str">
            <v>5101158</v>
          </cell>
          <cell r="C1781" t="str">
            <v>GARIBALDINA ARMY RIP INFANT 2XS/2XL RER</v>
          </cell>
          <cell r="D1781">
            <v>0</v>
          </cell>
        </row>
        <row r="1782">
          <cell r="A1782" t="str">
            <v/>
          </cell>
          <cell r="B1782" t="str">
            <v>5101159	GARIB</v>
          </cell>
          <cell r="C1782" t="str">
            <v/>
          </cell>
          <cell r="D1782">
            <v>0</v>
          </cell>
        </row>
        <row r="1783">
          <cell r="A1783">
            <v>5101159</v>
          </cell>
          <cell r="B1783" t="str">
            <v>5101159</v>
          </cell>
          <cell r="C1783" t="str">
            <v>GARIBALDINA ARMY RIP INFANT 3XL/5XL RER</v>
          </cell>
          <cell r="D1783">
            <v>0</v>
          </cell>
        </row>
        <row r="1784">
          <cell r="A1784">
            <v>5101165</v>
          </cell>
          <cell r="B1784" t="str">
            <v>5101165</v>
          </cell>
          <cell r="C1784" t="str">
            <v>GARIBALDINA MAO RIP DIG ACU 2XS/2XL RER</v>
          </cell>
          <cell r="D1784">
            <v>6800</v>
          </cell>
        </row>
        <row r="1785">
          <cell r="A1785" t="str">
            <v/>
          </cell>
          <cell r="B1785" t="str">
            <v>5101166	GARIB</v>
          </cell>
          <cell r="C1785" t="str">
            <v/>
          </cell>
          <cell r="D1785">
            <v>0</v>
          </cell>
        </row>
        <row r="1786">
          <cell r="A1786">
            <v>5101166</v>
          </cell>
          <cell r="B1786" t="str">
            <v>5101166</v>
          </cell>
          <cell r="C1786" t="str">
            <v>GARIBALDINA MAO RIP DIG ACU 3XL/5XL RER</v>
          </cell>
          <cell r="D1786">
            <v>0</v>
          </cell>
        </row>
        <row r="1787">
          <cell r="A1787">
            <v>5101170</v>
          </cell>
          <cell r="B1787" t="str">
            <v>5101170</v>
          </cell>
          <cell r="C1787" t="str">
            <v>CAMP POLAR AMERICANA AZUL RER</v>
          </cell>
          <cell r="D1787">
            <v>5199.99</v>
          </cell>
        </row>
        <row r="1788">
          <cell r="A1788">
            <v>5101171</v>
          </cell>
          <cell r="B1788" t="str">
            <v>5101171</v>
          </cell>
          <cell r="C1788" t="str">
            <v>CAMP POLAR AMERICANA NEGRA RER</v>
          </cell>
          <cell r="D1788">
            <v>5199.99</v>
          </cell>
        </row>
        <row r="1789">
          <cell r="A1789">
            <v>510117100</v>
          </cell>
          <cell r="B1789" t="str">
            <v>510117100</v>
          </cell>
          <cell r="C1789" t="str">
            <v>CAMP POLAR AMER NEGRA 2XS/3XS RER</v>
          </cell>
          <cell r="D1789">
            <v>0</v>
          </cell>
        </row>
        <row r="1790">
          <cell r="A1790">
            <v>5101172</v>
          </cell>
          <cell r="B1790" t="str">
            <v>5101172</v>
          </cell>
          <cell r="C1790" t="str">
            <v>CAMP POLAR AMERICANA BEIGE RER</v>
          </cell>
          <cell r="D1790">
            <v>0</v>
          </cell>
        </row>
        <row r="1791">
          <cell r="A1791">
            <v>5101185</v>
          </cell>
          <cell r="B1791" t="str">
            <v>5101185</v>
          </cell>
          <cell r="C1791" t="str">
            <v>CAMP NEO SOFT SHELL NEGRA 2XS/2XL RER</v>
          </cell>
          <cell r="D1791">
            <v>9024.1299999999992</v>
          </cell>
        </row>
        <row r="1792">
          <cell r="A1792">
            <v>5101186</v>
          </cell>
          <cell r="B1792" t="str">
            <v>5101186</v>
          </cell>
          <cell r="C1792" t="str">
            <v>CAMP NEO SOFT SHELL NEGRA 3XL/5XL RER</v>
          </cell>
          <cell r="D1792">
            <v>9926.73</v>
          </cell>
        </row>
        <row r="1793">
          <cell r="A1793">
            <v>5101187</v>
          </cell>
          <cell r="B1793" t="str">
            <v>5101187</v>
          </cell>
          <cell r="C1793" t="str">
            <v>CAMP SOFTSHEL PREMIUM NEGRA 2XS/2XL RER</v>
          </cell>
          <cell r="D1793">
            <v>15288</v>
          </cell>
        </row>
        <row r="1794">
          <cell r="A1794">
            <v>5101188</v>
          </cell>
          <cell r="B1794" t="str">
            <v>5101188</v>
          </cell>
          <cell r="C1794" t="str">
            <v>CAMP SOFTSHEL PREMIUM NEGRA 3XL/6XL RER</v>
          </cell>
          <cell r="D1794">
            <v>15834</v>
          </cell>
        </row>
        <row r="1795">
          <cell r="A1795">
            <v>5101190</v>
          </cell>
          <cell r="B1795" t="str">
            <v>5101190</v>
          </cell>
          <cell r="C1795" t="str">
            <v>CAMP NEO SOFT SHELL AZUL 2XS/2XL RER</v>
          </cell>
          <cell r="D1795">
            <v>9024.1299999999992</v>
          </cell>
        </row>
        <row r="1796">
          <cell r="A1796">
            <v>5101191</v>
          </cell>
          <cell r="B1796" t="str">
            <v>5101191</v>
          </cell>
          <cell r="C1796" t="str">
            <v>CAMP NEO SOFT SHELL AZUL 3XL/5XL RER</v>
          </cell>
          <cell r="D1796">
            <v>9926.73</v>
          </cell>
        </row>
        <row r="1797">
          <cell r="A1797">
            <v>5101192</v>
          </cell>
          <cell r="B1797" t="str">
            <v>5101192</v>
          </cell>
          <cell r="C1797" t="str">
            <v>CAMP SOFTSHEL PREMIUM AZUL 2XS/2XL RER</v>
          </cell>
          <cell r="D1797">
            <v>15288</v>
          </cell>
        </row>
        <row r="1798">
          <cell r="A1798">
            <v>5101193</v>
          </cell>
          <cell r="B1798" t="str">
            <v>5101193</v>
          </cell>
          <cell r="C1798" t="str">
            <v>CAMP SOFTSHEL PREMIUM AZUL 3XL/6XL RER</v>
          </cell>
          <cell r="D1798">
            <v>15834</v>
          </cell>
        </row>
        <row r="1799">
          <cell r="A1799">
            <v>5101195</v>
          </cell>
          <cell r="B1799" t="str">
            <v>5101195</v>
          </cell>
          <cell r="C1799" t="str">
            <v>CAMP NEO SOFT SHELL GRIS 2XS/2XL RER</v>
          </cell>
          <cell r="D1799">
            <v>9024.1299999999992</v>
          </cell>
        </row>
        <row r="1800">
          <cell r="A1800">
            <v>5101196</v>
          </cell>
          <cell r="B1800" t="str">
            <v>5101196</v>
          </cell>
          <cell r="C1800" t="str">
            <v>CAMP NEO SOFT SHELL GRIS 3XL/5XL RER</v>
          </cell>
          <cell r="D1800">
            <v>9926.73</v>
          </cell>
        </row>
        <row r="1801">
          <cell r="A1801">
            <v>5101200</v>
          </cell>
          <cell r="B1801" t="str">
            <v>5101200</v>
          </cell>
          <cell r="C1801" t="str">
            <v>GARIBALDINA JAZAK RIP TIG CE 2XS/2XL RER</v>
          </cell>
          <cell r="D1801">
            <v>6800</v>
          </cell>
        </row>
        <row r="1802">
          <cell r="A1802">
            <v>5101201</v>
          </cell>
          <cell r="B1802" t="str">
            <v>5101201</v>
          </cell>
          <cell r="C1802" t="str">
            <v>GARIBALDINA JAZAK RIP TIG CE 3XL/5XL RER</v>
          </cell>
          <cell r="D1802">
            <v>7000</v>
          </cell>
        </row>
        <row r="1803">
          <cell r="A1803" t="str">
            <v/>
          </cell>
          <cell r="B1803" t="str">
            <v>5101202	GARIB</v>
          </cell>
          <cell r="C1803" t="str">
            <v/>
          </cell>
          <cell r="D1803">
            <v>0</v>
          </cell>
        </row>
        <row r="1804">
          <cell r="A1804">
            <v>5101202</v>
          </cell>
          <cell r="B1804" t="str">
            <v>5101202</v>
          </cell>
          <cell r="C1804" t="str">
            <v>GARIBALDINA JAZAK RIP DIGINF 2XS/2XL RER</v>
          </cell>
          <cell r="D1804">
            <v>0</v>
          </cell>
        </row>
        <row r="1805">
          <cell r="A1805" t="str">
            <v/>
          </cell>
          <cell r="B1805" t="str">
            <v>5101203	GARIB</v>
          </cell>
          <cell r="C1805" t="str">
            <v/>
          </cell>
          <cell r="D1805">
            <v>0</v>
          </cell>
        </row>
        <row r="1806">
          <cell r="A1806">
            <v>5101203</v>
          </cell>
          <cell r="B1806" t="str">
            <v>5101203</v>
          </cell>
          <cell r="C1806" t="str">
            <v>GARIBALDINA JAZAK RIP DIGINF 3XL/5XL RER</v>
          </cell>
          <cell r="D1806">
            <v>0</v>
          </cell>
        </row>
        <row r="1807">
          <cell r="A1807">
            <v>5101204</v>
          </cell>
          <cell r="B1807" t="str">
            <v>5101204</v>
          </cell>
          <cell r="C1807" t="str">
            <v>GARIBALDINA MAO RIP MULTICA 2XS/2XL RER</v>
          </cell>
          <cell r="D1807">
            <v>6800</v>
          </cell>
        </row>
        <row r="1808">
          <cell r="A1808">
            <v>5101205</v>
          </cell>
          <cell r="B1808" t="str">
            <v>5101205</v>
          </cell>
          <cell r="C1808" t="str">
            <v>GARIBALDINA MAO RIP MULTICA 3XL/5XL RER</v>
          </cell>
          <cell r="D1808">
            <v>7000</v>
          </cell>
        </row>
        <row r="1809">
          <cell r="A1809" t="str">
            <v/>
          </cell>
          <cell r="B1809" t="str">
            <v>5101206	GARIB</v>
          </cell>
          <cell r="C1809" t="str">
            <v/>
          </cell>
          <cell r="D1809">
            <v>0</v>
          </cell>
        </row>
        <row r="1810">
          <cell r="A1810">
            <v>5101206</v>
          </cell>
          <cell r="B1810" t="str">
            <v>5101206</v>
          </cell>
          <cell r="C1810" t="str">
            <v>GARIBALDINA MAO RIP MULTICA 6XL RER</v>
          </cell>
          <cell r="D1810">
            <v>0</v>
          </cell>
        </row>
        <row r="1811">
          <cell r="A1811">
            <v>5101210</v>
          </cell>
          <cell r="B1811" t="str">
            <v>5101210</v>
          </cell>
          <cell r="C1811" t="str">
            <v>CAMP ALPHA MJM21000C4 MA-1 LUG</v>
          </cell>
          <cell r="D1811">
            <v>57590</v>
          </cell>
        </row>
        <row r="1812">
          <cell r="A1812">
            <v>5101211</v>
          </cell>
          <cell r="B1812" t="str">
            <v>5101211</v>
          </cell>
          <cell r="C1812" t="str">
            <v>CAMP MJM21000 XXL RER</v>
          </cell>
          <cell r="D1812">
            <v>57590</v>
          </cell>
        </row>
        <row r="1813">
          <cell r="A1813">
            <v>5101212</v>
          </cell>
          <cell r="B1813" t="str">
            <v>5101212</v>
          </cell>
          <cell r="C1813" t="str">
            <v>CAMP ALPHA MJM21000C4 MA-1 3XL RER</v>
          </cell>
          <cell r="D1813">
            <v>38918.879999999997</v>
          </cell>
        </row>
        <row r="1814">
          <cell r="A1814">
            <v>5101220</v>
          </cell>
          <cell r="B1814" t="str">
            <v>5101220</v>
          </cell>
          <cell r="C1814" t="str">
            <v>CAMP MJM22000 RER</v>
          </cell>
          <cell r="D1814">
            <v>57590</v>
          </cell>
        </row>
        <row r="1815">
          <cell r="A1815">
            <v>5101221</v>
          </cell>
          <cell r="B1815" t="str">
            <v>5101221</v>
          </cell>
          <cell r="C1815" t="str">
            <v>CAMP ALPHA MJC2000C4 45/P 2XL LUG</v>
          </cell>
          <cell r="D1815">
            <v>91905.84</v>
          </cell>
        </row>
        <row r="1816">
          <cell r="A1816">
            <v>5101223</v>
          </cell>
          <cell r="B1816" t="str">
            <v>5101223</v>
          </cell>
          <cell r="C1816" t="str">
            <v>CAMP ALPHA MJM22000C4 45/P 3XL LUG</v>
          </cell>
          <cell r="D1816">
            <v>91905.84</v>
          </cell>
        </row>
        <row r="1817">
          <cell r="A1817">
            <v>5101230</v>
          </cell>
          <cell r="B1817" t="str">
            <v>5101230</v>
          </cell>
          <cell r="C1817" t="str">
            <v>GARIBALDINA ARMY RIP GN VERDE 2XS/2XL EM</v>
          </cell>
          <cell r="D1817">
            <v>6500</v>
          </cell>
        </row>
        <row r="1818">
          <cell r="A1818" t="str">
            <v/>
          </cell>
          <cell r="B1818" t="str">
            <v>5101231	CAMP</v>
          </cell>
          <cell r="C1818" t="str">
            <v/>
          </cell>
          <cell r="D1818">
            <v>0</v>
          </cell>
        </row>
        <row r="1819">
          <cell r="A1819">
            <v>5101231</v>
          </cell>
          <cell r="B1819" t="str">
            <v>5101231</v>
          </cell>
          <cell r="C1819" t="str">
            <v>CAMP ALPHA MJB23000CAB-15 RER</v>
          </cell>
          <cell r="D1819">
            <v>0</v>
          </cell>
        </row>
        <row r="1820">
          <cell r="A1820">
            <v>5101234</v>
          </cell>
          <cell r="B1820" t="str">
            <v>5101234</v>
          </cell>
          <cell r="C1820" t="str">
            <v>GARIBALDINA ARMY RIP EJERCIT 2XS/2XL RER</v>
          </cell>
          <cell r="D1820">
            <v>0</v>
          </cell>
        </row>
        <row r="1821">
          <cell r="A1821">
            <v>5101235</v>
          </cell>
          <cell r="B1821" t="str">
            <v>5101235</v>
          </cell>
          <cell r="C1821" t="str">
            <v>GARIBALDINA ARMY RIP EJERCIT 3XL/5XL RER</v>
          </cell>
          <cell r="D1821">
            <v>0</v>
          </cell>
        </row>
        <row r="1822">
          <cell r="A1822" t="str">
            <v/>
          </cell>
          <cell r="B1822" t="str">
            <v>5101239	CAMP.</v>
          </cell>
          <cell r="C1822" t="str">
            <v/>
          </cell>
          <cell r="D1822">
            <v>0</v>
          </cell>
        </row>
        <row r="1823">
          <cell r="A1823">
            <v>5101239</v>
          </cell>
          <cell r="B1823" t="str">
            <v>5101239</v>
          </cell>
          <cell r="C1823" t="str">
            <v>CAMP. AZUL  ESTAMPADA FRIZA DEPORTIVA</v>
          </cell>
          <cell r="D1823">
            <v>0</v>
          </cell>
        </row>
        <row r="1824">
          <cell r="A1824" t="str">
            <v/>
          </cell>
          <cell r="B1824" t="str">
            <v>5101240	CAMP</v>
          </cell>
          <cell r="C1824" t="str">
            <v/>
          </cell>
          <cell r="D1824">
            <v>0</v>
          </cell>
        </row>
        <row r="1825">
          <cell r="A1825">
            <v>5101240</v>
          </cell>
          <cell r="B1825" t="str">
            <v>5101240</v>
          </cell>
          <cell r="C1825" t="str">
            <v>CAMP AZUL FRIZA DEPORTIVA RER</v>
          </cell>
          <cell r="D1825">
            <v>0</v>
          </cell>
        </row>
        <row r="1826">
          <cell r="A1826" t="str">
            <v/>
          </cell>
          <cell r="B1826" t="str">
            <v>5101241	CAMP</v>
          </cell>
          <cell r="C1826" t="str">
            <v/>
          </cell>
          <cell r="D1826">
            <v>0</v>
          </cell>
        </row>
        <row r="1827">
          <cell r="A1827">
            <v>5101241</v>
          </cell>
          <cell r="B1827" t="str">
            <v>5101241</v>
          </cell>
          <cell r="C1827" t="str">
            <v>CAMP ALPHA MJB24000 XXXL</v>
          </cell>
          <cell r="D1827">
            <v>0</v>
          </cell>
        </row>
        <row r="1828">
          <cell r="A1828" t="str">
            <v/>
          </cell>
          <cell r="B1828" t="str">
            <v>5101252	CHALE</v>
          </cell>
          <cell r="C1828" t="str">
            <v/>
          </cell>
          <cell r="D1828">
            <v>0</v>
          </cell>
        </row>
        <row r="1829">
          <cell r="A1829">
            <v>5101252</v>
          </cell>
          <cell r="B1829" t="str">
            <v>5101252</v>
          </cell>
          <cell r="C1829" t="str">
            <v>CHALECO RIP CIENTIFICA RER</v>
          </cell>
          <cell r="D1829">
            <v>0</v>
          </cell>
        </row>
        <row r="1830">
          <cell r="A1830" t="str">
            <v/>
          </cell>
          <cell r="B1830" t="str">
            <v>5101300	CAMP</v>
          </cell>
          <cell r="C1830" t="str">
            <v/>
          </cell>
          <cell r="D1830">
            <v>0</v>
          </cell>
        </row>
        <row r="1831">
          <cell r="A1831">
            <v>5101300</v>
          </cell>
          <cell r="B1831" t="str">
            <v>5101300</v>
          </cell>
          <cell r="C1831" t="str">
            <v>CAMP ALPHA MJN30000C4 N-2B LUG</v>
          </cell>
          <cell r="D1831">
            <v>0</v>
          </cell>
        </row>
        <row r="1832">
          <cell r="A1832">
            <v>5101301</v>
          </cell>
          <cell r="B1832" t="str">
            <v>5101301</v>
          </cell>
          <cell r="C1832" t="str">
            <v>CAMP SOFT SHELL NEGRA 2XL/5XL RER</v>
          </cell>
          <cell r="D1832">
            <v>0</v>
          </cell>
        </row>
        <row r="1833">
          <cell r="A1833">
            <v>5101310</v>
          </cell>
          <cell r="B1833" t="str">
            <v>5101310</v>
          </cell>
          <cell r="C1833" t="str">
            <v>CAMP ALPHA MJN31000 XXL LUG</v>
          </cell>
          <cell r="D1833">
            <v>57590</v>
          </cell>
        </row>
        <row r="1834">
          <cell r="A1834" t="str">
            <v/>
          </cell>
          <cell r="B1834" t="str">
            <v>5101311	CAMP</v>
          </cell>
          <cell r="C1834" t="str">
            <v/>
          </cell>
          <cell r="D1834">
            <v>0</v>
          </cell>
        </row>
        <row r="1835">
          <cell r="A1835">
            <v>5101311</v>
          </cell>
          <cell r="B1835" t="str">
            <v>5101311</v>
          </cell>
          <cell r="C1835" t="str">
            <v>CAMP ALPHA MJN31000 XXXL LUG</v>
          </cell>
          <cell r="D1835">
            <v>0</v>
          </cell>
        </row>
        <row r="1836">
          <cell r="A1836" t="str">
            <v/>
          </cell>
          <cell r="B1836" t="str">
            <v>5101320	CAMP</v>
          </cell>
          <cell r="C1836" t="str">
            <v/>
          </cell>
          <cell r="D1836">
            <v>0</v>
          </cell>
        </row>
        <row r="1837">
          <cell r="A1837">
            <v>5101320</v>
          </cell>
          <cell r="B1837" t="str">
            <v>5101320</v>
          </cell>
          <cell r="C1837" t="str">
            <v>CAMP ALPHA MJN32000</v>
          </cell>
          <cell r="D1837">
            <v>0</v>
          </cell>
        </row>
        <row r="1838">
          <cell r="A1838">
            <v>5101325</v>
          </cell>
          <cell r="B1838" t="str">
            <v>5101325</v>
          </cell>
          <cell r="C1838" t="str">
            <v>CAPA  PONCHO PARA LLUVIA RER</v>
          </cell>
          <cell r="D1838">
            <v>2004.91</v>
          </cell>
        </row>
        <row r="1839">
          <cell r="A1839" t="str">
            <v/>
          </cell>
          <cell r="B1839" t="str">
            <v>5101329	CAMP</v>
          </cell>
          <cell r="C1839" t="str">
            <v/>
          </cell>
          <cell r="D1839">
            <v>0</v>
          </cell>
        </row>
        <row r="1840">
          <cell r="A1840">
            <v>5101329</v>
          </cell>
          <cell r="B1840" t="str">
            <v>5101329</v>
          </cell>
          <cell r="C1840" t="str">
            <v>CAMP ALPHA MJM38029C1 D-TEC 2XL</v>
          </cell>
          <cell r="D1840">
            <v>0</v>
          </cell>
        </row>
        <row r="1841">
          <cell r="A1841" t="str">
            <v/>
          </cell>
          <cell r="B1841" t="str">
            <v>5101330	CAMP</v>
          </cell>
          <cell r="C1841" t="str">
            <v/>
          </cell>
          <cell r="D1841">
            <v>0</v>
          </cell>
        </row>
        <row r="1842">
          <cell r="A1842">
            <v>5101330</v>
          </cell>
          <cell r="B1842" t="str">
            <v>5101330</v>
          </cell>
          <cell r="C1842" t="str">
            <v>CAMP ALPHA MJM38029C1 D-TEC 3XL</v>
          </cell>
          <cell r="D1842">
            <v>0</v>
          </cell>
        </row>
        <row r="1843">
          <cell r="A1843" t="str">
            <v/>
          </cell>
          <cell r="B1843" t="str">
            <v>5101338	CAMP</v>
          </cell>
          <cell r="C1843" t="str">
            <v/>
          </cell>
          <cell r="D1843">
            <v>0</v>
          </cell>
        </row>
        <row r="1844">
          <cell r="A1844">
            <v>5101338</v>
          </cell>
          <cell r="B1844" t="str">
            <v>5101338</v>
          </cell>
          <cell r="C1844" t="str">
            <v>CAMP ALPHA WJD38014C1 DARLA LUG</v>
          </cell>
          <cell r="D1844">
            <v>0</v>
          </cell>
        </row>
        <row r="1845">
          <cell r="A1845">
            <v>5101340</v>
          </cell>
          <cell r="B1845" t="str">
            <v>5101340</v>
          </cell>
          <cell r="C1845" t="str">
            <v>CAMP MJB39000 RER</v>
          </cell>
          <cell r="D1845">
            <v>57590</v>
          </cell>
        </row>
        <row r="1846">
          <cell r="A1846" t="str">
            <v/>
          </cell>
          <cell r="B1846" t="str">
            <v>5101341	CAMP</v>
          </cell>
          <cell r="C1846" t="str">
            <v/>
          </cell>
          <cell r="D1846">
            <v>0</v>
          </cell>
        </row>
        <row r="1847">
          <cell r="A1847">
            <v>5101341</v>
          </cell>
          <cell r="B1847" t="str">
            <v>5101341</v>
          </cell>
          <cell r="C1847" t="str">
            <v>CAMP MJB34000 XXL</v>
          </cell>
          <cell r="D1847">
            <v>0</v>
          </cell>
        </row>
        <row r="1848">
          <cell r="A1848">
            <v>5101342</v>
          </cell>
          <cell r="B1848" t="str">
            <v>5101342</v>
          </cell>
          <cell r="C1848" t="str">
            <v>CAMP ALPHA MJB34000 BUBBLE D 3XL RER</v>
          </cell>
          <cell r="D1848">
            <v>35336.080000000002</v>
          </cell>
        </row>
        <row r="1849">
          <cell r="A1849" t="str">
            <v/>
          </cell>
          <cell r="B1849" t="str">
            <v>5101350	CAMP</v>
          </cell>
          <cell r="C1849" t="str">
            <v/>
          </cell>
          <cell r="D1849">
            <v>0</v>
          </cell>
        </row>
        <row r="1850">
          <cell r="A1850">
            <v>5101350</v>
          </cell>
          <cell r="B1850" t="str">
            <v>5101350</v>
          </cell>
          <cell r="C1850" t="str">
            <v>CAMP TERMICO MULTICAM/RIP CUELLO 2XS/2XL</v>
          </cell>
          <cell r="D1850">
            <v>10399.99</v>
          </cell>
        </row>
        <row r="1851">
          <cell r="A1851" t="str">
            <v/>
          </cell>
          <cell r="B1851" t="str">
            <v>5101370	CAMP</v>
          </cell>
          <cell r="C1851" t="str">
            <v/>
          </cell>
          <cell r="D1851">
            <v>0</v>
          </cell>
        </row>
        <row r="1852">
          <cell r="A1852">
            <v>5101370</v>
          </cell>
          <cell r="B1852" t="str">
            <v>5101370</v>
          </cell>
          <cell r="C1852" t="str">
            <v>CAMP TERMICO INFANTER/RIP CUELLO 2XS/2XL</v>
          </cell>
          <cell r="D1852">
            <v>7547.9</v>
          </cell>
        </row>
        <row r="1853">
          <cell r="A1853" t="str">
            <v/>
          </cell>
          <cell r="B1853" t="str">
            <v>5101380	CAMP</v>
          </cell>
          <cell r="C1853" t="str">
            <v/>
          </cell>
          <cell r="D1853">
            <v>0</v>
          </cell>
        </row>
        <row r="1854">
          <cell r="A1854">
            <v>5101380</v>
          </cell>
          <cell r="B1854" t="str">
            <v>5101380</v>
          </cell>
          <cell r="C1854" t="str">
            <v>CAMP ALPHA MJI38016 LUG</v>
          </cell>
          <cell r="D1854">
            <v>0</v>
          </cell>
        </row>
        <row r="1855">
          <cell r="A1855" t="str">
            <v/>
          </cell>
          <cell r="B1855" t="str">
            <v>5101381	CAMP</v>
          </cell>
          <cell r="C1855" t="str">
            <v/>
          </cell>
          <cell r="D1855">
            <v>0</v>
          </cell>
        </row>
        <row r="1856">
          <cell r="A1856">
            <v>5101381</v>
          </cell>
          <cell r="B1856" t="str">
            <v>5101381</v>
          </cell>
          <cell r="C1856" t="str">
            <v>CAMP ALPHA MJI38016 XXL</v>
          </cell>
          <cell r="D1856">
            <v>0</v>
          </cell>
        </row>
        <row r="1857">
          <cell r="A1857" t="str">
            <v/>
          </cell>
          <cell r="B1857" t="str">
            <v>5101382	CAMP</v>
          </cell>
          <cell r="C1857" t="str">
            <v/>
          </cell>
          <cell r="D1857">
            <v>0</v>
          </cell>
        </row>
        <row r="1858">
          <cell r="A1858">
            <v>5101382</v>
          </cell>
          <cell r="B1858" t="str">
            <v>5101382</v>
          </cell>
          <cell r="C1858" t="str">
            <v>CAMP ALPHA MJI38016 XXXL</v>
          </cell>
          <cell r="D1858">
            <v>0</v>
          </cell>
        </row>
        <row r="1859">
          <cell r="A1859">
            <v>5101390</v>
          </cell>
          <cell r="B1859" t="str">
            <v>5101390</v>
          </cell>
          <cell r="C1859" t="str">
            <v>CAMP MVF43901 FEROCITY VEST RER</v>
          </cell>
          <cell r="D1859">
            <v>57590</v>
          </cell>
        </row>
        <row r="1860">
          <cell r="A1860">
            <v>5101391</v>
          </cell>
          <cell r="B1860" t="str">
            <v>5101391</v>
          </cell>
          <cell r="C1860" t="str">
            <v>CAMP ALPHA MVF43901C1 FEROCITY 2XL RER</v>
          </cell>
          <cell r="D1860">
            <v>57590</v>
          </cell>
        </row>
        <row r="1861">
          <cell r="A1861" t="str">
            <v/>
          </cell>
          <cell r="B1861" t="str">
            <v>5101392	CAMP</v>
          </cell>
          <cell r="C1861" t="str">
            <v/>
          </cell>
          <cell r="D1861">
            <v>0</v>
          </cell>
        </row>
        <row r="1862">
          <cell r="A1862">
            <v>5101392</v>
          </cell>
          <cell r="B1862" t="str">
            <v>5101392</v>
          </cell>
          <cell r="C1862" t="str">
            <v>CAMP ALPHA MVF4301C1 FEROCITY 3XL</v>
          </cell>
          <cell r="D1862">
            <v>0</v>
          </cell>
        </row>
        <row r="1863">
          <cell r="A1863" t="str">
            <v/>
          </cell>
          <cell r="B1863" t="str">
            <v>5101410	CAMP</v>
          </cell>
          <cell r="C1863" t="str">
            <v/>
          </cell>
          <cell r="D1863">
            <v>0</v>
          </cell>
        </row>
        <row r="1864">
          <cell r="A1864">
            <v>5101410</v>
          </cell>
          <cell r="B1864" t="str">
            <v>5101410</v>
          </cell>
          <cell r="C1864" t="str">
            <v>CAMP TERMICO RURAL/RIP CUELLO 2XS/2XL</v>
          </cell>
          <cell r="D1864">
            <v>7547.9</v>
          </cell>
        </row>
        <row r="1865">
          <cell r="A1865" t="str">
            <v/>
          </cell>
          <cell r="B1865" t="str">
            <v>5101411	CAMP</v>
          </cell>
          <cell r="C1865" t="str">
            <v/>
          </cell>
          <cell r="D1865">
            <v>0</v>
          </cell>
        </row>
        <row r="1866">
          <cell r="A1866">
            <v>5101411</v>
          </cell>
          <cell r="B1866" t="str">
            <v>5101411</v>
          </cell>
          <cell r="C1866" t="str">
            <v>CAMP TERMICO RURAL/RIP CUELLO 3XL/6XL</v>
          </cell>
          <cell r="D1866">
            <v>0</v>
          </cell>
        </row>
        <row r="1867">
          <cell r="A1867" t="str">
            <v/>
          </cell>
          <cell r="B1867" t="str">
            <v>5101437	CAMP</v>
          </cell>
          <cell r="C1867" t="str">
            <v/>
          </cell>
          <cell r="D1867">
            <v>0</v>
          </cell>
        </row>
        <row r="1868">
          <cell r="A1868">
            <v>5101437</v>
          </cell>
          <cell r="B1868" t="str">
            <v>5101437</v>
          </cell>
          <cell r="C1868" t="str">
            <v>CAMP WJA43903C1 ADRIENNE 2XL RER</v>
          </cell>
          <cell r="D1868">
            <v>0</v>
          </cell>
        </row>
        <row r="1869">
          <cell r="A1869" t="str">
            <v/>
          </cell>
          <cell r="B1869" t="str">
            <v>5101438	CAMP</v>
          </cell>
          <cell r="C1869" t="str">
            <v/>
          </cell>
          <cell r="D1869">
            <v>0</v>
          </cell>
        </row>
        <row r="1870">
          <cell r="A1870">
            <v>5101438</v>
          </cell>
          <cell r="B1870" t="str">
            <v>5101438</v>
          </cell>
          <cell r="C1870" t="str">
            <v>CAMP WJA43903C1 ADRIENNE XS/XL RER</v>
          </cell>
          <cell r="D1870">
            <v>0</v>
          </cell>
        </row>
        <row r="1871">
          <cell r="A1871">
            <v>5101439</v>
          </cell>
          <cell r="B1871" t="str">
            <v>5101439</v>
          </cell>
          <cell r="C1871" t="str">
            <v>CAMP ALPHA MJI43910C1 LUG</v>
          </cell>
          <cell r="D1871">
            <v>57590</v>
          </cell>
        </row>
        <row r="1872">
          <cell r="A1872" t="str">
            <v/>
          </cell>
          <cell r="B1872" t="str">
            <v>5101440	CAMP</v>
          </cell>
          <cell r="C1872" t="str">
            <v/>
          </cell>
          <cell r="D1872">
            <v>0</v>
          </cell>
        </row>
        <row r="1873">
          <cell r="A1873">
            <v>5101440</v>
          </cell>
          <cell r="B1873" t="str">
            <v>5101440</v>
          </cell>
          <cell r="C1873" t="str">
            <v>CAMP ALPHA MJI43910 XXL LUG</v>
          </cell>
          <cell r="D1873">
            <v>0</v>
          </cell>
        </row>
        <row r="1874">
          <cell r="A1874">
            <v>5101443</v>
          </cell>
          <cell r="B1874" t="str">
            <v>5101443</v>
          </cell>
          <cell r="C1874" t="str">
            <v>CAMP WJS43901 SARAH RER</v>
          </cell>
          <cell r="D1874">
            <v>60000</v>
          </cell>
        </row>
        <row r="1875">
          <cell r="A1875">
            <v>5101445</v>
          </cell>
          <cell r="B1875" t="str">
            <v>5101445</v>
          </cell>
          <cell r="C1875" t="str">
            <v>CAMP ALPHA MJN4451C1 N-2B SONIC LUG</v>
          </cell>
          <cell r="D1875">
            <v>57257.2</v>
          </cell>
        </row>
        <row r="1876">
          <cell r="A1876" t="str">
            <v/>
          </cell>
          <cell r="B1876" t="str">
            <v>5101446	CAMP</v>
          </cell>
          <cell r="C1876" t="str">
            <v/>
          </cell>
          <cell r="D1876">
            <v>0</v>
          </cell>
        </row>
        <row r="1877">
          <cell r="A1877">
            <v>5101446</v>
          </cell>
          <cell r="B1877" t="str">
            <v>5101446</v>
          </cell>
          <cell r="C1877" t="str">
            <v>CAMP ALPHA MJS44507C1 STABILIZER LUG</v>
          </cell>
          <cell r="D1877">
            <v>0</v>
          </cell>
        </row>
        <row r="1878">
          <cell r="A1878" t="str">
            <v/>
          </cell>
          <cell r="B1878" t="str">
            <v>5101447	CAMP</v>
          </cell>
          <cell r="C1878" t="str">
            <v/>
          </cell>
          <cell r="D1878">
            <v>0</v>
          </cell>
        </row>
        <row r="1879">
          <cell r="A1879">
            <v>5101447</v>
          </cell>
          <cell r="B1879" t="str">
            <v>5101447</v>
          </cell>
          <cell r="C1879" t="str">
            <v>CAMP ALPHA MJS44507C1 STABILIZER2X LUG</v>
          </cell>
          <cell r="D1879">
            <v>0</v>
          </cell>
        </row>
        <row r="1880">
          <cell r="A1880" t="str">
            <v/>
          </cell>
          <cell r="B1880" t="str">
            <v>5101448	CAMP</v>
          </cell>
          <cell r="C1880" t="str">
            <v/>
          </cell>
          <cell r="D1880">
            <v>0</v>
          </cell>
        </row>
        <row r="1881">
          <cell r="A1881">
            <v>5101448</v>
          </cell>
          <cell r="B1881" t="str">
            <v>5101448</v>
          </cell>
          <cell r="C1881" t="str">
            <v>CAMP ALPHA MJN441C1 N-B2 SONIC 2XL LUG</v>
          </cell>
          <cell r="D1881">
            <v>0</v>
          </cell>
        </row>
        <row r="1882">
          <cell r="A1882" t="str">
            <v/>
          </cell>
          <cell r="B1882" t="str">
            <v>5101456	GARIB</v>
          </cell>
          <cell r="C1882" t="str">
            <v/>
          </cell>
          <cell r="D1882">
            <v>0</v>
          </cell>
        </row>
        <row r="1883">
          <cell r="A1883">
            <v>5101456</v>
          </cell>
          <cell r="B1883" t="str">
            <v>5101456</v>
          </cell>
          <cell r="C1883" t="str">
            <v>GARIBALDINA MAO RIP TIGER VE 2XS/2XL RER</v>
          </cell>
          <cell r="D1883">
            <v>0</v>
          </cell>
        </row>
        <row r="1884">
          <cell r="A1884" t="str">
            <v/>
          </cell>
          <cell r="B1884" t="str">
            <v>5101457	GARIB</v>
          </cell>
          <cell r="C1884" t="str">
            <v/>
          </cell>
          <cell r="D1884">
            <v>0</v>
          </cell>
        </row>
        <row r="1885">
          <cell r="A1885">
            <v>5101457</v>
          </cell>
          <cell r="B1885" t="str">
            <v>5101457</v>
          </cell>
          <cell r="C1885" t="str">
            <v>GARIBALDINA MAO RIP TIGER VE 3XL/5XL RER</v>
          </cell>
          <cell r="D1885">
            <v>0</v>
          </cell>
        </row>
        <row r="1886">
          <cell r="A1886">
            <v>5101458</v>
          </cell>
          <cell r="B1886" t="str">
            <v>5101458</v>
          </cell>
          <cell r="C1886" t="str">
            <v>CAMP CORTAVIENTO POL/AZUL OFERTA</v>
          </cell>
          <cell r="D1886">
            <v>0</v>
          </cell>
        </row>
        <row r="1887">
          <cell r="A1887">
            <v>5101495</v>
          </cell>
          <cell r="B1887" t="str">
            <v>5101495</v>
          </cell>
          <cell r="C1887" t="str">
            <v>GARIBALDINA ARMY RIP AZUL 2XS/2XL RER</v>
          </cell>
          <cell r="D1887">
            <v>4800</v>
          </cell>
        </row>
        <row r="1888">
          <cell r="A1888" t="str">
            <v/>
          </cell>
          <cell r="B1888" t="str">
            <v>5101496	GARIB</v>
          </cell>
          <cell r="C1888" t="str">
            <v/>
          </cell>
          <cell r="D1888">
            <v>0</v>
          </cell>
        </row>
        <row r="1889">
          <cell r="A1889">
            <v>5101496</v>
          </cell>
          <cell r="B1889" t="str">
            <v>5101496</v>
          </cell>
          <cell r="C1889" t="str">
            <v>GARIBALDINA ARMY RIP AZUL 3XL/5XL RER</v>
          </cell>
          <cell r="D1889">
            <v>5000</v>
          </cell>
        </row>
        <row r="1890">
          <cell r="A1890">
            <v>5101500</v>
          </cell>
          <cell r="B1890" t="str">
            <v>5101500</v>
          </cell>
          <cell r="C1890" t="str">
            <v>GARIBALDINA JAZAK RIP AZUL 2XS/2XL RER</v>
          </cell>
          <cell r="D1890">
            <v>0</v>
          </cell>
        </row>
        <row r="1891">
          <cell r="A1891">
            <v>5101501</v>
          </cell>
          <cell r="B1891" t="str">
            <v>5101501</v>
          </cell>
          <cell r="C1891" t="str">
            <v>GARIBALDINA JAZAK RIP AZUL 3XL/5XL RER</v>
          </cell>
          <cell r="D1891">
            <v>0</v>
          </cell>
        </row>
        <row r="1892">
          <cell r="A1892" t="str">
            <v/>
          </cell>
          <cell r="B1892" t="str">
            <v>5101502	GARIB</v>
          </cell>
          <cell r="C1892" t="str">
            <v/>
          </cell>
          <cell r="D1892">
            <v>0</v>
          </cell>
        </row>
        <row r="1893">
          <cell r="A1893">
            <v>5101502</v>
          </cell>
          <cell r="B1893" t="str">
            <v>5101502</v>
          </cell>
          <cell r="C1893" t="str">
            <v>GARIBALDINA JAZAK RIP AZUL 6XL/7XL RER</v>
          </cell>
          <cell r="D1893">
            <v>0</v>
          </cell>
        </row>
        <row r="1894">
          <cell r="A1894" t="str">
            <v/>
          </cell>
          <cell r="B1894" t="str">
            <v>5101503	GARIB</v>
          </cell>
          <cell r="C1894" t="str">
            <v/>
          </cell>
          <cell r="D1894">
            <v>0</v>
          </cell>
        </row>
        <row r="1895">
          <cell r="A1895">
            <v>5101503</v>
          </cell>
          <cell r="B1895" t="str">
            <v>5101503</v>
          </cell>
          <cell r="C1895" t="str">
            <v>GARIBALDINA JAZAK RIP BEIGE 2XS/2XL RER</v>
          </cell>
          <cell r="D1895">
            <v>0</v>
          </cell>
        </row>
        <row r="1896">
          <cell r="A1896" t="str">
            <v/>
          </cell>
          <cell r="B1896" t="str">
            <v>5101504	GARIB</v>
          </cell>
          <cell r="C1896" t="str">
            <v/>
          </cell>
          <cell r="D1896">
            <v>0</v>
          </cell>
        </row>
        <row r="1897">
          <cell r="A1897">
            <v>5101504</v>
          </cell>
          <cell r="B1897" t="str">
            <v>5101504</v>
          </cell>
          <cell r="C1897" t="str">
            <v>GARIBALDINA JAZAK RIP BEIGE 3XL/6XL RER</v>
          </cell>
          <cell r="D1897">
            <v>0</v>
          </cell>
        </row>
        <row r="1898">
          <cell r="A1898" t="str">
            <v/>
          </cell>
          <cell r="B1898" t="str">
            <v>5101505	GARIB</v>
          </cell>
          <cell r="C1898" t="str">
            <v/>
          </cell>
          <cell r="D1898">
            <v>0</v>
          </cell>
        </row>
        <row r="1899">
          <cell r="A1899">
            <v>5101505</v>
          </cell>
          <cell r="B1899" t="str">
            <v>5101505</v>
          </cell>
          <cell r="C1899" t="str">
            <v>GARIBALDINA JAZAK RIP GRIS 2XS/2XL RER</v>
          </cell>
          <cell r="D1899">
            <v>0</v>
          </cell>
        </row>
        <row r="1900">
          <cell r="A1900" t="str">
            <v/>
          </cell>
          <cell r="B1900" t="str">
            <v>5101506	GARIB</v>
          </cell>
          <cell r="C1900" t="str">
            <v/>
          </cell>
          <cell r="D1900">
            <v>0</v>
          </cell>
        </row>
        <row r="1901">
          <cell r="A1901">
            <v>5101506</v>
          </cell>
          <cell r="B1901" t="str">
            <v>5101506</v>
          </cell>
          <cell r="C1901" t="str">
            <v>GARIBALDINA JAZAK RIP GRIS 3XL/5XL RER</v>
          </cell>
          <cell r="D1901">
            <v>0</v>
          </cell>
        </row>
        <row r="1902">
          <cell r="A1902" t="str">
            <v/>
          </cell>
          <cell r="B1902" t="str">
            <v>5101507	GARIB</v>
          </cell>
          <cell r="C1902" t="str">
            <v/>
          </cell>
          <cell r="D1902">
            <v>0</v>
          </cell>
        </row>
        <row r="1903">
          <cell r="A1903">
            <v>5101507</v>
          </cell>
          <cell r="B1903" t="str">
            <v>5101507</v>
          </cell>
          <cell r="C1903" t="str">
            <v>GARIBALDINA JAZAK RIP NEGRA 2XS/2XL RER</v>
          </cell>
          <cell r="D1903">
            <v>0</v>
          </cell>
        </row>
        <row r="1904">
          <cell r="A1904" t="str">
            <v/>
          </cell>
          <cell r="B1904" t="str">
            <v>5101508	GARIB</v>
          </cell>
          <cell r="C1904" t="str">
            <v/>
          </cell>
          <cell r="D1904">
            <v>0</v>
          </cell>
        </row>
        <row r="1905">
          <cell r="A1905">
            <v>5101508</v>
          </cell>
          <cell r="B1905" t="str">
            <v>5101508</v>
          </cell>
          <cell r="C1905" t="str">
            <v>GARIBALDINA JAZAK RIP NEGRA 3XL/5XL RER</v>
          </cell>
          <cell r="D1905">
            <v>0</v>
          </cell>
        </row>
        <row r="1906">
          <cell r="A1906" t="str">
            <v/>
          </cell>
          <cell r="B1906" t="str">
            <v>5101509	GARIB</v>
          </cell>
          <cell r="C1906" t="str">
            <v/>
          </cell>
          <cell r="D1906">
            <v>0</v>
          </cell>
        </row>
        <row r="1907">
          <cell r="A1907">
            <v>5101509</v>
          </cell>
          <cell r="B1907" t="str">
            <v>5101509</v>
          </cell>
          <cell r="C1907" t="str">
            <v>GARIBALDINA JAZAK RIP NEGRA 6XL/7XL RER</v>
          </cell>
          <cell r="D1907">
            <v>0</v>
          </cell>
        </row>
        <row r="1908">
          <cell r="A1908" t="str">
            <v/>
          </cell>
          <cell r="B1908" t="str">
            <v>5101510	GARIB</v>
          </cell>
          <cell r="C1908" t="str">
            <v/>
          </cell>
          <cell r="D1908">
            <v>0</v>
          </cell>
        </row>
        <row r="1909">
          <cell r="A1909">
            <v>5101510</v>
          </cell>
          <cell r="B1909" t="str">
            <v>5101510</v>
          </cell>
          <cell r="C1909" t="str">
            <v>GARIBALDINA JAZAK RIP REQUIS 2XS/2XL RER</v>
          </cell>
          <cell r="D1909">
            <v>0</v>
          </cell>
        </row>
        <row r="1910">
          <cell r="A1910" t="str">
            <v/>
          </cell>
          <cell r="B1910" t="str">
            <v>5101511	GARIB</v>
          </cell>
          <cell r="C1910" t="str">
            <v/>
          </cell>
          <cell r="D1910">
            <v>0</v>
          </cell>
        </row>
        <row r="1911">
          <cell r="A1911">
            <v>5101511</v>
          </cell>
          <cell r="B1911" t="str">
            <v>5101511</v>
          </cell>
          <cell r="C1911" t="str">
            <v>GARIBALDINA JAZAK RIP REQUIS 3XL/5XL RER</v>
          </cell>
          <cell r="D1911">
            <v>0</v>
          </cell>
        </row>
        <row r="1912">
          <cell r="A1912">
            <v>5101555</v>
          </cell>
          <cell r="B1912" t="str">
            <v>5101555</v>
          </cell>
          <cell r="C1912" t="str">
            <v>CAMP TERMICO AZUL  2XS/2XL RER</v>
          </cell>
          <cell r="D1912">
            <v>8943.99</v>
          </cell>
        </row>
        <row r="1913">
          <cell r="A1913">
            <v>5101556</v>
          </cell>
          <cell r="B1913" t="str">
            <v>5101556</v>
          </cell>
          <cell r="C1913" t="str">
            <v>CAMP TERMICO NEGRO 2XS/2XL RER</v>
          </cell>
          <cell r="D1913">
            <v>8943.99</v>
          </cell>
        </row>
        <row r="1914">
          <cell r="A1914">
            <v>5101557</v>
          </cell>
          <cell r="B1914" t="str">
            <v>5101557</v>
          </cell>
          <cell r="C1914" t="str">
            <v>CAMP TERMICO GRIS  2XS/2XL RER</v>
          </cell>
          <cell r="D1914">
            <v>8943.99</v>
          </cell>
        </row>
        <row r="1915">
          <cell r="A1915">
            <v>5101558</v>
          </cell>
          <cell r="B1915" t="str">
            <v>5101558</v>
          </cell>
          <cell r="C1915" t="str">
            <v>CAMP TERMICO VERDE CUELLO 2XS/2XL RER</v>
          </cell>
          <cell r="D1915">
            <v>0</v>
          </cell>
        </row>
        <row r="1916">
          <cell r="A1916">
            <v>5101559</v>
          </cell>
          <cell r="B1916" t="str">
            <v>5101559</v>
          </cell>
          <cell r="C1916" t="str">
            <v>CAMP TERMICO NEGRO 3XL/6XL RER</v>
          </cell>
          <cell r="D1916">
            <v>9255.99</v>
          </cell>
        </row>
        <row r="1917">
          <cell r="A1917" t="str">
            <v/>
          </cell>
          <cell r="B1917" t="str">
            <v>5101560	CAMP</v>
          </cell>
          <cell r="C1917" t="str">
            <v/>
          </cell>
          <cell r="D1917">
            <v>0</v>
          </cell>
        </row>
        <row r="1918">
          <cell r="A1918">
            <v>5101560</v>
          </cell>
          <cell r="B1918" t="str">
            <v>5101560</v>
          </cell>
          <cell r="C1918" t="str">
            <v>CAMP TERMICO AZUL 3XL/6XL RER</v>
          </cell>
          <cell r="D1918">
            <v>9255.99</v>
          </cell>
        </row>
        <row r="1919">
          <cell r="A1919">
            <v>5101561</v>
          </cell>
          <cell r="B1919" t="str">
            <v>5101561</v>
          </cell>
          <cell r="C1919" t="str">
            <v>CAMP TERMICO GRIS 3XL/6XL RER</v>
          </cell>
          <cell r="D1919">
            <v>9255.99</v>
          </cell>
        </row>
        <row r="1920">
          <cell r="A1920" t="str">
            <v/>
          </cell>
          <cell r="B1920" t="str">
            <v>5101562	CAMP</v>
          </cell>
          <cell r="C1920" t="str">
            <v/>
          </cell>
          <cell r="D1920">
            <v>0</v>
          </cell>
        </row>
        <row r="1921">
          <cell r="A1921">
            <v>5101562</v>
          </cell>
          <cell r="B1921" t="str">
            <v>5101562</v>
          </cell>
          <cell r="C1921" t="str">
            <v>CAMP TERMICO VERDE CUELLO 3XL/6XL RER</v>
          </cell>
          <cell r="D1921">
            <v>0</v>
          </cell>
        </row>
        <row r="1922">
          <cell r="A1922">
            <v>5101563</v>
          </cell>
          <cell r="B1922" t="str">
            <v>5101563</v>
          </cell>
          <cell r="C1922" t="str">
            <v>CAMP TERMICO INFANTERIA 2XS/2XL</v>
          </cell>
          <cell r="D1922">
            <v>0</v>
          </cell>
        </row>
        <row r="1923">
          <cell r="A1923">
            <v>5101564</v>
          </cell>
          <cell r="B1923" t="str">
            <v>5101564</v>
          </cell>
          <cell r="C1923" t="str">
            <v>CAMP TERMICO INFANTERIA 3XL/6XL</v>
          </cell>
          <cell r="D1923">
            <v>0</v>
          </cell>
        </row>
        <row r="1924">
          <cell r="A1924">
            <v>5101565</v>
          </cell>
          <cell r="B1924" t="str">
            <v>5101565</v>
          </cell>
          <cell r="C1924" t="str">
            <v>CAMP TERMICO MULTICAM 2XS/2XL</v>
          </cell>
          <cell r="D1924">
            <v>9282</v>
          </cell>
        </row>
        <row r="1925">
          <cell r="A1925">
            <v>5101566</v>
          </cell>
          <cell r="B1925" t="str">
            <v>5101566</v>
          </cell>
          <cell r="C1925" t="str">
            <v>CAMP TERMICO MULTICAM 3XL/6XL</v>
          </cell>
          <cell r="D1925">
            <v>9718.7999999999993</v>
          </cell>
        </row>
        <row r="1926">
          <cell r="A1926">
            <v>5101567</v>
          </cell>
          <cell r="B1926" t="str">
            <v>5101567</v>
          </cell>
          <cell r="C1926" t="str">
            <v>CAMP VERDE FLUOR TUCUMAN RER</v>
          </cell>
          <cell r="D1926">
            <v>3000</v>
          </cell>
        </row>
        <row r="1927">
          <cell r="A1927" t="str">
            <v/>
          </cell>
          <cell r="B1927" t="str">
            <v>5101568	CAMP</v>
          </cell>
          <cell r="C1927" t="str">
            <v/>
          </cell>
          <cell r="D1927">
            <v>0</v>
          </cell>
        </row>
        <row r="1928">
          <cell r="A1928">
            <v>5101568</v>
          </cell>
          <cell r="B1928" t="str">
            <v>5101568</v>
          </cell>
          <cell r="C1928" t="str">
            <v>CAMP FLUO RER</v>
          </cell>
          <cell r="D1928">
            <v>0</v>
          </cell>
        </row>
        <row r="1929">
          <cell r="A1929">
            <v>5101569</v>
          </cell>
          <cell r="B1929" t="str">
            <v>5101569</v>
          </cell>
          <cell r="C1929" t="str">
            <v>CAMP TERMICO RURAL 2XS/2XL</v>
          </cell>
          <cell r="D1929">
            <v>8999.99</v>
          </cell>
        </row>
        <row r="1930">
          <cell r="A1930">
            <v>5101570</v>
          </cell>
          <cell r="B1930" t="str">
            <v>5101570</v>
          </cell>
          <cell r="C1930" t="str">
            <v>CAMP TERMICO RURAL 3XL/6XL</v>
          </cell>
          <cell r="D1930">
            <v>9282</v>
          </cell>
        </row>
        <row r="1931">
          <cell r="A1931">
            <v>5101600</v>
          </cell>
          <cell r="B1931" t="str">
            <v>5101600</v>
          </cell>
          <cell r="C1931" t="str">
            <v>CAMP POLICIA SANTA CRUZ 2COL 2XS/2XL RER</v>
          </cell>
          <cell r="D1931">
            <v>9827.99</v>
          </cell>
        </row>
        <row r="1932">
          <cell r="A1932">
            <v>5101601</v>
          </cell>
          <cell r="B1932" t="str">
            <v>5101601</v>
          </cell>
          <cell r="C1932" t="str">
            <v>CAMP POLICIA SANTA CRUZ 2COL 3XL/6XL RER</v>
          </cell>
          <cell r="D1932">
            <v>0</v>
          </cell>
        </row>
        <row r="1933">
          <cell r="A1933">
            <v>5101625</v>
          </cell>
          <cell r="B1933" t="str">
            <v>5101625</v>
          </cell>
          <cell r="C1933" t="str">
            <v>CHALECO FLUOR VERDE ECONOMICO NQN LUG</v>
          </cell>
          <cell r="D1933">
            <v>509.6</v>
          </cell>
        </row>
        <row r="1934">
          <cell r="A1934" t="str">
            <v/>
          </cell>
          <cell r="B1934" t="str">
            <v>5101626	CHALE</v>
          </cell>
          <cell r="C1934" t="str">
            <v/>
          </cell>
          <cell r="D1934">
            <v>0</v>
          </cell>
        </row>
        <row r="1935">
          <cell r="A1935">
            <v>5101626</v>
          </cell>
          <cell r="B1935" t="str">
            <v>5101626</v>
          </cell>
          <cell r="C1935" t="str">
            <v>CHALECO FLUOR SARPOL RER</v>
          </cell>
          <cell r="D1935">
            <v>0</v>
          </cell>
        </row>
        <row r="1936">
          <cell r="A1936">
            <v>5101628</v>
          </cell>
          <cell r="B1936" t="str">
            <v>5101628</v>
          </cell>
          <cell r="C1936" t="str">
            <v>NO USAR</v>
          </cell>
          <cell r="D1936">
            <v>0</v>
          </cell>
        </row>
        <row r="1937">
          <cell r="A1937">
            <v>5101654</v>
          </cell>
          <cell r="B1937" t="str">
            <v>5101654</v>
          </cell>
          <cell r="C1937" t="str">
            <v>GARIBALDINA MAO RIP REQUISA 2XS/2XL RER</v>
          </cell>
          <cell r="D1937">
            <v>6800</v>
          </cell>
        </row>
        <row r="1938">
          <cell r="A1938" t="str">
            <v/>
          </cell>
          <cell r="B1938" t="str">
            <v>5101655	GARIB</v>
          </cell>
          <cell r="C1938" t="str">
            <v/>
          </cell>
          <cell r="D1938">
            <v>0</v>
          </cell>
        </row>
        <row r="1939">
          <cell r="A1939">
            <v>5101655</v>
          </cell>
          <cell r="B1939" t="str">
            <v>5101655</v>
          </cell>
          <cell r="C1939" t="str">
            <v>GARIBALDINA MAO RIP REQUISA 3XL/5XL RER</v>
          </cell>
          <cell r="D1939">
            <v>7000</v>
          </cell>
        </row>
        <row r="1940">
          <cell r="A1940">
            <v>5101666</v>
          </cell>
          <cell r="B1940" t="str">
            <v>5101666</v>
          </cell>
          <cell r="C1940" t="str">
            <v>CAMP PALMAJ CIENTIFICA RER</v>
          </cell>
          <cell r="D1940">
            <v>14039.99</v>
          </cell>
        </row>
        <row r="1941">
          <cell r="A1941" t="str">
            <v/>
          </cell>
          <cell r="B1941" t="str">
            <v>5101680	CAMP</v>
          </cell>
          <cell r="C1941" t="str">
            <v/>
          </cell>
          <cell r="D1941">
            <v>0</v>
          </cell>
        </row>
        <row r="1942">
          <cell r="A1942">
            <v>5101680</v>
          </cell>
          <cell r="B1942" t="str">
            <v>5101680</v>
          </cell>
          <cell r="C1942" t="str">
            <v>CAMP GAB MARRON CON GALON 2XS/2XL RER</v>
          </cell>
          <cell r="D1942">
            <v>0</v>
          </cell>
        </row>
        <row r="1943">
          <cell r="A1943" t="str">
            <v/>
          </cell>
          <cell r="B1943" t="str">
            <v>5101681	CAMP</v>
          </cell>
          <cell r="C1943" t="str">
            <v/>
          </cell>
          <cell r="D1943">
            <v>0</v>
          </cell>
        </row>
        <row r="1944">
          <cell r="A1944">
            <v>5101681</v>
          </cell>
          <cell r="B1944" t="str">
            <v>5101681</v>
          </cell>
          <cell r="C1944" t="str">
            <v>CAMP GAB MARRON CON GALON 3XL/4XL</v>
          </cell>
          <cell r="D1944">
            <v>0</v>
          </cell>
        </row>
        <row r="1945">
          <cell r="A1945">
            <v>51017300</v>
          </cell>
          <cell r="B1945" t="str">
            <v>51017300</v>
          </cell>
          <cell r="C1945" t="str">
            <v>CHALECO CRUZAAD CON REFLECTIVO</v>
          </cell>
          <cell r="D1945">
            <v>0</v>
          </cell>
        </row>
        <row r="1946">
          <cell r="A1946">
            <v>5101750</v>
          </cell>
          <cell r="B1946" t="str">
            <v>5101750</v>
          </cell>
          <cell r="C1946" t="str">
            <v>CAMP CORTA CUELLO DESMONT GRIS EM</v>
          </cell>
          <cell r="D1946">
            <v>5899.99</v>
          </cell>
        </row>
        <row r="1947">
          <cell r="A1947">
            <v>5101751</v>
          </cell>
          <cell r="B1947" t="str">
            <v>5101751</v>
          </cell>
          <cell r="C1947" t="str">
            <v>CAMPERA CORTA PENITENCIARIA 2XS/2XL</v>
          </cell>
          <cell r="D1947">
            <v>0</v>
          </cell>
        </row>
        <row r="1948">
          <cell r="A1948">
            <v>5101752</v>
          </cell>
          <cell r="B1948" t="str">
            <v>5101752</v>
          </cell>
          <cell r="C1948" t="str">
            <v>CAMPERA CORTA PENITENCIARIA 3XL/6XL</v>
          </cell>
          <cell r="D1948">
            <v>0</v>
          </cell>
        </row>
        <row r="1949">
          <cell r="A1949">
            <v>5101753</v>
          </cell>
          <cell r="B1949" t="str">
            <v>5101753</v>
          </cell>
          <cell r="C1949" t="str">
            <v>GARIBALDINA ARMY RIP NE ABRG 2XS/2XL RER</v>
          </cell>
          <cell r="D1949">
            <v>0</v>
          </cell>
        </row>
        <row r="1950">
          <cell r="A1950" t="str">
            <v/>
          </cell>
          <cell r="B1950" t="str">
            <v>5101754	GARIB</v>
          </cell>
          <cell r="C1950" t="str">
            <v/>
          </cell>
          <cell r="D1950">
            <v>0</v>
          </cell>
        </row>
        <row r="1951">
          <cell r="A1951">
            <v>5101754</v>
          </cell>
          <cell r="B1951" t="str">
            <v>5101754</v>
          </cell>
          <cell r="C1951" t="str">
            <v>GARIBALDINA ARMY RIP NE ABRG 3XL/5XL RER</v>
          </cell>
          <cell r="D1951">
            <v>0</v>
          </cell>
        </row>
        <row r="1952">
          <cell r="A1952">
            <v>5101777</v>
          </cell>
          <cell r="B1952" t="str">
            <v>5101777</v>
          </cell>
          <cell r="C1952" t="str">
            <v>CAMP PALMAJ GRIS 2XS/2XL RER</v>
          </cell>
          <cell r="D1952">
            <v>12063.99</v>
          </cell>
        </row>
        <row r="1953">
          <cell r="A1953">
            <v>510177707</v>
          </cell>
          <cell r="B1953" t="str">
            <v>510177707</v>
          </cell>
          <cell r="C1953" t="str">
            <v>CAMP PALMAJ GRIS 3XL/4XL</v>
          </cell>
          <cell r="D1953">
            <v>3886.96</v>
          </cell>
        </row>
        <row r="1954">
          <cell r="A1954">
            <v>5101778</v>
          </cell>
          <cell r="B1954" t="str">
            <v>5101778</v>
          </cell>
          <cell r="C1954" t="str">
            <v>CAMP PALMAJ GRIS 3XL/5XL RER</v>
          </cell>
          <cell r="D1954">
            <v>12479.99</v>
          </cell>
        </row>
        <row r="1955">
          <cell r="A1955" t="str">
            <v/>
          </cell>
          <cell r="B1955" t="str">
            <v>5101799	CAMP</v>
          </cell>
          <cell r="C1955" t="str">
            <v/>
          </cell>
          <cell r="D1955">
            <v>0</v>
          </cell>
        </row>
        <row r="1956">
          <cell r="A1956">
            <v>5101799</v>
          </cell>
          <cell r="B1956" t="str">
            <v>5101799</v>
          </cell>
          <cell r="C1956" t="str">
            <v>CAMP ARMY AZUL/NEGRA RER</v>
          </cell>
          <cell r="D1956">
            <v>0</v>
          </cell>
        </row>
        <row r="1957">
          <cell r="A1957" t="str">
            <v/>
          </cell>
          <cell r="B1957" t="str">
            <v>5101802	CAMP</v>
          </cell>
          <cell r="C1957" t="str">
            <v/>
          </cell>
          <cell r="D1957">
            <v>0</v>
          </cell>
        </row>
        <row r="1958">
          <cell r="A1958">
            <v>5101802</v>
          </cell>
          <cell r="B1958" t="str">
            <v>5101802</v>
          </cell>
          <cell r="C1958" t="str">
            <v>CAMP ALFHA MJM38029C1 D-TEC S/XL RER</v>
          </cell>
          <cell r="D1958">
            <v>0</v>
          </cell>
        </row>
        <row r="1959">
          <cell r="A1959">
            <v>5101845</v>
          </cell>
          <cell r="B1959" t="str">
            <v>5101845</v>
          </cell>
          <cell r="C1959" t="str">
            <v>GARIBALDINA MAO RIP EJERCITO 2XS/2XL RER</v>
          </cell>
          <cell r="D1959">
            <v>6800</v>
          </cell>
        </row>
        <row r="1960">
          <cell r="A1960">
            <v>5101846</v>
          </cell>
          <cell r="B1960" t="str">
            <v>5101846</v>
          </cell>
          <cell r="C1960" t="str">
            <v>GARIBALDINA MAO RIP EJERCITO 3XL/6XL RER</v>
          </cell>
          <cell r="D1960">
            <v>7000</v>
          </cell>
        </row>
        <row r="1961">
          <cell r="A1961">
            <v>5101850</v>
          </cell>
          <cell r="B1961" t="str">
            <v>5101850</v>
          </cell>
          <cell r="C1961" t="str">
            <v>CAMP POLAR AMERICANA GRIS RER</v>
          </cell>
          <cell r="D1961">
            <v>5199.99</v>
          </cell>
        </row>
        <row r="1962">
          <cell r="A1962">
            <v>5101852</v>
          </cell>
          <cell r="B1962" t="str">
            <v>5101852</v>
          </cell>
          <cell r="C1962" t="str">
            <v>GARIBALDINA MAO RIP AZUL 2XS/2XL EM</v>
          </cell>
          <cell r="D1962">
            <v>5100</v>
          </cell>
        </row>
        <row r="1963">
          <cell r="A1963">
            <v>5101853</v>
          </cell>
          <cell r="B1963" t="str">
            <v>5101853</v>
          </cell>
          <cell r="C1963" t="str">
            <v>GARIBALDINA MAO RIP AZUL 3XL/5XL RER</v>
          </cell>
          <cell r="D1963">
            <v>5300</v>
          </cell>
        </row>
        <row r="1964">
          <cell r="A1964">
            <v>5101855</v>
          </cell>
          <cell r="B1964" t="str">
            <v>5101855</v>
          </cell>
          <cell r="C1964" t="str">
            <v>GARIBALDINA MAO RIP GRIS 2XS/2XL RER</v>
          </cell>
          <cell r="D1964">
            <v>5100</v>
          </cell>
        </row>
        <row r="1965">
          <cell r="A1965">
            <v>5101856</v>
          </cell>
          <cell r="B1965" t="str">
            <v>5101856</v>
          </cell>
          <cell r="C1965" t="str">
            <v>GARIBALDINA MAO RIP GRIS 3XL/5XL RER</v>
          </cell>
          <cell r="D1965">
            <v>5300</v>
          </cell>
        </row>
        <row r="1966">
          <cell r="A1966">
            <v>5101863</v>
          </cell>
          <cell r="B1966" t="str">
            <v>5101863</v>
          </cell>
          <cell r="C1966" t="str">
            <v>GARIBALDINA MAO RIP NEGRA 2XS/2XL RER</v>
          </cell>
          <cell r="D1966">
            <v>5100</v>
          </cell>
        </row>
        <row r="1967">
          <cell r="A1967">
            <v>5101864</v>
          </cell>
          <cell r="B1967" t="str">
            <v>5101864</v>
          </cell>
          <cell r="C1967" t="str">
            <v>GARIBALDINA MAO RIP NEGRA 3XL/5XL RER</v>
          </cell>
          <cell r="D1967">
            <v>5300</v>
          </cell>
        </row>
        <row r="1968">
          <cell r="A1968" t="str">
            <v/>
          </cell>
          <cell r="B1968" t="str">
            <v>5101870	GARIB</v>
          </cell>
          <cell r="C1968" t="str">
            <v/>
          </cell>
          <cell r="D1968">
            <v>0</v>
          </cell>
        </row>
        <row r="1969">
          <cell r="A1969">
            <v>5101870</v>
          </cell>
          <cell r="B1969" t="str">
            <v>5101870</v>
          </cell>
          <cell r="C1969" t="str">
            <v>GARIBALDINA MAO RIP MULTICAM BLACK 2XS/2</v>
          </cell>
          <cell r="D1969">
            <v>6800</v>
          </cell>
        </row>
        <row r="1970">
          <cell r="A1970" t="str">
            <v/>
          </cell>
          <cell r="B1970" t="str">
            <v>5101871	GARIB</v>
          </cell>
          <cell r="C1970" t="str">
            <v/>
          </cell>
          <cell r="D1970">
            <v>0</v>
          </cell>
        </row>
        <row r="1971">
          <cell r="A1971">
            <v>5101871</v>
          </cell>
          <cell r="B1971" t="str">
            <v>5101871</v>
          </cell>
          <cell r="C1971" t="str">
            <v>GARIBALDINA MAO RIP MULTICAM BLACK 3XL/5</v>
          </cell>
          <cell r="D1971">
            <v>7000</v>
          </cell>
        </row>
        <row r="1972">
          <cell r="A1972">
            <v>5101873</v>
          </cell>
          <cell r="B1972" t="str">
            <v>5101873</v>
          </cell>
          <cell r="C1972" t="str">
            <v>GARIBALDINA MAO RIP DIG GR 2XS/2XL RER</v>
          </cell>
          <cell r="D1972">
            <v>6800</v>
          </cell>
        </row>
        <row r="1973">
          <cell r="A1973">
            <v>5101874</v>
          </cell>
          <cell r="B1973" t="str">
            <v>5101874</v>
          </cell>
          <cell r="C1973" t="str">
            <v>GARIBALDINA MAO RIP DIG GR 3XL/5XL RER</v>
          </cell>
          <cell r="D1973">
            <v>7000</v>
          </cell>
        </row>
        <row r="1974">
          <cell r="A1974">
            <v>5101875</v>
          </cell>
          <cell r="B1974" t="str">
            <v>5101875</v>
          </cell>
          <cell r="C1974" t="str">
            <v>GARIBALDINA ARMY RIP MIMET INFAN 2XS/2XL</v>
          </cell>
          <cell r="D1974">
            <v>0</v>
          </cell>
        </row>
        <row r="1975">
          <cell r="A1975">
            <v>5101876</v>
          </cell>
          <cell r="B1975" t="str">
            <v>5101876</v>
          </cell>
          <cell r="C1975" t="str">
            <v>GARIBALDINA MAO RIP VIAL TUC 2XS/2XL RER</v>
          </cell>
          <cell r="D1975">
            <v>6800</v>
          </cell>
        </row>
        <row r="1976">
          <cell r="A1976">
            <v>5101877</v>
          </cell>
          <cell r="B1976" t="str">
            <v>5101877</v>
          </cell>
          <cell r="C1976" t="str">
            <v>GARIBALDINA MAO RIP MIM RURA 3XS/2XL RER</v>
          </cell>
          <cell r="D1976">
            <v>6800</v>
          </cell>
        </row>
        <row r="1977">
          <cell r="A1977">
            <v>5101878</v>
          </cell>
          <cell r="B1977" t="str">
            <v>5101878</v>
          </cell>
          <cell r="C1977" t="str">
            <v>GARIBALDINA ARMY RIP MIME 2COL GR 2XS/2X</v>
          </cell>
          <cell r="D1977">
            <v>0</v>
          </cell>
        </row>
        <row r="1978">
          <cell r="A1978" t="str">
            <v/>
          </cell>
          <cell r="B1978" t="str">
            <v>5101879	GARIB</v>
          </cell>
          <cell r="C1978" t="str">
            <v/>
          </cell>
          <cell r="D1978">
            <v>0</v>
          </cell>
        </row>
        <row r="1979">
          <cell r="A1979">
            <v>5101879</v>
          </cell>
          <cell r="B1979" t="str">
            <v>5101879</v>
          </cell>
          <cell r="C1979" t="str">
            <v>GARIBALDINA ARMY RIP MIME INFANT 3XL/5XL</v>
          </cell>
          <cell r="D1979">
            <v>0</v>
          </cell>
        </row>
        <row r="1980">
          <cell r="A1980">
            <v>5101880</v>
          </cell>
          <cell r="B1980" t="str">
            <v>5101880</v>
          </cell>
          <cell r="C1980" t="str">
            <v>GARIBALDINA ARMY RIP MIMET REQUIS 2XS/2X</v>
          </cell>
          <cell r="D1980">
            <v>0</v>
          </cell>
        </row>
        <row r="1981">
          <cell r="A1981">
            <v>5101881</v>
          </cell>
          <cell r="B1981" t="str">
            <v>5101881</v>
          </cell>
          <cell r="C1981" t="str">
            <v>GARIBALDINA MAO RIP TIGR CEL 3XL/5XL RER</v>
          </cell>
          <cell r="D1981">
            <v>6800</v>
          </cell>
        </row>
        <row r="1982">
          <cell r="A1982" t="str">
            <v/>
          </cell>
          <cell r="B1982" t="str">
            <v>5101882	GARIB</v>
          </cell>
          <cell r="C1982" t="str">
            <v/>
          </cell>
          <cell r="D1982">
            <v>0</v>
          </cell>
        </row>
        <row r="1983">
          <cell r="A1983">
            <v>5101882</v>
          </cell>
          <cell r="B1983" t="str">
            <v>5101882</v>
          </cell>
          <cell r="C1983" t="str">
            <v>GARIBALDINA ARMY RIP MIME 2COL GR 3XL/5X</v>
          </cell>
          <cell r="D1983">
            <v>0</v>
          </cell>
        </row>
        <row r="1984">
          <cell r="A1984">
            <v>5101883</v>
          </cell>
          <cell r="B1984" t="str">
            <v>5101883</v>
          </cell>
          <cell r="C1984" t="str">
            <v>GARIBALDINA MAO RIP MIM RURA 3XL/5XL RER</v>
          </cell>
          <cell r="D1984">
            <v>7000</v>
          </cell>
        </row>
        <row r="1985">
          <cell r="A1985" t="str">
            <v/>
          </cell>
          <cell r="B1985" t="str">
            <v>5101884	GARIB</v>
          </cell>
          <cell r="C1985" t="str">
            <v/>
          </cell>
          <cell r="D1985">
            <v>0</v>
          </cell>
        </row>
        <row r="1986">
          <cell r="A1986">
            <v>5101884</v>
          </cell>
          <cell r="B1986" t="str">
            <v>5101884</v>
          </cell>
          <cell r="C1986" t="str">
            <v>GARIBALDINA ARMY RIP MIME REQUISA 3XL/5X</v>
          </cell>
          <cell r="D1986">
            <v>0</v>
          </cell>
        </row>
        <row r="1987">
          <cell r="A1987">
            <v>5101885</v>
          </cell>
          <cell r="B1987" t="str">
            <v>5101885</v>
          </cell>
          <cell r="C1987" t="str">
            <v>GARIBALDINA MAO RIP VIAL TUC 3XL/5XL RER</v>
          </cell>
          <cell r="D1987">
            <v>7000</v>
          </cell>
        </row>
        <row r="1988">
          <cell r="A1988">
            <v>5101886</v>
          </cell>
          <cell r="B1988" t="str">
            <v>5101886</v>
          </cell>
          <cell r="C1988" t="str">
            <v>GARIBALDINA MAO RIP DIG BEIG 2XS/2XL RER</v>
          </cell>
          <cell r="D1988">
            <v>6800</v>
          </cell>
        </row>
        <row r="1989">
          <cell r="A1989" t="str">
            <v/>
          </cell>
          <cell r="B1989" t="str">
            <v>5101887	GARIB</v>
          </cell>
          <cell r="C1989" t="str">
            <v/>
          </cell>
          <cell r="D1989">
            <v>0</v>
          </cell>
        </row>
        <row r="1990">
          <cell r="A1990">
            <v>5101887</v>
          </cell>
          <cell r="B1990" t="str">
            <v>5101887</v>
          </cell>
          <cell r="C1990" t="str">
            <v>GARIBALDINA MAO RIP DIG BEIG 3XL/6XL RER</v>
          </cell>
          <cell r="D1990">
            <v>0</v>
          </cell>
        </row>
        <row r="1991">
          <cell r="A1991">
            <v>5101888</v>
          </cell>
          <cell r="B1991" t="str">
            <v>5101888</v>
          </cell>
          <cell r="C1991" t="str">
            <v>CAMP PALMAJ NEGRA 2XS/2XL RER</v>
          </cell>
          <cell r="D1991">
            <v>12063.99</v>
          </cell>
        </row>
        <row r="1992">
          <cell r="A1992">
            <v>510188807</v>
          </cell>
          <cell r="B1992" t="str">
            <v>510188807</v>
          </cell>
          <cell r="C1992" t="str">
            <v>CAMP PALMAJ NEGRA 3XL 4XL</v>
          </cell>
          <cell r="D1992">
            <v>4111.21</v>
          </cell>
        </row>
        <row r="1993">
          <cell r="A1993">
            <v>5101889</v>
          </cell>
          <cell r="B1993" t="str">
            <v>5101889</v>
          </cell>
          <cell r="C1993" t="str">
            <v>CAMP PALMAJ NEGRA 3XL/6XL RER</v>
          </cell>
          <cell r="D1993">
            <v>12063.99</v>
          </cell>
        </row>
        <row r="1994">
          <cell r="A1994">
            <v>5101900</v>
          </cell>
          <cell r="B1994" t="str">
            <v>5101900</v>
          </cell>
          <cell r="C1994" t="str">
            <v>CAMP INVEST NEGRA RER</v>
          </cell>
          <cell r="D1994">
            <v>4679.99</v>
          </cell>
        </row>
        <row r="1995">
          <cell r="A1995">
            <v>5101901</v>
          </cell>
          <cell r="B1995" t="str">
            <v>5101901</v>
          </cell>
          <cell r="C1995" t="str">
            <v>CAMP INVEST NEGRA T.E. 3XL/4XL RER</v>
          </cell>
          <cell r="D1995">
            <v>4887.99</v>
          </cell>
        </row>
        <row r="1996">
          <cell r="A1996">
            <v>5101902</v>
          </cell>
          <cell r="B1996" t="str">
            <v>5101902</v>
          </cell>
          <cell r="C1996" t="str">
            <v>CAMP PLUMA NEGRA BRILLO S/CAP ART102 RER</v>
          </cell>
          <cell r="D1996">
            <v>3608.57</v>
          </cell>
        </row>
        <row r="1997">
          <cell r="A1997">
            <v>5101906</v>
          </cell>
          <cell r="B1997" t="str">
            <v>5101906</v>
          </cell>
          <cell r="C1997" t="str">
            <v>CAMPERA PLUMA LB CON CAPUCHA ART.106 RER</v>
          </cell>
          <cell r="D1997">
            <v>3608.57</v>
          </cell>
        </row>
        <row r="1998">
          <cell r="A1998">
            <v>5101907</v>
          </cell>
          <cell r="B1998" t="str">
            <v>5101907</v>
          </cell>
          <cell r="C1998" t="str">
            <v>CAMPERA PLUMA NE OPACO S/CAP ART.202 RER</v>
          </cell>
          <cell r="D1998">
            <v>3608.57</v>
          </cell>
        </row>
        <row r="1999">
          <cell r="A1999">
            <v>5101911</v>
          </cell>
          <cell r="B1999" t="str">
            <v>5101911</v>
          </cell>
          <cell r="C1999" t="str">
            <v>CAMP PLUMA NEGRA ULTRA LIGTH ORIG RER</v>
          </cell>
          <cell r="D1999">
            <v>7218.95</v>
          </cell>
        </row>
        <row r="2000">
          <cell r="A2000">
            <v>5101912</v>
          </cell>
          <cell r="B2000" t="str">
            <v>5101912</v>
          </cell>
          <cell r="C2000" t="str">
            <v>CAMP PLUMA AZUL ULTRA LIGTH ORIG RER</v>
          </cell>
          <cell r="D2000">
            <v>7218.95</v>
          </cell>
        </row>
        <row r="2001">
          <cell r="A2001" t="str">
            <v/>
          </cell>
          <cell r="B2001" t="str">
            <v>5101913	CAMP</v>
          </cell>
          <cell r="C2001" t="str">
            <v/>
          </cell>
          <cell r="D2001">
            <v>0</v>
          </cell>
        </row>
        <row r="2002">
          <cell r="A2002">
            <v>5101913</v>
          </cell>
          <cell r="B2002" t="str">
            <v>5101913</v>
          </cell>
          <cell r="C2002" t="str">
            <v>CAMP PLUMA SIN CAPU UVA ARD</v>
          </cell>
          <cell r="D2002">
            <v>0</v>
          </cell>
        </row>
        <row r="2003">
          <cell r="A2003">
            <v>5101914</v>
          </cell>
          <cell r="B2003" t="str">
            <v>5101914</v>
          </cell>
          <cell r="C2003" t="str">
            <v>CAMP PLUMA SIN CAPU NEGRA ARD</v>
          </cell>
          <cell r="D2003">
            <v>4368</v>
          </cell>
        </row>
        <row r="2004">
          <cell r="A2004">
            <v>5101915</v>
          </cell>
          <cell r="B2004" t="str">
            <v>5101915</v>
          </cell>
          <cell r="C2004" t="str">
            <v>CAMP PLUMA SIN CAPU ROJA ARD</v>
          </cell>
          <cell r="D2004">
            <v>4368</v>
          </cell>
        </row>
        <row r="2005">
          <cell r="A2005" t="str">
            <v/>
          </cell>
          <cell r="B2005" t="str">
            <v>5101916	CAMP</v>
          </cell>
          <cell r="C2005" t="str">
            <v/>
          </cell>
          <cell r="D2005">
            <v>0</v>
          </cell>
        </row>
        <row r="2006">
          <cell r="A2006">
            <v>5101916</v>
          </cell>
          <cell r="B2006" t="str">
            <v>5101916</v>
          </cell>
          <cell r="C2006" t="str">
            <v>CAMP PLUMA SIN CAPU BEIGE ARD</v>
          </cell>
          <cell r="D2006">
            <v>0</v>
          </cell>
        </row>
        <row r="2007">
          <cell r="A2007">
            <v>5101917</v>
          </cell>
          <cell r="B2007" t="str">
            <v>5101917</v>
          </cell>
          <cell r="C2007" t="str">
            <v>CAMP PLUMA SIN CAPU AZUL FRAN ARD</v>
          </cell>
          <cell r="D2007">
            <v>4368</v>
          </cell>
        </row>
        <row r="2008">
          <cell r="A2008">
            <v>5101918</v>
          </cell>
          <cell r="B2008" t="str">
            <v>5101918</v>
          </cell>
          <cell r="C2008" t="str">
            <v>CAMP PLUMA SIN CAPU GRIS ARD</v>
          </cell>
          <cell r="D2008">
            <v>4368</v>
          </cell>
        </row>
        <row r="2009">
          <cell r="A2009">
            <v>5101919</v>
          </cell>
          <cell r="B2009" t="str">
            <v>5101919</v>
          </cell>
          <cell r="C2009" t="str">
            <v>CAMP PLUMA SIN CAPU GRIS TORCASA ARD</v>
          </cell>
          <cell r="D2009">
            <v>4368</v>
          </cell>
        </row>
        <row r="2010">
          <cell r="A2010">
            <v>5101920</v>
          </cell>
          <cell r="B2010" t="str">
            <v>5101920</v>
          </cell>
          <cell r="C2010" t="str">
            <v>CAMP PLUMA C/CAPU NEGRA ARD</v>
          </cell>
          <cell r="D2010">
            <v>4330.6400000000003</v>
          </cell>
        </row>
        <row r="2011">
          <cell r="A2011" t="str">
            <v/>
          </cell>
          <cell r="B2011" t="str">
            <v>5101921	CAMP</v>
          </cell>
          <cell r="C2011" t="str">
            <v/>
          </cell>
          <cell r="D2011">
            <v>0</v>
          </cell>
        </row>
        <row r="2012">
          <cell r="A2012">
            <v>5101921</v>
          </cell>
          <cell r="B2012" t="str">
            <v>5101921</v>
          </cell>
          <cell r="C2012" t="str">
            <v>CAMP PLUMA C/CAPU ROJA ARD</v>
          </cell>
          <cell r="D2012">
            <v>0</v>
          </cell>
        </row>
        <row r="2013">
          <cell r="A2013">
            <v>5101922</v>
          </cell>
          <cell r="B2013" t="str">
            <v>5101922</v>
          </cell>
          <cell r="C2013" t="str">
            <v>CAMP PLUMA C/CAPU AZUL FRAN ARD</v>
          </cell>
          <cell r="D2013">
            <v>4330.6400000000003</v>
          </cell>
        </row>
        <row r="2014">
          <cell r="A2014">
            <v>5101923</v>
          </cell>
          <cell r="B2014" t="str">
            <v>5101923</v>
          </cell>
          <cell r="C2014" t="str">
            <v>CAMP PLUMA C/CAPU GRIS TORC ARD</v>
          </cell>
          <cell r="D2014">
            <v>4330.6400000000003</v>
          </cell>
        </row>
        <row r="2015">
          <cell r="A2015">
            <v>5101924</v>
          </cell>
          <cell r="B2015" t="str">
            <v>5101924</v>
          </cell>
          <cell r="C2015" t="str">
            <v>CAMP PLUMA SIN CAPU AZUL OSCURO ARD</v>
          </cell>
          <cell r="D2015">
            <v>4150.13</v>
          </cell>
        </row>
        <row r="2016">
          <cell r="A2016">
            <v>5101925</v>
          </cell>
          <cell r="B2016" t="str">
            <v>5101925</v>
          </cell>
          <cell r="C2016" t="str">
            <v>CAMP PLUMA SIN CAPU GRIS CLARO ARD</v>
          </cell>
          <cell r="D2016">
            <v>3608.57</v>
          </cell>
        </row>
        <row r="2017">
          <cell r="A2017" t="str">
            <v/>
          </cell>
          <cell r="B2017" t="str">
            <v>5101929	GARIB</v>
          </cell>
          <cell r="C2017" t="str">
            <v/>
          </cell>
          <cell r="D2017">
            <v>0</v>
          </cell>
        </row>
        <row r="2018">
          <cell r="A2018">
            <v>5101929</v>
          </cell>
          <cell r="B2018" t="str">
            <v>5101929</v>
          </cell>
          <cell r="C2018" t="str">
            <v>GARIBALDINA RIP MAO INFANT 2XL/5XL</v>
          </cell>
          <cell r="D2018">
            <v>0</v>
          </cell>
        </row>
        <row r="2019">
          <cell r="A2019">
            <v>5101951</v>
          </cell>
          <cell r="B2019" t="str">
            <v>5101951</v>
          </cell>
          <cell r="C2019" t="str">
            <v>GARIBALDINA ARMY RIP AZ ABRG 2XS/2XL RER</v>
          </cell>
          <cell r="D2019">
            <v>0</v>
          </cell>
        </row>
        <row r="2020">
          <cell r="A2020" t="str">
            <v/>
          </cell>
          <cell r="B2020" t="str">
            <v>5101952	GARIB</v>
          </cell>
          <cell r="C2020" t="str">
            <v/>
          </cell>
          <cell r="D2020">
            <v>0</v>
          </cell>
        </row>
        <row r="2021">
          <cell r="A2021">
            <v>5101952</v>
          </cell>
          <cell r="B2021" t="str">
            <v>5101952</v>
          </cell>
          <cell r="C2021" t="str">
            <v>GARIBALDINA RIP CLA AZ OFERTA L</v>
          </cell>
          <cell r="D2021">
            <v>0</v>
          </cell>
        </row>
        <row r="2022">
          <cell r="A2022" t="str">
            <v/>
          </cell>
          <cell r="B2022" t="str">
            <v>5101954	GARIB</v>
          </cell>
          <cell r="C2022" t="str">
            <v/>
          </cell>
          <cell r="D2022">
            <v>0</v>
          </cell>
        </row>
        <row r="2023">
          <cell r="A2023">
            <v>5101954</v>
          </cell>
          <cell r="B2023" t="str">
            <v>5101954</v>
          </cell>
          <cell r="C2023" t="str">
            <v>GARIBALDINA ARMY RIP AZ ABRG 3XL/6XL RER</v>
          </cell>
          <cell r="D2023">
            <v>0</v>
          </cell>
        </row>
        <row r="2024">
          <cell r="A2024" t="str">
            <v/>
          </cell>
          <cell r="B2024" t="str">
            <v>5101955	GARIB</v>
          </cell>
          <cell r="C2024" t="str">
            <v/>
          </cell>
          <cell r="D2024">
            <v>0</v>
          </cell>
        </row>
        <row r="2025">
          <cell r="A2025">
            <v>5101955</v>
          </cell>
          <cell r="B2025" t="str">
            <v>5101955</v>
          </cell>
          <cell r="C2025" t="str">
            <v>GARIBALDINA RIP VIAL TUC CUELLO ARMY</v>
          </cell>
          <cell r="D2025">
            <v>0</v>
          </cell>
        </row>
        <row r="2026">
          <cell r="A2026" t="str">
            <v/>
          </cell>
          <cell r="B2026" t="str">
            <v>5101969	CAMP</v>
          </cell>
          <cell r="C2026" t="str">
            <v/>
          </cell>
          <cell r="D2026">
            <v>0</v>
          </cell>
        </row>
        <row r="2027">
          <cell r="A2027">
            <v>5101969</v>
          </cell>
          <cell r="B2027" t="str">
            <v>5101969</v>
          </cell>
          <cell r="C2027" t="str">
            <v>CAMP SEARCH AND DESTROY HOODIE RER</v>
          </cell>
          <cell r="D2027">
            <v>0</v>
          </cell>
        </row>
        <row r="2028">
          <cell r="A2028" t="str">
            <v/>
          </cell>
          <cell r="B2028" t="str">
            <v>5101979	CAMP</v>
          </cell>
          <cell r="C2028" t="str">
            <v/>
          </cell>
          <cell r="D2028">
            <v>0</v>
          </cell>
        </row>
        <row r="2029">
          <cell r="A2029">
            <v>5101979</v>
          </cell>
          <cell r="B2029" t="str">
            <v>5101979</v>
          </cell>
          <cell r="C2029" t="str">
            <v>CAMP GABARDINA NEGRA CORTA</v>
          </cell>
          <cell r="D2029">
            <v>4368</v>
          </cell>
        </row>
        <row r="2030">
          <cell r="A2030">
            <v>5101980</v>
          </cell>
          <cell r="B2030" t="str">
            <v>5101980</v>
          </cell>
          <cell r="C2030" t="str">
            <v>CAMP GABARDINA AZUL CORTA</v>
          </cell>
          <cell r="D2030">
            <v>4400</v>
          </cell>
        </row>
        <row r="2031">
          <cell r="A2031">
            <v>5101985</v>
          </cell>
          <cell r="B2031" t="str">
            <v>5101985</v>
          </cell>
          <cell r="C2031" t="str">
            <v>CAMP INVEST AZUL RER</v>
          </cell>
          <cell r="D2031">
            <v>4679.99</v>
          </cell>
        </row>
        <row r="2032">
          <cell r="A2032">
            <v>5101986</v>
          </cell>
          <cell r="B2032" t="str">
            <v>5101986</v>
          </cell>
          <cell r="C2032" t="str">
            <v>CAMP INVEST AZUL T.E. 3XL/4XL RER</v>
          </cell>
          <cell r="D2032">
            <v>4887.99</v>
          </cell>
        </row>
        <row r="2033">
          <cell r="A2033">
            <v>5101987</v>
          </cell>
          <cell r="B2033" t="str">
            <v>5101987</v>
          </cell>
          <cell r="C2033" t="str">
            <v>CAMP INVEST VERDE RER</v>
          </cell>
          <cell r="D2033">
            <v>0</v>
          </cell>
        </row>
        <row r="2034">
          <cell r="A2034" t="str">
            <v/>
          </cell>
          <cell r="B2034" t="str">
            <v>5101989	CAMP</v>
          </cell>
          <cell r="C2034" t="str">
            <v/>
          </cell>
          <cell r="D2034">
            <v>0</v>
          </cell>
        </row>
        <row r="2035">
          <cell r="A2035">
            <v>5101989</v>
          </cell>
          <cell r="B2035" t="str">
            <v>5101989</v>
          </cell>
          <cell r="C2035" t="str">
            <v>CAMP UNITED ZIP HOODIE RER</v>
          </cell>
          <cell r="D2035">
            <v>0</v>
          </cell>
        </row>
        <row r="2036">
          <cell r="A2036" t="str">
            <v/>
          </cell>
          <cell r="B2036" t="str">
            <v>5101990	CAMP</v>
          </cell>
          <cell r="C2036" t="str">
            <v/>
          </cell>
          <cell r="D2036">
            <v>0</v>
          </cell>
        </row>
        <row r="2037">
          <cell r="A2037">
            <v>5101990</v>
          </cell>
          <cell r="B2037" t="str">
            <v>5101990</v>
          </cell>
          <cell r="C2037" t="str">
            <v>CAMP PALMAJ AMARILLA/NARANJA FLUOR</v>
          </cell>
          <cell r="D2037">
            <v>1.04</v>
          </cell>
        </row>
        <row r="2038">
          <cell r="A2038">
            <v>5101998</v>
          </cell>
          <cell r="B2038" t="str">
            <v>5101998</v>
          </cell>
          <cell r="C2038" t="str">
            <v>CAMP PALMAJ AZUL 3XL/4XL RER</v>
          </cell>
          <cell r="D2038">
            <v>12063.99</v>
          </cell>
        </row>
        <row r="2039">
          <cell r="A2039">
            <v>5101999</v>
          </cell>
          <cell r="B2039" t="str">
            <v>5101999</v>
          </cell>
          <cell r="C2039" t="str">
            <v>CAMP PALMAJ AZUL 3XS/2XL RER</v>
          </cell>
          <cell r="D2039">
            <v>12063.99</v>
          </cell>
        </row>
        <row r="2040">
          <cell r="A2040">
            <v>510199907</v>
          </cell>
          <cell r="B2040" t="str">
            <v>510199907</v>
          </cell>
          <cell r="C2040" t="str">
            <v>CAMP PALMAJ AZUL 3XL</v>
          </cell>
          <cell r="D2040">
            <v>2980</v>
          </cell>
        </row>
        <row r="2041">
          <cell r="A2041">
            <v>5102001</v>
          </cell>
          <cell r="B2041" t="str">
            <v>5102001</v>
          </cell>
          <cell r="C2041" t="str">
            <v>CHALECO BOMBERO C/REFLECIVA RER</v>
          </cell>
          <cell r="D2041">
            <v>3891.89</v>
          </cell>
        </row>
        <row r="2042">
          <cell r="A2042">
            <v>5102247</v>
          </cell>
          <cell r="B2042" t="str">
            <v>5102247</v>
          </cell>
          <cell r="C2042" t="str">
            <v>CHALECO CARRIER SIN PORTA ELEMENTOS RER</v>
          </cell>
          <cell r="D2042">
            <v>2778.01</v>
          </cell>
        </row>
        <row r="2043">
          <cell r="A2043">
            <v>5102248</v>
          </cell>
          <cell r="B2043" t="str">
            <v>5102248</v>
          </cell>
          <cell r="C2043" t="str">
            <v>CHALECO CARRIER  LISO CON P/ELEMENT RER</v>
          </cell>
          <cell r="D2043">
            <v>3770.86</v>
          </cell>
        </row>
        <row r="2044">
          <cell r="A2044" t="str">
            <v/>
          </cell>
          <cell r="B2044" t="str">
            <v>5102249	CHALE</v>
          </cell>
          <cell r="C2044" t="str">
            <v/>
          </cell>
          <cell r="D2044">
            <v>0</v>
          </cell>
        </row>
        <row r="2045">
          <cell r="A2045">
            <v>5102249</v>
          </cell>
          <cell r="B2045" t="str">
            <v>5102249</v>
          </cell>
          <cell r="C2045" t="str">
            <v>CHALECO CARRIER CON PORTA ELEMENTOS</v>
          </cell>
          <cell r="D2045">
            <v>0</v>
          </cell>
        </row>
        <row r="2046">
          <cell r="A2046" t="str">
            <v/>
          </cell>
          <cell r="B2046" t="str">
            <v>5103444	CHALE</v>
          </cell>
          <cell r="C2046" t="str">
            <v/>
          </cell>
          <cell r="D2046">
            <v>0</v>
          </cell>
        </row>
        <row r="2047">
          <cell r="A2047">
            <v>5103444</v>
          </cell>
          <cell r="B2047" t="str">
            <v>5103444</v>
          </cell>
          <cell r="C2047" t="str">
            <v>CHALECO GAB. NEGRA POL. INVEST. RER</v>
          </cell>
          <cell r="D2047">
            <v>0</v>
          </cell>
        </row>
        <row r="2048">
          <cell r="A2048" t="str">
            <v/>
          </cell>
          <cell r="B2048" t="str">
            <v>5103555	CHALE</v>
          </cell>
          <cell r="C2048" t="str">
            <v/>
          </cell>
          <cell r="D2048">
            <v>0</v>
          </cell>
        </row>
        <row r="2049">
          <cell r="A2049">
            <v>5103555</v>
          </cell>
          <cell r="B2049" t="str">
            <v>5103555</v>
          </cell>
          <cell r="C2049" t="str">
            <v>CHALECO GAB. NEGRA POL. INVEST. BORDADO</v>
          </cell>
          <cell r="D2049">
            <v>0</v>
          </cell>
        </row>
        <row r="2050">
          <cell r="A2050">
            <v>520111</v>
          </cell>
          <cell r="B2050" t="str">
            <v>520111</v>
          </cell>
          <cell r="C2050" t="str">
            <v/>
          </cell>
          <cell r="D2050">
            <v>0</v>
          </cell>
        </row>
        <row r="2051">
          <cell r="A2051" t="str">
            <v/>
          </cell>
          <cell r="B2051" t="str">
            <v>5320000	CASAC</v>
          </cell>
          <cell r="C2051" t="str">
            <v/>
          </cell>
          <cell r="D2051">
            <v>0</v>
          </cell>
        </row>
        <row r="2052">
          <cell r="A2052">
            <v>5320000</v>
          </cell>
          <cell r="B2052" t="str">
            <v>5320000</v>
          </cell>
          <cell r="C2052" t="str">
            <v>CASACA DAMA PROFESIONAL RER</v>
          </cell>
          <cell r="D2052">
            <v>0</v>
          </cell>
        </row>
        <row r="2053">
          <cell r="A2053" t="str">
            <v/>
          </cell>
          <cell r="B2053" t="str">
            <v>5320027	CHAQU</v>
          </cell>
          <cell r="C2053" t="str">
            <v/>
          </cell>
          <cell r="D2053">
            <v>0</v>
          </cell>
        </row>
        <row r="2054">
          <cell r="A2054">
            <v>5320027</v>
          </cell>
          <cell r="B2054" t="str">
            <v>5320027</v>
          </cell>
          <cell r="C2054" t="str">
            <v>CHAQUETILLA DE PAÑO AZUL LMGE</v>
          </cell>
          <cell r="D2054">
            <v>26207.99</v>
          </cell>
        </row>
        <row r="2055">
          <cell r="A2055" t="str">
            <v/>
          </cell>
          <cell r="B2055" t="str">
            <v>5320151	CHAQU</v>
          </cell>
          <cell r="C2055" t="str">
            <v/>
          </cell>
          <cell r="D2055">
            <v>0</v>
          </cell>
        </row>
        <row r="2056">
          <cell r="A2056">
            <v>5320151</v>
          </cell>
          <cell r="B2056" t="str">
            <v>5320151</v>
          </cell>
          <cell r="C2056" t="str">
            <v>CHAQUETILLA BLANCA RER</v>
          </cell>
          <cell r="D2056">
            <v>0</v>
          </cell>
        </row>
        <row r="2057">
          <cell r="A2057">
            <v>5320787</v>
          </cell>
          <cell r="B2057" t="str">
            <v>5320787</v>
          </cell>
          <cell r="C2057" t="str">
            <v>CHAQUETILLA POLICIA/PENIT 176N0110 FC</v>
          </cell>
          <cell r="D2057">
            <v>39000</v>
          </cell>
        </row>
        <row r="2058">
          <cell r="A2058" t="str">
            <v/>
          </cell>
          <cell r="B2058" t="str">
            <v>5330000	CHAQU</v>
          </cell>
          <cell r="C2058" t="str">
            <v/>
          </cell>
          <cell r="D2058">
            <v>0</v>
          </cell>
        </row>
        <row r="2059">
          <cell r="A2059">
            <v>5330000</v>
          </cell>
          <cell r="B2059" t="str">
            <v>5330000</v>
          </cell>
          <cell r="C2059" t="str">
            <v>CHAQUETILLA GN RER</v>
          </cell>
          <cell r="D2059">
            <v>0</v>
          </cell>
        </row>
        <row r="2060">
          <cell r="A2060">
            <v>5610102</v>
          </cell>
          <cell r="B2060" t="str">
            <v>5610102</v>
          </cell>
          <cell r="C2060" t="str">
            <v>BICI ELECTRICA ROBSTEP 4.4 BLUE E-BIKE</v>
          </cell>
          <cell r="D2060">
            <v>72205.69</v>
          </cell>
        </row>
        <row r="2061">
          <cell r="A2061" t="str">
            <v/>
          </cell>
          <cell r="B2061" t="str">
            <v>5610201	BICI</v>
          </cell>
          <cell r="C2061" t="str">
            <v/>
          </cell>
          <cell r="D2061">
            <v>0</v>
          </cell>
        </row>
        <row r="2062">
          <cell r="A2062">
            <v>5610201</v>
          </cell>
          <cell r="B2062" t="str">
            <v>5610201</v>
          </cell>
          <cell r="C2062" t="str">
            <v>BICI ELECTRICA OVERTECH B1 561002001</v>
          </cell>
          <cell r="D2062">
            <v>0</v>
          </cell>
        </row>
        <row r="2063">
          <cell r="A2063">
            <v>5919025</v>
          </cell>
          <cell r="B2063" t="str">
            <v>5919025</v>
          </cell>
          <cell r="C2063" t="str">
            <v>LINTERNA RECARGABLE MULTIFUNCION RER</v>
          </cell>
          <cell r="D2063">
            <v>1442.34</v>
          </cell>
        </row>
        <row r="2064">
          <cell r="A2064" t="str">
            <v/>
          </cell>
          <cell r="B2064" t="str">
            <v>5919026	LINTE</v>
          </cell>
          <cell r="C2064" t="str">
            <v/>
          </cell>
          <cell r="D2064">
            <v>0</v>
          </cell>
        </row>
        <row r="2065">
          <cell r="A2065">
            <v>5919026</v>
          </cell>
          <cell r="B2065" t="str">
            <v>5919026</v>
          </cell>
          <cell r="C2065" t="str">
            <v>LINTERNA CELULAR MULTIFUNCION RER</v>
          </cell>
          <cell r="D2065">
            <v>0</v>
          </cell>
        </row>
        <row r="2066">
          <cell r="A2066">
            <v>5919165</v>
          </cell>
          <cell r="B2066" t="str">
            <v>5919165</v>
          </cell>
          <cell r="C2066" t="str">
            <v>LINTERNA MULTIFUNCION DAMA7 RER 0678</v>
          </cell>
          <cell r="D2066">
            <v>1886.98</v>
          </cell>
        </row>
        <row r="2067">
          <cell r="A2067" t="str">
            <v/>
          </cell>
          <cell r="B2067" t="str">
            <v>5919222	MANOP</v>
          </cell>
          <cell r="C2067" t="str">
            <v/>
          </cell>
          <cell r="D2067">
            <v>0</v>
          </cell>
        </row>
        <row r="2068">
          <cell r="A2068">
            <v>5919222</v>
          </cell>
          <cell r="B2068" t="str">
            <v>5919222</v>
          </cell>
          <cell r="C2068" t="str">
            <v>MANOPLA NEGRA RER</v>
          </cell>
          <cell r="D2068">
            <v>0</v>
          </cell>
        </row>
        <row r="2069">
          <cell r="A2069" t="str">
            <v/>
          </cell>
          <cell r="B2069" t="str">
            <v>5919223	MANOP</v>
          </cell>
          <cell r="C2069" t="str">
            <v/>
          </cell>
          <cell r="D2069">
            <v>0</v>
          </cell>
        </row>
        <row r="2070">
          <cell r="A2070">
            <v>5919223</v>
          </cell>
          <cell r="B2070" t="str">
            <v>5919223</v>
          </cell>
          <cell r="C2070" t="str">
            <v>MANOPLA C/ NAVAJA LUG</v>
          </cell>
          <cell r="D2070">
            <v>0</v>
          </cell>
        </row>
        <row r="2071">
          <cell r="A2071" t="str">
            <v/>
          </cell>
          <cell r="B2071" t="str">
            <v>5919321	PUNIA</v>
          </cell>
          <cell r="C2071" t="str">
            <v/>
          </cell>
          <cell r="D2071">
            <v>0</v>
          </cell>
        </row>
        <row r="2072">
          <cell r="A2072">
            <v>5919321</v>
          </cell>
          <cell r="B2072" t="str">
            <v>5919321</v>
          </cell>
          <cell r="C2072" t="str">
            <v>PUNIAL ANTEBRAZO C ABROJO RER</v>
          </cell>
          <cell r="D2072">
            <v>0</v>
          </cell>
        </row>
        <row r="2073">
          <cell r="A2073">
            <v>5919325</v>
          </cell>
          <cell r="B2073" t="str">
            <v>5919325</v>
          </cell>
          <cell r="C2073" t="str">
            <v>MANOPLA ROMPEVIDRIOS RER</v>
          </cell>
          <cell r="D2073">
            <v>359</v>
          </cell>
        </row>
        <row r="2074">
          <cell r="A2074">
            <v>6</v>
          </cell>
          <cell r="B2074" t="str">
            <v>6</v>
          </cell>
          <cell r="C2074" t="str">
            <v/>
          </cell>
          <cell r="D2074">
            <v>0</v>
          </cell>
        </row>
        <row r="2075">
          <cell r="A2075" t="str">
            <v/>
          </cell>
          <cell r="B2075" t="str">
            <v>6000003	COMBO</v>
          </cell>
          <cell r="C2075" t="str">
            <v/>
          </cell>
          <cell r="D2075">
            <v>0</v>
          </cell>
        </row>
        <row r="2076">
          <cell r="A2076">
            <v>6000003</v>
          </cell>
          <cell r="B2076" t="str">
            <v>6000003</v>
          </cell>
          <cell r="C2076" t="str">
            <v>COMBO BOMB AMER GAB AZUL + CINTO INTERNO</v>
          </cell>
          <cell r="D2076">
            <v>7828</v>
          </cell>
        </row>
        <row r="2077">
          <cell r="A2077" t="str">
            <v/>
          </cell>
          <cell r="B2077" t="str">
            <v>6000004	COMBO</v>
          </cell>
          <cell r="C2077" t="str">
            <v/>
          </cell>
          <cell r="D2077">
            <v>0</v>
          </cell>
        </row>
        <row r="2078">
          <cell r="A2078">
            <v>6000004</v>
          </cell>
          <cell r="B2078" t="str">
            <v>6000004</v>
          </cell>
          <cell r="C2078" t="str">
            <v>COMBO BOMB. AMER GAB AZUL + CINTO INTERN</v>
          </cell>
          <cell r="D2078">
            <v>8008</v>
          </cell>
        </row>
        <row r="2079">
          <cell r="A2079" t="str">
            <v/>
          </cell>
          <cell r="B2079" t="str">
            <v>6000005	COMBO</v>
          </cell>
          <cell r="C2079" t="str">
            <v/>
          </cell>
          <cell r="D2079">
            <v>0</v>
          </cell>
        </row>
        <row r="2080">
          <cell r="A2080">
            <v>6000005</v>
          </cell>
          <cell r="B2080" t="str">
            <v>6000005</v>
          </cell>
          <cell r="C2080" t="str">
            <v>COMBO BOMB.AMER GAB AZUL + CINTO INTERNO</v>
          </cell>
          <cell r="D2080">
            <v>8208</v>
          </cell>
        </row>
        <row r="2081">
          <cell r="A2081">
            <v>6000006</v>
          </cell>
          <cell r="B2081" t="str">
            <v>6000006</v>
          </cell>
          <cell r="C2081" t="str">
            <v>COMBO ESPOSAS + PORTA ESPOSAS TERMO</v>
          </cell>
          <cell r="D2081">
            <v>6030</v>
          </cell>
        </row>
        <row r="2082">
          <cell r="A2082">
            <v>6000007</v>
          </cell>
          <cell r="B2082" t="str">
            <v>6000007</v>
          </cell>
          <cell r="C2082" t="str">
            <v>COMBO BASTON + PORTA BASTON EXTENSIBLE</v>
          </cell>
          <cell r="D2082">
            <v>3432</v>
          </cell>
        </row>
        <row r="2083">
          <cell r="A2083">
            <v>6000008</v>
          </cell>
          <cell r="B2083" t="str">
            <v>6000008</v>
          </cell>
          <cell r="C2083" t="str">
            <v>COMBO BASTON + PORTA BASTON CORTO</v>
          </cell>
          <cell r="D2083">
            <v>1976</v>
          </cell>
        </row>
        <row r="2084">
          <cell r="A2084">
            <v>6000009</v>
          </cell>
          <cell r="B2084" t="str">
            <v>6000009</v>
          </cell>
          <cell r="C2084" t="str">
            <v>COMBO PIST. AMBIDIESTRA + PORTA ESPOSAS</v>
          </cell>
          <cell r="D2084">
            <v>10230</v>
          </cell>
        </row>
        <row r="2085">
          <cell r="A2085">
            <v>6000010</v>
          </cell>
          <cell r="B2085" t="str">
            <v>6000010</v>
          </cell>
          <cell r="C2085" t="str">
            <v>COMBO PIST. UNIVERSAL + PORTA ESPOSAS +</v>
          </cell>
          <cell r="D2085">
            <v>11130</v>
          </cell>
        </row>
        <row r="2086">
          <cell r="A2086">
            <v>6000011</v>
          </cell>
          <cell r="B2086" t="str">
            <v>6000011</v>
          </cell>
          <cell r="C2086" t="str">
            <v>COMBO PIST. Nivel 3 + PLATAFORMA MUSLERA</v>
          </cell>
          <cell r="D2086">
            <v>8840</v>
          </cell>
        </row>
        <row r="2087">
          <cell r="A2087">
            <v>6000012</v>
          </cell>
          <cell r="B2087" t="str">
            <v>6000012</v>
          </cell>
          <cell r="C2087" t="str">
            <v>COMBO PORTA ESP TERMO  GUER + ESPOSAS GA</v>
          </cell>
          <cell r="D2087">
            <v>5880</v>
          </cell>
        </row>
        <row r="2088">
          <cell r="A2088">
            <v>6000013</v>
          </cell>
          <cell r="B2088" t="str">
            <v>6000013</v>
          </cell>
          <cell r="C2088" t="str">
            <v>COMBO chaleco magal + barbijo</v>
          </cell>
          <cell r="D2088">
            <v>10410</v>
          </cell>
        </row>
        <row r="2089">
          <cell r="A2089">
            <v>6000014</v>
          </cell>
          <cell r="B2089" t="str">
            <v>6000014</v>
          </cell>
          <cell r="C2089" t="str">
            <v>COMBO  MOCHILA + BANDERA</v>
          </cell>
          <cell r="D2089">
            <v>10258</v>
          </cell>
        </row>
        <row r="2090">
          <cell r="A2090">
            <v>6000015</v>
          </cell>
          <cell r="B2090" t="str">
            <v>6000015</v>
          </cell>
          <cell r="C2090" t="str">
            <v>COMBO PORTA ESPOSAS VERDE + ESPOSAS CON</v>
          </cell>
          <cell r="D2090">
            <v>5880</v>
          </cell>
        </row>
        <row r="2091">
          <cell r="A2091">
            <v>6000016</v>
          </cell>
          <cell r="B2091" t="str">
            <v>6000016</v>
          </cell>
          <cell r="C2091" t="str">
            <v>COMBO  CHALECO MOLLE + PIST. NIVEL 2 + P</v>
          </cell>
          <cell r="D2091">
            <v>15080</v>
          </cell>
        </row>
        <row r="2092">
          <cell r="A2092">
            <v>6000017</v>
          </cell>
          <cell r="B2092" t="str">
            <v>6000017</v>
          </cell>
          <cell r="C2092" t="str">
            <v>COMBO BORCEGUIE COMANDO + BARBIJO PLISAD</v>
          </cell>
          <cell r="D2092">
            <v>14150</v>
          </cell>
        </row>
        <row r="2093">
          <cell r="A2093">
            <v>6000018</v>
          </cell>
          <cell r="B2093" t="str">
            <v>6000018</v>
          </cell>
          <cell r="C2093" t="str">
            <v>COMBO BORCEGUIE TACTICO + BARBIJO PLISAD</v>
          </cell>
          <cell r="D2093">
            <v>9392</v>
          </cell>
        </row>
        <row r="2094">
          <cell r="A2094">
            <v>6000019</v>
          </cell>
          <cell r="B2094" t="str">
            <v>6000019</v>
          </cell>
          <cell r="C2094" t="str">
            <v>COMBO PORTA ESPOSAS TERMO + BARBIJO PLIS</v>
          </cell>
          <cell r="D2094">
            <v>1340</v>
          </cell>
        </row>
        <row r="2095">
          <cell r="A2095">
            <v>6000020</v>
          </cell>
          <cell r="B2095" t="str">
            <v>6000020</v>
          </cell>
          <cell r="C2095" t="str">
            <v>COMBO CHALECO + ACCESORIOS + POUC + RIÑ.</v>
          </cell>
          <cell r="D2095">
            <v>27502</v>
          </cell>
        </row>
        <row r="2096">
          <cell r="A2096">
            <v>6000021</v>
          </cell>
          <cell r="B2096" t="str">
            <v>6000021</v>
          </cell>
          <cell r="C2096" t="str">
            <v>COMBO CHALECO + ACCESORIOS + POUC + RIÑ.</v>
          </cell>
          <cell r="D2096">
            <v>30037</v>
          </cell>
        </row>
        <row r="2097">
          <cell r="A2097">
            <v>6000022</v>
          </cell>
          <cell r="B2097" t="str">
            <v>6000022</v>
          </cell>
          <cell r="C2097" t="str">
            <v>COMBO CAMPERA SOFTSHELL PREM + BARBIJO</v>
          </cell>
          <cell r="D2097">
            <v>15398</v>
          </cell>
        </row>
        <row r="2098">
          <cell r="A2098">
            <v>6000023</v>
          </cell>
          <cell r="B2098" t="str">
            <v>6000023</v>
          </cell>
          <cell r="C2098" t="str">
            <v>COMBO CINTO INTERNO + CINTO AMERICANO NE</v>
          </cell>
          <cell r="D2098">
            <v>3057</v>
          </cell>
        </row>
        <row r="2099">
          <cell r="A2099">
            <v>6000024</v>
          </cell>
          <cell r="B2099" t="str">
            <v>6000024</v>
          </cell>
          <cell r="C2099" t="str">
            <v>COMBO PISTOLERA NIVEL 2 + PORTA CARG. DO</v>
          </cell>
          <cell r="D2099">
            <v>4255</v>
          </cell>
        </row>
        <row r="2100">
          <cell r="A2100">
            <v>6000025</v>
          </cell>
          <cell r="B2100" t="str">
            <v>6000025</v>
          </cell>
          <cell r="C2100" t="str">
            <v>COMBO PIST NIVEL 2 HOLSTER + PORTA CARG</v>
          </cell>
          <cell r="D2100">
            <v>4255</v>
          </cell>
        </row>
        <row r="2101">
          <cell r="A2101">
            <v>6000026</v>
          </cell>
          <cell r="B2101" t="str">
            <v>6000026</v>
          </cell>
          <cell r="C2101" t="str">
            <v>COMBO CHALECO MOLLE + PLATAFORMA MOLLE</v>
          </cell>
          <cell r="D2101">
            <v>11080</v>
          </cell>
        </row>
        <row r="2102">
          <cell r="A2102">
            <v>6000027</v>
          </cell>
          <cell r="B2102" t="str">
            <v>6000027</v>
          </cell>
          <cell r="C2102" t="str">
            <v>COMBO PIST NIVEL 2 + PORTA CARGADOR DOBL</v>
          </cell>
          <cell r="D2102">
            <v>6300</v>
          </cell>
        </row>
        <row r="2103">
          <cell r="A2103">
            <v>6000028</v>
          </cell>
          <cell r="B2103" t="str">
            <v>6000028</v>
          </cell>
          <cell r="C2103" t="str">
            <v>COMBO CHALECO MOLLE + PLATAFORMA MOLLE</v>
          </cell>
          <cell r="D2103">
            <v>11200</v>
          </cell>
        </row>
        <row r="2104">
          <cell r="A2104">
            <v>6000067</v>
          </cell>
          <cell r="B2104" t="str">
            <v>6000067</v>
          </cell>
          <cell r="C2104" t="str">
            <v>COMBO LINTERNA + NAVAJA ROMPEVIDRIO</v>
          </cell>
          <cell r="D2104">
            <v>1334</v>
          </cell>
        </row>
        <row r="2105">
          <cell r="A2105" t="str">
            <v/>
          </cell>
          <cell r="B2105" t="str">
            <v>6000100	COMBO</v>
          </cell>
          <cell r="C2105" t="str">
            <v/>
          </cell>
          <cell r="D2105">
            <v>0</v>
          </cell>
        </row>
        <row r="2106">
          <cell r="A2106">
            <v>6000100</v>
          </cell>
          <cell r="B2106" t="str">
            <v>6000100</v>
          </cell>
          <cell r="C2106" t="str">
            <v>COMBO MOCHILA PATRULLA + CARPA 3 PERSONA</v>
          </cell>
          <cell r="D2106">
            <v>0</v>
          </cell>
        </row>
        <row r="2107">
          <cell r="A2107" t="str">
            <v/>
          </cell>
          <cell r="B2107" t="str">
            <v>6000129	COMBO</v>
          </cell>
          <cell r="C2107" t="str">
            <v/>
          </cell>
          <cell r="D2107">
            <v>0</v>
          </cell>
        </row>
        <row r="2108">
          <cell r="A2108">
            <v>6000129</v>
          </cell>
          <cell r="B2108" t="str">
            <v>6000129</v>
          </cell>
          <cell r="C2108" t="str">
            <v>COMBO QUEPI CASQ. NEGRO RIP + BANDERA AR</v>
          </cell>
          <cell r="D2108">
            <v>935</v>
          </cell>
        </row>
        <row r="2109">
          <cell r="A2109" t="str">
            <v/>
          </cell>
          <cell r="B2109" t="str">
            <v>6000130	COMBO</v>
          </cell>
          <cell r="C2109" t="str">
            <v/>
          </cell>
          <cell r="D2109">
            <v>0</v>
          </cell>
        </row>
        <row r="2110">
          <cell r="A2110">
            <v>6000130</v>
          </cell>
          <cell r="B2110" t="str">
            <v>6000130</v>
          </cell>
          <cell r="C2110" t="str">
            <v>COMBO QUEPI CASQ. AZUL + BANDERA ARG.</v>
          </cell>
          <cell r="D2110">
            <v>1321</v>
          </cell>
        </row>
        <row r="2111">
          <cell r="A2111" t="str">
            <v/>
          </cell>
          <cell r="B2111" t="str">
            <v>6000301	COMBO</v>
          </cell>
          <cell r="C2111" t="str">
            <v/>
          </cell>
          <cell r="D2111">
            <v>0</v>
          </cell>
        </row>
        <row r="2112">
          <cell r="A2112">
            <v>6000301</v>
          </cell>
          <cell r="B2112" t="str">
            <v>6000301</v>
          </cell>
          <cell r="C2112" t="str">
            <v>COMBO NAVAJA SPIDER COL. + PORTA CARG. S</v>
          </cell>
          <cell r="D2112">
            <v>1644</v>
          </cell>
        </row>
        <row r="2113">
          <cell r="A2113" t="str">
            <v/>
          </cell>
          <cell r="B2113" t="str">
            <v>6000551	COMBO</v>
          </cell>
          <cell r="C2113" t="str">
            <v/>
          </cell>
          <cell r="D2113">
            <v>0</v>
          </cell>
        </row>
        <row r="2114">
          <cell r="A2114">
            <v>6000551</v>
          </cell>
          <cell r="B2114" t="str">
            <v>6000551</v>
          </cell>
          <cell r="C2114" t="str">
            <v>COMBO CORREAJE POLICIAL COMPLETO</v>
          </cell>
          <cell r="D2114">
            <v>8679</v>
          </cell>
        </row>
        <row r="2115">
          <cell r="A2115" t="str">
            <v/>
          </cell>
          <cell r="B2115" t="str">
            <v>6000552	COMBO</v>
          </cell>
          <cell r="C2115" t="str">
            <v/>
          </cell>
          <cell r="D2115">
            <v>0</v>
          </cell>
        </row>
        <row r="2116">
          <cell r="A2116">
            <v>6000552</v>
          </cell>
          <cell r="B2116" t="str">
            <v>6000552</v>
          </cell>
          <cell r="C2116" t="str">
            <v>COMBO PORTA ESP TERMO + ESPOSAS GANCHO</v>
          </cell>
          <cell r="D2116">
            <v>6030</v>
          </cell>
        </row>
        <row r="2117">
          <cell r="A2117" t="str">
            <v/>
          </cell>
          <cell r="B2117" t="str">
            <v>6000852	COMBO</v>
          </cell>
          <cell r="C2117" t="str">
            <v/>
          </cell>
          <cell r="D2117">
            <v>0</v>
          </cell>
        </row>
        <row r="2118">
          <cell r="A2118">
            <v>6000852</v>
          </cell>
          <cell r="B2118" t="str">
            <v>6000852</v>
          </cell>
          <cell r="C2118" t="str">
            <v>COMBO GARIBALDINA RIP MAO AZUL + PORTAES</v>
          </cell>
          <cell r="D2118">
            <v>6814</v>
          </cell>
        </row>
        <row r="2119">
          <cell r="A2119" t="str">
            <v/>
          </cell>
          <cell r="B2119" t="str">
            <v>6000853	COMBO</v>
          </cell>
          <cell r="C2119" t="str">
            <v/>
          </cell>
          <cell r="D2119">
            <v>0</v>
          </cell>
        </row>
        <row r="2120">
          <cell r="A2120">
            <v>6000853</v>
          </cell>
          <cell r="B2120" t="str">
            <v>6000853</v>
          </cell>
          <cell r="C2120" t="str">
            <v>COMBO GAR. AZUL RIP 3XL/5XL + PORTAESPOS</v>
          </cell>
          <cell r="D2120">
            <v>7014</v>
          </cell>
        </row>
        <row r="2121">
          <cell r="A2121" t="str">
            <v/>
          </cell>
          <cell r="B2121" t="str">
            <v>6000855	COMBO</v>
          </cell>
          <cell r="C2121" t="str">
            <v/>
          </cell>
          <cell r="D2121">
            <v>0</v>
          </cell>
        </row>
        <row r="2122">
          <cell r="A2122">
            <v>6000855</v>
          </cell>
          <cell r="B2122" t="str">
            <v>6000855</v>
          </cell>
          <cell r="C2122" t="str">
            <v>COMBO GARIBALDINA GRIS RIP MAO + PORTAES</v>
          </cell>
          <cell r="D2122">
            <v>6814</v>
          </cell>
        </row>
        <row r="2123">
          <cell r="A2123" t="str">
            <v/>
          </cell>
          <cell r="B2123" t="str">
            <v>6000856	COMBO</v>
          </cell>
          <cell r="C2123" t="str">
            <v/>
          </cell>
          <cell r="D2123">
            <v>0</v>
          </cell>
        </row>
        <row r="2124">
          <cell r="A2124">
            <v>6000856</v>
          </cell>
          <cell r="B2124" t="str">
            <v>6000856</v>
          </cell>
          <cell r="C2124" t="str">
            <v>COMBO GAR. GRIS RIP 3XL/5XL+ PORTAESP</v>
          </cell>
          <cell r="D2124">
            <v>7014</v>
          </cell>
        </row>
        <row r="2125">
          <cell r="A2125" t="str">
            <v/>
          </cell>
          <cell r="B2125" t="str">
            <v>6000863	COMBO</v>
          </cell>
          <cell r="C2125" t="str">
            <v/>
          </cell>
          <cell r="D2125">
            <v>0</v>
          </cell>
        </row>
        <row r="2126">
          <cell r="A2126">
            <v>6000863</v>
          </cell>
          <cell r="B2126" t="str">
            <v>6000863</v>
          </cell>
          <cell r="C2126" t="str">
            <v>COMBO GARIBALDINA RIP MAO NEGRA + PORTAE</v>
          </cell>
          <cell r="D2126">
            <v>6814</v>
          </cell>
        </row>
        <row r="2127">
          <cell r="A2127" t="str">
            <v/>
          </cell>
          <cell r="B2127" t="str">
            <v>6000864	COMBO</v>
          </cell>
          <cell r="C2127" t="str">
            <v/>
          </cell>
          <cell r="D2127">
            <v>0</v>
          </cell>
        </row>
        <row r="2128">
          <cell r="A2128">
            <v>6000864</v>
          </cell>
          <cell r="B2128" t="str">
            <v>6000864</v>
          </cell>
          <cell r="C2128" t="str">
            <v>COMBO GAR. NEGRA RIP 3XL/5XL+ PORTAESPOS</v>
          </cell>
          <cell r="D2128">
            <v>7014</v>
          </cell>
        </row>
        <row r="2129">
          <cell r="A2129" t="str">
            <v/>
          </cell>
          <cell r="B2129" t="str">
            <v>6000999	COMBO</v>
          </cell>
          <cell r="C2129" t="str">
            <v/>
          </cell>
          <cell r="D2129">
            <v>0</v>
          </cell>
        </row>
        <row r="2130">
          <cell r="A2130">
            <v>6000999</v>
          </cell>
          <cell r="B2130" t="str">
            <v>6000999</v>
          </cell>
          <cell r="C2130" t="str">
            <v>COMBO CHALECO MAGAL + LINTERNA A LED</v>
          </cell>
          <cell r="D2130">
            <v>10664</v>
          </cell>
        </row>
        <row r="2131">
          <cell r="A2131" t="str">
            <v/>
          </cell>
          <cell r="B2131" t="str">
            <v>6001001	PACK</v>
          </cell>
          <cell r="C2131" t="str">
            <v/>
          </cell>
          <cell r="D2131">
            <v>0</v>
          </cell>
        </row>
        <row r="2132">
          <cell r="A2132">
            <v>6001001</v>
          </cell>
          <cell r="B2132" t="str">
            <v>6001001</v>
          </cell>
          <cell r="C2132" t="str">
            <v>PACK SILBATO MET. X10 TACTICO (8525001)</v>
          </cell>
          <cell r="D2132">
            <v>4914</v>
          </cell>
        </row>
        <row r="2133">
          <cell r="A2133">
            <v>6001004</v>
          </cell>
          <cell r="B2133" t="str">
            <v>6001004</v>
          </cell>
          <cell r="C2133" t="str">
            <v>PACK LASER PUNT. X 12 CAPSULA (8520004)</v>
          </cell>
          <cell r="D2133">
            <v>1300</v>
          </cell>
        </row>
        <row r="2134">
          <cell r="A2134">
            <v>6001005</v>
          </cell>
          <cell r="B2134" t="str">
            <v>6001005</v>
          </cell>
          <cell r="C2134" t="str">
            <v>PACK LASER PUNT. X6 CAPSULA (8520004)</v>
          </cell>
          <cell r="D2134">
            <v>1300</v>
          </cell>
        </row>
        <row r="2135">
          <cell r="A2135">
            <v>6001006</v>
          </cell>
          <cell r="B2135" t="str">
            <v>6001006</v>
          </cell>
          <cell r="C2135" t="str">
            <v>PACK BALDE MOPA X 10</v>
          </cell>
          <cell r="D2135">
            <v>2358</v>
          </cell>
        </row>
        <row r="2136">
          <cell r="A2136">
            <v>6001007</v>
          </cell>
          <cell r="B2136" t="str">
            <v>6001007</v>
          </cell>
          <cell r="C2136" t="str">
            <v>PACK BALDE MOPA X 20</v>
          </cell>
          <cell r="D2136">
            <v>2358</v>
          </cell>
        </row>
        <row r="2137">
          <cell r="A2137">
            <v>6001008</v>
          </cell>
          <cell r="B2137" t="str">
            <v>6001008</v>
          </cell>
          <cell r="C2137" t="str">
            <v>PACK LINTERNA X 6 TACTICA PROF</v>
          </cell>
          <cell r="D2137">
            <v>1872</v>
          </cell>
        </row>
        <row r="2138">
          <cell r="A2138" t="str">
            <v/>
          </cell>
          <cell r="B2138" t="str">
            <v>6001265	PACK</v>
          </cell>
          <cell r="C2138" t="str">
            <v/>
          </cell>
          <cell r="D2138">
            <v>0</v>
          </cell>
        </row>
        <row r="2139">
          <cell r="A2139">
            <v>6001265</v>
          </cell>
          <cell r="B2139" t="str">
            <v>6001265</v>
          </cell>
          <cell r="C2139" t="str">
            <v>PACK LINT.X 12 A PILAS AAA LES (8520265)</v>
          </cell>
          <cell r="D2139">
            <v>364</v>
          </cell>
        </row>
        <row r="2140">
          <cell r="A2140" t="str">
            <v/>
          </cell>
          <cell r="B2140" t="str">
            <v>6001266	PACK</v>
          </cell>
          <cell r="C2140" t="str">
            <v/>
          </cell>
          <cell r="D2140">
            <v>0</v>
          </cell>
        </row>
        <row r="2141">
          <cell r="A2141">
            <v>6001266</v>
          </cell>
          <cell r="B2141" t="str">
            <v>6001266</v>
          </cell>
          <cell r="C2141" t="str">
            <v>PACK LINT.X 6 A PILAS AAA LED (8520265)</v>
          </cell>
          <cell r="D2141">
            <v>364</v>
          </cell>
        </row>
        <row r="2142">
          <cell r="A2142">
            <v>6001941</v>
          </cell>
          <cell r="B2142" t="str">
            <v>6001941</v>
          </cell>
          <cell r="C2142" t="str">
            <v>PACK LINTERNA X 12 TACT. PROF(8520941)</v>
          </cell>
          <cell r="D2142">
            <v>1872</v>
          </cell>
        </row>
        <row r="2143">
          <cell r="A2143">
            <v>6001942</v>
          </cell>
          <cell r="B2143" t="str">
            <v>6001942</v>
          </cell>
          <cell r="C2143" t="str">
            <v>PACK LINTERNA X 6 TACT. PROF (8520941)</v>
          </cell>
          <cell r="D2143">
            <v>8517.6</v>
          </cell>
        </row>
        <row r="2144">
          <cell r="A2144" t="str">
            <v/>
          </cell>
          <cell r="B2144" t="str">
            <v>6001946	PACK</v>
          </cell>
          <cell r="C2144" t="str">
            <v/>
          </cell>
          <cell r="D2144">
            <v>0</v>
          </cell>
        </row>
        <row r="2145">
          <cell r="A2145">
            <v>6001946</v>
          </cell>
          <cell r="B2145" t="str">
            <v>6001946</v>
          </cell>
          <cell r="C2145" t="str">
            <v>PACK LINT.X12 LED TACT. USB (8520946)</v>
          </cell>
          <cell r="D2145">
            <v>1528</v>
          </cell>
        </row>
        <row r="2146">
          <cell r="A2146" t="str">
            <v/>
          </cell>
          <cell r="B2146" t="str">
            <v>6001947	PACK</v>
          </cell>
          <cell r="C2146" t="str">
            <v/>
          </cell>
          <cell r="D2146">
            <v>0</v>
          </cell>
        </row>
        <row r="2147">
          <cell r="A2147">
            <v>6001947</v>
          </cell>
          <cell r="B2147" t="str">
            <v>6001947</v>
          </cell>
          <cell r="C2147" t="str">
            <v>PACK LINT.X 6 LED TACT. USB(8520946)</v>
          </cell>
          <cell r="D2147">
            <v>1528</v>
          </cell>
        </row>
        <row r="2148">
          <cell r="A2148">
            <v>6401001</v>
          </cell>
          <cell r="B2148" t="str">
            <v>6401001</v>
          </cell>
          <cell r="C2148" t="str">
            <v>BERMUDA CARGO GAB AZUL 34/48 RER</v>
          </cell>
          <cell r="D2148">
            <v>2705.99</v>
          </cell>
        </row>
        <row r="2149">
          <cell r="A2149">
            <v>6401002</v>
          </cell>
          <cell r="B2149" t="str">
            <v>6401002</v>
          </cell>
          <cell r="C2149" t="str">
            <v>BERMUDA CARGO GAB AZUL 50/54 RER</v>
          </cell>
          <cell r="D2149">
            <v>2886.5</v>
          </cell>
        </row>
        <row r="2150">
          <cell r="A2150">
            <v>6401003</v>
          </cell>
          <cell r="B2150" t="str">
            <v>6401003</v>
          </cell>
          <cell r="C2150" t="str">
            <v>BERMUDA CARGO GAB AZUL 56/60 RER</v>
          </cell>
          <cell r="D2150">
            <v>3247.54</v>
          </cell>
        </row>
        <row r="2151">
          <cell r="A2151">
            <v>6401247</v>
          </cell>
          <cell r="B2151" t="str">
            <v>6401247</v>
          </cell>
          <cell r="C2151" t="str">
            <v>BERMUDA NEGRA / AZUL UCAR RER</v>
          </cell>
          <cell r="D2151">
            <v>2705.99</v>
          </cell>
        </row>
        <row r="2152">
          <cell r="A2152">
            <v>6401900</v>
          </cell>
          <cell r="B2152" t="str">
            <v>6401900</v>
          </cell>
          <cell r="C2152" t="str">
            <v>BERMUDA CARGO GAB NEGRA 34/48 RER</v>
          </cell>
          <cell r="D2152">
            <v>2705.99</v>
          </cell>
        </row>
        <row r="2153">
          <cell r="A2153" t="str">
            <v/>
          </cell>
          <cell r="B2153" t="str">
            <v>6401901	BERMU</v>
          </cell>
          <cell r="C2153" t="str">
            <v/>
          </cell>
          <cell r="D2153">
            <v>0</v>
          </cell>
        </row>
        <row r="2154">
          <cell r="A2154">
            <v>6401901</v>
          </cell>
          <cell r="B2154" t="str">
            <v>6401901</v>
          </cell>
          <cell r="C2154" t="str">
            <v>BERMUDA CARGO GAB NEGRA 50/54 RER</v>
          </cell>
          <cell r="D2154">
            <v>0</v>
          </cell>
        </row>
        <row r="2155">
          <cell r="A2155" t="str">
            <v/>
          </cell>
          <cell r="B2155" t="str">
            <v>6401902	BERMU</v>
          </cell>
          <cell r="C2155" t="str">
            <v/>
          </cell>
          <cell r="D2155">
            <v>0</v>
          </cell>
        </row>
        <row r="2156">
          <cell r="A2156">
            <v>6401902</v>
          </cell>
          <cell r="B2156" t="str">
            <v>6401902</v>
          </cell>
          <cell r="C2156" t="str">
            <v>BERMUDA CARGO GAB NEGRA 56/60 RER</v>
          </cell>
          <cell r="D2156">
            <v>0</v>
          </cell>
        </row>
        <row r="2157">
          <cell r="A2157" t="str">
            <v/>
          </cell>
          <cell r="B2157" t="str">
            <v>6402000	PAÑUE</v>
          </cell>
          <cell r="C2157" t="str">
            <v/>
          </cell>
          <cell r="D2157">
            <v>0</v>
          </cell>
        </row>
        <row r="2158">
          <cell r="A2158">
            <v>6402000</v>
          </cell>
          <cell r="B2158" t="str">
            <v>6402000</v>
          </cell>
          <cell r="C2158" t="str">
            <v>PAÑUELO RER</v>
          </cell>
          <cell r="D2158">
            <v>0</v>
          </cell>
        </row>
        <row r="2159">
          <cell r="A2159" t="str">
            <v/>
          </cell>
          <cell r="B2159" t="str">
            <v>7203001	PINTO</v>
          </cell>
          <cell r="C2159" t="str">
            <v/>
          </cell>
          <cell r="D2159">
            <v>0</v>
          </cell>
        </row>
        <row r="2160">
          <cell r="A2160">
            <v>7203001</v>
          </cell>
          <cell r="B2160" t="str">
            <v>7203001</v>
          </cell>
          <cell r="C2160" t="str">
            <v>PINTORCITO LMGE AZUL RER</v>
          </cell>
          <cell r="D2160">
            <v>3302.2</v>
          </cell>
        </row>
        <row r="2161">
          <cell r="A2161">
            <v>7203002</v>
          </cell>
          <cell r="B2161" t="str">
            <v>7203002</v>
          </cell>
          <cell r="C2161" t="str">
            <v>PINTORCITO LMGE VERDE RER</v>
          </cell>
          <cell r="D2161">
            <v>3302.21</v>
          </cell>
        </row>
        <row r="2162">
          <cell r="A2162" t="str">
            <v/>
          </cell>
          <cell r="B2162" t="str">
            <v>7700022	METAL</v>
          </cell>
          <cell r="C2162" t="str">
            <v/>
          </cell>
          <cell r="D2162">
            <v>0</v>
          </cell>
        </row>
        <row r="2163">
          <cell r="A2163">
            <v>7700022</v>
          </cell>
          <cell r="B2163" t="str">
            <v>7700022</v>
          </cell>
          <cell r="C2163" t="str">
            <v>METAL CHAPA DE INVESTIGACIONES</v>
          </cell>
          <cell r="D2163">
            <v>1769.03</v>
          </cell>
        </row>
        <row r="2164">
          <cell r="A2164" t="str">
            <v/>
          </cell>
          <cell r="B2164" t="str">
            <v>7700090	INSIG</v>
          </cell>
          <cell r="C2164" t="str">
            <v/>
          </cell>
          <cell r="D2164">
            <v>0</v>
          </cell>
        </row>
        <row r="2165">
          <cell r="A2165">
            <v>7700090</v>
          </cell>
          <cell r="B2165" t="str">
            <v>7700090</v>
          </cell>
          <cell r="C2165" t="str">
            <v>INSIG NEGRA CABO  P/COLGAR</v>
          </cell>
          <cell r="D2165">
            <v>0</v>
          </cell>
        </row>
        <row r="2166">
          <cell r="A2166" t="str">
            <v/>
          </cell>
          <cell r="B2166" t="str">
            <v>7700091	INSIG</v>
          </cell>
          <cell r="C2166" t="str">
            <v/>
          </cell>
          <cell r="D2166">
            <v>0</v>
          </cell>
        </row>
        <row r="2167">
          <cell r="A2167">
            <v>7700091</v>
          </cell>
          <cell r="B2167" t="str">
            <v>7700091</v>
          </cell>
          <cell r="C2167" t="str">
            <v>INSIG NEGRA CABO 1RO P/COLGAR</v>
          </cell>
          <cell r="D2167">
            <v>0</v>
          </cell>
        </row>
        <row r="2168">
          <cell r="A2168" t="str">
            <v/>
          </cell>
          <cell r="B2168" t="str">
            <v>7700092	INSIG</v>
          </cell>
          <cell r="C2168" t="str">
            <v/>
          </cell>
          <cell r="D2168">
            <v>0</v>
          </cell>
        </row>
        <row r="2169">
          <cell r="A2169">
            <v>7700092</v>
          </cell>
          <cell r="B2169" t="str">
            <v>7700092</v>
          </cell>
          <cell r="C2169" t="str">
            <v>INSIG NEGRA SARG P/COLGAR</v>
          </cell>
          <cell r="D2169">
            <v>0</v>
          </cell>
        </row>
        <row r="2170">
          <cell r="A2170">
            <v>7700093</v>
          </cell>
          <cell r="B2170" t="str">
            <v>7700093</v>
          </cell>
          <cell r="C2170" t="str">
            <v>INSIG NEGRA SARG 1RO P/COLGAR</v>
          </cell>
          <cell r="D2170">
            <v>353.8</v>
          </cell>
        </row>
        <row r="2171">
          <cell r="A2171">
            <v>7700094</v>
          </cell>
          <cell r="B2171" t="str">
            <v>7700094</v>
          </cell>
          <cell r="C2171" t="str">
            <v>INSIG NEGRA SARG AYDTE P/COLGA</v>
          </cell>
          <cell r="D2171">
            <v>353.8</v>
          </cell>
        </row>
        <row r="2172">
          <cell r="A2172" t="str">
            <v/>
          </cell>
          <cell r="B2172" t="str">
            <v>7700095	INSIG</v>
          </cell>
          <cell r="C2172" t="str">
            <v/>
          </cell>
          <cell r="D2172">
            <v>0</v>
          </cell>
        </row>
        <row r="2173">
          <cell r="A2173">
            <v>7700095</v>
          </cell>
          <cell r="B2173" t="str">
            <v>7700095</v>
          </cell>
          <cell r="C2173" t="str">
            <v>INSIG NEGRA SUB PPAL P/COLGAR</v>
          </cell>
          <cell r="D2173">
            <v>353.8</v>
          </cell>
        </row>
        <row r="2174">
          <cell r="A2174">
            <v>7700096</v>
          </cell>
          <cell r="B2174" t="str">
            <v>7700096</v>
          </cell>
          <cell r="C2174" t="str">
            <v>INSIG NEGRA SUBOF MAYOR P/COLGAR</v>
          </cell>
          <cell r="D2174">
            <v>471.73</v>
          </cell>
        </row>
        <row r="2175">
          <cell r="A2175">
            <v>7700100</v>
          </cell>
          <cell r="B2175" t="str">
            <v>7700100</v>
          </cell>
          <cell r="C2175" t="str">
            <v>INSIG AZUL CABO  COLGAR</v>
          </cell>
          <cell r="D2175">
            <v>353.8</v>
          </cell>
        </row>
        <row r="2176">
          <cell r="A2176">
            <v>7700101</v>
          </cell>
          <cell r="B2176" t="str">
            <v>7700101</v>
          </cell>
          <cell r="C2176" t="str">
            <v>INSIG AZUL CABO 1RO COLGAR</v>
          </cell>
          <cell r="D2176">
            <v>353.8</v>
          </cell>
        </row>
        <row r="2177">
          <cell r="A2177">
            <v>7700103</v>
          </cell>
          <cell r="B2177" t="str">
            <v>7700103</v>
          </cell>
          <cell r="C2177" t="str">
            <v>INSIG AZUL SARGENTO COLGAR</v>
          </cell>
          <cell r="D2177">
            <v>353.8</v>
          </cell>
        </row>
        <row r="2178">
          <cell r="A2178">
            <v>7700104</v>
          </cell>
          <cell r="B2178" t="str">
            <v>7700104</v>
          </cell>
          <cell r="C2178" t="str">
            <v>INSIG AZUL SARGENTO 1RO COLGAR</v>
          </cell>
          <cell r="D2178">
            <v>353.8</v>
          </cell>
        </row>
        <row r="2179">
          <cell r="A2179">
            <v>7700105</v>
          </cell>
          <cell r="B2179" t="str">
            <v>7700105</v>
          </cell>
          <cell r="C2179" t="str">
            <v>INSIG AZUL SARG AYTE COLGAR</v>
          </cell>
          <cell r="D2179">
            <v>353.8</v>
          </cell>
        </row>
        <row r="2180">
          <cell r="A2180">
            <v>7700106</v>
          </cell>
          <cell r="B2180" t="str">
            <v>7700106</v>
          </cell>
          <cell r="C2180" t="str">
            <v>INSIG AZUL SUBOF PPAL COLGAR</v>
          </cell>
          <cell r="D2180">
            <v>353.8</v>
          </cell>
        </row>
        <row r="2181">
          <cell r="A2181">
            <v>7700107</v>
          </cell>
          <cell r="B2181" t="str">
            <v>7700107</v>
          </cell>
          <cell r="C2181" t="str">
            <v>INSIG AZUL SUBOF MAYOR COLGAR</v>
          </cell>
          <cell r="D2181">
            <v>240.23</v>
          </cell>
        </row>
        <row r="2182">
          <cell r="A2182">
            <v>7700200</v>
          </cell>
          <cell r="B2182" t="str">
            <v>7700200</v>
          </cell>
          <cell r="C2182" t="str">
            <v>INSIG AZUL CABO POR PAR</v>
          </cell>
          <cell r="D2182">
            <v>412.78</v>
          </cell>
        </row>
        <row r="2183">
          <cell r="A2183">
            <v>7700202</v>
          </cell>
          <cell r="B2183" t="str">
            <v>7700202</v>
          </cell>
          <cell r="C2183" t="str">
            <v>INSIG AZUL CABO 1RO POR PAR</v>
          </cell>
          <cell r="D2183">
            <v>412.78</v>
          </cell>
        </row>
        <row r="2184">
          <cell r="A2184">
            <v>7700203</v>
          </cell>
          <cell r="B2184" t="str">
            <v>7700203</v>
          </cell>
          <cell r="C2184" t="str">
            <v>INSIG AZUL SARGENTO POR PAR</v>
          </cell>
          <cell r="D2184">
            <v>412.78</v>
          </cell>
        </row>
        <row r="2185">
          <cell r="A2185">
            <v>7700204</v>
          </cell>
          <cell r="B2185" t="str">
            <v>7700204</v>
          </cell>
          <cell r="C2185" t="str">
            <v>INSIG AZUL SARGENTO 1RO POR PAR</v>
          </cell>
          <cell r="D2185">
            <v>412.78</v>
          </cell>
        </row>
        <row r="2186">
          <cell r="A2186">
            <v>7700205</v>
          </cell>
          <cell r="B2186" t="str">
            <v>7700205</v>
          </cell>
          <cell r="C2186" t="str">
            <v>INSIG AZUL SARGENTO AYTE POR PAR</v>
          </cell>
          <cell r="D2186">
            <v>412.78</v>
          </cell>
        </row>
        <row r="2187">
          <cell r="A2187">
            <v>7700206</v>
          </cell>
          <cell r="B2187" t="str">
            <v>7700206</v>
          </cell>
          <cell r="C2187" t="str">
            <v>INSIG AZUL SUBOF PPAL POR PAR</v>
          </cell>
          <cell r="D2187">
            <v>707.61</v>
          </cell>
        </row>
        <row r="2188">
          <cell r="A2188">
            <v>7700207</v>
          </cell>
          <cell r="B2188" t="str">
            <v>7700207</v>
          </cell>
          <cell r="C2188" t="str">
            <v>INSIG AZUL SUBOF MAYOR POR PAR</v>
          </cell>
          <cell r="D2188">
            <v>943.48</v>
          </cell>
        </row>
        <row r="2189">
          <cell r="A2189" t="str">
            <v/>
          </cell>
          <cell r="B2189" t="str">
            <v>7700220	INSIG</v>
          </cell>
          <cell r="C2189" t="str">
            <v/>
          </cell>
          <cell r="D2189">
            <v>0</v>
          </cell>
        </row>
        <row r="2190">
          <cell r="A2190">
            <v>7700220</v>
          </cell>
          <cell r="B2190" t="str">
            <v>7700220</v>
          </cell>
          <cell r="C2190" t="str">
            <v>INSIG BORD AZUL S OFICIAL PPAL CHAQT RER</v>
          </cell>
          <cell r="D2190">
            <v>0</v>
          </cell>
        </row>
        <row r="2191">
          <cell r="A2191" t="str">
            <v/>
          </cell>
          <cell r="B2191" t="str">
            <v>7700302	INSIG</v>
          </cell>
          <cell r="C2191" t="str">
            <v/>
          </cell>
          <cell r="D2191">
            <v>0</v>
          </cell>
        </row>
        <row r="2192">
          <cell r="A2192">
            <v>7700302</v>
          </cell>
          <cell r="B2192" t="str">
            <v>7700302</v>
          </cell>
          <cell r="C2192" t="str">
            <v>INSIG VERDE CABO PRIMERO GN PARA COL RER</v>
          </cell>
          <cell r="D2192">
            <v>0</v>
          </cell>
        </row>
        <row r="2193">
          <cell r="A2193" t="str">
            <v/>
          </cell>
          <cell r="B2193" t="str">
            <v>7700303	INSIG</v>
          </cell>
          <cell r="C2193" t="str">
            <v/>
          </cell>
          <cell r="D2193">
            <v>0</v>
          </cell>
        </row>
        <row r="2194">
          <cell r="A2194">
            <v>7700303</v>
          </cell>
          <cell r="B2194" t="str">
            <v>7700303</v>
          </cell>
          <cell r="C2194" t="str">
            <v>INSIG VERDE SARGENTOGN PARA C RER</v>
          </cell>
          <cell r="D2194">
            <v>0</v>
          </cell>
        </row>
        <row r="2195">
          <cell r="A2195">
            <v>7700450</v>
          </cell>
          <cell r="B2195" t="str">
            <v>7700450</v>
          </cell>
          <cell r="C2195" t="str">
            <v>INSIG BI BAJA V CABO    BARG  N/GRIS</v>
          </cell>
          <cell r="D2195">
            <v>235.87</v>
          </cell>
        </row>
        <row r="2196">
          <cell r="A2196">
            <v>7700451</v>
          </cell>
          <cell r="B2196" t="str">
            <v>7700451</v>
          </cell>
          <cell r="C2196" t="str">
            <v>INSIG BI BAJA V CABO PRIMERO BARG N/GRIS</v>
          </cell>
          <cell r="D2196">
            <v>235.87</v>
          </cell>
        </row>
        <row r="2197">
          <cell r="A2197">
            <v>7700452</v>
          </cell>
          <cell r="B2197" t="str">
            <v>7700452</v>
          </cell>
          <cell r="C2197" t="str">
            <v>INSIG BI BAJA V SARGENTO    BARG N/GRIS</v>
          </cell>
          <cell r="D2197">
            <v>235.87</v>
          </cell>
        </row>
        <row r="2198">
          <cell r="A2198">
            <v>7700453</v>
          </cell>
          <cell r="B2198" t="str">
            <v>7700453</v>
          </cell>
          <cell r="C2198" t="str">
            <v>INSIG BI BAJA V SARGENTO 1  BARG N/GRIS</v>
          </cell>
          <cell r="D2198">
            <v>235.59</v>
          </cell>
        </row>
        <row r="2199">
          <cell r="A2199">
            <v>7700454</v>
          </cell>
          <cell r="B2199" t="str">
            <v>7700454</v>
          </cell>
          <cell r="C2199" t="str">
            <v>INSIG BI BAJA V SARG. AYUDANTE BARG N/GR</v>
          </cell>
          <cell r="D2199">
            <v>235.59</v>
          </cell>
        </row>
        <row r="2200">
          <cell r="A2200">
            <v>7700455</v>
          </cell>
          <cell r="B2200" t="str">
            <v>7700455</v>
          </cell>
          <cell r="C2200" t="str">
            <v>INSIG BI BAJA V SUB OF. PPAL. BARG N/GRI</v>
          </cell>
          <cell r="D2200">
            <v>235.59</v>
          </cell>
        </row>
        <row r="2201">
          <cell r="A2201">
            <v>7700456</v>
          </cell>
          <cell r="B2201" t="str">
            <v>7700456</v>
          </cell>
          <cell r="C2201" t="str">
            <v>INSIG BI BAJA V SUB OF. MAYOR BARG N/GRI</v>
          </cell>
          <cell r="D2201">
            <v>235.59</v>
          </cell>
        </row>
        <row r="2202">
          <cell r="A2202">
            <v>7700459</v>
          </cell>
          <cell r="B2202" t="str">
            <v>7700459</v>
          </cell>
          <cell r="C2202" t="str">
            <v>INSIG BI BAJA V PENIT AYDTE 5TA CABO G/N</v>
          </cell>
          <cell r="D2202">
            <v>234.69</v>
          </cell>
        </row>
        <row r="2203">
          <cell r="A2203">
            <v>7700460</v>
          </cell>
          <cell r="B2203" t="str">
            <v>7700460</v>
          </cell>
          <cell r="C2203" t="str">
            <v>INSIG BI BAJA V PENIT SUB AYDTE CABO 1GN</v>
          </cell>
          <cell r="D2203">
            <v>235.59</v>
          </cell>
        </row>
        <row r="2204">
          <cell r="A2204">
            <v>7700461</v>
          </cell>
          <cell r="B2204" t="str">
            <v>7700461</v>
          </cell>
          <cell r="C2204" t="str">
            <v>INSIG BI BAJA V PENIT SUB OF AYDTE SARG</v>
          </cell>
          <cell r="D2204">
            <v>235.59</v>
          </cell>
        </row>
        <row r="2205">
          <cell r="A2205">
            <v>7700462</v>
          </cell>
          <cell r="B2205" t="str">
            <v>7700462</v>
          </cell>
          <cell r="C2205" t="str">
            <v>INSIG BI BAJA V PENIT SUB OF AUX. SGTO 1</v>
          </cell>
          <cell r="D2205">
            <v>235.59</v>
          </cell>
        </row>
        <row r="2206">
          <cell r="A2206">
            <v>7700463</v>
          </cell>
          <cell r="B2206" t="str">
            <v>7700463</v>
          </cell>
          <cell r="C2206" t="str">
            <v>INSIG BI BAJA V PENIT SUB OF1 SARG AYDTE</v>
          </cell>
          <cell r="D2206">
            <v>235.59</v>
          </cell>
        </row>
        <row r="2207">
          <cell r="A2207">
            <v>7700464</v>
          </cell>
          <cell r="B2207" t="str">
            <v>7700464</v>
          </cell>
          <cell r="C2207" t="str">
            <v>INSIG BI BAJA V PENIT SUB OF PPAL G/NEGR</v>
          </cell>
          <cell r="D2207">
            <v>235.59</v>
          </cell>
        </row>
        <row r="2208">
          <cell r="A2208">
            <v>7700465</v>
          </cell>
          <cell r="B2208" t="str">
            <v>7700465</v>
          </cell>
          <cell r="C2208" t="str">
            <v>INSIG BI BAJA V PENIT SUB OF MAYOR G/NEG</v>
          </cell>
          <cell r="D2208">
            <v>235.59</v>
          </cell>
        </row>
        <row r="2209">
          <cell r="A2209" t="str">
            <v/>
          </cell>
          <cell r="B2209" t="str">
            <v>7700500	INSIG</v>
          </cell>
          <cell r="C2209" t="str">
            <v/>
          </cell>
          <cell r="D2209">
            <v>0</v>
          </cell>
        </row>
        <row r="2210">
          <cell r="A2210">
            <v>7700500</v>
          </cell>
          <cell r="B2210" t="str">
            <v>7700500</v>
          </cell>
          <cell r="C2210" t="str">
            <v>INSIG VARIAS COLGAR CABO RER</v>
          </cell>
          <cell r="D2210">
            <v>0</v>
          </cell>
        </row>
        <row r="2211">
          <cell r="A2211">
            <v>7700501</v>
          </cell>
          <cell r="B2211" t="str">
            <v>7700501</v>
          </cell>
          <cell r="C2211" t="str">
            <v>INSIG ROJA SARGENTO AYTE P/COLGAR RER</v>
          </cell>
          <cell r="D2211">
            <v>353.8</v>
          </cell>
        </row>
        <row r="2212">
          <cell r="A2212">
            <v>7700502</v>
          </cell>
          <cell r="B2212" t="str">
            <v>7700502</v>
          </cell>
          <cell r="C2212" t="str">
            <v>INSIG ROJA CABO PRIMERO P/COLGAR RER</v>
          </cell>
          <cell r="D2212">
            <v>353.8</v>
          </cell>
        </row>
        <row r="2213">
          <cell r="A2213">
            <v>7700503</v>
          </cell>
          <cell r="B2213" t="str">
            <v>7700503</v>
          </cell>
          <cell r="C2213" t="str">
            <v>INSIG VARIOS SARG VS FUER RER</v>
          </cell>
          <cell r="D2213">
            <v>235.46</v>
          </cell>
        </row>
        <row r="2214">
          <cell r="A2214">
            <v>7700504</v>
          </cell>
          <cell r="B2214" t="str">
            <v>7700504</v>
          </cell>
          <cell r="C2214" t="str">
            <v>INSIG VARIOS SARG 1RO VS F</v>
          </cell>
          <cell r="D2214">
            <v>186.23</v>
          </cell>
        </row>
        <row r="2215">
          <cell r="A2215">
            <v>7700505</v>
          </cell>
          <cell r="B2215" t="str">
            <v>7700505</v>
          </cell>
          <cell r="C2215" t="str">
            <v>INSIG ROJA CABO P/COLGAR</v>
          </cell>
          <cell r="D2215">
            <v>353.8</v>
          </cell>
        </row>
        <row r="2216">
          <cell r="A2216">
            <v>7700506</v>
          </cell>
          <cell r="B2216" t="str">
            <v>7700506</v>
          </cell>
          <cell r="C2216" t="str">
            <v>INSIG ROJA SARGENTO P/COLGAR</v>
          </cell>
          <cell r="D2216">
            <v>353.8</v>
          </cell>
        </row>
        <row r="2217">
          <cell r="A2217">
            <v>7700507</v>
          </cell>
          <cell r="B2217" t="str">
            <v>7700507</v>
          </cell>
          <cell r="C2217" t="str">
            <v>INSIG ROJA SARGENTO 1RO P/COLGAR</v>
          </cell>
          <cell r="D2217">
            <v>353.8</v>
          </cell>
        </row>
        <row r="2218">
          <cell r="A2218">
            <v>7700508</v>
          </cell>
          <cell r="B2218" t="str">
            <v>7700508</v>
          </cell>
          <cell r="C2218" t="str">
            <v>INSIG ROJA PRINCIPAL P/COLGAR</v>
          </cell>
          <cell r="D2218">
            <v>353.8</v>
          </cell>
        </row>
        <row r="2219">
          <cell r="A2219" t="str">
            <v/>
          </cell>
          <cell r="B2219" t="str">
            <v>7700509	INSIG</v>
          </cell>
          <cell r="C2219" t="str">
            <v/>
          </cell>
          <cell r="D2219">
            <v>0</v>
          </cell>
        </row>
        <row r="2220">
          <cell r="A2220">
            <v>7700509</v>
          </cell>
          <cell r="B2220" t="str">
            <v>7700509</v>
          </cell>
          <cell r="C2220" t="str">
            <v>INSIG ROJA SUBOF MAY P/COLGAR</v>
          </cell>
          <cell r="D2220">
            <v>0</v>
          </cell>
        </row>
        <row r="2221">
          <cell r="A2221" t="str">
            <v/>
          </cell>
          <cell r="B2221" t="str">
            <v>7700601	INSIG</v>
          </cell>
          <cell r="C2221" t="str">
            <v/>
          </cell>
          <cell r="D2221">
            <v>0</v>
          </cell>
        </row>
        <row r="2222">
          <cell r="A2222">
            <v>7700601</v>
          </cell>
          <cell r="B2222" t="str">
            <v>7700601</v>
          </cell>
          <cell r="C2222" t="str">
            <v>INSIG BI AYTE 5TA PENIT CABO GRIS/AMARIL</v>
          </cell>
          <cell r="D2222">
            <v>0</v>
          </cell>
        </row>
        <row r="2223">
          <cell r="A2223">
            <v>7700602</v>
          </cell>
          <cell r="B2223" t="str">
            <v>7700602</v>
          </cell>
          <cell r="C2223" t="str">
            <v>INSIG BI SUB AYDTE. PENIT CABO 1 G/AMARI</v>
          </cell>
          <cell r="D2223">
            <v>234.69</v>
          </cell>
        </row>
        <row r="2224">
          <cell r="A2224">
            <v>7700603</v>
          </cell>
          <cell r="B2224" t="str">
            <v>7700603</v>
          </cell>
          <cell r="C2224" t="str">
            <v>INSIG BI SUB OF AYDTE PENIT SARG G/AMARI</v>
          </cell>
          <cell r="D2224">
            <v>234.69</v>
          </cell>
        </row>
        <row r="2225">
          <cell r="A2225">
            <v>7700604</v>
          </cell>
          <cell r="B2225" t="str">
            <v>7700604</v>
          </cell>
          <cell r="C2225" t="str">
            <v>INSIG BI SUB OF AUX PENIT SARGENTO 1 G/A</v>
          </cell>
          <cell r="D2225">
            <v>234.69</v>
          </cell>
        </row>
        <row r="2226">
          <cell r="A2226">
            <v>7700605</v>
          </cell>
          <cell r="B2226" t="str">
            <v>7700605</v>
          </cell>
          <cell r="C2226" t="str">
            <v>INSIG BI SUB OF PRIM PENIT SGTO AYTE G/A</v>
          </cell>
          <cell r="D2226">
            <v>234.69</v>
          </cell>
        </row>
        <row r="2227">
          <cell r="A2227">
            <v>7700606</v>
          </cell>
          <cell r="B2227" t="str">
            <v>7700606</v>
          </cell>
          <cell r="C2227" t="str">
            <v>INSIG BI SUB OFICIAL PPAL PENIT G/AMARIL</v>
          </cell>
          <cell r="D2227">
            <v>234.69</v>
          </cell>
        </row>
        <row r="2228">
          <cell r="A2228">
            <v>7700607</v>
          </cell>
          <cell r="B2228" t="str">
            <v>7700607</v>
          </cell>
          <cell r="C2228" t="str">
            <v>INSIG BI SUB OFICIAL MAYOR PENIT G/AMARI</v>
          </cell>
          <cell r="D2228">
            <v>234.69</v>
          </cell>
        </row>
        <row r="2229">
          <cell r="A2229" t="str">
            <v/>
          </cell>
          <cell r="B2229" t="str">
            <v>7700650	INSIG</v>
          </cell>
          <cell r="C2229" t="str">
            <v/>
          </cell>
          <cell r="D2229">
            <v>0</v>
          </cell>
        </row>
        <row r="2230">
          <cell r="A2230">
            <v>7700650</v>
          </cell>
          <cell r="B2230" t="str">
            <v>7700650</v>
          </cell>
          <cell r="C2230" t="str">
            <v>INSIG BI SUB ADJUTOR PENIT</v>
          </cell>
          <cell r="D2230">
            <v>0</v>
          </cell>
        </row>
        <row r="2231">
          <cell r="A2231" t="str">
            <v/>
          </cell>
          <cell r="B2231" t="str">
            <v>7700651	INSIG</v>
          </cell>
          <cell r="C2231" t="str">
            <v/>
          </cell>
          <cell r="D2231">
            <v>0</v>
          </cell>
        </row>
        <row r="2232">
          <cell r="A2232">
            <v>7700651</v>
          </cell>
          <cell r="B2232" t="str">
            <v>7700651</v>
          </cell>
          <cell r="C2232" t="str">
            <v>INSIG BI ADJUTOR PENIT</v>
          </cell>
          <cell r="D2232">
            <v>0</v>
          </cell>
        </row>
        <row r="2233">
          <cell r="A2233" t="str">
            <v/>
          </cell>
          <cell r="B2233" t="str">
            <v>7700652	INSIG</v>
          </cell>
          <cell r="C2233" t="str">
            <v/>
          </cell>
          <cell r="D2233">
            <v>0</v>
          </cell>
        </row>
        <row r="2234">
          <cell r="A2234">
            <v>7700652</v>
          </cell>
          <cell r="B2234" t="str">
            <v>7700652</v>
          </cell>
          <cell r="C2234" t="str">
            <v>INSIG BI ADJUTOR PRINCIPAL PENIT</v>
          </cell>
          <cell r="D2234">
            <v>0</v>
          </cell>
        </row>
        <row r="2235">
          <cell r="A2235" t="str">
            <v/>
          </cell>
          <cell r="B2235" t="str">
            <v>7700653	INSIG</v>
          </cell>
          <cell r="C2235" t="str">
            <v/>
          </cell>
          <cell r="D2235">
            <v>0</v>
          </cell>
        </row>
        <row r="2236">
          <cell r="A2236">
            <v>7700653</v>
          </cell>
          <cell r="B2236" t="str">
            <v>7700653</v>
          </cell>
          <cell r="C2236" t="str">
            <v>INSIG BI SUB ALCAIDE PENIT</v>
          </cell>
          <cell r="D2236">
            <v>0</v>
          </cell>
        </row>
        <row r="2237">
          <cell r="A2237" t="str">
            <v/>
          </cell>
          <cell r="B2237" t="str">
            <v>7700654	INSIG</v>
          </cell>
          <cell r="C2237" t="str">
            <v/>
          </cell>
          <cell r="D2237">
            <v>0</v>
          </cell>
        </row>
        <row r="2238">
          <cell r="A2238">
            <v>7700654</v>
          </cell>
          <cell r="B2238" t="str">
            <v>7700654</v>
          </cell>
          <cell r="C2238" t="str">
            <v>INSIG BI ALCAIDE PENIT</v>
          </cell>
          <cell r="D2238">
            <v>0</v>
          </cell>
        </row>
        <row r="2239">
          <cell r="A2239" t="str">
            <v/>
          </cell>
          <cell r="B2239" t="str">
            <v>7700655	INSIG</v>
          </cell>
          <cell r="C2239" t="str">
            <v/>
          </cell>
          <cell r="D2239">
            <v>0</v>
          </cell>
        </row>
        <row r="2240">
          <cell r="A2240">
            <v>7700655</v>
          </cell>
          <cell r="B2240" t="str">
            <v>7700655</v>
          </cell>
          <cell r="C2240" t="str">
            <v>INSIG BI ALCAIDE MAYOR PENIT</v>
          </cell>
          <cell r="D2240">
            <v>0</v>
          </cell>
        </row>
        <row r="2241">
          <cell r="A2241">
            <v>7700656</v>
          </cell>
          <cell r="B2241" t="str">
            <v>7700656</v>
          </cell>
          <cell r="C2241" t="str">
            <v>INSIG BI SUB PREFECTO PENIT</v>
          </cell>
          <cell r="D2241">
            <v>252.72</v>
          </cell>
        </row>
        <row r="2242">
          <cell r="A2242" t="str">
            <v/>
          </cell>
          <cell r="B2242" t="str">
            <v>7700657	INSIG</v>
          </cell>
          <cell r="C2242" t="str">
            <v/>
          </cell>
          <cell r="D2242">
            <v>0</v>
          </cell>
        </row>
        <row r="2243">
          <cell r="A2243">
            <v>7700657</v>
          </cell>
          <cell r="B2243" t="str">
            <v>7700657</v>
          </cell>
          <cell r="C2243" t="str">
            <v>INSIG BI PREFECTO 2 SOLES PALM/SERR PENI</v>
          </cell>
          <cell r="D2243">
            <v>353.81</v>
          </cell>
        </row>
        <row r="2244">
          <cell r="A2244" t="str">
            <v/>
          </cell>
          <cell r="B2244" t="str">
            <v>7700658	INSIG</v>
          </cell>
          <cell r="C2244" t="str">
            <v/>
          </cell>
          <cell r="D2244">
            <v>0</v>
          </cell>
        </row>
        <row r="2245">
          <cell r="A2245">
            <v>7700658</v>
          </cell>
          <cell r="B2245" t="str">
            <v>7700658</v>
          </cell>
          <cell r="C2245" t="str">
            <v>INSIG BI PREFECTO GRAL 3 SOLES PENIT</v>
          </cell>
          <cell r="D2245">
            <v>353.81</v>
          </cell>
        </row>
        <row r="2246">
          <cell r="A2246" t="str">
            <v/>
          </cell>
          <cell r="B2246" t="str">
            <v>7700700	INSIG</v>
          </cell>
          <cell r="C2246" t="str">
            <v/>
          </cell>
          <cell r="D2246">
            <v>0</v>
          </cell>
        </row>
        <row r="2247">
          <cell r="A2247">
            <v>7700700</v>
          </cell>
          <cell r="B2247" t="str">
            <v>7700700</v>
          </cell>
          <cell r="C2247" t="str">
            <v>INSIG BLANCA SARGENTO P/COLGAR RER</v>
          </cell>
          <cell r="D2247">
            <v>0</v>
          </cell>
        </row>
        <row r="2248">
          <cell r="A2248" t="str">
            <v/>
          </cell>
          <cell r="B2248" t="str">
            <v>7700701	INSIG</v>
          </cell>
          <cell r="C2248" t="str">
            <v/>
          </cell>
          <cell r="D2248">
            <v>0</v>
          </cell>
        </row>
        <row r="2249">
          <cell r="A2249">
            <v>7700701</v>
          </cell>
          <cell r="B2249" t="str">
            <v>7700701</v>
          </cell>
          <cell r="C2249" t="str">
            <v>INSIG BLANCA SUB OF PPAL P/COLGAR RER</v>
          </cell>
          <cell r="D2249">
            <v>0</v>
          </cell>
        </row>
        <row r="2250">
          <cell r="A2250">
            <v>77007014</v>
          </cell>
          <cell r="B2250" t="str">
            <v>77007014</v>
          </cell>
          <cell r="C2250" t="str">
            <v>JUEGO HEBILLA CINTURON AMERICANO</v>
          </cell>
          <cell r="D2250">
            <v>282.52999999999997</v>
          </cell>
        </row>
        <row r="2251">
          <cell r="A2251">
            <v>7700900</v>
          </cell>
          <cell r="B2251" t="str">
            <v>7700900</v>
          </cell>
          <cell r="C2251" t="str">
            <v>INSIG LMGE EL PAR DE ABROJO RER</v>
          </cell>
          <cell r="D2251">
            <v>392.43</v>
          </cell>
        </row>
        <row r="2252">
          <cell r="A2252" t="str">
            <v/>
          </cell>
          <cell r="B2252" t="str">
            <v>7700901	INSIG</v>
          </cell>
          <cell r="C2252" t="str">
            <v/>
          </cell>
          <cell r="D2252">
            <v>0</v>
          </cell>
        </row>
        <row r="2253">
          <cell r="A2253">
            <v>7700901</v>
          </cell>
          <cell r="B2253" t="str">
            <v>7700901</v>
          </cell>
          <cell r="C2253" t="str">
            <v>INSIG LMGE EL PAR DE ABROJO 2DO ANIO RER</v>
          </cell>
          <cell r="D2253">
            <v>0</v>
          </cell>
        </row>
        <row r="2254">
          <cell r="A2254" t="str">
            <v/>
          </cell>
          <cell r="B2254" t="str">
            <v>7700902	INSIG</v>
          </cell>
          <cell r="C2254" t="str">
            <v/>
          </cell>
          <cell r="D2254">
            <v>0</v>
          </cell>
        </row>
        <row r="2255">
          <cell r="A2255">
            <v>7700902</v>
          </cell>
          <cell r="B2255" t="str">
            <v>7700902</v>
          </cell>
          <cell r="C2255" t="str">
            <v>INSIG LMGE EL PAR ABROJO 3ER ANIO RER</v>
          </cell>
          <cell r="D2255">
            <v>0</v>
          </cell>
        </row>
        <row r="2256">
          <cell r="A2256" t="str">
            <v/>
          </cell>
          <cell r="B2256" t="str">
            <v>7700903	INSIG</v>
          </cell>
          <cell r="C2256" t="str">
            <v/>
          </cell>
          <cell r="D2256">
            <v>0</v>
          </cell>
        </row>
        <row r="2257">
          <cell r="A2257">
            <v>7700903</v>
          </cell>
          <cell r="B2257" t="str">
            <v>7700903</v>
          </cell>
          <cell r="C2257" t="str">
            <v>INSIG LMGE EL PAR DE ARBOJO 3ER ANIO RER</v>
          </cell>
          <cell r="D2257">
            <v>0</v>
          </cell>
        </row>
        <row r="2258">
          <cell r="A2258" t="str">
            <v/>
          </cell>
          <cell r="B2258" t="str">
            <v>7700904	INSIG</v>
          </cell>
          <cell r="C2258" t="str">
            <v/>
          </cell>
          <cell r="D2258">
            <v>0</v>
          </cell>
        </row>
        <row r="2259">
          <cell r="A2259">
            <v>7700904</v>
          </cell>
          <cell r="B2259" t="str">
            <v>7700904</v>
          </cell>
          <cell r="C2259" t="str">
            <v>INSIG LMGE EL PAR DE ABROJO 4TO ANIO RER</v>
          </cell>
          <cell r="D2259">
            <v>0</v>
          </cell>
        </row>
        <row r="2260">
          <cell r="A2260" t="str">
            <v/>
          </cell>
          <cell r="B2260" t="str">
            <v>7700905	INSIG</v>
          </cell>
          <cell r="C2260" t="str">
            <v/>
          </cell>
          <cell r="D2260">
            <v>0</v>
          </cell>
        </row>
        <row r="2261">
          <cell r="A2261">
            <v>7700905</v>
          </cell>
          <cell r="B2261" t="str">
            <v>7700905</v>
          </cell>
          <cell r="C2261" t="str">
            <v>INSIG LMGE EL PAR DE ABROJO 5TO ANIO RER</v>
          </cell>
          <cell r="D2261">
            <v>0</v>
          </cell>
        </row>
        <row r="2262">
          <cell r="A2262" t="str">
            <v/>
          </cell>
          <cell r="B2262" t="str">
            <v>7700906	INSIG</v>
          </cell>
          <cell r="C2262" t="str">
            <v/>
          </cell>
          <cell r="D2262">
            <v>0</v>
          </cell>
        </row>
        <row r="2263">
          <cell r="A2263">
            <v>7700906</v>
          </cell>
          <cell r="B2263" t="str">
            <v>7700906</v>
          </cell>
          <cell r="C2263" t="str">
            <v>INSIG LMGE EL PAR DE ABROJO 6TO ANIO RER</v>
          </cell>
          <cell r="D2263">
            <v>0</v>
          </cell>
        </row>
        <row r="2264">
          <cell r="A2264">
            <v>7701004</v>
          </cell>
          <cell r="B2264" t="str">
            <v>7701004</v>
          </cell>
          <cell r="C2264" t="str">
            <v>CINTA LAUREADA NEGRA RER</v>
          </cell>
          <cell r="D2264">
            <v>648.65</v>
          </cell>
        </row>
        <row r="2265">
          <cell r="A2265">
            <v>7701005</v>
          </cell>
          <cell r="B2265" t="str">
            <v>7701005</v>
          </cell>
          <cell r="C2265" t="str">
            <v>CINTA LAUREADA AMARILLA RER</v>
          </cell>
          <cell r="D2265">
            <v>648.65</v>
          </cell>
        </row>
        <row r="2266">
          <cell r="A2266" t="str">
            <v/>
          </cell>
          <cell r="B2266" t="str">
            <v>7701006	CINTA</v>
          </cell>
          <cell r="C2266" t="str">
            <v/>
          </cell>
          <cell r="D2266">
            <v>0</v>
          </cell>
        </row>
        <row r="2267">
          <cell r="A2267">
            <v>7701006</v>
          </cell>
          <cell r="B2267" t="str">
            <v>7701006</v>
          </cell>
          <cell r="C2267" t="str">
            <v>CINTA SOUTACH RER</v>
          </cell>
          <cell r="D2267">
            <v>0</v>
          </cell>
        </row>
        <row r="2268">
          <cell r="A2268">
            <v>7701093</v>
          </cell>
          <cell r="B2268" t="str">
            <v>7701093</v>
          </cell>
          <cell r="C2268" t="str">
            <v>INSIG GOMA NEGRA SARG 1RO COLGAR RER</v>
          </cell>
          <cell r="D2268">
            <v>235.59</v>
          </cell>
        </row>
        <row r="2269">
          <cell r="A2269">
            <v>7701094</v>
          </cell>
          <cell r="B2269" t="str">
            <v>7701094</v>
          </cell>
          <cell r="C2269" t="str">
            <v>INSIG GOMA NEGRA SARG AYTE COLGAR RER</v>
          </cell>
          <cell r="D2269">
            <v>235.59</v>
          </cell>
        </row>
        <row r="2270">
          <cell r="A2270" t="str">
            <v/>
          </cell>
          <cell r="B2270" t="str">
            <v>7701100	CINTA</v>
          </cell>
          <cell r="C2270" t="str">
            <v/>
          </cell>
          <cell r="D2270">
            <v>0</v>
          </cell>
        </row>
        <row r="2271">
          <cell r="A2271">
            <v>7701100</v>
          </cell>
          <cell r="B2271" t="str">
            <v>7701100</v>
          </cell>
          <cell r="C2271" t="str">
            <v>CINTA DE EMBALAR IMP</v>
          </cell>
          <cell r="D2271">
            <v>0</v>
          </cell>
        </row>
        <row r="2272">
          <cell r="A2272" t="str">
            <v/>
          </cell>
          <cell r="B2272" t="str">
            <v>7701101	CINTA</v>
          </cell>
          <cell r="C2272" t="str">
            <v/>
          </cell>
          <cell r="D2272">
            <v>0</v>
          </cell>
        </row>
        <row r="2273">
          <cell r="A2273">
            <v>7701101</v>
          </cell>
          <cell r="B2273" t="str">
            <v>7701101</v>
          </cell>
          <cell r="C2273" t="str">
            <v>CINTA CAMUFLAJE P ENMASCARAR RER</v>
          </cell>
          <cell r="D2273">
            <v>0</v>
          </cell>
        </row>
        <row r="2274">
          <cell r="A2274" t="str">
            <v/>
          </cell>
          <cell r="B2274" t="str">
            <v>7701102	INSIG</v>
          </cell>
          <cell r="C2274" t="str">
            <v/>
          </cell>
          <cell r="D2274">
            <v>0</v>
          </cell>
        </row>
        <row r="2275">
          <cell r="A2275">
            <v>7701102</v>
          </cell>
          <cell r="B2275" t="str">
            <v>7701102</v>
          </cell>
          <cell r="C2275" t="str">
            <v>INSIG GOMA NEGRA CABO 1RO COLGAR RER</v>
          </cell>
          <cell r="D2275">
            <v>0</v>
          </cell>
        </row>
        <row r="2276">
          <cell r="A2276" t="str">
            <v/>
          </cell>
          <cell r="B2276" t="str">
            <v>7701103	INSIG</v>
          </cell>
          <cell r="C2276" t="str">
            <v/>
          </cell>
          <cell r="D2276">
            <v>0</v>
          </cell>
        </row>
        <row r="2277">
          <cell r="A2277">
            <v>7701103</v>
          </cell>
          <cell r="B2277" t="str">
            <v>7701103</v>
          </cell>
          <cell r="C2277" t="str">
            <v>INSIG GOMA NEGRA SARGENTO COLGAR RER</v>
          </cell>
          <cell r="D2277">
            <v>0</v>
          </cell>
        </row>
        <row r="2278">
          <cell r="A2278">
            <v>7701104</v>
          </cell>
          <cell r="B2278" t="str">
            <v>7701104</v>
          </cell>
          <cell r="C2278" t="str">
            <v>INSIG GOMA NEGRA CABO RER</v>
          </cell>
          <cell r="D2278">
            <v>235.59</v>
          </cell>
        </row>
        <row r="2279">
          <cell r="A2279" t="str">
            <v/>
          </cell>
          <cell r="B2279" t="str">
            <v>7701105	CINTA</v>
          </cell>
          <cell r="C2279" t="str">
            <v/>
          </cell>
          <cell r="D2279">
            <v>0</v>
          </cell>
        </row>
        <row r="2280">
          <cell r="A2280">
            <v>7701105</v>
          </cell>
          <cell r="B2280" t="str">
            <v>7701105</v>
          </cell>
          <cell r="C2280" t="str">
            <v>CINTA EMBALAJE TRANSPARENTE X 100MTS 954</v>
          </cell>
          <cell r="D2280">
            <v>0</v>
          </cell>
        </row>
        <row r="2281">
          <cell r="A2281">
            <v>7701136</v>
          </cell>
          <cell r="B2281" t="str">
            <v>7701136</v>
          </cell>
          <cell r="C2281" t="str">
            <v>BANDERA ARG BORD LARGA BI</v>
          </cell>
          <cell r="D2281">
            <v>232.88</v>
          </cell>
        </row>
        <row r="2282">
          <cell r="A2282">
            <v>7701137</v>
          </cell>
          <cell r="B2282" t="str">
            <v>7701137</v>
          </cell>
          <cell r="C2282" t="str">
            <v>BANDERA ARG BORD LARGA BAJA VIS BI</v>
          </cell>
          <cell r="D2282">
            <v>214.82</v>
          </cell>
        </row>
        <row r="2283">
          <cell r="A2283" t="str">
            <v/>
          </cell>
          <cell r="B2283" t="str">
            <v>7701200	CINTA</v>
          </cell>
          <cell r="C2283" t="str">
            <v/>
          </cell>
          <cell r="D2283">
            <v>0</v>
          </cell>
        </row>
        <row r="2284">
          <cell r="A2284">
            <v>7701200</v>
          </cell>
          <cell r="B2284" t="str">
            <v>7701200</v>
          </cell>
          <cell r="C2284" t="str">
            <v>CINTA REFLECTIVA</v>
          </cell>
          <cell r="D2284">
            <v>0</v>
          </cell>
        </row>
        <row r="2285">
          <cell r="A2285" t="str">
            <v/>
          </cell>
          <cell r="B2285" t="str">
            <v>7701201	CINTA</v>
          </cell>
          <cell r="C2285" t="str">
            <v/>
          </cell>
          <cell r="D2285">
            <v>0</v>
          </cell>
        </row>
        <row r="2286">
          <cell r="A2286">
            <v>7701201</v>
          </cell>
          <cell r="B2286" t="str">
            <v>7701201</v>
          </cell>
          <cell r="C2286" t="str">
            <v>CINTA REFLECTIVA 655</v>
          </cell>
          <cell r="D2286">
            <v>0</v>
          </cell>
        </row>
        <row r="2287">
          <cell r="A2287" t="str">
            <v/>
          </cell>
          <cell r="B2287" t="str">
            <v>7701202	CINTA</v>
          </cell>
          <cell r="C2287" t="str">
            <v/>
          </cell>
          <cell r="D2287">
            <v>0</v>
          </cell>
        </row>
        <row r="2288">
          <cell r="A2288">
            <v>7701202</v>
          </cell>
          <cell r="B2288" t="str">
            <v>7701202</v>
          </cell>
          <cell r="C2288" t="str">
            <v>CINTA REFLECTIVA RAYADO DIAGONAL</v>
          </cell>
          <cell r="D2288">
            <v>0</v>
          </cell>
        </row>
        <row r="2289">
          <cell r="A2289" t="str">
            <v/>
          </cell>
          <cell r="B2289" t="str">
            <v>7701203	CINTA</v>
          </cell>
          <cell r="C2289" t="str">
            <v/>
          </cell>
          <cell r="D2289">
            <v>0</v>
          </cell>
        </row>
        <row r="2290">
          <cell r="A2290">
            <v>7701203</v>
          </cell>
          <cell r="B2290" t="str">
            <v>7701203</v>
          </cell>
          <cell r="C2290" t="str">
            <v>CINTA CUADRICULADA AZ/BL</v>
          </cell>
          <cell r="D2290">
            <v>0</v>
          </cell>
        </row>
        <row r="2291">
          <cell r="A2291" t="str">
            <v/>
          </cell>
          <cell r="B2291" t="str">
            <v>7701394	CINTA</v>
          </cell>
          <cell r="C2291" t="str">
            <v xml:space="preserve">5 IMP	0		</v>
          </cell>
          <cell r="D2291">
            <v>0</v>
          </cell>
        </row>
        <row r="2292">
          <cell r="A2292">
            <v>7701394</v>
          </cell>
          <cell r="B2292" t="str">
            <v>7701394</v>
          </cell>
          <cell r="C2292" t="str">
            <v>CINTA REFLECT TEXTIL CUADROS 5CM10,5 IMP</v>
          </cell>
          <cell r="D2292">
            <v>0</v>
          </cell>
        </row>
        <row r="2293">
          <cell r="A2293" t="str">
            <v/>
          </cell>
          <cell r="B2293" t="str">
            <v>7701397	CINTA</v>
          </cell>
          <cell r="C2293" t="str">
            <v/>
          </cell>
          <cell r="D2293">
            <v>0</v>
          </cell>
        </row>
        <row r="2294">
          <cell r="A2294">
            <v>7701397</v>
          </cell>
          <cell r="B2294" t="str">
            <v>7701397</v>
          </cell>
          <cell r="C2294" t="str">
            <v>CINTA REFLECT TEXTIL TRANFER BAS PLA IMP</v>
          </cell>
          <cell r="D2294">
            <v>0</v>
          </cell>
        </row>
        <row r="2295">
          <cell r="A2295" t="str">
            <v/>
          </cell>
          <cell r="B2295" t="str">
            <v>7701655	CINTA</v>
          </cell>
          <cell r="C2295" t="str">
            <v/>
          </cell>
          <cell r="D2295">
            <v>0</v>
          </cell>
        </row>
        <row r="2296">
          <cell r="A2296">
            <v>7701655</v>
          </cell>
          <cell r="B2296" t="str">
            <v>7701655</v>
          </cell>
          <cell r="C2296" t="str">
            <v>CINTA REFLECT TEXTIL LISA 65/35 5CM IMP</v>
          </cell>
          <cell r="D2296">
            <v>0</v>
          </cell>
        </row>
        <row r="2297">
          <cell r="A2297">
            <v>7703001</v>
          </cell>
          <cell r="B2297" t="str">
            <v>7703001</v>
          </cell>
          <cell r="C2297" t="str">
            <v>HOMB POLICIA LISA AZUL SIN BOTON MET</v>
          </cell>
          <cell r="D2297">
            <v>471.74</v>
          </cell>
        </row>
        <row r="2298">
          <cell r="A2298">
            <v>7703002</v>
          </cell>
          <cell r="B2298" t="str">
            <v>7703002</v>
          </cell>
          <cell r="C2298" t="str">
            <v>HOMB POLICIA LISA COMISARIO</v>
          </cell>
          <cell r="D2298">
            <v>471.74</v>
          </cell>
        </row>
        <row r="2299">
          <cell r="A2299" t="str">
            <v/>
          </cell>
          <cell r="B2299" t="str">
            <v>7703003	HOMB</v>
          </cell>
          <cell r="C2299" t="str">
            <v/>
          </cell>
          <cell r="D2299">
            <v>0</v>
          </cell>
        </row>
        <row r="2300">
          <cell r="A2300">
            <v>7703003</v>
          </cell>
          <cell r="B2300" t="str">
            <v>7703003</v>
          </cell>
          <cell r="C2300" t="str">
            <v>HOMB PENITENCIARIA NEGRA</v>
          </cell>
          <cell r="D2300">
            <v>0</v>
          </cell>
        </row>
        <row r="2301">
          <cell r="A2301" t="str">
            <v/>
          </cell>
          <cell r="B2301" t="str">
            <v>7703004	HOMB</v>
          </cell>
          <cell r="C2301" t="str">
            <v/>
          </cell>
          <cell r="D2301">
            <v>0</v>
          </cell>
        </row>
        <row r="2302">
          <cell r="A2302">
            <v>7703004</v>
          </cell>
          <cell r="B2302" t="str">
            <v>7703004</v>
          </cell>
          <cell r="C2302" t="str">
            <v>HOMB ORO SERRETA SIN ROMBO DG</v>
          </cell>
          <cell r="D2302">
            <v>3224</v>
          </cell>
        </row>
        <row r="2303">
          <cell r="A2303" t="str">
            <v/>
          </cell>
          <cell r="B2303" t="str">
            <v>7703005	HOMB</v>
          </cell>
          <cell r="C2303" t="str">
            <v/>
          </cell>
          <cell r="D2303">
            <v>0</v>
          </cell>
        </row>
        <row r="2304">
          <cell r="A2304">
            <v>7703005</v>
          </cell>
          <cell r="B2304" t="str">
            <v>7703005</v>
          </cell>
          <cell r="C2304" t="str">
            <v>HOMB ORO SERRETA Y PALMA SIN ROMBO</v>
          </cell>
          <cell r="D2304">
            <v>3952</v>
          </cell>
        </row>
        <row r="2305">
          <cell r="A2305">
            <v>7703019</v>
          </cell>
          <cell r="B2305" t="str">
            <v>7703019</v>
          </cell>
          <cell r="C2305" t="str">
            <v>HOMBRERA GRIS TOPO PENIT CABO RER</v>
          </cell>
          <cell r="D2305">
            <v>766.58</v>
          </cell>
        </row>
        <row r="2306">
          <cell r="A2306">
            <v>7703020</v>
          </cell>
          <cell r="B2306" t="str">
            <v>7703020</v>
          </cell>
          <cell r="C2306" t="str">
            <v>HOMBRERA GRIS TOPO PENIT CABO 1RO RER</v>
          </cell>
          <cell r="D2306">
            <v>766.58</v>
          </cell>
        </row>
        <row r="2307">
          <cell r="A2307">
            <v>7703021</v>
          </cell>
          <cell r="B2307" t="str">
            <v>7703021</v>
          </cell>
          <cell r="C2307" t="str">
            <v>HOMBRERA GRIS TOPO PENIT SARGENTO RER</v>
          </cell>
          <cell r="D2307">
            <v>766.58</v>
          </cell>
        </row>
        <row r="2308">
          <cell r="A2308">
            <v>7703022</v>
          </cell>
          <cell r="B2308" t="str">
            <v>7703022</v>
          </cell>
          <cell r="C2308" t="str">
            <v>HOMBRERA GRIS TOPO PENIT SARGENT 1RO RER</v>
          </cell>
          <cell r="D2308">
            <v>766.58</v>
          </cell>
        </row>
        <row r="2309">
          <cell r="A2309">
            <v>7703023</v>
          </cell>
          <cell r="B2309" t="str">
            <v>7703023</v>
          </cell>
          <cell r="C2309" t="str">
            <v>HOMBRERA GRIS TOPO PENIT SARGEN AYTE RER</v>
          </cell>
          <cell r="D2309">
            <v>766.58</v>
          </cell>
        </row>
        <row r="2310">
          <cell r="A2310">
            <v>7703024</v>
          </cell>
          <cell r="B2310" t="str">
            <v>7703024</v>
          </cell>
          <cell r="C2310" t="str">
            <v>HOMBRERA GRIS TOPO PENIT SUB OF PPAL RER</v>
          </cell>
          <cell r="D2310">
            <v>766.58</v>
          </cell>
        </row>
        <row r="2311">
          <cell r="A2311" t="str">
            <v/>
          </cell>
          <cell r="B2311" t="str">
            <v>7703025	HOMBR</v>
          </cell>
          <cell r="C2311" t="str">
            <v/>
          </cell>
          <cell r="D2311">
            <v>0</v>
          </cell>
        </row>
        <row r="2312">
          <cell r="A2312">
            <v>7703025</v>
          </cell>
          <cell r="B2312" t="str">
            <v>7703025</v>
          </cell>
          <cell r="C2312" t="str">
            <v>HOMBRERA GRIS TOPO PENIT SUB OF MAY RER</v>
          </cell>
          <cell r="D2312">
            <v>766.58</v>
          </cell>
        </row>
        <row r="2313">
          <cell r="A2313" t="str">
            <v/>
          </cell>
          <cell r="B2313" t="str">
            <v>7703026	HOMBR</v>
          </cell>
          <cell r="C2313" t="str">
            <v/>
          </cell>
          <cell r="D2313">
            <v>0</v>
          </cell>
        </row>
        <row r="2314">
          <cell r="A2314">
            <v>7703026</v>
          </cell>
          <cell r="B2314" t="str">
            <v>7703026</v>
          </cell>
          <cell r="C2314" t="str">
            <v>HOMBRERA GRIS TOPO PENIT 3 ESTRELLAS NE</v>
          </cell>
          <cell r="D2314">
            <v>1100</v>
          </cell>
        </row>
        <row r="2315">
          <cell r="A2315" t="str">
            <v/>
          </cell>
          <cell r="B2315" t="str">
            <v>7703029	HOMB</v>
          </cell>
          <cell r="C2315" t="str">
            <v/>
          </cell>
          <cell r="D2315">
            <v>0</v>
          </cell>
        </row>
        <row r="2316">
          <cell r="A2316">
            <v>7703029</v>
          </cell>
          <cell r="B2316" t="str">
            <v>7703029</v>
          </cell>
          <cell r="C2316" t="str">
            <v>HOMB DE GALA AMARILLA BORDADA DG</v>
          </cell>
          <cell r="D2316">
            <v>1037.4000000000001</v>
          </cell>
        </row>
        <row r="2317">
          <cell r="A2317">
            <v>7703030</v>
          </cell>
          <cell r="B2317" t="str">
            <v>7703030</v>
          </cell>
          <cell r="C2317" t="str">
            <v>HOMB BI PENIT TMAN SAL AGENTE RER</v>
          </cell>
          <cell r="D2317">
            <v>766.58</v>
          </cell>
        </row>
        <row r="2318">
          <cell r="A2318">
            <v>7703031</v>
          </cell>
          <cell r="B2318" t="str">
            <v>7703031</v>
          </cell>
          <cell r="C2318" t="str">
            <v>HOMB BI PENIT TMAN SAL CRIO (2D) RER</v>
          </cell>
          <cell r="D2318">
            <v>766.58</v>
          </cell>
        </row>
        <row r="2319">
          <cell r="A2319" t="str">
            <v/>
          </cell>
          <cell r="B2319" t="str">
            <v>7703033	HOMB</v>
          </cell>
          <cell r="C2319" t="str">
            <v/>
          </cell>
          <cell r="D2319">
            <v>0</v>
          </cell>
        </row>
        <row r="2320">
          <cell r="A2320">
            <v>7703033</v>
          </cell>
          <cell r="B2320" t="str">
            <v>7703033</v>
          </cell>
          <cell r="C2320" t="str">
            <v>HOMB BI PENIT TMAN FAJ AGENTE RER</v>
          </cell>
          <cell r="D2320">
            <v>766.58</v>
          </cell>
        </row>
        <row r="2321">
          <cell r="A2321">
            <v>7703035</v>
          </cell>
          <cell r="B2321" t="str">
            <v>7703035</v>
          </cell>
          <cell r="C2321" t="str">
            <v>HOMB BI PENIT TMAN FAJ C 1RO RER</v>
          </cell>
          <cell r="D2321">
            <v>766.58</v>
          </cell>
        </row>
        <row r="2322">
          <cell r="A2322">
            <v>7703036</v>
          </cell>
          <cell r="B2322" t="str">
            <v>7703036</v>
          </cell>
          <cell r="C2322" t="str">
            <v>HOMB BI PENIT TMAN FAJ SARG RER</v>
          </cell>
          <cell r="D2322">
            <v>766.58</v>
          </cell>
        </row>
        <row r="2323">
          <cell r="A2323">
            <v>7703037</v>
          </cell>
          <cell r="B2323" t="str">
            <v>7703037</v>
          </cell>
          <cell r="C2323" t="str">
            <v>HOMB BI PENIT TMAN FAJ SARG 1RO RER</v>
          </cell>
          <cell r="D2323">
            <v>766.58</v>
          </cell>
        </row>
        <row r="2324">
          <cell r="A2324">
            <v>7703038</v>
          </cell>
          <cell r="B2324" t="str">
            <v>7703038</v>
          </cell>
          <cell r="C2324" t="str">
            <v>HOMB BI PENIT TMAN FAJ  S AYTE RER</v>
          </cell>
          <cell r="D2324">
            <v>766.58</v>
          </cell>
        </row>
        <row r="2325">
          <cell r="A2325">
            <v>7703039</v>
          </cell>
          <cell r="B2325" t="str">
            <v>7703039</v>
          </cell>
          <cell r="C2325" t="str">
            <v>HOMB BI PENIT TMAN FAJ S PPAL RER</v>
          </cell>
          <cell r="D2325">
            <v>766.58</v>
          </cell>
        </row>
        <row r="2326">
          <cell r="A2326">
            <v>7703047</v>
          </cell>
          <cell r="B2326" t="str">
            <v>7703047</v>
          </cell>
          <cell r="C2326" t="str">
            <v>HOMB BI PENIT TMAN FAJ CRIO PPAL RER</v>
          </cell>
          <cell r="D2326">
            <v>1100</v>
          </cell>
        </row>
        <row r="2327">
          <cell r="A2327">
            <v>7703050</v>
          </cell>
          <cell r="B2327" t="str">
            <v>7703050</v>
          </cell>
          <cell r="C2327" t="str">
            <v>HOMB BI PENIT MZA SUB ADJUTOR</v>
          </cell>
          <cell r="D2327">
            <v>800</v>
          </cell>
        </row>
        <row r="2328">
          <cell r="A2328" t="str">
            <v/>
          </cell>
          <cell r="B2328" t="str">
            <v>7703051	HOMB</v>
          </cell>
          <cell r="C2328" t="str">
            <v/>
          </cell>
          <cell r="D2328">
            <v>0</v>
          </cell>
        </row>
        <row r="2329">
          <cell r="A2329">
            <v>7703051</v>
          </cell>
          <cell r="B2329" t="str">
            <v>7703051</v>
          </cell>
          <cell r="C2329" t="str">
            <v>HOMB BI PENIT MZA ADJUTOR</v>
          </cell>
          <cell r="D2329">
            <v>1000</v>
          </cell>
        </row>
        <row r="2330">
          <cell r="A2330">
            <v>7703052</v>
          </cell>
          <cell r="B2330" t="str">
            <v>7703052</v>
          </cell>
          <cell r="C2330" t="str">
            <v>HOMB BI PENIT MZA ADJUTOR PRINCIPAL</v>
          </cell>
          <cell r="D2330">
            <v>1000</v>
          </cell>
        </row>
        <row r="2331">
          <cell r="A2331">
            <v>7703053</v>
          </cell>
          <cell r="B2331" t="str">
            <v>7703053</v>
          </cell>
          <cell r="C2331" t="str">
            <v>HOMB BI PENIT MZA SUB ALCAIDE RER</v>
          </cell>
          <cell r="D2331">
            <v>1100</v>
          </cell>
        </row>
        <row r="2332">
          <cell r="A2332">
            <v>7703054</v>
          </cell>
          <cell r="B2332" t="str">
            <v>7703054</v>
          </cell>
          <cell r="C2332" t="str">
            <v>HOMB BI PENIT MZA 2SOL SERRETA ALCAIDE</v>
          </cell>
          <cell r="D2332">
            <v>1300</v>
          </cell>
        </row>
        <row r="2333">
          <cell r="A2333" t="str">
            <v/>
          </cell>
          <cell r="B2333" t="str">
            <v>7703055	HOMB</v>
          </cell>
          <cell r="C2333" t="str">
            <v/>
          </cell>
          <cell r="D2333">
            <v>0</v>
          </cell>
        </row>
        <row r="2334">
          <cell r="A2334">
            <v>7703055</v>
          </cell>
          <cell r="B2334" t="str">
            <v>7703055</v>
          </cell>
          <cell r="C2334" t="str">
            <v>HOMB BI PENIT MZA 3SOL PAL SERRET BOT RE</v>
          </cell>
          <cell r="D2334">
            <v>0</v>
          </cell>
        </row>
        <row r="2335">
          <cell r="A2335">
            <v>7703056</v>
          </cell>
          <cell r="B2335" t="str">
            <v>7703056</v>
          </cell>
          <cell r="C2335" t="str">
            <v>HOMB BI PENIT MZA 2SOL SERR/PAL PREFECTO</v>
          </cell>
          <cell r="D2335">
            <v>1400</v>
          </cell>
        </row>
        <row r="2336">
          <cell r="A2336">
            <v>7703057</v>
          </cell>
          <cell r="B2336" t="str">
            <v>7703057</v>
          </cell>
          <cell r="C2336" t="str">
            <v>HOMB BI PENIT MZA 3SOL SERR/PAL PREFGRAL</v>
          </cell>
          <cell r="D2336">
            <v>1600</v>
          </cell>
        </row>
        <row r="2337">
          <cell r="A2337">
            <v>7703060</v>
          </cell>
          <cell r="B2337" t="str">
            <v>7703060</v>
          </cell>
          <cell r="C2337" t="str">
            <v>HOMB BI PENIT SANTA CRUZ SUB ALCAIDE</v>
          </cell>
          <cell r="D2337">
            <v>1100</v>
          </cell>
        </row>
        <row r="2338">
          <cell r="A2338">
            <v>7703061</v>
          </cell>
          <cell r="B2338" t="str">
            <v>7703061</v>
          </cell>
          <cell r="C2338" t="str">
            <v>HOMB BI PENIT SANTA CRUZ ALCAIDE</v>
          </cell>
          <cell r="D2338">
            <v>1300</v>
          </cell>
        </row>
        <row r="2339">
          <cell r="A2339">
            <v>7703062</v>
          </cell>
          <cell r="B2339" t="str">
            <v>7703062</v>
          </cell>
          <cell r="C2339" t="str">
            <v>HOMB BI PENIT SANTA CRUZ SUB ALCAIDE MAY</v>
          </cell>
          <cell r="D2339">
            <v>1500</v>
          </cell>
        </row>
        <row r="2340">
          <cell r="A2340">
            <v>7703065</v>
          </cell>
          <cell r="B2340" t="str">
            <v>7703065</v>
          </cell>
          <cell r="C2340" t="str">
            <v>HOMB BI PENIT SANTA CRUZ SUB ADJUTOR</v>
          </cell>
          <cell r="D2340">
            <v>800</v>
          </cell>
        </row>
        <row r="2341">
          <cell r="A2341">
            <v>7703066</v>
          </cell>
          <cell r="B2341" t="str">
            <v>7703066</v>
          </cell>
          <cell r="C2341" t="str">
            <v>HOMB BI PENIT SANTA CRUZ ADJUTOR</v>
          </cell>
          <cell r="D2341">
            <v>1000</v>
          </cell>
        </row>
        <row r="2342">
          <cell r="A2342">
            <v>7703067</v>
          </cell>
          <cell r="B2342" t="str">
            <v>7703067</v>
          </cell>
          <cell r="C2342" t="str">
            <v>HOMB BI PENIT SANTA CRUZ ADJUTOR PRINCIP</v>
          </cell>
          <cell r="D2342">
            <v>1200</v>
          </cell>
        </row>
        <row r="2343">
          <cell r="A2343">
            <v>7703070</v>
          </cell>
          <cell r="B2343" t="str">
            <v>7703070</v>
          </cell>
          <cell r="C2343" t="str">
            <v>HOMB BI PENIT SANTA CRUZ SUB PREFECTO</v>
          </cell>
          <cell r="D2343">
            <v>1200</v>
          </cell>
        </row>
        <row r="2344">
          <cell r="A2344">
            <v>7703071</v>
          </cell>
          <cell r="B2344" t="str">
            <v>7703071</v>
          </cell>
          <cell r="C2344" t="str">
            <v>HOMB BI PENIT SANTA CRUZ PREFECTO</v>
          </cell>
          <cell r="D2344">
            <v>1400</v>
          </cell>
        </row>
        <row r="2345">
          <cell r="A2345" t="str">
            <v/>
          </cell>
          <cell r="B2345" t="str">
            <v>7703072	HOMB</v>
          </cell>
          <cell r="C2345" t="str">
            <v/>
          </cell>
          <cell r="D2345">
            <v>0</v>
          </cell>
        </row>
        <row r="2346">
          <cell r="A2346">
            <v>7703072</v>
          </cell>
          <cell r="B2346" t="str">
            <v>7703072</v>
          </cell>
          <cell r="C2346" t="str">
            <v>HOMB BI PENIT SANTA CRUZ INSPECTOR GRAL</v>
          </cell>
          <cell r="D2346">
            <v>1600</v>
          </cell>
        </row>
        <row r="2347">
          <cell r="A2347">
            <v>770310</v>
          </cell>
          <cell r="B2347" t="str">
            <v>770310</v>
          </cell>
          <cell r="C2347" t="str">
            <v/>
          </cell>
          <cell r="D2347">
            <v>0</v>
          </cell>
        </row>
        <row r="2348">
          <cell r="A2348">
            <v>7703105</v>
          </cell>
          <cell r="B2348" t="str">
            <v>7703105</v>
          </cell>
          <cell r="C2348" t="str">
            <v>HOMB BI POL SUBCOMISARIO (1 DORADA)</v>
          </cell>
          <cell r="D2348">
            <v>1100</v>
          </cell>
        </row>
        <row r="2349">
          <cell r="A2349">
            <v>7703106</v>
          </cell>
          <cell r="B2349" t="str">
            <v>7703106</v>
          </cell>
          <cell r="C2349" t="str">
            <v>HOMB BI POL COMISARIO (1PLAT+1DOR)</v>
          </cell>
          <cell r="D2349">
            <v>1300</v>
          </cell>
        </row>
        <row r="2350">
          <cell r="A2350">
            <v>7703107</v>
          </cell>
          <cell r="B2350" t="str">
            <v>7703107</v>
          </cell>
          <cell r="C2350" t="str">
            <v>HOMB BI POL COMISARIO (2 DORADAS)</v>
          </cell>
          <cell r="D2350">
            <v>1300</v>
          </cell>
        </row>
        <row r="2351">
          <cell r="A2351" t="str">
            <v/>
          </cell>
          <cell r="B2351" t="str">
            <v>7703108	HOMB</v>
          </cell>
          <cell r="C2351" t="str">
            <v/>
          </cell>
          <cell r="D2351">
            <v>0</v>
          </cell>
        </row>
        <row r="2352">
          <cell r="A2352">
            <v>7703108</v>
          </cell>
          <cell r="B2352" t="str">
            <v>7703108</v>
          </cell>
          <cell r="C2352" t="str">
            <v>HOMB BI POL COMISARIO PPAL TMAN (3 DORA</v>
          </cell>
          <cell r="D2352">
            <v>0</v>
          </cell>
        </row>
        <row r="2353">
          <cell r="A2353">
            <v>7703109</v>
          </cell>
          <cell r="B2353" t="str">
            <v>7703109</v>
          </cell>
          <cell r="C2353" t="str">
            <v>HOMB BI POL ALCAIDE MAYOR 3SOL + SERR BI</v>
          </cell>
          <cell r="D2353">
            <v>1400</v>
          </cell>
        </row>
        <row r="2354">
          <cell r="A2354">
            <v>7703110</v>
          </cell>
          <cell r="B2354" t="str">
            <v>7703110</v>
          </cell>
          <cell r="C2354" t="str">
            <v>HOMB BI POL MZA AUXILIAR</v>
          </cell>
          <cell r="D2354">
            <v>709.8</v>
          </cell>
        </row>
        <row r="2355">
          <cell r="A2355">
            <v>7703111</v>
          </cell>
          <cell r="B2355" t="str">
            <v>7703111</v>
          </cell>
          <cell r="C2355" t="str">
            <v>HOMB BI POL MZA AUX. PRIMERO</v>
          </cell>
          <cell r="D2355">
            <v>709.8</v>
          </cell>
        </row>
        <row r="2356">
          <cell r="A2356">
            <v>7703112</v>
          </cell>
          <cell r="B2356" t="str">
            <v>7703112</v>
          </cell>
          <cell r="C2356" t="str">
            <v>HOMB BI POL MZA AUX. SEGUNDO</v>
          </cell>
          <cell r="D2356">
            <v>764.4</v>
          </cell>
        </row>
        <row r="2357">
          <cell r="A2357">
            <v>7703113</v>
          </cell>
          <cell r="B2357" t="str">
            <v>7703113</v>
          </cell>
          <cell r="C2357" t="str">
            <v>HOMB BI POL MZA AUX. MAYOR</v>
          </cell>
          <cell r="D2357">
            <v>819</v>
          </cell>
        </row>
        <row r="2358">
          <cell r="A2358">
            <v>7703114</v>
          </cell>
          <cell r="B2358" t="str">
            <v>7703114</v>
          </cell>
          <cell r="C2358" t="str">
            <v>HOMB BI POL 1 ROMBO DORADO + 1 PLATEA</v>
          </cell>
          <cell r="D2358">
            <v>1000</v>
          </cell>
        </row>
        <row r="2359">
          <cell r="A2359">
            <v>7703115</v>
          </cell>
          <cell r="B2359" t="str">
            <v>7703115</v>
          </cell>
          <cell r="C2359" t="str">
            <v>HOMB BI POL 1 ROMBO DORADO CHICO</v>
          </cell>
          <cell r="D2359">
            <v>800</v>
          </cell>
        </row>
        <row r="2360">
          <cell r="A2360">
            <v>7703116</v>
          </cell>
          <cell r="B2360" t="str">
            <v>7703116</v>
          </cell>
          <cell r="C2360" t="str">
            <v>HOMB BI POL 1 ROMBO PLATEADO CHICO</v>
          </cell>
          <cell r="D2360">
            <v>800</v>
          </cell>
        </row>
        <row r="2361">
          <cell r="A2361">
            <v>7703117</v>
          </cell>
          <cell r="B2361" t="str">
            <v>7703117</v>
          </cell>
          <cell r="C2361" t="str">
            <v>HOMB BI POL 2 ROMBOS PLATEADOS CHIC</v>
          </cell>
          <cell r="D2361">
            <v>1000</v>
          </cell>
        </row>
        <row r="2362">
          <cell r="A2362">
            <v>7703118</v>
          </cell>
          <cell r="B2362" t="str">
            <v>7703118</v>
          </cell>
          <cell r="C2362" t="str">
            <v>HOMB BI POL 3 ROMBOS PLATEADOS</v>
          </cell>
          <cell r="D2362">
            <v>1200</v>
          </cell>
        </row>
        <row r="2363">
          <cell r="A2363">
            <v>7703119</v>
          </cell>
          <cell r="B2363" t="str">
            <v>7703119</v>
          </cell>
          <cell r="C2363" t="str">
            <v>HOMB BI POL 2 ROMBOS DORADOS</v>
          </cell>
          <cell r="D2363">
            <v>1000</v>
          </cell>
        </row>
        <row r="2364">
          <cell r="A2364">
            <v>7703120</v>
          </cell>
          <cell r="B2364" t="str">
            <v>7703120</v>
          </cell>
          <cell r="C2364" t="str">
            <v>HOMB BI POL 3 ROMBOS DORADOS</v>
          </cell>
          <cell r="D2364">
            <v>1200</v>
          </cell>
        </row>
        <row r="2365">
          <cell r="A2365">
            <v>7703121</v>
          </cell>
          <cell r="B2365" t="str">
            <v>7703121</v>
          </cell>
          <cell r="C2365" t="str">
            <v>HOMB BI POL COMISARIO INSPECTOR</v>
          </cell>
          <cell r="D2365">
            <v>1200</v>
          </cell>
        </row>
        <row r="2366">
          <cell r="A2366">
            <v>7703125</v>
          </cell>
          <cell r="B2366" t="str">
            <v>7703125</v>
          </cell>
          <cell r="C2366" t="str">
            <v>HOMB BI POL COMISARIO MAYOR</v>
          </cell>
          <cell r="D2366">
            <v>1400</v>
          </cell>
        </row>
        <row r="2367">
          <cell r="A2367">
            <v>7703129</v>
          </cell>
          <cell r="B2367" t="str">
            <v>7703129</v>
          </cell>
          <cell r="C2367" t="str">
            <v>HOMB GALA POLICIA CINTA LAU DORADA</v>
          </cell>
          <cell r="D2367">
            <v>1300</v>
          </cell>
        </row>
        <row r="2368">
          <cell r="A2368">
            <v>7703130</v>
          </cell>
          <cell r="B2368" t="str">
            <v>7703130</v>
          </cell>
          <cell r="C2368" t="str">
            <v>HOMB GALA POLICIA CINTA LAU NEGRA</v>
          </cell>
          <cell r="D2368">
            <v>1300</v>
          </cell>
        </row>
        <row r="2369">
          <cell r="A2369">
            <v>7703143</v>
          </cell>
          <cell r="B2369" t="str">
            <v>7703143</v>
          </cell>
          <cell r="C2369" t="str">
            <v>HOMB BORD ORO CRIO INSPECTOR 1 ROMBO DG</v>
          </cell>
          <cell r="D2369">
            <v>5408</v>
          </cell>
        </row>
        <row r="2370">
          <cell r="A2370" t="str">
            <v/>
          </cell>
          <cell r="B2370" t="str">
            <v>7703157	HOMB</v>
          </cell>
          <cell r="C2370" t="str">
            <v/>
          </cell>
          <cell r="D2370">
            <v>0</v>
          </cell>
        </row>
        <row r="2371">
          <cell r="A2371">
            <v>7703157</v>
          </cell>
          <cell r="B2371" t="str">
            <v>7703157</v>
          </cell>
          <cell r="C2371" t="str">
            <v>HOMB BORD ORO CRIO GRAL 4 ROMBOS DG</v>
          </cell>
          <cell r="D2371">
            <v>9776</v>
          </cell>
        </row>
        <row r="2372">
          <cell r="A2372">
            <v>7703158</v>
          </cell>
          <cell r="B2372" t="str">
            <v>7703158</v>
          </cell>
          <cell r="C2372" t="str">
            <v>HOMB BORD ORO CRIO GRAL 3 ROMBOS DG</v>
          </cell>
          <cell r="D2372">
            <v>8320</v>
          </cell>
        </row>
        <row r="2373">
          <cell r="A2373">
            <v>7703159</v>
          </cell>
          <cell r="B2373" t="str">
            <v>7703159</v>
          </cell>
          <cell r="C2373" t="str">
            <v>HOMB BORD ORO CRIO MAYOR 2 ROMBOS DG</v>
          </cell>
          <cell r="D2373">
            <v>6864</v>
          </cell>
        </row>
        <row r="2374">
          <cell r="A2374">
            <v>7703164</v>
          </cell>
          <cell r="B2374" t="str">
            <v>7703164</v>
          </cell>
          <cell r="C2374" t="str">
            <v>HOMB BI POL MZA AUX. SUPERIOR</v>
          </cell>
          <cell r="D2374">
            <v>873.59</v>
          </cell>
        </row>
        <row r="2375">
          <cell r="A2375">
            <v>7703185</v>
          </cell>
          <cell r="B2375" t="str">
            <v>7703185</v>
          </cell>
          <cell r="C2375" t="str">
            <v>HOMB BI POL COMISARIO GENERAL</v>
          </cell>
          <cell r="D2375">
            <v>1600</v>
          </cell>
        </row>
        <row r="2376">
          <cell r="A2376" t="str">
            <v/>
          </cell>
          <cell r="B2376" t="str">
            <v>7703200	HOMB</v>
          </cell>
          <cell r="C2376" t="str">
            <v/>
          </cell>
          <cell r="D2376">
            <v>0</v>
          </cell>
        </row>
        <row r="2377">
          <cell r="A2377">
            <v>7703200</v>
          </cell>
          <cell r="B2377" t="str">
            <v>7703200</v>
          </cell>
          <cell r="C2377" t="str">
            <v>HOMB BORD ORO  P.S.A.</v>
          </cell>
          <cell r="D2377">
            <v>6240</v>
          </cell>
        </row>
        <row r="2378">
          <cell r="A2378">
            <v>7703260</v>
          </cell>
          <cell r="B2378" t="str">
            <v>7703260</v>
          </cell>
          <cell r="C2378" t="str">
            <v>HOMB NEUQUEN OF AYDTE BORDADA BI</v>
          </cell>
          <cell r="D2378">
            <v>800</v>
          </cell>
        </row>
        <row r="2379">
          <cell r="A2379">
            <v>7703340</v>
          </cell>
          <cell r="B2379" t="str">
            <v>7703340</v>
          </cell>
          <cell r="C2379" t="str">
            <v>HOMB NEUQUEN OF INSP BORDAD RER</v>
          </cell>
          <cell r="D2379">
            <v>1000</v>
          </cell>
        </row>
        <row r="2380">
          <cell r="A2380">
            <v>7703341</v>
          </cell>
          <cell r="B2380" t="str">
            <v>7703341</v>
          </cell>
          <cell r="C2380" t="str">
            <v>HOMB NEUQUEN SUB INSP BORDAD RER</v>
          </cell>
          <cell r="D2380">
            <v>1000</v>
          </cell>
        </row>
        <row r="2381">
          <cell r="A2381">
            <v>7703420</v>
          </cell>
          <cell r="B2381" t="str">
            <v>7703420</v>
          </cell>
          <cell r="C2381" t="str">
            <v>HOMB NEUQUEN OF PPAL BORDAD BI</v>
          </cell>
          <cell r="D2381">
            <v>1200</v>
          </cell>
        </row>
        <row r="2382">
          <cell r="A2382">
            <v>7703540</v>
          </cell>
          <cell r="B2382" t="str">
            <v>7703540</v>
          </cell>
          <cell r="C2382" t="str">
            <v>HOMB NEUQUEN SUB CRIO BORDAD RER</v>
          </cell>
          <cell r="D2382">
            <v>1100</v>
          </cell>
        </row>
        <row r="2383">
          <cell r="A2383">
            <v>7703599</v>
          </cell>
          <cell r="B2383" t="str">
            <v>7703599</v>
          </cell>
          <cell r="C2383" t="str">
            <v>HOMB SEGURYTEC</v>
          </cell>
          <cell r="D2383">
            <v>623.99</v>
          </cell>
        </row>
        <row r="2384">
          <cell r="A2384">
            <v>7703600</v>
          </cell>
          <cell r="B2384" t="str">
            <v>7703600</v>
          </cell>
          <cell r="C2384" t="str">
            <v>HOMB.</v>
          </cell>
          <cell r="D2384">
            <v>237.33</v>
          </cell>
        </row>
        <row r="2385">
          <cell r="A2385">
            <v>7703601</v>
          </cell>
          <cell r="B2385" t="str">
            <v>7703601</v>
          </cell>
          <cell r="C2385" t="str">
            <v>HOMB POL CABO</v>
          </cell>
          <cell r="D2385">
            <v>589.67999999999995</v>
          </cell>
        </row>
        <row r="2386">
          <cell r="A2386">
            <v>7703602</v>
          </cell>
          <cell r="B2386" t="str">
            <v>7703602</v>
          </cell>
          <cell r="C2386" t="str">
            <v>HOMB POL CABO 1RO</v>
          </cell>
          <cell r="D2386">
            <v>589.67999999999995</v>
          </cell>
        </row>
        <row r="2387">
          <cell r="A2387">
            <v>7703603</v>
          </cell>
          <cell r="B2387" t="str">
            <v>7703603</v>
          </cell>
          <cell r="C2387" t="str">
            <v>HOMB POL SARGENTO</v>
          </cell>
          <cell r="D2387">
            <v>589.67999999999995</v>
          </cell>
        </row>
        <row r="2388">
          <cell r="A2388">
            <v>7703604</v>
          </cell>
          <cell r="B2388" t="str">
            <v>7703604</v>
          </cell>
          <cell r="C2388" t="str">
            <v>HOMB POL SARGENTO 1RO</v>
          </cell>
          <cell r="D2388">
            <v>589.67999999999995</v>
          </cell>
        </row>
        <row r="2389">
          <cell r="A2389">
            <v>7703605</v>
          </cell>
          <cell r="B2389" t="str">
            <v>7703605</v>
          </cell>
          <cell r="C2389" t="str">
            <v>HOMB POL SARGENTO AYUDANTE</v>
          </cell>
          <cell r="D2389">
            <v>589.67999999999995</v>
          </cell>
        </row>
        <row r="2390">
          <cell r="A2390">
            <v>7703606</v>
          </cell>
          <cell r="B2390" t="str">
            <v>7703606</v>
          </cell>
          <cell r="C2390" t="str">
            <v>HOMB POL SUBOF PRINCIPAL</v>
          </cell>
          <cell r="D2390">
            <v>589.67999999999995</v>
          </cell>
        </row>
        <row r="2391">
          <cell r="A2391">
            <v>7703607</v>
          </cell>
          <cell r="B2391" t="str">
            <v>7703607</v>
          </cell>
          <cell r="C2391" t="str">
            <v>HOMB POL  SUBOF MAYOR</v>
          </cell>
          <cell r="D2391">
            <v>589.67999999999995</v>
          </cell>
        </row>
        <row r="2392">
          <cell r="A2392">
            <v>7703640</v>
          </cell>
          <cell r="B2392" t="str">
            <v>7703640</v>
          </cell>
          <cell r="C2392" t="str">
            <v>HOMB NEUQUEN CRIO INSP BORDADO BI</v>
          </cell>
          <cell r="D2392">
            <v>1300</v>
          </cell>
        </row>
        <row r="2393">
          <cell r="A2393">
            <v>7703651</v>
          </cell>
          <cell r="B2393" t="str">
            <v>7703651</v>
          </cell>
          <cell r="C2393" t="str">
            <v>HOMB BI SEG PRIVADA LIMIT 1 GALON</v>
          </cell>
          <cell r="D2393">
            <v>0</v>
          </cell>
        </row>
        <row r="2394">
          <cell r="A2394">
            <v>7703652</v>
          </cell>
          <cell r="B2394" t="str">
            <v>7703652</v>
          </cell>
          <cell r="C2394" t="str">
            <v>HOMB BI SEG PRIVADA LIMIT 2 GALONES</v>
          </cell>
          <cell r="D2394">
            <v>0</v>
          </cell>
        </row>
        <row r="2395">
          <cell r="A2395">
            <v>7703653</v>
          </cell>
          <cell r="B2395" t="str">
            <v>7703653</v>
          </cell>
          <cell r="C2395" t="str">
            <v>HOMB BI SEG PRIVADA LIMIT 3 GALONES</v>
          </cell>
          <cell r="D2395">
            <v>0</v>
          </cell>
        </row>
        <row r="2396">
          <cell r="A2396">
            <v>7703660</v>
          </cell>
          <cell r="B2396" t="str">
            <v>7703660</v>
          </cell>
          <cell r="C2396" t="str">
            <v>HOMB LMGE AZUL</v>
          </cell>
          <cell r="D2396">
            <v>471.74</v>
          </cell>
        </row>
        <row r="2397">
          <cell r="A2397">
            <v>7703664</v>
          </cell>
          <cell r="B2397" t="str">
            <v>7703664</v>
          </cell>
          <cell r="C2397" t="str">
            <v>HOMB LMGE VERDE 1ER ANIO</v>
          </cell>
          <cell r="D2397">
            <v>766.58</v>
          </cell>
        </row>
        <row r="2398">
          <cell r="A2398">
            <v>7703665</v>
          </cell>
          <cell r="B2398" t="str">
            <v>7703665</v>
          </cell>
          <cell r="C2398" t="str">
            <v>HOMB LMGE VERDE 2DO ANIO</v>
          </cell>
          <cell r="D2398">
            <v>766.58</v>
          </cell>
        </row>
        <row r="2399">
          <cell r="A2399">
            <v>7703666</v>
          </cell>
          <cell r="B2399" t="str">
            <v>7703666</v>
          </cell>
          <cell r="C2399" t="str">
            <v>HOMB LMGE VERDE 3ER ANIO</v>
          </cell>
          <cell r="D2399">
            <v>766.58</v>
          </cell>
        </row>
        <row r="2400">
          <cell r="A2400">
            <v>7703667</v>
          </cell>
          <cell r="B2400" t="str">
            <v>7703667</v>
          </cell>
          <cell r="C2400" t="str">
            <v>HOMB LMGE VERDE 4TO ANIO</v>
          </cell>
          <cell r="D2400">
            <v>766.58</v>
          </cell>
        </row>
        <row r="2401">
          <cell r="A2401">
            <v>7703668</v>
          </cell>
          <cell r="B2401" t="str">
            <v>7703668</v>
          </cell>
          <cell r="C2401" t="str">
            <v>HOMB LMGE VERDE 5TO ANIO</v>
          </cell>
          <cell r="D2401">
            <v>766.58</v>
          </cell>
        </row>
        <row r="2402">
          <cell r="A2402">
            <v>7703669</v>
          </cell>
          <cell r="B2402" t="str">
            <v>7703669</v>
          </cell>
          <cell r="C2402" t="str">
            <v>HOMB LMGE VERDE 6TO ANIO</v>
          </cell>
          <cell r="D2402">
            <v>766.58</v>
          </cell>
        </row>
        <row r="2403">
          <cell r="A2403">
            <v>7703670</v>
          </cell>
          <cell r="B2403" t="str">
            <v>7703670</v>
          </cell>
          <cell r="C2403" t="str">
            <v>HOMB NEUQUEN COMISARIO BORDAD RER</v>
          </cell>
          <cell r="D2403">
            <v>1300</v>
          </cell>
        </row>
        <row r="2404">
          <cell r="A2404" t="str">
            <v/>
          </cell>
          <cell r="B2404" t="str">
            <v>7703671	HOMB</v>
          </cell>
          <cell r="C2404" t="str">
            <v/>
          </cell>
          <cell r="D2404">
            <v>0</v>
          </cell>
        </row>
        <row r="2405">
          <cell r="A2405">
            <v>7703671</v>
          </cell>
          <cell r="B2405" t="str">
            <v>7703671</v>
          </cell>
          <cell r="C2405" t="str">
            <v>HOMB NEUQUEN CABO RER</v>
          </cell>
          <cell r="D2405">
            <v>0</v>
          </cell>
        </row>
        <row r="2406">
          <cell r="A2406">
            <v>7703672</v>
          </cell>
          <cell r="B2406" t="str">
            <v>7703672</v>
          </cell>
          <cell r="C2406" t="str">
            <v>HOMB NEUQUEN CABO 1RO RER</v>
          </cell>
          <cell r="D2406">
            <v>501.03</v>
          </cell>
        </row>
        <row r="2407">
          <cell r="A2407">
            <v>7703673</v>
          </cell>
          <cell r="B2407" t="str">
            <v>7703673</v>
          </cell>
          <cell r="C2407" t="str">
            <v>HOMB NEUQUEN SARGENTO RER</v>
          </cell>
          <cell r="D2407">
            <v>501.03</v>
          </cell>
        </row>
        <row r="2408">
          <cell r="A2408">
            <v>7703674</v>
          </cell>
          <cell r="B2408" t="str">
            <v>7703674</v>
          </cell>
          <cell r="C2408" t="str">
            <v>HOMB NEUQUEN SARGENTO 1RO RER</v>
          </cell>
          <cell r="D2408">
            <v>501.03</v>
          </cell>
        </row>
        <row r="2409">
          <cell r="A2409">
            <v>7703675</v>
          </cell>
          <cell r="B2409" t="str">
            <v>7703675</v>
          </cell>
          <cell r="C2409" t="str">
            <v>HOMB NEUQUEN SARG AYDTE RER</v>
          </cell>
          <cell r="D2409">
            <v>501.03</v>
          </cell>
        </row>
        <row r="2410">
          <cell r="A2410">
            <v>7703676</v>
          </cell>
          <cell r="B2410" t="str">
            <v>7703676</v>
          </cell>
          <cell r="C2410" t="str">
            <v>HOMB NEUQUEN SUBOFICIAL PPAL RER</v>
          </cell>
          <cell r="D2410">
            <v>501.03</v>
          </cell>
        </row>
        <row r="2411">
          <cell r="A2411">
            <v>7703678</v>
          </cell>
          <cell r="B2411" t="str">
            <v>7703678</v>
          </cell>
          <cell r="C2411" t="str">
            <v>HOMB NEUQUEN SUBOFICIAL MAYOR RER</v>
          </cell>
          <cell r="D2411">
            <v>501.03</v>
          </cell>
        </row>
        <row r="2412">
          <cell r="A2412" t="str">
            <v/>
          </cell>
          <cell r="B2412" t="str">
            <v>7703701	HOMB</v>
          </cell>
          <cell r="C2412" t="str">
            <v/>
          </cell>
          <cell r="D2412">
            <v>0</v>
          </cell>
        </row>
        <row r="2413">
          <cell r="A2413">
            <v>7703701</v>
          </cell>
          <cell r="B2413" t="str">
            <v>7703701</v>
          </cell>
          <cell r="C2413" t="str">
            <v>HOMB NEGRA CABO RER</v>
          </cell>
          <cell r="D2413">
            <v>589.67999999999995</v>
          </cell>
        </row>
        <row r="2414">
          <cell r="A2414">
            <v>7703702</v>
          </cell>
          <cell r="B2414" t="str">
            <v>7703702</v>
          </cell>
          <cell r="C2414" t="str">
            <v>HOMB NEGRA CABO 1 RER</v>
          </cell>
          <cell r="D2414">
            <v>589.67999999999995</v>
          </cell>
        </row>
        <row r="2415">
          <cell r="A2415" t="str">
            <v/>
          </cell>
          <cell r="B2415" t="str">
            <v>7703703	HOMB</v>
          </cell>
          <cell r="C2415" t="str">
            <v/>
          </cell>
          <cell r="D2415">
            <v>0</v>
          </cell>
        </row>
        <row r="2416">
          <cell r="A2416">
            <v>7703703</v>
          </cell>
          <cell r="B2416" t="str">
            <v>7703703</v>
          </cell>
          <cell r="C2416" t="str">
            <v>HOMB NEGRA SARGENTO RER</v>
          </cell>
          <cell r="D2416">
            <v>589.67999999999995</v>
          </cell>
        </row>
        <row r="2417">
          <cell r="A2417">
            <v>7703704</v>
          </cell>
          <cell r="B2417" t="str">
            <v>7703704</v>
          </cell>
          <cell r="C2417" t="str">
            <v>HOMB NEGRA SARGENTO 1 RER</v>
          </cell>
          <cell r="D2417">
            <v>589.67999999999995</v>
          </cell>
        </row>
        <row r="2418">
          <cell r="A2418" t="str">
            <v/>
          </cell>
          <cell r="B2418" t="str">
            <v>7703705	HOMB</v>
          </cell>
          <cell r="C2418" t="str">
            <v/>
          </cell>
          <cell r="D2418">
            <v>0</v>
          </cell>
        </row>
        <row r="2419">
          <cell r="A2419">
            <v>7703705</v>
          </cell>
          <cell r="B2419" t="str">
            <v>7703705</v>
          </cell>
          <cell r="C2419" t="str">
            <v>HOMB NEGRA SARGENTO AYUDANTE RER</v>
          </cell>
          <cell r="D2419">
            <v>589.67999999999995</v>
          </cell>
        </row>
        <row r="2420">
          <cell r="A2420" t="str">
            <v/>
          </cell>
          <cell r="B2420" t="str">
            <v>7703706	HOMB</v>
          </cell>
          <cell r="C2420" t="str">
            <v/>
          </cell>
          <cell r="D2420">
            <v>0</v>
          </cell>
        </row>
        <row r="2421">
          <cell r="A2421">
            <v>7703706</v>
          </cell>
          <cell r="B2421" t="str">
            <v>7703706</v>
          </cell>
          <cell r="C2421" t="str">
            <v>HOMB NEGRA SUB OP PRINCIPAL RER</v>
          </cell>
          <cell r="D2421">
            <v>589.67999999999995</v>
          </cell>
        </row>
        <row r="2422">
          <cell r="A2422" t="str">
            <v/>
          </cell>
          <cell r="B2422" t="str">
            <v>7703707	HOMB</v>
          </cell>
          <cell r="C2422" t="str">
            <v/>
          </cell>
          <cell r="D2422">
            <v>0</v>
          </cell>
        </row>
        <row r="2423">
          <cell r="A2423">
            <v>7703707</v>
          </cell>
          <cell r="B2423" t="str">
            <v>7703707</v>
          </cell>
          <cell r="C2423" t="str">
            <v>HOMB NEGRA SUB OF MAYOR RER</v>
          </cell>
          <cell r="D2423">
            <v>589.67999999999995</v>
          </cell>
        </row>
        <row r="2424">
          <cell r="A2424" t="str">
            <v/>
          </cell>
          <cell r="B2424" t="str">
            <v>7703713	HOMB</v>
          </cell>
          <cell r="C2424" t="str">
            <v/>
          </cell>
          <cell r="D2424">
            <v>0</v>
          </cell>
        </row>
        <row r="2425">
          <cell r="A2425">
            <v>7703713</v>
          </cell>
          <cell r="B2425" t="str">
            <v>7703713</v>
          </cell>
          <cell r="C2425" t="str">
            <v>HOMB VERDE SEGUNDO CTE GN RER</v>
          </cell>
          <cell r="D2425">
            <v>0</v>
          </cell>
        </row>
        <row r="2426">
          <cell r="A2426">
            <v>7703716</v>
          </cell>
          <cell r="B2426" t="str">
            <v>7703716</v>
          </cell>
          <cell r="C2426" t="str">
            <v>HOMBRERA VERDE CTE MAYOR GN BI</v>
          </cell>
          <cell r="D2426">
            <v>397.12</v>
          </cell>
        </row>
        <row r="2427">
          <cell r="A2427" t="str">
            <v/>
          </cell>
          <cell r="B2427" t="str">
            <v>7703777	HOMB</v>
          </cell>
          <cell r="C2427" t="str">
            <v/>
          </cell>
          <cell r="D2427">
            <v>0</v>
          </cell>
        </row>
        <row r="2428">
          <cell r="A2428">
            <v>7703777</v>
          </cell>
          <cell r="B2428" t="str">
            <v>7703777</v>
          </cell>
          <cell r="C2428" t="str">
            <v>HOMB BORD ORO SANTA CRUZ JEFE 4 ESTRE DG</v>
          </cell>
          <cell r="D2428">
            <v>8736</v>
          </cell>
        </row>
        <row r="2429">
          <cell r="A2429">
            <v>7703780</v>
          </cell>
          <cell r="B2429" t="str">
            <v>7703780</v>
          </cell>
          <cell r="C2429" t="str">
            <v>HOMB NEUQUEN CRIO MAYOR BORDADA BI</v>
          </cell>
          <cell r="D2429">
            <v>1400</v>
          </cell>
        </row>
        <row r="2430">
          <cell r="A2430">
            <v>7703815</v>
          </cell>
          <cell r="B2430" t="str">
            <v>7703815</v>
          </cell>
          <cell r="C2430" t="str">
            <v>HOMB GALA NUDO HUNGARO DORADA AZZ</v>
          </cell>
          <cell r="D2430">
            <v>2966.79</v>
          </cell>
        </row>
        <row r="2431">
          <cell r="A2431">
            <v>7703881</v>
          </cell>
          <cell r="B2431" t="str">
            <v>7703881</v>
          </cell>
          <cell r="C2431" t="str">
            <v>HOMB GALA NUDO HUNGARO PLATEADA AZZ</v>
          </cell>
          <cell r="D2431">
            <v>2982.47</v>
          </cell>
        </row>
        <row r="2432">
          <cell r="A2432">
            <v>7703888</v>
          </cell>
          <cell r="B2432" t="str">
            <v>7703888</v>
          </cell>
          <cell r="C2432" t="str">
            <v>HOMB BORD ORO SANTA CRUZ CRIO INSP 1S DG</v>
          </cell>
          <cell r="D2432">
            <v>4368</v>
          </cell>
        </row>
        <row r="2433">
          <cell r="A2433">
            <v>7703900</v>
          </cell>
          <cell r="B2433" t="str">
            <v>7703900</v>
          </cell>
          <cell r="C2433" t="str">
            <v>HOMB POLICIA NEGRA SIN BOTON MET</v>
          </cell>
          <cell r="D2433">
            <v>471.74</v>
          </cell>
        </row>
        <row r="2434">
          <cell r="A2434" t="str">
            <v/>
          </cell>
          <cell r="B2434" t="str">
            <v>7703901	HOMB</v>
          </cell>
          <cell r="C2434" t="str">
            <v/>
          </cell>
          <cell r="D2434">
            <v>0</v>
          </cell>
        </row>
        <row r="2435">
          <cell r="A2435">
            <v>7703901</v>
          </cell>
          <cell r="B2435" t="str">
            <v>7703901</v>
          </cell>
          <cell r="C2435" t="str">
            <v>HOMB BI STA CRUZ CRIO INSPECTOR RER</v>
          </cell>
          <cell r="D2435">
            <v>0</v>
          </cell>
        </row>
        <row r="2436">
          <cell r="A2436" t="str">
            <v/>
          </cell>
          <cell r="B2436" t="str">
            <v>7703902	HOMB</v>
          </cell>
          <cell r="C2436" t="str">
            <v/>
          </cell>
          <cell r="D2436">
            <v>0</v>
          </cell>
        </row>
        <row r="2437">
          <cell r="A2437">
            <v>7703902</v>
          </cell>
          <cell r="B2437" t="str">
            <v>7703902</v>
          </cell>
          <cell r="C2437" t="str">
            <v>HOMB BI STA CRUZ CRIO MAYOR RER</v>
          </cell>
          <cell r="D2437">
            <v>0</v>
          </cell>
        </row>
        <row r="2438">
          <cell r="A2438" t="str">
            <v/>
          </cell>
          <cell r="B2438" t="str">
            <v>7703903	HOMB</v>
          </cell>
          <cell r="C2438" t="str">
            <v/>
          </cell>
          <cell r="D2438">
            <v>0</v>
          </cell>
        </row>
        <row r="2439">
          <cell r="A2439">
            <v>7703903</v>
          </cell>
          <cell r="B2439" t="str">
            <v>7703903</v>
          </cell>
          <cell r="C2439" t="str">
            <v>HOMB BI STA CRUZ CRIO GRAL RER</v>
          </cell>
          <cell r="D2439">
            <v>0</v>
          </cell>
        </row>
        <row r="2440">
          <cell r="A2440" t="str">
            <v/>
          </cell>
          <cell r="B2440" t="str">
            <v>7703910	HOMB</v>
          </cell>
          <cell r="C2440" t="str">
            <v/>
          </cell>
          <cell r="D2440">
            <v>0</v>
          </cell>
        </row>
        <row r="2441">
          <cell r="A2441">
            <v>7703910</v>
          </cell>
          <cell r="B2441" t="str">
            <v>7703910</v>
          </cell>
          <cell r="C2441" t="str">
            <v>HOMB VERDE SUBALFERES GN RER</v>
          </cell>
          <cell r="D2441">
            <v>0</v>
          </cell>
        </row>
        <row r="2442">
          <cell r="A2442">
            <v>7703915</v>
          </cell>
          <cell r="B2442" t="str">
            <v>7703915</v>
          </cell>
          <cell r="C2442" t="str">
            <v>HOMBRERA VERDE CTE PPAL GN</v>
          </cell>
          <cell r="D2442">
            <v>397.12</v>
          </cell>
        </row>
        <row r="2443">
          <cell r="A2443" t="str">
            <v/>
          </cell>
          <cell r="B2443" t="str">
            <v>7703918	HOMB</v>
          </cell>
          <cell r="C2443" t="str">
            <v/>
          </cell>
          <cell r="D2443">
            <v>0</v>
          </cell>
        </row>
        <row r="2444">
          <cell r="A2444">
            <v>7703918</v>
          </cell>
          <cell r="B2444" t="str">
            <v>7703918</v>
          </cell>
          <cell r="C2444" t="str">
            <v>HOMB VERDE SIN GRADO GN CO RER</v>
          </cell>
          <cell r="D2444">
            <v>0</v>
          </cell>
        </row>
        <row r="2445">
          <cell r="A2445">
            <v>7703920</v>
          </cell>
          <cell r="B2445" t="str">
            <v>7703920</v>
          </cell>
          <cell r="C2445" t="str">
            <v>HOMB NEUQUEN CRIO GRAL BORDADA BI</v>
          </cell>
          <cell r="D2445">
            <v>1600</v>
          </cell>
        </row>
        <row r="2446">
          <cell r="A2446">
            <v>7703951</v>
          </cell>
          <cell r="B2446" t="str">
            <v>7703951</v>
          </cell>
          <cell r="C2446" t="str">
            <v>HOMB BORD ORO SANTA CRUZ CRIO GRAL3E DG</v>
          </cell>
          <cell r="D2446">
            <v>7280</v>
          </cell>
        </row>
        <row r="2447">
          <cell r="A2447" t="str">
            <v/>
          </cell>
          <cell r="B2447" t="str">
            <v xml:space="preserve">7703987	DO	0	</v>
          </cell>
          <cell r="C2447" t="str">
            <v/>
          </cell>
          <cell r="D2447">
            <v>0</v>
          </cell>
        </row>
        <row r="2448">
          <cell r="A2448">
            <v>7703987</v>
          </cell>
          <cell r="B2448" t="str">
            <v>7703987</v>
          </cell>
          <cell r="C2448" t="str">
            <v>DO</v>
          </cell>
          <cell r="D2448">
            <v>0</v>
          </cell>
        </row>
        <row r="2449">
          <cell r="A2449">
            <v>7703994</v>
          </cell>
          <cell r="B2449" t="str">
            <v>7703994</v>
          </cell>
          <cell r="C2449" t="str">
            <v>HOMB BORD ORO CRIO STA CRUZ SIN ESTRE DG</v>
          </cell>
          <cell r="D2449">
            <v>3016</v>
          </cell>
        </row>
        <row r="2450">
          <cell r="A2450" t="str">
            <v/>
          </cell>
          <cell r="B2450" t="str">
            <v>7703999	HOMB</v>
          </cell>
          <cell r="C2450" t="str">
            <v/>
          </cell>
          <cell r="D2450">
            <v>0</v>
          </cell>
        </row>
        <row r="2451">
          <cell r="A2451">
            <v>7703999</v>
          </cell>
          <cell r="B2451" t="str">
            <v>7703999</v>
          </cell>
          <cell r="C2451" t="str">
            <v>HOMB BORD ORO SANTA CRUZ CRIO MAYOR  DG</v>
          </cell>
          <cell r="D2451">
            <v>5248.05</v>
          </cell>
        </row>
        <row r="2452">
          <cell r="A2452" t="str">
            <v/>
          </cell>
          <cell r="B2452" t="str">
            <v>7707-536</v>
          </cell>
          <cell r="C2452" t="str">
            <v>METAL HACHA BOMBERO OFICIAL 25*39</v>
          </cell>
          <cell r="D2452">
            <v>0</v>
          </cell>
        </row>
        <row r="2453">
          <cell r="A2453" t="str">
            <v/>
          </cell>
          <cell r="B2453" t="str">
            <v>7707000	METAL</v>
          </cell>
          <cell r="C2453" t="str">
            <v/>
          </cell>
          <cell r="D2453">
            <v>0</v>
          </cell>
        </row>
        <row r="2454">
          <cell r="A2454">
            <v>7707000</v>
          </cell>
          <cell r="B2454" t="str">
            <v>7707000</v>
          </cell>
          <cell r="C2454" t="str">
            <v>METAL SOL JEFE PROV. BS.AS. NEUQUEN FEM</v>
          </cell>
          <cell r="D2454">
            <v>0</v>
          </cell>
        </row>
        <row r="2455">
          <cell r="A2455">
            <v>7707001</v>
          </cell>
          <cell r="B2455" t="str">
            <v>7707001</v>
          </cell>
          <cell r="C2455" t="str">
            <v>METAL VIVO POL FED NUEVO MOD DORAD FEM</v>
          </cell>
          <cell r="D2455">
            <v>174.72</v>
          </cell>
        </row>
        <row r="2456">
          <cell r="A2456">
            <v>7707002</v>
          </cell>
          <cell r="B2456" t="str">
            <v>7707002</v>
          </cell>
          <cell r="C2456" t="str">
            <v>METAL RIEL DE 2 FEM</v>
          </cell>
          <cell r="D2456">
            <v>318.43</v>
          </cell>
        </row>
        <row r="2457">
          <cell r="A2457" t="str">
            <v/>
          </cell>
          <cell r="B2457" t="str">
            <v>7707003	METAL</v>
          </cell>
          <cell r="C2457" t="str">
            <v/>
          </cell>
          <cell r="D2457">
            <v>0</v>
          </cell>
        </row>
        <row r="2458">
          <cell r="A2458">
            <v>7707003</v>
          </cell>
          <cell r="B2458" t="str">
            <v>7707003</v>
          </cell>
          <cell r="C2458" t="str">
            <v>METAL VIVO POL FED NUEVO MOD PLATEA RER</v>
          </cell>
          <cell r="D2458">
            <v>165.11</v>
          </cell>
        </row>
        <row r="2459">
          <cell r="A2459" t="str">
            <v/>
          </cell>
          <cell r="B2459" t="str">
            <v>7707004	METAL</v>
          </cell>
          <cell r="C2459" t="str">
            <v/>
          </cell>
          <cell r="D2459">
            <v>0</v>
          </cell>
        </row>
        <row r="2460">
          <cell r="A2460">
            <v>7707004</v>
          </cell>
          <cell r="B2460" t="str">
            <v>7707004</v>
          </cell>
          <cell r="C2460" t="str">
            <v>METAL HEBILLA CAJITA STA CRUZ RER</v>
          </cell>
          <cell r="D2460">
            <v>0</v>
          </cell>
        </row>
        <row r="2461">
          <cell r="A2461" t="str">
            <v/>
          </cell>
          <cell r="B2461" t="str">
            <v>7707005	ESC S</v>
          </cell>
          <cell r="C2461" t="str">
            <v/>
          </cell>
          <cell r="D2461">
            <v>0</v>
          </cell>
        </row>
        <row r="2462">
          <cell r="A2462">
            <v>7707005</v>
          </cell>
          <cell r="B2462" t="str">
            <v>7707005</v>
          </cell>
          <cell r="C2462" t="str">
            <v>ESC SEGURIDAD FEEL SAFE</v>
          </cell>
          <cell r="D2462">
            <v>0</v>
          </cell>
        </row>
        <row r="2463">
          <cell r="A2463" t="str">
            <v/>
          </cell>
          <cell r="B2463" t="str">
            <v>7707006	METAL</v>
          </cell>
          <cell r="C2463" t="str">
            <v/>
          </cell>
          <cell r="D2463">
            <v>0</v>
          </cell>
        </row>
        <row r="2464">
          <cell r="A2464">
            <v>7707006</v>
          </cell>
          <cell r="B2464" t="str">
            <v>7707006</v>
          </cell>
          <cell r="C2464" t="str">
            <v>METAL SNAP DOR PIN RER</v>
          </cell>
          <cell r="D2464">
            <v>0</v>
          </cell>
        </row>
        <row r="2465">
          <cell r="A2465">
            <v>7707007</v>
          </cell>
          <cell r="B2465" t="str">
            <v>7707007</v>
          </cell>
          <cell r="C2465" t="str">
            <v>METAL VIVO POL FER VIEJO MODELO PLAT FEM</v>
          </cell>
          <cell r="D2465">
            <v>0</v>
          </cell>
        </row>
        <row r="2466">
          <cell r="A2466">
            <v>7707008</v>
          </cell>
          <cell r="B2466" t="str">
            <v>7707008</v>
          </cell>
          <cell r="C2466" t="str">
            <v>METAL VIVO POL FED VIEJO MODELO DOR FEM</v>
          </cell>
          <cell r="D2466">
            <v>0</v>
          </cell>
        </row>
        <row r="2467">
          <cell r="A2467" t="str">
            <v/>
          </cell>
          <cell r="B2467" t="str">
            <v>7707009	METAL</v>
          </cell>
          <cell r="C2467" t="str">
            <v/>
          </cell>
          <cell r="D2467">
            <v>0</v>
          </cell>
        </row>
        <row r="2468">
          <cell r="A2468">
            <v>7707009</v>
          </cell>
          <cell r="B2468" t="str">
            <v>7707009</v>
          </cell>
          <cell r="C2468" t="str">
            <v>METAL SNAP DE SILICONA EL PAR RER</v>
          </cell>
          <cell r="D2468">
            <v>0</v>
          </cell>
        </row>
        <row r="2469">
          <cell r="A2469" t="str">
            <v/>
          </cell>
          <cell r="B2469" t="str">
            <v>7707010	METAL</v>
          </cell>
          <cell r="C2469" t="str">
            <v/>
          </cell>
          <cell r="D2469">
            <v>0</v>
          </cell>
        </row>
        <row r="2470">
          <cell r="A2470">
            <v>7707010</v>
          </cell>
          <cell r="B2470" t="str">
            <v>7707010</v>
          </cell>
          <cell r="C2470" t="str">
            <v>METAL HEBILLA CUADRADA SALIDA LMGE BM</v>
          </cell>
          <cell r="D2470">
            <v>1120.3800000000001</v>
          </cell>
        </row>
        <row r="2471">
          <cell r="A2471">
            <v>7707011</v>
          </cell>
          <cell r="B2471" t="str">
            <v>7707011</v>
          </cell>
          <cell r="C2471" t="str">
            <v>METAL HEBILLA GALA C PASADOR LABRADO FEM</v>
          </cell>
          <cell r="D2471">
            <v>2200</v>
          </cell>
        </row>
        <row r="2472">
          <cell r="A2472">
            <v>7707012</v>
          </cell>
          <cell r="B2472" t="str">
            <v>7707012</v>
          </cell>
          <cell r="C2472" t="str">
            <v>BANDERA ECO ( EL PAR) RER</v>
          </cell>
          <cell r="D2472">
            <v>28.88</v>
          </cell>
        </row>
        <row r="2473">
          <cell r="A2473">
            <v>7707013</v>
          </cell>
          <cell r="B2473" t="str">
            <v>7707013</v>
          </cell>
          <cell r="C2473" t="str">
            <v>METAL RIEL DE 3 FEM</v>
          </cell>
          <cell r="D2473">
            <v>365.6</v>
          </cell>
        </row>
        <row r="2474">
          <cell r="A2474" t="str">
            <v/>
          </cell>
          <cell r="B2474" t="str">
            <v>7707014	HEBIL</v>
          </cell>
          <cell r="C2474" t="str">
            <v/>
          </cell>
          <cell r="D2474">
            <v>0</v>
          </cell>
        </row>
        <row r="2475">
          <cell r="A2475">
            <v>7707014</v>
          </cell>
          <cell r="B2475" t="str">
            <v>7707014</v>
          </cell>
          <cell r="C2475" t="str">
            <v>HEBILLA CINTURON AMERICANO RER</v>
          </cell>
          <cell r="D2475">
            <v>0</v>
          </cell>
        </row>
        <row r="2476">
          <cell r="A2476" t="str">
            <v/>
          </cell>
          <cell r="B2476" t="str">
            <v>7707015	BANDE</v>
          </cell>
          <cell r="C2476" t="str">
            <v/>
          </cell>
          <cell r="D2476">
            <v>0</v>
          </cell>
        </row>
        <row r="2477">
          <cell r="A2477">
            <v>7707015</v>
          </cell>
          <cell r="B2477" t="str">
            <v>7707015</v>
          </cell>
          <cell r="C2477" t="str">
            <v>BANDERA ECO MALVINAS (EL PAR)</v>
          </cell>
          <cell r="D2477">
            <v>0</v>
          </cell>
        </row>
        <row r="2478">
          <cell r="A2478" t="str">
            <v/>
          </cell>
          <cell r="B2478" t="str">
            <v>7707016	HEBIL</v>
          </cell>
          <cell r="C2478" t="str">
            <v/>
          </cell>
          <cell r="D2478">
            <v>0</v>
          </cell>
        </row>
        <row r="2479">
          <cell r="A2479">
            <v>7707016</v>
          </cell>
          <cell r="B2479" t="str">
            <v>7707016</v>
          </cell>
          <cell r="C2479" t="str">
            <v>HEBILLA CINTURON SEG 3 PUNTOS 4265</v>
          </cell>
          <cell r="D2479">
            <v>0</v>
          </cell>
        </row>
        <row r="2480">
          <cell r="A2480">
            <v>7707017</v>
          </cell>
          <cell r="B2480" t="str">
            <v>7707017</v>
          </cell>
          <cell r="C2480" t="str">
            <v>HEBILLA DOR CINTO TROPA RER</v>
          </cell>
          <cell r="D2480">
            <v>126.35</v>
          </cell>
        </row>
        <row r="2481">
          <cell r="A2481" t="str">
            <v/>
          </cell>
          <cell r="B2481" t="str">
            <v>7707018	HEBIL</v>
          </cell>
          <cell r="C2481" t="str">
            <v/>
          </cell>
          <cell r="D2481">
            <v>0</v>
          </cell>
        </row>
        <row r="2482">
          <cell r="A2482">
            <v>7707018</v>
          </cell>
          <cell r="B2482" t="str">
            <v>7707018</v>
          </cell>
          <cell r="C2482" t="str">
            <v>HEBILLA CINTURON SEG 3.0 PUNTOS 4261</v>
          </cell>
          <cell r="D2482">
            <v>0</v>
          </cell>
        </row>
        <row r="2483">
          <cell r="A2483" t="str">
            <v/>
          </cell>
          <cell r="B2483" t="str">
            <v>7707019	PASAD</v>
          </cell>
          <cell r="C2483" t="str">
            <v/>
          </cell>
          <cell r="D2483">
            <v>0</v>
          </cell>
        </row>
        <row r="2484">
          <cell r="A2484">
            <v>7707019</v>
          </cell>
          <cell r="B2484" t="str">
            <v>7707019</v>
          </cell>
          <cell r="C2484" t="str">
            <v>PASADOR RECTO  PARA CINTURON RER</v>
          </cell>
          <cell r="D2484">
            <v>0</v>
          </cell>
        </row>
        <row r="2485">
          <cell r="A2485" t="str">
            <v/>
          </cell>
          <cell r="B2485" t="str">
            <v>7707020	PASAD</v>
          </cell>
          <cell r="C2485" t="str">
            <v/>
          </cell>
          <cell r="D2485">
            <v>0</v>
          </cell>
        </row>
        <row r="2486">
          <cell r="A2486">
            <v>7707020</v>
          </cell>
          <cell r="B2486" t="str">
            <v>7707020</v>
          </cell>
          <cell r="C2486" t="str">
            <v>PASADOR CURVO PARA CINTURON RER</v>
          </cell>
          <cell r="D2486">
            <v>0</v>
          </cell>
        </row>
        <row r="2487">
          <cell r="A2487">
            <v>7707021</v>
          </cell>
          <cell r="B2487" t="str">
            <v>7707021</v>
          </cell>
          <cell r="C2487" t="str">
            <v>METAL HEBILLA BOMBERO RED PLA RER</v>
          </cell>
          <cell r="D2487">
            <v>0</v>
          </cell>
        </row>
        <row r="2488">
          <cell r="A2488">
            <v>7707025</v>
          </cell>
          <cell r="B2488" t="str">
            <v>7707025</v>
          </cell>
          <cell r="C2488" t="str">
            <v>METAL ESTRELLA PLAT ANT. 5 PUNTAS FEM</v>
          </cell>
          <cell r="D2488">
            <v>88.45</v>
          </cell>
        </row>
        <row r="2489">
          <cell r="A2489">
            <v>7707051</v>
          </cell>
          <cell r="B2489" t="str">
            <v>7707051</v>
          </cell>
          <cell r="C2489" t="str">
            <v>SILBATO  CON BRUJULA H3-1 RER</v>
          </cell>
          <cell r="D2489">
            <v>283.97000000000003</v>
          </cell>
        </row>
        <row r="2490">
          <cell r="A2490" t="str">
            <v/>
          </cell>
          <cell r="B2490" t="str">
            <v>7707060	METAL</v>
          </cell>
          <cell r="C2490" t="str">
            <v/>
          </cell>
          <cell r="D2490">
            <v>0</v>
          </cell>
        </row>
        <row r="2491">
          <cell r="A2491">
            <v>7707060</v>
          </cell>
          <cell r="B2491" t="str">
            <v>7707060</v>
          </cell>
          <cell r="C2491" t="str">
            <v>METAL ESTRELLA S. LUIS DOR CHICA FEM</v>
          </cell>
          <cell r="D2491">
            <v>0</v>
          </cell>
        </row>
        <row r="2492">
          <cell r="A2492">
            <v>7707061</v>
          </cell>
          <cell r="B2492" t="str">
            <v>7707061</v>
          </cell>
          <cell r="C2492" t="str">
            <v>METAL ESTRELLA S. LUIS PLAT C RER</v>
          </cell>
          <cell r="D2492">
            <v>0</v>
          </cell>
        </row>
        <row r="2493">
          <cell r="A2493">
            <v>7707070</v>
          </cell>
          <cell r="B2493" t="str">
            <v>7707070</v>
          </cell>
          <cell r="C2493" t="str">
            <v>METAL VIVO PROV. BS. AS. DORADO FEM</v>
          </cell>
          <cell r="D2493">
            <v>176.89</v>
          </cell>
        </row>
        <row r="2494">
          <cell r="A2494" t="str">
            <v/>
          </cell>
          <cell r="B2494" t="str">
            <v>7707071	METAL</v>
          </cell>
          <cell r="C2494" t="str">
            <v/>
          </cell>
          <cell r="D2494">
            <v>0</v>
          </cell>
        </row>
        <row r="2495">
          <cell r="A2495">
            <v>7707071</v>
          </cell>
          <cell r="B2495" t="str">
            <v>7707071</v>
          </cell>
          <cell r="C2495" t="str">
            <v>METAL VIVO PROV. BS. AS. PLATEADO FEM</v>
          </cell>
          <cell r="D2495">
            <v>530.70000000000005</v>
          </cell>
        </row>
        <row r="2496">
          <cell r="A2496" t="str">
            <v/>
          </cell>
          <cell r="B2496" t="str">
            <v>7707074	METAL</v>
          </cell>
          <cell r="C2496" t="str">
            <v/>
          </cell>
          <cell r="D2496">
            <v>0</v>
          </cell>
        </row>
        <row r="2497">
          <cell r="A2497">
            <v>7707074</v>
          </cell>
          <cell r="B2497" t="str">
            <v>7707074</v>
          </cell>
          <cell r="C2497" t="str">
            <v>METAL INSIGNIA CAPITAN PROV. BS. AS. FEM</v>
          </cell>
          <cell r="D2497">
            <v>0</v>
          </cell>
        </row>
        <row r="2498">
          <cell r="A2498" t="str">
            <v/>
          </cell>
          <cell r="B2498" t="str">
            <v>7707079	METAL</v>
          </cell>
          <cell r="C2498" t="str">
            <v/>
          </cell>
          <cell r="D2498">
            <v>0</v>
          </cell>
        </row>
        <row r="2499">
          <cell r="A2499">
            <v>7707079</v>
          </cell>
          <cell r="B2499" t="str">
            <v>7707079</v>
          </cell>
          <cell r="C2499" t="str">
            <v>METAL FLEJE OFICIAL PROV BSAS PLATEA FEM</v>
          </cell>
          <cell r="D2499">
            <v>0</v>
          </cell>
        </row>
        <row r="2500">
          <cell r="A2500">
            <v>7707081</v>
          </cell>
          <cell r="B2500" t="str">
            <v>7707081</v>
          </cell>
          <cell r="C2500" t="str">
            <v>METAL ESTRELLA SAN LUIS DOR GRANDE FEM</v>
          </cell>
          <cell r="D2500">
            <v>0</v>
          </cell>
        </row>
        <row r="2501">
          <cell r="A2501">
            <v>7707100</v>
          </cell>
          <cell r="B2501" t="str">
            <v>7707100</v>
          </cell>
          <cell r="C2501" t="str">
            <v>METAL PALMAS LAUREL CRUZADO 20*40 C FEM</v>
          </cell>
          <cell r="D2501">
            <v>235.87</v>
          </cell>
        </row>
        <row r="2502">
          <cell r="A2502">
            <v>7707105</v>
          </cell>
          <cell r="B2502" t="str">
            <v>7707105</v>
          </cell>
          <cell r="C2502" t="str">
            <v>ESC GORRA ORO STA CRUZ DG</v>
          </cell>
          <cell r="D2502">
            <v>3432</v>
          </cell>
        </row>
        <row r="2503">
          <cell r="A2503" t="str">
            <v/>
          </cell>
          <cell r="B2503" t="str">
            <v>7707110	METAL</v>
          </cell>
          <cell r="C2503" t="str">
            <v/>
          </cell>
          <cell r="D2503">
            <v>0</v>
          </cell>
        </row>
        <row r="2504">
          <cell r="A2504">
            <v>7707110</v>
          </cell>
          <cell r="B2504" t="str">
            <v>7707110</v>
          </cell>
          <cell r="C2504" t="str">
            <v>METAL LAPIZ PARA CORDON POR UNIDAD RER</v>
          </cell>
          <cell r="D2504">
            <v>0</v>
          </cell>
        </row>
        <row r="2505">
          <cell r="A2505">
            <v>7707113</v>
          </cell>
          <cell r="B2505" t="str">
            <v>7707113</v>
          </cell>
          <cell r="C2505" t="str">
            <v>METAL ROSETON Y/O ESTADO MAYOR NEUQUEN</v>
          </cell>
          <cell r="D2505">
            <v>780</v>
          </cell>
        </row>
        <row r="2506">
          <cell r="A2506">
            <v>7707115</v>
          </cell>
          <cell r="B2506" t="str">
            <v>7707115</v>
          </cell>
          <cell r="C2506" t="str">
            <v>METAL RUEDA ALADA NQN DOR FEM</v>
          </cell>
          <cell r="D2506">
            <v>306.63</v>
          </cell>
        </row>
        <row r="2507">
          <cell r="A2507" t="str">
            <v/>
          </cell>
          <cell r="B2507" t="str">
            <v>7707116	METAL</v>
          </cell>
          <cell r="C2507" t="str">
            <v/>
          </cell>
          <cell r="D2507">
            <v>0</v>
          </cell>
        </row>
        <row r="2508">
          <cell r="A2508">
            <v>7707116</v>
          </cell>
          <cell r="B2508" t="str">
            <v>7707116</v>
          </cell>
          <cell r="C2508" t="str">
            <v>METAL ALAS DE CHOFER RER</v>
          </cell>
          <cell r="D2508">
            <v>0</v>
          </cell>
        </row>
        <row r="2509">
          <cell r="A2509">
            <v>7707120</v>
          </cell>
          <cell r="B2509" t="str">
            <v>7707120</v>
          </cell>
          <cell r="C2509" t="str">
            <v>METAL LAUREL SIMPLE GRANDE EL PAR C RER</v>
          </cell>
          <cell r="D2509">
            <v>1179.3499999999999</v>
          </cell>
        </row>
        <row r="2510">
          <cell r="A2510">
            <v>7707122</v>
          </cell>
          <cell r="B2510" t="str">
            <v>7707122</v>
          </cell>
          <cell r="C2510" t="str">
            <v>METAL LAUREL CRUZADO CHICO 20*40 RER</v>
          </cell>
          <cell r="D2510">
            <v>0</v>
          </cell>
        </row>
        <row r="2511">
          <cell r="A2511">
            <v>7707136</v>
          </cell>
          <cell r="B2511" t="str">
            <v>7707136</v>
          </cell>
          <cell r="C2511" t="str">
            <v>BANDERA ARG.BORD. 7.20X4.40   BARG BI</v>
          </cell>
          <cell r="D2511">
            <v>259.99</v>
          </cell>
        </row>
        <row r="2512">
          <cell r="A2512">
            <v>7707139</v>
          </cell>
          <cell r="B2512" t="str">
            <v>7707139</v>
          </cell>
          <cell r="C2512" t="str">
            <v>METAL HEBILLA RED NEUQUEN PLATEADA FEM</v>
          </cell>
          <cell r="D2512">
            <v>1310.4000000000001</v>
          </cell>
        </row>
        <row r="2513">
          <cell r="A2513">
            <v>7707154</v>
          </cell>
          <cell r="B2513" t="str">
            <v>7707154</v>
          </cell>
          <cell r="C2513" t="str">
            <v>METAL ROMBO 22 PLATEADO FEM</v>
          </cell>
          <cell r="D2513">
            <v>174.72</v>
          </cell>
        </row>
        <row r="2514">
          <cell r="A2514">
            <v>7707159</v>
          </cell>
          <cell r="B2514" t="str">
            <v>7707159</v>
          </cell>
          <cell r="C2514" t="str">
            <v>BANDERA ARG  BAJA VISIB BARG BI</v>
          </cell>
          <cell r="D2514">
            <v>272.99</v>
          </cell>
        </row>
        <row r="2515">
          <cell r="A2515">
            <v>7707160</v>
          </cell>
          <cell r="B2515" t="str">
            <v>7707160</v>
          </cell>
          <cell r="C2515" t="str">
            <v>METAL RIEL P/NOMBRE  PLATA FEM</v>
          </cell>
          <cell r="D2515">
            <v>589.67999999999995</v>
          </cell>
        </row>
        <row r="2516">
          <cell r="A2516">
            <v>7707161</v>
          </cell>
          <cell r="B2516" t="str">
            <v>7707161</v>
          </cell>
          <cell r="C2516" t="str">
            <v>METAL RIEL P/NOMBRE DORADO FEM</v>
          </cell>
          <cell r="D2516">
            <v>884</v>
          </cell>
        </row>
        <row r="2517">
          <cell r="A2517">
            <v>7707170</v>
          </cell>
          <cell r="B2517" t="str">
            <v>7707170</v>
          </cell>
          <cell r="C2517" t="str">
            <v>METAL INSIGNIA CABO A SAR RER</v>
          </cell>
          <cell r="D2517">
            <v>223.81</v>
          </cell>
        </row>
        <row r="2518">
          <cell r="A2518">
            <v>7707200</v>
          </cell>
          <cell r="B2518" t="str">
            <v>7707200</v>
          </cell>
          <cell r="C2518" t="str">
            <v>METAL ESC P/CASQ/BOINA NEUQUEN RER</v>
          </cell>
          <cell r="D2518">
            <v>433.25</v>
          </cell>
        </row>
        <row r="2519">
          <cell r="A2519">
            <v>7707220</v>
          </cell>
          <cell r="B2519" t="str">
            <v>7707220</v>
          </cell>
          <cell r="C2519" t="str">
            <v>METAL BARRAS ANTIGUEDAD SIN PIN RER</v>
          </cell>
          <cell r="D2519">
            <v>549.99</v>
          </cell>
        </row>
        <row r="2520">
          <cell r="A2520" t="str">
            <v/>
          </cell>
          <cell r="B2520" t="str">
            <v>7707222	CINT</v>
          </cell>
          <cell r="C2520" t="str">
            <v/>
          </cell>
          <cell r="D2520">
            <v>0</v>
          </cell>
        </row>
        <row r="2521">
          <cell r="A2521">
            <v>7707222</v>
          </cell>
          <cell r="B2521" t="str">
            <v>7707222</v>
          </cell>
          <cell r="C2521" t="str">
            <v>CINT CUERO C/HEBILLA DORADA NQN RER</v>
          </cell>
          <cell r="D2521">
            <v>0</v>
          </cell>
        </row>
        <row r="2522">
          <cell r="A2522">
            <v>7707223</v>
          </cell>
          <cell r="B2522" t="str">
            <v>7707223</v>
          </cell>
          <cell r="C2522" t="str">
            <v>METAL. PENIT BALANZA DOR RER</v>
          </cell>
          <cell r="D2522">
            <v>164.87</v>
          </cell>
        </row>
        <row r="2523">
          <cell r="A2523" t="str">
            <v/>
          </cell>
          <cell r="B2523" t="str">
            <v>7707226	METAL</v>
          </cell>
          <cell r="C2523" t="str">
            <v/>
          </cell>
          <cell r="D2523">
            <v>0</v>
          </cell>
        </row>
        <row r="2524">
          <cell r="A2524">
            <v>7707226</v>
          </cell>
          <cell r="B2524" t="str">
            <v>7707226</v>
          </cell>
          <cell r="C2524" t="str">
            <v>METAL LLAVERO POLICIA DE STA CRUZ RER</v>
          </cell>
          <cell r="D2524">
            <v>0</v>
          </cell>
        </row>
        <row r="2525">
          <cell r="A2525">
            <v>7707235</v>
          </cell>
          <cell r="B2525" t="str">
            <v>7707235</v>
          </cell>
          <cell r="C2525" t="str">
            <v>METAL BARRAS ANTIGU CON PIN FEM</v>
          </cell>
          <cell r="D2525">
            <v>589.66999999999996</v>
          </cell>
        </row>
        <row r="2526">
          <cell r="A2526" t="str">
            <v/>
          </cell>
          <cell r="B2526" t="str">
            <v>7707236	METAL</v>
          </cell>
          <cell r="C2526" t="str">
            <v/>
          </cell>
          <cell r="D2526">
            <v>0</v>
          </cell>
        </row>
        <row r="2527">
          <cell r="A2527">
            <v>7707236</v>
          </cell>
          <cell r="B2527" t="str">
            <v>7707236</v>
          </cell>
          <cell r="C2527" t="str">
            <v>METAL EMBLEMA BOINA UCCEE RER</v>
          </cell>
          <cell r="D2527">
            <v>0</v>
          </cell>
        </row>
        <row r="2528">
          <cell r="A2528">
            <v>7707237</v>
          </cell>
          <cell r="B2528" t="str">
            <v>7707237</v>
          </cell>
          <cell r="C2528" t="str">
            <v>METAL EMBL BOINA MECANIZADA</v>
          </cell>
          <cell r="D2528">
            <v>278.27</v>
          </cell>
        </row>
        <row r="2529">
          <cell r="A2529">
            <v>7707246</v>
          </cell>
          <cell r="B2529" t="str">
            <v>7707246</v>
          </cell>
          <cell r="C2529" t="str">
            <v>METAL RIEL DE 4 FEM</v>
          </cell>
          <cell r="D2529">
            <v>412.78</v>
          </cell>
        </row>
        <row r="2530">
          <cell r="A2530">
            <v>7707260</v>
          </cell>
          <cell r="B2530" t="str">
            <v>7707260</v>
          </cell>
          <cell r="C2530" t="str">
            <v>METAL SILBATO DE RONDA FEM</v>
          </cell>
          <cell r="D2530">
            <v>589.67999999999995</v>
          </cell>
        </row>
        <row r="2531">
          <cell r="A2531">
            <v>7707266</v>
          </cell>
          <cell r="B2531" t="str">
            <v>7707266</v>
          </cell>
          <cell r="C2531" t="str">
            <v>PECT. EJERCITO ARGENTINO   BARG BI</v>
          </cell>
          <cell r="D2531">
            <v>189.55</v>
          </cell>
        </row>
        <row r="2532">
          <cell r="A2532">
            <v>7707267</v>
          </cell>
          <cell r="B2532" t="str">
            <v>7707267</v>
          </cell>
          <cell r="C2532" t="str">
            <v>PECT. OSCA NEGRO ENGOMADO BI</v>
          </cell>
          <cell r="D2532">
            <v>206.92</v>
          </cell>
        </row>
        <row r="2533">
          <cell r="A2533">
            <v>7707273</v>
          </cell>
          <cell r="B2533" t="str">
            <v>7707273</v>
          </cell>
          <cell r="C2533" t="str">
            <v>METAL BOTON STA CRUZ 22 PLATEADO FEM</v>
          </cell>
          <cell r="D2533">
            <v>218.4</v>
          </cell>
        </row>
        <row r="2534">
          <cell r="A2534">
            <v>7707274</v>
          </cell>
          <cell r="B2534" t="str">
            <v>7707274</v>
          </cell>
          <cell r="C2534" t="str">
            <v>METAL BOTON STA CRUZ 16 OJAL PLATEAD FEM</v>
          </cell>
          <cell r="D2534">
            <v>196.56</v>
          </cell>
        </row>
        <row r="2535">
          <cell r="A2535">
            <v>7707275</v>
          </cell>
          <cell r="B2535" t="str">
            <v>7707275</v>
          </cell>
          <cell r="C2535" t="str">
            <v>METAL BOTON STA CRUZ 16 OJAL DORADO FEM</v>
          </cell>
          <cell r="D2535">
            <v>196.56</v>
          </cell>
        </row>
        <row r="2536">
          <cell r="A2536">
            <v>7707276</v>
          </cell>
          <cell r="B2536" t="str">
            <v>7707276</v>
          </cell>
          <cell r="C2536" t="str">
            <v>METAL BOTON STA CRUZ 12 C/PATAS PLAT FEM</v>
          </cell>
          <cell r="D2536">
            <v>163.80000000000001</v>
          </cell>
        </row>
        <row r="2537">
          <cell r="A2537">
            <v>7707277</v>
          </cell>
          <cell r="B2537" t="str">
            <v>7707277</v>
          </cell>
          <cell r="C2537" t="str">
            <v>METAL BOTON STA CRUZ 12 C/PATAS DOR FEM</v>
          </cell>
          <cell r="D2537">
            <v>170</v>
          </cell>
        </row>
        <row r="2538">
          <cell r="A2538">
            <v>7707278</v>
          </cell>
          <cell r="B2538" t="str">
            <v>7707278</v>
          </cell>
          <cell r="C2538" t="str">
            <v>METAL BOTON STA CRUZ 22 DORADO FEM</v>
          </cell>
          <cell r="D2538">
            <v>218.4</v>
          </cell>
        </row>
        <row r="2539">
          <cell r="A2539">
            <v>7707279</v>
          </cell>
          <cell r="B2539" t="str">
            <v>7707279</v>
          </cell>
          <cell r="C2539" t="str">
            <v>METAL BOTON NQUEN 16 MM DORAD C/PATAS BM</v>
          </cell>
          <cell r="D2539">
            <v>218.39</v>
          </cell>
        </row>
        <row r="2540">
          <cell r="A2540" t="str">
            <v/>
          </cell>
          <cell r="B2540" t="str">
            <v>7707280	METAL</v>
          </cell>
          <cell r="C2540" t="str">
            <v/>
          </cell>
          <cell r="D2540">
            <v>0</v>
          </cell>
        </row>
        <row r="2541">
          <cell r="A2541">
            <v>7707280</v>
          </cell>
          <cell r="B2541" t="str">
            <v>7707280</v>
          </cell>
          <cell r="C2541" t="str">
            <v>METAL PROV. BS.AS. SARGENTO FEM</v>
          </cell>
          <cell r="D2541">
            <v>0</v>
          </cell>
        </row>
        <row r="2542">
          <cell r="A2542">
            <v>7707281</v>
          </cell>
          <cell r="B2542" t="str">
            <v>7707281</v>
          </cell>
          <cell r="C2542" t="str">
            <v>METAL ESC GORRA TMAN PLAT SUBOF. RER</v>
          </cell>
          <cell r="D2542">
            <v>792.29</v>
          </cell>
        </row>
        <row r="2543">
          <cell r="A2543" t="str">
            <v/>
          </cell>
          <cell r="B2543" t="str">
            <v>7707283	METAL</v>
          </cell>
          <cell r="C2543" t="str">
            <v/>
          </cell>
          <cell r="D2543">
            <v>0</v>
          </cell>
        </row>
        <row r="2544">
          <cell r="A2544">
            <v>7707283</v>
          </cell>
          <cell r="B2544" t="str">
            <v>7707283</v>
          </cell>
          <cell r="C2544" t="str">
            <v>METAL BOTON PATRIO 25MM. PLATEADO FEM</v>
          </cell>
          <cell r="D2544">
            <v>0</v>
          </cell>
        </row>
        <row r="2545">
          <cell r="A2545">
            <v>7707284</v>
          </cell>
          <cell r="B2545" t="str">
            <v>7707284</v>
          </cell>
          <cell r="C2545" t="str">
            <v>METAL BOTON PATRIO 16 MM PLATEA OJAL FEM</v>
          </cell>
          <cell r="D2545">
            <v>153.32</v>
          </cell>
        </row>
        <row r="2546">
          <cell r="A2546">
            <v>7707285</v>
          </cell>
          <cell r="B2546" t="str">
            <v>7707285</v>
          </cell>
          <cell r="C2546" t="str">
            <v>METAL BOTON PATRIO 22 MM. PLATEADO FEM</v>
          </cell>
          <cell r="D2546">
            <v>206.39</v>
          </cell>
        </row>
        <row r="2547">
          <cell r="A2547">
            <v>7707288</v>
          </cell>
          <cell r="B2547" t="str">
            <v>7707288</v>
          </cell>
          <cell r="C2547" t="str">
            <v>METAL BOTON PATRIO 12 MM. PLATEADO FEM</v>
          </cell>
          <cell r="D2547">
            <v>163.80000000000001</v>
          </cell>
        </row>
        <row r="2548">
          <cell r="A2548">
            <v>7707289</v>
          </cell>
          <cell r="B2548" t="str">
            <v>7707289</v>
          </cell>
          <cell r="C2548" t="str">
            <v>METAL ESC GORRA PLATEADO GRANDE FEM</v>
          </cell>
          <cell r="D2548">
            <v>693.01</v>
          </cell>
        </row>
        <row r="2549">
          <cell r="A2549">
            <v>7707290</v>
          </cell>
          <cell r="B2549" t="str">
            <v>7707290</v>
          </cell>
          <cell r="C2549" t="str">
            <v>METAL ESC AGENTE POLICIA FEDERAL PLA RER</v>
          </cell>
          <cell r="D2549">
            <v>704.02</v>
          </cell>
        </row>
        <row r="2550">
          <cell r="A2550" t="str">
            <v/>
          </cell>
          <cell r="B2550" t="str">
            <v>7707291	METAL</v>
          </cell>
          <cell r="C2550" t="str">
            <v/>
          </cell>
          <cell r="D2550">
            <v>0</v>
          </cell>
        </row>
        <row r="2551">
          <cell r="A2551">
            <v>7707291</v>
          </cell>
          <cell r="B2551" t="str">
            <v>7707291</v>
          </cell>
          <cell r="C2551" t="str">
            <v>METAL ESC SUB OF POLICIA FEDERAL PLA RER</v>
          </cell>
          <cell r="D2551">
            <v>0</v>
          </cell>
        </row>
        <row r="2552">
          <cell r="A2552">
            <v>7707292</v>
          </cell>
          <cell r="B2552" t="str">
            <v>7707292</v>
          </cell>
          <cell r="C2552" t="str">
            <v>METAL ESC DOR EJERCITO ARGENTINO RER</v>
          </cell>
          <cell r="D2552">
            <v>685.96</v>
          </cell>
        </row>
        <row r="2553">
          <cell r="A2553">
            <v>7707293</v>
          </cell>
          <cell r="B2553" t="str">
            <v>7707293</v>
          </cell>
          <cell r="C2553" t="str">
            <v>METAL ESC GORRA POLICIA SAN LUIS DOR RER</v>
          </cell>
          <cell r="D2553">
            <v>0</v>
          </cell>
        </row>
        <row r="2554">
          <cell r="A2554">
            <v>7707294</v>
          </cell>
          <cell r="B2554" t="str">
            <v>7707294</v>
          </cell>
          <cell r="C2554" t="str">
            <v>METAL ESC OFICIAL TUCUMAN DOR RER</v>
          </cell>
          <cell r="D2554">
            <v>667.14</v>
          </cell>
        </row>
        <row r="2555">
          <cell r="A2555">
            <v>7707298</v>
          </cell>
          <cell r="B2555" t="str">
            <v>7707298</v>
          </cell>
          <cell r="C2555" t="str">
            <v>METAL HEBILLA RED ESC NAC. DORADA FEM</v>
          </cell>
          <cell r="D2555">
            <v>950</v>
          </cell>
        </row>
        <row r="2556">
          <cell r="A2556">
            <v>7707299</v>
          </cell>
          <cell r="B2556" t="str">
            <v>7707299</v>
          </cell>
          <cell r="C2556" t="str">
            <v>METAL HEBILLA RED GENDARMERIA NAC FEM</v>
          </cell>
          <cell r="D2556">
            <v>699.24</v>
          </cell>
        </row>
        <row r="2557">
          <cell r="A2557">
            <v>7707318</v>
          </cell>
          <cell r="B2557" t="str">
            <v>7707318</v>
          </cell>
          <cell r="C2557" t="str">
            <v>METAL HEBILLA RED DOR STA CRUZ 30MM RER</v>
          </cell>
          <cell r="D2557">
            <v>792.29</v>
          </cell>
        </row>
        <row r="2558">
          <cell r="A2558">
            <v>7707319</v>
          </cell>
          <cell r="B2558" t="str">
            <v>7707319</v>
          </cell>
          <cell r="C2558" t="str">
            <v>METAL HEBILLA RED DOR STA CRUZ 30MM RER</v>
          </cell>
          <cell r="D2558">
            <v>792.29</v>
          </cell>
        </row>
        <row r="2559">
          <cell r="A2559">
            <v>7707320</v>
          </cell>
          <cell r="B2559" t="str">
            <v>7707320</v>
          </cell>
          <cell r="C2559" t="str">
            <v>METAL HEBILLA RED GALLO PLATEADA BM</v>
          </cell>
          <cell r="D2559">
            <v>856.2</v>
          </cell>
        </row>
        <row r="2560">
          <cell r="A2560">
            <v>7707321</v>
          </cell>
          <cell r="B2560" t="str">
            <v>7707321</v>
          </cell>
          <cell r="C2560" t="str">
            <v>METAL HEBILLA RED GALLO DORADA RER</v>
          </cell>
          <cell r="D2560">
            <v>941.82</v>
          </cell>
        </row>
        <row r="2561">
          <cell r="A2561">
            <v>7707322</v>
          </cell>
          <cell r="B2561" t="str">
            <v>7707322</v>
          </cell>
          <cell r="C2561" t="str">
            <v>METAL HEBILLA RED TORREON DORADA RER</v>
          </cell>
          <cell r="D2561">
            <v>707.61</v>
          </cell>
        </row>
        <row r="2562">
          <cell r="A2562">
            <v>7707324</v>
          </cell>
          <cell r="B2562" t="str">
            <v>7707324</v>
          </cell>
          <cell r="C2562" t="str">
            <v>METAL HEBILLA RED TORREON PLATEADA RER</v>
          </cell>
          <cell r="D2562">
            <v>707.61</v>
          </cell>
        </row>
        <row r="2563">
          <cell r="A2563">
            <v>7707325</v>
          </cell>
          <cell r="B2563" t="str">
            <v>7707325</v>
          </cell>
          <cell r="C2563" t="str">
            <v>METAL HEBILLA RED STA CRUZ PLATEADA RER</v>
          </cell>
          <cell r="D2563">
            <v>707.62</v>
          </cell>
        </row>
        <row r="2564">
          <cell r="A2564">
            <v>7707333</v>
          </cell>
          <cell r="B2564" t="str">
            <v>7707333</v>
          </cell>
          <cell r="C2564" t="str">
            <v>METAL TRABA CORBATA STA CRUZ RER</v>
          </cell>
          <cell r="D2564">
            <v>750</v>
          </cell>
        </row>
        <row r="2565">
          <cell r="A2565" t="str">
            <v/>
          </cell>
          <cell r="B2565" t="str">
            <v>7707349	METAL</v>
          </cell>
          <cell r="C2565" t="str">
            <v/>
          </cell>
          <cell r="D2565">
            <v>0</v>
          </cell>
        </row>
        <row r="2566">
          <cell r="A2566">
            <v>7707349</v>
          </cell>
          <cell r="B2566" t="str">
            <v>7707349</v>
          </cell>
          <cell r="C2566" t="str">
            <v>METAL FLEJE OFICIAL PROV BS AS PLAT FEM</v>
          </cell>
          <cell r="D2566">
            <v>0</v>
          </cell>
        </row>
        <row r="2567">
          <cell r="A2567" t="str">
            <v/>
          </cell>
          <cell r="B2567" t="str">
            <v>7707350	METAL</v>
          </cell>
          <cell r="C2567" t="str">
            <v/>
          </cell>
          <cell r="D2567">
            <v>0</v>
          </cell>
        </row>
        <row r="2568">
          <cell r="A2568">
            <v>7707350</v>
          </cell>
          <cell r="B2568" t="str">
            <v>7707350</v>
          </cell>
          <cell r="C2568" t="str">
            <v>METAL SILBATO EXTRA GRANDE RER</v>
          </cell>
          <cell r="D2568">
            <v>0</v>
          </cell>
        </row>
        <row r="2569">
          <cell r="A2569">
            <v>7707357</v>
          </cell>
          <cell r="B2569" t="str">
            <v>7707357</v>
          </cell>
          <cell r="C2569" t="str">
            <v>METAL RIEL DE 1 FEM</v>
          </cell>
          <cell r="D2569">
            <v>312</v>
          </cell>
        </row>
        <row r="2570">
          <cell r="A2570">
            <v>7707368</v>
          </cell>
          <cell r="B2570" t="str">
            <v>7707368</v>
          </cell>
          <cell r="C2570" t="str">
            <v>METAL LANZAS CABALLERIA RER</v>
          </cell>
          <cell r="D2570">
            <v>188.47</v>
          </cell>
        </row>
        <row r="2571">
          <cell r="A2571">
            <v>7707426</v>
          </cell>
          <cell r="B2571" t="str">
            <v>7707426</v>
          </cell>
          <cell r="C2571" t="str">
            <v>METAL BASTON CRIO SAN LUIS RER</v>
          </cell>
          <cell r="D2571">
            <v>218.39</v>
          </cell>
        </row>
        <row r="2572">
          <cell r="A2572" t="str">
            <v/>
          </cell>
          <cell r="B2572" t="str">
            <v>7707444	CINT</v>
          </cell>
          <cell r="C2572" t="str">
            <v/>
          </cell>
          <cell r="D2572">
            <v>0</v>
          </cell>
        </row>
        <row r="2573">
          <cell r="A2573">
            <v>7707444</v>
          </cell>
          <cell r="B2573" t="str">
            <v>7707444</v>
          </cell>
          <cell r="C2573" t="str">
            <v>CINT CUERO C/HEBILLA NIQUELADA NQN RER</v>
          </cell>
          <cell r="D2573">
            <v>0</v>
          </cell>
        </row>
        <row r="2574">
          <cell r="A2574">
            <v>7707450</v>
          </cell>
          <cell r="B2574" t="str">
            <v>7707450</v>
          </cell>
          <cell r="C2574" t="str">
            <v>METAL RUEDA ALADA NQN PLATEAD RER</v>
          </cell>
          <cell r="D2574">
            <v>294.83999999999997</v>
          </cell>
        </row>
        <row r="2575">
          <cell r="A2575">
            <v>7707451</v>
          </cell>
          <cell r="B2575" t="str">
            <v>7707451</v>
          </cell>
          <cell r="C2575" t="str">
            <v>METAL SOL CON CARA 23 MM.</v>
          </cell>
          <cell r="D2575">
            <v>149.99</v>
          </cell>
        </row>
        <row r="2576">
          <cell r="A2576">
            <v>7707452</v>
          </cell>
          <cell r="B2576" t="str">
            <v>7707452</v>
          </cell>
          <cell r="C2576" t="str">
            <v>METAL SOL JEFE SUPERIOR CATAMARCA FEM</v>
          </cell>
          <cell r="D2576">
            <v>142.69</v>
          </cell>
        </row>
        <row r="2577">
          <cell r="A2577">
            <v>7707453</v>
          </cell>
          <cell r="B2577" t="str">
            <v>7707453</v>
          </cell>
          <cell r="C2577" t="str">
            <v>METAL G.N. EMBLEMA AGRUPACION RER</v>
          </cell>
          <cell r="D2577">
            <v>156.86000000000001</v>
          </cell>
        </row>
        <row r="2578">
          <cell r="A2578">
            <v>7707502</v>
          </cell>
          <cell r="B2578" t="str">
            <v>7707502</v>
          </cell>
          <cell r="C2578" t="str">
            <v>METAL BARRA DE CURSO CADETE LMGE FEM</v>
          </cell>
          <cell r="D2578">
            <v>190</v>
          </cell>
        </row>
        <row r="2579">
          <cell r="A2579" t="str">
            <v/>
          </cell>
          <cell r="B2579" t="str">
            <v>7707503	METAL</v>
          </cell>
          <cell r="C2579" t="str">
            <v/>
          </cell>
          <cell r="D2579">
            <v>0</v>
          </cell>
        </row>
        <row r="2580">
          <cell r="A2580">
            <v>7707503</v>
          </cell>
          <cell r="B2580" t="str">
            <v>7707503</v>
          </cell>
          <cell r="C2580" t="str">
            <v>METAL BOTON PATRIO 25 MM. DORA FEM</v>
          </cell>
          <cell r="D2580">
            <v>0</v>
          </cell>
        </row>
        <row r="2581">
          <cell r="A2581">
            <v>7707504</v>
          </cell>
          <cell r="B2581" t="str">
            <v>7707504</v>
          </cell>
          <cell r="C2581" t="str">
            <v>METAL BOTON PATRIO 16 MM. DORA OJAL FEM</v>
          </cell>
          <cell r="D2581">
            <v>174.72</v>
          </cell>
        </row>
        <row r="2582">
          <cell r="A2582">
            <v>7707505</v>
          </cell>
          <cell r="B2582" t="str">
            <v>7707505</v>
          </cell>
          <cell r="C2582" t="str">
            <v>METAL BOTON PATRIO 22 MM. DORA FEM</v>
          </cell>
          <cell r="D2582">
            <v>206.39</v>
          </cell>
        </row>
        <row r="2583">
          <cell r="A2583">
            <v>7707508</v>
          </cell>
          <cell r="B2583" t="str">
            <v>7707508</v>
          </cell>
          <cell r="C2583" t="str">
            <v>METAL BOTON PATRIO 12 MM DOR C/PATAS FEM</v>
          </cell>
          <cell r="D2583">
            <v>163.80000000000001</v>
          </cell>
        </row>
        <row r="2584">
          <cell r="A2584">
            <v>7707511</v>
          </cell>
          <cell r="B2584" t="str">
            <v>7707511</v>
          </cell>
          <cell r="C2584" t="str">
            <v>METAL CRISOL LMGE GORRA (UR) FEM</v>
          </cell>
          <cell r="D2584">
            <v>471.73</v>
          </cell>
        </row>
        <row r="2585">
          <cell r="A2585">
            <v>7707518</v>
          </cell>
          <cell r="B2585" t="str">
            <v>7707518</v>
          </cell>
          <cell r="C2585" t="str">
            <v>METAL ESC GORRA G.N. RER</v>
          </cell>
          <cell r="D2585">
            <v>693.01</v>
          </cell>
        </row>
        <row r="2586">
          <cell r="A2586">
            <v>7707519</v>
          </cell>
          <cell r="B2586" t="str">
            <v>7707519</v>
          </cell>
          <cell r="C2586" t="str">
            <v>METAL ESC GORRA MZA OFIC (GRANDE) FEM</v>
          </cell>
          <cell r="D2586">
            <v>1100</v>
          </cell>
        </row>
        <row r="2587">
          <cell r="A2587">
            <v>7707521</v>
          </cell>
          <cell r="B2587" t="str">
            <v>7707521</v>
          </cell>
          <cell r="C2587" t="str">
            <v>METAL ESCARAPELA ESMALTADA LMGE FEM</v>
          </cell>
          <cell r="D2587">
            <v>180</v>
          </cell>
        </row>
        <row r="2588">
          <cell r="A2588">
            <v>7707522</v>
          </cell>
          <cell r="B2588" t="str">
            <v>7707522</v>
          </cell>
          <cell r="C2588" t="str">
            <v>METAL ESTRELLA ANTIGUEDAD 5 PUNTAS FEM</v>
          </cell>
          <cell r="D2588">
            <v>120.12</v>
          </cell>
        </row>
        <row r="2589">
          <cell r="A2589" t="str">
            <v/>
          </cell>
          <cell r="B2589" t="str">
            <v>7707523	METAL</v>
          </cell>
          <cell r="C2589" t="str">
            <v/>
          </cell>
          <cell r="D2589">
            <v>0</v>
          </cell>
        </row>
        <row r="2590">
          <cell r="A2590">
            <v>7707523</v>
          </cell>
          <cell r="B2590" t="str">
            <v>7707523</v>
          </cell>
          <cell r="C2590" t="str">
            <v>METAL G.N. ESTRELLA OF DORADA RER</v>
          </cell>
          <cell r="D2590">
            <v>0</v>
          </cell>
        </row>
        <row r="2591">
          <cell r="A2591">
            <v>7707524</v>
          </cell>
          <cell r="B2591" t="str">
            <v>7707524</v>
          </cell>
          <cell r="C2591" t="str">
            <v>METAL G.N. ESTRELLA OF PLATEADA RER</v>
          </cell>
          <cell r="D2591">
            <v>137.01</v>
          </cell>
        </row>
        <row r="2592">
          <cell r="A2592" t="str">
            <v/>
          </cell>
          <cell r="B2592" t="str">
            <v>7707525	METAL</v>
          </cell>
          <cell r="C2592" t="str">
            <v/>
          </cell>
          <cell r="D2592">
            <v>0</v>
          </cell>
        </row>
        <row r="2593">
          <cell r="A2593">
            <v>7707525</v>
          </cell>
          <cell r="B2593" t="str">
            <v>7707525</v>
          </cell>
          <cell r="C2593" t="str">
            <v>METAL ESTRELLA PROV.BS.AS. DORADA FEM</v>
          </cell>
          <cell r="D2593">
            <v>0</v>
          </cell>
        </row>
        <row r="2594">
          <cell r="A2594" t="str">
            <v/>
          </cell>
          <cell r="B2594" t="str">
            <v>7707526	METAL</v>
          </cell>
          <cell r="C2594" t="str">
            <v/>
          </cell>
          <cell r="D2594">
            <v>0</v>
          </cell>
        </row>
        <row r="2595">
          <cell r="A2595">
            <v>7707526</v>
          </cell>
          <cell r="B2595" t="str">
            <v>7707526</v>
          </cell>
          <cell r="C2595" t="str">
            <v>METAL ESTRELLA PROV. BS.AS. PLATEADA FEM</v>
          </cell>
          <cell r="D2595">
            <v>0</v>
          </cell>
        </row>
        <row r="2596">
          <cell r="A2596">
            <v>7707528</v>
          </cell>
          <cell r="B2596" t="str">
            <v>7707528</v>
          </cell>
          <cell r="C2596" t="str">
            <v>METAL LIRA (BANDA MUSICA) FEM</v>
          </cell>
          <cell r="D2596">
            <v>235.87</v>
          </cell>
        </row>
        <row r="2597">
          <cell r="A2597">
            <v>7707529</v>
          </cell>
          <cell r="B2597" t="str">
            <v>7707529</v>
          </cell>
          <cell r="C2597" t="str">
            <v>METAL ESC GORRA TMAN DORADO OF. RER</v>
          </cell>
          <cell r="D2597">
            <v>667.14</v>
          </cell>
        </row>
        <row r="2598">
          <cell r="A2598">
            <v>7707532</v>
          </cell>
          <cell r="B2598" t="str">
            <v>7707532</v>
          </cell>
          <cell r="C2598" t="str">
            <v>METAL HEBILLA RED ESC NAC PLAT LMGE FEM</v>
          </cell>
          <cell r="D2598">
            <v>819</v>
          </cell>
        </row>
        <row r="2599">
          <cell r="A2599">
            <v>7707533</v>
          </cell>
          <cell r="B2599" t="str">
            <v>7707533</v>
          </cell>
          <cell r="C2599" t="str">
            <v>METAL HEBILLA GALA DOR STA CRUZ FEM</v>
          </cell>
          <cell r="D2599">
            <v>2122.85</v>
          </cell>
        </row>
        <row r="2600">
          <cell r="A2600" t="str">
            <v/>
          </cell>
          <cell r="B2600" t="str">
            <v>7707536	METAL</v>
          </cell>
          <cell r="C2600" t="str">
            <v/>
          </cell>
          <cell r="D2600">
            <v>0</v>
          </cell>
        </row>
        <row r="2601">
          <cell r="A2601">
            <v>7707536</v>
          </cell>
          <cell r="B2601" t="str">
            <v>7707536</v>
          </cell>
          <cell r="C2601" t="str">
            <v>METAL NOO USAR FEM</v>
          </cell>
          <cell r="D2601">
            <v>0</v>
          </cell>
        </row>
        <row r="2602">
          <cell r="A2602">
            <v>7707545</v>
          </cell>
          <cell r="B2602" t="str">
            <v>7707545</v>
          </cell>
          <cell r="C2602" t="str">
            <v>METAL CRISOL LMGE CHAQUETILLA FEM</v>
          </cell>
          <cell r="D2602">
            <v>218.39</v>
          </cell>
        </row>
        <row r="2603">
          <cell r="A2603">
            <v>7707547</v>
          </cell>
          <cell r="B2603" t="str">
            <v>7707547</v>
          </cell>
          <cell r="C2603" t="str">
            <v>METAL NUMERO CHICO FEM</v>
          </cell>
          <cell r="D2603">
            <v>117.77</v>
          </cell>
        </row>
        <row r="2604">
          <cell r="A2604">
            <v>7707550</v>
          </cell>
          <cell r="B2604" t="str">
            <v>7707550</v>
          </cell>
          <cell r="C2604" t="str">
            <v>METAL HEBILLA RED NEUQUEN DORADA BM</v>
          </cell>
          <cell r="D2604">
            <v>1310.4000000000001</v>
          </cell>
        </row>
        <row r="2605">
          <cell r="A2605">
            <v>7707552</v>
          </cell>
          <cell r="B2605" t="str">
            <v>7707552</v>
          </cell>
          <cell r="C2605" t="str">
            <v>METAL ROMBO 25MM. DORADO FEM</v>
          </cell>
          <cell r="D2605">
            <v>196.56</v>
          </cell>
        </row>
        <row r="2606">
          <cell r="A2606">
            <v>7707553</v>
          </cell>
          <cell r="B2606" t="str">
            <v>7707553</v>
          </cell>
          <cell r="C2606" t="str">
            <v>METAL ROMBO 25MM. PLATEADO FEM</v>
          </cell>
          <cell r="D2606">
            <v>0</v>
          </cell>
        </row>
        <row r="2607">
          <cell r="A2607" t="str">
            <v/>
          </cell>
          <cell r="B2607" t="str">
            <v>7707555	METAL</v>
          </cell>
          <cell r="C2607" t="str">
            <v/>
          </cell>
          <cell r="D2607">
            <v>0</v>
          </cell>
        </row>
        <row r="2608">
          <cell r="A2608">
            <v>7707555</v>
          </cell>
          <cell r="B2608" t="str">
            <v>7707555</v>
          </cell>
          <cell r="C2608" t="str">
            <v>METAL HEBILLA GALA PLAT. STA CRUZ FEM</v>
          </cell>
          <cell r="D2608">
            <v>0</v>
          </cell>
        </row>
        <row r="2609">
          <cell r="A2609">
            <v>7707556</v>
          </cell>
          <cell r="B2609" t="str">
            <v>7707556</v>
          </cell>
          <cell r="C2609" t="str">
            <v>METAL ROMBO 16 MM. DORADO FEM</v>
          </cell>
          <cell r="D2609">
            <v>124.8</v>
          </cell>
        </row>
        <row r="2610">
          <cell r="A2610">
            <v>7707557</v>
          </cell>
          <cell r="B2610" t="str">
            <v>7707557</v>
          </cell>
          <cell r="C2610" t="str">
            <v>METAL ROMBO 16MM.PLATEADO FEM</v>
          </cell>
          <cell r="D2610">
            <v>124.8</v>
          </cell>
        </row>
        <row r="2611">
          <cell r="A2611">
            <v>7707562</v>
          </cell>
          <cell r="B2611" t="str">
            <v>7707562</v>
          </cell>
          <cell r="C2611" t="str">
            <v>METAL SILBATO DE SALIDA FEM</v>
          </cell>
          <cell r="D2611">
            <v>1002.46</v>
          </cell>
        </row>
        <row r="2612">
          <cell r="A2612">
            <v>7707563</v>
          </cell>
          <cell r="B2612" t="str">
            <v>7707563</v>
          </cell>
          <cell r="C2612" t="str">
            <v>METAL G.N. SOL JEFE RER</v>
          </cell>
          <cell r="D2612">
            <v>168.79</v>
          </cell>
        </row>
        <row r="2613">
          <cell r="A2613">
            <v>7707565</v>
          </cell>
          <cell r="B2613" t="str">
            <v>7707565</v>
          </cell>
          <cell r="C2613" t="str">
            <v>METAL SERRETA 5 ONDAS RER</v>
          </cell>
          <cell r="D2613">
            <v>148.94</v>
          </cell>
        </row>
        <row r="2614">
          <cell r="A2614">
            <v>7707566</v>
          </cell>
          <cell r="B2614" t="str">
            <v>7707566</v>
          </cell>
          <cell r="C2614" t="str">
            <v>METAL SERRETA 8/10 ONDAS FEM</v>
          </cell>
          <cell r="D2614">
            <v>273</v>
          </cell>
        </row>
        <row r="2615">
          <cell r="A2615">
            <v>7707567</v>
          </cell>
          <cell r="B2615" t="str">
            <v>7707567</v>
          </cell>
          <cell r="C2615" t="str">
            <v>METAL TRABA CORBATA ESC. NAC FEM</v>
          </cell>
          <cell r="D2615">
            <v>717.6</v>
          </cell>
        </row>
        <row r="2616">
          <cell r="A2616">
            <v>7707568</v>
          </cell>
          <cell r="B2616" t="str">
            <v>7707568</v>
          </cell>
          <cell r="C2616" t="str">
            <v>METAL TRABA CORBATA NQN RER</v>
          </cell>
          <cell r="D2616">
            <v>2122.84</v>
          </cell>
        </row>
        <row r="2617">
          <cell r="A2617">
            <v>7707569</v>
          </cell>
          <cell r="B2617" t="str">
            <v>7707569</v>
          </cell>
          <cell r="C2617" t="str">
            <v>METAL TORREON PENITENCIARIO RER</v>
          </cell>
          <cell r="D2617">
            <v>294.83999999999997</v>
          </cell>
        </row>
        <row r="2618">
          <cell r="A2618">
            <v>7707570</v>
          </cell>
          <cell r="B2618" t="str">
            <v>7707570</v>
          </cell>
          <cell r="C2618" t="str">
            <v>METAL FUSILES CRUZADOS FEM</v>
          </cell>
          <cell r="D2618">
            <v>207.48</v>
          </cell>
        </row>
        <row r="2619">
          <cell r="A2619">
            <v>7707571</v>
          </cell>
          <cell r="B2619" t="str">
            <v>7707571</v>
          </cell>
          <cell r="C2619" t="str">
            <v>METAL RAYOS CRUZADOS FEM</v>
          </cell>
          <cell r="D2619">
            <v>294.83999999999997</v>
          </cell>
        </row>
        <row r="2620">
          <cell r="A2620">
            <v>7707572</v>
          </cell>
          <cell r="B2620" t="str">
            <v>7707572</v>
          </cell>
          <cell r="C2620" t="str">
            <v>METAL SERRETA TIPO BASTON 6CM 2 PATAS</v>
          </cell>
          <cell r="D2620">
            <v>156.97</v>
          </cell>
        </row>
        <row r="2621">
          <cell r="A2621">
            <v>7707582</v>
          </cell>
          <cell r="B2621" t="str">
            <v>7707582</v>
          </cell>
          <cell r="C2621" t="str">
            <v>METAL INSIGNIA SUB PPAL C/U DORADA RER</v>
          </cell>
          <cell r="D2621">
            <v>141.37</v>
          </cell>
        </row>
        <row r="2622">
          <cell r="A2622" t="str">
            <v/>
          </cell>
          <cell r="B2622" t="str">
            <v>7707583	PASAD</v>
          </cell>
          <cell r="C2622" t="str">
            <v/>
          </cell>
          <cell r="D2622">
            <v>0</v>
          </cell>
        </row>
        <row r="2623">
          <cell r="A2623">
            <v>7707583</v>
          </cell>
          <cell r="B2623" t="str">
            <v>7707583</v>
          </cell>
          <cell r="C2623" t="str">
            <v>PASADOR METAL CINTURON NATO 4583</v>
          </cell>
          <cell r="D2623">
            <v>0</v>
          </cell>
        </row>
        <row r="2624">
          <cell r="A2624" t="str">
            <v/>
          </cell>
          <cell r="B2624" t="str">
            <v>7707584	HEBIL</v>
          </cell>
          <cell r="C2624" t="str">
            <v/>
          </cell>
          <cell r="D2624">
            <v>0</v>
          </cell>
        </row>
        <row r="2625">
          <cell r="A2625">
            <v>7707584</v>
          </cell>
          <cell r="B2625" t="str">
            <v>7707584</v>
          </cell>
          <cell r="C2625" t="str">
            <v>HEBILLA CINT NATO CON DOS PASADORES 4584</v>
          </cell>
          <cell r="D2625">
            <v>0</v>
          </cell>
        </row>
        <row r="2626">
          <cell r="A2626">
            <v>7707586</v>
          </cell>
          <cell r="B2626" t="str">
            <v>7707586</v>
          </cell>
          <cell r="C2626" t="str">
            <v>METAL LIBRITOS ESC DE CADETE FEM</v>
          </cell>
          <cell r="D2626">
            <v>290</v>
          </cell>
        </row>
        <row r="2627">
          <cell r="A2627" t="str">
            <v/>
          </cell>
          <cell r="B2627" t="str">
            <v>7707650	METAL</v>
          </cell>
          <cell r="C2627" t="str">
            <v/>
          </cell>
          <cell r="D2627">
            <v>0</v>
          </cell>
        </row>
        <row r="2628">
          <cell r="A2628">
            <v>7707650</v>
          </cell>
          <cell r="B2628" t="str">
            <v>7707650</v>
          </cell>
          <cell r="C2628" t="str">
            <v>METAL TRABA CORBATA SEGURIDAD RER</v>
          </cell>
          <cell r="D2628">
            <v>0</v>
          </cell>
        </row>
        <row r="2629">
          <cell r="A2629">
            <v>7707670</v>
          </cell>
          <cell r="B2629" t="str">
            <v>7707670</v>
          </cell>
          <cell r="C2629" t="str">
            <v>METAL EMBLEMA BOINA INFANT 1940 RER</v>
          </cell>
          <cell r="D2629">
            <v>412.78</v>
          </cell>
        </row>
        <row r="2630">
          <cell r="A2630" t="str">
            <v/>
          </cell>
          <cell r="B2630" t="str">
            <v>7707671	METAL</v>
          </cell>
          <cell r="C2630" t="str">
            <v/>
          </cell>
          <cell r="D2630">
            <v>0</v>
          </cell>
        </row>
        <row r="2631">
          <cell r="A2631">
            <v>7707671</v>
          </cell>
          <cell r="B2631" t="str">
            <v>7707671</v>
          </cell>
          <cell r="C2631" t="str">
            <v>METAL EMBLEMA BOINA GES RER</v>
          </cell>
          <cell r="D2631">
            <v>0</v>
          </cell>
        </row>
        <row r="2632">
          <cell r="A2632" t="str">
            <v/>
          </cell>
          <cell r="B2632" t="str">
            <v>7707672	METAL</v>
          </cell>
          <cell r="C2632" t="str">
            <v/>
          </cell>
          <cell r="D2632">
            <v>0</v>
          </cell>
        </row>
        <row r="2633">
          <cell r="A2633">
            <v>7707672</v>
          </cell>
          <cell r="B2633" t="str">
            <v>7707672</v>
          </cell>
          <cell r="C2633" t="str">
            <v>METAL EMBLEMA BOINA SERP BI</v>
          </cell>
          <cell r="D2633">
            <v>0</v>
          </cell>
        </row>
        <row r="2634">
          <cell r="A2634" t="str">
            <v/>
          </cell>
          <cell r="B2634" t="str">
            <v>7707701	METAL</v>
          </cell>
          <cell r="C2634" t="str">
            <v/>
          </cell>
          <cell r="D2634">
            <v>0</v>
          </cell>
        </row>
        <row r="2635">
          <cell r="A2635">
            <v>7707701</v>
          </cell>
          <cell r="B2635" t="str">
            <v>7707701</v>
          </cell>
          <cell r="C2635" t="str">
            <v>METAL INSIGNIA SUBOF.MY C/U DORADA RER</v>
          </cell>
          <cell r="D2635">
            <v>0</v>
          </cell>
        </row>
        <row r="2636">
          <cell r="A2636">
            <v>7707702</v>
          </cell>
          <cell r="B2636" t="str">
            <v>7707702</v>
          </cell>
          <cell r="C2636" t="str">
            <v>METAL INSIGNIA SUBOF MY C/U ROJA RER</v>
          </cell>
          <cell r="D2636">
            <v>188.47</v>
          </cell>
        </row>
        <row r="2637">
          <cell r="A2637">
            <v>7707710</v>
          </cell>
          <cell r="B2637" t="str">
            <v>7707710</v>
          </cell>
          <cell r="C2637" t="str">
            <v>METAL ROSETON Y/O ESTADO MAYOR FEM</v>
          </cell>
          <cell r="D2637">
            <v>322.39999999999998</v>
          </cell>
        </row>
        <row r="2638">
          <cell r="A2638" t="str">
            <v/>
          </cell>
          <cell r="B2638" t="str">
            <v>7707711	METAL</v>
          </cell>
          <cell r="C2638" t="str">
            <v/>
          </cell>
          <cell r="D2638">
            <v>0</v>
          </cell>
        </row>
        <row r="2639">
          <cell r="A2639">
            <v>7707711</v>
          </cell>
          <cell r="B2639" t="str">
            <v>7707711</v>
          </cell>
          <cell r="C2639" t="str">
            <v>METAL ESTRELLA ANTIGU 6 PUNTAS RER</v>
          </cell>
          <cell r="D2639">
            <v>0</v>
          </cell>
        </row>
        <row r="2640">
          <cell r="A2640">
            <v>7707712</v>
          </cell>
          <cell r="B2640" t="str">
            <v>7707712</v>
          </cell>
          <cell r="C2640" t="str">
            <v>METAL HACHA BOMBERO TROPA 30*-38 FEM</v>
          </cell>
          <cell r="D2640">
            <v>212.28</v>
          </cell>
        </row>
        <row r="2641">
          <cell r="A2641" t="str">
            <v/>
          </cell>
          <cell r="B2641" t="str">
            <v>7707713	METAL</v>
          </cell>
          <cell r="C2641" t="str">
            <v/>
          </cell>
          <cell r="D2641">
            <v>0</v>
          </cell>
        </row>
        <row r="2642">
          <cell r="A2642">
            <v>7707713</v>
          </cell>
          <cell r="B2642" t="str">
            <v>7707713</v>
          </cell>
          <cell r="C2642" t="str">
            <v>METAL PORTA PREMIOS DORADO RER</v>
          </cell>
          <cell r="D2642">
            <v>0</v>
          </cell>
        </row>
        <row r="2643">
          <cell r="A2643">
            <v>7707714</v>
          </cell>
          <cell r="B2643" t="str">
            <v>7707714</v>
          </cell>
          <cell r="C2643" t="str">
            <v>METAL ROMBO 22 DORADO FEM</v>
          </cell>
          <cell r="D2643">
            <v>166.4</v>
          </cell>
        </row>
        <row r="2644">
          <cell r="A2644" t="str">
            <v/>
          </cell>
          <cell r="B2644" t="str">
            <v>7707716	METAL</v>
          </cell>
          <cell r="C2644" t="str">
            <v/>
          </cell>
          <cell r="D2644">
            <v>0</v>
          </cell>
        </row>
        <row r="2645">
          <cell r="A2645">
            <v>7707716</v>
          </cell>
          <cell r="B2645" t="str">
            <v>7707716</v>
          </cell>
          <cell r="C2645" t="str">
            <v>METAL TRABA CORBATA MENDOZA RER</v>
          </cell>
          <cell r="D2645">
            <v>0</v>
          </cell>
        </row>
        <row r="2646">
          <cell r="A2646" t="str">
            <v/>
          </cell>
          <cell r="B2646" t="str">
            <v>7707722	METAL</v>
          </cell>
          <cell r="C2646" t="str">
            <v/>
          </cell>
          <cell r="D2646">
            <v>0</v>
          </cell>
        </row>
        <row r="2647">
          <cell r="A2647">
            <v>7707722</v>
          </cell>
          <cell r="B2647" t="str">
            <v>7707722</v>
          </cell>
          <cell r="C2647" t="str">
            <v>METAL PORTA PREMIOS PLATEADOS RER</v>
          </cell>
          <cell r="D2647">
            <v>0</v>
          </cell>
        </row>
        <row r="2648">
          <cell r="A2648" t="str">
            <v/>
          </cell>
          <cell r="B2648" t="str">
            <v>7707756	ESC B</v>
          </cell>
          <cell r="C2648" t="str">
            <v/>
          </cell>
          <cell r="D2648">
            <v>0</v>
          </cell>
        </row>
        <row r="2649">
          <cell r="A2649">
            <v>7707756</v>
          </cell>
          <cell r="B2649" t="str">
            <v>7707756</v>
          </cell>
          <cell r="C2649" t="str">
            <v>ESC BORD MZA POL MOTORIZADA AZ/DOR</v>
          </cell>
          <cell r="D2649">
            <v>0</v>
          </cell>
        </row>
        <row r="2650">
          <cell r="A2650" t="str">
            <v/>
          </cell>
          <cell r="B2650" t="str">
            <v>7707757	ESC B</v>
          </cell>
          <cell r="C2650" t="str">
            <v/>
          </cell>
          <cell r="D2650">
            <v>0</v>
          </cell>
        </row>
        <row r="2651">
          <cell r="A2651">
            <v>7707757</v>
          </cell>
          <cell r="B2651" t="str">
            <v>7707757</v>
          </cell>
          <cell r="C2651" t="str">
            <v>ESC BORD POLICIA SAN JUAN 2018 BI</v>
          </cell>
          <cell r="D2651">
            <v>0</v>
          </cell>
        </row>
        <row r="2652">
          <cell r="A2652">
            <v>7707758</v>
          </cell>
          <cell r="B2652" t="str">
            <v>7707758</v>
          </cell>
          <cell r="C2652" t="str">
            <v>ESC BORD DPTO GUAYMALLEN ARMAS BL BI</v>
          </cell>
          <cell r="D2652">
            <v>324.93</v>
          </cell>
        </row>
        <row r="2653">
          <cell r="A2653">
            <v>7707784</v>
          </cell>
          <cell r="B2653" t="str">
            <v>7707784</v>
          </cell>
          <cell r="C2653" t="str">
            <v>METAL BARRA PARA PECHO FEM</v>
          </cell>
          <cell r="D2653">
            <v>549.99</v>
          </cell>
        </row>
        <row r="2654">
          <cell r="A2654" t="str">
            <v/>
          </cell>
          <cell r="B2654" t="str">
            <v>7707831	ESC B</v>
          </cell>
          <cell r="C2654" t="str">
            <v/>
          </cell>
          <cell r="D2654">
            <v>0</v>
          </cell>
        </row>
        <row r="2655">
          <cell r="A2655">
            <v>7707831</v>
          </cell>
          <cell r="B2655" t="str">
            <v>7707831</v>
          </cell>
          <cell r="C2655" t="str">
            <v>ESC BORD TMAN  VIAL P/BRAZO RER</v>
          </cell>
          <cell r="D2655">
            <v>0</v>
          </cell>
        </row>
        <row r="2656">
          <cell r="A2656" t="str">
            <v/>
          </cell>
          <cell r="B2656" t="str">
            <v>7707832	ESC B</v>
          </cell>
          <cell r="C2656" t="str">
            <v/>
          </cell>
          <cell r="D2656">
            <v>0</v>
          </cell>
        </row>
        <row r="2657">
          <cell r="A2657">
            <v>7707832</v>
          </cell>
          <cell r="B2657" t="str">
            <v>7707832</v>
          </cell>
          <cell r="C2657" t="str">
            <v>ESC BORD VIGILANCIA VIGITERRA SEGURI RER</v>
          </cell>
          <cell r="D2657">
            <v>0</v>
          </cell>
        </row>
        <row r="2658">
          <cell r="A2658">
            <v>7707835</v>
          </cell>
          <cell r="B2658" t="str">
            <v>7707835</v>
          </cell>
          <cell r="C2658" t="str">
            <v>ESC BRAZO ORO LA RIOJA DG</v>
          </cell>
          <cell r="D2658">
            <v>0</v>
          </cell>
        </row>
        <row r="2659">
          <cell r="A2659" t="str">
            <v/>
          </cell>
          <cell r="B2659" t="str">
            <v>7707900	METAL</v>
          </cell>
          <cell r="C2659" t="str">
            <v/>
          </cell>
          <cell r="D2659">
            <v>0</v>
          </cell>
        </row>
        <row r="2660">
          <cell r="A2660">
            <v>7707900</v>
          </cell>
          <cell r="B2660" t="str">
            <v>7707900</v>
          </cell>
          <cell r="C2660" t="str">
            <v>METAL G.N. P/CASQ RER</v>
          </cell>
          <cell r="D2660">
            <v>0</v>
          </cell>
        </row>
        <row r="2661">
          <cell r="A2661">
            <v>7707922</v>
          </cell>
          <cell r="B2661" t="str">
            <v>7707922</v>
          </cell>
          <cell r="C2661" t="str">
            <v>METAL VIVO POL. MZA. SIN SOL FEM</v>
          </cell>
          <cell r="D2661">
            <v>291.2</v>
          </cell>
        </row>
        <row r="2662">
          <cell r="A2662">
            <v>7707923</v>
          </cell>
          <cell r="B2662" t="str">
            <v>7707923</v>
          </cell>
          <cell r="C2662" t="str">
            <v>METAL VIVO POL. MZA. CON SOL FEM</v>
          </cell>
          <cell r="D2662">
            <v>291.2</v>
          </cell>
        </row>
        <row r="2663">
          <cell r="A2663">
            <v>7707924</v>
          </cell>
          <cell r="B2663" t="str">
            <v>7707924</v>
          </cell>
          <cell r="C2663" t="str">
            <v>METAL SOL BOMBEROS DORADO RER</v>
          </cell>
          <cell r="D2663">
            <v>92.31</v>
          </cell>
        </row>
        <row r="2664">
          <cell r="A2664" t="str">
            <v/>
          </cell>
          <cell r="B2664" t="str">
            <v>7707936	METAL</v>
          </cell>
          <cell r="C2664" t="str">
            <v/>
          </cell>
          <cell r="D2664">
            <v>0</v>
          </cell>
        </row>
        <row r="2665">
          <cell r="A2665">
            <v>7707936</v>
          </cell>
          <cell r="B2665" t="str">
            <v>7707936</v>
          </cell>
          <cell r="C2665" t="str">
            <v>METAL ESC GORRA NQN CON MARCO RER</v>
          </cell>
          <cell r="D2665">
            <v>0</v>
          </cell>
        </row>
        <row r="2666">
          <cell r="A2666">
            <v>7707940</v>
          </cell>
          <cell r="B2666" t="str">
            <v>7707940</v>
          </cell>
          <cell r="C2666" t="str">
            <v>METAL ESC P/CASQ JUJUY RER</v>
          </cell>
          <cell r="D2666">
            <v>361.03</v>
          </cell>
        </row>
        <row r="2667">
          <cell r="A2667">
            <v>7707949</v>
          </cell>
          <cell r="B2667" t="str">
            <v>7707949</v>
          </cell>
          <cell r="C2667" t="str">
            <v>METAL ESC GORRA NQUEN NUEVO MODELO BM</v>
          </cell>
          <cell r="D2667">
            <v>873.6</v>
          </cell>
        </row>
        <row r="2668">
          <cell r="A2668">
            <v>7707950</v>
          </cell>
          <cell r="B2668" t="str">
            <v>7707950</v>
          </cell>
          <cell r="C2668" t="str">
            <v>METAL ESC GORRA STA CRUZ CHICO PLAT RER</v>
          </cell>
          <cell r="D2668">
            <v>693.01</v>
          </cell>
        </row>
        <row r="2669">
          <cell r="A2669">
            <v>7707952</v>
          </cell>
          <cell r="B2669" t="str">
            <v>7707952</v>
          </cell>
          <cell r="C2669" t="str">
            <v>METAL ESC GORRA DORADO  PFA  75*55 FEM</v>
          </cell>
          <cell r="D2669">
            <v>943.49</v>
          </cell>
        </row>
        <row r="2670">
          <cell r="A2670">
            <v>7707953</v>
          </cell>
          <cell r="B2670" t="str">
            <v>7707953</v>
          </cell>
          <cell r="C2670" t="str">
            <v>METAL ESC GORRA STA CRUZ GRANDE DOR RER</v>
          </cell>
          <cell r="D2670">
            <v>1100</v>
          </cell>
        </row>
        <row r="2671">
          <cell r="A2671">
            <v>7707980</v>
          </cell>
          <cell r="B2671" t="str">
            <v>7707980</v>
          </cell>
          <cell r="C2671" t="str">
            <v>METAL ESPADA CRUZADA STA CRUZ RER</v>
          </cell>
          <cell r="D2671">
            <v>294.83999999999997</v>
          </cell>
        </row>
        <row r="2672">
          <cell r="A2672">
            <v>7707987</v>
          </cell>
          <cell r="B2672" t="str">
            <v>7707987</v>
          </cell>
          <cell r="C2672" t="str">
            <v>METAL INSIGNIA SUB PPAL C/U ROJA RER</v>
          </cell>
          <cell r="D2672">
            <v>171.39</v>
          </cell>
        </row>
        <row r="2673">
          <cell r="A2673" t="str">
            <v/>
          </cell>
          <cell r="B2673" t="str">
            <v>7707988	METAL</v>
          </cell>
          <cell r="C2673" t="str">
            <v/>
          </cell>
          <cell r="D2673">
            <v>0</v>
          </cell>
        </row>
        <row r="2674">
          <cell r="A2674">
            <v>7707988</v>
          </cell>
          <cell r="B2674" t="str">
            <v>7707988</v>
          </cell>
          <cell r="C2674" t="str">
            <v>METAL LLAVERO BALA 9 MM RER</v>
          </cell>
          <cell r="D2674">
            <v>0</v>
          </cell>
        </row>
        <row r="2675">
          <cell r="A2675">
            <v>7707989</v>
          </cell>
          <cell r="B2675" t="str">
            <v>7707989</v>
          </cell>
          <cell r="C2675" t="str">
            <v>METAL LLAVERO BALA FUSIL RER</v>
          </cell>
          <cell r="D2675">
            <v>148.94</v>
          </cell>
        </row>
        <row r="2676">
          <cell r="A2676" t="str">
            <v/>
          </cell>
          <cell r="B2676" t="str">
            <v>7709000	ESC B</v>
          </cell>
          <cell r="C2676" t="str">
            <v/>
          </cell>
          <cell r="D2676">
            <v>0</v>
          </cell>
        </row>
        <row r="2677">
          <cell r="A2677">
            <v>7709000</v>
          </cell>
          <cell r="B2677" t="str">
            <v>7709000</v>
          </cell>
          <cell r="C2677" t="str">
            <v>ESC BORD VARIOS</v>
          </cell>
          <cell r="D2677">
            <v>0</v>
          </cell>
        </row>
        <row r="2678">
          <cell r="A2678" t="str">
            <v/>
          </cell>
          <cell r="B2678" t="str">
            <v>7709001	ESC B</v>
          </cell>
          <cell r="C2678" t="str">
            <v/>
          </cell>
          <cell r="D2678">
            <v>0</v>
          </cell>
        </row>
        <row r="2679">
          <cell r="A2679">
            <v>7709001</v>
          </cell>
          <cell r="B2679" t="str">
            <v>7709001</v>
          </cell>
          <cell r="C2679" t="str">
            <v>ESC BORD FV SEGURIDAD 55</v>
          </cell>
          <cell r="D2679">
            <v>0</v>
          </cell>
        </row>
        <row r="2680">
          <cell r="A2680" t="str">
            <v/>
          </cell>
          <cell r="B2680" t="str">
            <v>7709002	ESC B</v>
          </cell>
          <cell r="C2680" t="str">
            <v/>
          </cell>
          <cell r="D2680">
            <v>0</v>
          </cell>
        </row>
        <row r="2681">
          <cell r="A2681">
            <v>7709002</v>
          </cell>
          <cell r="B2681" t="str">
            <v>7709002</v>
          </cell>
          <cell r="C2681" t="str">
            <v>ESC BORD TMAN CAMISA POLICIA</v>
          </cell>
          <cell r="D2681">
            <v>0</v>
          </cell>
        </row>
        <row r="2682">
          <cell r="A2682" t="str">
            <v/>
          </cell>
          <cell r="B2682" t="str">
            <v>7709003	ESC R</v>
          </cell>
          <cell r="C2682" t="str">
            <v/>
          </cell>
          <cell r="D2682">
            <v>0</v>
          </cell>
        </row>
        <row r="2683">
          <cell r="A2683">
            <v>7709003</v>
          </cell>
          <cell r="B2683" t="str">
            <v>7709003</v>
          </cell>
          <cell r="C2683" t="str">
            <v>ESC RECAUDO SEGURIDAD</v>
          </cell>
          <cell r="D2683">
            <v>0</v>
          </cell>
        </row>
        <row r="2684">
          <cell r="A2684" t="str">
            <v/>
          </cell>
          <cell r="B2684" t="str">
            <v>7709004	ESC R</v>
          </cell>
          <cell r="C2684" t="str">
            <v/>
          </cell>
          <cell r="D2684">
            <v>0</v>
          </cell>
        </row>
        <row r="2685">
          <cell r="A2685">
            <v>7709004</v>
          </cell>
          <cell r="B2685" t="str">
            <v>7709004</v>
          </cell>
          <cell r="C2685" t="str">
            <v>ESC RECAUDO SEGURIDAD CHICO P/BOINA</v>
          </cell>
          <cell r="D2685">
            <v>0</v>
          </cell>
        </row>
        <row r="2686">
          <cell r="A2686" t="str">
            <v/>
          </cell>
          <cell r="B2686" t="str">
            <v>7709005	ESC B</v>
          </cell>
          <cell r="C2686" t="str">
            <v/>
          </cell>
          <cell r="D2686">
            <v>0</v>
          </cell>
        </row>
        <row r="2687">
          <cell r="A2687">
            <v>7709005</v>
          </cell>
          <cell r="B2687" t="str">
            <v>7709005</v>
          </cell>
          <cell r="C2687" t="str">
            <v>ESC BORD MZA USAR 7709625</v>
          </cell>
          <cell r="D2687">
            <v>0</v>
          </cell>
        </row>
        <row r="2688">
          <cell r="A2688" t="str">
            <v/>
          </cell>
          <cell r="B2688" t="str">
            <v>7709006	ESC B</v>
          </cell>
          <cell r="C2688" t="str">
            <v/>
          </cell>
          <cell r="D2688">
            <v>0</v>
          </cell>
        </row>
        <row r="2689">
          <cell r="A2689">
            <v>7709006</v>
          </cell>
          <cell r="B2689" t="str">
            <v>7709006</v>
          </cell>
          <cell r="C2689" t="str">
            <v>ESC BORD LR CHAMICAL MOTORIZADA</v>
          </cell>
          <cell r="D2689">
            <v>0</v>
          </cell>
        </row>
        <row r="2690">
          <cell r="A2690">
            <v>7709007</v>
          </cell>
          <cell r="B2690" t="str">
            <v>7709007</v>
          </cell>
          <cell r="C2690" t="str">
            <v>ESC BORD SEGURIDAD 365 MZA</v>
          </cell>
          <cell r="D2690">
            <v>327.60000000000002</v>
          </cell>
        </row>
        <row r="2691">
          <cell r="A2691" t="str">
            <v/>
          </cell>
          <cell r="B2691" t="str">
            <v>7709008	ESC B</v>
          </cell>
          <cell r="C2691" t="str">
            <v/>
          </cell>
          <cell r="D2691">
            <v>0</v>
          </cell>
        </row>
        <row r="2692">
          <cell r="A2692">
            <v>7709008</v>
          </cell>
          <cell r="B2692" t="str">
            <v>7709008</v>
          </cell>
          <cell r="C2692" t="str">
            <v>ESC BORD MAXI DEPARTMENT STORE</v>
          </cell>
          <cell r="D2692">
            <v>0</v>
          </cell>
        </row>
        <row r="2693">
          <cell r="A2693">
            <v>7709009</v>
          </cell>
          <cell r="B2693" t="str">
            <v>7709009</v>
          </cell>
          <cell r="C2693" t="str">
            <v>ESC ATENAS SEGURIDAD BL/RO SIN ENG BRAZ</v>
          </cell>
          <cell r="D2693">
            <v>301.58999999999997</v>
          </cell>
        </row>
        <row r="2694">
          <cell r="A2694" t="str">
            <v/>
          </cell>
          <cell r="B2694" t="str">
            <v>7709010	ESC B</v>
          </cell>
          <cell r="C2694" t="str">
            <v/>
          </cell>
          <cell r="D2694">
            <v>0</v>
          </cell>
        </row>
        <row r="2695">
          <cell r="A2695">
            <v>7709010</v>
          </cell>
          <cell r="B2695" t="str">
            <v>7709010</v>
          </cell>
          <cell r="C2695" t="str">
            <v>ESC BORD NQN GEAR P/BRAZO BV</v>
          </cell>
          <cell r="D2695">
            <v>0</v>
          </cell>
        </row>
        <row r="2696">
          <cell r="A2696">
            <v>7709013</v>
          </cell>
          <cell r="B2696" t="str">
            <v>7709013</v>
          </cell>
          <cell r="C2696" t="str">
            <v>ESC BORD MZA UAP BOINA</v>
          </cell>
          <cell r="D2696">
            <v>305.76</v>
          </cell>
        </row>
        <row r="2697">
          <cell r="A2697">
            <v>7709014</v>
          </cell>
          <cell r="B2697" t="str">
            <v>7709014</v>
          </cell>
          <cell r="C2697" t="str">
            <v>ESC BORD MZA UCAR BOINA   UCAR</v>
          </cell>
          <cell r="D2697">
            <v>225.65</v>
          </cell>
        </row>
        <row r="2698">
          <cell r="A2698">
            <v>7709015</v>
          </cell>
          <cell r="B2698" t="str">
            <v>7709015</v>
          </cell>
          <cell r="C2698" t="str">
            <v>ESC BORD MZA UMAR BOINA</v>
          </cell>
          <cell r="D2698">
            <v>171.5</v>
          </cell>
        </row>
        <row r="2699">
          <cell r="A2699">
            <v>7709016</v>
          </cell>
          <cell r="B2699" t="str">
            <v>7709016</v>
          </cell>
          <cell r="C2699" t="str">
            <v>ESC BORD MZA BOINA MOTORIZADA   BARG</v>
          </cell>
          <cell r="D2699">
            <v>343.19</v>
          </cell>
        </row>
        <row r="2700">
          <cell r="A2700">
            <v>7709017</v>
          </cell>
          <cell r="B2700" t="str">
            <v>7709017</v>
          </cell>
          <cell r="C2700" t="str">
            <v>ESC BORD MZA DEFENSA CIVIL</v>
          </cell>
          <cell r="D2700">
            <v>383.95</v>
          </cell>
        </row>
        <row r="2701">
          <cell r="A2701" t="str">
            <v/>
          </cell>
          <cell r="B2701" t="str">
            <v>7709018	ESC B</v>
          </cell>
          <cell r="C2701" t="str">
            <v/>
          </cell>
          <cell r="D2701">
            <v>0</v>
          </cell>
        </row>
        <row r="2702">
          <cell r="A2702">
            <v>7709018</v>
          </cell>
          <cell r="B2702" t="str">
            <v>7709018</v>
          </cell>
          <cell r="C2702" t="str">
            <v>ESC BORD TMAN PACK</v>
          </cell>
          <cell r="D2702">
            <v>0</v>
          </cell>
        </row>
        <row r="2703">
          <cell r="A2703" t="str">
            <v/>
          </cell>
          <cell r="B2703" t="str">
            <v>7709019	ESC B</v>
          </cell>
          <cell r="C2703" t="str">
            <v/>
          </cell>
          <cell r="D2703">
            <v>0</v>
          </cell>
        </row>
        <row r="2704">
          <cell r="A2704">
            <v>7709019</v>
          </cell>
          <cell r="B2704" t="str">
            <v>7709019</v>
          </cell>
          <cell r="C2704" t="str">
            <v>ESC BORD LOGO HIDROTECNICA ROVER</v>
          </cell>
          <cell r="D2704">
            <v>0</v>
          </cell>
        </row>
        <row r="2705">
          <cell r="A2705" t="str">
            <v/>
          </cell>
          <cell r="B2705" t="str">
            <v>7709020	ESC B</v>
          </cell>
          <cell r="C2705" t="str">
            <v/>
          </cell>
          <cell r="D2705">
            <v>0</v>
          </cell>
        </row>
        <row r="2706">
          <cell r="A2706">
            <v>7709020</v>
          </cell>
          <cell r="B2706" t="str">
            <v>7709020</v>
          </cell>
          <cell r="C2706" t="str">
            <v>ESC BORD MZA BOINA B. VISIB MOTORIZADA</v>
          </cell>
          <cell r="D2706">
            <v>0</v>
          </cell>
        </row>
        <row r="2707">
          <cell r="A2707">
            <v>7709021</v>
          </cell>
          <cell r="B2707" t="str">
            <v>7709021</v>
          </cell>
          <cell r="C2707" t="str">
            <v>ESC BORD MZA BOINA GEOP</v>
          </cell>
          <cell r="D2707">
            <v>225.65</v>
          </cell>
        </row>
        <row r="2708">
          <cell r="A2708" t="str">
            <v/>
          </cell>
          <cell r="B2708" t="str">
            <v>7709022	ESC A</v>
          </cell>
          <cell r="C2708" t="str">
            <v/>
          </cell>
          <cell r="D2708">
            <v>0</v>
          </cell>
        </row>
        <row r="2709">
          <cell r="A2709">
            <v>7709022</v>
          </cell>
          <cell r="B2709" t="str">
            <v>7709022</v>
          </cell>
          <cell r="C2709" t="str">
            <v>ESC ALTA SEG APM CHICO</v>
          </cell>
          <cell r="D2709">
            <v>0</v>
          </cell>
        </row>
        <row r="2710">
          <cell r="A2710" t="str">
            <v/>
          </cell>
          <cell r="B2710" t="str">
            <v>7709023	ESC B</v>
          </cell>
          <cell r="C2710" t="str">
            <v/>
          </cell>
          <cell r="D2710">
            <v>0</v>
          </cell>
        </row>
        <row r="2711">
          <cell r="A2711">
            <v>7709023</v>
          </cell>
          <cell r="B2711" t="str">
            <v>7709023</v>
          </cell>
          <cell r="C2711" t="str">
            <v>ESC BORD LMGE SOL 5.5X5.5</v>
          </cell>
          <cell r="D2711">
            <v>0</v>
          </cell>
        </row>
        <row r="2712">
          <cell r="A2712" t="str">
            <v/>
          </cell>
          <cell r="B2712" t="str">
            <v>7709024	ESC B</v>
          </cell>
          <cell r="C2712" t="str">
            <v/>
          </cell>
          <cell r="D2712">
            <v>0</v>
          </cell>
        </row>
        <row r="2713">
          <cell r="A2713">
            <v>7709024</v>
          </cell>
          <cell r="B2713" t="str">
            <v>7709024</v>
          </cell>
          <cell r="C2713" t="str">
            <v>ESC BORD INSTRUC TIRO ARG BOINA BI</v>
          </cell>
          <cell r="D2713">
            <v>0</v>
          </cell>
        </row>
        <row r="2714">
          <cell r="A2714" t="str">
            <v/>
          </cell>
          <cell r="B2714" t="str">
            <v>7709025	ESC B</v>
          </cell>
          <cell r="C2714" t="str">
            <v/>
          </cell>
          <cell r="D2714">
            <v>0</v>
          </cell>
        </row>
        <row r="2715">
          <cell r="A2715">
            <v>7709025</v>
          </cell>
          <cell r="B2715" t="str">
            <v>7709025</v>
          </cell>
          <cell r="C2715" t="str">
            <v>ESC BORD INSTRUC TIRO ARG PARCHE BI</v>
          </cell>
          <cell r="D2715">
            <v>0</v>
          </cell>
        </row>
        <row r="2716">
          <cell r="A2716">
            <v>7709032</v>
          </cell>
          <cell r="B2716" t="str">
            <v>7709032</v>
          </cell>
          <cell r="C2716" t="str">
            <v>ESC BORD POLICIA CHUBUT BAJA VISIBILIDAD</v>
          </cell>
          <cell r="D2716">
            <v>353.81</v>
          </cell>
        </row>
        <row r="2717">
          <cell r="A2717" t="str">
            <v/>
          </cell>
          <cell r="B2717" t="str">
            <v>7709038	ESC B</v>
          </cell>
          <cell r="C2717" t="str">
            <v/>
          </cell>
          <cell r="D2717">
            <v>0</v>
          </cell>
        </row>
        <row r="2718">
          <cell r="A2718">
            <v>7709038</v>
          </cell>
          <cell r="B2718" t="str">
            <v>7709038</v>
          </cell>
          <cell r="C2718" t="str">
            <v>ESC BORD NO USAR   BORADO BRAZO</v>
          </cell>
          <cell r="D2718">
            <v>0</v>
          </cell>
        </row>
        <row r="2719">
          <cell r="A2719">
            <v>7709040</v>
          </cell>
          <cell r="B2719" t="str">
            <v>7709040</v>
          </cell>
          <cell r="C2719" t="str">
            <v>ESC BORD TUC BOMBEROS VOL ALDERETES</v>
          </cell>
          <cell r="D2719">
            <v>364</v>
          </cell>
        </row>
        <row r="2720">
          <cell r="A2720">
            <v>7709041</v>
          </cell>
          <cell r="B2720" t="str">
            <v>7709041</v>
          </cell>
          <cell r="C2720" t="str">
            <v>ESC BORD MZA JEFATURA DEPARTAMENT</v>
          </cell>
          <cell r="D2720">
            <v>487.41</v>
          </cell>
        </row>
        <row r="2721">
          <cell r="A2721">
            <v>7709042</v>
          </cell>
          <cell r="B2721" t="str">
            <v>7709042</v>
          </cell>
          <cell r="C2721" t="str">
            <v>ESC BORD POLICIA CHUBUT</v>
          </cell>
          <cell r="D2721">
            <v>351.6</v>
          </cell>
        </row>
        <row r="2722">
          <cell r="A2722">
            <v>7709043</v>
          </cell>
          <cell r="B2722" t="str">
            <v>7709043</v>
          </cell>
          <cell r="C2722" t="str">
            <v>ESC BORD MZA JEFATURA DEPART.CORRED BARG</v>
          </cell>
          <cell r="D2722">
            <v>469.35</v>
          </cell>
        </row>
        <row r="2723">
          <cell r="A2723" t="str">
            <v/>
          </cell>
          <cell r="B2723" t="str">
            <v>7709049	ESC B</v>
          </cell>
          <cell r="C2723" t="str">
            <v/>
          </cell>
          <cell r="D2723">
            <v>0</v>
          </cell>
        </row>
        <row r="2724">
          <cell r="A2724">
            <v>7709049</v>
          </cell>
          <cell r="B2724" t="str">
            <v>7709049</v>
          </cell>
          <cell r="C2724" t="str">
            <v>ESC BORD TMAN OFERTA  POR DOS</v>
          </cell>
          <cell r="D2724">
            <v>0</v>
          </cell>
        </row>
        <row r="2725">
          <cell r="A2725">
            <v>7709061</v>
          </cell>
          <cell r="B2725" t="str">
            <v>7709061</v>
          </cell>
          <cell r="C2725" t="str">
            <v>ESC BORD PSA BOINA  BARG</v>
          </cell>
          <cell r="D2725">
            <v>198.58</v>
          </cell>
        </row>
        <row r="2726">
          <cell r="A2726">
            <v>7709062</v>
          </cell>
          <cell r="B2726" t="str">
            <v>7709062</v>
          </cell>
          <cell r="C2726" t="str">
            <v>ESC BORD PSA AEROPORTUARIA</v>
          </cell>
          <cell r="D2726">
            <v>388.13</v>
          </cell>
        </row>
        <row r="2727">
          <cell r="A2727" t="str">
            <v/>
          </cell>
          <cell r="B2727" t="str">
            <v>7709063	APLIQ</v>
          </cell>
          <cell r="C2727" t="str">
            <v/>
          </cell>
          <cell r="D2727">
            <v>0</v>
          </cell>
        </row>
        <row r="2728">
          <cell r="A2728">
            <v>7709063</v>
          </cell>
          <cell r="B2728" t="str">
            <v>7709063</v>
          </cell>
          <cell r="C2728" t="str">
            <v>APLIQUE PSA TRUK NEGRO ENGOM NEGRO BI</v>
          </cell>
          <cell r="D2728">
            <v>0</v>
          </cell>
        </row>
        <row r="2729">
          <cell r="A2729">
            <v>7709064</v>
          </cell>
          <cell r="B2729" t="str">
            <v>7709064</v>
          </cell>
          <cell r="C2729" t="str">
            <v>PECT. BORD. 2 SOL P.S.AEROPORTUA PSA BI</v>
          </cell>
          <cell r="D2729">
            <v>178.71</v>
          </cell>
        </row>
        <row r="2730">
          <cell r="A2730">
            <v>7709065</v>
          </cell>
          <cell r="B2730" t="str">
            <v>7709065</v>
          </cell>
          <cell r="C2730" t="str">
            <v>PECT. BORD. 1 SOL P.S.AEROPORTUA PSA BI</v>
          </cell>
          <cell r="D2730">
            <v>178.71</v>
          </cell>
        </row>
        <row r="2731">
          <cell r="A2731">
            <v>7709066</v>
          </cell>
          <cell r="B2731" t="str">
            <v>7709066</v>
          </cell>
          <cell r="C2731" t="str">
            <v>PECT. BORD. 3 SOL P.S.AEROPORTUA PSA BI</v>
          </cell>
          <cell r="D2731">
            <v>198.58</v>
          </cell>
        </row>
        <row r="2732">
          <cell r="A2732">
            <v>7709067</v>
          </cell>
          <cell r="B2732" t="str">
            <v>7709067</v>
          </cell>
          <cell r="C2732" t="str">
            <v>PECT. BORD. 4 SOL P.S.AEROPORTUA PSA BI</v>
          </cell>
          <cell r="D2732">
            <v>198.58</v>
          </cell>
        </row>
        <row r="2733">
          <cell r="A2733">
            <v>7709068</v>
          </cell>
          <cell r="B2733" t="str">
            <v>7709068</v>
          </cell>
          <cell r="C2733" t="str">
            <v>PECT. BORD. 1 SOL Y SERRETA PSA BI</v>
          </cell>
          <cell r="D2733">
            <v>178.71</v>
          </cell>
        </row>
        <row r="2734">
          <cell r="A2734">
            <v>7709069</v>
          </cell>
          <cell r="B2734" t="str">
            <v>7709069</v>
          </cell>
          <cell r="C2734" t="str">
            <v>PECT. BORD. 2 SOL Y SERRETA PSA BI</v>
          </cell>
          <cell r="D2734">
            <v>191.96</v>
          </cell>
        </row>
        <row r="2735">
          <cell r="A2735">
            <v>7709070</v>
          </cell>
          <cell r="B2735" t="str">
            <v>7709070</v>
          </cell>
          <cell r="C2735" t="str">
            <v>PECT BORD 2 SOLES SERRETA DOR ALCAIDE BI</v>
          </cell>
          <cell r="D2735">
            <v>301.58</v>
          </cell>
        </row>
        <row r="2736">
          <cell r="A2736">
            <v>7709071</v>
          </cell>
          <cell r="B2736" t="str">
            <v>7709071</v>
          </cell>
          <cell r="C2736" t="str">
            <v>PECT BORD 3 ROMBOS BOMBEROS TUC</v>
          </cell>
          <cell r="D2736">
            <v>0</v>
          </cell>
        </row>
        <row r="2737">
          <cell r="A2737">
            <v>7709072</v>
          </cell>
          <cell r="B2737" t="str">
            <v>7709072</v>
          </cell>
          <cell r="C2737" t="str">
            <v>PECT BORD 3 SOLES PALMA Y SERRETA TUC</v>
          </cell>
          <cell r="D2737">
            <v>0</v>
          </cell>
        </row>
        <row r="2738">
          <cell r="A2738">
            <v>7709092</v>
          </cell>
          <cell r="B2738" t="str">
            <v>7709092</v>
          </cell>
          <cell r="C2738" t="str">
            <v>ESC BORD NQN BOINA BV DPTO CAPAC P</v>
          </cell>
          <cell r="D2738">
            <v>177.2</v>
          </cell>
        </row>
        <row r="2739">
          <cell r="A2739">
            <v>7709094</v>
          </cell>
          <cell r="B2739" t="str">
            <v>7709094</v>
          </cell>
          <cell r="C2739" t="str">
            <v>ESC BORD NQN BRAZO DEPTO CAPAC PENI</v>
          </cell>
          <cell r="D2739">
            <v>383.95</v>
          </cell>
        </row>
        <row r="2740">
          <cell r="A2740" t="str">
            <v/>
          </cell>
          <cell r="B2740" t="str">
            <v xml:space="preserve">7709100		0		</v>
          </cell>
          <cell r="C2740" t="str">
            <v/>
          </cell>
          <cell r="D2740">
            <v>0</v>
          </cell>
        </row>
        <row r="2741">
          <cell r="A2741">
            <v>7709100</v>
          </cell>
          <cell r="B2741" t="str">
            <v>7709100</v>
          </cell>
          <cell r="C2741" t="str">
            <v/>
          </cell>
          <cell r="D2741">
            <v>0</v>
          </cell>
        </row>
        <row r="2742">
          <cell r="A2742">
            <v>7709101</v>
          </cell>
          <cell r="B2742" t="str">
            <v>7709101</v>
          </cell>
          <cell r="C2742" t="str">
            <v>ESC BORD MZA BOINA CABALLERIA     BARG</v>
          </cell>
          <cell r="D2742">
            <v>234.66</v>
          </cell>
        </row>
        <row r="2743">
          <cell r="A2743">
            <v>7709102</v>
          </cell>
          <cell r="B2743" t="str">
            <v>7709102</v>
          </cell>
          <cell r="C2743" t="str">
            <v>ESC BORD MZA BOINA U-TRAN TVS 540-0</v>
          </cell>
          <cell r="D2743">
            <v>177.22</v>
          </cell>
        </row>
        <row r="2744">
          <cell r="A2744">
            <v>7709103</v>
          </cell>
          <cell r="B2744" t="str">
            <v>7709103</v>
          </cell>
          <cell r="C2744" t="str">
            <v>ESC BORD MZA BRAZO GES</v>
          </cell>
          <cell r="D2744">
            <v>413.46</v>
          </cell>
        </row>
        <row r="2745">
          <cell r="A2745" t="str">
            <v/>
          </cell>
          <cell r="B2745" t="str">
            <v>7709104	ESC B</v>
          </cell>
          <cell r="C2745" t="str">
            <v/>
          </cell>
          <cell r="D2745">
            <v>0</v>
          </cell>
        </row>
        <row r="2746">
          <cell r="A2746">
            <v>7709104</v>
          </cell>
          <cell r="B2746" t="str">
            <v>7709104</v>
          </cell>
          <cell r="C2746" t="str">
            <v>ESC BORD MZA INVESTIGACIONES</v>
          </cell>
          <cell r="D2746">
            <v>0</v>
          </cell>
        </row>
        <row r="2747">
          <cell r="A2747" t="str">
            <v/>
          </cell>
          <cell r="B2747" t="str">
            <v>7709105	ESC B</v>
          </cell>
          <cell r="C2747" t="str">
            <v/>
          </cell>
          <cell r="D2747">
            <v>0</v>
          </cell>
        </row>
        <row r="2748">
          <cell r="A2748">
            <v>7709105</v>
          </cell>
          <cell r="B2748" t="str">
            <v>7709105</v>
          </cell>
          <cell r="C2748" t="str">
            <v>ESC BORD MZA VCCEE</v>
          </cell>
          <cell r="D2748">
            <v>0</v>
          </cell>
        </row>
        <row r="2749">
          <cell r="A2749">
            <v>7709106</v>
          </cell>
          <cell r="B2749" t="str">
            <v>7709106</v>
          </cell>
          <cell r="C2749" t="str">
            <v>ESC BORD MZA CUSTODIA</v>
          </cell>
          <cell r="D2749">
            <v>285.39999999999998</v>
          </cell>
        </row>
        <row r="2750">
          <cell r="A2750" t="str">
            <v/>
          </cell>
          <cell r="B2750" t="str">
            <v>7709115	ESC G</v>
          </cell>
          <cell r="C2750" t="str">
            <v/>
          </cell>
          <cell r="D2750">
            <v>0</v>
          </cell>
        </row>
        <row r="2751">
          <cell r="A2751">
            <v>7709115</v>
          </cell>
          <cell r="B2751" t="str">
            <v>7709115</v>
          </cell>
          <cell r="C2751" t="str">
            <v>ESC GORRA ORO NACIONAL</v>
          </cell>
          <cell r="D2751">
            <v>0</v>
          </cell>
        </row>
        <row r="2752">
          <cell r="A2752" t="str">
            <v/>
          </cell>
          <cell r="B2752" t="str">
            <v>7709120	ESC B</v>
          </cell>
          <cell r="C2752" t="str">
            <v/>
          </cell>
          <cell r="D2752">
            <v>0</v>
          </cell>
        </row>
        <row r="2753">
          <cell r="A2753">
            <v>7709120</v>
          </cell>
          <cell r="B2753" t="str">
            <v>7709120</v>
          </cell>
          <cell r="C2753" t="str">
            <v>ESC BORD MZA TRANSITO GUAYMALLEN</v>
          </cell>
          <cell r="D2753">
            <v>0</v>
          </cell>
        </row>
        <row r="2754">
          <cell r="A2754" t="str">
            <v/>
          </cell>
          <cell r="B2754" t="str">
            <v>7709122	ESC G</v>
          </cell>
          <cell r="C2754" t="str">
            <v/>
          </cell>
          <cell r="D2754">
            <v>0</v>
          </cell>
        </row>
        <row r="2755">
          <cell r="A2755">
            <v>7709122</v>
          </cell>
          <cell r="B2755" t="str">
            <v>7709122</v>
          </cell>
          <cell r="C2755" t="str">
            <v>ESC GORRA PROVINCIAS VARIAS BORD ORO</v>
          </cell>
          <cell r="D2755">
            <v>0</v>
          </cell>
        </row>
        <row r="2756">
          <cell r="A2756" t="str">
            <v/>
          </cell>
          <cell r="B2756" t="str">
            <v>7709135	PECT.</v>
          </cell>
          <cell r="C2756" t="str">
            <v/>
          </cell>
          <cell r="D2756">
            <v>0</v>
          </cell>
        </row>
        <row r="2757">
          <cell r="A2757">
            <v>7709135</v>
          </cell>
          <cell r="B2757" t="str">
            <v>7709135</v>
          </cell>
          <cell r="C2757" t="str">
            <v>PECT. POLICIA STA.CRUZ RER</v>
          </cell>
          <cell r="D2757">
            <v>0</v>
          </cell>
        </row>
        <row r="2758">
          <cell r="A2758">
            <v>7709137</v>
          </cell>
          <cell r="B2758" t="str">
            <v>7709137</v>
          </cell>
          <cell r="C2758" t="str">
            <v>ESC BORD MZA IUSP PENITENCIARIO</v>
          </cell>
          <cell r="D2758">
            <v>321.36</v>
          </cell>
        </row>
        <row r="2759">
          <cell r="A2759">
            <v>7709138</v>
          </cell>
          <cell r="B2759" t="str">
            <v>7709138</v>
          </cell>
          <cell r="C2759" t="str">
            <v>ESC BORD MZA IUSP DE BRAZO TVS413-2 16.5</v>
          </cell>
          <cell r="D2759">
            <v>311.99</v>
          </cell>
        </row>
        <row r="2760">
          <cell r="A2760">
            <v>7709139</v>
          </cell>
          <cell r="B2760" t="str">
            <v>7709139</v>
          </cell>
          <cell r="C2760" t="str">
            <v>ESC BORD MZA IUSP BEIGE CUERPO INSTR.</v>
          </cell>
          <cell r="D2760">
            <v>383.95</v>
          </cell>
        </row>
        <row r="2761">
          <cell r="A2761">
            <v>7709142</v>
          </cell>
          <cell r="B2761" t="str">
            <v>7709142</v>
          </cell>
          <cell r="C2761" t="str">
            <v>ESC BORD MZA UEP MAIPU ESTE</v>
          </cell>
          <cell r="D2761">
            <v>383.95</v>
          </cell>
        </row>
        <row r="2762">
          <cell r="A2762">
            <v>7709156</v>
          </cell>
          <cell r="B2762" t="str">
            <v>7709156</v>
          </cell>
          <cell r="C2762" t="str">
            <v>ESC BORD MZA VIAL P/ BRAZO TVS424-0</v>
          </cell>
          <cell r="D2762">
            <v>413.46</v>
          </cell>
        </row>
        <row r="2763">
          <cell r="A2763" t="str">
            <v/>
          </cell>
          <cell r="B2763" t="str">
            <v>7709157	ESC I</v>
          </cell>
          <cell r="C2763" t="str">
            <v/>
          </cell>
          <cell r="D2763">
            <v>0</v>
          </cell>
        </row>
        <row r="2764">
          <cell r="A2764">
            <v>7709157</v>
          </cell>
          <cell r="B2764" t="str">
            <v>7709157</v>
          </cell>
          <cell r="C2764" t="str">
            <v>ESC INFANTERIA FUSILES CURSO NAC 2018</v>
          </cell>
          <cell r="D2764">
            <v>0</v>
          </cell>
        </row>
        <row r="2765">
          <cell r="A2765">
            <v>7709158</v>
          </cell>
          <cell r="B2765" t="str">
            <v>7709158</v>
          </cell>
          <cell r="C2765" t="str">
            <v>ESC BORD MZA INFANTERIA</v>
          </cell>
          <cell r="D2765">
            <v>513.88</v>
          </cell>
        </row>
        <row r="2766">
          <cell r="A2766" t="str">
            <v/>
          </cell>
          <cell r="B2766" t="str">
            <v>7709159	ESC B</v>
          </cell>
          <cell r="C2766" t="str">
            <v/>
          </cell>
          <cell r="D2766">
            <v>0</v>
          </cell>
        </row>
        <row r="2767">
          <cell r="A2767">
            <v>7709159</v>
          </cell>
          <cell r="B2767" t="str">
            <v>7709159</v>
          </cell>
          <cell r="C2767" t="str">
            <v>ESC BORD STA CRUZ INFANT B/VISIB BRAZO</v>
          </cell>
          <cell r="D2767">
            <v>0</v>
          </cell>
        </row>
        <row r="2768">
          <cell r="A2768">
            <v>7709160</v>
          </cell>
          <cell r="B2768" t="str">
            <v>7709160</v>
          </cell>
          <cell r="C2768" t="str">
            <v>ESC BORD SERV PENIT STA CRUZ       22</v>
          </cell>
          <cell r="D2768">
            <v>376.74</v>
          </cell>
        </row>
        <row r="2769">
          <cell r="A2769" t="str">
            <v/>
          </cell>
          <cell r="B2769" t="str">
            <v>7709169	ESC N</v>
          </cell>
          <cell r="C2769" t="str">
            <v/>
          </cell>
          <cell r="D2769">
            <v>0</v>
          </cell>
        </row>
        <row r="2770">
          <cell r="A2770">
            <v>7709169</v>
          </cell>
          <cell r="B2770" t="str">
            <v>7709169</v>
          </cell>
          <cell r="C2770" t="str">
            <v>ESC NO USAR  BOINA INFANT. BAJA V.</v>
          </cell>
          <cell r="D2770">
            <v>0</v>
          </cell>
        </row>
        <row r="2771">
          <cell r="A2771">
            <v>7709174</v>
          </cell>
          <cell r="B2771" t="str">
            <v>7709174</v>
          </cell>
          <cell r="C2771" t="str">
            <v>ESC BORD MZA MUSICA BOINA</v>
          </cell>
          <cell r="D2771">
            <v>177.22</v>
          </cell>
        </row>
        <row r="2772">
          <cell r="A2772" t="str">
            <v/>
          </cell>
          <cell r="B2772" t="str">
            <v>7709198	PARCH</v>
          </cell>
          <cell r="C2772" t="str">
            <v/>
          </cell>
          <cell r="D2772">
            <v>0</v>
          </cell>
        </row>
        <row r="2773">
          <cell r="A2773">
            <v>7709198</v>
          </cell>
          <cell r="B2773" t="str">
            <v>7709198</v>
          </cell>
          <cell r="C2773" t="str">
            <v>PARCHE NQN BOMB PICIN LEUFU RER</v>
          </cell>
          <cell r="D2773">
            <v>0</v>
          </cell>
        </row>
        <row r="2774">
          <cell r="A2774" t="str">
            <v/>
          </cell>
          <cell r="B2774" t="str">
            <v>7709200	ESC B</v>
          </cell>
          <cell r="C2774" t="str">
            <v/>
          </cell>
          <cell r="D2774">
            <v>0</v>
          </cell>
        </row>
        <row r="2775">
          <cell r="A2775">
            <v>7709200</v>
          </cell>
          <cell r="B2775" t="str">
            <v>7709200</v>
          </cell>
          <cell r="C2775" t="str">
            <v>ESC BORD MZA BOINA UPAT</v>
          </cell>
          <cell r="D2775">
            <v>0</v>
          </cell>
        </row>
        <row r="2776">
          <cell r="A2776" t="str">
            <v/>
          </cell>
          <cell r="B2776" t="str">
            <v>7709203	ESC B</v>
          </cell>
          <cell r="C2776" t="str">
            <v/>
          </cell>
          <cell r="D2776">
            <v>0</v>
          </cell>
        </row>
        <row r="2777">
          <cell r="A2777">
            <v>7709203</v>
          </cell>
          <cell r="B2777" t="str">
            <v>7709203</v>
          </cell>
          <cell r="C2777" t="str">
            <v>ESC BORD CATACPOL   BAJA VISIV</v>
          </cell>
          <cell r="D2777">
            <v>0</v>
          </cell>
        </row>
        <row r="2778">
          <cell r="A2778">
            <v>7709204</v>
          </cell>
          <cell r="B2778" t="str">
            <v>7709204</v>
          </cell>
          <cell r="C2778" t="str">
            <v>ESC BORD CATACPOL</v>
          </cell>
          <cell r="D2778">
            <v>324.89999999999998</v>
          </cell>
        </row>
        <row r="2779">
          <cell r="A2779" t="str">
            <v/>
          </cell>
          <cell r="B2779" t="str">
            <v>7709208	ESC B</v>
          </cell>
          <cell r="C2779" t="str">
            <v/>
          </cell>
          <cell r="D2779">
            <v>0</v>
          </cell>
        </row>
        <row r="2780">
          <cell r="A2780">
            <v>7709208</v>
          </cell>
          <cell r="B2780" t="str">
            <v>7709208</v>
          </cell>
          <cell r="C2780" t="str">
            <v>ESC BORD MZA AVIACIÓN</v>
          </cell>
          <cell r="D2780">
            <v>0</v>
          </cell>
        </row>
        <row r="2781">
          <cell r="A2781">
            <v>7709212</v>
          </cell>
          <cell r="B2781" t="str">
            <v>7709212</v>
          </cell>
          <cell r="C2781" t="str">
            <v>ESC BORD MZA BOINA TRASLADO</v>
          </cell>
          <cell r="D2781">
            <v>158.34</v>
          </cell>
        </row>
        <row r="2782">
          <cell r="A2782">
            <v>7709228</v>
          </cell>
          <cell r="B2782" t="str">
            <v>7709228</v>
          </cell>
          <cell r="C2782" t="str">
            <v>ESC BORD RIO NEGRO POL BV</v>
          </cell>
          <cell r="D2782">
            <v>324.55</v>
          </cell>
        </row>
        <row r="2783">
          <cell r="A2783">
            <v>7709229</v>
          </cell>
          <cell r="B2783" t="str">
            <v>7709229</v>
          </cell>
          <cell r="C2783" t="str">
            <v>ESC BORD RIO NEGRO POLICIA</v>
          </cell>
          <cell r="D2783">
            <v>324.93</v>
          </cell>
        </row>
        <row r="2784">
          <cell r="A2784">
            <v>7709230</v>
          </cell>
          <cell r="B2784" t="str">
            <v>7709230</v>
          </cell>
          <cell r="C2784" t="str">
            <v>ESC BORD NQN SEG SAN PABLO</v>
          </cell>
          <cell r="D2784">
            <v>324.89999999999998</v>
          </cell>
        </row>
        <row r="2785">
          <cell r="A2785">
            <v>7709233</v>
          </cell>
          <cell r="B2785" t="str">
            <v>7709233</v>
          </cell>
          <cell r="C2785" t="str">
            <v>ESC BORD MZA BOINA LICEO LMGE BARG</v>
          </cell>
          <cell r="D2785">
            <v>176.9</v>
          </cell>
        </row>
        <row r="2786">
          <cell r="A2786" t="str">
            <v/>
          </cell>
          <cell r="B2786" t="str">
            <v>7709234	ESC B</v>
          </cell>
          <cell r="C2786" t="str">
            <v/>
          </cell>
          <cell r="D2786">
            <v>0</v>
          </cell>
        </row>
        <row r="2787">
          <cell r="A2787">
            <v>7709234</v>
          </cell>
          <cell r="B2787" t="str">
            <v>7709234</v>
          </cell>
          <cell r="C2787" t="str">
            <v>ESC BORD STA CRUZ INFANT B/VISIB BOINA</v>
          </cell>
          <cell r="D2787">
            <v>0</v>
          </cell>
        </row>
        <row r="2788">
          <cell r="A2788">
            <v>7709235</v>
          </cell>
          <cell r="B2788" t="str">
            <v>7709235</v>
          </cell>
          <cell r="C2788" t="str">
            <v>ESC BORD STA CRUZ PATRULLA URBANA  BARG</v>
          </cell>
          <cell r="D2788">
            <v>451.28</v>
          </cell>
        </row>
        <row r="2789">
          <cell r="A2789" t="str">
            <v/>
          </cell>
          <cell r="B2789" t="str">
            <v>7709238	ESC B</v>
          </cell>
          <cell r="C2789" t="str">
            <v/>
          </cell>
          <cell r="D2789">
            <v>0</v>
          </cell>
        </row>
        <row r="2790">
          <cell r="A2790">
            <v>7709238</v>
          </cell>
          <cell r="B2790" t="str">
            <v>7709238</v>
          </cell>
          <cell r="C2790" t="str">
            <v>ESC BORD MZA IUSP B.VISIB. CUERPO INSTR.</v>
          </cell>
          <cell r="D2790">
            <v>0</v>
          </cell>
        </row>
        <row r="2791">
          <cell r="A2791">
            <v>7709245</v>
          </cell>
          <cell r="B2791" t="str">
            <v>7709245</v>
          </cell>
          <cell r="C2791" t="str">
            <v>ESC BORD MZA OF. JEFES  Y SUP</v>
          </cell>
          <cell r="D2791">
            <v>545.99</v>
          </cell>
        </row>
        <row r="2792">
          <cell r="A2792">
            <v>7709246</v>
          </cell>
          <cell r="B2792" t="str">
            <v>7709246</v>
          </cell>
          <cell r="C2792" t="str">
            <v>ESC BORD MZA OF JEFES Y SUP BEIGE</v>
          </cell>
          <cell r="D2792">
            <v>500.4</v>
          </cell>
        </row>
        <row r="2793">
          <cell r="A2793">
            <v>7709251</v>
          </cell>
          <cell r="B2793" t="str">
            <v>7709251</v>
          </cell>
          <cell r="C2793" t="str">
            <v>ESC BORD NQN BOINA ACAD.B.V.(ACA</v>
          </cell>
          <cell r="D2793">
            <v>177.2</v>
          </cell>
        </row>
        <row r="2794">
          <cell r="A2794" t="str">
            <v/>
          </cell>
          <cell r="B2794" t="str">
            <v>7709272	ESC B</v>
          </cell>
          <cell r="C2794" t="str">
            <v/>
          </cell>
          <cell r="D2794">
            <v>0</v>
          </cell>
        </row>
        <row r="2795">
          <cell r="A2795">
            <v>7709272</v>
          </cell>
          <cell r="B2795" t="str">
            <v>7709272</v>
          </cell>
          <cell r="C2795" t="str">
            <v>ESC BORD JUJUY UPAT</v>
          </cell>
          <cell r="D2795">
            <v>0</v>
          </cell>
        </row>
        <row r="2796">
          <cell r="A2796" t="str">
            <v/>
          </cell>
          <cell r="B2796" t="str">
            <v>7709273	ESC B</v>
          </cell>
          <cell r="C2796" t="str">
            <v/>
          </cell>
          <cell r="D2796">
            <v>0</v>
          </cell>
        </row>
        <row r="2797">
          <cell r="A2797">
            <v>7709273</v>
          </cell>
          <cell r="B2797" t="str">
            <v>7709273</v>
          </cell>
          <cell r="C2797" t="str">
            <v>ESC BORD SAME JUJUY ENGOMADO</v>
          </cell>
          <cell r="D2797">
            <v>0</v>
          </cell>
        </row>
        <row r="2798">
          <cell r="A2798" t="str">
            <v/>
          </cell>
          <cell r="B2798" t="str">
            <v>7709274	ESC B</v>
          </cell>
          <cell r="C2798" t="str">
            <v/>
          </cell>
          <cell r="D2798">
            <v>0</v>
          </cell>
        </row>
        <row r="2799">
          <cell r="A2799">
            <v>7709274</v>
          </cell>
          <cell r="B2799" t="str">
            <v>7709274</v>
          </cell>
          <cell r="C2799" t="str">
            <v>ESC BORD SALTA POLICIA DORADO</v>
          </cell>
          <cell r="D2799">
            <v>0</v>
          </cell>
        </row>
        <row r="2800">
          <cell r="A2800" t="str">
            <v/>
          </cell>
          <cell r="B2800" t="str">
            <v>7709285	ESC B</v>
          </cell>
          <cell r="C2800" t="str">
            <v/>
          </cell>
          <cell r="D2800">
            <v>0</v>
          </cell>
        </row>
        <row r="2801">
          <cell r="A2801">
            <v>7709285</v>
          </cell>
          <cell r="B2801" t="str">
            <v>7709285</v>
          </cell>
          <cell r="C2801" t="str">
            <v>ESC BORD MZA RURAL BOINA</v>
          </cell>
          <cell r="D2801">
            <v>0</v>
          </cell>
        </row>
        <row r="2802">
          <cell r="A2802">
            <v>7709300</v>
          </cell>
          <cell r="B2802" t="str">
            <v>7709300</v>
          </cell>
          <cell r="C2802" t="str">
            <v>ESC BORD SERVICIO PENITENCIARIO FEDERAL</v>
          </cell>
          <cell r="D2802">
            <v>270.77999999999997</v>
          </cell>
        </row>
        <row r="2803">
          <cell r="A2803">
            <v>7709301</v>
          </cell>
          <cell r="B2803" t="str">
            <v>7709301</v>
          </cell>
          <cell r="C2803" t="str">
            <v>ESC POLICIA</v>
          </cell>
          <cell r="D2803">
            <v>317.7</v>
          </cell>
        </row>
        <row r="2804">
          <cell r="A2804" t="str">
            <v/>
          </cell>
          <cell r="B2804" t="str">
            <v>7709302	ESC B</v>
          </cell>
          <cell r="C2804" t="str">
            <v/>
          </cell>
          <cell r="D2804">
            <v>0</v>
          </cell>
        </row>
        <row r="2805">
          <cell r="A2805">
            <v>7709302</v>
          </cell>
          <cell r="B2805" t="str">
            <v>7709302</v>
          </cell>
          <cell r="C2805" t="str">
            <v>ESC BORD PENITENCIARIA SAN JUAN</v>
          </cell>
          <cell r="D2805">
            <v>0</v>
          </cell>
        </row>
        <row r="2806">
          <cell r="A2806" t="str">
            <v/>
          </cell>
          <cell r="B2806" t="str">
            <v>7709303	ESC B</v>
          </cell>
          <cell r="C2806" t="str">
            <v/>
          </cell>
          <cell r="D2806">
            <v>0</v>
          </cell>
        </row>
        <row r="2807">
          <cell r="A2807">
            <v>7709303</v>
          </cell>
          <cell r="B2807" t="str">
            <v>7709303</v>
          </cell>
          <cell r="C2807" t="str">
            <v>ESC BORD SERV PENIT SAN FELIPE DEP Y REC</v>
          </cell>
          <cell r="D2807">
            <v>0</v>
          </cell>
        </row>
        <row r="2808">
          <cell r="A2808">
            <v>7709304</v>
          </cell>
          <cell r="B2808" t="str">
            <v>7709304</v>
          </cell>
          <cell r="C2808" t="str">
            <v>ESC BORD SAN JUAN MOTORIZADA</v>
          </cell>
          <cell r="D2808">
            <v>383.95</v>
          </cell>
        </row>
        <row r="2809">
          <cell r="A2809">
            <v>7709306</v>
          </cell>
          <cell r="B2809" t="str">
            <v>7709306</v>
          </cell>
          <cell r="C2809" t="str">
            <v>ESC BORD SAN JUAN RADIOELEC</v>
          </cell>
          <cell r="D2809">
            <v>383.95</v>
          </cell>
        </row>
        <row r="2810">
          <cell r="A2810">
            <v>7709307</v>
          </cell>
          <cell r="B2810" t="str">
            <v>7709307</v>
          </cell>
          <cell r="C2810" t="str">
            <v>ESC BORD UCCEE BOINA</v>
          </cell>
          <cell r="D2810">
            <v>0</v>
          </cell>
        </row>
        <row r="2811">
          <cell r="A2811">
            <v>7709308</v>
          </cell>
          <cell r="B2811" t="str">
            <v>7709308</v>
          </cell>
          <cell r="C2811" t="str">
            <v>ESC BORD UCCEE BOINA BV</v>
          </cell>
          <cell r="D2811">
            <v>171.5</v>
          </cell>
        </row>
        <row r="2812">
          <cell r="A2812">
            <v>7709310</v>
          </cell>
          <cell r="B2812" t="str">
            <v>7709310</v>
          </cell>
          <cell r="C2812" t="str">
            <v>ESC BORD NQN P/BRAZO SEOAR</v>
          </cell>
          <cell r="D2812">
            <v>383.91</v>
          </cell>
        </row>
        <row r="2813">
          <cell r="A2813" t="str">
            <v/>
          </cell>
          <cell r="B2813" t="str">
            <v>7709312	ESC B</v>
          </cell>
          <cell r="C2813" t="str">
            <v/>
          </cell>
          <cell r="D2813">
            <v>0</v>
          </cell>
        </row>
        <row r="2814">
          <cell r="A2814">
            <v>7709312</v>
          </cell>
          <cell r="B2814" t="str">
            <v>7709312</v>
          </cell>
          <cell r="C2814" t="str">
            <v>ESC BORD CRISOL BUZO</v>
          </cell>
          <cell r="D2814">
            <v>0</v>
          </cell>
        </row>
        <row r="2815">
          <cell r="A2815" t="str">
            <v/>
          </cell>
          <cell r="B2815" t="str">
            <v>7709330	ESC B</v>
          </cell>
          <cell r="C2815" t="str">
            <v/>
          </cell>
          <cell r="D2815">
            <v>0</v>
          </cell>
        </row>
        <row r="2816">
          <cell r="A2816">
            <v>7709330</v>
          </cell>
          <cell r="B2816" t="str">
            <v>7709330</v>
          </cell>
          <cell r="C2816" t="str">
            <v>ESC BORD MZA U.A.R BOINA UNIDAD ACCION P</v>
          </cell>
          <cell r="D2816">
            <v>235.87</v>
          </cell>
        </row>
        <row r="2817">
          <cell r="A2817">
            <v>7709333</v>
          </cell>
          <cell r="B2817" t="str">
            <v>7709333</v>
          </cell>
          <cell r="C2817" t="str">
            <v>ESC BORD MZA POL VIEJO MODELO   BARG</v>
          </cell>
          <cell r="D2817">
            <v>393.8</v>
          </cell>
        </row>
        <row r="2818">
          <cell r="A2818">
            <v>7709338</v>
          </cell>
          <cell r="B2818" t="str">
            <v>7709338</v>
          </cell>
          <cell r="C2818" t="str">
            <v>ESC BORD TMAN PENIT P/CASQ</v>
          </cell>
          <cell r="D2818">
            <v>177.2</v>
          </cell>
        </row>
        <row r="2819">
          <cell r="A2819" t="str">
            <v/>
          </cell>
          <cell r="B2819" t="str">
            <v>7709339	ESC B</v>
          </cell>
          <cell r="C2819" t="str">
            <v/>
          </cell>
          <cell r="D2819">
            <v>0</v>
          </cell>
        </row>
        <row r="2820">
          <cell r="A2820">
            <v>7709339</v>
          </cell>
          <cell r="B2820" t="str">
            <v>7709339</v>
          </cell>
          <cell r="C2820" t="str">
            <v>ESC BORD TMAN PENIT CAMISA GRIS NO USAR</v>
          </cell>
          <cell r="D2820">
            <v>0</v>
          </cell>
        </row>
        <row r="2821">
          <cell r="A2821" t="str">
            <v/>
          </cell>
          <cell r="B2821" t="str">
            <v>7709340	ESC B</v>
          </cell>
          <cell r="C2821" t="str">
            <v/>
          </cell>
          <cell r="D2821">
            <v>0</v>
          </cell>
        </row>
        <row r="2822">
          <cell r="A2822">
            <v>7709340</v>
          </cell>
          <cell r="B2822" t="str">
            <v>7709340</v>
          </cell>
          <cell r="C2822" t="str">
            <v>ESC BORD TMAN PENIT CHAQ FRANCIA NO USAR</v>
          </cell>
          <cell r="D2822">
            <v>0</v>
          </cell>
        </row>
        <row r="2823">
          <cell r="A2823">
            <v>7709341</v>
          </cell>
          <cell r="B2823" t="str">
            <v>7709341</v>
          </cell>
          <cell r="C2823" t="str">
            <v>ESC BORD TMAN PENIT GRIS</v>
          </cell>
          <cell r="D2823">
            <v>316.67</v>
          </cell>
        </row>
        <row r="2824">
          <cell r="A2824">
            <v>7709350</v>
          </cell>
          <cell r="B2824" t="str">
            <v>7709350</v>
          </cell>
          <cell r="C2824" t="str">
            <v>ESC BORD NQN B VISIB.METROPOLITANA</v>
          </cell>
          <cell r="D2824">
            <v>395.79</v>
          </cell>
        </row>
        <row r="2825">
          <cell r="A2825" t="str">
            <v/>
          </cell>
          <cell r="B2825" t="str">
            <v>7709351	ESC B</v>
          </cell>
          <cell r="C2825" t="str">
            <v/>
          </cell>
          <cell r="D2825">
            <v>0</v>
          </cell>
        </row>
        <row r="2826">
          <cell r="A2826">
            <v>7709351</v>
          </cell>
          <cell r="B2826" t="str">
            <v>7709351</v>
          </cell>
          <cell r="C2826" t="str">
            <v>ESC BORD NQN. USAR 7709504</v>
          </cell>
          <cell r="D2826">
            <v>0</v>
          </cell>
        </row>
        <row r="2827">
          <cell r="A2827" t="str">
            <v/>
          </cell>
          <cell r="B2827" t="str">
            <v>7709352	ESC B</v>
          </cell>
          <cell r="C2827" t="str">
            <v/>
          </cell>
          <cell r="D2827">
            <v>0</v>
          </cell>
        </row>
        <row r="2828">
          <cell r="A2828">
            <v>7709352</v>
          </cell>
          <cell r="B2828" t="str">
            <v>7709352</v>
          </cell>
          <cell r="C2828" t="str">
            <v>ESC BORD NQN DESP</v>
          </cell>
          <cell r="D2828">
            <v>0</v>
          </cell>
        </row>
        <row r="2829">
          <cell r="A2829">
            <v>7709355</v>
          </cell>
          <cell r="B2829" t="str">
            <v>7709355</v>
          </cell>
          <cell r="C2829" t="str">
            <v>ESC BORD TMAN GDIA INFANT NO SE USA MAS</v>
          </cell>
          <cell r="D2829">
            <v>0</v>
          </cell>
        </row>
        <row r="2830">
          <cell r="A2830">
            <v>7709358</v>
          </cell>
          <cell r="B2830" t="str">
            <v>7709358</v>
          </cell>
          <cell r="C2830" t="str">
            <v>ESC BORD TMAN BOMBEROS</v>
          </cell>
          <cell r="D2830">
            <v>383.95</v>
          </cell>
        </row>
        <row r="2831">
          <cell r="A2831">
            <v>7709360</v>
          </cell>
          <cell r="B2831" t="str">
            <v>7709360</v>
          </cell>
          <cell r="C2831" t="str">
            <v>ESC BORD MZA PENIT. GEOP</v>
          </cell>
          <cell r="D2831">
            <v>442.99</v>
          </cell>
        </row>
        <row r="2832">
          <cell r="A2832" t="str">
            <v/>
          </cell>
          <cell r="B2832" t="str">
            <v>7709361	ESC B</v>
          </cell>
          <cell r="C2832" t="str">
            <v/>
          </cell>
          <cell r="D2832">
            <v>0</v>
          </cell>
        </row>
        <row r="2833">
          <cell r="A2833">
            <v>7709361</v>
          </cell>
          <cell r="B2833" t="str">
            <v>7709361</v>
          </cell>
          <cell r="C2833" t="str">
            <v>ESC BORD MZA PENIT. SANIDAD</v>
          </cell>
          <cell r="D2833">
            <v>0</v>
          </cell>
        </row>
        <row r="2834">
          <cell r="A2834">
            <v>7709364</v>
          </cell>
          <cell r="B2834" t="str">
            <v>7709364</v>
          </cell>
          <cell r="C2834" t="str">
            <v>ESC BORD MZA BOINA CANES</v>
          </cell>
          <cell r="D2834">
            <v>270.76</v>
          </cell>
        </row>
        <row r="2835">
          <cell r="A2835">
            <v>7709365</v>
          </cell>
          <cell r="B2835" t="str">
            <v>7709365</v>
          </cell>
          <cell r="C2835" t="str">
            <v>ESC BORD MZA BOINA  INFANTERIA     BARG</v>
          </cell>
          <cell r="D2835">
            <v>263.85000000000002</v>
          </cell>
        </row>
        <row r="2836">
          <cell r="A2836">
            <v>7709380</v>
          </cell>
          <cell r="B2836" t="str">
            <v>7709380</v>
          </cell>
          <cell r="C2836" t="str">
            <v>ESC BORD MZA UCAR MANGA BB TVS424-0</v>
          </cell>
          <cell r="D2836">
            <v>383.91</v>
          </cell>
        </row>
        <row r="2837">
          <cell r="A2837">
            <v>7709381</v>
          </cell>
          <cell r="B2837" t="str">
            <v>7709381</v>
          </cell>
          <cell r="C2837" t="str">
            <v>ESC TMAN COMANDO RADIOEL. NO SE USA MAS</v>
          </cell>
          <cell r="D2837">
            <v>0</v>
          </cell>
        </row>
        <row r="2838">
          <cell r="A2838" t="str">
            <v/>
          </cell>
          <cell r="B2838" t="str">
            <v>7709384	ESC B</v>
          </cell>
          <cell r="C2838" t="str">
            <v/>
          </cell>
          <cell r="D2838">
            <v>0</v>
          </cell>
        </row>
        <row r="2839">
          <cell r="A2839">
            <v>7709384</v>
          </cell>
          <cell r="B2839" t="str">
            <v>7709384</v>
          </cell>
          <cell r="C2839" t="str">
            <v>ESC BORD NQN DIRECCION DE BOMBEROS</v>
          </cell>
          <cell r="D2839">
            <v>327.60000000000002</v>
          </cell>
        </row>
        <row r="2840">
          <cell r="A2840">
            <v>7709393</v>
          </cell>
          <cell r="B2840" t="str">
            <v>7709393</v>
          </cell>
          <cell r="C2840" t="str">
            <v>ESC BORD MZA PENIT BOINA SERP BAJA VIS</v>
          </cell>
          <cell r="D2840">
            <v>311.99</v>
          </cell>
        </row>
        <row r="2841">
          <cell r="A2841" t="str">
            <v/>
          </cell>
          <cell r="B2841" t="str">
            <v>7709394	ESC B</v>
          </cell>
          <cell r="C2841" t="str">
            <v/>
          </cell>
          <cell r="D2841">
            <v>0</v>
          </cell>
        </row>
        <row r="2842">
          <cell r="A2842">
            <v>7709394</v>
          </cell>
          <cell r="B2842" t="str">
            <v>7709394</v>
          </cell>
          <cell r="C2842" t="str">
            <v>ESC BORD MZA PENIT BOINA SERP BARG</v>
          </cell>
          <cell r="D2842">
            <v>415.99</v>
          </cell>
        </row>
        <row r="2843">
          <cell r="A2843" t="str">
            <v/>
          </cell>
          <cell r="B2843" t="str">
            <v>7709395	ESC B</v>
          </cell>
          <cell r="C2843" t="str">
            <v/>
          </cell>
          <cell r="D2843">
            <v>0</v>
          </cell>
        </row>
        <row r="2844">
          <cell r="A2844">
            <v>7709395</v>
          </cell>
          <cell r="B2844" t="str">
            <v>7709395</v>
          </cell>
          <cell r="C2844" t="str">
            <v>ESC BORD MZA BOMBEROS VOL MAIPU</v>
          </cell>
          <cell r="D2844">
            <v>0</v>
          </cell>
        </row>
        <row r="2845">
          <cell r="A2845">
            <v>7709396</v>
          </cell>
          <cell r="B2845" t="str">
            <v>7709396</v>
          </cell>
          <cell r="C2845" t="str">
            <v>ESC BORD MZA PENIT DIVISION TRASLADO</v>
          </cell>
          <cell r="D2845">
            <v>555.98</v>
          </cell>
        </row>
        <row r="2846">
          <cell r="A2846">
            <v>7709401</v>
          </cell>
          <cell r="B2846" t="str">
            <v>7709401</v>
          </cell>
          <cell r="C2846" t="str">
            <v>ESC BORD MZA BOINA GES       BARG</v>
          </cell>
          <cell r="D2846">
            <v>225.65</v>
          </cell>
        </row>
        <row r="2847">
          <cell r="A2847" t="str">
            <v/>
          </cell>
          <cell r="B2847" t="str">
            <v>7709406	ESC B</v>
          </cell>
          <cell r="C2847" t="str">
            <v/>
          </cell>
          <cell r="D2847">
            <v>0</v>
          </cell>
        </row>
        <row r="2848">
          <cell r="A2848">
            <v>7709406</v>
          </cell>
          <cell r="B2848" t="str">
            <v>7709406</v>
          </cell>
          <cell r="C2848" t="str">
            <v>ESC BORD NQN INSTRUCTOR</v>
          </cell>
          <cell r="D2848">
            <v>0</v>
          </cell>
        </row>
        <row r="2849">
          <cell r="A2849">
            <v>7709410</v>
          </cell>
          <cell r="B2849" t="str">
            <v>7709410</v>
          </cell>
          <cell r="C2849" t="str">
            <v>ESC BORD STA CRUZ  POL RER072 28</v>
          </cell>
          <cell r="D2849">
            <v>527.73</v>
          </cell>
        </row>
        <row r="2850">
          <cell r="A2850">
            <v>7709411</v>
          </cell>
          <cell r="B2850" t="str">
            <v>7709411</v>
          </cell>
          <cell r="C2850" t="str">
            <v>ESC BORD STA CRUZ BAJA VISIBILIDAD</v>
          </cell>
          <cell r="D2850">
            <v>421.91</v>
          </cell>
        </row>
        <row r="2851">
          <cell r="A2851" t="str">
            <v/>
          </cell>
          <cell r="B2851" t="str">
            <v>7709412	ESC B</v>
          </cell>
          <cell r="C2851" t="str">
            <v/>
          </cell>
          <cell r="D2851">
            <v>0</v>
          </cell>
        </row>
        <row r="2852">
          <cell r="A2852">
            <v>7709412</v>
          </cell>
          <cell r="B2852" t="str">
            <v>7709412</v>
          </cell>
          <cell r="C2852" t="str">
            <v>ESC BORD STA CRUZ INST SUP FORM POLICIAL</v>
          </cell>
          <cell r="D2852">
            <v>360.36</v>
          </cell>
        </row>
        <row r="2853">
          <cell r="A2853" t="str">
            <v/>
          </cell>
          <cell r="B2853" t="str">
            <v>7709413	ESC B</v>
          </cell>
          <cell r="C2853" t="str">
            <v/>
          </cell>
          <cell r="D2853">
            <v>0</v>
          </cell>
        </row>
        <row r="2854">
          <cell r="A2854">
            <v>7709413</v>
          </cell>
          <cell r="B2854" t="str">
            <v>7709413</v>
          </cell>
          <cell r="C2854" t="str">
            <v>ESC BORD STA CRUZ TRANSITO B/ VISIBILIDA</v>
          </cell>
          <cell r="D2854">
            <v>0</v>
          </cell>
        </row>
        <row r="2855">
          <cell r="A2855">
            <v>7709414</v>
          </cell>
          <cell r="B2855" t="str">
            <v>7709414</v>
          </cell>
          <cell r="C2855" t="str">
            <v>ESC BORD MONTADA PIN C/ABROJO</v>
          </cell>
          <cell r="D2855">
            <v>156</v>
          </cell>
        </row>
        <row r="2856">
          <cell r="A2856">
            <v>7709415</v>
          </cell>
          <cell r="B2856" t="str">
            <v>7709415</v>
          </cell>
          <cell r="C2856" t="str">
            <v>ESC BORD POLICIA CHUBUT CHICO C/ABROJO</v>
          </cell>
          <cell r="D2856">
            <v>156</v>
          </cell>
        </row>
        <row r="2857">
          <cell r="A2857">
            <v>7709416</v>
          </cell>
          <cell r="B2857" t="str">
            <v>7709416</v>
          </cell>
          <cell r="C2857" t="str">
            <v>ESC BORD POLICIA CHUBUT CHICO BV ABROJO</v>
          </cell>
          <cell r="D2857">
            <v>156</v>
          </cell>
        </row>
        <row r="2858">
          <cell r="A2858" t="str">
            <v/>
          </cell>
          <cell r="B2858" t="str">
            <v>7709417	ESC B</v>
          </cell>
          <cell r="C2858" t="str">
            <v/>
          </cell>
          <cell r="D2858">
            <v>0</v>
          </cell>
        </row>
        <row r="2859">
          <cell r="A2859">
            <v>7709417</v>
          </cell>
          <cell r="B2859" t="str">
            <v>7709417</v>
          </cell>
          <cell r="C2859" t="str">
            <v>ESC BORD MZA PENIT.SEG.INT.GRIS</v>
          </cell>
          <cell r="D2859">
            <v>364</v>
          </cell>
        </row>
        <row r="2860">
          <cell r="A2860">
            <v>7709419</v>
          </cell>
          <cell r="B2860" t="str">
            <v>7709419</v>
          </cell>
          <cell r="C2860" t="str">
            <v>ESC BORD MZA PENIT.OFICIAL SUPER</v>
          </cell>
          <cell r="D2860">
            <v>451.28</v>
          </cell>
        </row>
        <row r="2861">
          <cell r="A2861">
            <v>7709420</v>
          </cell>
          <cell r="B2861" t="str">
            <v>7709420</v>
          </cell>
          <cell r="C2861" t="str">
            <v>ESC BORD MZA UMAR MANGA  TVS424-0</v>
          </cell>
          <cell r="D2861">
            <v>324.89999999999998</v>
          </cell>
        </row>
        <row r="2862">
          <cell r="A2862">
            <v>7709421</v>
          </cell>
          <cell r="B2862" t="str">
            <v>7709421</v>
          </cell>
          <cell r="C2862" t="str">
            <v>ESC BORD MZA PENIT SEG EXT FONDO NEGRO</v>
          </cell>
          <cell r="D2862">
            <v>416</v>
          </cell>
        </row>
        <row r="2863">
          <cell r="A2863">
            <v>7709422</v>
          </cell>
          <cell r="B2863" t="str">
            <v>7709422</v>
          </cell>
          <cell r="C2863" t="str">
            <v>ESC BORD MZA PENIT SEG EXT FONDO GRIS</v>
          </cell>
          <cell r="D2863">
            <v>354.9</v>
          </cell>
        </row>
        <row r="2864">
          <cell r="A2864">
            <v>7709425</v>
          </cell>
          <cell r="B2864" t="str">
            <v>7709425</v>
          </cell>
          <cell r="C2864" t="str">
            <v>ESC BORD TMAN  POLICIA BARG</v>
          </cell>
          <cell r="D2864">
            <v>142.69</v>
          </cell>
        </row>
        <row r="2865">
          <cell r="A2865">
            <v>7709426</v>
          </cell>
          <cell r="B2865" t="str">
            <v>7709426</v>
          </cell>
          <cell r="C2865" t="str">
            <v>ESC BORD TMAN ESCUELA DE CADETES</v>
          </cell>
          <cell r="D2865">
            <v>383.91</v>
          </cell>
        </row>
        <row r="2866">
          <cell r="A2866">
            <v>7709439</v>
          </cell>
          <cell r="B2866" t="str">
            <v>7709439</v>
          </cell>
          <cell r="C2866" t="str">
            <v>ESC BORD JUJUY POLICIA BB TVS434-2</v>
          </cell>
          <cell r="D2866">
            <v>142.69</v>
          </cell>
        </row>
        <row r="2867">
          <cell r="A2867">
            <v>7709440</v>
          </cell>
          <cell r="B2867" t="str">
            <v>7709440</v>
          </cell>
          <cell r="C2867" t="str">
            <v>ESC BORD CATAM. POL OFICIAL 36</v>
          </cell>
          <cell r="D2867">
            <v>474.97</v>
          </cell>
        </row>
        <row r="2868">
          <cell r="A2868" t="str">
            <v/>
          </cell>
          <cell r="B2868" t="str">
            <v>7709441	ESC B</v>
          </cell>
          <cell r="C2868" t="str">
            <v/>
          </cell>
          <cell r="D2868">
            <v>0</v>
          </cell>
        </row>
        <row r="2869">
          <cell r="A2869">
            <v>7709441</v>
          </cell>
          <cell r="B2869" t="str">
            <v>7709441</v>
          </cell>
          <cell r="C2869" t="str">
            <v>ESC BORD CATAM POL SUBOF TVS 527-28</v>
          </cell>
          <cell r="D2869">
            <v>0</v>
          </cell>
        </row>
        <row r="2870">
          <cell r="A2870">
            <v>7709442</v>
          </cell>
          <cell r="B2870" t="str">
            <v>7709442</v>
          </cell>
          <cell r="C2870" t="str">
            <v>ESC BORD POL CATAMARCA ESC DE CADETES</v>
          </cell>
          <cell r="D2870">
            <v>395.82</v>
          </cell>
        </row>
        <row r="2871">
          <cell r="A2871">
            <v>7709443</v>
          </cell>
          <cell r="B2871" t="str">
            <v>7709443</v>
          </cell>
          <cell r="C2871" t="str">
            <v>ESC BORD CATAM. POLICIA BAJA VISIBILIDAD</v>
          </cell>
          <cell r="D2871">
            <v>0</v>
          </cell>
        </row>
        <row r="2872">
          <cell r="A2872" t="str">
            <v/>
          </cell>
          <cell r="B2872" t="str">
            <v>7709450	ESC B</v>
          </cell>
          <cell r="C2872" t="str">
            <v/>
          </cell>
          <cell r="D2872">
            <v>0</v>
          </cell>
        </row>
        <row r="2873">
          <cell r="A2873">
            <v>7709450</v>
          </cell>
          <cell r="B2873" t="str">
            <v>7709450</v>
          </cell>
          <cell r="C2873" t="str">
            <v>ESC BORD MZA PENIT. CANES</v>
          </cell>
          <cell r="D2873">
            <v>0</v>
          </cell>
        </row>
        <row r="2874">
          <cell r="A2874">
            <v>7709451</v>
          </cell>
          <cell r="B2874" t="str">
            <v>7709451</v>
          </cell>
          <cell r="C2874" t="str">
            <v>ESC SN.JUAN BRAZO CANES</v>
          </cell>
          <cell r="D2874">
            <v>342.76</v>
          </cell>
        </row>
        <row r="2875">
          <cell r="A2875">
            <v>7709452</v>
          </cell>
          <cell r="B2875" t="str">
            <v>7709452</v>
          </cell>
          <cell r="C2875" t="str">
            <v>ESC BORD NQN POLICIA  BARG</v>
          </cell>
          <cell r="D2875">
            <v>285.41000000000003</v>
          </cell>
        </row>
        <row r="2876">
          <cell r="A2876">
            <v>7709453</v>
          </cell>
          <cell r="B2876" t="str">
            <v>7709453</v>
          </cell>
          <cell r="C2876" t="str">
            <v>ESC BORD STA CRUZ CANES BAJA VIS</v>
          </cell>
          <cell r="D2876">
            <v>501.35</v>
          </cell>
        </row>
        <row r="2877">
          <cell r="A2877" t="str">
            <v/>
          </cell>
          <cell r="B2877" t="str">
            <v>7709454	ESC B</v>
          </cell>
          <cell r="C2877" t="str">
            <v/>
          </cell>
          <cell r="D2877">
            <v>0</v>
          </cell>
        </row>
        <row r="2878">
          <cell r="A2878">
            <v>7709454</v>
          </cell>
          <cell r="B2878" t="str">
            <v>7709454</v>
          </cell>
          <cell r="C2878" t="str">
            <v>ESC BORD NQN GRETARCCO</v>
          </cell>
          <cell r="D2878">
            <v>0</v>
          </cell>
        </row>
        <row r="2879">
          <cell r="A2879">
            <v>7709455</v>
          </cell>
          <cell r="B2879" t="str">
            <v>7709455</v>
          </cell>
          <cell r="C2879" t="str">
            <v>ESC BORD STA CRUZ GEOR BAJA VIS</v>
          </cell>
          <cell r="D2879">
            <v>501.35</v>
          </cell>
        </row>
        <row r="2880">
          <cell r="A2880">
            <v>7709456</v>
          </cell>
          <cell r="B2880" t="str">
            <v>7709456</v>
          </cell>
          <cell r="C2880" t="str">
            <v>ESC BORD MZA PENIT SERP BV   BARG</v>
          </cell>
          <cell r="D2880">
            <v>449.5</v>
          </cell>
        </row>
        <row r="2881">
          <cell r="A2881">
            <v>7709457</v>
          </cell>
          <cell r="B2881" t="str">
            <v>7709457</v>
          </cell>
          <cell r="C2881" t="str">
            <v>ESC BORD STA CRUZ ALCALDIA POLICIAL BV</v>
          </cell>
          <cell r="D2881">
            <v>501.35</v>
          </cell>
        </row>
        <row r="2882">
          <cell r="A2882">
            <v>7709458</v>
          </cell>
          <cell r="B2882" t="str">
            <v>7709458</v>
          </cell>
          <cell r="C2882" t="str">
            <v>ESC BORD MZA PENIT SERP BORDO     BARG</v>
          </cell>
          <cell r="D2882">
            <v>433.24</v>
          </cell>
        </row>
        <row r="2883">
          <cell r="A2883">
            <v>7709459</v>
          </cell>
          <cell r="B2883" t="str">
            <v>7709459</v>
          </cell>
          <cell r="C2883" t="str">
            <v>ESC BORD G.N.  (BRAZO)</v>
          </cell>
          <cell r="D2883">
            <v>383.95</v>
          </cell>
        </row>
        <row r="2884">
          <cell r="A2884">
            <v>7709460</v>
          </cell>
          <cell r="B2884" t="str">
            <v>7709460</v>
          </cell>
          <cell r="C2884" t="str">
            <v>ESC BORD TMAN BANANITA C.E.R.O.</v>
          </cell>
          <cell r="D2884">
            <v>88.59</v>
          </cell>
        </row>
        <row r="2885">
          <cell r="A2885">
            <v>7709461</v>
          </cell>
          <cell r="B2885" t="str">
            <v>7709461</v>
          </cell>
          <cell r="C2885" t="str">
            <v>ESC BORD TMAN BRAZO C.E.R.O.</v>
          </cell>
          <cell r="D2885">
            <v>189.31</v>
          </cell>
        </row>
        <row r="2886">
          <cell r="A2886">
            <v>7709462</v>
          </cell>
          <cell r="B2886" t="str">
            <v>7709462</v>
          </cell>
          <cell r="C2886" t="str">
            <v>ESC BORD TMAN BOINA C.E.R.O.</v>
          </cell>
          <cell r="D2886">
            <v>118.73</v>
          </cell>
        </row>
        <row r="2887">
          <cell r="A2887">
            <v>7709465</v>
          </cell>
          <cell r="B2887" t="str">
            <v>7709465</v>
          </cell>
          <cell r="C2887" t="str">
            <v>ESC BORD TMAN DIR GRAL PREV URBANA</v>
          </cell>
          <cell r="D2887">
            <v>270.76</v>
          </cell>
        </row>
        <row r="2888">
          <cell r="A2888">
            <v>7709473</v>
          </cell>
          <cell r="B2888" t="str">
            <v>7709473</v>
          </cell>
          <cell r="C2888" t="str">
            <v>ESC BORD NQN BOMBERO CUTRALCO BRAZO</v>
          </cell>
          <cell r="D2888">
            <v>383.95</v>
          </cell>
        </row>
        <row r="2889">
          <cell r="A2889" t="str">
            <v/>
          </cell>
          <cell r="B2889" t="str">
            <v>7709490	ESC B</v>
          </cell>
          <cell r="C2889" t="str">
            <v/>
          </cell>
          <cell r="D2889">
            <v>0</v>
          </cell>
        </row>
        <row r="2890">
          <cell r="A2890">
            <v>7709490</v>
          </cell>
          <cell r="B2890" t="str">
            <v>7709490</v>
          </cell>
          <cell r="C2890" t="str">
            <v>ESC BORD NQN POL RURAL Y CANES</v>
          </cell>
          <cell r="D2890">
            <v>0</v>
          </cell>
        </row>
        <row r="2891">
          <cell r="A2891" t="str">
            <v/>
          </cell>
          <cell r="B2891" t="str">
            <v>7709495	ESC B</v>
          </cell>
          <cell r="C2891" t="str">
            <v/>
          </cell>
          <cell r="D2891">
            <v>0</v>
          </cell>
        </row>
        <row r="2892">
          <cell r="A2892">
            <v>7709495</v>
          </cell>
          <cell r="B2892" t="str">
            <v>7709495</v>
          </cell>
          <cell r="C2892" t="str">
            <v>ESC BORD CATAM. BOINA GIR BD</v>
          </cell>
          <cell r="D2892">
            <v>0</v>
          </cell>
        </row>
        <row r="2893">
          <cell r="A2893" t="str">
            <v/>
          </cell>
          <cell r="B2893" t="str">
            <v>7709499	ESC T</v>
          </cell>
          <cell r="C2893" t="str">
            <v/>
          </cell>
          <cell r="D2893">
            <v>0</v>
          </cell>
        </row>
        <row r="2894">
          <cell r="A2894">
            <v>7709499</v>
          </cell>
          <cell r="B2894" t="str">
            <v>7709499</v>
          </cell>
          <cell r="C2894" t="str">
            <v>ESC TMAN OFICIALES</v>
          </cell>
          <cell r="D2894">
            <v>0</v>
          </cell>
        </row>
        <row r="2895">
          <cell r="A2895">
            <v>7709500</v>
          </cell>
          <cell r="B2895" t="str">
            <v>7709500</v>
          </cell>
          <cell r="C2895" t="str">
            <v>PECT. ALAS CHOFER B.VISIBILIDAD BI</v>
          </cell>
          <cell r="D2895">
            <v>188.69</v>
          </cell>
        </row>
        <row r="2896">
          <cell r="A2896" t="str">
            <v/>
          </cell>
          <cell r="B2896" t="str">
            <v>7709501	ESC B</v>
          </cell>
          <cell r="C2896" t="str">
            <v/>
          </cell>
          <cell r="D2896">
            <v>0</v>
          </cell>
        </row>
        <row r="2897">
          <cell r="A2897">
            <v>7709501</v>
          </cell>
          <cell r="B2897" t="str">
            <v>7709501</v>
          </cell>
          <cell r="C2897" t="str">
            <v>ESC BORD NQN ACAD.POL. B.V.(ACAD</v>
          </cell>
          <cell r="D2897">
            <v>0</v>
          </cell>
        </row>
        <row r="2898">
          <cell r="A2898">
            <v>7709502</v>
          </cell>
          <cell r="B2898" t="str">
            <v>7709502</v>
          </cell>
          <cell r="C2898" t="str">
            <v>ESC BORD TMAN MOTOR</v>
          </cell>
          <cell r="D2898">
            <v>383.95</v>
          </cell>
        </row>
        <row r="2899">
          <cell r="A2899">
            <v>7709503</v>
          </cell>
          <cell r="B2899" t="str">
            <v>7709503</v>
          </cell>
          <cell r="C2899" t="str">
            <v>PECT. BORD. 1SOL 1LINEA PSA BI</v>
          </cell>
          <cell r="D2899">
            <v>122.03</v>
          </cell>
        </row>
        <row r="2900">
          <cell r="A2900">
            <v>7709504</v>
          </cell>
          <cell r="B2900" t="str">
            <v>7709504</v>
          </cell>
          <cell r="C2900" t="str">
            <v>ESC BORD NQN UNIDAD DE DETENCION  BARG</v>
          </cell>
          <cell r="D2900">
            <v>342.96</v>
          </cell>
        </row>
        <row r="2901">
          <cell r="A2901">
            <v>7709505</v>
          </cell>
          <cell r="B2901" t="str">
            <v>7709505</v>
          </cell>
          <cell r="C2901" t="str">
            <v>ESC BORD NQN ACADEMIA DE POLICIA</v>
          </cell>
          <cell r="D2901">
            <v>324.89999999999998</v>
          </cell>
        </row>
        <row r="2902">
          <cell r="A2902">
            <v>7709506</v>
          </cell>
          <cell r="B2902" t="str">
            <v>7709506</v>
          </cell>
          <cell r="C2902" t="str">
            <v>PECT. BORD. 2SOL 1LINEA PSA BI</v>
          </cell>
          <cell r="D2902">
            <v>134.24</v>
          </cell>
        </row>
        <row r="2903">
          <cell r="A2903">
            <v>7709517</v>
          </cell>
          <cell r="B2903" t="str">
            <v>7709517</v>
          </cell>
          <cell r="C2903" t="str">
            <v>ESC GORRA ORO MENDOZA</v>
          </cell>
          <cell r="D2903">
            <v>3432</v>
          </cell>
        </row>
        <row r="2904">
          <cell r="A2904">
            <v>7709540</v>
          </cell>
          <cell r="B2904" t="str">
            <v>7709540</v>
          </cell>
          <cell r="C2904" t="str">
            <v>APLIQUE SEGURIDAD RER</v>
          </cell>
          <cell r="D2904">
            <v>235.46</v>
          </cell>
        </row>
        <row r="2905">
          <cell r="A2905">
            <v>7709547</v>
          </cell>
          <cell r="B2905" t="str">
            <v>7709547</v>
          </cell>
          <cell r="C2905" t="str">
            <v>ESC BORD MZA POL BAJA VISIBILID</v>
          </cell>
          <cell r="D2905">
            <v>309.39</v>
          </cell>
        </row>
        <row r="2906">
          <cell r="A2906">
            <v>7709549</v>
          </cell>
          <cell r="B2906" t="str">
            <v>7709549</v>
          </cell>
          <cell r="C2906" t="str">
            <v>ESC BORD MZA 911 BARG</v>
          </cell>
          <cell r="D2906">
            <v>384.79</v>
          </cell>
        </row>
        <row r="2907">
          <cell r="A2907" t="str">
            <v/>
          </cell>
          <cell r="B2907" t="str">
            <v>7709555	ESC B</v>
          </cell>
          <cell r="C2907" t="str">
            <v/>
          </cell>
          <cell r="D2907">
            <v>0</v>
          </cell>
        </row>
        <row r="2908">
          <cell r="A2908">
            <v>7709555</v>
          </cell>
          <cell r="B2908" t="str">
            <v>7709555</v>
          </cell>
          <cell r="C2908" t="str">
            <v>ESC BORD CHUBUT DROGAS GRANDE</v>
          </cell>
          <cell r="D2908">
            <v>0</v>
          </cell>
        </row>
        <row r="2909">
          <cell r="A2909" t="str">
            <v/>
          </cell>
          <cell r="B2909" t="str">
            <v>7709556	ESC B</v>
          </cell>
          <cell r="C2909" t="str">
            <v/>
          </cell>
          <cell r="D2909">
            <v>0</v>
          </cell>
        </row>
        <row r="2910">
          <cell r="A2910">
            <v>7709556</v>
          </cell>
          <cell r="B2910" t="str">
            <v>7709556</v>
          </cell>
          <cell r="C2910" t="str">
            <v>ESC BORD CHUBUT DROGAS CHICO</v>
          </cell>
          <cell r="D2910">
            <v>0</v>
          </cell>
        </row>
        <row r="2911">
          <cell r="A2911">
            <v>7709572</v>
          </cell>
          <cell r="B2911" t="str">
            <v>7709572</v>
          </cell>
          <cell r="C2911" t="str">
            <v>ESC BORD MZA BOMBEROS          BARG</v>
          </cell>
          <cell r="D2911">
            <v>324.89999999999998</v>
          </cell>
        </row>
        <row r="2912">
          <cell r="A2912">
            <v>7709600</v>
          </cell>
          <cell r="B2912" t="str">
            <v>7709600</v>
          </cell>
          <cell r="C2912" t="str">
            <v>ESC BORD MZA PENIT INFOPE         BARG</v>
          </cell>
          <cell r="D2912">
            <v>376.94</v>
          </cell>
        </row>
        <row r="2913">
          <cell r="A2913" t="str">
            <v/>
          </cell>
          <cell r="B2913" t="str">
            <v>7709601	ESC B</v>
          </cell>
          <cell r="C2913" t="str">
            <v/>
          </cell>
          <cell r="D2913">
            <v>0</v>
          </cell>
        </row>
        <row r="2914">
          <cell r="A2914">
            <v>7709601</v>
          </cell>
          <cell r="B2914" t="str">
            <v>7709601</v>
          </cell>
          <cell r="C2914" t="str">
            <v>ESC BORD SANTA FE GAT</v>
          </cell>
          <cell r="D2914">
            <v>0</v>
          </cell>
        </row>
        <row r="2915">
          <cell r="A2915" t="str">
            <v/>
          </cell>
          <cell r="B2915" t="str">
            <v>7709602	ESC B</v>
          </cell>
          <cell r="C2915" t="str">
            <v/>
          </cell>
          <cell r="D2915">
            <v>0</v>
          </cell>
        </row>
        <row r="2916">
          <cell r="A2916">
            <v>7709602</v>
          </cell>
          <cell r="B2916" t="str">
            <v>7709602</v>
          </cell>
          <cell r="C2916" t="str">
            <v>ESC BORD SAN JUAN GRUPO ESPECIAL SUR</v>
          </cell>
          <cell r="D2916">
            <v>0</v>
          </cell>
        </row>
        <row r="2917">
          <cell r="A2917" t="str">
            <v/>
          </cell>
          <cell r="B2917" t="str">
            <v>7709603	ESC B</v>
          </cell>
          <cell r="C2917" t="str">
            <v/>
          </cell>
          <cell r="D2917">
            <v>0</v>
          </cell>
        </row>
        <row r="2918">
          <cell r="A2918">
            <v>7709603</v>
          </cell>
          <cell r="B2918" t="str">
            <v>7709603</v>
          </cell>
          <cell r="C2918" t="str">
            <v>ESC BORD SAN JUAN BANDERA GES SUR</v>
          </cell>
          <cell r="D2918">
            <v>0</v>
          </cell>
        </row>
        <row r="2919">
          <cell r="A2919" t="str">
            <v/>
          </cell>
          <cell r="B2919" t="str">
            <v>7709606	ESC B</v>
          </cell>
          <cell r="C2919" t="str">
            <v/>
          </cell>
          <cell r="D2919">
            <v>0</v>
          </cell>
        </row>
        <row r="2920">
          <cell r="A2920">
            <v>7709606</v>
          </cell>
          <cell r="B2920" t="str">
            <v>7709606</v>
          </cell>
          <cell r="C2920" t="str">
            <v>ESC BORD SAN JUAN POLICIA  BARG</v>
          </cell>
          <cell r="D2920">
            <v>353.81</v>
          </cell>
        </row>
        <row r="2921">
          <cell r="A2921">
            <v>7709608</v>
          </cell>
          <cell r="B2921" t="str">
            <v>7709608</v>
          </cell>
          <cell r="C2921" t="str">
            <v>ESC BORD MZA ESCUADRON AEREO POL. MZA</v>
          </cell>
          <cell r="D2921">
            <v>725.31</v>
          </cell>
        </row>
        <row r="2922">
          <cell r="A2922">
            <v>7709625</v>
          </cell>
          <cell r="B2922" t="str">
            <v>7709625</v>
          </cell>
          <cell r="C2922" t="str">
            <v>ESC BORD MZA INFANTERIA BAJA V. TV</v>
          </cell>
          <cell r="D2922">
            <v>459.76</v>
          </cell>
        </row>
        <row r="2923">
          <cell r="A2923">
            <v>7709650</v>
          </cell>
          <cell r="B2923" t="str">
            <v>7709650</v>
          </cell>
          <cell r="C2923" t="str">
            <v>ESC BORD MZA POLICIA CIENTIFICA</v>
          </cell>
          <cell r="D2923">
            <v>361.03</v>
          </cell>
        </row>
        <row r="2924">
          <cell r="A2924">
            <v>7709653</v>
          </cell>
          <cell r="B2924" t="str">
            <v>7709653</v>
          </cell>
          <cell r="C2924" t="str">
            <v>ESC BORD MZA UEP BOINA   BARG</v>
          </cell>
          <cell r="D2924">
            <v>240.23</v>
          </cell>
        </row>
        <row r="2925">
          <cell r="A2925">
            <v>7709654</v>
          </cell>
          <cell r="B2925" t="str">
            <v>7709654</v>
          </cell>
          <cell r="C2925" t="str">
            <v>ESC BORD MZA B CIVICO    BARG</v>
          </cell>
          <cell r="D2925">
            <v>337.54</v>
          </cell>
        </row>
        <row r="2926">
          <cell r="A2926" t="str">
            <v/>
          </cell>
          <cell r="B2926" t="str">
            <v>7709655	ESC B</v>
          </cell>
          <cell r="C2926" t="str">
            <v/>
          </cell>
          <cell r="D2926">
            <v>0</v>
          </cell>
        </row>
        <row r="2927">
          <cell r="A2927">
            <v>7709655</v>
          </cell>
          <cell r="B2927" t="str">
            <v>7709655</v>
          </cell>
          <cell r="C2927" t="str">
            <v>ESC BORD MZA POLICA CON  VELCRO</v>
          </cell>
          <cell r="D2927">
            <v>0</v>
          </cell>
        </row>
        <row r="2928">
          <cell r="A2928" t="str">
            <v/>
          </cell>
          <cell r="B2928" t="str">
            <v>7709656	ESC B</v>
          </cell>
          <cell r="C2928" t="str">
            <v/>
          </cell>
          <cell r="D2928">
            <v>0</v>
          </cell>
        </row>
        <row r="2929">
          <cell r="A2929">
            <v>7709656</v>
          </cell>
          <cell r="B2929" t="str">
            <v>7709656</v>
          </cell>
          <cell r="C2929" t="str">
            <v>ESC BORD MZA UEP BOINA BAJA VIS</v>
          </cell>
          <cell r="D2929">
            <v>0</v>
          </cell>
        </row>
        <row r="2930">
          <cell r="A2930">
            <v>7709660</v>
          </cell>
          <cell r="B2930" t="str">
            <v>7709660</v>
          </cell>
          <cell r="C2930" t="str">
            <v>ESC BORD MZA UEP TUPUNGATO</v>
          </cell>
          <cell r="D2930">
            <v>436.36</v>
          </cell>
        </row>
        <row r="2931">
          <cell r="A2931">
            <v>7709661</v>
          </cell>
          <cell r="B2931" t="str">
            <v>7709661</v>
          </cell>
          <cell r="C2931" t="str">
            <v>ESC BORD MZA UEP BAJA TUPUNGATO</v>
          </cell>
          <cell r="D2931">
            <v>378.04</v>
          </cell>
        </row>
        <row r="2932">
          <cell r="A2932">
            <v>7709662</v>
          </cell>
          <cell r="B2932" t="str">
            <v>7709662</v>
          </cell>
          <cell r="C2932" t="str">
            <v>ESC BORD MZA UEP CAPITAL</v>
          </cell>
          <cell r="D2932">
            <v>487.39</v>
          </cell>
        </row>
        <row r="2933">
          <cell r="A2933">
            <v>7709663</v>
          </cell>
          <cell r="B2933" t="str">
            <v>7709663</v>
          </cell>
          <cell r="C2933" t="str">
            <v>ESC BORD MZA UEP SAN RAFAEL</v>
          </cell>
          <cell r="D2933">
            <v>378.04</v>
          </cell>
        </row>
        <row r="2934">
          <cell r="A2934">
            <v>7709664</v>
          </cell>
          <cell r="B2934" t="str">
            <v>7709664</v>
          </cell>
          <cell r="C2934" t="str">
            <v>ESC BORD MZA UEP GLLEN TVS531-31</v>
          </cell>
          <cell r="D2934">
            <v>376.74</v>
          </cell>
        </row>
        <row r="2935">
          <cell r="A2935">
            <v>7709665</v>
          </cell>
          <cell r="B2935" t="str">
            <v>7709665</v>
          </cell>
          <cell r="C2935" t="str">
            <v>ESC BORD MZA POL. NUEVO MODELO BARG</v>
          </cell>
          <cell r="D2935">
            <v>379.07</v>
          </cell>
        </row>
        <row r="2936">
          <cell r="A2936">
            <v>7709666</v>
          </cell>
          <cell r="B2936" t="str">
            <v>7709666</v>
          </cell>
          <cell r="C2936" t="str">
            <v>ESC BORD MZA UEP LAS HERAS</v>
          </cell>
          <cell r="D2936">
            <v>436.36</v>
          </cell>
        </row>
        <row r="2937">
          <cell r="A2937" t="str">
            <v/>
          </cell>
          <cell r="B2937" t="str">
            <v>7709667	ESC B</v>
          </cell>
          <cell r="C2937" t="str">
            <v/>
          </cell>
          <cell r="D2937">
            <v>0</v>
          </cell>
        </row>
        <row r="2938">
          <cell r="A2938">
            <v>7709667</v>
          </cell>
          <cell r="B2938" t="str">
            <v>7709667</v>
          </cell>
          <cell r="C2938" t="str">
            <v>ESC BORD MZA UEP LUJAN</v>
          </cell>
          <cell r="D2938">
            <v>513.23</v>
          </cell>
        </row>
        <row r="2939">
          <cell r="A2939">
            <v>7709668</v>
          </cell>
          <cell r="B2939" t="str">
            <v>7709668</v>
          </cell>
          <cell r="C2939" t="str">
            <v>ESC UNIDAD CUERPOS ESPECIALES</v>
          </cell>
          <cell r="D2939">
            <v>393.11</v>
          </cell>
        </row>
        <row r="2940">
          <cell r="A2940">
            <v>7709669</v>
          </cell>
          <cell r="B2940" t="str">
            <v>7709669</v>
          </cell>
          <cell r="C2940" t="str">
            <v>ESC BORD MZA UEP SAN MARTIN</v>
          </cell>
          <cell r="D2940">
            <v>379.1</v>
          </cell>
        </row>
        <row r="2941">
          <cell r="A2941" t="str">
            <v/>
          </cell>
          <cell r="B2941" t="str">
            <v>7709670	ESC B</v>
          </cell>
          <cell r="C2941" t="str">
            <v/>
          </cell>
          <cell r="D2941">
            <v>0</v>
          </cell>
        </row>
        <row r="2942">
          <cell r="A2942">
            <v>7709670</v>
          </cell>
          <cell r="B2942" t="str">
            <v>7709670</v>
          </cell>
          <cell r="C2942" t="str">
            <v>ESC BORD MZA UEP TUNUYAN</v>
          </cell>
          <cell r="D2942">
            <v>468</v>
          </cell>
        </row>
        <row r="2943">
          <cell r="A2943">
            <v>7709671</v>
          </cell>
          <cell r="B2943" t="str">
            <v>7709671</v>
          </cell>
          <cell r="C2943" t="str">
            <v>ESC BORD MZA UEP SAN CARLOS</v>
          </cell>
          <cell r="D2943">
            <v>415.17</v>
          </cell>
        </row>
        <row r="2944">
          <cell r="A2944">
            <v>7709680</v>
          </cell>
          <cell r="B2944" t="str">
            <v>7709680</v>
          </cell>
          <cell r="C2944" t="str">
            <v>ESC BORD MZA RURAL  MANGA TVS</v>
          </cell>
          <cell r="D2944">
            <v>622.42999999999995</v>
          </cell>
        </row>
        <row r="2945">
          <cell r="A2945">
            <v>7709700</v>
          </cell>
          <cell r="B2945" t="str">
            <v>7709700</v>
          </cell>
          <cell r="C2945" t="str">
            <v>ESC BORD SAN LUIS POLICIA TVS477-04</v>
          </cell>
          <cell r="D2945">
            <v>295.33</v>
          </cell>
        </row>
        <row r="2946">
          <cell r="A2946">
            <v>7709709</v>
          </cell>
          <cell r="B2946" t="str">
            <v>7709709</v>
          </cell>
          <cell r="C2946" t="str">
            <v>ESC BORD MZA SARPOL</v>
          </cell>
          <cell r="D2946">
            <v>218.39</v>
          </cell>
        </row>
        <row r="2947">
          <cell r="A2947">
            <v>7709712</v>
          </cell>
          <cell r="B2947" t="str">
            <v>7709712</v>
          </cell>
          <cell r="C2947" t="str">
            <v>ESC BORD MZA PENIT. CONDOR  BARG</v>
          </cell>
          <cell r="D2947">
            <v>306.89</v>
          </cell>
        </row>
        <row r="2948">
          <cell r="A2948">
            <v>7709753</v>
          </cell>
          <cell r="B2948" t="str">
            <v>7709753</v>
          </cell>
          <cell r="C2948" t="str">
            <v>ESC BORD MZA CABALLERIA TV 424-14</v>
          </cell>
          <cell r="D2948">
            <v>383.95</v>
          </cell>
        </row>
        <row r="2949">
          <cell r="A2949">
            <v>7709754</v>
          </cell>
          <cell r="B2949" t="str">
            <v>7709754</v>
          </cell>
          <cell r="C2949" t="str">
            <v>ESC BORD MZA MOTORIZADA B VISIB.  BARG</v>
          </cell>
          <cell r="D2949">
            <v>451.28</v>
          </cell>
        </row>
        <row r="2950">
          <cell r="A2950">
            <v>7709755</v>
          </cell>
          <cell r="B2950" t="str">
            <v>7709755</v>
          </cell>
          <cell r="C2950" t="str">
            <v>ESC BORD MZA UPAT</v>
          </cell>
          <cell r="D2950">
            <v>384.8</v>
          </cell>
        </row>
        <row r="2951">
          <cell r="A2951">
            <v>7709756</v>
          </cell>
          <cell r="B2951" t="str">
            <v>7709756</v>
          </cell>
          <cell r="C2951" t="str">
            <v>ESC BORD MZA POL MOTORIZADA AZ/DOR BARG</v>
          </cell>
          <cell r="D2951">
            <v>442.38</v>
          </cell>
        </row>
        <row r="2952">
          <cell r="A2952" t="str">
            <v/>
          </cell>
          <cell r="B2952" t="str">
            <v>7709784	ESC B</v>
          </cell>
          <cell r="C2952" t="str">
            <v/>
          </cell>
          <cell r="D2952">
            <v>0</v>
          </cell>
        </row>
        <row r="2953">
          <cell r="A2953">
            <v>7709784</v>
          </cell>
          <cell r="B2953" t="str">
            <v>7709784</v>
          </cell>
          <cell r="C2953" t="str">
            <v>ESC BORD MZA ASISTENCIA TURISTICA</v>
          </cell>
          <cell r="D2953">
            <v>0</v>
          </cell>
        </row>
        <row r="2954">
          <cell r="A2954" t="str">
            <v/>
          </cell>
          <cell r="B2954" t="str">
            <v>7709785	ESC B</v>
          </cell>
          <cell r="C2954" t="str">
            <v/>
          </cell>
          <cell r="D2954">
            <v>0</v>
          </cell>
        </row>
        <row r="2955">
          <cell r="A2955">
            <v>7709785</v>
          </cell>
          <cell r="B2955" t="str">
            <v>7709785</v>
          </cell>
          <cell r="C2955" t="str">
            <v>ESC BORD MZA PATRULLA DE RESCATE</v>
          </cell>
          <cell r="D2955">
            <v>0</v>
          </cell>
        </row>
        <row r="2956">
          <cell r="A2956">
            <v>7709786</v>
          </cell>
          <cell r="B2956" t="str">
            <v>7709786</v>
          </cell>
          <cell r="C2956" t="str">
            <v>ESC BORD MZA TRANVIA</v>
          </cell>
          <cell r="D2956">
            <v>383.95</v>
          </cell>
        </row>
        <row r="2957">
          <cell r="A2957">
            <v>7709787</v>
          </cell>
          <cell r="B2957" t="str">
            <v>7709787</v>
          </cell>
          <cell r="C2957" t="str">
            <v>ESC BORD MZA UPP PARQUE BRAZO   BARG</v>
          </cell>
          <cell r="D2957">
            <v>480.47</v>
          </cell>
        </row>
        <row r="2958">
          <cell r="A2958" t="str">
            <v/>
          </cell>
          <cell r="B2958" t="str">
            <v>7709788	ESC B</v>
          </cell>
          <cell r="C2958" t="str">
            <v/>
          </cell>
          <cell r="D2958">
            <v>0</v>
          </cell>
        </row>
        <row r="2959">
          <cell r="A2959">
            <v>7709788</v>
          </cell>
          <cell r="B2959" t="str">
            <v>7709788</v>
          </cell>
          <cell r="C2959" t="str">
            <v>ESC BORD MZA UPP BOINA</v>
          </cell>
          <cell r="D2959">
            <v>272.99</v>
          </cell>
        </row>
        <row r="2960">
          <cell r="A2960">
            <v>7709789</v>
          </cell>
          <cell r="B2960" t="str">
            <v>7709789</v>
          </cell>
          <cell r="C2960" t="str">
            <v>ESC BORD NQN OFICIAL/DORAD POLICIA BARG</v>
          </cell>
          <cell r="D2960">
            <v>294.83999999999997</v>
          </cell>
        </row>
        <row r="2961">
          <cell r="A2961" t="str">
            <v/>
          </cell>
          <cell r="B2961" t="str">
            <v>7709790	ESC B</v>
          </cell>
          <cell r="C2961" t="str">
            <v/>
          </cell>
          <cell r="D2961">
            <v>0</v>
          </cell>
        </row>
        <row r="2962">
          <cell r="A2962">
            <v>7709790</v>
          </cell>
          <cell r="B2962" t="str">
            <v>7709790</v>
          </cell>
          <cell r="C2962" t="str">
            <v>ESC BORD NQN SUBOFICIAL/PLT POLICIA BARG</v>
          </cell>
          <cell r="D2962">
            <v>294.83999999999997</v>
          </cell>
        </row>
        <row r="2963">
          <cell r="A2963">
            <v>7709800</v>
          </cell>
          <cell r="B2963" t="str">
            <v>7709800</v>
          </cell>
          <cell r="C2963" t="str">
            <v>ESC BORD T. FUEGO POLI DIARIO</v>
          </cell>
          <cell r="D2963">
            <v>324.89999999999998</v>
          </cell>
        </row>
        <row r="2964">
          <cell r="A2964">
            <v>7709801</v>
          </cell>
          <cell r="B2964" t="str">
            <v>7709801</v>
          </cell>
          <cell r="C2964" t="str">
            <v>ESC BORD T. FUEGO POLI GALA</v>
          </cell>
          <cell r="D2964">
            <v>206.74</v>
          </cell>
        </row>
        <row r="2965">
          <cell r="A2965" t="str">
            <v/>
          </cell>
          <cell r="B2965" t="str">
            <v>7709802	ESC B</v>
          </cell>
          <cell r="C2965" t="str">
            <v/>
          </cell>
          <cell r="D2965">
            <v>0</v>
          </cell>
        </row>
        <row r="2966">
          <cell r="A2966">
            <v>7709802</v>
          </cell>
          <cell r="B2966" t="str">
            <v>7709802</v>
          </cell>
          <cell r="C2966" t="str">
            <v>ESC BORD SANTA FE INFANTERIA UR II</v>
          </cell>
          <cell r="D2966">
            <v>0</v>
          </cell>
        </row>
        <row r="2967">
          <cell r="A2967" t="str">
            <v/>
          </cell>
          <cell r="B2967" t="str">
            <v>7709803	ESC B</v>
          </cell>
          <cell r="C2967" t="str">
            <v/>
          </cell>
          <cell r="D2967">
            <v>0</v>
          </cell>
        </row>
        <row r="2968">
          <cell r="A2968">
            <v>7709803</v>
          </cell>
          <cell r="B2968" t="str">
            <v>7709803</v>
          </cell>
          <cell r="C2968" t="str">
            <v>ESC BORD SANTA FE INFANTERIA EQUIPO BRAV</v>
          </cell>
          <cell r="D2968">
            <v>0</v>
          </cell>
        </row>
        <row r="2969">
          <cell r="A2969" t="str">
            <v/>
          </cell>
          <cell r="B2969" t="str">
            <v>7709804	ESC B</v>
          </cell>
          <cell r="C2969" t="str">
            <v/>
          </cell>
          <cell r="D2969">
            <v>0</v>
          </cell>
        </row>
        <row r="2970">
          <cell r="A2970">
            <v>7709804</v>
          </cell>
          <cell r="B2970" t="str">
            <v>7709804</v>
          </cell>
          <cell r="C2970" t="str">
            <v>ESC BORD SANTA FE GIRI</v>
          </cell>
          <cell r="D2970">
            <v>0</v>
          </cell>
        </row>
        <row r="2971">
          <cell r="A2971" t="str">
            <v/>
          </cell>
          <cell r="B2971" t="str">
            <v>7709805	ESC B</v>
          </cell>
          <cell r="C2971" t="str">
            <v/>
          </cell>
          <cell r="D2971">
            <v>0</v>
          </cell>
        </row>
        <row r="2972">
          <cell r="A2972">
            <v>7709805</v>
          </cell>
          <cell r="B2972" t="str">
            <v>7709805</v>
          </cell>
          <cell r="C2972" t="str">
            <v>ESC BORD SANTA FE U.E.P.T Y V.V</v>
          </cell>
          <cell r="D2972">
            <v>0</v>
          </cell>
        </row>
        <row r="2973">
          <cell r="A2973" t="str">
            <v/>
          </cell>
          <cell r="B2973" t="str">
            <v>7709806	ESC B</v>
          </cell>
          <cell r="C2973" t="str">
            <v/>
          </cell>
          <cell r="D2973">
            <v>0</v>
          </cell>
        </row>
        <row r="2974">
          <cell r="A2974">
            <v>7709806</v>
          </cell>
          <cell r="B2974" t="str">
            <v>7709806</v>
          </cell>
          <cell r="C2974" t="str">
            <v>ESC BORD SANTA FE EXPIL SEG.</v>
          </cell>
          <cell r="D2974">
            <v>0</v>
          </cell>
        </row>
        <row r="2975">
          <cell r="A2975" t="str">
            <v/>
          </cell>
          <cell r="B2975" t="str">
            <v>7709807	ESC B</v>
          </cell>
          <cell r="C2975" t="str">
            <v/>
          </cell>
          <cell r="D2975">
            <v>0</v>
          </cell>
        </row>
        <row r="2976">
          <cell r="A2976">
            <v>7709807</v>
          </cell>
          <cell r="B2976" t="str">
            <v>7709807</v>
          </cell>
          <cell r="C2976" t="str">
            <v>ESC BORD SANTA FE COMANDO RADIOELC.</v>
          </cell>
          <cell r="D2976">
            <v>0</v>
          </cell>
        </row>
        <row r="2977">
          <cell r="A2977" t="str">
            <v/>
          </cell>
          <cell r="B2977" t="str">
            <v>7709808	ESC B</v>
          </cell>
          <cell r="C2977" t="str">
            <v/>
          </cell>
          <cell r="D2977">
            <v>0</v>
          </cell>
        </row>
        <row r="2978">
          <cell r="A2978">
            <v>7709808</v>
          </cell>
          <cell r="B2978" t="str">
            <v>7709808</v>
          </cell>
          <cell r="C2978" t="str">
            <v>ESC BORD SANTA FE POLICIA</v>
          </cell>
          <cell r="D2978">
            <v>0</v>
          </cell>
        </row>
        <row r="2979">
          <cell r="A2979" t="str">
            <v/>
          </cell>
          <cell r="B2979" t="str">
            <v>7709809	ESC B</v>
          </cell>
          <cell r="C2979" t="str">
            <v/>
          </cell>
          <cell r="D2979">
            <v>0</v>
          </cell>
        </row>
        <row r="2980">
          <cell r="A2980">
            <v>7709809</v>
          </cell>
          <cell r="B2980" t="str">
            <v>7709809</v>
          </cell>
          <cell r="C2980" t="str">
            <v>ESC BORD SANTA FE BRIGADA MOTORIZADA</v>
          </cell>
          <cell r="D2980">
            <v>0</v>
          </cell>
        </row>
        <row r="2981">
          <cell r="A2981" t="str">
            <v/>
          </cell>
          <cell r="B2981" t="str">
            <v>7709810	ESC B</v>
          </cell>
          <cell r="C2981" t="str">
            <v/>
          </cell>
          <cell r="D2981">
            <v>0</v>
          </cell>
        </row>
        <row r="2982">
          <cell r="A2982">
            <v>7709810</v>
          </cell>
          <cell r="B2982" t="str">
            <v>7709810</v>
          </cell>
          <cell r="C2982" t="str">
            <v>ESC BORD SANTA FE PAT</v>
          </cell>
          <cell r="D2982">
            <v>0</v>
          </cell>
        </row>
        <row r="2983">
          <cell r="A2983" t="str">
            <v/>
          </cell>
          <cell r="B2983" t="str">
            <v>7709811	ESC B</v>
          </cell>
          <cell r="C2983" t="str">
            <v/>
          </cell>
          <cell r="D2983">
            <v>0</v>
          </cell>
        </row>
        <row r="2984">
          <cell r="A2984">
            <v>7709811</v>
          </cell>
          <cell r="B2984" t="str">
            <v>7709811</v>
          </cell>
          <cell r="C2984" t="str">
            <v>ESC BORD SANTA FE UNIDAD ESP CASA DE GOB</v>
          </cell>
          <cell r="D2984">
            <v>0</v>
          </cell>
        </row>
        <row r="2985">
          <cell r="A2985" t="str">
            <v/>
          </cell>
          <cell r="B2985" t="str">
            <v>7709812	ESC B</v>
          </cell>
          <cell r="C2985" t="str">
            <v/>
          </cell>
          <cell r="D2985">
            <v>0</v>
          </cell>
        </row>
        <row r="2986">
          <cell r="A2986">
            <v>7709812</v>
          </cell>
          <cell r="B2986" t="str">
            <v>7709812</v>
          </cell>
          <cell r="C2986" t="str">
            <v>ESC BORD SANTA FE EQUIPO CHARLY</v>
          </cell>
          <cell r="D2986">
            <v>0</v>
          </cell>
        </row>
        <row r="2987">
          <cell r="A2987" t="str">
            <v/>
          </cell>
          <cell r="B2987" t="str">
            <v>7709813	ESC B</v>
          </cell>
          <cell r="C2987" t="str">
            <v/>
          </cell>
          <cell r="D2987">
            <v>0</v>
          </cell>
        </row>
        <row r="2988">
          <cell r="A2988">
            <v>7709813</v>
          </cell>
          <cell r="B2988" t="str">
            <v>7709813</v>
          </cell>
          <cell r="C2988" t="str">
            <v>ESC BORD SANTA FE POLICIA COMUNITARIA</v>
          </cell>
          <cell r="D2988">
            <v>0</v>
          </cell>
        </row>
        <row r="2989">
          <cell r="A2989" t="str">
            <v/>
          </cell>
          <cell r="B2989" t="str">
            <v>7709814	ESC B</v>
          </cell>
          <cell r="C2989" t="str">
            <v/>
          </cell>
          <cell r="D2989">
            <v>0</v>
          </cell>
        </row>
        <row r="2990">
          <cell r="A2990">
            <v>7709814</v>
          </cell>
          <cell r="B2990" t="str">
            <v>7709814</v>
          </cell>
          <cell r="C2990" t="str">
            <v>ESC BORD SANTA FE GDIA INFANT 4 CPIA</v>
          </cell>
          <cell r="D2990">
            <v>0</v>
          </cell>
        </row>
        <row r="2991">
          <cell r="A2991" t="str">
            <v/>
          </cell>
          <cell r="B2991" t="str">
            <v>7709815	ESC B</v>
          </cell>
          <cell r="C2991" t="str">
            <v/>
          </cell>
          <cell r="D2991">
            <v>0</v>
          </cell>
        </row>
        <row r="2992">
          <cell r="A2992">
            <v>7709815</v>
          </cell>
          <cell r="B2992" t="str">
            <v>7709815</v>
          </cell>
          <cell r="C2992" t="str">
            <v>ESC BORD SANTA FE GDIA INFANT. 2 CPIA</v>
          </cell>
          <cell r="D2992">
            <v>0</v>
          </cell>
        </row>
        <row r="2993">
          <cell r="A2993" t="str">
            <v/>
          </cell>
          <cell r="B2993" t="str">
            <v>7709816	ESC B</v>
          </cell>
          <cell r="C2993" t="str">
            <v/>
          </cell>
          <cell r="D2993">
            <v>0</v>
          </cell>
        </row>
        <row r="2994">
          <cell r="A2994">
            <v>7709816</v>
          </cell>
          <cell r="B2994" t="str">
            <v>7709816</v>
          </cell>
          <cell r="C2994" t="str">
            <v>ESC BORD SANTA FE POLICIA BV</v>
          </cell>
          <cell r="D2994">
            <v>0</v>
          </cell>
        </row>
        <row r="2995">
          <cell r="A2995" t="str">
            <v/>
          </cell>
          <cell r="B2995" t="str">
            <v>7709817	ESC B</v>
          </cell>
          <cell r="C2995" t="str">
            <v/>
          </cell>
          <cell r="D2995">
            <v>0</v>
          </cell>
        </row>
        <row r="2996">
          <cell r="A2996">
            <v>7709817</v>
          </cell>
          <cell r="B2996" t="str">
            <v>7709817</v>
          </cell>
          <cell r="C2996" t="str">
            <v>ESC BORD SANTA FE CDO RADIOELC. ALVEAR</v>
          </cell>
          <cell r="D2996">
            <v>0</v>
          </cell>
        </row>
        <row r="2997">
          <cell r="A2997" t="str">
            <v/>
          </cell>
          <cell r="B2997" t="str">
            <v>7709818	ESC B</v>
          </cell>
          <cell r="C2997" t="str">
            <v/>
          </cell>
          <cell r="D2997">
            <v>0</v>
          </cell>
        </row>
        <row r="2998">
          <cell r="A2998">
            <v>7709818</v>
          </cell>
          <cell r="B2998" t="str">
            <v>7709818</v>
          </cell>
          <cell r="C2998" t="str">
            <v>ESC BORD SANTA FE DIVISION LOGISTICA</v>
          </cell>
          <cell r="D2998">
            <v>0</v>
          </cell>
        </row>
        <row r="2999">
          <cell r="A2999" t="str">
            <v/>
          </cell>
          <cell r="B2999" t="str">
            <v>7709819	ESC B</v>
          </cell>
          <cell r="C2999" t="str">
            <v/>
          </cell>
          <cell r="D2999">
            <v>0</v>
          </cell>
        </row>
        <row r="3000">
          <cell r="A3000">
            <v>7709819</v>
          </cell>
          <cell r="B3000" t="str">
            <v>7709819</v>
          </cell>
          <cell r="C3000" t="str">
            <v>ESC BORD SANTA FE GDIA INFANT 5 CPIA</v>
          </cell>
          <cell r="D3000">
            <v>0</v>
          </cell>
        </row>
        <row r="3001">
          <cell r="A3001" t="str">
            <v/>
          </cell>
          <cell r="B3001" t="str">
            <v>7709820	ESC B</v>
          </cell>
          <cell r="C3001" t="str">
            <v/>
          </cell>
          <cell r="D3001">
            <v>0</v>
          </cell>
        </row>
        <row r="3002">
          <cell r="A3002">
            <v>7709820</v>
          </cell>
          <cell r="B3002" t="str">
            <v>7709820</v>
          </cell>
          <cell r="C3002" t="str">
            <v>ESC BORD SANTA FE BOMBEROS</v>
          </cell>
          <cell r="D3002">
            <v>0</v>
          </cell>
        </row>
        <row r="3003">
          <cell r="A3003" t="str">
            <v/>
          </cell>
          <cell r="B3003" t="str">
            <v>7709821	ESC B</v>
          </cell>
          <cell r="C3003" t="str">
            <v/>
          </cell>
          <cell r="D3003">
            <v>0</v>
          </cell>
        </row>
        <row r="3004">
          <cell r="A3004">
            <v>7709821</v>
          </cell>
          <cell r="B3004" t="str">
            <v>7709821</v>
          </cell>
          <cell r="C3004" t="str">
            <v>ESC BORD SANTA FE INFANTERIA EQUIPO ALFA</v>
          </cell>
          <cell r="D3004">
            <v>0</v>
          </cell>
        </row>
        <row r="3005">
          <cell r="A3005">
            <v>7709831</v>
          </cell>
          <cell r="B3005" t="str">
            <v>7709831</v>
          </cell>
          <cell r="C3005" t="str">
            <v>ESC BI BRAZO NO SE SA MAS</v>
          </cell>
          <cell r="D3005">
            <v>0</v>
          </cell>
        </row>
        <row r="3006">
          <cell r="A3006" t="str">
            <v/>
          </cell>
          <cell r="B3006" t="str">
            <v>7709833	ESC B</v>
          </cell>
          <cell r="C3006" t="str">
            <v/>
          </cell>
          <cell r="D3006">
            <v>0</v>
          </cell>
        </row>
        <row r="3007">
          <cell r="A3007">
            <v>7709833</v>
          </cell>
          <cell r="B3007" t="str">
            <v>7709833</v>
          </cell>
          <cell r="C3007" t="str">
            <v>ESC BORD LA RIOJA POLICIA   TVS 515</v>
          </cell>
          <cell r="D3007">
            <v>0</v>
          </cell>
        </row>
        <row r="3008">
          <cell r="A3008" t="str">
            <v/>
          </cell>
          <cell r="B3008" t="str">
            <v>7709834	ESC B</v>
          </cell>
          <cell r="C3008" t="str">
            <v/>
          </cell>
          <cell r="D3008">
            <v>0</v>
          </cell>
        </row>
        <row r="3009">
          <cell r="A3009">
            <v>7709834</v>
          </cell>
          <cell r="B3009" t="str">
            <v>7709834</v>
          </cell>
          <cell r="C3009" t="str">
            <v>ESC BORD LA RIOJA CRIA D LA MUJER</v>
          </cell>
          <cell r="D3009">
            <v>0</v>
          </cell>
        </row>
        <row r="3010">
          <cell r="A3010" t="str">
            <v/>
          </cell>
          <cell r="B3010" t="str">
            <v>7709835	ESC B</v>
          </cell>
          <cell r="C3010" t="str">
            <v/>
          </cell>
          <cell r="D3010">
            <v>0</v>
          </cell>
        </row>
        <row r="3011">
          <cell r="A3011">
            <v>7709835</v>
          </cell>
          <cell r="B3011" t="str">
            <v>7709835</v>
          </cell>
          <cell r="C3011" t="str">
            <v>ESC BORD TMAN BOINA VIAL</v>
          </cell>
          <cell r="D3011">
            <v>0</v>
          </cell>
        </row>
        <row r="3012">
          <cell r="A3012" t="str">
            <v/>
          </cell>
          <cell r="B3012" t="str">
            <v>7709836	ESC P</v>
          </cell>
          <cell r="C3012" t="str">
            <v/>
          </cell>
          <cell r="D3012">
            <v>0</v>
          </cell>
        </row>
        <row r="3013">
          <cell r="A3013">
            <v>7709836</v>
          </cell>
          <cell r="B3013" t="str">
            <v>7709836</v>
          </cell>
          <cell r="C3013" t="str">
            <v>ESC PECTO CITRUSVIL/VILUCO</v>
          </cell>
          <cell r="D3013">
            <v>0</v>
          </cell>
        </row>
        <row r="3014">
          <cell r="A3014" t="str">
            <v/>
          </cell>
          <cell r="B3014" t="str">
            <v>7709850	ESC B</v>
          </cell>
          <cell r="C3014" t="str">
            <v/>
          </cell>
          <cell r="D3014">
            <v>0</v>
          </cell>
        </row>
        <row r="3015">
          <cell r="A3015">
            <v>7709850</v>
          </cell>
          <cell r="B3015" t="str">
            <v>7709850</v>
          </cell>
          <cell r="C3015" t="str">
            <v>ESC BORD NQN CIPO TIRO CLUB</v>
          </cell>
          <cell r="D3015">
            <v>0</v>
          </cell>
        </row>
        <row r="3016">
          <cell r="A3016" t="str">
            <v/>
          </cell>
          <cell r="B3016" t="str">
            <v>7709851	ESC B</v>
          </cell>
          <cell r="C3016" t="str">
            <v/>
          </cell>
          <cell r="D3016">
            <v>0</v>
          </cell>
        </row>
        <row r="3017">
          <cell r="A3017">
            <v>7709851</v>
          </cell>
          <cell r="B3017" t="str">
            <v>7709851</v>
          </cell>
          <cell r="C3017" t="str">
            <v>ESC BORD NQN B VISIB. POLICIA</v>
          </cell>
          <cell r="D3017">
            <v>0</v>
          </cell>
        </row>
        <row r="3018">
          <cell r="A3018">
            <v>7709852</v>
          </cell>
          <cell r="B3018" t="str">
            <v>7709852</v>
          </cell>
          <cell r="C3018" t="str">
            <v>ESC BORD NQN ESC DE CADETES</v>
          </cell>
          <cell r="D3018">
            <v>444.8</v>
          </cell>
        </row>
        <row r="3019">
          <cell r="A3019">
            <v>7709853</v>
          </cell>
          <cell r="B3019" t="str">
            <v>7709853</v>
          </cell>
          <cell r="C3019" t="str">
            <v>BAND ARG GENDARMERIA NACIONAL</v>
          </cell>
          <cell r="D3019">
            <v>572</v>
          </cell>
        </row>
        <row r="3020">
          <cell r="A3020">
            <v>7709854</v>
          </cell>
          <cell r="B3020" t="str">
            <v>7709854</v>
          </cell>
          <cell r="C3020" t="str">
            <v>ESC BORD MZA CANES BRAZO</v>
          </cell>
          <cell r="D3020">
            <v>383.95</v>
          </cell>
        </row>
        <row r="3021">
          <cell r="A3021">
            <v>7709855</v>
          </cell>
          <cell r="B3021" t="str">
            <v>7709855</v>
          </cell>
          <cell r="C3021" t="str">
            <v>ESC BORD MZA BANDA DE MUSICA GUSTAVO BAR</v>
          </cell>
          <cell r="D3021">
            <v>383.91</v>
          </cell>
        </row>
        <row r="3022">
          <cell r="A3022">
            <v>7709856</v>
          </cell>
          <cell r="B3022" t="str">
            <v>7709856</v>
          </cell>
          <cell r="C3022" t="str">
            <v>ESC BORD MZA UEP GODOY CRUZ</v>
          </cell>
          <cell r="D3022">
            <v>469.34</v>
          </cell>
        </row>
        <row r="3023">
          <cell r="A3023">
            <v>7709857</v>
          </cell>
          <cell r="B3023" t="str">
            <v>7709857</v>
          </cell>
          <cell r="C3023" t="str">
            <v>ESC BORD MZA DIRECCION DE INVESTIGA</v>
          </cell>
          <cell r="D3023">
            <v>397.13</v>
          </cell>
        </row>
        <row r="3024">
          <cell r="A3024">
            <v>7709858</v>
          </cell>
          <cell r="B3024" t="str">
            <v>7709858</v>
          </cell>
          <cell r="C3024" t="str">
            <v>ESC BORD MZA POLI IUSP GUARDIA</v>
          </cell>
          <cell r="D3024">
            <v>295.36</v>
          </cell>
        </row>
        <row r="3025">
          <cell r="A3025">
            <v>7709859</v>
          </cell>
          <cell r="B3025" t="str">
            <v>7709859</v>
          </cell>
          <cell r="C3025" t="str">
            <v>ESC BORD STA CRUZ ESC DE CADETES</v>
          </cell>
          <cell r="D3025">
            <v>412.78</v>
          </cell>
        </row>
        <row r="3026">
          <cell r="A3026" t="str">
            <v/>
          </cell>
          <cell r="B3026" t="str">
            <v>7709860	ESC B</v>
          </cell>
          <cell r="C3026" t="str">
            <v/>
          </cell>
          <cell r="D3026">
            <v>0</v>
          </cell>
        </row>
        <row r="3027">
          <cell r="A3027">
            <v>7709860</v>
          </cell>
          <cell r="B3027" t="str">
            <v>7709860</v>
          </cell>
          <cell r="C3027" t="str">
            <v>ESC BORD MZA CANES BRAZO BAJA VISIBILIDA</v>
          </cell>
          <cell r="D3027">
            <v>0</v>
          </cell>
        </row>
        <row r="3028">
          <cell r="A3028">
            <v>7709861</v>
          </cell>
          <cell r="B3028" t="str">
            <v>7709861</v>
          </cell>
          <cell r="C3028" t="str">
            <v>ESC BORD MZA UEP RIVADAVIA</v>
          </cell>
          <cell r="D3028">
            <v>359.24</v>
          </cell>
        </row>
        <row r="3029">
          <cell r="A3029">
            <v>7709865</v>
          </cell>
          <cell r="B3029" t="str">
            <v>7709865</v>
          </cell>
          <cell r="C3029" t="str">
            <v>ESC BORD MZA UEP JUNIN</v>
          </cell>
          <cell r="D3029">
            <v>359.24</v>
          </cell>
        </row>
        <row r="3030">
          <cell r="A3030">
            <v>7709866</v>
          </cell>
          <cell r="B3030" t="str">
            <v>7709866</v>
          </cell>
          <cell r="C3030" t="str">
            <v>ESC BORD MZA POL BEIGE</v>
          </cell>
          <cell r="D3030">
            <v>413.46</v>
          </cell>
        </row>
        <row r="3031">
          <cell r="A3031">
            <v>7709867</v>
          </cell>
          <cell r="B3031" t="str">
            <v>7709867</v>
          </cell>
          <cell r="C3031" t="str">
            <v>ESC BORD MZA PENIT ALMAF. BD</v>
          </cell>
          <cell r="D3031">
            <v>295.36</v>
          </cell>
        </row>
        <row r="3032">
          <cell r="A3032" t="str">
            <v/>
          </cell>
          <cell r="B3032" t="str">
            <v>7709869	ESC B</v>
          </cell>
          <cell r="C3032" t="str">
            <v/>
          </cell>
          <cell r="D3032">
            <v>0</v>
          </cell>
        </row>
        <row r="3033">
          <cell r="A3033">
            <v>7709869</v>
          </cell>
          <cell r="B3033" t="str">
            <v>7709869</v>
          </cell>
          <cell r="C3033" t="str">
            <v>ESC BORD MZA PENIT. RESGUARDO IMAGE</v>
          </cell>
          <cell r="D3033">
            <v>0</v>
          </cell>
        </row>
        <row r="3034">
          <cell r="A3034" t="str">
            <v/>
          </cell>
          <cell r="B3034" t="str">
            <v>77098818	ESC</v>
          </cell>
          <cell r="C3034" t="str">
            <v/>
          </cell>
          <cell r="D3034">
            <v>0</v>
          </cell>
        </row>
        <row r="3035">
          <cell r="A3035">
            <v>77098818</v>
          </cell>
          <cell r="B3035" t="str">
            <v>77098818</v>
          </cell>
          <cell r="C3035" t="str">
            <v>ESC BORD SANTA FE EQUIPO CHARLY</v>
          </cell>
          <cell r="D3035">
            <v>0</v>
          </cell>
        </row>
        <row r="3036">
          <cell r="A3036" t="str">
            <v/>
          </cell>
          <cell r="B3036" t="str">
            <v>7709890	ESC B</v>
          </cell>
          <cell r="C3036" t="str">
            <v/>
          </cell>
          <cell r="D3036">
            <v>0</v>
          </cell>
        </row>
        <row r="3037">
          <cell r="A3037">
            <v>7709890</v>
          </cell>
          <cell r="B3037" t="str">
            <v>7709890</v>
          </cell>
          <cell r="C3037" t="str">
            <v>ESC BORD IUSP BOINA LOGO BAJA VIS</v>
          </cell>
          <cell r="D3037">
            <v>0</v>
          </cell>
        </row>
        <row r="3038">
          <cell r="A3038" t="str">
            <v/>
          </cell>
          <cell r="B3038" t="str">
            <v>7709900	ESC B</v>
          </cell>
          <cell r="C3038" t="str">
            <v/>
          </cell>
          <cell r="D3038">
            <v>0</v>
          </cell>
        </row>
        <row r="3039">
          <cell r="A3039">
            <v>7709900</v>
          </cell>
          <cell r="B3039" t="str">
            <v>7709900</v>
          </cell>
          <cell r="C3039" t="str">
            <v>ESC BORD MZA MOTOR. BD TVS</v>
          </cell>
          <cell r="D3039">
            <v>0</v>
          </cell>
        </row>
        <row r="3040">
          <cell r="A3040" t="str">
            <v/>
          </cell>
          <cell r="B3040" t="str">
            <v>7709901	ESC P</v>
          </cell>
          <cell r="C3040" t="str">
            <v/>
          </cell>
          <cell r="D3040">
            <v>0</v>
          </cell>
        </row>
        <row r="3041">
          <cell r="A3041">
            <v>7709901</v>
          </cell>
          <cell r="B3041" t="str">
            <v>7709901</v>
          </cell>
          <cell r="C3041" t="str">
            <v>ESC PENIT. BOINA BD ALMAFUERTE</v>
          </cell>
          <cell r="D3041">
            <v>0</v>
          </cell>
        </row>
        <row r="3042">
          <cell r="A3042">
            <v>7709902</v>
          </cell>
          <cell r="B3042" t="str">
            <v>7709902</v>
          </cell>
          <cell r="C3042" t="str">
            <v>ESC BORD STA CRUZ BOMBERO TVS536-14</v>
          </cell>
          <cell r="D3042">
            <v>324.55</v>
          </cell>
        </row>
        <row r="3043">
          <cell r="A3043" t="str">
            <v/>
          </cell>
          <cell r="B3043" t="str">
            <v>7709909	ESC B</v>
          </cell>
          <cell r="C3043" t="str">
            <v/>
          </cell>
          <cell r="D3043">
            <v>0</v>
          </cell>
        </row>
        <row r="3044">
          <cell r="A3044">
            <v>7709909</v>
          </cell>
          <cell r="B3044" t="str">
            <v>7709909</v>
          </cell>
          <cell r="C3044" t="str">
            <v>ESC BORD NQN PLAZA HUINCUL BOMB VO</v>
          </cell>
          <cell r="D3044">
            <v>0</v>
          </cell>
        </row>
        <row r="3045">
          <cell r="A3045">
            <v>7709943</v>
          </cell>
          <cell r="B3045" t="str">
            <v>7709943</v>
          </cell>
          <cell r="C3045" t="str">
            <v>ESC BORD MZA SANIDAD POLICIAL</v>
          </cell>
          <cell r="D3045">
            <v>400.31</v>
          </cell>
        </row>
        <row r="3046">
          <cell r="A3046" t="str">
            <v/>
          </cell>
          <cell r="B3046" t="str">
            <v>7709955	ESC B</v>
          </cell>
          <cell r="C3046" t="str">
            <v/>
          </cell>
          <cell r="D3046">
            <v>0</v>
          </cell>
        </row>
        <row r="3047">
          <cell r="A3047">
            <v>7709955</v>
          </cell>
          <cell r="B3047" t="str">
            <v>7709955</v>
          </cell>
          <cell r="C3047" t="str">
            <v>ESC BORD NQN SEM BOINA</v>
          </cell>
          <cell r="D3047">
            <v>0</v>
          </cell>
        </row>
        <row r="3048">
          <cell r="A3048">
            <v>7709956</v>
          </cell>
          <cell r="B3048" t="str">
            <v>7709956</v>
          </cell>
          <cell r="C3048" t="str">
            <v>ESC BORD NQN SEM BRAZO</v>
          </cell>
          <cell r="D3048">
            <v>38.4</v>
          </cell>
        </row>
        <row r="3049">
          <cell r="A3049" t="str">
            <v/>
          </cell>
          <cell r="B3049" t="str">
            <v>7709998	ESC E</v>
          </cell>
          <cell r="C3049" t="str">
            <v/>
          </cell>
          <cell r="D3049">
            <v>0</v>
          </cell>
        </row>
        <row r="3050">
          <cell r="A3050">
            <v>7709998</v>
          </cell>
          <cell r="B3050" t="str">
            <v>7709998</v>
          </cell>
          <cell r="C3050" t="str">
            <v>ESC EMPRESA ALBIERO MONITOREO TUC</v>
          </cell>
          <cell r="D3050">
            <v>0</v>
          </cell>
        </row>
        <row r="3051">
          <cell r="A3051">
            <v>7709999</v>
          </cell>
          <cell r="B3051" t="str">
            <v>7709999</v>
          </cell>
          <cell r="C3051" t="str">
            <v>ESC BORD TMAN  POLICIA VIEJO MODELO</v>
          </cell>
          <cell r="D3051">
            <v>222.4</v>
          </cell>
        </row>
        <row r="3052">
          <cell r="A3052">
            <v>7710001</v>
          </cell>
          <cell r="B3052" t="str">
            <v>7710001</v>
          </cell>
          <cell r="C3052" t="str">
            <v>ESC GOMA POLICIA DE MENDOZA</v>
          </cell>
          <cell r="D3052">
            <v>549.4</v>
          </cell>
        </row>
        <row r="3053">
          <cell r="A3053" t="str">
            <v/>
          </cell>
          <cell r="B3053" t="str">
            <v>7710010	ESC G</v>
          </cell>
          <cell r="C3053" t="str">
            <v/>
          </cell>
          <cell r="D3053">
            <v>0</v>
          </cell>
        </row>
        <row r="3054">
          <cell r="A3054">
            <v>7710010</v>
          </cell>
          <cell r="B3054" t="str">
            <v>7710010</v>
          </cell>
          <cell r="C3054" t="str">
            <v>ESC GOMA POLICIA SANTA CRUZ BAJA VISIBI</v>
          </cell>
          <cell r="D3054">
            <v>0</v>
          </cell>
        </row>
        <row r="3055">
          <cell r="A3055">
            <v>7710020</v>
          </cell>
          <cell r="B3055" t="str">
            <v>7710020</v>
          </cell>
          <cell r="C3055" t="str">
            <v>ESC GOMA POLICIA SANTA FE COLOR</v>
          </cell>
          <cell r="D3055">
            <v>449.5</v>
          </cell>
        </row>
        <row r="3056">
          <cell r="A3056" t="str">
            <v/>
          </cell>
          <cell r="B3056" t="str">
            <v>7710021	ESC G</v>
          </cell>
          <cell r="C3056" t="str">
            <v/>
          </cell>
          <cell r="D3056">
            <v>0</v>
          </cell>
        </row>
        <row r="3057">
          <cell r="A3057">
            <v>7710021</v>
          </cell>
          <cell r="B3057" t="str">
            <v>7710021</v>
          </cell>
          <cell r="C3057" t="str">
            <v>ESC GOMA POLICIA SANTA FE BAJA VISIBILID</v>
          </cell>
          <cell r="D3057">
            <v>0</v>
          </cell>
        </row>
        <row r="3058">
          <cell r="A3058">
            <v>7710022</v>
          </cell>
          <cell r="B3058" t="str">
            <v>7710022</v>
          </cell>
          <cell r="C3058" t="str">
            <v>ESC POLICIA MENDOZA CUERO 6.5*5</v>
          </cell>
          <cell r="D3058">
            <v>59.55</v>
          </cell>
        </row>
        <row r="3059">
          <cell r="A3059">
            <v>7710030</v>
          </cell>
          <cell r="B3059" t="str">
            <v>7710030</v>
          </cell>
          <cell r="C3059" t="str">
            <v>BANDERA GOMA ARGENTINA COLOR 8X4.5 RER</v>
          </cell>
          <cell r="D3059">
            <v>341.18</v>
          </cell>
        </row>
        <row r="3060">
          <cell r="A3060">
            <v>7710031</v>
          </cell>
          <cell r="B3060" t="str">
            <v>7710031</v>
          </cell>
          <cell r="C3060" t="str">
            <v>BANDERA GOMA ARGENT BAJA VIS 8X4.5 RER</v>
          </cell>
          <cell r="D3060">
            <v>341.18</v>
          </cell>
        </row>
        <row r="3061">
          <cell r="A3061">
            <v>7710032</v>
          </cell>
          <cell r="B3061" t="str">
            <v>7710032</v>
          </cell>
          <cell r="C3061" t="str">
            <v>BANDERA GOMA ARG VERD BOSQ 8X4.5CM RER</v>
          </cell>
          <cell r="D3061">
            <v>341.18</v>
          </cell>
        </row>
        <row r="3062">
          <cell r="A3062" t="str">
            <v/>
          </cell>
          <cell r="B3062" t="str">
            <v>7711003	SOL B</v>
          </cell>
          <cell r="C3062" t="str">
            <v/>
          </cell>
          <cell r="D3062">
            <v>0</v>
          </cell>
        </row>
        <row r="3063">
          <cell r="A3063">
            <v>7711003</v>
          </cell>
          <cell r="B3063" t="str">
            <v>7711003</v>
          </cell>
          <cell r="C3063" t="str">
            <v>SOL BORD ORO DG</v>
          </cell>
          <cell r="D3063">
            <v>728</v>
          </cell>
        </row>
        <row r="3064">
          <cell r="A3064">
            <v>7711034</v>
          </cell>
          <cell r="B3064" t="str">
            <v>7711034</v>
          </cell>
          <cell r="C3064" t="str">
            <v>ESTRELLA BORD ORO STA CRUZ DG</v>
          </cell>
          <cell r="D3064">
            <v>728</v>
          </cell>
        </row>
        <row r="3065">
          <cell r="A3065" t="str">
            <v/>
          </cell>
          <cell r="B3065" t="str">
            <v>7711068	APLIQ</v>
          </cell>
          <cell r="C3065" t="str">
            <v/>
          </cell>
          <cell r="D3065">
            <v>0</v>
          </cell>
        </row>
        <row r="3066">
          <cell r="A3066">
            <v>7711068</v>
          </cell>
          <cell r="B3066" t="str">
            <v>7711068</v>
          </cell>
          <cell r="C3066" t="str">
            <v>APLIQUE CARTELLONE NEGRO BI</v>
          </cell>
          <cell r="D3066">
            <v>0</v>
          </cell>
        </row>
        <row r="3067">
          <cell r="A3067" t="str">
            <v/>
          </cell>
          <cell r="B3067" t="str">
            <v>7711069	APLIQ</v>
          </cell>
          <cell r="C3067" t="str">
            <v/>
          </cell>
          <cell r="D3067">
            <v>0</v>
          </cell>
        </row>
        <row r="3068">
          <cell r="A3068">
            <v>7711069</v>
          </cell>
          <cell r="B3068" t="str">
            <v>7711069</v>
          </cell>
          <cell r="C3068" t="str">
            <v>APLIQUE SEGURIDAD 10 X 2.5 RER</v>
          </cell>
          <cell r="D3068">
            <v>650</v>
          </cell>
        </row>
        <row r="3069">
          <cell r="A3069" t="str">
            <v/>
          </cell>
          <cell r="B3069" t="str">
            <v>7711070	APLIQ</v>
          </cell>
          <cell r="C3069" t="str">
            <v/>
          </cell>
          <cell r="D3069">
            <v>0</v>
          </cell>
        </row>
        <row r="3070">
          <cell r="A3070">
            <v>7711070</v>
          </cell>
          <cell r="B3070" t="str">
            <v>7711070</v>
          </cell>
          <cell r="C3070" t="str">
            <v>APLIQUE SEGURIDAD P/ESPALDA ESTAMPA</v>
          </cell>
          <cell r="D3070">
            <v>260</v>
          </cell>
        </row>
        <row r="3071">
          <cell r="A3071">
            <v>7711091</v>
          </cell>
          <cell r="B3071" t="str">
            <v>7711091</v>
          </cell>
          <cell r="C3071" t="str">
            <v>ESC BORD TMAN BANANITA  BARG BI</v>
          </cell>
          <cell r="D3071">
            <v>142.69</v>
          </cell>
        </row>
        <row r="3072">
          <cell r="A3072">
            <v>7711100</v>
          </cell>
          <cell r="B3072" t="str">
            <v>7711100</v>
          </cell>
          <cell r="C3072" t="str">
            <v>ESC BORD NQN PARA BOINA SEOAR RER</v>
          </cell>
          <cell r="D3072">
            <v>177.2</v>
          </cell>
        </row>
        <row r="3073">
          <cell r="A3073" t="str">
            <v/>
          </cell>
          <cell r="B3073" t="str">
            <v>7711136	BAND</v>
          </cell>
          <cell r="C3073" t="str">
            <v/>
          </cell>
          <cell r="D3073">
            <v>0</v>
          </cell>
        </row>
        <row r="3074">
          <cell r="A3074">
            <v>7711136</v>
          </cell>
          <cell r="B3074" t="str">
            <v>7711136</v>
          </cell>
          <cell r="C3074" t="str">
            <v>BAND   USAR 7707/136</v>
          </cell>
          <cell r="D3074">
            <v>0</v>
          </cell>
        </row>
        <row r="3075">
          <cell r="A3075" t="str">
            <v/>
          </cell>
          <cell r="B3075" t="str">
            <v>7711137	BAND</v>
          </cell>
          <cell r="C3075" t="str">
            <v/>
          </cell>
          <cell r="D3075">
            <v>0</v>
          </cell>
        </row>
        <row r="3076">
          <cell r="A3076">
            <v>7711137</v>
          </cell>
          <cell r="B3076" t="str">
            <v>7711137</v>
          </cell>
          <cell r="C3076" t="str">
            <v>BAND ARG MODELO INF</v>
          </cell>
          <cell r="D3076">
            <v>0</v>
          </cell>
        </row>
        <row r="3077">
          <cell r="A3077" t="str">
            <v/>
          </cell>
          <cell r="B3077" t="str">
            <v>7711138	BAND</v>
          </cell>
          <cell r="C3077" t="str">
            <v/>
          </cell>
          <cell r="D3077">
            <v>0</v>
          </cell>
        </row>
        <row r="3078">
          <cell r="A3078">
            <v>7711138</v>
          </cell>
          <cell r="B3078" t="str">
            <v>7711138</v>
          </cell>
          <cell r="C3078" t="str">
            <v>BAND ARG MODELO INF BV</v>
          </cell>
          <cell r="D3078">
            <v>0</v>
          </cell>
        </row>
        <row r="3079">
          <cell r="A3079">
            <v>7711139</v>
          </cell>
          <cell r="B3079" t="str">
            <v>7711139</v>
          </cell>
          <cell r="C3079" t="str">
            <v>APLIQUE INFANTERIA RER</v>
          </cell>
          <cell r="D3079">
            <v>216.61</v>
          </cell>
        </row>
        <row r="3080">
          <cell r="A3080" t="str">
            <v/>
          </cell>
          <cell r="B3080" t="str">
            <v>7711141	APLIQ</v>
          </cell>
          <cell r="C3080" t="str">
            <v/>
          </cell>
          <cell r="D3080">
            <v>0</v>
          </cell>
        </row>
        <row r="3081">
          <cell r="A3081">
            <v>7711141</v>
          </cell>
          <cell r="B3081" t="str">
            <v>7711141</v>
          </cell>
          <cell r="C3081" t="str">
            <v>APLIQUE INFANTERIA BV RER</v>
          </cell>
          <cell r="D3081">
            <v>0</v>
          </cell>
        </row>
        <row r="3082">
          <cell r="A3082" t="str">
            <v/>
          </cell>
          <cell r="B3082" t="str">
            <v>7711205	BANDE</v>
          </cell>
          <cell r="C3082" t="str">
            <v/>
          </cell>
          <cell r="D3082">
            <v>0</v>
          </cell>
        </row>
        <row r="3083">
          <cell r="A3083">
            <v>7711205</v>
          </cell>
          <cell r="B3083" t="str">
            <v>7711205</v>
          </cell>
          <cell r="C3083" t="str">
            <v>BANDERA CON PALABRA ARG. (GAST)</v>
          </cell>
          <cell r="D3083">
            <v>0</v>
          </cell>
        </row>
        <row r="3084">
          <cell r="A3084">
            <v>7711213</v>
          </cell>
          <cell r="B3084" t="str">
            <v>7711213</v>
          </cell>
          <cell r="C3084" t="str">
            <v>BANDERA S.CRUZ  RER 077 RER</v>
          </cell>
          <cell r="D3084">
            <v>232.88</v>
          </cell>
        </row>
        <row r="3085">
          <cell r="A3085" t="str">
            <v/>
          </cell>
          <cell r="B3085" t="str">
            <v>7711214	BANDE</v>
          </cell>
          <cell r="C3085" t="str">
            <v/>
          </cell>
          <cell r="D3085">
            <v>0</v>
          </cell>
        </row>
        <row r="3086">
          <cell r="A3086">
            <v>7711214</v>
          </cell>
          <cell r="B3086" t="str">
            <v>7711214</v>
          </cell>
          <cell r="C3086" t="str">
            <v>BANDERA BORD S.CRUZ BAJA V</v>
          </cell>
          <cell r="D3086">
            <v>0</v>
          </cell>
        </row>
        <row r="3087">
          <cell r="A3087" t="str">
            <v/>
          </cell>
          <cell r="B3087" t="str">
            <v>7711222	APLIQ</v>
          </cell>
          <cell r="C3087" t="str">
            <v/>
          </cell>
          <cell r="D3087">
            <v>0</v>
          </cell>
        </row>
        <row r="3088">
          <cell r="A3088">
            <v>7711222</v>
          </cell>
          <cell r="B3088" t="str">
            <v>7711222</v>
          </cell>
          <cell r="C3088" t="str">
            <v>APLIQUE POLICIA P/ CHALECO RER</v>
          </cell>
          <cell r="D3088">
            <v>0</v>
          </cell>
        </row>
        <row r="3089">
          <cell r="A3089">
            <v>7711300</v>
          </cell>
          <cell r="B3089" t="str">
            <v>7711300</v>
          </cell>
          <cell r="C3089" t="str">
            <v>BANDERA BORD CUTRAL/CO NQN</v>
          </cell>
          <cell r="D3089">
            <v>271.25</v>
          </cell>
        </row>
        <row r="3090">
          <cell r="A3090" t="str">
            <v/>
          </cell>
          <cell r="B3090" t="str">
            <v>7711413	PALMA</v>
          </cell>
          <cell r="C3090" t="str">
            <v/>
          </cell>
          <cell r="D3090">
            <v>0</v>
          </cell>
        </row>
        <row r="3091">
          <cell r="A3091">
            <v>7711413</v>
          </cell>
          <cell r="B3091" t="str">
            <v>7711413</v>
          </cell>
          <cell r="C3091" t="str">
            <v>PALMA BORD IND PENIT TMAN CAMISA</v>
          </cell>
          <cell r="D3091">
            <v>0</v>
          </cell>
        </row>
        <row r="3092">
          <cell r="A3092">
            <v>7711503</v>
          </cell>
          <cell r="B3092" t="str">
            <v>7711503</v>
          </cell>
          <cell r="C3092" t="str">
            <v>BRAZALATE G.N RER</v>
          </cell>
          <cell r="D3092">
            <v>105.45</v>
          </cell>
        </row>
        <row r="3093">
          <cell r="A3093" t="str">
            <v/>
          </cell>
          <cell r="B3093" t="str">
            <v>7711676	ROMBO</v>
          </cell>
          <cell r="C3093" t="str">
            <v/>
          </cell>
          <cell r="D3093">
            <v>0</v>
          </cell>
        </row>
        <row r="3094">
          <cell r="A3094">
            <v>7711676</v>
          </cell>
          <cell r="B3094" t="str">
            <v>7711676</v>
          </cell>
          <cell r="C3094" t="str">
            <v>ROMBO BORD ORO DG</v>
          </cell>
          <cell r="D3094">
            <v>728</v>
          </cell>
        </row>
        <row r="3095">
          <cell r="A3095">
            <v>7800000</v>
          </cell>
          <cell r="B3095" t="str">
            <v>7800000</v>
          </cell>
          <cell r="C3095" t="str">
            <v>CABLE USB</v>
          </cell>
          <cell r="D3095">
            <v>235.87</v>
          </cell>
        </row>
        <row r="3096">
          <cell r="A3096">
            <v>8203124</v>
          </cell>
          <cell r="B3096" t="str">
            <v>8203124</v>
          </cell>
          <cell r="C3096" t="str">
            <v>CASQ RIP TIGER CELESTE</v>
          </cell>
          <cell r="D3096">
            <v>1120.3900000000001</v>
          </cell>
        </row>
        <row r="3097">
          <cell r="A3097">
            <v>8203265</v>
          </cell>
          <cell r="B3097" t="str">
            <v>8203265</v>
          </cell>
          <cell r="C3097" t="str">
            <v>ZAPATO DAMA CUERO FLOR ART.265 RER</v>
          </cell>
          <cell r="D3097">
            <v>7384</v>
          </cell>
        </row>
        <row r="3098">
          <cell r="A3098" t="str">
            <v/>
          </cell>
          <cell r="B3098" t="str">
            <v>8203267	ZAPAT</v>
          </cell>
          <cell r="C3098" t="str">
            <v/>
          </cell>
          <cell r="D3098">
            <v>0</v>
          </cell>
        </row>
        <row r="3099">
          <cell r="A3099">
            <v>8203267</v>
          </cell>
          <cell r="B3099" t="str">
            <v>8203267</v>
          </cell>
          <cell r="C3099" t="str">
            <v>ZAPATO PUNTERA ACERO 1071 CC</v>
          </cell>
          <cell r="D3099">
            <v>0</v>
          </cell>
        </row>
        <row r="3100">
          <cell r="A3100" t="str">
            <v/>
          </cell>
          <cell r="B3100" t="str">
            <v>8203268	ZAPAT</v>
          </cell>
          <cell r="C3100" t="str">
            <v/>
          </cell>
          <cell r="D3100">
            <v>0</v>
          </cell>
        </row>
        <row r="3101">
          <cell r="A3101">
            <v>8203268</v>
          </cell>
          <cell r="B3101" t="str">
            <v>8203268</v>
          </cell>
          <cell r="C3101" t="str">
            <v>ZAPATO DE SEG P/ACERO T ESP 46/50 RER</v>
          </cell>
          <cell r="D3101">
            <v>0</v>
          </cell>
        </row>
        <row r="3102">
          <cell r="A3102">
            <v>8203830</v>
          </cell>
          <cell r="B3102" t="str">
            <v>8203830</v>
          </cell>
          <cell r="C3102" t="str">
            <v>ZAPATO GOMA ELE</v>
          </cell>
          <cell r="D3102">
            <v>8500</v>
          </cell>
        </row>
        <row r="3103">
          <cell r="A3103" t="str">
            <v/>
          </cell>
          <cell r="B3103" t="str">
            <v>8203835	ZAPAT</v>
          </cell>
          <cell r="C3103" t="str">
            <v/>
          </cell>
          <cell r="D3103">
            <v>0</v>
          </cell>
        </row>
        <row r="3104">
          <cell r="A3104">
            <v>8203835</v>
          </cell>
          <cell r="B3104" t="str">
            <v>8203835</v>
          </cell>
          <cell r="C3104" t="str">
            <v>ZAPATO CUERO NEGRO C/PUNTERA RER</v>
          </cell>
          <cell r="D3104">
            <v>0</v>
          </cell>
        </row>
        <row r="3105">
          <cell r="A3105">
            <v>8205010</v>
          </cell>
          <cell r="B3105" t="str">
            <v>8205010</v>
          </cell>
          <cell r="C3105" t="str">
            <v>BOTIN PRUSIANO MARRON RER</v>
          </cell>
          <cell r="D3105">
            <v>3567.56</v>
          </cell>
        </row>
        <row r="3106">
          <cell r="A3106" t="str">
            <v/>
          </cell>
          <cell r="B3106" t="str">
            <v>8205011	BOTIN</v>
          </cell>
          <cell r="C3106" t="str">
            <v/>
          </cell>
          <cell r="D3106">
            <v>0</v>
          </cell>
        </row>
        <row r="3107">
          <cell r="A3107">
            <v>8205011</v>
          </cell>
          <cell r="B3107" t="str">
            <v>8205011</v>
          </cell>
          <cell r="C3107" t="str">
            <v>BOTIN PRUSIANO MARRON AGENCIA RER</v>
          </cell>
          <cell r="D3107">
            <v>0</v>
          </cell>
        </row>
        <row r="3108">
          <cell r="A3108">
            <v>8205016</v>
          </cell>
          <cell r="B3108" t="str">
            <v>8205016</v>
          </cell>
          <cell r="C3108" t="str">
            <v>BOTIN CORTO BLANCO CUERO/GAMUZA 1016</v>
          </cell>
          <cell r="D3108">
            <v>2476.65</v>
          </cell>
        </row>
        <row r="3109">
          <cell r="A3109">
            <v>8205018</v>
          </cell>
          <cell r="B3109" t="str">
            <v>8205018</v>
          </cell>
          <cell r="C3109" t="str">
            <v>BOTIN DE TRABAJO PUNTA ACERO NEGRO AFU</v>
          </cell>
          <cell r="D3109">
            <v>6442.8</v>
          </cell>
        </row>
        <row r="3110">
          <cell r="A3110">
            <v>8205020</v>
          </cell>
          <cell r="B3110" t="str">
            <v>8205020</v>
          </cell>
          <cell r="C3110" t="str">
            <v>BOTIN PRUSIANO NEGRO RER</v>
          </cell>
          <cell r="D3110">
            <v>5189.18</v>
          </cell>
        </row>
        <row r="3111">
          <cell r="A3111" t="str">
            <v/>
          </cell>
          <cell r="B3111" t="str">
            <v>8205021	BOTIN</v>
          </cell>
          <cell r="C3111" t="str">
            <v/>
          </cell>
          <cell r="D3111">
            <v>0</v>
          </cell>
        </row>
        <row r="3112">
          <cell r="A3112">
            <v>8205021</v>
          </cell>
          <cell r="B3112" t="str">
            <v>8205021</v>
          </cell>
          <cell r="C3112" t="str">
            <v>BOTIN PRUSIANO NEGRO AGENCIA RER</v>
          </cell>
          <cell r="D3112">
            <v>0</v>
          </cell>
        </row>
        <row r="3113">
          <cell r="A3113" t="str">
            <v/>
          </cell>
          <cell r="B3113" t="str">
            <v>8205030	BOTA</v>
          </cell>
          <cell r="C3113" t="str">
            <v/>
          </cell>
          <cell r="D3113">
            <v>0</v>
          </cell>
        </row>
        <row r="3114">
          <cell r="A3114">
            <v>8205030</v>
          </cell>
          <cell r="B3114" t="str">
            <v>8205030</v>
          </cell>
          <cell r="C3114" t="str">
            <v>BOTA PETROLERA RER</v>
          </cell>
          <cell r="D3114">
            <v>0</v>
          </cell>
        </row>
        <row r="3115">
          <cell r="A3115">
            <v>8205040</v>
          </cell>
          <cell r="B3115" t="str">
            <v>8205040</v>
          </cell>
          <cell r="C3115" t="str">
            <v>BOTIN AMERICANO RER</v>
          </cell>
          <cell r="D3115">
            <v>4245.7</v>
          </cell>
        </row>
        <row r="3116">
          <cell r="A3116">
            <v>8205041</v>
          </cell>
          <cell r="B3116" t="str">
            <v>8205041</v>
          </cell>
          <cell r="C3116" t="str">
            <v>BORCEGUI TODO CUERO RERDA RER</v>
          </cell>
          <cell r="D3116">
            <v>9281.99</v>
          </cell>
        </row>
        <row r="3117">
          <cell r="A3117" t="str">
            <v/>
          </cell>
          <cell r="B3117" t="str">
            <v>8205042	BORCE</v>
          </cell>
          <cell r="C3117" t="str">
            <v/>
          </cell>
          <cell r="D3117">
            <v>0</v>
          </cell>
        </row>
        <row r="3118">
          <cell r="A3118">
            <v>8205042</v>
          </cell>
          <cell r="B3118" t="str">
            <v>8205042</v>
          </cell>
          <cell r="C3118" t="str">
            <v>BORCEGUI TACTICO CUERO RERDA ESPECI RER</v>
          </cell>
          <cell r="D3118">
            <v>0</v>
          </cell>
        </row>
        <row r="3119">
          <cell r="A3119" t="str">
            <v/>
          </cell>
          <cell r="B3119" t="str">
            <v>8205044	BOTIN</v>
          </cell>
          <cell r="C3119" t="str">
            <v/>
          </cell>
          <cell r="D3119">
            <v>0</v>
          </cell>
        </row>
        <row r="3120">
          <cell r="A3120">
            <v>8205044</v>
          </cell>
          <cell r="B3120" t="str">
            <v>8205044</v>
          </cell>
          <cell r="C3120" t="str">
            <v>BOTIN AMERICANO AGENCIA RER</v>
          </cell>
          <cell r="D3120">
            <v>0</v>
          </cell>
        </row>
        <row r="3121">
          <cell r="A3121">
            <v>8205050</v>
          </cell>
          <cell r="B3121" t="str">
            <v>8205050</v>
          </cell>
          <cell r="C3121" t="str">
            <v>BORCEGUI CUERO  CLASICO RER</v>
          </cell>
          <cell r="D3121">
            <v>14040</v>
          </cell>
        </row>
        <row r="3122">
          <cell r="A3122">
            <v>8205051</v>
          </cell>
          <cell r="B3122" t="str">
            <v>8205051</v>
          </cell>
          <cell r="C3122" t="str">
            <v>BORCEGUI CON PELUCHE CC</v>
          </cell>
          <cell r="D3122">
            <v>9718.7999999999993</v>
          </cell>
        </row>
        <row r="3123">
          <cell r="A3123">
            <v>8205060</v>
          </cell>
          <cell r="B3123" t="str">
            <v>8205060</v>
          </cell>
          <cell r="C3123" t="str">
            <v>BOTIN CLASICO RER</v>
          </cell>
          <cell r="D3123">
            <v>3538.08</v>
          </cell>
        </row>
        <row r="3124">
          <cell r="A3124" t="str">
            <v/>
          </cell>
          <cell r="B3124" t="str">
            <v>8205061	BOTIN</v>
          </cell>
          <cell r="C3124" t="str">
            <v/>
          </cell>
          <cell r="D3124">
            <v>0</v>
          </cell>
        </row>
        <row r="3125">
          <cell r="A3125">
            <v>8205061</v>
          </cell>
          <cell r="B3125" t="str">
            <v>8205061</v>
          </cell>
          <cell r="C3125" t="str">
            <v>BOTIN CLASICO AGENCIA RER</v>
          </cell>
          <cell r="D3125">
            <v>0</v>
          </cell>
        </row>
        <row r="3126">
          <cell r="A3126" t="str">
            <v/>
          </cell>
          <cell r="B3126" t="str">
            <v>8205078	BORCE</v>
          </cell>
          <cell r="C3126" t="str">
            <v/>
          </cell>
          <cell r="D3126">
            <v>0</v>
          </cell>
        </row>
        <row r="3127">
          <cell r="A3127">
            <v>8205078</v>
          </cell>
          <cell r="B3127" t="str">
            <v>8205078</v>
          </cell>
          <cell r="C3127" t="str">
            <v>BORCEGUI TACTICO CUERO RER</v>
          </cell>
          <cell r="D3127">
            <v>0</v>
          </cell>
        </row>
        <row r="3128">
          <cell r="A3128" t="str">
            <v/>
          </cell>
          <cell r="B3128" t="str">
            <v>8205079	BORCE</v>
          </cell>
          <cell r="C3128" t="str">
            <v/>
          </cell>
          <cell r="D3128">
            <v>0</v>
          </cell>
        </row>
        <row r="3129">
          <cell r="A3129">
            <v>8205079</v>
          </cell>
          <cell r="B3129" t="str">
            <v>8205079</v>
          </cell>
          <cell r="C3129" t="str">
            <v>BORCEGUI TACTICO TODO CUERO ESPECIA RER</v>
          </cell>
          <cell r="D3129">
            <v>0</v>
          </cell>
        </row>
        <row r="3130">
          <cell r="A3130">
            <v>8205080</v>
          </cell>
          <cell r="B3130" t="str">
            <v>8205080</v>
          </cell>
          <cell r="C3130" t="str">
            <v>BORCEGUI COMANDO CORTO ART80 C/CIERRE CA</v>
          </cell>
          <cell r="D3130">
            <v>14040</v>
          </cell>
        </row>
        <row r="3131">
          <cell r="A3131">
            <v>8205090</v>
          </cell>
          <cell r="B3131" t="str">
            <v>8205090</v>
          </cell>
          <cell r="C3131" t="str">
            <v>BORCEGUIE COMBAT ART.40</v>
          </cell>
          <cell r="D3131">
            <v>12480</v>
          </cell>
        </row>
        <row r="3132">
          <cell r="A3132">
            <v>8205115</v>
          </cell>
          <cell r="B3132" t="str">
            <v>8205115</v>
          </cell>
          <cell r="C3132" t="str">
            <v>BORCEGUI TACTICO RERDA LMGE CC</v>
          </cell>
          <cell r="D3132">
            <v>9281.99</v>
          </cell>
        </row>
        <row r="3133">
          <cell r="A3133">
            <v>8205116</v>
          </cell>
          <cell r="B3133" t="str">
            <v>8205116</v>
          </cell>
          <cell r="C3133" t="str">
            <v>BORCEGUI TACTICO RERDA T. ESPECIAL RER</v>
          </cell>
          <cell r="D3133">
            <v>9500.39</v>
          </cell>
        </row>
        <row r="3134">
          <cell r="A3134">
            <v>8205117</v>
          </cell>
          <cell r="B3134" t="str">
            <v>8205117</v>
          </cell>
          <cell r="C3134" t="str">
            <v>BORCEGUI FULL GRAIN 1071 RER</v>
          </cell>
          <cell r="D3134">
            <v>2594.58</v>
          </cell>
        </row>
        <row r="3135">
          <cell r="A3135">
            <v>8205118</v>
          </cell>
          <cell r="B3135" t="str">
            <v>8205118</v>
          </cell>
          <cell r="C3135" t="str">
            <v>BORCEGUI COMANDO RERDA ART60 CIERRE CAR</v>
          </cell>
          <cell r="D3135">
            <v>14040</v>
          </cell>
        </row>
        <row r="3136">
          <cell r="A3136">
            <v>8205119</v>
          </cell>
          <cell r="B3136" t="str">
            <v>8205119</v>
          </cell>
          <cell r="C3136" t="str">
            <v>BORCEGUI COMANDO RERDA CAMEL CIERRE CAR</v>
          </cell>
          <cell r="D3136">
            <v>14040</v>
          </cell>
        </row>
        <row r="3137">
          <cell r="A3137">
            <v>8205120</v>
          </cell>
          <cell r="B3137" t="str">
            <v>8205120</v>
          </cell>
          <cell r="C3137" t="str">
            <v>BORCEGUIE TACTICO MARRON RERDA</v>
          </cell>
          <cell r="D3137">
            <v>9281.99</v>
          </cell>
        </row>
        <row r="3138">
          <cell r="A3138">
            <v>8205150</v>
          </cell>
          <cell r="B3138" t="str">
            <v>8205150</v>
          </cell>
          <cell r="C3138" t="str">
            <v>BORCEGUI ALTA MONTA¥A RER</v>
          </cell>
          <cell r="D3138">
            <v>6316.36</v>
          </cell>
        </row>
        <row r="3139">
          <cell r="A3139">
            <v>8205450</v>
          </cell>
          <cell r="B3139" t="str">
            <v>8205450</v>
          </cell>
          <cell r="C3139" t="str">
            <v>BORCEGUI TACTICO NEGRO MARAZ</v>
          </cell>
          <cell r="D3139">
            <v>9024.1299999999992</v>
          </cell>
        </row>
        <row r="3140">
          <cell r="A3140">
            <v>8205456</v>
          </cell>
          <cell r="B3140" t="str">
            <v>8205456</v>
          </cell>
          <cell r="C3140" t="str">
            <v>BORCEGUI TACTICO CON CIERRE NO USAR RER</v>
          </cell>
          <cell r="D3140">
            <v>0</v>
          </cell>
        </row>
        <row r="3141">
          <cell r="A3141">
            <v>8205800</v>
          </cell>
          <cell r="B3141" t="str">
            <v>8205800</v>
          </cell>
          <cell r="C3141" t="str">
            <v>BORCEGUI TACTICO CAMEL MARAZ</v>
          </cell>
          <cell r="D3141">
            <v>9024.1299999999992</v>
          </cell>
        </row>
        <row r="3142">
          <cell r="A3142">
            <v>8205801</v>
          </cell>
          <cell r="B3142" t="str">
            <v>8205801</v>
          </cell>
          <cell r="C3142" t="str">
            <v>BORCEGUI TACTICO CAMEL OJAL PLAST RER</v>
          </cell>
          <cell r="D3142">
            <v>9024.1299999999992</v>
          </cell>
        </row>
        <row r="3143">
          <cell r="A3143">
            <v>8205881</v>
          </cell>
          <cell r="B3143" t="str">
            <v>8205881</v>
          </cell>
          <cell r="C3143" t="str">
            <v>BORCEGUI COMANDO CORTO ART81 BEIGE C/CIE</v>
          </cell>
          <cell r="D3143">
            <v>14040</v>
          </cell>
        </row>
        <row r="3144">
          <cell r="A3144">
            <v>8251025</v>
          </cell>
          <cell r="B3144" t="str">
            <v>8251025</v>
          </cell>
          <cell r="C3144" t="str">
            <v>BINOCULARES TASCO 10X25 RER</v>
          </cell>
          <cell r="D3144">
            <v>2344.9499999999998</v>
          </cell>
        </row>
        <row r="3145">
          <cell r="A3145" t="str">
            <v/>
          </cell>
          <cell r="B3145" t="str">
            <v>8300777	CAMBI</v>
          </cell>
          <cell r="C3145" t="str">
            <v/>
          </cell>
          <cell r="D3145">
            <v>0</v>
          </cell>
        </row>
        <row r="3146">
          <cell r="A3146">
            <v>8300777</v>
          </cell>
          <cell r="B3146" t="str">
            <v>8300777</v>
          </cell>
          <cell r="C3146" t="str">
            <v>CAMBIO DE VISERA RER</v>
          </cell>
          <cell r="D3146">
            <v>0</v>
          </cell>
        </row>
        <row r="3147">
          <cell r="A3147">
            <v>8301000</v>
          </cell>
          <cell r="B3147" t="str">
            <v>8301000</v>
          </cell>
          <cell r="C3147" t="str">
            <v>BOINA PANA AZUL RER</v>
          </cell>
          <cell r="D3147">
            <v>1533.17</v>
          </cell>
        </row>
        <row r="3148">
          <cell r="A3148">
            <v>830100001</v>
          </cell>
          <cell r="B3148" t="str">
            <v>830100001</v>
          </cell>
          <cell r="C3148" t="str">
            <v>BOINA PANA AZUL 1</v>
          </cell>
          <cell r="D3148">
            <v>0</v>
          </cell>
        </row>
        <row r="3149">
          <cell r="A3149">
            <v>830100002</v>
          </cell>
          <cell r="B3149" t="str">
            <v>830100002</v>
          </cell>
          <cell r="C3149" t="str">
            <v>BOINA PANA AZUL 2</v>
          </cell>
          <cell r="D3149">
            <v>649</v>
          </cell>
        </row>
        <row r="3150">
          <cell r="A3150">
            <v>830100003</v>
          </cell>
          <cell r="B3150" t="str">
            <v>830100003</v>
          </cell>
          <cell r="C3150" t="str">
            <v>BOINA PANA AZUL 3</v>
          </cell>
          <cell r="D3150">
            <v>0</v>
          </cell>
        </row>
        <row r="3151">
          <cell r="A3151">
            <v>8301008</v>
          </cell>
          <cell r="B3151" t="str">
            <v>8301008</v>
          </cell>
          <cell r="C3151" t="str">
            <v>BOINA PANA BEIGE LMGE RER</v>
          </cell>
          <cell r="D3151">
            <v>1533.17</v>
          </cell>
        </row>
        <row r="3152">
          <cell r="A3152">
            <v>830100801</v>
          </cell>
          <cell r="B3152" t="str">
            <v>830100801</v>
          </cell>
          <cell r="C3152" t="str">
            <v>BOINA PANA BEIGE LMGE 1</v>
          </cell>
          <cell r="D3152">
            <v>649</v>
          </cell>
        </row>
        <row r="3153">
          <cell r="A3153">
            <v>830100802</v>
          </cell>
          <cell r="B3153" t="str">
            <v>830100802</v>
          </cell>
          <cell r="C3153" t="str">
            <v>BOINA PANA BEIGE LMGE 2</v>
          </cell>
          <cell r="D3153">
            <v>649</v>
          </cell>
        </row>
        <row r="3154">
          <cell r="A3154">
            <v>830100803</v>
          </cell>
          <cell r="B3154" t="str">
            <v>830100803</v>
          </cell>
          <cell r="C3154" t="str">
            <v>BOINA PANA BEIGE LMGE 3</v>
          </cell>
          <cell r="D3154">
            <v>649</v>
          </cell>
        </row>
        <row r="3155">
          <cell r="A3155" t="str">
            <v/>
          </cell>
          <cell r="B3155" t="str">
            <v>8301300	BOINA</v>
          </cell>
          <cell r="C3155" t="str">
            <v/>
          </cell>
          <cell r="D3155">
            <v>0</v>
          </cell>
        </row>
        <row r="3156">
          <cell r="A3156">
            <v>8301300</v>
          </cell>
          <cell r="B3156" t="str">
            <v>8301300</v>
          </cell>
          <cell r="C3156" t="str">
            <v>BOINA PANA VERDE</v>
          </cell>
          <cell r="D3156">
            <v>0</v>
          </cell>
        </row>
        <row r="3157">
          <cell r="A3157">
            <v>8301301</v>
          </cell>
          <cell r="B3157" t="str">
            <v>8301301</v>
          </cell>
          <cell r="C3157" t="str">
            <v>BOINA DE LANA</v>
          </cell>
          <cell r="D3157">
            <v>0</v>
          </cell>
        </row>
        <row r="3158">
          <cell r="A3158" t="str">
            <v/>
          </cell>
          <cell r="B3158" t="str">
            <v>8301310	BOINA</v>
          </cell>
          <cell r="C3158" t="str">
            <v/>
          </cell>
          <cell r="D3158">
            <v>0</v>
          </cell>
        </row>
        <row r="3159">
          <cell r="A3159">
            <v>8301310</v>
          </cell>
          <cell r="B3159" t="str">
            <v>8301310</v>
          </cell>
          <cell r="C3159" t="str">
            <v>BOINA LANA NEGRA UNA PIEZA ORF</v>
          </cell>
          <cell r="D3159">
            <v>0</v>
          </cell>
        </row>
        <row r="3160">
          <cell r="A3160">
            <v>8301311</v>
          </cell>
          <cell r="B3160" t="str">
            <v>8301311</v>
          </cell>
          <cell r="C3160" t="str">
            <v>BOINA 100X100 LANA NEGRA S/COSTURAS-26</v>
          </cell>
          <cell r="D3160">
            <v>1144</v>
          </cell>
        </row>
        <row r="3161">
          <cell r="A3161">
            <v>8301312</v>
          </cell>
          <cell r="B3161" t="str">
            <v>8301312</v>
          </cell>
          <cell r="C3161" t="str">
            <v>BOINA LANA NEGRA S/COSTURAS C/BROCHES-26</v>
          </cell>
          <cell r="D3161">
            <v>1144</v>
          </cell>
        </row>
        <row r="3162">
          <cell r="A3162" t="str">
            <v/>
          </cell>
          <cell r="B3162" t="str">
            <v>8301313	LINTE</v>
          </cell>
          <cell r="C3162" t="str">
            <v/>
          </cell>
          <cell r="D3162">
            <v>0</v>
          </cell>
        </row>
        <row r="3163">
          <cell r="A3163">
            <v>8301313</v>
          </cell>
          <cell r="B3163" t="str">
            <v>8301313</v>
          </cell>
          <cell r="C3163" t="str">
            <v>LINTERNA 4674-4677</v>
          </cell>
          <cell r="D3163">
            <v>0</v>
          </cell>
        </row>
        <row r="3164">
          <cell r="A3164" t="str">
            <v/>
          </cell>
          <cell r="B3164" t="str">
            <v>8301350	BOINA</v>
          </cell>
          <cell r="C3164" t="str">
            <v/>
          </cell>
          <cell r="D3164">
            <v>0</v>
          </cell>
        </row>
        <row r="3165">
          <cell r="A3165">
            <v>8301350</v>
          </cell>
          <cell r="B3165" t="str">
            <v>8301350</v>
          </cell>
          <cell r="C3165" t="str">
            <v>BOINA PANA ROJA RER</v>
          </cell>
          <cell r="D3165">
            <v>0</v>
          </cell>
        </row>
        <row r="3166">
          <cell r="A3166">
            <v>8301495</v>
          </cell>
          <cell r="B3166" t="str">
            <v>8301495</v>
          </cell>
          <cell r="C3166" t="str">
            <v>BOINA TELA AZUL MF</v>
          </cell>
          <cell r="D3166">
            <v>1297.3</v>
          </cell>
        </row>
        <row r="3167">
          <cell r="A3167">
            <v>8301558</v>
          </cell>
          <cell r="B3167" t="str">
            <v>8301558</v>
          </cell>
          <cell r="C3167" t="str">
            <v>BOINA LANA AZUL 5581-26-2/3</v>
          </cell>
          <cell r="D3167">
            <v>900</v>
          </cell>
        </row>
        <row r="3168">
          <cell r="A3168">
            <v>8301700</v>
          </cell>
          <cell r="B3168" t="str">
            <v>8301700</v>
          </cell>
          <cell r="C3168" t="str">
            <v>BOINA TELA NEGRA MF</v>
          </cell>
          <cell r="D3168">
            <v>1297.3</v>
          </cell>
        </row>
        <row r="3169">
          <cell r="A3169">
            <v>8301805</v>
          </cell>
          <cell r="B3169" t="str">
            <v>8301805</v>
          </cell>
          <cell r="C3169" t="str">
            <v>BOINA PANA NEGRA RER</v>
          </cell>
          <cell r="D3169">
            <v>1533.17</v>
          </cell>
        </row>
        <row r="3170">
          <cell r="A3170">
            <v>830180500</v>
          </cell>
          <cell r="B3170" t="str">
            <v>830180500</v>
          </cell>
          <cell r="C3170" t="str">
            <v>BOINA PANA NEGRA</v>
          </cell>
          <cell r="D3170">
            <v>649</v>
          </cell>
        </row>
        <row r="3171">
          <cell r="A3171">
            <v>830180501</v>
          </cell>
          <cell r="B3171" t="str">
            <v>830180501</v>
          </cell>
          <cell r="C3171" t="str">
            <v>BOINA PANA NEGRA 1</v>
          </cell>
          <cell r="D3171">
            <v>649</v>
          </cell>
        </row>
        <row r="3172">
          <cell r="A3172">
            <v>830180502</v>
          </cell>
          <cell r="B3172" t="str">
            <v>830180502</v>
          </cell>
          <cell r="C3172" t="str">
            <v>BOINA PANA NEGRA 2</v>
          </cell>
          <cell r="D3172">
            <v>649</v>
          </cell>
        </row>
        <row r="3173">
          <cell r="A3173">
            <v>830180503</v>
          </cell>
          <cell r="B3173" t="str">
            <v>830180503</v>
          </cell>
          <cell r="C3173" t="str">
            <v>BOINA PANA NEGRA 3</v>
          </cell>
          <cell r="D3173">
            <v>649</v>
          </cell>
        </row>
        <row r="3174">
          <cell r="A3174">
            <v>8301900</v>
          </cell>
          <cell r="B3174" t="str">
            <v>8301900</v>
          </cell>
          <cell r="C3174" t="str">
            <v>BOINA PA¥O NEGRA RER</v>
          </cell>
          <cell r="D3174">
            <v>1412.76</v>
          </cell>
        </row>
        <row r="3175">
          <cell r="A3175">
            <v>830190001</v>
          </cell>
          <cell r="B3175" t="str">
            <v>830190001</v>
          </cell>
          <cell r="C3175" t="str">
            <v>BOINA PA¥O NEGRA T.1</v>
          </cell>
          <cell r="D3175">
            <v>649</v>
          </cell>
        </row>
        <row r="3176">
          <cell r="A3176">
            <v>830190002</v>
          </cell>
          <cell r="B3176" t="str">
            <v>830190002</v>
          </cell>
          <cell r="C3176" t="str">
            <v>BOINA PA¥O NEGRA T.2</v>
          </cell>
          <cell r="D3176">
            <v>649</v>
          </cell>
        </row>
        <row r="3177">
          <cell r="A3177">
            <v>830190003</v>
          </cell>
          <cell r="B3177" t="str">
            <v>830190003</v>
          </cell>
          <cell r="C3177" t="str">
            <v>BOINA PA¥O NEGRO T.3</v>
          </cell>
          <cell r="D3177">
            <v>649</v>
          </cell>
        </row>
        <row r="3178">
          <cell r="A3178" t="str">
            <v/>
          </cell>
          <cell r="B3178" t="str">
            <v>8301901	BOINA</v>
          </cell>
          <cell r="C3178" t="str">
            <v/>
          </cell>
          <cell r="D3178">
            <v>0</v>
          </cell>
        </row>
        <row r="3179">
          <cell r="A3179">
            <v>8301901</v>
          </cell>
          <cell r="B3179" t="str">
            <v>8301901</v>
          </cell>
          <cell r="C3179" t="str">
            <v>BOINA PAÑO AZUL</v>
          </cell>
          <cell r="D3179">
            <v>0</v>
          </cell>
        </row>
        <row r="3180">
          <cell r="A3180" t="str">
            <v/>
          </cell>
          <cell r="B3180" t="str">
            <v>8302001	AGEN.</v>
          </cell>
          <cell r="C3180" t="str">
            <v/>
          </cell>
          <cell r="D3180">
            <v>0</v>
          </cell>
        </row>
        <row r="3181">
          <cell r="A3181">
            <v>8302001</v>
          </cell>
          <cell r="B3181" t="str">
            <v>8302001</v>
          </cell>
          <cell r="C3181" t="str">
            <v>AGEN. BIRRETE AGENCIA DE SEGUR LIMIT RER</v>
          </cell>
          <cell r="D3181">
            <v>0</v>
          </cell>
        </row>
        <row r="3182">
          <cell r="A3182" t="str">
            <v/>
          </cell>
          <cell r="B3182" t="str">
            <v>8303000	CASQ</v>
          </cell>
          <cell r="C3182" t="str">
            <v/>
          </cell>
          <cell r="D3182">
            <v>0</v>
          </cell>
        </row>
        <row r="3183">
          <cell r="A3183">
            <v>8303000</v>
          </cell>
          <cell r="B3183" t="str">
            <v>8303000</v>
          </cell>
          <cell r="C3183" t="str">
            <v>CASQ RIP TIGER VERDE</v>
          </cell>
          <cell r="D3183">
            <v>0</v>
          </cell>
        </row>
        <row r="3184">
          <cell r="A3184">
            <v>8303002</v>
          </cell>
          <cell r="B3184" t="str">
            <v>8303002</v>
          </cell>
          <cell r="C3184" t="str">
            <v>CASQ RIP NEGRO SUBCRIO/CRIO VISERA BORD</v>
          </cell>
          <cell r="D3184">
            <v>1297.3</v>
          </cell>
        </row>
        <row r="3185">
          <cell r="A3185">
            <v>8303003</v>
          </cell>
          <cell r="B3185" t="str">
            <v>8303003</v>
          </cell>
          <cell r="C3185" t="str">
            <v>CASQ RIP AZUL CRIO GENERAL VISERA BORD</v>
          </cell>
          <cell r="D3185">
            <v>1533.17</v>
          </cell>
        </row>
        <row r="3186">
          <cell r="A3186">
            <v>8303004</v>
          </cell>
          <cell r="B3186" t="str">
            <v>8303004</v>
          </cell>
          <cell r="C3186" t="str">
            <v>CASQ RIP AZUL SUBCRIO/CRIO VISERA BORD</v>
          </cell>
          <cell r="D3186">
            <v>1297.3</v>
          </cell>
        </row>
        <row r="3187">
          <cell r="A3187">
            <v>8303005</v>
          </cell>
          <cell r="B3187" t="str">
            <v>8303005</v>
          </cell>
          <cell r="C3187" t="str">
            <v>CASQ GAB AZUL CON ABROJO</v>
          </cell>
          <cell r="D3187">
            <v>1061.4100000000001</v>
          </cell>
        </row>
        <row r="3188">
          <cell r="A3188">
            <v>8303006</v>
          </cell>
          <cell r="B3188" t="str">
            <v>8303006</v>
          </cell>
          <cell r="C3188" t="str">
            <v>CASQ GAB NEGRO CON ABROJO</v>
          </cell>
          <cell r="D3188">
            <v>1061.4100000000001</v>
          </cell>
        </row>
        <row r="3189">
          <cell r="A3189">
            <v>8303007</v>
          </cell>
          <cell r="B3189" t="str">
            <v>8303007</v>
          </cell>
          <cell r="C3189" t="str">
            <v>CASQ RIP REQUISA</v>
          </cell>
          <cell r="D3189">
            <v>1120.3800000000001</v>
          </cell>
        </row>
        <row r="3190">
          <cell r="A3190" t="str">
            <v/>
          </cell>
          <cell r="B3190" t="str">
            <v>8303008	CASQ</v>
          </cell>
          <cell r="C3190" t="str">
            <v/>
          </cell>
          <cell r="D3190">
            <v>0</v>
          </cell>
        </row>
        <row r="3191">
          <cell r="A3191">
            <v>8303008</v>
          </cell>
          <cell r="B3191" t="str">
            <v>8303008</v>
          </cell>
          <cell r="C3191" t="str">
            <v>CASQ NEGRO CRIO GRAL  C/ TRAB</v>
          </cell>
          <cell r="D3191">
            <v>0</v>
          </cell>
        </row>
        <row r="3192">
          <cell r="A3192" t="str">
            <v/>
          </cell>
          <cell r="B3192" t="str">
            <v>8303009	CASQ</v>
          </cell>
          <cell r="C3192" t="str">
            <v/>
          </cell>
          <cell r="D3192">
            <v>0</v>
          </cell>
        </row>
        <row r="3193">
          <cell r="A3193">
            <v>8303009</v>
          </cell>
          <cell r="B3193" t="str">
            <v>8303009</v>
          </cell>
          <cell r="C3193" t="str">
            <v>CASQ RIP DESERTICO</v>
          </cell>
          <cell r="D3193">
            <v>0</v>
          </cell>
        </row>
        <row r="3194">
          <cell r="A3194" t="str">
            <v/>
          </cell>
          <cell r="B3194" t="str">
            <v>8303010	CASQ</v>
          </cell>
          <cell r="C3194" t="str">
            <v/>
          </cell>
          <cell r="D3194">
            <v>0</v>
          </cell>
        </row>
        <row r="3195">
          <cell r="A3195">
            <v>8303010</v>
          </cell>
          <cell r="B3195" t="str">
            <v>8303010</v>
          </cell>
          <cell r="C3195" t="str">
            <v>CASQ GAB AZUL CON ABROJO</v>
          </cell>
          <cell r="D3195">
            <v>0</v>
          </cell>
        </row>
        <row r="3196">
          <cell r="A3196">
            <v>8303011</v>
          </cell>
          <cell r="B3196" t="str">
            <v>8303011</v>
          </cell>
          <cell r="C3196" t="str">
            <v>CASQ GAB AZUL IMPORTADO CON TRABA</v>
          </cell>
          <cell r="D3196">
            <v>1061.4100000000001</v>
          </cell>
        </row>
        <row r="3197">
          <cell r="A3197" t="str">
            <v/>
          </cell>
          <cell r="B3197" t="str">
            <v>8303012	CASQ</v>
          </cell>
          <cell r="C3197" t="str">
            <v/>
          </cell>
          <cell r="D3197">
            <v>0</v>
          </cell>
        </row>
        <row r="3198">
          <cell r="A3198">
            <v>8303012</v>
          </cell>
          <cell r="B3198" t="str">
            <v>8303012</v>
          </cell>
          <cell r="C3198" t="str">
            <v>CASQ NEGRO IMPORT</v>
          </cell>
          <cell r="D3198">
            <v>0</v>
          </cell>
        </row>
        <row r="3199">
          <cell r="A3199" t="str">
            <v/>
          </cell>
          <cell r="B3199" t="str">
            <v>8303013	CASQ</v>
          </cell>
          <cell r="C3199" t="str">
            <v/>
          </cell>
          <cell r="D3199">
            <v>0</v>
          </cell>
        </row>
        <row r="3200">
          <cell r="A3200">
            <v>8303013</v>
          </cell>
          <cell r="B3200" t="str">
            <v>8303013</v>
          </cell>
          <cell r="C3200" t="str">
            <v>CASQ RIP AZUL CON ABROJO</v>
          </cell>
          <cell r="D3200">
            <v>0</v>
          </cell>
        </row>
        <row r="3201">
          <cell r="A3201">
            <v>8303014</v>
          </cell>
          <cell r="B3201" t="str">
            <v>8303014</v>
          </cell>
          <cell r="C3201" t="str">
            <v>CASQ AZUL  URBANO TUCUMAN</v>
          </cell>
          <cell r="D3201">
            <v>1179.3499999999999</v>
          </cell>
        </row>
        <row r="3202">
          <cell r="A3202" t="str">
            <v/>
          </cell>
          <cell r="B3202" t="str">
            <v>8303015	CASQ</v>
          </cell>
          <cell r="C3202" t="str">
            <v/>
          </cell>
          <cell r="D3202">
            <v>0</v>
          </cell>
        </row>
        <row r="3203">
          <cell r="A3203">
            <v>8303015</v>
          </cell>
          <cell r="B3203" t="str">
            <v>8303015</v>
          </cell>
          <cell r="C3203" t="str">
            <v>CASQ GRIS RIP C CINTA A CUADRO</v>
          </cell>
          <cell r="D3203">
            <v>0</v>
          </cell>
        </row>
        <row r="3204">
          <cell r="A3204" t="str">
            <v/>
          </cell>
          <cell r="B3204" t="str">
            <v>8303016	CASQ</v>
          </cell>
          <cell r="C3204" t="str">
            <v/>
          </cell>
          <cell r="D3204">
            <v>0</v>
          </cell>
        </row>
        <row r="3205">
          <cell r="A3205">
            <v>8303016</v>
          </cell>
          <cell r="B3205" t="str">
            <v>8303016</v>
          </cell>
          <cell r="C3205" t="str">
            <v>CASQ EJERC C ABROJO</v>
          </cell>
          <cell r="D3205">
            <v>0</v>
          </cell>
        </row>
        <row r="3206">
          <cell r="A3206" t="str">
            <v/>
          </cell>
          <cell r="B3206" t="str">
            <v>8303017	CASQ</v>
          </cell>
          <cell r="C3206" t="str">
            <v/>
          </cell>
          <cell r="D3206">
            <v>0</v>
          </cell>
        </row>
        <row r="3207">
          <cell r="A3207">
            <v>8303017</v>
          </cell>
          <cell r="B3207" t="str">
            <v>8303017</v>
          </cell>
          <cell r="C3207" t="str">
            <v>CASQ RIP EJERCITO MULTICAM</v>
          </cell>
          <cell r="D3207">
            <v>0</v>
          </cell>
        </row>
        <row r="3208">
          <cell r="A3208" t="str">
            <v/>
          </cell>
          <cell r="B3208" t="str">
            <v>8303018	CASQ</v>
          </cell>
          <cell r="C3208" t="str">
            <v/>
          </cell>
          <cell r="D3208">
            <v>0</v>
          </cell>
        </row>
        <row r="3209">
          <cell r="A3209">
            <v>8303018</v>
          </cell>
          <cell r="B3209" t="str">
            <v>8303018</v>
          </cell>
          <cell r="C3209" t="str">
            <v>CASQ RIP AZUL CRIO INSPECTOR VISERA BOR</v>
          </cell>
          <cell r="D3209">
            <v>0</v>
          </cell>
        </row>
        <row r="3210">
          <cell r="A3210" t="str">
            <v/>
          </cell>
          <cell r="B3210" t="str">
            <v>8303019	CASQ</v>
          </cell>
          <cell r="C3210" t="str">
            <v/>
          </cell>
          <cell r="D3210">
            <v>0</v>
          </cell>
        </row>
        <row r="3211">
          <cell r="A3211">
            <v>8303019</v>
          </cell>
          <cell r="B3211" t="str">
            <v>8303019</v>
          </cell>
          <cell r="C3211" t="str">
            <v>CASQ RIP NEGRO CRIO INSPECTOR VISERA BOR</v>
          </cell>
          <cell r="D3211">
            <v>0</v>
          </cell>
        </row>
        <row r="3212">
          <cell r="A3212" t="str">
            <v/>
          </cell>
          <cell r="B3212" t="str">
            <v>8303032	BONNY</v>
          </cell>
          <cell r="C3212" t="str">
            <v/>
          </cell>
          <cell r="D3212">
            <v>0</v>
          </cell>
        </row>
        <row r="3213">
          <cell r="A3213">
            <v>8303032</v>
          </cell>
          <cell r="B3213" t="str">
            <v>8303032</v>
          </cell>
          <cell r="C3213" t="str">
            <v>BONNY RIP MIMETICO RER</v>
          </cell>
          <cell r="D3213">
            <v>0</v>
          </cell>
        </row>
        <row r="3214">
          <cell r="A3214" t="str">
            <v/>
          </cell>
          <cell r="B3214" t="str">
            <v>8303033	BONNY</v>
          </cell>
          <cell r="C3214" t="str">
            <v/>
          </cell>
          <cell r="D3214">
            <v>0</v>
          </cell>
        </row>
        <row r="3215">
          <cell r="A3215">
            <v>8303033</v>
          </cell>
          <cell r="B3215" t="str">
            <v>8303033</v>
          </cell>
          <cell r="C3215" t="str">
            <v>BONNY RIP RURAL RER</v>
          </cell>
          <cell r="D3215">
            <v>0</v>
          </cell>
        </row>
        <row r="3216">
          <cell r="A3216">
            <v>8303110</v>
          </cell>
          <cell r="B3216" t="str">
            <v>8303110</v>
          </cell>
          <cell r="C3216" t="str">
            <v>CASQ PETREO BORD NEUQUEN</v>
          </cell>
          <cell r="D3216">
            <v>1297</v>
          </cell>
        </row>
        <row r="3217">
          <cell r="A3217">
            <v>8303111</v>
          </cell>
          <cell r="B3217" t="str">
            <v>8303111</v>
          </cell>
          <cell r="C3217" t="str">
            <v>CASQ NEGRO BORD NEUQUEN</v>
          </cell>
          <cell r="D3217">
            <v>1297.3</v>
          </cell>
        </row>
        <row r="3218">
          <cell r="A3218">
            <v>8303112</v>
          </cell>
          <cell r="B3218" t="str">
            <v>8303112</v>
          </cell>
          <cell r="C3218" t="str">
            <v>CASQ GRIS BORD NEUQUEN</v>
          </cell>
          <cell r="D3218">
            <v>1297.3</v>
          </cell>
        </row>
        <row r="3219">
          <cell r="A3219">
            <v>8303113</v>
          </cell>
          <cell r="B3219" t="str">
            <v>8303113</v>
          </cell>
          <cell r="C3219" t="str">
            <v>CASQ RIP GRIS ABROJO</v>
          </cell>
          <cell r="D3219">
            <v>1061.4100000000001</v>
          </cell>
        </row>
        <row r="3220">
          <cell r="A3220">
            <v>8303114</v>
          </cell>
          <cell r="B3220" t="str">
            <v>8303114</v>
          </cell>
          <cell r="C3220" t="str">
            <v>CASQ GAB GRIS ABROJO</v>
          </cell>
          <cell r="D3220">
            <v>1061.4100000000001</v>
          </cell>
        </row>
        <row r="3221">
          <cell r="A3221">
            <v>8303115</v>
          </cell>
          <cell r="B3221" t="str">
            <v>8303115</v>
          </cell>
          <cell r="C3221" t="str">
            <v>CASQ GAB AZUL BOMB CUTRALCO ABROJO</v>
          </cell>
          <cell r="D3221">
            <v>1091.99</v>
          </cell>
        </row>
        <row r="3222">
          <cell r="A3222">
            <v>8303120</v>
          </cell>
          <cell r="B3222" t="str">
            <v>8303120</v>
          </cell>
          <cell r="C3222" t="str">
            <v>CASQ REVER GABARD.</v>
          </cell>
          <cell r="D3222">
            <v>1061.4100000000001</v>
          </cell>
        </row>
        <row r="3223">
          <cell r="A3223">
            <v>8303121</v>
          </cell>
          <cell r="B3223" t="str">
            <v>8303121</v>
          </cell>
          <cell r="C3223" t="str">
            <v>CASQ REVERS VIAL TMAN</v>
          </cell>
          <cell r="D3223">
            <v>1061.4100000000001</v>
          </cell>
        </row>
        <row r="3224">
          <cell r="A3224">
            <v>8303123</v>
          </cell>
          <cell r="B3224" t="str">
            <v>8303123</v>
          </cell>
          <cell r="C3224" t="str">
            <v>CASQ AMER REVER RIP STOP</v>
          </cell>
          <cell r="D3224">
            <v>1061.4100000000001</v>
          </cell>
        </row>
        <row r="3225">
          <cell r="A3225" t="str">
            <v/>
          </cell>
          <cell r="B3225" t="str">
            <v>8303124	CASQ</v>
          </cell>
          <cell r="C3225" t="str">
            <v/>
          </cell>
          <cell r="D3225">
            <v>0</v>
          </cell>
        </row>
        <row r="3226">
          <cell r="A3226">
            <v>8303124</v>
          </cell>
          <cell r="B3226" t="str">
            <v>8303124</v>
          </cell>
          <cell r="C3226" t="str">
            <v>CASQ RIP DIGITAL MIMET RURAL</v>
          </cell>
          <cell r="D3226">
            <v>0</v>
          </cell>
        </row>
        <row r="3227">
          <cell r="A3227">
            <v>8303125</v>
          </cell>
          <cell r="B3227" t="str">
            <v>8303125</v>
          </cell>
          <cell r="C3227" t="str">
            <v>CASQ REVER RIP MIME/NEG</v>
          </cell>
          <cell r="D3227">
            <v>0</v>
          </cell>
        </row>
        <row r="3228">
          <cell r="A3228" t="str">
            <v/>
          </cell>
          <cell r="B3228" t="str">
            <v>8303126	CASQ</v>
          </cell>
          <cell r="C3228" t="str">
            <v/>
          </cell>
          <cell r="D3228">
            <v>0</v>
          </cell>
        </row>
        <row r="3229">
          <cell r="A3229">
            <v>8303126</v>
          </cell>
          <cell r="B3229" t="str">
            <v>8303126</v>
          </cell>
          <cell r="C3229" t="str">
            <v>CASQ REVER RIP GRIS/NEG</v>
          </cell>
          <cell r="D3229">
            <v>0</v>
          </cell>
        </row>
        <row r="3230">
          <cell r="A3230">
            <v>8303127</v>
          </cell>
          <cell r="B3230" t="str">
            <v>8303127</v>
          </cell>
          <cell r="C3230" t="str">
            <v>CASQ REVER RIP INFANT/NEG</v>
          </cell>
          <cell r="D3230">
            <v>1120.3900000000001</v>
          </cell>
        </row>
        <row r="3231">
          <cell r="A3231">
            <v>8303128</v>
          </cell>
          <cell r="B3231" t="str">
            <v>8303128</v>
          </cell>
          <cell r="C3231" t="str">
            <v>CASQ RIP DIGITAL ACU</v>
          </cell>
          <cell r="D3231">
            <v>1120.3900000000001</v>
          </cell>
        </row>
        <row r="3232">
          <cell r="A3232">
            <v>8303129</v>
          </cell>
          <cell r="B3232" t="str">
            <v>8303129</v>
          </cell>
          <cell r="C3232" t="str">
            <v>CASQ RIP NEGRO C/OJALILLOS IMP</v>
          </cell>
          <cell r="D3232">
            <v>676</v>
          </cell>
        </row>
        <row r="3233">
          <cell r="A3233">
            <v>8303130</v>
          </cell>
          <cell r="B3233" t="str">
            <v>8303130</v>
          </cell>
          <cell r="C3233" t="str">
            <v>CASQ RIP AZUL C/OJALILLOS IMP</v>
          </cell>
          <cell r="D3233">
            <v>1061.4100000000001</v>
          </cell>
        </row>
        <row r="3234">
          <cell r="A3234" t="str">
            <v/>
          </cell>
          <cell r="B3234" t="str">
            <v>8303131	CASQ</v>
          </cell>
          <cell r="C3234" t="str">
            <v/>
          </cell>
          <cell r="D3234">
            <v>0</v>
          </cell>
        </row>
        <row r="3235">
          <cell r="A3235">
            <v>8303131</v>
          </cell>
          <cell r="B3235" t="str">
            <v>8303131</v>
          </cell>
          <cell r="C3235" t="str">
            <v>CASQ RIP NEGRO C/OJALITO BORD NQN</v>
          </cell>
          <cell r="D3235">
            <v>0</v>
          </cell>
        </row>
        <row r="3236">
          <cell r="A3236" t="str">
            <v/>
          </cell>
          <cell r="B3236" t="str">
            <v>8303132	CASQ</v>
          </cell>
          <cell r="C3236" t="str">
            <v/>
          </cell>
          <cell r="D3236">
            <v>0</v>
          </cell>
        </row>
        <row r="3237">
          <cell r="A3237">
            <v>8303132</v>
          </cell>
          <cell r="B3237" t="str">
            <v>8303132</v>
          </cell>
          <cell r="C3237" t="str">
            <v>CASQ RIP AZUL C/OJALITO BORD NQN</v>
          </cell>
          <cell r="D3237">
            <v>0</v>
          </cell>
        </row>
        <row r="3238">
          <cell r="A3238" t="str">
            <v/>
          </cell>
          <cell r="B3238" t="str">
            <v>8303133	CASQ</v>
          </cell>
          <cell r="C3238" t="str">
            <v/>
          </cell>
          <cell r="D3238">
            <v>0</v>
          </cell>
        </row>
        <row r="3239">
          <cell r="A3239">
            <v>8303133</v>
          </cell>
          <cell r="B3239" t="str">
            <v>8303133</v>
          </cell>
          <cell r="C3239" t="str">
            <v>CASQ RIP RURAL  C/ABROJO</v>
          </cell>
          <cell r="D3239">
            <v>0</v>
          </cell>
        </row>
        <row r="3240">
          <cell r="A3240">
            <v>8303222</v>
          </cell>
          <cell r="B3240" t="str">
            <v>8303222</v>
          </cell>
          <cell r="C3240" t="str">
            <v>CASQ ARMADO AZUL</v>
          </cell>
          <cell r="D3240">
            <v>1747.2</v>
          </cell>
        </row>
        <row r="3241">
          <cell r="A3241">
            <v>8303297</v>
          </cell>
          <cell r="B3241" t="str">
            <v>8303297</v>
          </cell>
          <cell r="C3241" t="str">
            <v>RELOJ TACTICO MALLA/PLASTI ICE FROG 5524</v>
          </cell>
          <cell r="D3241">
            <v>1800</v>
          </cell>
        </row>
        <row r="3242">
          <cell r="A3242">
            <v>8303298</v>
          </cell>
          <cell r="B3242" t="str">
            <v>8303298</v>
          </cell>
          <cell r="C3242" t="str">
            <v>RELOJ TACTICO O.T.S 5512-693-30-48/3,6</v>
          </cell>
          <cell r="D3242">
            <v>3200</v>
          </cell>
        </row>
        <row r="3243">
          <cell r="A3243">
            <v>8303299</v>
          </cell>
          <cell r="B3243" t="str">
            <v>8303299</v>
          </cell>
          <cell r="C3243" t="str">
            <v>RELOJ TACTICO DIGITAL 5514-30-48/3,6</v>
          </cell>
          <cell r="D3243">
            <v>3100</v>
          </cell>
        </row>
        <row r="3244">
          <cell r="A3244">
            <v>8303300</v>
          </cell>
          <cell r="B3244" t="str">
            <v>8303300</v>
          </cell>
          <cell r="C3244" t="str">
            <v>RELOJ TACTICO O.T.S T7033G 5518-30-48/3,</v>
          </cell>
          <cell r="D3244">
            <v>3100</v>
          </cell>
        </row>
        <row r="3245">
          <cell r="A3245">
            <v>8303356</v>
          </cell>
          <cell r="B3245" t="str">
            <v>8303356</v>
          </cell>
          <cell r="C3245" t="str">
            <v>CASQ RIP NEGRO STA FE C ABROJO C/ESC RER</v>
          </cell>
          <cell r="D3245">
            <v>0</v>
          </cell>
        </row>
        <row r="3246">
          <cell r="A3246">
            <v>8303357</v>
          </cell>
          <cell r="B3246" t="str">
            <v>8303357</v>
          </cell>
          <cell r="C3246" t="str">
            <v>CASQ RIP NEGRO SUBCRIO/CRIO VISERA BORD</v>
          </cell>
          <cell r="D3246">
            <v>1297.3</v>
          </cell>
        </row>
        <row r="3247">
          <cell r="A3247" t="str">
            <v/>
          </cell>
          <cell r="B3247" t="str">
            <v>8303358	CASQ</v>
          </cell>
          <cell r="C3247" t="str">
            <v/>
          </cell>
          <cell r="D3247">
            <v>0</v>
          </cell>
        </row>
        <row r="3248">
          <cell r="A3248">
            <v>8303358</v>
          </cell>
          <cell r="B3248" t="str">
            <v>8303358</v>
          </cell>
          <cell r="C3248" t="str">
            <v>CASQ RIP NEGRO STA FE SERRETA Y LAU RER</v>
          </cell>
          <cell r="D3248">
            <v>0</v>
          </cell>
        </row>
        <row r="3249">
          <cell r="A3249">
            <v>8303495</v>
          </cell>
          <cell r="B3249" t="str">
            <v>8303495</v>
          </cell>
          <cell r="C3249" t="str">
            <v>CASQ RIP AZUL C ABROJO</v>
          </cell>
          <cell r="D3249">
            <v>1061.4100000000001</v>
          </cell>
        </row>
        <row r="3250">
          <cell r="A3250">
            <v>8303496</v>
          </cell>
          <cell r="B3250" t="str">
            <v>8303496</v>
          </cell>
          <cell r="C3250" t="str">
            <v>CASQ RIP DIGITAL GRIS</v>
          </cell>
          <cell r="D3250">
            <v>1120.3900000000001</v>
          </cell>
        </row>
        <row r="3251">
          <cell r="A3251">
            <v>8303523</v>
          </cell>
          <cell r="B3251" t="str">
            <v>8303523</v>
          </cell>
          <cell r="C3251" t="str">
            <v>RELOJ TACTICO MIMETICO/COLOR 9523</v>
          </cell>
          <cell r="D3251">
            <v>1900</v>
          </cell>
        </row>
        <row r="3252">
          <cell r="A3252">
            <v>8303544</v>
          </cell>
          <cell r="B3252" t="str">
            <v>8303544</v>
          </cell>
          <cell r="C3252" t="str">
            <v>CASQ RIP INFANTERIA CON ABROJO</v>
          </cell>
          <cell r="D3252">
            <v>1061.4100000000001</v>
          </cell>
        </row>
        <row r="3253">
          <cell r="A3253">
            <v>8303665</v>
          </cell>
          <cell r="B3253" t="str">
            <v>8303665</v>
          </cell>
          <cell r="C3253" t="str">
            <v>CASQ ARMADO  VERDE</v>
          </cell>
          <cell r="D3253">
            <v>0</v>
          </cell>
        </row>
        <row r="3254">
          <cell r="A3254">
            <v>8303674</v>
          </cell>
          <cell r="B3254" t="str">
            <v>8303674</v>
          </cell>
          <cell r="C3254" t="str">
            <v>CASQ GAB NEGRO AJUSTABLE C/TRABA 4674</v>
          </cell>
          <cell r="D3254">
            <v>600</v>
          </cell>
        </row>
        <row r="3255">
          <cell r="A3255">
            <v>8303677</v>
          </cell>
          <cell r="B3255" t="str">
            <v>8303677</v>
          </cell>
          <cell r="C3255" t="str">
            <v>CASQ GAB AZUL AJUSTABLE C/TRABA 4674</v>
          </cell>
          <cell r="D3255">
            <v>572</v>
          </cell>
        </row>
        <row r="3256">
          <cell r="A3256" t="str">
            <v/>
          </cell>
          <cell r="B3256" t="str">
            <v>8303700	CASQ</v>
          </cell>
          <cell r="C3256" t="str">
            <v/>
          </cell>
          <cell r="D3256">
            <v>0</v>
          </cell>
        </row>
        <row r="3257">
          <cell r="A3257">
            <v>8303700</v>
          </cell>
          <cell r="B3257" t="str">
            <v>8303700</v>
          </cell>
          <cell r="C3257" t="str">
            <v>CASQ RIP AZUL NQUEN. VISERA BORDADA RER</v>
          </cell>
          <cell r="D3257">
            <v>0</v>
          </cell>
        </row>
        <row r="3258">
          <cell r="A3258">
            <v>8303701</v>
          </cell>
          <cell r="B3258" t="str">
            <v>8303701</v>
          </cell>
          <cell r="C3258" t="str">
            <v>CASQ RIP NEGRO NQUEN. VISERA BORDADA RER</v>
          </cell>
          <cell r="D3258">
            <v>1533.17</v>
          </cell>
        </row>
        <row r="3259">
          <cell r="A3259">
            <v>8303800</v>
          </cell>
          <cell r="B3259" t="str">
            <v>8303800</v>
          </cell>
          <cell r="C3259" t="str">
            <v>CASQ RIP AZUL NQUEN. RER</v>
          </cell>
          <cell r="D3259">
            <v>1061.4100000000001</v>
          </cell>
        </row>
        <row r="3260">
          <cell r="A3260">
            <v>8303900</v>
          </cell>
          <cell r="B3260" t="str">
            <v>8303900</v>
          </cell>
          <cell r="C3260" t="str">
            <v>CASQ RIP NEGRO ABROJO</v>
          </cell>
          <cell r="D3260">
            <v>1061.4100000000001</v>
          </cell>
        </row>
        <row r="3261">
          <cell r="A3261">
            <v>8303901</v>
          </cell>
          <cell r="B3261" t="str">
            <v>8303901</v>
          </cell>
          <cell r="C3261" t="str">
            <v>CASQ RIP NEGRO C ABROJO Y CINTA A CUA</v>
          </cell>
          <cell r="D3261">
            <v>1297.3</v>
          </cell>
        </row>
        <row r="3262">
          <cell r="A3262">
            <v>8303902</v>
          </cell>
          <cell r="B3262" t="str">
            <v>8303902</v>
          </cell>
          <cell r="C3262" t="str">
            <v>CASQ RIP BEIGE ABROJO</v>
          </cell>
          <cell r="D3262">
            <v>1061.4100000000001</v>
          </cell>
        </row>
        <row r="3263">
          <cell r="A3263" t="str">
            <v/>
          </cell>
          <cell r="B3263" t="str">
            <v>8303987	CASQ</v>
          </cell>
          <cell r="C3263" t="str">
            <v/>
          </cell>
          <cell r="D3263">
            <v>0</v>
          </cell>
        </row>
        <row r="3264">
          <cell r="A3264">
            <v>8303987</v>
          </cell>
          <cell r="B3264" t="str">
            <v>8303987</v>
          </cell>
          <cell r="C3264" t="str">
            <v>CASQ MUNIC. GUAYMALLEN RER</v>
          </cell>
          <cell r="D3264">
            <v>0</v>
          </cell>
        </row>
        <row r="3265">
          <cell r="A3265">
            <v>8305000</v>
          </cell>
          <cell r="B3265" t="str">
            <v>8305000</v>
          </cell>
          <cell r="C3265" t="str">
            <v>GORRA AZUL SIN ATRIBUTOS RER</v>
          </cell>
          <cell r="D3265">
            <v>6600</v>
          </cell>
        </row>
        <row r="3266">
          <cell r="A3266">
            <v>8305001</v>
          </cell>
          <cell r="B3266" t="str">
            <v>8305001</v>
          </cell>
          <cell r="C3266" t="str">
            <v>GORRA GRIS SIN ATRIBUTOS RER</v>
          </cell>
          <cell r="D3266">
            <v>6600</v>
          </cell>
        </row>
        <row r="3267">
          <cell r="A3267">
            <v>8305002</v>
          </cell>
          <cell r="B3267" t="str">
            <v>8305002</v>
          </cell>
          <cell r="C3267" t="str">
            <v>GORRA NEGRA SIN ATRIBUTOS RER</v>
          </cell>
          <cell r="D3267">
            <v>6600</v>
          </cell>
        </row>
        <row r="3268">
          <cell r="A3268" t="str">
            <v/>
          </cell>
          <cell r="B3268" t="str">
            <v>8305003	GORRA</v>
          </cell>
          <cell r="C3268" t="str">
            <v/>
          </cell>
          <cell r="D3268">
            <v>0</v>
          </cell>
        </row>
        <row r="3269">
          <cell r="A3269">
            <v>8305003</v>
          </cell>
          <cell r="B3269" t="str">
            <v>8305003</v>
          </cell>
          <cell r="C3269" t="str">
            <v>GORRA BLANCA SIN ATRIBUTO RER</v>
          </cell>
          <cell r="D3269">
            <v>0</v>
          </cell>
        </row>
        <row r="3270">
          <cell r="A3270" t="str">
            <v/>
          </cell>
          <cell r="B3270" t="str">
            <v>8305004	GORRA</v>
          </cell>
          <cell r="C3270" t="str">
            <v/>
          </cell>
          <cell r="D3270">
            <v>0</v>
          </cell>
        </row>
        <row r="3271">
          <cell r="A3271">
            <v>8305004</v>
          </cell>
          <cell r="B3271" t="str">
            <v>8305004</v>
          </cell>
          <cell r="C3271" t="str">
            <v>GORRA GENDARMERIA NACIONAL</v>
          </cell>
          <cell r="D3271">
            <v>0</v>
          </cell>
        </row>
        <row r="3272">
          <cell r="A3272">
            <v>8305006</v>
          </cell>
          <cell r="B3272" t="str">
            <v>8305006</v>
          </cell>
          <cell r="C3272" t="str">
            <v>GORRA AZUL VISERA SUB COMISA/COMISA RER</v>
          </cell>
          <cell r="D3272">
            <v>0</v>
          </cell>
        </row>
        <row r="3273">
          <cell r="A3273">
            <v>8305007</v>
          </cell>
          <cell r="B3273" t="str">
            <v>8305007</v>
          </cell>
          <cell r="C3273" t="str">
            <v>GORRA AZUL VISERA COMISARIO GENERAL RER</v>
          </cell>
          <cell r="D3273">
            <v>0</v>
          </cell>
        </row>
        <row r="3274">
          <cell r="A3274">
            <v>8305008</v>
          </cell>
          <cell r="B3274" t="str">
            <v>8305008</v>
          </cell>
          <cell r="C3274" t="str">
            <v>GORRA AZUL VISERA COMISARIO INSPECT RER</v>
          </cell>
          <cell r="D3274">
            <v>0</v>
          </cell>
        </row>
        <row r="3275">
          <cell r="A3275">
            <v>8305009</v>
          </cell>
          <cell r="B3275" t="str">
            <v>8305009</v>
          </cell>
          <cell r="C3275" t="str">
            <v>GORRA AZUL CON ATRIBUTOS RER</v>
          </cell>
          <cell r="D3275">
            <v>0</v>
          </cell>
        </row>
        <row r="3276">
          <cell r="A3276">
            <v>8306100</v>
          </cell>
          <cell r="B3276" t="str">
            <v>8306100</v>
          </cell>
          <cell r="C3276" t="str">
            <v>GORRO CON PIEL IMP</v>
          </cell>
          <cell r="D3276">
            <v>1310.4000000000001</v>
          </cell>
        </row>
        <row r="3277">
          <cell r="A3277">
            <v>8306101</v>
          </cell>
          <cell r="B3277" t="str">
            <v>8306101</v>
          </cell>
          <cell r="C3277" t="str">
            <v>GORRO PIEL CON REFLECTIVO IMP 1120</v>
          </cell>
          <cell r="D3277">
            <v>1300</v>
          </cell>
        </row>
        <row r="3278">
          <cell r="A3278">
            <v>8306200</v>
          </cell>
          <cell r="B3278" t="str">
            <v>8306200</v>
          </cell>
          <cell r="C3278" t="str">
            <v>GORRO POLAR IMP 1163</v>
          </cell>
          <cell r="D3278">
            <v>624</v>
          </cell>
        </row>
        <row r="3279">
          <cell r="A3279" t="str">
            <v/>
          </cell>
          <cell r="B3279" t="str">
            <v>8307001	BONNY</v>
          </cell>
          <cell r="C3279" t="str">
            <v/>
          </cell>
          <cell r="D3279">
            <v>0</v>
          </cell>
        </row>
        <row r="3280">
          <cell r="A3280">
            <v>8307001</v>
          </cell>
          <cell r="B3280" t="str">
            <v>8307001</v>
          </cell>
          <cell r="C3280" t="str">
            <v>BONNY RIP AZUL RER</v>
          </cell>
          <cell r="D3280">
            <v>0</v>
          </cell>
        </row>
        <row r="3281">
          <cell r="A3281">
            <v>8307002</v>
          </cell>
          <cell r="B3281" t="str">
            <v>8307002</v>
          </cell>
          <cell r="C3281" t="str">
            <v>BONNY RIP BEIGE RER</v>
          </cell>
          <cell r="D3281">
            <v>1261.83</v>
          </cell>
        </row>
        <row r="3282">
          <cell r="A3282">
            <v>8307017</v>
          </cell>
          <cell r="B3282" t="str">
            <v>8307017</v>
          </cell>
          <cell r="C3282" t="str">
            <v>CHAMBERGO LMGE GRIS LSA</v>
          </cell>
          <cell r="D3282">
            <v>0</v>
          </cell>
        </row>
        <row r="3283">
          <cell r="A3283">
            <v>8307018</v>
          </cell>
          <cell r="B3283" t="str">
            <v>8307018</v>
          </cell>
          <cell r="C3283" t="str">
            <v>CHAMBERGO LMGE VERDE LSA</v>
          </cell>
          <cell r="D3283">
            <v>0</v>
          </cell>
        </row>
        <row r="3284">
          <cell r="A3284" t="str">
            <v/>
          </cell>
          <cell r="B3284" t="str">
            <v>8307159	CHAMB</v>
          </cell>
          <cell r="C3284" t="str">
            <v/>
          </cell>
          <cell r="D3284">
            <v>0</v>
          </cell>
        </row>
        <row r="3285">
          <cell r="A3285">
            <v>8307159</v>
          </cell>
          <cell r="B3285" t="str">
            <v>8307159</v>
          </cell>
          <cell r="C3285" t="str">
            <v>CHAMBERGO DE LANA GRIS</v>
          </cell>
          <cell r="D3285">
            <v>0</v>
          </cell>
        </row>
        <row r="3286">
          <cell r="A3286">
            <v>8307810</v>
          </cell>
          <cell r="B3286" t="str">
            <v>8307810</v>
          </cell>
          <cell r="C3286" t="str">
            <v>CHAMBERGO DE PELO DE LIEBRE RER</v>
          </cell>
          <cell r="D3286">
            <v>15000</v>
          </cell>
        </row>
        <row r="3287">
          <cell r="A3287" t="str">
            <v/>
          </cell>
          <cell r="B3287" t="str">
            <v>8307811	CHAMB</v>
          </cell>
          <cell r="C3287" t="str">
            <v/>
          </cell>
          <cell r="D3287">
            <v>0</v>
          </cell>
        </row>
        <row r="3288">
          <cell r="A3288">
            <v>8307811</v>
          </cell>
          <cell r="B3288" t="str">
            <v>8307811</v>
          </cell>
          <cell r="C3288" t="str">
            <v>CHAMBERGO DE LANA NEGRO LSA</v>
          </cell>
          <cell r="D3288">
            <v>0</v>
          </cell>
        </row>
        <row r="3289">
          <cell r="A3289" t="str">
            <v/>
          </cell>
          <cell r="B3289" t="str">
            <v>8307812	SOMBR</v>
          </cell>
          <cell r="C3289" t="str">
            <v/>
          </cell>
          <cell r="D3289">
            <v>0</v>
          </cell>
        </row>
        <row r="3290">
          <cell r="A3290">
            <v>8307812</v>
          </cell>
          <cell r="B3290" t="str">
            <v>8307812</v>
          </cell>
          <cell r="C3290" t="str">
            <v>SOMBRERO GRIS PERLA COPA NAT SRH</v>
          </cell>
          <cell r="D3290">
            <v>0</v>
          </cell>
        </row>
        <row r="3291">
          <cell r="A3291" t="str">
            <v/>
          </cell>
          <cell r="B3291" t="str">
            <v>8307813	SOMBR</v>
          </cell>
          <cell r="C3291" t="str">
            <v/>
          </cell>
          <cell r="D3291">
            <v>0</v>
          </cell>
        </row>
        <row r="3292">
          <cell r="A3292">
            <v>8307813</v>
          </cell>
          <cell r="B3292" t="str">
            <v>8307813</v>
          </cell>
          <cell r="C3292" t="str">
            <v>SOMBRERO NEGRO COPA NAT SRH</v>
          </cell>
          <cell r="D3292">
            <v>0</v>
          </cell>
        </row>
        <row r="3293">
          <cell r="A3293" t="str">
            <v/>
          </cell>
          <cell r="B3293" t="str">
            <v>8351026	PERIS</v>
          </cell>
          <cell r="C3293" t="str">
            <v/>
          </cell>
          <cell r="D3293">
            <v>0</v>
          </cell>
        </row>
        <row r="3294">
          <cell r="A3294">
            <v>8351026</v>
          </cell>
          <cell r="B3294" t="str">
            <v>8351026</v>
          </cell>
          <cell r="C3294" t="str">
            <v>PERISCOPIO TACTICO NEGRO UZI RER</v>
          </cell>
          <cell r="D3294">
            <v>0</v>
          </cell>
        </row>
        <row r="3295">
          <cell r="A3295">
            <v>8400000</v>
          </cell>
          <cell r="B3295" t="str">
            <v>8400000</v>
          </cell>
          <cell r="C3295" t="str">
            <v>GORRITA BEISBOL LISA AZUL GEI</v>
          </cell>
          <cell r="D3295">
            <v>600</v>
          </cell>
        </row>
        <row r="3296">
          <cell r="A3296">
            <v>8400001</v>
          </cell>
          <cell r="B3296" t="str">
            <v>8400001</v>
          </cell>
          <cell r="C3296" t="str">
            <v>GORRITA MZA  AZUL LMGE</v>
          </cell>
          <cell r="D3296">
            <v>600</v>
          </cell>
        </row>
        <row r="3297">
          <cell r="A3297">
            <v>8400002</v>
          </cell>
          <cell r="B3297" t="str">
            <v>8400002</v>
          </cell>
          <cell r="C3297" t="str">
            <v>GORRITA BEISBOL LISA NEGRA GEI</v>
          </cell>
          <cell r="D3297">
            <v>600</v>
          </cell>
        </row>
        <row r="3298">
          <cell r="A3298">
            <v>8400003</v>
          </cell>
          <cell r="B3298" t="str">
            <v>8400003</v>
          </cell>
          <cell r="C3298" t="str">
            <v>GORRITA REPAR-REPRIV MINISTERIO DE SEG.</v>
          </cell>
          <cell r="D3298">
            <v>800</v>
          </cell>
        </row>
        <row r="3299">
          <cell r="A3299">
            <v>8400008</v>
          </cell>
          <cell r="B3299" t="str">
            <v>8400008</v>
          </cell>
          <cell r="C3299" t="str">
            <v>GORRITA CAP 008</v>
          </cell>
          <cell r="D3299">
            <v>740</v>
          </cell>
        </row>
        <row r="3300">
          <cell r="A3300" t="str">
            <v/>
          </cell>
          <cell r="B3300" t="str">
            <v>8400009	GORRI</v>
          </cell>
          <cell r="C3300" t="str">
            <v/>
          </cell>
          <cell r="D3300">
            <v>0</v>
          </cell>
        </row>
        <row r="3301">
          <cell r="A3301">
            <v>8400009</v>
          </cell>
          <cell r="B3301" t="str">
            <v>8400009</v>
          </cell>
          <cell r="C3301" t="str">
            <v>GORRITA BASEBALL CAP 4689-4691</v>
          </cell>
          <cell r="D3301">
            <v>0</v>
          </cell>
        </row>
        <row r="3302">
          <cell r="A3302">
            <v>8400010</v>
          </cell>
          <cell r="B3302" t="str">
            <v>8400010</v>
          </cell>
          <cell r="C3302" t="str">
            <v>GORRITA BEISBOL LISA GRIS GEI</v>
          </cell>
          <cell r="D3302">
            <v>600</v>
          </cell>
        </row>
        <row r="3303">
          <cell r="A3303" t="str">
            <v/>
          </cell>
          <cell r="B3303" t="str">
            <v>8400020	GORRI</v>
          </cell>
          <cell r="C3303" t="str">
            <v/>
          </cell>
          <cell r="D3303">
            <v>0</v>
          </cell>
        </row>
        <row r="3304">
          <cell r="A3304">
            <v>8400020</v>
          </cell>
          <cell r="B3304" t="str">
            <v>8400020</v>
          </cell>
          <cell r="C3304" t="str">
            <v>GORRITA CAP 002</v>
          </cell>
          <cell r="D3304">
            <v>0</v>
          </cell>
        </row>
        <row r="3305">
          <cell r="A3305" t="str">
            <v/>
          </cell>
          <cell r="B3305" t="str">
            <v>8400021	GORRI</v>
          </cell>
          <cell r="C3305" t="str">
            <v/>
          </cell>
          <cell r="D3305">
            <v>0</v>
          </cell>
        </row>
        <row r="3306">
          <cell r="A3306">
            <v>8400021</v>
          </cell>
          <cell r="B3306" t="str">
            <v>8400021</v>
          </cell>
          <cell r="C3306" t="str">
            <v>GORRITA AMERICA SEGURIDAD</v>
          </cell>
          <cell r="D3306">
            <v>0</v>
          </cell>
        </row>
        <row r="3307">
          <cell r="A3307">
            <v>8400024</v>
          </cell>
          <cell r="B3307" t="str">
            <v>8400024</v>
          </cell>
          <cell r="C3307" t="str">
            <v>GORRITA MZA IUSP AZUL 2.23 RER</v>
          </cell>
          <cell r="D3307">
            <v>740</v>
          </cell>
        </row>
        <row r="3308">
          <cell r="A3308" t="str">
            <v/>
          </cell>
          <cell r="B3308" t="str">
            <v>8400025	GORRI</v>
          </cell>
          <cell r="C3308" t="str">
            <v/>
          </cell>
          <cell r="D3308">
            <v>0</v>
          </cell>
        </row>
        <row r="3309">
          <cell r="A3309">
            <v>8400025</v>
          </cell>
          <cell r="B3309" t="str">
            <v>8400025</v>
          </cell>
          <cell r="C3309" t="str">
            <v>GORRITA MZA IUSP NEGRA RER</v>
          </cell>
          <cell r="D3309">
            <v>0</v>
          </cell>
        </row>
        <row r="3310">
          <cell r="A3310">
            <v>8400026</v>
          </cell>
          <cell r="B3310" t="str">
            <v>8400026</v>
          </cell>
          <cell r="C3310" t="str">
            <v>GORRITA NEUQUEN GRIS U DE DETENCION RER</v>
          </cell>
          <cell r="D3310">
            <v>740</v>
          </cell>
        </row>
        <row r="3311">
          <cell r="A3311">
            <v>8400027</v>
          </cell>
          <cell r="B3311" t="str">
            <v>8400027</v>
          </cell>
          <cell r="C3311" t="str">
            <v>GORRITA MZA IUSP TEC SEG PENIT NEGRA</v>
          </cell>
          <cell r="D3311">
            <v>740</v>
          </cell>
        </row>
        <row r="3312">
          <cell r="A3312" t="str">
            <v/>
          </cell>
          <cell r="B3312" t="str">
            <v>8400028	GORRI</v>
          </cell>
          <cell r="C3312" t="str">
            <v/>
          </cell>
          <cell r="D3312">
            <v>0</v>
          </cell>
        </row>
        <row r="3313">
          <cell r="A3313">
            <v>8400028</v>
          </cell>
          <cell r="B3313" t="str">
            <v>8400028</v>
          </cell>
          <cell r="C3313" t="str">
            <v>GORRITA NQN POL</v>
          </cell>
          <cell r="D3313">
            <v>0</v>
          </cell>
        </row>
        <row r="3314">
          <cell r="A3314" t="str">
            <v/>
          </cell>
          <cell r="B3314" t="str">
            <v>8400029	GORRI</v>
          </cell>
          <cell r="C3314" t="str">
            <v/>
          </cell>
          <cell r="D3314">
            <v>0</v>
          </cell>
        </row>
        <row r="3315">
          <cell r="A3315">
            <v>8400029</v>
          </cell>
          <cell r="B3315" t="str">
            <v>8400029</v>
          </cell>
          <cell r="C3315" t="str">
            <v>GORRITA MARRON SEG PRIV CENTRAL</v>
          </cell>
          <cell r="D3315">
            <v>0</v>
          </cell>
        </row>
        <row r="3316">
          <cell r="A3316" t="str">
            <v/>
          </cell>
          <cell r="B3316" t="str">
            <v>8400030	GORRI</v>
          </cell>
          <cell r="C3316" t="str">
            <v/>
          </cell>
          <cell r="D3316">
            <v>0</v>
          </cell>
        </row>
        <row r="3317">
          <cell r="A3317">
            <v>8400030</v>
          </cell>
          <cell r="B3317" t="str">
            <v>8400030</v>
          </cell>
          <cell r="C3317" t="str">
            <v>GORRITA RIO NEGRO CIEP NEGRA BI</v>
          </cell>
          <cell r="D3317">
            <v>0</v>
          </cell>
        </row>
        <row r="3318">
          <cell r="A3318">
            <v>8400032</v>
          </cell>
          <cell r="B3318" t="str">
            <v>8400032</v>
          </cell>
          <cell r="C3318" t="str">
            <v>GORRITA NEGRA MUNI SEMILLOSA BORDA</v>
          </cell>
          <cell r="D3318">
            <v>0</v>
          </cell>
        </row>
        <row r="3319">
          <cell r="A3319">
            <v>8400035</v>
          </cell>
          <cell r="B3319" t="str">
            <v>8400035</v>
          </cell>
          <cell r="C3319" t="str">
            <v>GORRO BLANCO POLAR RER</v>
          </cell>
          <cell r="D3319">
            <v>0</v>
          </cell>
        </row>
        <row r="3320">
          <cell r="A3320">
            <v>8400036</v>
          </cell>
          <cell r="B3320" t="str">
            <v>8400036</v>
          </cell>
          <cell r="C3320" t="str">
            <v>GORRO VERDE POLAR RER</v>
          </cell>
          <cell r="D3320">
            <v>0</v>
          </cell>
        </row>
        <row r="3321">
          <cell r="A3321">
            <v>8400062</v>
          </cell>
          <cell r="B3321" t="str">
            <v>8400062</v>
          </cell>
          <cell r="C3321" t="str">
            <v>GORRITA TMAN DOR CDO RADIOELECTRICO RER</v>
          </cell>
          <cell r="D3321">
            <v>740</v>
          </cell>
        </row>
        <row r="3322">
          <cell r="A3322">
            <v>8400070</v>
          </cell>
          <cell r="B3322" t="str">
            <v>8400070</v>
          </cell>
          <cell r="C3322" t="str">
            <v>OREJERAS SIN PIEL RER</v>
          </cell>
          <cell r="D3322">
            <v>212.63</v>
          </cell>
        </row>
        <row r="3323">
          <cell r="A3323">
            <v>8400076</v>
          </cell>
          <cell r="B3323" t="str">
            <v>8400076</v>
          </cell>
          <cell r="C3323" t="str">
            <v>GORRO NIEVE CAP076 RER</v>
          </cell>
          <cell r="D3323">
            <v>0</v>
          </cell>
        </row>
        <row r="3324">
          <cell r="A3324">
            <v>8400080</v>
          </cell>
          <cell r="B3324" t="str">
            <v>8400080</v>
          </cell>
          <cell r="C3324" t="str">
            <v>OREJERAS RER</v>
          </cell>
          <cell r="D3324">
            <v>178.71</v>
          </cell>
        </row>
        <row r="3325">
          <cell r="A3325" t="str">
            <v/>
          </cell>
          <cell r="B3325" t="str">
            <v>8400085	GORRI</v>
          </cell>
          <cell r="C3325" t="str">
            <v/>
          </cell>
          <cell r="D3325">
            <v>0</v>
          </cell>
        </row>
        <row r="3326">
          <cell r="A3326">
            <v>8400085</v>
          </cell>
          <cell r="B3326" t="str">
            <v>8400085</v>
          </cell>
          <cell r="C3326" t="str">
            <v>GORRITA LA RIOJA POLICIA</v>
          </cell>
          <cell r="D3326">
            <v>0</v>
          </cell>
        </row>
        <row r="3327">
          <cell r="A3327" t="str">
            <v/>
          </cell>
          <cell r="B3327" t="str">
            <v>8400086	GORRI</v>
          </cell>
          <cell r="C3327" t="str">
            <v/>
          </cell>
          <cell r="D3327">
            <v>0</v>
          </cell>
        </row>
        <row r="3328">
          <cell r="A3328">
            <v>8400086</v>
          </cell>
          <cell r="B3328" t="str">
            <v>8400086</v>
          </cell>
          <cell r="C3328" t="str">
            <v>GORRITA LA RIOJA MONTADA</v>
          </cell>
          <cell r="D3328">
            <v>0</v>
          </cell>
        </row>
        <row r="3329">
          <cell r="A3329" t="str">
            <v/>
          </cell>
          <cell r="B3329" t="str">
            <v>8400087	GORRI</v>
          </cell>
          <cell r="C3329" t="str">
            <v/>
          </cell>
          <cell r="D3329">
            <v>0</v>
          </cell>
        </row>
        <row r="3330">
          <cell r="A3330">
            <v>8400087</v>
          </cell>
          <cell r="B3330" t="str">
            <v>8400087</v>
          </cell>
          <cell r="C3330" t="str">
            <v>GORRITA POLICIA STA FE BORD AMARILLO</v>
          </cell>
          <cell r="D3330">
            <v>0</v>
          </cell>
        </row>
        <row r="3331">
          <cell r="A3331" t="str">
            <v/>
          </cell>
          <cell r="B3331" t="str">
            <v>8400088	GORRI</v>
          </cell>
          <cell r="C3331" t="str">
            <v/>
          </cell>
          <cell r="D3331">
            <v>0</v>
          </cell>
        </row>
        <row r="3332">
          <cell r="A3332">
            <v>8400088</v>
          </cell>
          <cell r="B3332" t="str">
            <v>8400088</v>
          </cell>
          <cell r="C3332" t="str">
            <v>GORRITA POLICIA STA FE  BORD BLANCO</v>
          </cell>
          <cell r="D3332">
            <v>0</v>
          </cell>
        </row>
        <row r="3333">
          <cell r="A3333" t="str">
            <v/>
          </cell>
          <cell r="B3333" t="str">
            <v>8400089	GORRI</v>
          </cell>
          <cell r="C3333" t="str">
            <v/>
          </cell>
          <cell r="D3333">
            <v>0</v>
          </cell>
        </row>
        <row r="3334">
          <cell r="A3334">
            <v>8400089</v>
          </cell>
          <cell r="B3334" t="str">
            <v>8400089</v>
          </cell>
          <cell r="C3334" t="str">
            <v>GORRITA POLICIA STA FE BORD DORADO RER</v>
          </cell>
          <cell r="D3334">
            <v>0</v>
          </cell>
        </row>
        <row r="3335">
          <cell r="A3335" t="str">
            <v/>
          </cell>
          <cell r="B3335" t="str">
            <v>8400090	GORRI</v>
          </cell>
          <cell r="C3335" t="str">
            <v/>
          </cell>
          <cell r="D3335">
            <v>0</v>
          </cell>
        </row>
        <row r="3336">
          <cell r="A3336">
            <v>8400090</v>
          </cell>
          <cell r="B3336" t="str">
            <v>8400090</v>
          </cell>
          <cell r="C3336" t="str">
            <v>GORRITA POLICIA STA FE BORD PLATEADO</v>
          </cell>
          <cell r="D3336">
            <v>0</v>
          </cell>
        </row>
        <row r="3337">
          <cell r="A3337">
            <v>8400091</v>
          </cell>
          <cell r="B3337" t="str">
            <v>8400091</v>
          </cell>
          <cell r="C3337" t="str">
            <v>GORRITA MOTORISTA C/BORDADOS DEL/TRAS</v>
          </cell>
          <cell r="D3337">
            <v>1040</v>
          </cell>
        </row>
        <row r="3338">
          <cell r="A3338">
            <v>8400105</v>
          </cell>
          <cell r="B3338" t="str">
            <v>8400105</v>
          </cell>
          <cell r="C3338" t="str">
            <v>GORRITA TMAN POL AZUL RER</v>
          </cell>
          <cell r="D3338">
            <v>740</v>
          </cell>
        </row>
        <row r="3339">
          <cell r="A3339" t="str">
            <v/>
          </cell>
          <cell r="B3339" t="str">
            <v>8400106	GORRA</v>
          </cell>
          <cell r="C3339" t="str">
            <v/>
          </cell>
          <cell r="D3339">
            <v>0</v>
          </cell>
        </row>
        <row r="3340">
          <cell r="A3340">
            <v>8400106</v>
          </cell>
          <cell r="B3340" t="str">
            <v>8400106</v>
          </cell>
          <cell r="C3340" t="str">
            <v>GORRA TMAN POL NEGRA RER</v>
          </cell>
          <cell r="D3340">
            <v>0</v>
          </cell>
        </row>
        <row r="3341">
          <cell r="A3341">
            <v>8400110</v>
          </cell>
          <cell r="B3341" t="str">
            <v>8400110</v>
          </cell>
          <cell r="C3341" t="str">
            <v>GORRITA TMAN POL NEGRA/DOR C/ESCUDO RER</v>
          </cell>
          <cell r="D3341">
            <v>740</v>
          </cell>
        </row>
        <row r="3342">
          <cell r="A3342">
            <v>8400111</v>
          </cell>
          <cell r="B3342" t="str">
            <v>8400111</v>
          </cell>
          <cell r="C3342" t="str">
            <v>GORRO NATWAY PASAMONTA¥A RER</v>
          </cell>
          <cell r="D3342">
            <v>740</v>
          </cell>
        </row>
        <row r="3343">
          <cell r="A3343">
            <v>8400112</v>
          </cell>
          <cell r="B3343" t="str">
            <v>8400112</v>
          </cell>
          <cell r="C3343" t="str">
            <v>GORRITA STA CRUZ BOMBEROS BI</v>
          </cell>
          <cell r="D3343">
            <v>740</v>
          </cell>
        </row>
        <row r="3344">
          <cell r="A3344" t="str">
            <v/>
          </cell>
          <cell r="B3344" t="str">
            <v>8400113	GORRO</v>
          </cell>
          <cell r="C3344" t="str">
            <v/>
          </cell>
          <cell r="D3344">
            <v>0</v>
          </cell>
        </row>
        <row r="3345">
          <cell r="A3345">
            <v>8400113</v>
          </cell>
          <cell r="B3345" t="str">
            <v>8400113</v>
          </cell>
          <cell r="C3345" t="str">
            <v>GORRO SPINIT PASAMONTA¥A</v>
          </cell>
          <cell r="D3345">
            <v>0</v>
          </cell>
        </row>
        <row r="3346">
          <cell r="A3346" t="str">
            <v/>
          </cell>
          <cell r="B3346" t="str">
            <v>8400114	GORRO</v>
          </cell>
          <cell r="C3346" t="str">
            <v/>
          </cell>
          <cell r="D3346">
            <v>0</v>
          </cell>
        </row>
        <row r="3347">
          <cell r="A3347">
            <v>8400114</v>
          </cell>
          <cell r="B3347" t="str">
            <v>8400114</v>
          </cell>
          <cell r="C3347" t="str">
            <v>GORRO NATWQY FACE MASK 01</v>
          </cell>
          <cell r="D3347">
            <v>0</v>
          </cell>
        </row>
        <row r="3348">
          <cell r="A3348">
            <v>8400116</v>
          </cell>
          <cell r="B3348" t="str">
            <v>8400116</v>
          </cell>
          <cell r="C3348" t="str">
            <v>GORRO STX DOBLE POLAR C/VISERA RER</v>
          </cell>
          <cell r="D3348">
            <v>792.29</v>
          </cell>
        </row>
        <row r="3349">
          <cell r="A3349" t="str">
            <v/>
          </cell>
          <cell r="B3349" t="str">
            <v>8400117	GORRO</v>
          </cell>
          <cell r="C3349" t="str">
            <v/>
          </cell>
          <cell r="D3349">
            <v>0</v>
          </cell>
        </row>
        <row r="3350">
          <cell r="A3350">
            <v>8400117</v>
          </cell>
          <cell r="B3350" t="str">
            <v>8400117</v>
          </cell>
          <cell r="C3350" t="str">
            <v>GORRO DOBLE POLAR CON VISERA</v>
          </cell>
          <cell r="D3350">
            <v>0</v>
          </cell>
        </row>
        <row r="3351">
          <cell r="A3351">
            <v>8400119</v>
          </cell>
          <cell r="B3351" t="str">
            <v>8400119</v>
          </cell>
          <cell r="C3351" t="str">
            <v>GORRITA SEGURIDAD NEGRA BORD AMARILLO BI</v>
          </cell>
          <cell r="D3351">
            <v>740</v>
          </cell>
        </row>
        <row r="3352">
          <cell r="A3352">
            <v>8400120</v>
          </cell>
          <cell r="B3352" t="str">
            <v>8400120</v>
          </cell>
          <cell r="C3352" t="str">
            <v>GORRITA PCN F1 NEGRA RER</v>
          </cell>
          <cell r="D3352">
            <v>740</v>
          </cell>
        </row>
        <row r="3353">
          <cell r="A3353">
            <v>8400121</v>
          </cell>
          <cell r="B3353" t="str">
            <v>8400121</v>
          </cell>
          <cell r="C3353" t="str">
            <v>GORRITA CATACPOL RER</v>
          </cell>
          <cell r="D3353">
            <v>740</v>
          </cell>
        </row>
        <row r="3354">
          <cell r="A3354">
            <v>8400122</v>
          </cell>
          <cell r="B3354" t="str">
            <v>8400122</v>
          </cell>
          <cell r="C3354" t="str">
            <v>GORRITA PCN F1 AZUL RER</v>
          </cell>
          <cell r="D3354">
            <v>740</v>
          </cell>
        </row>
        <row r="3355">
          <cell r="A3355">
            <v>8400123</v>
          </cell>
          <cell r="B3355" t="str">
            <v>8400123</v>
          </cell>
          <cell r="C3355" t="str">
            <v>GORRITA MZA POLICIA RER</v>
          </cell>
          <cell r="D3355">
            <v>740</v>
          </cell>
        </row>
        <row r="3356">
          <cell r="A3356">
            <v>8400124</v>
          </cell>
          <cell r="B3356" t="str">
            <v>8400124</v>
          </cell>
          <cell r="C3356" t="str">
            <v>GORRITA BORD COER NEGRA LOGO VERDE RER</v>
          </cell>
          <cell r="D3356">
            <v>740</v>
          </cell>
        </row>
        <row r="3357">
          <cell r="A3357" t="str">
            <v/>
          </cell>
          <cell r="B3357" t="str">
            <v>8400125	GORRI</v>
          </cell>
          <cell r="C3357" t="str">
            <v/>
          </cell>
          <cell r="D3357">
            <v>0</v>
          </cell>
        </row>
        <row r="3358">
          <cell r="A3358">
            <v>8400125</v>
          </cell>
          <cell r="B3358" t="str">
            <v>8400125</v>
          </cell>
          <cell r="C3358" t="str">
            <v>GORRITA UPAT POL TURISTICA AZUL</v>
          </cell>
          <cell r="D3358">
            <v>0</v>
          </cell>
        </row>
        <row r="3359">
          <cell r="A3359" t="str">
            <v/>
          </cell>
          <cell r="B3359" t="str">
            <v>8400126	GORRI</v>
          </cell>
          <cell r="C3359" t="str">
            <v/>
          </cell>
          <cell r="D3359">
            <v>0</v>
          </cell>
        </row>
        <row r="3360">
          <cell r="A3360">
            <v>8400126</v>
          </cell>
          <cell r="B3360" t="str">
            <v>8400126</v>
          </cell>
          <cell r="C3360" t="str">
            <v>GORRITA SAN JUAN POLICIA HILO BLANCO RER</v>
          </cell>
          <cell r="D3360">
            <v>740</v>
          </cell>
        </row>
        <row r="3361">
          <cell r="A3361">
            <v>8400127</v>
          </cell>
          <cell r="B3361" t="str">
            <v>8400127</v>
          </cell>
          <cell r="C3361" t="str">
            <v>GORRITA SEGURYTEC NEGRA C LOGO</v>
          </cell>
          <cell r="D3361">
            <v>740</v>
          </cell>
        </row>
        <row r="3362">
          <cell r="A3362">
            <v>8400128</v>
          </cell>
          <cell r="B3362" t="str">
            <v>8400128</v>
          </cell>
          <cell r="C3362" t="str">
            <v>GORRITA F54 AZUL 6 GAJOS 5469 AJUSTABLE-</v>
          </cell>
          <cell r="D3362">
            <v>600</v>
          </cell>
        </row>
        <row r="3363">
          <cell r="A3363">
            <v>8400129</v>
          </cell>
          <cell r="B3363" t="str">
            <v>8400129</v>
          </cell>
          <cell r="C3363" t="str">
            <v>GORRITA F54 NEGRA 6 GAJOS 5469 AJUSTABLE</v>
          </cell>
          <cell r="D3363">
            <v>600</v>
          </cell>
        </row>
        <row r="3364">
          <cell r="A3364" t="str">
            <v/>
          </cell>
          <cell r="B3364" t="str">
            <v>8400130	GORRI</v>
          </cell>
          <cell r="C3364" t="str">
            <v/>
          </cell>
          <cell r="D3364">
            <v>0</v>
          </cell>
        </row>
        <row r="3365">
          <cell r="A3365">
            <v>8400130</v>
          </cell>
          <cell r="B3365" t="str">
            <v>8400130</v>
          </cell>
          <cell r="C3365" t="str">
            <v>GORRITA RIO GALLEGOS TRANSITO</v>
          </cell>
          <cell r="D3365">
            <v>740</v>
          </cell>
        </row>
        <row r="3366">
          <cell r="A3366">
            <v>8400131</v>
          </cell>
          <cell r="B3366" t="str">
            <v>8400131</v>
          </cell>
          <cell r="C3366" t="str">
            <v>GORRITA F1 AZUL PCM DORA</v>
          </cell>
          <cell r="D3366">
            <v>740</v>
          </cell>
        </row>
        <row r="3367">
          <cell r="A3367" t="str">
            <v/>
          </cell>
          <cell r="B3367" t="str">
            <v>8400132	GORRI</v>
          </cell>
          <cell r="C3367" t="str">
            <v/>
          </cell>
          <cell r="D3367">
            <v>0</v>
          </cell>
        </row>
        <row r="3368">
          <cell r="A3368">
            <v>8400132</v>
          </cell>
          <cell r="B3368" t="str">
            <v>8400132</v>
          </cell>
          <cell r="C3368" t="str">
            <v>GORRITA STA CRUZ  D.I.C.C. RER</v>
          </cell>
          <cell r="D3368">
            <v>0</v>
          </cell>
        </row>
        <row r="3369">
          <cell r="A3369">
            <v>8400142</v>
          </cell>
          <cell r="B3369" t="str">
            <v>8400142</v>
          </cell>
          <cell r="C3369" t="str">
            <v>GORRITA STA CRUZ INSTITUTO S.F.P. RER</v>
          </cell>
          <cell r="D3369">
            <v>740</v>
          </cell>
        </row>
        <row r="3370">
          <cell r="A3370">
            <v>8400150</v>
          </cell>
          <cell r="B3370" t="str">
            <v>8400150</v>
          </cell>
          <cell r="C3370" t="str">
            <v>GORRITA TUCUMAN POL BOMBEROS RER</v>
          </cell>
          <cell r="D3370">
            <v>740</v>
          </cell>
        </row>
        <row r="3371">
          <cell r="A3371" t="str">
            <v/>
          </cell>
          <cell r="B3371" t="str">
            <v>8400155	GORRI</v>
          </cell>
          <cell r="C3371" t="str">
            <v/>
          </cell>
          <cell r="D3371">
            <v>0</v>
          </cell>
        </row>
        <row r="3372">
          <cell r="A3372">
            <v>8400155</v>
          </cell>
          <cell r="B3372" t="str">
            <v>8400155</v>
          </cell>
          <cell r="C3372" t="str">
            <v>GORRITA JUJUY POLICIA</v>
          </cell>
          <cell r="D3372">
            <v>0</v>
          </cell>
        </row>
        <row r="3373">
          <cell r="A3373">
            <v>8400158</v>
          </cell>
          <cell r="B3373" t="str">
            <v>8400158</v>
          </cell>
          <cell r="C3373" t="str">
            <v>GORRO CAP 158</v>
          </cell>
          <cell r="D3373">
            <v>0</v>
          </cell>
        </row>
        <row r="3374">
          <cell r="A3374" t="str">
            <v/>
          </cell>
          <cell r="B3374" t="str">
            <v>8400164	GORRI</v>
          </cell>
          <cell r="C3374" t="str">
            <v/>
          </cell>
          <cell r="D3374">
            <v>0</v>
          </cell>
        </row>
        <row r="3375">
          <cell r="A3375">
            <v>8400164</v>
          </cell>
          <cell r="B3375" t="str">
            <v>8400164</v>
          </cell>
          <cell r="C3375" t="str">
            <v>GORRITA POLICIA TURISTICA</v>
          </cell>
          <cell r="D3375">
            <v>0</v>
          </cell>
        </row>
        <row r="3376">
          <cell r="A3376" t="str">
            <v/>
          </cell>
          <cell r="B3376" t="str">
            <v>8400165	GORRI</v>
          </cell>
          <cell r="C3376" t="str">
            <v/>
          </cell>
          <cell r="D3376">
            <v>0</v>
          </cell>
        </row>
        <row r="3377">
          <cell r="A3377">
            <v>8400165</v>
          </cell>
          <cell r="B3377" t="str">
            <v>8400165</v>
          </cell>
          <cell r="C3377" t="str">
            <v>GORRITA JUJUY BOMBEROS 1907</v>
          </cell>
          <cell r="D3377">
            <v>0</v>
          </cell>
        </row>
        <row r="3378">
          <cell r="A3378" t="str">
            <v/>
          </cell>
          <cell r="B3378" t="str">
            <v>8400166	GORRI</v>
          </cell>
          <cell r="C3378" t="str">
            <v/>
          </cell>
          <cell r="D3378">
            <v>0</v>
          </cell>
        </row>
        <row r="3379">
          <cell r="A3379">
            <v>8400166</v>
          </cell>
          <cell r="B3379" t="str">
            <v>8400166</v>
          </cell>
          <cell r="C3379" t="str">
            <v>GORRITA CANES</v>
          </cell>
          <cell r="D3379">
            <v>0</v>
          </cell>
        </row>
        <row r="3380">
          <cell r="A3380" t="str">
            <v/>
          </cell>
          <cell r="B3380" t="str">
            <v>8400167	GORRI</v>
          </cell>
          <cell r="C3380" t="str">
            <v/>
          </cell>
          <cell r="D3380">
            <v>0</v>
          </cell>
        </row>
        <row r="3381">
          <cell r="A3381">
            <v>8400167</v>
          </cell>
          <cell r="B3381" t="str">
            <v>8400167</v>
          </cell>
          <cell r="C3381" t="str">
            <v>GORRITA MZA UPAT</v>
          </cell>
          <cell r="D3381">
            <v>740</v>
          </cell>
        </row>
        <row r="3382">
          <cell r="A3382">
            <v>8400168</v>
          </cell>
          <cell r="B3382" t="str">
            <v>8400168</v>
          </cell>
          <cell r="C3382" t="str">
            <v>GORRITA MZA UMAR RER</v>
          </cell>
          <cell r="D3382">
            <v>740</v>
          </cell>
        </row>
        <row r="3383">
          <cell r="A3383" t="str">
            <v/>
          </cell>
          <cell r="B3383" t="str">
            <v>8400169	GORRI</v>
          </cell>
          <cell r="C3383" t="str">
            <v/>
          </cell>
          <cell r="D3383">
            <v>0</v>
          </cell>
        </row>
        <row r="3384">
          <cell r="A3384">
            <v>8400169</v>
          </cell>
          <cell r="B3384" t="str">
            <v>8400169</v>
          </cell>
          <cell r="C3384" t="str">
            <v>GORRITA MZA BOMBEROS RER</v>
          </cell>
          <cell r="D3384">
            <v>740</v>
          </cell>
        </row>
        <row r="3385">
          <cell r="A3385" t="str">
            <v/>
          </cell>
          <cell r="B3385" t="str">
            <v>8400170	GORRI</v>
          </cell>
          <cell r="C3385" t="str">
            <v/>
          </cell>
          <cell r="D3385">
            <v>0</v>
          </cell>
        </row>
        <row r="3386">
          <cell r="A3386">
            <v>8400170</v>
          </cell>
          <cell r="B3386" t="str">
            <v>8400170</v>
          </cell>
          <cell r="C3386" t="str">
            <v>GORRITA NEGRA TRANSITO GUAYMALLEN ABROJO</v>
          </cell>
          <cell r="D3386">
            <v>0</v>
          </cell>
        </row>
        <row r="3387">
          <cell r="A3387">
            <v>8400173</v>
          </cell>
          <cell r="B3387" t="str">
            <v>8400173</v>
          </cell>
          <cell r="C3387" t="str">
            <v>GORRITA MZA POLICIAL VIAL RER</v>
          </cell>
          <cell r="D3387">
            <v>740</v>
          </cell>
        </row>
        <row r="3388">
          <cell r="A3388" t="str">
            <v/>
          </cell>
          <cell r="B3388" t="str">
            <v>8400174	GORRI</v>
          </cell>
          <cell r="C3388" t="str">
            <v/>
          </cell>
          <cell r="D3388">
            <v>0</v>
          </cell>
        </row>
        <row r="3389">
          <cell r="A3389">
            <v>8400174</v>
          </cell>
          <cell r="B3389" t="str">
            <v>8400174</v>
          </cell>
          <cell r="C3389" t="str">
            <v>GORRITA MZA BODEGA PULENTA ESTATE</v>
          </cell>
          <cell r="D3389">
            <v>0</v>
          </cell>
        </row>
        <row r="3390">
          <cell r="A3390" t="str">
            <v/>
          </cell>
          <cell r="B3390" t="str">
            <v>8400190	GORRO</v>
          </cell>
          <cell r="C3390" t="str">
            <v/>
          </cell>
          <cell r="D3390">
            <v>0</v>
          </cell>
        </row>
        <row r="3391">
          <cell r="A3391">
            <v>8400190</v>
          </cell>
          <cell r="B3391" t="str">
            <v>8400190</v>
          </cell>
          <cell r="C3391" t="str">
            <v>GORRO LANA ROCKY FORRADO 53190</v>
          </cell>
          <cell r="D3391">
            <v>0</v>
          </cell>
        </row>
        <row r="3392">
          <cell r="A3392" t="str">
            <v/>
          </cell>
          <cell r="B3392" t="str">
            <v>8400214	GORRI</v>
          </cell>
          <cell r="C3392" t="str">
            <v/>
          </cell>
          <cell r="D3392">
            <v>0</v>
          </cell>
        </row>
        <row r="3393">
          <cell r="A3393">
            <v>8400214</v>
          </cell>
          <cell r="B3393" t="str">
            <v>8400214</v>
          </cell>
          <cell r="C3393" t="str">
            <v>GORRITA BORD UROF VI AZUL</v>
          </cell>
          <cell r="D3393">
            <v>0</v>
          </cell>
        </row>
        <row r="3394">
          <cell r="A3394" t="str">
            <v/>
          </cell>
          <cell r="B3394" t="str">
            <v>8400222	GORRI</v>
          </cell>
          <cell r="C3394" t="str">
            <v/>
          </cell>
          <cell r="D3394">
            <v>0</v>
          </cell>
        </row>
        <row r="3395">
          <cell r="A3395">
            <v>8400222</v>
          </cell>
          <cell r="B3395" t="str">
            <v>8400222</v>
          </cell>
          <cell r="C3395" t="str">
            <v>GORRITA LAS PIRCAS NEGRA</v>
          </cell>
          <cell r="D3395">
            <v>0</v>
          </cell>
        </row>
        <row r="3396">
          <cell r="A3396" t="str">
            <v/>
          </cell>
          <cell r="B3396" t="str">
            <v>8400223	GORRI</v>
          </cell>
          <cell r="C3396" t="str">
            <v/>
          </cell>
          <cell r="D3396">
            <v>0</v>
          </cell>
        </row>
        <row r="3397">
          <cell r="A3397">
            <v>8400223</v>
          </cell>
          <cell r="B3397" t="str">
            <v>8400223</v>
          </cell>
          <cell r="C3397" t="str">
            <v>GORRITA NEGRA KINETA RER</v>
          </cell>
          <cell r="D3397">
            <v>0</v>
          </cell>
        </row>
        <row r="3398">
          <cell r="A3398">
            <v>8400224</v>
          </cell>
          <cell r="B3398" t="str">
            <v>8400224</v>
          </cell>
          <cell r="C3398" t="str">
            <v>GORRITA PREMIUM VS MOTIVOS RELIEVE RER</v>
          </cell>
          <cell r="D3398">
            <v>1569.71</v>
          </cell>
        </row>
        <row r="3399">
          <cell r="A3399">
            <v>8400240</v>
          </cell>
          <cell r="B3399" t="str">
            <v>8400240</v>
          </cell>
          <cell r="C3399" t="str">
            <v>GORRO LANA ROCKY 53240 SIN FORRAR RER</v>
          </cell>
          <cell r="D3399">
            <v>359.24</v>
          </cell>
        </row>
        <row r="3400">
          <cell r="A3400">
            <v>8400252</v>
          </cell>
          <cell r="B3400" t="str">
            <v>8400252</v>
          </cell>
          <cell r="C3400" t="str">
            <v>GORRITA STA CRUZ POL AZUL BI</v>
          </cell>
          <cell r="D3400">
            <v>740</v>
          </cell>
        </row>
        <row r="3401">
          <cell r="A3401" t="str">
            <v/>
          </cell>
          <cell r="B3401" t="str">
            <v>8400265	GORRI</v>
          </cell>
          <cell r="C3401" t="str">
            <v/>
          </cell>
          <cell r="D3401">
            <v>0</v>
          </cell>
        </row>
        <row r="3402">
          <cell r="A3402">
            <v>8400265</v>
          </cell>
          <cell r="B3402" t="str">
            <v>8400265</v>
          </cell>
          <cell r="C3402" t="str">
            <v>GORRITA MZA KINETA</v>
          </cell>
          <cell r="D3402">
            <v>0</v>
          </cell>
        </row>
        <row r="3403">
          <cell r="A3403">
            <v>8400266</v>
          </cell>
          <cell r="B3403" t="str">
            <v>8400266</v>
          </cell>
          <cell r="C3403" t="str">
            <v>GORRITA RECAUDO SEGURIDAD</v>
          </cell>
          <cell r="D3403">
            <v>890</v>
          </cell>
        </row>
        <row r="3404">
          <cell r="A3404" t="str">
            <v/>
          </cell>
          <cell r="B3404" t="str">
            <v>8400280	GORRI</v>
          </cell>
          <cell r="C3404" t="str">
            <v/>
          </cell>
          <cell r="D3404">
            <v>0</v>
          </cell>
        </row>
        <row r="3405">
          <cell r="A3405">
            <v>8400280</v>
          </cell>
          <cell r="B3405" t="str">
            <v>8400280</v>
          </cell>
          <cell r="C3405" t="str">
            <v>GORRITA TMAN ASUNTOS INTERNOS RER</v>
          </cell>
          <cell r="D3405">
            <v>0</v>
          </cell>
        </row>
        <row r="3406">
          <cell r="A3406">
            <v>8400286</v>
          </cell>
          <cell r="B3406" t="str">
            <v>8400286</v>
          </cell>
          <cell r="C3406" t="str">
            <v>GORRITA MZA. TRANSITO - PREVENTORES RER</v>
          </cell>
          <cell r="D3406">
            <v>740</v>
          </cell>
        </row>
        <row r="3407">
          <cell r="A3407" t="str">
            <v/>
          </cell>
          <cell r="B3407" t="str">
            <v>8400287	GORRI</v>
          </cell>
          <cell r="C3407" t="str">
            <v/>
          </cell>
          <cell r="D3407">
            <v>0</v>
          </cell>
        </row>
        <row r="3408">
          <cell r="A3408">
            <v>8400287</v>
          </cell>
          <cell r="B3408" t="str">
            <v>8400287</v>
          </cell>
          <cell r="C3408" t="str">
            <v>GORRITA NEGRA PREVENTORES/MUNI MZA</v>
          </cell>
          <cell r="D3408">
            <v>0</v>
          </cell>
        </row>
        <row r="3409">
          <cell r="A3409">
            <v>8400292</v>
          </cell>
          <cell r="B3409" t="str">
            <v>8400292</v>
          </cell>
          <cell r="C3409" t="str">
            <v>GORRITA MZA POLICIA MONTADA CABALL. RER</v>
          </cell>
          <cell r="D3409">
            <v>740</v>
          </cell>
        </row>
        <row r="3410">
          <cell r="A3410">
            <v>8400300</v>
          </cell>
          <cell r="B3410" t="str">
            <v>8400300</v>
          </cell>
          <cell r="C3410" t="str">
            <v>GORRITA SPF NEGRA BI</v>
          </cell>
          <cell r="D3410">
            <v>740</v>
          </cell>
        </row>
        <row r="3411">
          <cell r="A3411" t="str">
            <v/>
          </cell>
          <cell r="B3411" t="str">
            <v>8400309	GORRI</v>
          </cell>
          <cell r="C3411" t="str">
            <v/>
          </cell>
          <cell r="D3411">
            <v>0</v>
          </cell>
        </row>
        <row r="3412">
          <cell r="A3412">
            <v>8400309</v>
          </cell>
          <cell r="B3412" t="str">
            <v>8400309</v>
          </cell>
          <cell r="C3412" t="str">
            <v>GORRITA SAN LUIS ISSP J.P.PRINGLES</v>
          </cell>
          <cell r="D3412">
            <v>0</v>
          </cell>
        </row>
        <row r="3413">
          <cell r="A3413">
            <v>8400311</v>
          </cell>
          <cell r="B3413" t="str">
            <v>8400311</v>
          </cell>
          <cell r="C3413" t="str">
            <v>GORRITA BOMBERO PUERTO DESEADO RER</v>
          </cell>
          <cell r="D3413">
            <v>740</v>
          </cell>
        </row>
        <row r="3414">
          <cell r="A3414" t="str">
            <v/>
          </cell>
          <cell r="B3414" t="str">
            <v>8400312	GORRI</v>
          </cell>
          <cell r="C3414" t="str">
            <v/>
          </cell>
          <cell r="D3414">
            <v>0</v>
          </cell>
        </row>
        <row r="3415">
          <cell r="A3415">
            <v>8400312</v>
          </cell>
          <cell r="B3415" t="str">
            <v>8400312</v>
          </cell>
          <cell r="C3415" t="str">
            <v>GORRITA LR CHAMICAL MOTORIZADA NEGRA</v>
          </cell>
          <cell r="D3415">
            <v>0</v>
          </cell>
        </row>
        <row r="3416">
          <cell r="A3416" t="str">
            <v/>
          </cell>
          <cell r="B3416" t="str">
            <v>8400323	GORRI</v>
          </cell>
          <cell r="C3416" t="str">
            <v/>
          </cell>
          <cell r="D3416">
            <v>0</v>
          </cell>
        </row>
        <row r="3417">
          <cell r="A3417">
            <v>8400323</v>
          </cell>
          <cell r="B3417" t="str">
            <v>8400323</v>
          </cell>
          <cell r="C3417" t="str">
            <v>GORRITA POLI CONTRA NARCOTRAFICO BORD</v>
          </cell>
          <cell r="D3417">
            <v>740</v>
          </cell>
        </row>
        <row r="3418">
          <cell r="A3418" t="str">
            <v/>
          </cell>
          <cell r="B3418" t="str">
            <v>8400330	GORRI</v>
          </cell>
          <cell r="C3418" t="str">
            <v/>
          </cell>
          <cell r="D3418">
            <v>0</v>
          </cell>
        </row>
        <row r="3419">
          <cell r="A3419">
            <v>8400330</v>
          </cell>
          <cell r="B3419" t="str">
            <v>8400330</v>
          </cell>
          <cell r="C3419" t="str">
            <v>GORRITA MZA CANES RER</v>
          </cell>
          <cell r="D3419">
            <v>740</v>
          </cell>
        </row>
        <row r="3420">
          <cell r="A3420">
            <v>8400333</v>
          </cell>
          <cell r="B3420" t="str">
            <v>8400333</v>
          </cell>
          <cell r="C3420" t="str">
            <v>GORRITA STA CRUZ POL NEGRA BI</v>
          </cell>
          <cell r="D3420">
            <v>740</v>
          </cell>
        </row>
        <row r="3421">
          <cell r="A3421">
            <v>8400356</v>
          </cell>
          <cell r="B3421" t="str">
            <v>8400356</v>
          </cell>
          <cell r="C3421" t="str">
            <v>GORRITA CHUBUT POL AZUL RER</v>
          </cell>
          <cell r="D3421">
            <v>740</v>
          </cell>
        </row>
        <row r="3422">
          <cell r="A3422">
            <v>8400357</v>
          </cell>
          <cell r="B3422" t="str">
            <v>8400357</v>
          </cell>
          <cell r="C3422" t="str">
            <v>GORRITA CHUBUT POL NEGRA RER</v>
          </cell>
          <cell r="D3422">
            <v>740</v>
          </cell>
        </row>
        <row r="3423">
          <cell r="A3423">
            <v>8400360</v>
          </cell>
          <cell r="B3423" t="str">
            <v>8400360</v>
          </cell>
          <cell r="C3423" t="str">
            <v>GORRITA TMAN PLAT CDO RADIOELECT RER</v>
          </cell>
          <cell r="D3423">
            <v>740</v>
          </cell>
        </row>
        <row r="3424">
          <cell r="A3424">
            <v>8400367</v>
          </cell>
          <cell r="B3424" t="str">
            <v>8400367</v>
          </cell>
          <cell r="C3424" t="str">
            <v>GORRITA MZA UCAR   071/071/150 BI</v>
          </cell>
          <cell r="D3424">
            <v>740</v>
          </cell>
        </row>
        <row r="3425">
          <cell r="A3425">
            <v>8400368</v>
          </cell>
          <cell r="B3425" t="str">
            <v>8400368</v>
          </cell>
          <cell r="C3425" t="str">
            <v>GORRITA SAN LUIS POLICIA BI</v>
          </cell>
          <cell r="D3425">
            <v>740</v>
          </cell>
        </row>
        <row r="3426">
          <cell r="A3426" t="str">
            <v/>
          </cell>
          <cell r="B3426" t="str">
            <v>8400369	GORRI</v>
          </cell>
          <cell r="C3426" t="str">
            <v/>
          </cell>
          <cell r="D3426">
            <v>0</v>
          </cell>
        </row>
        <row r="3427">
          <cell r="A3427">
            <v>8400369</v>
          </cell>
          <cell r="B3427" t="str">
            <v>8400369</v>
          </cell>
          <cell r="C3427" t="str">
            <v>GORRITA MZA MUNICIPALIDAD DE LAS HERAS</v>
          </cell>
          <cell r="D3427">
            <v>0</v>
          </cell>
        </row>
        <row r="3428">
          <cell r="A3428">
            <v>8400370</v>
          </cell>
          <cell r="B3428" t="str">
            <v>8400370</v>
          </cell>
          <cell r="C3428" t="str">
            <v>GORRITA MZA POLICIA DE INVEST. BI</v>
          </cell>
          <cell r="D3428">
            <v>740</v>
          </cell>
        </row>
        <row r="3429">
          <cell r="A3429">
            <v>8400390</v>
          </cell>
          <cell r="B3429" t="str">
            <v>8400390</v>
          </cell>
          <cell r="C3429" t="str">
            <v>GORRITA MZA PENITENCIARIA PLATEADA BI</v>
          </cell>
          <cell r="D3429">
            <v>740</v>
          </cell>
        </row>
        <row r="3430">
          <cell r="A3430">
            <v>8400391</v>
          </cell>
          <cell r="B3430" t="str">
            <v>8400391</v>
          </cell>
          <cell r="C3430" t="str">
            <v>GORRITA MZA PENIT SERP BV BI</v>
          </cell>
          <cell r="D3430">
            <v>740</v>
          </cell>
        </row>
        <row r="3431">
          <cell r="A3431" t="str">
            <v/>
          </cell>
          <cell r="B3431" t="str">
            <v>8400392	GORRI</v>
          </cell>
          <cell r="C3431" t="str">
            <v/>
          </cell>
          <cell r="D3431">
            <v>0</v>
          </cell>
        </row>
        <row r="3432">
          <cell r="A3432">
            <v>8400392</v>
          </cell>
          <cell r="B3432" t="str">
            <v>8400392</v>
          </cell>
          <cell r="C3432" t="str">
            <v>GORRITA MZA PENITENCIARIA IFOPE</v>
          </cell>
          <cell r="D3432">
            <v>0</v>
          </cell>
        </row>
        <row r="3433">
          <cell r="A3433">
            <v>8400393</v>
          </cell>
          <cell r="B3433" t="str">
            <v>8400393</v>
          </cell>
          <cell r="C3433" t="str">
            <v>GORRITA MZA PENITENCIARIA DORADA RER</v>
          </cell>
          <cell r="D3433">
            <v>740</v>
          </cell>
        </row>
        <row r="3434">
          <cell r="A3434" t="str">
            <v/>
          </cell>
          <cell r="B3434" t="str">
            <v>8400452	GORRI</v>
          </cell>
          <cell r="C3434" t="str">
            <v/>
          </cell>
          <cell r="D3434">
            <v>0</v>
          </cell>
        </row>
        <row r="3435">
          <cell r="A3435">
            <v>8400452</v>
          </cell>
          <cell r="B3435" t="str">
            <v>8400452</v>
          </cell>
          <cell r="C3435" t="str">
            <v>GORRITA ASPIRANTE NEGRA</v>
          </cell>
          <cell r="D3435">
            <v>0</v>
          </cell>
        </row>
        <row r="3436">
          <cell r="A3436" t="str">
            <v/>
          </cell>
          <cell r="B3436" t="str">
            <v>8400456	GORRI</v>
          </cell>
          <cell r="C3436" t="str">
            <v/>
          </cell>
          <cell r="D3436">
            <v>0</v>
          </cell>
        </row>
        <row r="3437">
          <cell r="A3437">
            <v>8400456</v>
          </cell>
          <cell r="B3437" t="str">
            <v>8400456</v>
          </cell>
          <cell r="C3437" t="str">
            <v>GORRITA SARPOL CON CINTA A CUADROS BI</v>
          </cell>
          <cell r="D3437">
            <v>0</v>
          </cell>
        </row>
        <row r="3438">
          <cell r="A3438" t="str">
            <v/>
          </cell>
          <cell r="B3438" t="str">
            <v>8400564	GORRI</v>
          </cell>
          <cell r="C3438" t="str">
            <v/>
          </cell>
          <cell r="D3438">
            <v>0</v>
          </cell>
        </row>
        <row r="3439">
          <cell r="A3439">
            <v>8400564</v>
          </cell>
          <cell r="B3439" t="str">
            <v>8400564</v>
          </cell>
          <cell r="C3439" t="str">
            <v>GORRITA SAN JUAN PENITENCIARIA</v>
          </cell>
          <cell r="D3439">
            <v>0</v>
          </cell>
        </row>
        <row r="3440">
          <cell r="A3440">
            <v>8400650</v>
          </cell>
          <cell r="B3440" t="str">
            <v>8400650</v>
          </cell>
          <cell r="C3440" t="str">
            <v>GORRITA RIO NEGRO POL OFICIAL BI</v>
          </cell>
          <cell r="D3440">
            <v>740</v>
          </cell>
        </row>
        <row r="3441">
          <cell r="A3441" t="str">
            <v/>
          </cell>
          <cell r="B3441" t="str">
            <v>8400651	GORRI</v>
          </cell>
          <cell r="C3441" t="str">
            <v/>
          </cell>
          <cell r="D3441">
            <v>0</v>
          </cell>
        </row>
        <row r="3442">
          <cell r="A3442">
            <v>8400651</v>
          </cell>
          <cell r="B3442" t="str">
            <v>8400651</v>
          </cell>
          <cell r="C3442" t="str">
            <v>GORRITA INVESTIGACIONES AZ RIO NEGRO</v>
          </cell>
          <cell r="D3442">
            <v>0</v>
          </cell>
        </row>
        <row r="3443">
          <cell r="A3443">
            <v>8400654</v>
          </cell>
          <cell r="B3443" t="str">
            <v>8400654</v>
          </cell>
          <cell r="C3443" t="str">
            <v>GORRITA NEGRA GREY FOX</v>
          </cell>
          <cell r="D3443">
            <v>740</v>
          </cell>
        </row>
        <row r="3444">
          <cell r="A3444">
            <v>8400661</v>
          </cell>
          <cell r="B3444" t="str">
            <v>8400661</v>
          </cell>
          <cell r="C3444" t="str">
            <v>GORRO VERDUGO RER</v>
          </cell>
          <cell r="D3444">
            <v>435.07</v>
          </cell>
        </row>
        <row r="3445">
          <cell r="A3445">
            <v>8400662</v>
          </cell>
          <cell r="B3445" t="str">
            <v>8400662</v>
          </cell>
          <cell r="C3445" t="str">
            <v>GORRO VERDUGO C/ CALAVERA RER</v>
          </cell>
          <cell r="D3445">
            <v>0</v>
          </cell>
        </row>
        <row r="3446">
          <cell r="A3446" t="str">
            <v/>
          </cell>
          <cell r="B3446" t="str">
            <v>8400663	GORRO</v>
          </cell>
          <cell r="C3446" t="str">
            <v/>
          </cell>
          <cell r="D3446">
            <v>0</v>
          </cell>
        </row>
        <row r="3447">
          <cell r="A3447">
            <v>8400663</v>
          </cell>
          <cell r="B3447" t="str">
            <v>8400663</v>
          </cell>
          <cell r="C3447" t="str">
            <v>GORRO VERDUGO C FORRO POLAR</v>
          </cell>
          <cell r="D3447">
            <v>0</v>
          </cell>
        </row>
        <row r="3448">
          <cell r="A3448">
            <v>8400664</v>
          </cell>
          <cell r="B3448" t="str">
            <v>8400664</v>
          </cell>
          <cell r="C3448" t="str">
            <v>GORRO VERDUGO C/ FORRO PIEL</v>
          </cell>
          <cell r="D3448">
            <v>0</v>
          </cell>
        </row>
        <row r="3449">
          <cell r="A3449">
            <v>8400689</v>
          </cell>
          <cell r="B3449" t="str">
            <v>8400689</v>
          </cell>
          <cell r="C3449" t="str">
            <v>GORRITA F1 NEGRA AJUSTABLE 4689</v>
          </cell>
          <cell r="D3449">
            <v>600</v>
          </cell>
        </row>
        <row r="3450">
          <cell r="A3450">
            <v>8400691</v>
          </cell>
          <cell r="B3450" t="str">
            <v>8400691</v>
          </cell>
          <cell r="C3450" t="str">
            <v>GORRITA F1 AZUL AJUSTABLE 4689</v>
          </cell>
          <cell r="D3450">
            <v>600</v>
          </cell>
        </row>
        <row r="3451">
          <cell r="A3451" t="str">
            <v/>
          </cell>
          <cell r="B3451" t="str">
            <v>8400753	GORRI</v>
          </cell>
          <cell r="C3451" t="str">
            <v/>
          </cell>
          <cell r="D3451">
            <v>0</v>
          </cell>
        </row>
        <row r="3452">
          <cell r="A3452">
            <v>8400753</v>
          </cell>
          <cell r="B3452" t="str">
            <v>8400753</v>
          </cell>
          <cell r="C3452" t="str">
            <v>GORRITA SAN JUAN POLICIA HOLO DORADO BI</v>
          </cell>
          <cell r="D3452">
            <v>0</v>
          </cell>
        </row>
        <row r="3453">
          <cell r="A3453">
            <v>8400852</v>
          </cell>
          <cell r="B3453" t="str">
            <v>8400852</v>
          </cell>
          <cell r="C3453" t="str">
            <v>GORRITA RIO NEGRO COER RER</v>
          </cell>
          <cell r="D3453">
            <v>740</v>
          </cell>
        </row>
        <row r="3454">
          <cell r="A3454">
            <v>8400907</v>
          </cell>
          <cell r="B3454" t="str">
            <v>8400907</v>
          </cell>
          <cell r="C3454" t="str">
            <v>GORRITA AHB43907</v>
          </cell>
          <cell r="D3454">
            <v>0</v>
          </cell>
        </row>
        <row r="3455">
          <cell r="A3455">
            <v>8400908</v>
          </cell>
          <cell r="B3455" t="str">
            <v>8400908</v>
          </cell>
          <cell r="C3455" t="str">
            <v>GORRITA F1 CON 5 LED INCORPORADOS 4414</v>
          </cell>
          <cell r="D3455">
            <v>740</v>
          </cell>
        </row>
        <row r="3456">
          <cell r="A3456" t="str">
            <v/>
          </cell>
          <cell r="B3456" t="str">
            <v>8400951	GORRI</v>
          </cell>
          <cell r="C3456" t="str">
            <v/>
          </cell>
          <cell r="D3456">
            <v>0</v>
          </cell>
        </row>
        <row r="3457">
          <cell r="A3457">
            <v>8400951</v>
          </cell>
          <cell r="B3457" t="str">
            <v>8400951</v>
          </cell>
          <cell r="C3457" t="str">
            <v>GORRITA POLICIA IMVESTIGACIONES AZUL</v>
          </cell>
          <cell r="D3457">
            <v>0</v>
          </cell>
        </row>
        <row r="3458">
          <cell r="A3458">
            <v>8401001</v>
          </cell>
          <cell r="B3458" t="str">
            <v>8401001</v>
          </cell>
          <cell r="C3458" t="str">
            <v>SUDADERA RED MILITAR NEGRA RER</v>
          </cell>
          <cell r="D3458">
            <v>1976</v>
          </cell>
        </row>
        <row r="3459">
          <cell r="A3459">
            <v>8401002</v>
          </cell>
          <cell r="B3459" t="str">
            <v>8401002</v>
          </cell>
          <cell r="C3459" t="str">
            <v>MANGA TRANSITO CON REFLECTIVO</v>
          </cell>
          <cell r="D3459">
            <v>1399.99</v>
          </cell>
        </row>
        <row r="3460">
          <cell r="A3460">
            <v>8401003</v>
          </cell>
          <cell r="B3460" t="str">
            <v>8401003</v>
          </cell>
          <cell r="C3460" t="str">
            <v>SUDADERA RED MILITAR VERDE ORF</v>
          </cell>
          <cell r="D3460">
            <v>1456</v>
          </cell>
        </row>
        <row r="3461">
          <cell r="A3461">
            <v>8401004</v>
          </cell>
          <cell r="B3461" t="str">
            <v>8401004</v>
          </cell>
          <cell r="C3461" t="str">
            <v>SUDADERA RED MILITAR BEIGE ORF</v>
          </cell>
          <cell r="D3461">
            <v>1456</v>
          </cell>
        </row>
        <row r="3462">
          <cell r="A3462">
            <v>8401005</v>
          </cell>
          <cell r="B3462" t="str">
            <v>8401005</v>
          </cell>
          <cell r="C3462" t="str">
            <v>SUDADERA RED MILITAR MARRON ORF</v>
          </cell>
          <cell r="D3462">
            <v>1456</v>
          </cell>
        </row>
        <row r="3463">
          <cell r="A3463">
            <v>8401006</v>
          </cell>
          <cell r="B3463" t="str">
            <v>8401006</v>
          </cell>
          <cell r="C3463" t="str">
            <v>SUDADERA RED MILITAR BLANCA ORF</v>
          </cell>
          <cell r="D3463">
            <v>0</v>
          </cell>
        </row>
        <row r="3464">
          <cell r="A3464">
            <v>8401007</v>
          </cell>
          <cell r="B3464" t="str">
            <v>8401007</v>
          </cell>
          <cell r="C3464" t="str">
            <v>SUDADERA MICRORED MILITAR XL NEGRA RER</v>
          </cell>
          <cell r="D3464">
            <v>0</v>
          </cell>
        </row>
        <row r="3465">
          <cell r="A3465">
            <v>8401008</v>
          </cell>
          <cell r="B3465" t="str">
            <v>8401008</v>
          </cell>
          <cell r="C3465" t="str">
            <v>SUDADERA MICRORED MILITAR XL CAMUFLA RER</v>
          </cell>
          <cell r="D3465">
            <v>0</v>
          </cell>
        </row>
        <row r="3466">
          <cell r="A3466">
            <v>8401009</v>
          </cell>
          <cell r="B3466" t="str">
            <v>8401009</v>
          </cell>
          <cell r="C3466" t="str">
            <v>SUDADERA RED MILITAR NEG 160 X 0.45 RER</v>
          </cell>
          <cell r="D3466">
            <v>780</v>
          </cell>
        </row>
        <row r="3467">
          <cell r="A3467">
            <v>8401010</v>
          </cell>
          <cell r="B3467" t="str">
            <v>8401010</v>
          </cell>
          <cell r="C3467" t="str">
            <v>SUDADERA RED MILITAR NEG 160 X 0.25 RER</v>
          </cell>
          <cell r="D3467">
            <v>780</v>
          </cell>
        </row>
        <row r="3468">
          <cell r="A3468">
            <v>8401011</v>
          </cell>
          <cell r="B3468" t="str">
            <v>8401011</v>
          </cell>
          <cell r="C3468" t="str">
            <v>SUDADERA RED MILITAR VER 160 X 0.45 RER</v>
          </cell>
          <cell r="D3468">
            <v>780</v>
          </cell>
        </row>
        <row r="3469">
          <cell r="A3469">
            <v>8401012</v>
          </cell>
          <cell r="B3469" t="str">
            <v>8401012</v>
          </cell>
          <cell r="C3469" t="str">
            <v>SUDADERA RED MILITAR VER 160 X 0.25 RER</v>
          </cell>
          <cell r="D3469">
            <v>780</v>
          </cell>
        </row>
        <row r="3470">
          <cell r="A3470">
            <v>8401013</v>
          </cell>
          <cell r="B3470" t="str">
            <v>8401013</v>
          </cell>
          <cell r="C3470" t="str">
            <v>SUDADERA RED MILITAR BEIGE 160 X 0.25 RE</v>
          </cell>
          <cell r="D3470">
            <v>780</v>
          </cell>
        </row>
        <row r="3471">
          <cell r="A3471">
            <v>8401232</v>
          </cell>
          <cell r="B3471" t="str">
            <v>8401232</v>
          </cell>
          <cell r="C3471" t="str">
            <v>GORRA DICC RER</v>
          </cell>
          <cell r="D3471">
            <v>436.83</v>
          </cell>
        </row>
        <row r="3472">
          <cell r="A3472">
            <v>8500001</v>
          </cell>
          <cell r="B3472" t="str">
            <v>8500001</v>
          </cell>
          <cell r="C3472" t="str">
            <v>ESPOSAS CON BISAGRA IMP-7/3 1211</v>
          </cell>
          <cell r="D3472">
            <v>3891.89</v>
          </cell>
        </row>
        <row r="3473">
          <cell r="A3473" t="str">
            <v/>
          </cell>
          <cell r="B3473" t="str">
            <v>8500002	ESPOS</v>
          </cell>
          <cell r="C3473" t="str">
            <v/>
          </cell>
          <cell r="D3473">
            <v>0</v>
          </cell>
        </row>
        <row r="3474">
          <cell r="A3474">
            <v>8500002</v>
          </cell>
          <cell r="B3474" t="str">
            <v>8500002</v>
          </cell>
          <cell r="C3474" t="str">
            <v>ESPOSAS SMITH &amp; WESS CADE NEG J10095 RER</v>
          </cell>
          <cell r="D3474">
            <v>0</v>
          </cell>
        </row>
        <row r="3475">
          <cell r="A3475">
            <v>8500003</v>
          </cell>
          <cell r="B3475" t="str">
            <v>8500003</v>
          </cell>
          <cell r="C3475" t="str">
            <v>ESPOSAS SMITH &amp; WESS PARA PIES RER</v>
          </cell>
          <cell r="D3475">
            <v>9974.91</v>
          </cell>
        </row>
        <row r="3476">
          <cell r="A3476" t="str">
            <v/>
          </cell>
          <cell r="B3476" t="str">
            <v>8500300	ESPOS</v>
          </cell>
          <cell r="C3476" t="str">
            <v/>
          </cell>
          <cell r="D3476">
            <v>0</v>
          </cell>
        </row>
        <row r="3477">
          <cell r="A3477">
            <v>8500300</v>
          </cell>
          <cell r="B3477" t="str">
            <v>8500300</v>
          </cell>
          <cell r="C3477" t="str">
            <v>ESPOSAS CON CADENA IMP-7/3 1211</v>
          </cell>
          <cell r="D3477">
            <v>0</v>
          </cell>
        </row>
        <row r="3478">
          <cell r="A3478">
            <v>8500500</v>
          </cell>
          <cell r="B3478" t="str">
            <v>8500500</v>
          </cell>
          <cell r="C3478" t="str">
            <v>PRECINTOS POLICIALES TACTICOS LUBRI MAL</v>
          </cell>
          <cell r="D3478">
            <v>162.47</v>
          </cell>
        </row>
        <row r="3479">
          <cell r="A3479">
            <v>8501001</v>
          </cell>
          <cell r="B3479" t="str">
            <v>8501001</v>
          </cell>
          <cell r="C3479" t="str">
            <v>PORTA CREDENCIAL DESMONTABLE KAE</v>
          </cell>
          <cell r="D3479">
            <v>1485</v>
          </cell>
        </row>
        <row r="3480">
          <cell r="A3480">
            <v>8501015</v>
          </cell>
          <cell r="B3480" t="str">
            <v>8501015</v>
          </cell>
          <cell r="C3480" t="str">
            <v>PORTA BOTELLA/TERMO MOLLE KAE</v>
          </cell>
          <cell r="D3480">
            <v>1725</v>
          </cell>
        </row>
        <row r="3481">
          <cell r="A3481">
            <v>8501024</v>
          </cell>
          <cell r="B3481" t="str">
            <v>8501024</v>
          </cell>
          <cell r="C3481" t="str">
            <v>PORTA CREDENC C PORTA CHAPA H O V</v>
          </cell>
          <cell r="D3481">
            <v>2100</v>
          </cell>
        </row>
        <row r="3482">
          <cell r="A3482">
            <v>8501025</v>
          </cell>
          <cell r="B3482" t="str">
            <v>8501025</v>
          </cell>
          <cell r="C3482" t="str">
            <v>PORTA CRED CUERO  BILLETERA 1025 TB</v>
          </cell>
          <cell r="D3482">
            <v>2400</v>
          </cell>
        </row>
        <row r="3483">
          <cell r="A3483">
            <v>8501026</v>
          </cell>
          <cell r="B3483" t="str">
            <v>8501026</v>
          </cell>
          <cell r="C3483" t="str">
            <v>PORTA CRED CUERO LIBRO 1026 TB</v>
          </cell>
          <cell r="D3483">
            <v>2100</v>
          </cell>
        </row>
        <row r="3484">
          <cell r="A3484">
            <v>8501027</v>
          </cell>
          <cell r="B3484" t="str">
            <v>8501027</v>
          </cell>
          <cell r="C3484" t="str">
            <v>PORTA CRED CUERO COLGANTE 1027 TB</v>
          </cell>
          <cell r="D3484">
            <v>1650</v>
          </cell>
        </row>
        <row r="3485">
          <cell r="A3485" t="str">
            <v/>
          </cell>
          <cell r="B3485" t="str">
            <v>8501034	PORTA</v>
          </cell>
          <cell r="C3485" t="str">
            <v/>
          </cell>
          <cell r="D3485">
            <v>0</v>
          </cell>
        </row>
        <row r="3486">
          <cell r="A3486">
            <v>8501034</v>
          </cell>
          <cell r="B3486" t="str">
            <v>8501034</v>
          </cell>
          <cell r="C3486" t="str">
            <v>PORTA CREDENCIAL BILLLE PREMIUM 1034 TB</v>
          </cell>
          <cell r="D3486">
            <v>3990</v>
          </cell>
        </row>
        <row r="3487">
          <cell r="A3487" t="str">
            <v/>
          </cell>
          <cell r="B3487" t="str">
            <v>8501228	PORTA</v>
          </cell>
          <cell r="C3487" t="str">
            <v/>
          </cell>
          <cell r="D3487">
            <v>0</v>
          </cell>
        </row>
        <row r="3488">
          <cell r="A3488">
            <v>8501228</v>
          </cell>
          <cell r="B3488" t="str">
            <v>8501228</v>
          </cell>
          <cell r="C3488" t="str">
            <v>PORTA CREDENCIAL RER</v>
          </cell>
          <cell r="D3488">
            <v>0</v>
          </cell>
        </row>
        <row r="3489">
          <cell r="A3489">
            <v>8501551</v>
          </cell>
          <cell r="B3489" t="str">
            <v>8501551</v>
          </cell>
          <cell r="C3489" t="str">
            <v>PORTA ELEMENTO POLIA VERDE GN RER</v>
          </cell>
          <cell r="D3489">
            <v>630.02</v>
          </cell>
        </row>
        <row r="3490">
          <cell r="A3490" t="str">
            <v/>
          </cell>
          <cell r="B3490" t="str">
            <v>8501594	CUCHI</v>
          </cell>
          <cell r="C3490" t="str">
            <v/>
          </cell>
          <cell r="D3490">
            <v>0</v>
          </cell>
        </row>
        <row r="3491">
          <cell r="A3491">
            <v>8501594</v>
          </cell>
          <cell r="B3491" t="str">
            <v>8501594</v>
          </cell>
          <cell r="C3491" t="str">
            <v>CUCHILLO TRENTO COMANDO 131673</v>
          </cell>
          <cell r="D3491">
            <v>0</v>
          </cell>
        </row>
        <row r="3492">
          <cell r="A3492" t="str">
            <v/>
          </cell>
          <cell r="B3492" t="str">
            <v>8501602	INSIG</v>
          </cell>
          <cell r="C3492" t="str">
            <v/>
          </cell>
          <cell r="D3492">
            <v>0</v>
          </cell>
        </row>
        <row r="3493">
          <cell r="A3493">
            <v>8501602</v>
          </cell>
          <cell r="B3493" t="str">
            <v>8501602</v>
          </cell>
          <cell r="C3493" t="str">
            <v>INSIG BI CABO 1 GRIS PEN</v>
          </cell>
          <cell r="D3493">
            <v>0</v>
          </cell>
        </row>
        <row r="3494">
          <cell r="A3494">
            <v>8501621</v>
          </cell>
          <cell r="B3494" t="str">
            <v>8501621</v>
          </cell>
          <cell r="C3494" t="str">
            <v>PORTA ELEMENTO POLIA NEG XTL 621</v>
          </cell>
          <cell r="D3494">
            <v>707.61</v>
          </cell>
        </row>
        <row r="3495">
          <cell r="A3495" t="str">
            <v/>
          </cell>
          <cell r="B3495" t="str">
            <v>8501654	PORTA</v>
          </cell>
          <cell r="C3495" t="str">
            <v/>
          </cell>
          <cell r="D3495">
            <v>0</v>
          </cell>
        </row>
        <row r="3496">
          <cell r="A3496">
            <v>8501654</v>
          </cell>
          <cell r="B3496" t="str">
            <v>8501654</v>
          </cell>
          <cell r="C3496" t="str">
            <v>PORTA CREDENCIAL CON CHAPA INVESTIG RER</v>
          </cell>
          <cell r="D3496">
            <v>0</v>
          </cell>
        </row>
        <row r="3497">
          <cell r="A3497" t="str">
            <v/>
          </cell>
          <cell r="B3497" t="str">
            <v>8501655	PORTA</v>
          </cell>
          <cell r="C3497" t="str">
            <v/>
          </cell>
          <cell r="D3497">
            <v>0</v>
          </cell>
        </row>
        <row r="3498">
          <cell r="A3498">
            <v>8501655</v>
          </cell>
          <cell r="B3498" t="str">
            <v>8501655</v>
          </cell>
          <cell r="C3498" t="str">
            <v>PORTA CREDENCIAL ESPECIAL RER</v>
          </cell>
          <cell r="D3498">
            <v>0</v>
          </cell>
        </row>
        <row r="3499">
          <cell r="A3499">
            <v>8501662</v>
          </cell>
          <cell r="B3499" t="str">
            <v>8501662</v>
          </cell>
          <cell r="C3499" t="str">
            <v>PORTA ELEMENTOS POLIA T662 TB</v>
          </cell>
          <cell r="D3499">
            <v>1528.79</v>
          </cell>
        </row>
        <row r="3500">
          <cell r="A3500">
            <v>8501700</v>
          </cell>
          <cell r="B3500" t="str">
            <v>8501700</v>
          </cell>
          <cell r="C3500" t="str">
            <v>MORRAL TACTICO DE DESCARGA RER</v>
          </cell>
          <cell r="D3500">
            <v>711.99</v>
          </cell>
        </row>
        <row r="3501">
          <cell r="A3501">
            <v>8503000</v>
          </cell>
          <cell r="B3501" t="str">
            <v>8503000</v>
          </cell>
          <cell r="C3501" t="str">
            <v>ESPOSAS ALC</v>
          </cell>
          <cell r="D3501">
            <v>3553.3</v>
          </cell>
        </row>
        <row r="3502">
          <cell r="A3502">
            <v>8503003</v>
          </cell>
          <cell r="B3502" t="str">
            <v>8503003</v>
          </cell>
          <cell r="C3502" t="str">
            <v>ESPOSAS DESCARTABLES RRD RER</v>
          </cell>
          <cell r="D3502">
            <v>818.99</v>
          </cell>
        </row>
        <row r="3503">
          <cell r="A3503" t="str">
            <v/>
          </cell>
          <cell r="B3503" t="str">
            <v>8503011	ESPOS</v>
          </cell>
          <cell r="C3503" t="str">
            <v/>
          </cell>
          <cell r="D3503">
            <v>0</v>
          </cell>
        </row>
        <row r="3504">
          <cell r="A3504">
            <v>8503011</v>
          </cell>
          <cell r="B3504" t="str">
            <v>8503011</v>
          </cell>
          <cell r="C3504" t="str">
            <v>ESPOSAS RERDA</v>
          </cell>
          <cell r="D3504">
            <v>0</v>
          </cell>
        </row>
        <row r="3505">
          <cell r="A3505">
            <v>8503012</v>
          </cell>
          <cell r="B3505" t="str">
            <v>8503012</v>
          </cell>
          <cell r="C3505" t="str">
            <v>ESPOSAS CON GANCHO EM-7/3 1211</v>
          </cell>
          <cell r="D3505">
            <v>4800</v>
          </cell>
        </row>
        <row r="3506">
          <cell r="A3506" t="str">
            <v/>
          </cell>
          <cell r="B3506" t="str">
            <v>8503020	PROT.</v>
          </cell>
          <cell r="C3506" t="str">
            <v/>
          </cell>
          <cell r="D3506">
            <v>0</v>
          </cell>
        </row>
        <row r="3507">
          <cell r="A3507">
            <v>8503020</v>
          </cell>
          <cell r="B3507" t="str">
            <v>8503020</v>
          </cell>
          <cell r="C3507" t="str">
            <v>PROT. PHB3 HOMBRO Y ANTEBRAZO RER</v>
          </cell>
          <cell r="D3507">
            <v>0</v>
          </cell>
        </row>
        <row r="3508">
          <cell r="A3508">
            <v>8503026</v>
          </cell>
          <cell r="B3508" t="str">
            <v>8503026</v>
          </cell>
          <cell r="C3508" t="str">
            <v>LINTERNA NEGRA CHICA LUG</v>
          </cell>
          <cell r="D3508">
            <v>0</v>
          </cell>
        </row>
        <row r="3509">
          <cell r="A3509">
            <v>8503045</v>
          </cell>
          <cell r="B3509" t="str">
            <v>8503045</v>
          </cell>
          <cell r="C3509" t="str">
            <v>ESPOSAS CON BISAGRA 1211-7/3</v>
          </cell>
          <cell r="D3509">
            <v>5900</v>
          </cell>
        </row>
        <row r="3510">
          <cell r="A3510" t="str">
            <v/>
          </cell>
          <cell r="B3510" t="str">
            <v>8503046	ESPOS</v>
          </cell>
          <cell r="C3510" t="str">
            <v/>
          </cell>
          <cell r="D3510">
            <v>0</v>
          </cell>
        </row>
        <row r="3511">
          <cell r="A3511">
            <v>8503046</v>
          </cell>
          <cell r="B3511" t="str">
            <v>8503046</v>
          </cell>
          <cell r="C3511" t="str">
            <v>ESPOSA MARSHALL RER</v>
          </cell>
          <cell r="D3511">
            <v>0</v>
          </cell>
        </row>
        <row r="3512">
          <cell r="A3512" t="str">
            <v/>
          </cell>
          <cell r="B3512" t="str">
            <v>8503060	TONFA</v>
          </cell>
          <cell r="C3512" t="str">
            <v/>
          </cell>
          <cell r="D3512">
            <v>0</v>
          </cell>
        </row>
        <row r="3513">
          <cell r="A3513">
            <v>8503060</v>
          </cell>
          <cell r="B3513" t="str">
            <v>8503060</v>
          </cell>
          <cell r="C3513" t="str">
            <v>TONFA PLASTICA TECH.POLICE SOL</v>
          </cell>
          <cell r="D3513">
            <v>0</v>
          </cell>
        </row>
        <row r="3514">
          <cell r="A3514">
            <v>8503061</v>
          </cell>
          <cell r="B3514" t="str">
            <v>8503061</v>
          </cell>
          <cell r="C3514" t="str">
            <v>TONFA C/ PORTATONFA RERDA RER</v>
          </cell>
          <cell r="D3514">
            <v>3500</v>
          </cell>
        </row>
        <row r="3515">
          <cell r="A3515">
            <v>850306101</v>
          </cell>
          <cell r="B3515" t="str">
            <v>850306101</v>
          </cell>
          <cell r="C3515" t="str">
            <v>ARTICULOS PARA DEFENSA PERSONAL</v>
          </cell>
          <cell r="D3515">
            <v>0</v>
          </cell>
        </row>
        <row r="3516">
          <cell r="A3516">
            <v>8503063</v>
          </cell>
          <cell r="B3516" t="str">
            <v>8503063</v>
          </cell>
          <cell r="C3516" t="str">
            <v>PROT. PP01 PIERNA RODILLA TOBILL EM RER</v>
          </cell>
          <cell r="D3516">
            <v>0</v>
          </cell>
        </row>
        <row r="3517">
          <cell r="A3517">
            <v>8503090</v>
          </cell>
          <cell r="B3517" t="str">
            <v>8503090</v>
          </cell>
          <cell r="C3517" t="str">
            <v>ESCUDO ANTIDIST. POLICARB. CURVO 50 SOL</v>
          </cell>
          <cell r="D3517">
            <v>0</v>
          </cell>
        </row>
        <row r="3518">
          <cell r="A3518" t="str">
            <v/>
          </cell>
          <cell r="B3518" t="str">
            <v>8503091	ESCUD</v>
          </cell>
          <cell r="C3518" t="str">
            <v/>
          </cell>
          <cell r="D3518">
            <v>0</v>
          </cell>
        </row>
        <row r="3519">
          <cell r="A3519">
            <v>8503091</v>
          </cell>
          <cell r="B3519" t="str">
            <v>8503091</v>
          </cell>
          <cell r="C3519" t="str">
            <v>ESCUDO ANTIDIST BURBUJA C VISOR VB02 SOL</v>
          </cell>
          <cell r="D3519">
            <v>0</v>
          </cell>
        </row>
        <row r="3520">
          <cell r="A3520">
            <v>8503098</v>
          </cell>
          <cell r="B3520" t="str">
            <v>8503098</v>
          </cell>
          <cell r="C3520" t="str">
            <v>PALMA BORD ORO CALAFATES STA CRUZ DG</v>
          </cell>
          <cell r="D3520">
            <v>2912</v>
          </cell>
        </row>
        <row r="3521">
          <cell r="A3521">
            <v>8503100</v>
          </cell>
          <cell r="B3521" t="str">
            <v>8503100</v>
          </cell>
          <cell r="C3521" t="str">
            <v>BASTON ACERO EXT. FUNDA POLIA C RER</v>
          </cell>
          <cell r="D3521">
            <v>997.48</v>
          </cell>
        </row>
        <row r="3522">
          <cell r="A3522">
            <v>8503111</v>
          </cell>
          <cell r="B3522" t="str">
            <v>8503111</v>
          </cell>
          <cell r="C3522" t="str">
            <v>PROTECTOR AUDITIVO RER</v>
          </cell>
          <cell r="D3522">
            <v>577.21</v>
          </cell>
        </row>
        <row r="3523">
          <cell r="A3523">
            <v>8503125</v>
          </cell>
          <cell r="B3523" t="str">
            <v>8503125</v>
          </cell>
          <cell r="C3523" t="str">
            <v>BASTON EXTENSIBLE CROM. C/ROMPEVID 5736-</v>
          </cell>
          <cell r="D3523">
            <v>1976</v>
          </cell>
        </row>
        <row r="3524">
          <cell r="A3524" t="str">
            <v/>
          </cell>
          <cell r="B3524" t="str">
            <v>8503130	CASQ</v>
          </cell>
          <cell r="C3524" t="str">
            <v/>
          </cell>
          <cell r="D3524">
            <v>0</v>
          </cell>
        </row>
        <row r="3525">
          <cell r="A3525">
            <v>8503130</v>
          </cell>
          <cell r="B3525" t="str">
            <v>8503130</v>
          </cell>
          <cell r="C3525" t="str">
            <v>CASQ RIP AZUL C/OJALITOS IMP</v>
          </cell>
          <cell r="D3525">
            <v>0</v>
          </cell>
        </row>
        <row r="3526">
          <cell r="A3526" t="str">
            <v/>
          </cell>
          <cell r="B3526" t="str">
            <v>8503159	BASTO</v>
          </cell>
          <cell r="C3526" t="str">
            <v/>
          </cell>
          <cell r="D3526">
            <v>0</v>
          </cell>
        </row>
        <row r="3527">
          <cell r="A3527">
            <v>8503159</v>
          </cell>
          <cell r="B3527" t="str">
            <v>8503159</v>
          </cell>
          <cell r="C3527" t="str">
            <v>BASTON RIGIDO BP 70 CM 205</v>
          </cell>
          <cell r="D3527">
            <v>3952</v>
          </cell>
        </row>
        <row r="3528">
          <cell r="A3528" t="str">
            <v/>
          </cell>
          <cell r="B3528" t="str">
            <v>8503168	BASTO</v>
          </cell>
          <cell r="C3528" t="str">
            <v/>
          </cell>
          <cell r="D3528">
            <v>0</v>
          </cell>
        </row>
        <row r="3529">
          <cell r="A3529">
            <v>8503168</v>
          </cell>
          <cell r="B3529" t="str">
            <v>8503168</v>
          </cell>
          <cell r="C3529" t="str">
            <v>BASTON SEMIRIGIDO 45 CM 211</v>
          </cell>
          <cell r="D3529">
            <v>3328</v>
          </cell>
        </row>
        <row r="3530">
          <cell r="A3530">
            <v>8503201</v>
          </cell>
          <cell r="B3530" t="str">
            <v>8503201</v>
          </cell>
          <cell r="C3530" t="str">
            <v>RELOJ CON LINTERNA Y BRUJULA IMP-30</v>
          </cell>
          <cell r="D3530">
            <v>2854.05</v>
          </cell>
        </row>
        <row r="3531">
          <cell r="A3531">
            <v>8503202</v>
          </cell>
          <cell r="B3531" t="str">
            <v>8503202</v>
          </cell>
          <cell r="C3531" t="str">
            <v>TONFA POLIPROPILENO RERDA RER202</v>
          </cell>
          <cell r="D3531">
            <v>2912</v>
          </cell>
        </row>
        <row r="3532">
          <cell r="A3532">
            <v>8503209</v>
          </cell>
          <cell r="B3532" t="str">
            <v>8503209</v>
          </cell>
          <cell r="C3532" t="str">
            <v>BASTON FLEXIBLE 45 CM RER209</v>
          </cell>
          <cell r="D3532">
            <v>3385.19</v>
          </cell>
        </row>
        <row r="3533">
          <cell r="A3533">
            <v>8503224</v>
          </cell>
          <cell r="B3533" t="str">
            <v>8503224</v>
          </cell>
          <cell r="C3533" t="str">
            <v>PROTECTOR AUDITIVO LIBUS ALTERNATIVE</v>
          </cell>
          <cell r="D3533">
            <v>1083.0999999999999</v>
          </cell>
        </row>
        <row r="3534">
          <cell r="A3534" t="str">
            <v/>
          </cell>
          <cell r="B3534" t="str">
            <v>8503230	BASTO</v>
          </cell>
          <cell r="C3534" t="str">
            <v/>
          </cell>
          <cell r="D3534">
            <v>0</v>
          </cell>
        </row>
        <row r="3535">
          <cell r="A3535">
            <v>8503230</v>
          </cell>
          <cell r="B3535" t="str">
            <v>8503230</v>
          </cell>
          <cell r="C3535" t="str">
            <v>BASTON DE MANDO RER</v>
          </cell>
          <cell r="D3535">
            <v>0</v>
          </cell>
        </row>
        <row r="3536">
          <cell r="A3536">
            <v>8503234</v>
          </cell>
          <cell r="B3536" t="str">
            <v>8503234</v>
          </cell>
          <cell r="C3536" t="str">
            <v>PALMA BORD ORO AZUL 7 HOJAS CHAQUET DG</v>
          </cell>
          <cell r="D3536">
            <v>3120</v>
          </cell>
        </row>
        <row r="3537">
          <cell r="A3537">
            <v>8503235</v>
          </cell>
          <cell r="B3537" t="str">
            <v>8503235</v>
          </cell>
          <cell r="C3537" t="str">
            <v>PALMA BORD ORO BLANCA 7 HOJAS CAMISA DG</v>
          </cell>
          <cell r="D3537">
            <v>2808</v>
          </cell>
        </row>
        <row r="3538">
          <cell r="A3538" t="str">
            <v/>
          </cell>
          <cell r="B3538" t="str">
            <v>8503236	PALMA</v>
          </cell>
          <cell r="C3538" t="str">
            <v/>
          </cell>
          <cell r="D3538">
            <v>0</v>
          </cell>
        </row>
        <row r="3539">
          <cell r="A3539">
            <v>8503236</v>
          </cell>
          <cell r="B3539" t="str">
            <v>8503236</v>
          </cell>
          <cell r="C3539" t="str">
            <v>PALMA BORD ORO BLANCA 11 HOJAS CAMISA DG</v>
          </cell>
          <cell r="D3539">
            <v>3016</v>
          </cell>
        </row>
        <row r="3540">
          <cell r="A3540" t="str">
            <v/>
          </cell>
          <cell r="B3540" t="str">
            <v>8503238	PALMA</v>
          </cell>
          <cell r="C3540" t="str">
            <v/>
          </cell>
          <cell r="D3540">
            <v>0</v>
          </cell>
        </row>
        <row r="3541">
          <cell r="A3541">
            <v>8503238</v>
          </cell>
          <cell r="B3541" t="str">
            <v>8503238</v>
          </cell>
          <cell r="C3541" t="str">
            <v>PALMA BORD ORO CELESTE 7 HOJAS CAMISA DG</v>
          </cell>
          <cell r="D3541">
            <v>2808</v>
          </cell>
        </row>
        <row r="3542">
          <cell r="A3542" t="str">
            <v/>
          </cell>
          <cell r="B3542" t="str">
            <v>8503250	BASTO</v>
          </cell>
          <cell r="C3542" t="str">
            <v/>
          </cell>
          <cell r="D3542">
            <v>0</v>
          </cell>
        </row>
        <row r="3543">
          <cell r="A3543">
            <v>8503250</v>
          </cell>
          <cell r="B3543" t="str">
            <v>8503250</v>
          </cell>
          <cell r="C3543" t="str">
            <v>BASTON RIGIDO BP 45CM RER207</v>
          </cell>
          <cell r="D3543">
            <v>2912</v>
          </cell>
        </row>
        <row r="3544">
          <cell r="A3544">
            <v>8503258</v>
          </cell>
          <cell r="B3544" t="str">
            <v>8503258</v>
          </cell>
          <cell r="C3544" t="str">
            <v>SABLE LARGO RER</v>
          </cell>
          <cell r="D3544">
            <v>41277.599999999999</v>
          </cell>
        </row>
        <row r="3545">
          <cell r="A3545">
            <v>8503302</v>
          </cell>
          <cell r="B3545" t="str">
            <v>8503302</v>
          </cell>
          <cell r="C3545" t="str">
            <v>RELOJ EXPONI IMP-20</v>
          </cell>
          <cell r="D3545">
            <v>4266.8100000000004</v>
          </cell>
        </row>
        <row r="3546">
          <cell r="A3546">
            <v>8503303</v>
          </cell>
          <cell r="B3546" t="str">
            <v>8503303</v>
          </cell>
          <cell r="C3546" t="str">
            <v>RELOJ SPORT WATCH TACTICO 5506-1,8/3,6</v>
          </cell>
          <cell r="D3546">
            <v>1200</v>
          </cell>
        </row>
        <row r="3547">
          <cell r="A3547">
            <v>8503304</v>
          </cell>
          <cell r="B3547" t="str">
            <v>8503304</v>
          </cell>
          <cell r="C3547" t="str">
            <v>RELOJ LASIKA SPORT WR 30 MTS RER</v>
          </cell>
          <cell r="D3547">
            <v>0</v>
          </cell>
        </row>
        <row r="3548">
          <cell r="A3548">
            <v>8503305</v>
          </cell>
          <cell r="B3548" t="str">
            <v>8503305</v>
          </cell>
          <cell r="C3548" t="str">
            <v>RELOJ TACTICO 4098-4102-30</v>
          </cell>
          <cell r="D3548">
            <v>780</v>
          </cell>
        </row>
        <row r="3549">
          <cell r="A3549">
            <v>8503310</v>
          </cell>
          <cell r="B3549" t="str">
            <v>8503310</v>
          </cell>
          <cell r="C3549" t="str">
            <v>ESPOSAS NEGRAS CON CADENA</v>
          </cell>
          <cell r="D3549">
            <v>3538.08</v>
          </cell>
        </row>
        <row r="3550">
          <cell r="A3550">
            <v>8503320</v>
          </cell>
          <cell r="B3550" t="str">
            <v>8503320</v>
          </cell>
          <cell r="C3550" t="str">
            <v>CASCO ANTIDIST. CA03 CON VISOR DE 3 SOL</v>
          </cell>
          <cell r="D3550">
            <v>0</v>
          </cell>
        </row>
        <row r="3551">
          <cell r="A3551" t="str">
            <v/>
          </cell>
          <cell r="B3551" t="str">
            <v>8503401	BASTO</v>
          </cell>
          <cell r="C3551" t="str">
            <v/>
          </cell>
          <cell r="D3551">
            <v>0</v>
          </cell>
        </row>
        <row r="3552">
          <cell r="A3552">
            <v>8503401</v>
          </cell>
          <cell r="B3552" t="str">
            <v>8503401</v>
          </cell>
          <cell r="C3552" t="str">
            <v>BASTON EXTENSIBLE IMP</v>
          </cell>
          <cell r="D3552">
            <v>0</v>
          </cell>
        </row>
        <row r="3553">
          <cell r="A3553">
            <v>8503402</v>
          </cell>
          <cell r="B3553" t="str">
            <v>8503402</v>
          </cell>
          <cell r="C3553" t="str">
            <v>BASTON EXTENSIBLE POLICE NEGRO CROM IMP</v>
          </cell>
          <cell r="D3553">
            <v>884.52</v>
          </cell>
        </row>
        <row r="3554">
          <cell r="A3554">
            <v>8503424</v>
          </cell>
          <cell r="B3554" t="str">
            <v>8503424</v>
          </cell>
          <cell r="C3554" t="str">
            <v>BASTON EXTENSIBLE FUNDA VERDE RER</v>
          </cell>
          <cell r="D3554">
            <v>1068.8399999999999</v>
          </cell>
        </row>
        <row r="3555">
          <cell r="A3555" t="str">
            <v/>
          </cell>
          <cell r="B3555" t="str">
            <v>8503425	BASTO</v>
          </cell>
          <cell r="C3555" t="str">
            <v/>
          </cell>
          <cell r="D3555">
            <v>0</v>
          </cell>
        </row>
        <row r="3556">
          <cell r="A3556">
            <v>8503425</v>
          </cell>
          <cell r="B3556" t="str">
            <v>8503425</v>
          </cell>
          <cell r="C3556" t="str">
            <v>BASTON EXTENSIBLE GOMA NEGRO</v>
          </cell>
          <cell r="D3556">
            <v>0</v>
          </cell>
        </row>
        <row r="3557">
          <cell r="A3557">
            <v>8503426</v>
          </cell>
          <cell r="B3557" t="str">
            <v>8503426</v>
          </cell>
          <cell r="C3557" t="str">
            <v>BASTON EXTENSIBLE POLICE RER</v>
          </cell>
          <cell r="D3557">
            <v>1068.8399999999999</v>
          </cell>
        </row>
        <row r="3558">
          <cell r="A3558" t="str">
            <v/>
          </cell>
          <cell r="B3558" t="str">
            <v>8503427	BASTO</v>
          </cell>
          <cell r="C3558" t="str">
            <v/>
          </cell>
          <cell r="D3558">
            <v>0</v>
          </cell>
        </row>
        <row r="3559">
          <cell r="A3559">
            <v>8503427</v>
          </cell>
          <cell r="B3559" t="str">
            <v>8503427</v>
          </cell>
          <cell r="C3559" t="str">
            <v>BASTON EXTENSIBLE CROMADO RER</v>
          </cell>
          <cell r="D3559">
            <v>0</v>
          </cell>
        </row>
        <row r="3560">
          <cell r="A3560" t="str">
            <v/>
          </cell>
          <cell r="B3560" t="str">
            <v>8503428	BASTO</v>
          </cell>
          <cell r="C3560" t="str">
            <v/>
          </cell>
          <cell r="D3560">
            <v>0</v>
          </cell>
        </row>
        <row r="3561">
          <cell r="A3561">
            <v>8503428</v>
          </cell>
          <cell r="B3561" t="str">
            <v>8503428</v>
          </cell>
          <cell r="C3561" t="str">
            <v>BASTON EXTENSIBLE</v>
          </cell>
          <cell r="D3561">
            <v>0</v>
          </cell>
        </row>
        <row r="3562">
          <cell r="A3562">
            <v>8503429</v>
          </cell>
          <cell r="B3562" t="str">
            <v>8503429</v>
          </cell>
          <cell r="C3562" t="str">
            <v>BASTON EXTENSIBLE POLICE CORTO RER</v>
          </cell>
          <cell r="D3562">
            <v>0</v>
          </cell>
        </row>
        <row r="3563">
          <cell r="A3563">
            <v>8503450</v>
          </cell>
          <cell r="B3563" t="str">
            <v>8503450</v>
          </cell>
          <cell r="C3563" t="str">
            <v>CARGADOR USB SOLAR RER</v>
          </cell>
          <cell r="D3563">
            <v>0</v>
          </cell>
        </row>
        <row r="3564">
          <cell r="A3564">
            <v>8503451</v>
          </cell>
          <cell r="B3564" t="str">
            <v>8503451</v>
          </cell>
          <cell r="C3564" t="str">
            <v>BASTON LINTERNA RECARGABLE RER</v>
          </cell>
          <cell r="D3564">
            <v>0</v>
          </cell>
        </row>
        <row r="3565">
          <cell r="A3565" t="str">
            <v/>
          </cell>
          <cell r="B3565" t="str">
            <v>8503456	ESPOS</v>
          </cell>
          <cell r="C3565" t="str">
            <v/>
          </cell>
          <cell r="D3565">
            <v>0</v>
          </cell>
        </row>
        <row r="3566">
          <cell r="A3566">
            <v>8503456</v>
          </cell>
          <cell r="B3566" t="str">
            <v>8503456</v>
          </cell>
          <cell r="C3566" t="str">
            <v>ESPOSA MARSHALL RER</v>
          </cell>
          <cell r="D3566">
            <v>0</v>
          </cell>
        </row>
        <row r="3567">
          <cell r="A3567" t="str">
            <v/>
          </cell>
          <cell r="B3567" t="str">
            <v>8503457	ESPOS</v>
          </cell>
          <cell r="C3567" t="str">
            <v/>
          </cell>
          <cell r="D3567">
            <v>0</v>
          </cell>
        </row>
        <row r="3568">
          <cell r="A3568">
            <v>8503457</v>
          </cell>
          <cell r="B3568" t="str">
            <v>8503457</v>
          </cell>
          <cell r="C3568" t="str">
            <v>ESPOSA ALCATRAZ RER</v>
          </cell>
          <cell r="D3568">
            <v>18454.79</v>
          </cell>
        </row>
        <row r="3569">
          <cell r="A3569" t="str">
            <v/>
          </cell>
          <cell r="B3569" t="str">
            <v>8503458	ESPOS</v>
          </cell>
          <cell r="C3569" t="str">
            <v/>
          </cell>
          <cell r="D3569">
            <v>0</v>
          </cell>
        </row>
        <row r="3570">
          <cell r="A3570">
            <v>8503458</v>
          </cell>
          <cell r="B3570" t="str">
            <v>8503458</v>
          </cell>
          <cell r="C3570" t="str">
            <v>ESPOSAS TORO</v>
          </cell>
          <cell r="D3570">
            <v>0</v>
          </cell>
        </row>
        <row r="3571">
          <cell r="A3571">
            <v>8503500</v>
          </cell>
          <cell r="B3571" t="str">
            <v>8503500</v>
          </cell>
          <cell r="C3571" t="str">
            <v>PROT. PAC BRAZO CODO Y ANTEBRAZO RER</v>
          </cell>
          <cell r="D3571">
            <v>0</v>
          </cell>
        </row>
        <row r="3572">
          <cell r="A3572">
            <v>8503505</v>
          </cell>
          <cell r="B3572" t="str">
            <v>8503505</v>
          </cell>
          <cell r="C3572" t="str">
            <v>LINTERNA TRASERA BICI LUG</v>
          </cell>
          <cell r="D3572">
            <v>283.97000000000003</v>
          </cell>
        </row>
        <row r="3573">
          <cell r="A3573">
            <v>8503600</v>
          </cell>
          <cell r="B3573" t="str">
            <v>8503600</v>
          </cell>
          <cell r="C3573" t="str">
            <v>KIT RODILLERAS Y CODERAS TACTICAS 5637-2</v>
          </cell>
          <cell r="D3573">
            <v>1768</v>
          </cell>
        </row>
        <row r="3574">
          <cell r="A3574">
            <v>8503638</v>
          </cell>
          <cell r="B3574" t="str">
            <v>8503638</v>
          </cell>
          <cell r="C3574" t="str">
            <v>PROT.CODO XTL 838 XTR</v>
          </cell>
          <cell r="D3574">
            <v>3302.21</v>
          </cell>
        </row>
        <row r="3575">
          <cell r="A3575">
            <v>8503639</v>
          </cell>
          <cell r="B3575" t="str">
            <v>8503639</v>
          </cell>
          <cell r="C3575" t="str">
            <v>PROT RODILLA XTL 839 XTR</v>
          </cell>
          <cell r="D3575">
            <v>3302.21</v>
          </cell>
        </row>
        <row r="3576">
          <cell r="A3576" t="str">
            <v/>
          </cell>
          <cell r="B3576" t="str">
            <v>8503712	SABLE</v>
          </cell>
          <cell r="C3576" t="str">
            <v/>
          </cell>
          <cell r="D3576">
            <v>0</v>
          </cell>
        </row>
        <row r="3577">
          <cell r="A3577">
            <v>8503712</v>
          </cell>
          <cell r="B3577" t="str">
            <v>8503712</v>
          </cell>
          <cell r="C3577" t="str">
            <v>SABLE CORTO RER</v>
          </cell>
          <cell r="D3577">
            <v>0</v>
          </cell>
        </row>
        <row r="3578">
          <cell r="A3578">
            <v>8503716</v>
          </cell>
          <cell r="B3578" t="str">
            <v>8503716</v>
          </cell>
          <cell r="C3578" t="str">
            <v>BASTON DE CAUCHO BG46 SOL</v>
          </cell>
          <cell r="D3578">
            <v>1442.34</v>
          </cell>
        </row>
        <row r="3579">
          <cell r="A3579">
            <v>8503750</v>
          </cell>
          <cell r="B3579" t="str">
            <v>8503750</v>
          </cell>
          <cell r="C3579" t="str">
            <v>PROTECTOR DE RODILLA E.Z.</v>
          </cell>
          <cell r="D3579">
            <v>2567.2199999999998</v>
          </cell>
        </row>
        <row r="3580">
          <cell r="A3580">
            <v>8503760</v>
          </cell>
          <cell r="B3580" t="str">
            <v>8503760</v>
          </cell>
          <cell r="C3580" t="str">
            <v>PROTECTOR DE CODO E.Z.</v>
          </cell>
          <cell r="D3580">
            <v>2567.2199999999998</v>
          </cell>
        </row>
        <row r="3581">
          <cell r="A3581" t="str">
            <v/>
          </cell>
          <cell r="B3581" t="str">
            <v>8503800	SET 4</v>
          </cell>
          <cell r="C3581" t="str">
            <v/>
          </cell>
          <cell r="D3581">
            <v>0</v>
          </cell>
        </row>
        <row r="3582">
          <cell r="A3582">
            <v>8503800</v>
          </cell>
          <cell r="B3582" t="str">
            <v>8503800</v>
          </cell>
          <cell r="C3582" t="str">
            <v>SET 4 ANTEOJOS IMP</v>
          </cell>
          <cell r="D3582">
            <v>0</v>
          </cell>
        </row>
        <row r="3583">
          <cell r="A3583">
            <v>8503801</v>
          </cell>
          <cell r="B3583" t="str">
            <v>8503801</v>
          </cell>
          <cell r="C3583" t="str">
            <v>MASCARA CON VISERA 0.23 X 0.24 MT POLICA</v>
          </cell>
          <cell r="D3583">
            <v>1154.5999999999999</v>
          </cell>
        </row>
        <row r="3584">
          <cell r="A3584">
            <v>8503802</v>
          </cell>
          <cell r="B3584" t="str">
            <v>8503802</v>
          </cell>
          <cell r="C3584" t="str">
            <v>MASCARA REBATIBLE</v>
          </cell>
          <cell r="D3584">
            <v>0</v>
          </cell>
        </row>
        <row r="3585">
          <cell r="A3585">
            <v>8503803</v>
          </cell>
          <cell r="B3585" t="str">
            <v>8503803</v>
          </cell>
          <cell r="C3585" t="str">
            <v>MASCARA PREMIUM CON VISERA 0.23 X 0.41MT</v>
          </cell>
          <cell r="D3585">
            <v>1582.7</v>
          </cell>
        </row>
        <row r="3586">
          <cell r="A3586">
            <v>8503804</v>
          </cell>
          <cell r="B3586" t="str">
            <v>8503804</v>
          </cell>
          <cell r="C3586" t="str">
            <v>MASCARA CON VISERA P/NINIOS</v>
          </cell>
          <cell r="D3586">
            <v>0</v>
          </cell>
        </row>
        <row r="3587">
          <cell r="A3587" t="str">
            <v/>
          </cell>
          <cell r="B3587" t="str">
            <v>8503808	MASCA</v>
          </cell>
          <cell r="C3587" t="str">
            <v/>
          </cell>
          <cell r="D3587">
            <v>0</v>
          </cell>
        </row>
        <row r="3588">
          <cell r="A3588">
            <v>8503808</v>
          </cell>
          <cell r="B3588" t="str">
            <v>8503808</v>
          </cell>
          <cell r="C3588" t="str">
            <v>MASCARA REBATIBLE 0.23 X 0.24 MT POLICA</v>
          </cell>
          <cell r="D3588">
            <v>0</v>
          </cell>
        </row>
        <row r="3589">
          <cell r="A3589">
            <v>8503820</v>
          </cell>
          <cell r="B3589" t="str">
            <v>8503820</v>
          </cell>
          <cell r="C3589" t="str">
            <v>PROTECTOR VISUAL ARGON ANTEOJO</v>
          </cell>
          <cell r="D3589">
            <v>387.89</v>
          </cell>
        </row>
        <row r="3590">
          <cell r="A3590" t="str">
            <v/>
          </cell>
          <cell r="B3590" t="str">
            <v>8503821	ANTIP</v>
          </cell>
          <cell r="C3590" t="str">
            <v/>
          </cell>
          <cell r="D3590">
            <v>0</v>
          </cell>
        </row>
        <row r="3591">
          <cell r="A3591">
            <v>8503821</v>
          </cell>
          <cell r="B3591" t="str">
            <v>8503821</v>
          </cell>
          <cell r="C3591" t="str">
            <v>ANTIPARRA SPORT 2003YT/13.80</v>
          </cell>
          <cell r="D3591">
            <v>0</v>
          </cell>
        </row>
        <row r="3592">
          <cell r="A3592">
            <v>8503822</v>
          </cell>
          <cell r="B3592" t="str">
            <v>8503822</v>
          </cell>
          <cell r="C3592" t="str">
            <v>ANTIPARRA SPORT 3000BM/19.00 GLA</v>
          </cell>
          <cell r="D3592">
            <v>3428.06</v>
          </cell>
        </row>
        <row r="3593">
          <cell r="A3593">
            <v>8503823</v>
          </cell>
          <cell r="B3593" t="str">
            <v>8503823</v>
          </cell>
          <cell r="C3593" t="str">
            <v>ANTIPARRA 3000MS/19.00 GLA</v>
          </cell>
          <cell r="D3593">
            <v>3428.06</v>
          </cell>
        </row>
        <row r="3594">
          <cell r="A3594">
            <v>8503824</v>
          </cell>
          <cell r="B3594" t="str">
            <v>8503824</v>
          </cell>
          <cell r="C3594" t="str">
            <v>ANTIPARRA 3000RM/19.00 GLA</v>
          </cell>
          <cell r="D3594">
            <v>3408.19</v>
          </cell>
        </row>
        <row r="3595">
          <cell r="A3595" t="str">
            <v/>
          </cell>
          <cell r="B3595" t="str">
            <v>8503825	ANTIP</v>
          </cell>
          <cell r="C3595" t="str">
            <v/>
          </cell>
          <cell r="D3595">
            <v>0</v>
          </cell>
        </row>
        <row r="3596">
          <cell r="A3596">
            <v>8503825</v>
          </cell>
          <cell r="B3596" t="str">
            <v>8503825</v>
          </cell>
          <cell r="C3596" t="str">
            <v>ANTIPARRA SPORT 3007PL/21.3</v>
          </cell>
          <cell r="D3596">
            <v>0</v>
          </cell>
        </row>
        <row r="3597">
          <cell r="A3597" t="str">
            <v/>
          </cell>
          <cell r="B3597" t="str">
            <v>8503826	ANTIP</v>
          </cell>
          <cell r="C3597" t="str">
            <v/>
          </cell>
          <cell r="D3597">
            <v>0</v>
          </cell>
        </row>
        <row r="3598">
          <cell r="A3598">
            <v>8503826</v>
          </cell>
          <cell r="B3598" t="str">
            <v>8503826</v>
          </cell>
          <cell r="C3598" t="str">
            <v>ANTIPARRA SPORT 3007RP/21.3</v>
          </cell>
          <cell r="D3598">
            <v>0</v>
          </cell>
        </row>
        <row r="3599">
          <cell r="A3599" t="str">
            <v/>
          </cell>
          <cell r="B3599" t="str">
            <v>8503827	ANTIP</v>
          </cell>
          <cell r="C3599" t="str">
            <v/>
          </cell>
          <cell r="D3599">
            <v>0</v>
          </cell>
        </row>
        <row r="3600">
          <cell r="A3600">
            <v>8503827</v>
          </cell>
          <cell r="B3600" t="str">
            <v>8503827</v>
          </cell>
          <cell r="C3600" t="str">
            <v>ANTIPARRA SPORT 3009PL/21.30</v>
          </cell>
          <cell r="D3600">
            <v>0</v>
          </cell>
        </row>
        <row r="3601">
          <cell r="A3601" t="str">
            <v/>
          </cell>
          <cell r="B3601" t="str">
            <v>8503828	ANTIP</v>
          </cell>
          <cell r="C3601" t="str">
            <v/>
          </cell>
          <cell r="D3601">
            <v>0</v>
          </cell>
        </row>
        <row r="3602">
          <cell r="A3602">
            <v>8503828</v>
          </cell>
          <cell r="B3602" t="str">
            <v>8503828</v>
          </cell>
          <cell r="C3602" t="str">
            <v>ANTIPARRA SPORT 3009RP/21.30</v>
          </cell>
          <cell r="D3602">
            <v>0</v>
          </cell>
        </row>
        <row r="3603">
          <cell r="A3603" t="str">
            <v/>
          </cell>
          <cell r="B3603" t="str">
            <v>8503829	ANTIP</v>
          </cell>
          <cell r="C3603" t="str">
            <v/>
          </cell>
          <cell r="D3603">
            <v>0</v>
          </cell>
        </row>
        <row r="3604">
          <cell r="A3604">
            <v>8503829</v>
          </cell>
          <cell r="B3604" t="str">
            <v>8503829</v>
          </cell>
          <cell r="C3604" t="str">
            <v>ANTIPARRA SPORT KITX3 3011ST/35.15</v>
          </cell>
          <cell r="D3604">
            <v>0</v>
          </cell>
        </row>
        <row r="3605">
          <cell r="A3605" t="str">
            <v/>
          </cell>
          <cell r="B3605" t="str">
            <v>8503830	ANTIP</v>
          </cell>
          <cell r="C3605" t="str">
            <v/>
          </cell>
          <cell r="D3605">
            <v>0</v>
          </cell>
        </row>
        <row r="3606">
          <cell r="A3606">
            <v>8503830</v>
          </cell>
          <cell r="B3606" t="str">
            <v>8503830</v>
          </cell>
          <cell r="C3606" t="str">
            <v>ANTIPARRA SPORT 3101SM/13.80</v>
          </cell>
          <cell r="D3606">
            <v>0</v>
          </cell>
        </row>
        <row r="3607">
          <cell r="A3607" t="str">
            <v/>
          </cell>
          <cell r="B3607" t="str">
            <v>8503831	ANTIP</v>
          </cell>
          <cell r="C3607" t="str">
            <v/>
          </cell>
          <cell r="D3607">
            <v>0</v>
          </cell>
        </row>
        <row r="3608">
          <cell r="A3608">
            <v>8503831</v>
          </cell>
          <cell r="B3608" t="str">
            <v>8503831</v>
          </cell>
          <cell r="C3608" t="str">
            <v>ANTIPARRA SPORT 3104CM/11.85 GLA</v>
          </cell>
          <cell r="D3608">
            <v>0</v>
          </cell>
        </row>
        <row r="3609">
          <cell r="A3609">
            <v>8503832</v>
          </cell>
          <cell r="B3609" t="str">
            <v>8503832</v>
          </cell>
          <cell r="C3609" t="str">
            <v>ANTIPARRA SPORT 3104DR/11.85 GLA</v>
          </cell>
          <cell r="D3609">
            <v>2344.9499999999998</v>
          </cell>
        </row>
        <row r="3610">
          <cell r="A3610" t="str">
            <v/>
          </cell>
          <cell r="B3610" t="str">
            <v>8503833	ANTIP</v>
          </cell>
          <cell r="C3610" t="str">
            <v/>
          </cell>
          <cell r="D3610">
            <v>0</v>
          </cell>
        </row>
        <row r="3611">
          <cell r="A3611">
            <v>8503833</v>
          </cell>
          <cell r="B3611" t="str">
            <v>8503833</v>
          </cell>
          <cell r="C3611" t="str">
            <v>ANTIPARRA SPORT 3104SM/11.85</v>
          </cell>
          <cell r="D3611">
            <v>0</v>
          </cell>
        </row>
        <row r="3612">
          <cell r="A3612" t="str">
            <v/>
          </cell>
          <cell r="B3612" t="str">
            <v>8503834	ANTIP</v>
          </cell>
          <cell r="C3612" t="str">
            <v/>
          </cell>
          <cell r="D3612">
            <v>0</v>
          </cell>
        </row>
        <row r="3613">
          <cell r="A3613">
            <v>8503834</v>
          </cell>
          <cell r="B3613" t="str">
            <v>8503834</v>
          </cell>
          <cell r="C3613" t="str">
            <v>ANTIPARRA SPORT MIMET DIG</v>
          </cell>
          <cell r="D3613">
            <v>0</v>
          </cell>
        </row>
        <row r="3614">
          <cell r="A3614" t="str">
            <v/>
          </cell>
          <cell r="B3614" t="str">
            <v>8503835	ANTIP</v>
          </cell>
          <cell r="C3614" t="str">
            <v/>
          </cell>
          <cell r="D3614">
            <v>0</v>
          </cell>
        </row>
        <row r="3615">
          <cell r="A3615">
            <v>8503835</v>
          </cell>
          <cell r="B3615" t="str">
            <v>8503835</v>
          </cell>
          <cell r="C3615" t="str">
            <v>ANTIPARRA/LENTES SPORT C SUJETADOR RER</v>
          </cell>
          <cell r="D3615">
            <v>0</v>
          </cell>
        </row>
        <row r="3616">
          <cell r="A3616" t="str">
            <v/>
          </cell>
          <cell r="B3616" t="str">
            <v>8503836	ANTIP</v>
          </cell>
          <cell r="C3616" t="str">
            <v/>
          </cell>
          <cell r="D3616">
            <v>0</v>
          </cell>
        </row>
        <row r="3617">
          <cell r="A3617">
            <v>8503836</v>
          </cell>
          <cell r="B3617" t="str">
            <v>8503836</v>
          </cell>
          <cell r="C3617" t="str">
            <v>ANTIPARRA/LENTES 3 EN 1 C SUJETADOR</v>
          </cell>
          <cell r="D3617">
            <v>0</v>
          </cell>
        </row>
        <row r="3618">
          <cell r="A3618" t="str">
            <v/>
          </cell>
          <cell r="B3618" t="str">
            <v>8503837	LENTE</v>
          </cell>
          <cell r="C3618" t="str">
            <v/>
          </cell>
          <cell r="D3618">
            <v>0</v>
          </cell>
        </row>
        <row r="3619">
          <cell r="A3619">
            <v>8503837</v>
          </cell>
          <cell r="B3619" t="str">
            <v>8503837</v>
          </cell>
          <cell r="C3619" t="str">
            <v>LENTES PYRAMEX XSG KIT BALLIST CLEAR MIN</v>
          </cell>
          <cell r="D3619">
            <v>0</v>
          </cell>
        </row>
        <row r="3620">
          <cell r="A3620" t="str">
            <v/>
          </cell>
          <cell r="B3620" t="str">
            <v>8503853	PROTE</v>
          </cell>
          <cell r="C3620" t="str">
            <v/>
          </cell>
          <cell r="D3620">
            <v>0</v>
          </cell>
        </row>
        <row r="3621">
          <cell r="A3621">
            <v>8503853</v>
          </cell>
          <cell r="B3621" t="str">
            <v>8503853</v>
          </cell>
          <cell r="C3621" t="str">
            <v>PROTECTOR DE MUSLO BM</v>
          </cell>
          <cell r="D3621">
            <v>0</v>
          </cell>
        </row>
        <row r="3622">
          <cell r="A3622" t="str">
            <v/>
          </cell>
          <cell r="B3622" t="str">
            <v>8503888	PROT.</v>
          </cell>
          <cell r="C3622" t="str">
            <v/>
          </cell>
          <cell r="D3622">
            <v>0</v>
          </cell>
        </row>
        <row r="3623">
          <cell r="A3623">
            <v>8503888</v>
          </cell>
          <cell r="B3623" t="str">
            <v>8503888</v>
          </cell>
          <cell r="C3623" t="str">
            <v>PROT. PI INGLE RER</v>
          </cell>
          <cell r="D3623">
            <v>0</v>
          </cell>
        </row>
        <row r="3624">
          <cell r="A3624">
            <v>8503901</v>
          </cell>
          <cell r="B3624" t="str">
            <v>8503901</v>
          </cell>
          <cell r="C3624" t="str">
            <v>TONFA POLICARBONATO RERDA RER201</v>
          </cell>
          <cell r="D3624">
            <v>3432</v>
          </cell>
        </row>
        <row r="3625">
          <cell r="A3625">
            <v>8503983</v>
          </cell>
          <cell r="B3625" t="str">
            <v>8503983</v>
          </cell>
          <cell r="C3625" t="str">
            <v>PALMA BORD ORO CELESTE 11 HOJAS CAMI DG</v>
          </cell>
          <cell r="D3625">
            <v>3016</v>
          </cell>
        </row>
        <row r="3626">
          <cell r="A3626">
            <v>8503984</v>
          </cell>
          <cell r="B3626" t="str">
            <v>8503984</v>
          </cell>
          <cell r="C3626" t="str">
            <v>PALMA BORD ORO AZUL 11 HOJAS CHAQUET DG</v>
          </cell>
          <cell r="D3626">
            <v>3536</v>
          </cell>
        </row>
        <row r="3627">
          <cell r="A3627" t="str">
            <v/>
          </cell>
          <cell r="B3627" t="str">
            <v>8503999	TONFA</v>
          </cell>
          <cell r="C3627" t="str">
            <v/>
          </cell>
          <cell r="D3627">
            <v>0</v>
          </cell>
        </row>
        <row r="3628">
          <cell r="A3628">
            <v>8503999</v>
          </cell>
          <cell r="B3628" t="str">
            <v>8503999</v>
          </cell>
          <cell r="C3628" t="str">
            <v>TONFA TECH. POLICE TP60 SOL</v>
          </cell>
          <cell r="D3628">
            <v>0</v>
          </cell>
        </row>
        <row r="3629">
          <cell r="A3629" t="str">
            <v/>
          </cell>
          <cell r="B3629" t="str">
            <v>8505000	PECT</v>
          </cell>
          <cell r="C3629" t="str">
            <v/>
          </cell>
          <cell r="D3629">
            <v>0</v>
          </cell>
        </row>
        <row r="3630">
          <cell r="A3630">
            <v>8505000</v>
          </cell>
          <cell r="B3630" t="str">
            <v>8505000</v>
          </cell>
          <cell r="C3630" t="str">
            <v>PECT ESC CADETES BARRA BL-AZ-NE BI</v>
          </cell>
          <cell r="D3630">
            <v>0</v>
          </cell>
        </row>
        <row r="3631">
          <cell r="A3631">
            <v>8505001</v>
          </cell>
          <cell r="B3631" t="str">
            <v>8505001</v>
          </cell>
          <cell r="C3631" t="str">
            <v>PECT. B/DENS. 1 ROMBO CHICO RER</v>
          </cell>
          <cell r="D3631">
            <v>235.87</v>
          </cell>
        </row>
        <row r="3632">
          <cell r="A3632">
            <v>8505002</v>
          </cell>
          <cell r="B3632" t="str">
            <v>8505002</v>
          </cell>
          <cell r="C3632" t="str">
            <v>PECT. B/DENS. 2 ROMBOS CHIC BI</v>
          </cell>
          <cell r="D3632">
            <v>235.87</v>
          </cell>
        </row>
        <row r="3633">
          <cell r="A3633">
            <v>8505003</v>
          </cell>
          <cell r="B3633" t="str">
            <v>8505003</v>
          </cell>
          <cell r="C3633" t="str">
            <v>BASE DE TELA</v>
          </cell>
          <cell r="D3633">
            <v>294.83999999999997</v>
          </cell>
        </row>
        <row r="3634">
          <cell r="A3634" t="str">
            <v/>
          </cell>
          <cell r="B3634" t="str">
            <v>8505004	PECT.</v>
          </cell>
          <cell r="C3634" t="str">
            <v/>
          </cell>
          <cell r="D3634">
            <v>0</v>
          </cell>
        </row>
        <row r="3635">
          <cell r="A3635">
            <v>8505004</v>
          </cell>
          <cell r="B3635" t="str">
            <v>8505004</v>
          </cell>
          <cell r="C3635" t="str">
            <v>PECT. B/DENS. 3 ROMBOS RER</v>
          </cell>
          <cell r="D3635">
            <v>235.87</v>
          </cell>
        </row>
        <row r="3636">
          <cell r="A3636" t="str">
            <v/>
          </cell>
          <cell r="B3636" t="str">
            <v>8505005	PECT.</v>
          </cell>
          <cell r="C3636" t="str">
            <v/>
          </cell>
          <cell r="D3636">
            <v>0</v>
          </cell>
        </row>
        <row r="3637">
          <cell r="A3637">
            <v>8505005</v>
          </cell>
          <cell r="B3637" t="str">
            <v>8505005</v>
          </cell>
          <cell r="C3637" t="str">
            <v>PECT. B/DENS. 1 ROMBO SERRE RER</v>
          </cell>
          <cell r="D3637">
            <v>0</v>
          </cell>
        </row>
        <row r="3638">
          <cell r="A3638">
            <v>8505006</v>
          </cell>
          <cell r="B3638" t="str">
            <v>8505006</v>
          </cell>
          <cell r="C3638" t="str">
            <v>PECT. B/DENS. 2 ROMBOS Y SE RER</v>
          </cell>
          <cell r="D3638">
            <v>294.83999999999997</v>
          </cell>
        </row>
        <row r="3639">
          <cell r="A3639" t="str">
            <v/>
          </cell>
          <cell r="B3639" t="str">
            <v>8505007	PECT.</v>
          </cell>
          <cell r="C3639" t="str">
            <v/>
          </cell>
          <cell r="D3639">
            <v>0</v>
          </cell>
        </row>
        <row r="3640">
          <cell r="A3640">
            <v>8505007</v>
          </cell>
          <cell r="B3640" t="str">
            <v>8505007</v>
          </cell>
          <cell r="C3640" t="str">
            <v>PECT. B/DENS. 1 ROMBO Y PAL RER</v>
          </cell>
          <cell r="D3640">
            <v>294.83999999999997</v>
          </cell>
        </row>
        <row r="3641">
          <cell r="A3641" t="str">
            <v/>
          </cell>
          <cell r="B3641" t="str">
            <v>8505008	PECT.</v>
          </cell>
          <cell r="C3641" t="str">
            <v/>
          </cell>
          <cell r="D3641">
            <v>0</v>
          </cell>
        </row>
        <row r="3642">
          <cell r="A3642">
            <v>8505008</v>
          </cell>
          <cell r="B3642" t="str">
            <v>8505008</v>
          </cell>
          <cell r="C3642" t="str">
            <v>PECT. B/DENS. 2 ROMBOS Y PA RER</v>
          </cell>
          <cell r="D3642">
            <v>235.87</v>
          </cell>
        </row>
        <row r="3643">
          <cell r="A3643" t="str">
            <v/>
          </cell>
          <cell r="B3643" t="str">
            <v>8505009	INSIG</v>
          </cell>
          <cell r="C3643" t="str">
            <v/>
          </cell>
          <cell r="D3643">
            <v>0</v>
          </cell>
        </row>
        <row r="3644">
          <cell r="A3644">
            <v>8505009</v>
          </cell>
          <cell r="B3644" t="str">
            <v>8505009</v>
          </cell>
          <cell r="C3644" t="str">
            <v>INSIG BI SARG PRIMERO</v>
          </cell>
          <cell r="D3644">
            <v>0</v>
          </cell>
        </row>
        <row r="3645">
          <cell r="A3645" t="str">
            <v/>
          </cell>
          <cell r="B3645" t="str">
            <v>8505010	PECT</v>
          </cell>
          <cell r="C3645" t="str">
            <v/>
          </cell>
          <cell r="D3645">
            <v>0</v>
          </cell>
        </row>
        <row r="3646">
          <cell r="A3646">
            <v>8505010</v>
          </cell>
          <cell r="B3646" t="str">
            <v>8505010</v>
          </cell>
          <cell r="C3646" t="str">
            <v>PECT BORD SAN LUIS  1 LINEA RER</v>
          </cell>
          <cell r="D3646">
            <v>0</v>
          </cell>
        </row>
        <row r="3647">
          <cell r="A3647" t="str">
            <v/>
          </cell>
          <cell r="B3647" t="str">
            <v>8505011	PECT</v>
          </cell>
          <cell r="C3647" t="str">
            <v/>
          </cell>
          <cell r="D3647">
            <v>0</v>
          </cell>
        </row>
        <row r="3648">
          <cell r="A3648">
            <v>8505011</v>
          </cell>
          <cell r="B3648" t="str">
            <v>8505011</v>
          </cell>
          <cell r="C3648" t="str">
            <v>PECT BORD SAN LUIS  2 LINEAS RER</v>
          </cell>
          <cell r="D3648">
            <v>0</v>
          </cell>
        </row>
        <row r="3649">
          <cell r="A3649">
            <v>8505012</v>
          </cell>
          <cell r="B3649" t="str">
            <v>8505012</v>
          </cell>
          <cell r="C3649" t="str">
            <v>PECT BORD SAN LUIS 3 ESTR PLAT GR BI</v>
          </cell>
          <cell r="D3649">
            <v>222.37</v>
          </cell>
        </row>
        <row r="3650">
          <cell r="A3650" t="str">
            <v/>
          </cell>
          <cell r="B3650" t="str">
            <v>8505013	GRUPO</v>
          </cell>
          <cell r="C3650" t="str">
            <v/>
          </cell>
          <cell r="D3650">
            <v>0</v>
          </cell>
        </row>
        <row r="3651">
          <cell r="A3651">
            <v>8505013</v>
          </cell>
          <cell r="B3651" t="str">
            <v>8505013</v>
          </cell>
          <cell r="C3651" t="str">
            <v>GRUPO SANGUINEO MOSQUETON/LLAVERO RER</v>
          </cell>
          <cell r="D3651">
            <v>0</v>
          </cell>
        </row>
        <row r="3652">
          <cell r="A3652">
            <v>8505014</v>
          </cell>
          <cell r="B3652" t="str">
            <v>8505014</v>
          </cell>
          <cell r="C3652" t="str">
            <v>PECT. GRUPO SANGUINEO   BARG BI</v>
          </cell>
          <cell r="D3652">
            <v>235.87</v>
          </cell>
        </row>
        <row r="3653">
          <cell r="A3653">
            <v>8505015</v>
          </cell>
          <cell r="B3653" t="str">
            <v>8505015</v>
          </cell>
          <cell r="C3653" t="str">
            <v>GRIFA POLICIA GALLO PAR RER</v>
          </cell>
          <cell r="D3653">
            <v>36.1</v>
          </cell>
        </row>
        <row r="3654">
          <cell r="A3654">
            <v>8505016</v>
          </cell>
          <cell r="B3654" t="str">
            <v>8505016</v>
          </cell>
          <cell r="C3654" t="str">
            <v>GRUPO SANGUINEO CUADRADO BI</v>
          </cell>
          <cell r="D3654">
            <v>235.87</v>
          </cell>
        </row>
        <row r="3655">
          <cell r="A3655">
            <v>8505017</v>
          </cell>
          <cell r="B3655" t="str">
            <v>8505017</v>
          </cell>
          <cell r="C3655" t="str">
            <v>GRIFA INFANTERIA EL PAR RER</v>
          </cell>
          <cell r="D3655">
            <v>0</v>
          </cell>
        </row>
        <row r="3656">
          <cell r="A3656" t="str">
            <v/>
          </cell>
          <cell r="B3656" t="str">
            <v>8505018	GRIFA</v>
          </cell>
          <cell r="C3656" t="str">
            <v/>
          </cell>
          <cell r="D3656">
            <v>0</v>
          </cell>
        </row>
        <row r="3657">
          <cell r="A3657">
            <v>8505018</v>
          </cell>
          <cell r="B3657" t="str">
            <v>8505018</v>
          </cell>
          <cell r="C3657" t="str">
            <v>GRIFA BOMBEROS EL PAR RER</v>
          </cell>
          <cell r="D3657">
            <v>0</v>
          </cell>
        </row>
        <row r="3658">
          <cell r="A3658">
            <v>8505019</v>
          </cell>
          <cell r="B3658" t="str">
            <v>8505019</v>
          </cell>
          <cell r="C3658" t="str">
            <v>GRIFA CABALLERIA EL PAR RER</v>
          </cell>
          <cell r="D3658">
            <v>36.1</v>
          </cell>
        </row>
        <row r="3659">
          <cell r="A3659" t="str">
            <v/>
          </cell>
          <cell r="B3659" t="str">
            <v>8505020	GRIFA</v>
          </cell>
          <cell r="C3659" t="str">
            <v/>
          </cell>
          <cell r="D3659">
            <v>0</v>
          </cell>
        </row>
        <row r="3660">
          <cell r="A3660">
            <v>8505020</v>
          </cell>
          <cell r="B3660" t="str">
            <v>8505020</v>
          </cell>
          <cell r="C3660" t="str">
            <v>GRIFA PENITENCIARIA EL PAR RER</v>
          </cell>
          <cell r="D3660">
            <v>0</v>
          </cell>
        </row>
        <row r="3661">
          <cell r="A3661">
            <v>8505021</v>
          </cell>
          <cell r="B3661" t="str">
            <v>8505021</v>
          </cell>
          <cell r="C3661" t="str">
            <v>PECT ESC CADETES 1 BARRA BL OJAL BI</v>
          </cell>
          <cell r="D3661">
            <v>185.49</v>
          </cell>
        </row>
        <row r="3662">
          <cell r="A3662">
            <v>8505022</v>
          </cell>
          <cell r="B3662" t="str">
            <v>8505022</v>
          </cell>
          <cell r="C3662" t="str">
            <v>PECT ESC CADETES 2 BARRAS BL OJAL BI</v>
          </cell>
          <cell r="D3662">
            <v>141.37</v>
          </cell>
        </row>
        <row r="3663">
          <cell r="A3663">
            <v>850502201</v>
          </cell>
          <cell r="B3663" t="str">
            <v>850502201</v>
          </cell>
          <cell r="C3663" t="str">
            <v>PECT. BORD. ORO SANTA CRUZ CRIO. INSP.</v>
          </cell>
          <cell r="D3663">
            <v>436.79</v>
          </cell>
        </row>
        <row r="3664">
          <cell r="A3664">
            <v>8505023</v>
          </cell>
          <cell r="B3664" t="str">
            <v>8505023</v>
          </cell>
          <cell r="C3664" t="str">
            <v>PECT ESC CADETES 1 BARRA AZ BI</v>
          </cell>
          <cell r="D3664">
            <v>176.9</v>
          </cell>
        </row>
        <row r="3665">
          <cell r="A3665">
            <v>850502302</v>
          </cell>
          <cell r="B3665" t="str">
            <v>850502302</v>
          </cell>
          <cell r="C3665" t="str">
            <v>PECT. BORD. ORO SANTA CRUZ CRIO. MAYOR</v>
          </cell>
          <cell r="D3665">
            <v>545.99</v>
          </cell>
        </row>
        <row r="3666">
          <cell r="A3666">
            <v>8505024</v>
          </cell>
          <cell r="B3666" t="str">
            <v>8505024</v>
          </cell>
          <cell r="C3666" t="str">
            <v>PECT ESC CADETES 2 BARRAS AZ BI</v>
          </cell>
          <cell r="D3666">
            <v>176.9</v>
          </cell>
        </row>
        <row r="3667">
          <cell r="A3667">
            <v>850502403</v>
          </cell>
          <cell r="B3667" t="str">
            <v>850502403</v>
          </cell>
          <cell r="C3667" t="str">
            <v>PECT. BORD. ORO SANTA CRUZ CRIO. GRAL.</v>
          </cell>
          <cell r="D3667">
            <v>709.79</v>
          </cell>
        </row>
        <row r="3668">
          <cell r="A3668" t="str">
            <v/>
          </cell>
          <cell r="B3668" t="str">
            <v>8505025	PECT</v>
          </cell>
          <cell r="C3668" t="str">
            <v/>
          </cell>
          <cell r="D3668">
            <v>0</v>
          </cell>
        </row>
        <row r="3669">
          <cell r="A3669">
            <v>8505025</v>
          </cell>
          <cell r="B3669" t="str">
            <v>8505025</v>
          </cell>
          <cell r="C3669" t="str">
            <v>PECT BORD ORO S CRUZ JEFE 4 ESTR DG</v>
          </cell>
          <cell r="D3669">
            <v>4056</v>
          </cell>
        </row>
        <row r="3670">
          <cell r="A3670">
            <v>8505026</v>
          </cell>
          <cell r="B3670" t="str">
            <v>8505026</v>
          </cell>
          <cell r="C3670" t="str">
            <v>PECT. BORD. OF PPAL. INFANTERIA BI</v>
          </cell>
          <cell r="D3670">
            <v>235.87</v>
          </cell>
        </row>
        <row r="3671">
          <cell r="A3671" t="str">
            <v/>
          </cell>
          <cell r="B3671" t="str">
            <v>8505027	PECT</v>
          </cell>
          <cell r="C3671" t="str">
            <v/>
          </cell>
          <cell r="D3671">
            <v>0</v>
          </cell>
        </row>
        <row r="3672">
          <cell r="A3672">
            <v>8505027</v>
          </cell>
          <cell r="B3672" t="str">
            <v>8505027</v>
          </cell>
          <cell r="C3672" t="str">
            <v>PECT ESC CADETES 3 BARRAS AZ BI</v>
          </cell>
          <cell r="D3672">
            <v>0</v>
          </cell>
        </row>
        <row r="3673">
          <cell r="A3673">
            <v>8505028</v>
          </cell>
          <cell r="B3673" t="str">
            <v>8505028</v>
          </cell>
          <cell r="C3673" t="str">
            <v>PECT BORD ORO CRIO GRAL SANTA CRUZ DG</v>
          </cell>
          <cell r="D3673">
            <v>3536</v>
          </cell>
        </row>
        <row r="3674">
          <cell r="A3674">
            <v>8505029</v>
          </cell>
          <cell r="B3674" t="str">
            <v>8505029</v>
          </cell>
          <cell r="C3674" t="str">
            <v>PECT BORD ORO CRIO MAYOR SANTA CRUZ DG</v>
          </cell>
          <cell r="D3674">
            <v>2912</v>
          </cell>
        </row>
        <row r="3675">
          <cell r="A3675">
            <v>8505030</v>
          </cell>
          <cell r="B3675" t="str">
            <v>8505030</v>
          </cell>
          <cell r="C3675" t="str">
            <v>PECT BORD ORO CRIO INSP SANTA CRUZ DG</v>
          </cell>
          <cell r="D3675">
            <v>2392</v>
          </cell>
        </row>
        <row r="3676">
          <cell r="A3676">
            <v>8505031</v>
          </cell>
          <cell r="B3676" t="str">
            <v>8505031</v>
          </cell>
          <cell r="C3676" t="str">
            <v>PECT ESC CADETES 1 BARRA NE RER</v>
          </cell>
          <cell r="D3676">
            <v>141.37</v>
          </cell>
        </row>
        <row r="3677">
          <cell r="A3677">
            <v>8505032</v>
          </cell>
          <cell r="B3677" t="str">
            <v>8505032</v>
          </cell>
          <cell r="C3677" t="str">
            <v>PECT ESC CADETES 2 BARRAS NE RER</v>
          </cell>
          <cell r="D3677">
            <v>141.37</v>
          </cell>
        </row>
        <row r="3678">
          <cell r="A3678">
            <v>8505033</v>
          </cell>
          <cell r="B3678" t="str">
            <v>8505033</v>
          </cell>
          <cell r="C3678" t="str">
            <v>PEC BORD BAND INFANT CN2018 BAJA VIS BI</v>
          </cell>
          <cell r="D3678">
            <v>270.76</v>
          </cell>
        </row>
        <row r="3679">
          <cell r="A3679">
            <v>8505063</v>
          </cell>
          <cell r="B3679" t="str">
            <v>8505063</v>
          </cell>
          <cell r="C3679" t="str">
            <v>PECT. BORD. AMERICA SEGURIDAD BI</v>
          </cell>
          <cell r="D3679">
            <v>175.82</v>
          </cell>
        </row>
        <row r="3680">
          <cell r="A3680">
            <v>8505067</v>
          </cell>
          <cell r="B3680" t="str">
            <v>8505067</v>
          </cell>
          <cell r="C3680" t="str">
            <v>NOMBRE BORD GLOBAL ATENAS SA BL/RO</v>
          </cell>
          <cell r="D3680">
            <v>259.99</v>
          </cell>
        </row>
        <row r="3681">
          <cell r="A3681" t="str">
            <v/>
          </cell>
          <cell r="B3681" t="str">
            <v>8505068	NOMBR</v>
          </cell>
          <cell r="C3681" t="str">
            <v/>
          </cell>
          <cell r="D3681">
            <v>0</v>
          </cell>
        </row>
        <row r="3682">
          <cell r="A3682">
            <v>8505068</v>
          </cell>
          <cell r="B3682" t="str">
            <v>8505068</v>
          </cell>
          <cell r="C3682" t="str">
            <v>NOMBRE BORDADO LETRAS METALIZADAS BI</v>
          </cell>
          <cell r="D3682">
            <v>0</v>
          </cell>
        </row>
        <row r="3683">
          <cell r="A3683" t="str">
            <v/>
          </cell>
          <cell r="B3683" t="str">
            <v>8505069	NOMBR</v>
          </cell>
          <cell r="C3683" t="str">
            <v/>
          </cell>
          <cell r="D3683">
            <v>0</v>
          </cell>
        </row>
        <row r="3684">
          <cell r="A3684">
            <v>8505069</v>
          </cell>
          <cell r="B3684" t="str">
            <v>8505069</v>
          </cell>
          <cell r="C3684" t="str">
            <v>NOMBRE PECTO ALTA SEGURIDAD BI</v>
          </cell>
          <cell r="D3684">
            <v>0</v>
          </cell>
        </row>
        <row r="3685">
          <cell r="A3685">
            <v>8505070</v>
          </cell>
          <cell r="B3685" t="str">
            <v>8505070</v>
          </cell>
          <cell r="C3685" t="str">
            <v>NOMBRE BORDADO MENDOZA BI</v>
          </cell>
          <cell r="D3685">
            <v>316.67</v>
          </cell>
        </row>
        <row r="3686">
          <cell r="A3686" t="str">
            <v/>
          </cell>
          <cell r="B3686" t="str">
            <v>8505071	NOMBR</v>
          </cell>
          <cell r="C3686" t="str">
            <v/>
          </cell>
          <cell r="D3686">
            <v>0</v>
          </cell>
        </row>
        <row r="3687">
          <cell r="A3687">
            <v>8505071</v>
          </cell>
          <cell r="B3687" t="str">
            <v>8505071</v>
          </cell>
          <cell r="C3687" t="str">
            <v>NOMBRE BORD 2 LINEAS (NQN-TMAN) BI</v>
          </cell>
          <cell r="D3687">
            <v>0</v>
          </cell>
        </row>
        <row r="3688">
          <cell r="A3688" t="str">
            <v/>
          </cell>
          <cell r="B3688" t="str">
            <v>8505072	NOMBR</v>
          </cell>
          <cell r="C3688" t="str">
            <v/>
          </cell>
          <cell r="D3688">
            <v>0</v>
          </cell>
        </row>
        <row r="3689">
          <cell r="A3689">
            <v>8505072</v>
          </cell>
          <cell r="B3689" t="str">
            <v>8505072</v>
          </cell>
          <cell r="C3689" t="str">
            <v>NOMBRE BORDADO MZA 2UNIDADES RER</v>
          </cell>
          <cell r="D3689">
            <v>0</v>
          </cell>
        </row>
        <row r="3690">
          <cell r="A3690" t="str">
            <v/>
          </cell>
          <cell r="B3690" t="str">
            <v>8505073	NOMBR</v>
          </cell>
          <cell r="C3690" t="str">
            <v/>
          </cell>
          <cell r="D3690">
            <v>0</v>
          </cell>
        </row>
        <row r="3691">
          <cell r="A3691">
            <v>8505073</v>
          </cell>
          <cell r="B3691" t="str">
            <v>8505073</v>
          </cell>
          <cell r="C3691" t="str">
            <v>NOMBRE BORD TUC B.V. BI</v>
          </cell>
          <cell r="D3691">
            <v>0</v>
          </cell>
        </row>
        <row r="3692">
          <cell r="A3692">
            <v>8505074</v>
          </cell>
          <cell r="B3692" t="str">
            <v>8505074</v>
          </cell>
          <cell r="C3692" t="str">
            <v>NOMBRE BORD MOTORIZADA BI</v>
          </cell>
          <cell r="D3692">
            <v>188.7</v>
          </cell>
        </row>
        <row r="3693">
          <cell r="A3693">
            <v>8505075</v>
          </cell>
          <cell r="B3693" t="str">
            <v>8505075</v>
          </cell>
          <cell r="C3693" t="str">
            <v>NOMBRE BORD INFANTERIA BI</v>
          </cell>
          <cell r="D3693">
            <v>88.59</v>
          </cell>
        </row>
        <row r="3694">
          <cell r="A3694" t="str">
            <v/>
          </cell>
          <cell r="B3694" t="str">
            <v>8505076	NOMBR</v>
          </cell>
          <cell r="C3694" t="str">
            <v/>
          </cell>
          <cell r="D3694">
            <v>0</v>
          </cell>
        </row>
        <row r="3695">
          <cell r="A3695">
            <v>8505076</v>
          </cell>
          <cell r="B3695" t="str">
            <v>8505076</v>
          </cell>
          <cell r="C3695" t="str">
            <v>NOMBRE BORD + RANGO PCIA DE SANTA FE RER</v>
          </cell>
          <cell r="D3695">
            <v>0</v>
          </cell>
        </row>
        <row r="3696">
          <cell r="A3696">
            <v>8505100</v>
          </cell>
          <cell r="B3696" t="str">
            <v>8505100</v>
          </cell>
          <cell r="C3696" t="str">
            <v>BARBIJO TAPABOCA TELA ECO</v>
          </cell>
          <cell r="D3696">
            <v>11.79</v>
          </cell>
        </row>
        <row r="3697">
          <cell r="A3697">
            <v>850510012</v>
          </cell>
          <cell r="B3697" t="str">
            <v>850510012</v>
          </cell>
          <cell r="C3697" t="str">
            <v>DESODORANTE PARA CALZADO RER</v>
          </cell>
          <cell r="D3697">
            <v>0</v>
          </cell>
        </row>
        <row r="3698">
          <cell r="A3698">
            <v>8505101</v>
          </cell>
          <cell r="B3698" t="str">
            <v>8505101</v>
          </cell>
          <cell r="C3698" t="str">
            <v>PECT BORD RUEDA ALADA POL VIAL BAND RER</v>
          </cell>
          <cell r="D3698">
            <v>177.22</v>
          </cell>
        </row>
        <row r="3699">
          <cell r="A3699">
            <v>8505109</v>
          </cell>
          <cell r="B3699" t="str">
            <v>8505109</v>
          </cell>
          <cell r="C3699" t="str">
            <v>PECT BORD RUEDA ALADA VIAL BAJA VISI BI</v>
          </cell>
          <cell r="D3699">
            <v>177.22</v>
          </cell>
        </row>
        <row r="3700">
          <cell r="A3700" t="str">
            <v/>
          </cell>
          <cell r="B3700" t="str">
            <v>8505110	PECT</v>
          </cell>
          <cell r="C3700" t="str">
            <v/>
          </cell>
          <cell r="D3700">
            <v>0</v>
          </cell>
        </row>
        <row r="3701">
          <cell r="A3701">
            <v>8505110</v>
          </cell>
          <cell r="B3701" t="str">
            <v>8505110</v>
          </cell>
          <cell r="C3701" t="str">
            <v>PECT FUERZA AEREA DOS ALAS RER</v>
          </cell>
          <cell r="D3701">
            <v>0</v>
          </cell>
        </row>
        <row r="3702">
          <cell r="A3702">
            <v>8505111</v>
          </cell>
          <cell r="B3702" t="str">
            <v>8505111</v>
          </cell>
          <cell r="C3702" t="str">
            <v>PECT BORD 4 ROMB 22MM DOR DIREC RER</v>
          </cell>
          <cell r="D3702">
            <v>0</v>
          </cell>
        </row>
        <row r="3703">
          <cell r="A3703" t="str">
            <v/>
          </cell>
          <cell r="B3703" t="str">
            <v>8505118	PECT.</v>
          </cell>
          <cell r="C3703" t="str">
            <v/>
          </cell>
          <cell r="D3703">
            <v>0</v>
          </cell>
        </row>
        <row r="3704">
          <cell r="A3704">
            <v>8505118</v>
          </cell>
          <cell r="B3704" t="str">
            <v>8505118</v>
          </cell>
          <cell r="C3704" t="str">
            <v>PECT. BORD 1 ESTRELLA ANTIG BARG RER</v>
          </cell>
          <cell r="D3704">
            <v>117.94</v>
          </cell>
        </row>
        <row r="3705">
          <cell r="A3705">
            <v>8505120</v>
          </cell>
          <cell r="B3705" t="str">
            <v>8505120</v>
          </cell>
          <cell r="C3705" t="str">
            <v>PECT. BORD LMGE GIMNASIA 1ER ANIO BI</v>
          </cell>
          <cell r="D3705">
            <v>117.94</v>
          </cell>
        </row>
        <row r="3706">
          <cell r="A3706">
            <v>8505121</v>
          </cell>
          <cell r="B3706" t="str">
            <v>8505121</v>
          </cell>
          <cell r="C3706" t="str">
            <v>BASE ACRIL. 1 UNA ESTRELLA  6X2 RER</v>
          </cell>
          <cell r="D3706">
            <v>235.87</v>
          </cell>
        </row>
        <row r="3707">
          <cell r="A3707">
            <v>8505122</v>
          </cell>
          <cell r="B3707" t="str">
            <v>8505122</v>
          </cell>
          <cell r="C3707" t="str">
            <v>BASE ACRIL. 2 DOS ESTRELLAS 6X2 RER</v>
          </cell>
          <cell r="D3707">
            <v>235.87</v>
          </cell>
        </row>
        <row r="3708">
          <cell r="A3708">
            <v>8505123</v>
          </cell>
          <cell r="B3708" t="str">
            <v>8505123</v>
          </cell>
          <cell r="C3708" t="str">
            <v>BASE ACRIL. 3 TRES ESTRELLAS 2X10 RER</v>
          </cell>
          <cell r="D3708">
            <v>235.87</v>
          </cell>
        </row>
        <row r="3709">
          <cell r="A3709">
            <v>8505124</v>
          </cell>
          <cell r="B3709" t="str">
            <v>8505124</v>
          </cell>
          <cell r="C3709" t="str">
            <v>BASE ACRIL. 4 CUATRO ESTRELLAS 2X10 RER</v>
          </cell>
          <cell r="D3709">
            <v>235.87</v>
          </cell>
        </row>
        <row r="3710">
          <cell r="A3710">
            <v>8505125</v>
          </cell>
          <cell r="B3710" t="str">
            <v>8505125</v>
          </cell>
          <cell r="C3710" t="str">
            <v>BASE ACRIL. 5 CINCO ESTRELLAS 2X10 RER</v>
          </cell>
          <cell r="D3710">
            <v>235.87</v>
          </cell>
        </row>
        <row r="3711">
          <cell r="A3711">
            <v>8505126</v>
          </cell>
          <cell r="B3711" t="str">
            <v>8505126</v>
          </cell>
          <cell r="C3711" t="str">
            <v>BASE ACRIL. 6 SEIS ESTRELLAS 2X10 RER</v>
          </cell>
          <cell r="D3711">
            <v>235.87</v>
          </cell>
        </row>
        <row r="3712">
          <cell r="A3712">
            <v>8505127</v>
          </cell>
          <cell r="B3712" t="str">
            <v>8505127</v>
          </cell>
          <cell r="C3712" t="str">
            <v>PECT. BORD. PENIT. SERP RER</v>
          </cell>
          <cell r="D3712">
            <v>180.49</v>
          </cell>
        </row>
        <row r="3713">
          <cell r="A3713">
            <v>8505128</v>
          </cell>
          <cell r="B3713" t="str">
            <v>8505128</v>
          </cell>
          <cell r="C3713" t="str">
            <v>PECT BORD PENIT SETRA BI</v>
          </cell>
          <cell r="D3713">
            <v>180.49</v>
          </cell>
        </row>
        <row r="3714">
          <cell r="A3714">
            <v>8505129</v>
          </cell>
          <cell r="B3714" t="str">
            <v>8505129</v>
          </cell>
          <cell r="C3714" t="str">
            <v>PECT. BORD. PENIT. ALAS SERP  BARG BI</v>
          </cell>
          <cell r="D3714">
            <v>180.49</v>
          </cell>
        </row>
        <row r="3715">
          <cell r="A3715">
            <v>8505130</v>
          </cell>
          <cell r="B3715" t="str">
            <v>8505130</v>
          </cell>
          <cell r="C3715" t="str">
            <v>PECT. ALAS DE CHOFER TVS 465-02 BI</v>
          </cell>
          <cell r="D3715">
            <v>180.49</v>
          </cell>
        </row>
        <row r="3716">
          <cell r="A3716">
            <v>8505131</v>
          </cell>
          <cell r="B3716" t="str">
            <v>8505131</v>
          </cell>
          <cell r="C3716" t="str">
            <v>PECT. ALAS BORD MOTORISTA TVS506-13 RER</v>
          </cell>
          <cell r="D3716">
            <v>180.49</v>
          </cell>
        </row>
        <row r="3717">
          <cell r="A3717">
            <v>8505132</v>
          </cell>
          <cell r="B3717" t="str">
            <v>8505132</v>
          </cell>
          <cell r="C3717" t="str">
            <v>PECT. ALAS CHOF+MECA+MOTOR TRIPLE</v>
          </cell>
          <cell r="D3717">
            <v>412.78</v>
          </cell>
        </row>
        <row r="3718">
          <cell r="A3718">
            <v>8505133</v>
          </cell>
          <cell r="B3718" t="str">
            <v>8505133</v>
          </cell>
          <cell r="C3718" t="str">
            <v>BASE ACRIL. 2 DOS ROMBOS CHICOS 3X6 RER</v>
          </cell>
          <cell r="D3718">
            <v>235.87</v>
          </cell>
        </row>
        <row r="3719">
          <cell r="A3719">
            <v>8505134</v>
          </cell>
          <cell r="B3719" t="str">
            <v>8505134</v>
          </cell>
          <cell r="C3719" t="str">
            <v>PECT. BORD LMGE GIMNASIA 2DO ANIO BI</v>
          </cell>
          <cell r="D3719">
            <v>117.94</v>
          </cell>
        </row>
        <row r="3720">
          <cell r="A3720">
            <v>8505135</v>
          </cell>
          <cell r="B3720" t="str">
            <v>8505135</v>
          </cell>
          <cell r="C3720" t="str">
            <v>PECT. BORD LMGE GIMNASIA 3ER ANIO BI</v>
          </cell>
          <cell r="D3720">
            <v>117.94</v>
          </cell>
        </row>
        <row r="3721">
          <cell r="A3721">
            <v>8505136</v>
          </cell>
          <cell r="B3721" t="str">
            <v>8505136</v>
          </cell>
          <cell r="C3721" t="str">
            <v>PECT. BORD LMGE GIMNASIA 4TO ANIO BI</v>
          </cell>
          <cell r="D3721">
            <v>117.94</v>
          </cell>
        </row>
        <row r="3722">
          <cell r="A3722">
            <v>8505137</v>
          </cell>
          <cell r="B3722" t="str">
            <v>8505137</v>
          </cell>
          <cell r="C3722" t="str">
            <v>PECT. BORD LMGE GIMNASIA 5TO ANIO BI</v>
          </cell>
          <cell r="D3722">
            <v>117.94</v>
          </cell>
        </row>
        <row r="3723">
          <cell r="A3723">
            <v>8505138</v>
          </cell>
          <cell r="B3723" t="str">
            <v>8505138</v>
          </cell>
          <cell r="C3723" t="str">
            <v>PECT. BORD LMGE GIMNASIA 6TO ANIO BI</v>
          </cell>
          <cell r="D3723">
            <v>117.94</v>
          </cell>
        </row>
        <row r="3724">
          <cell r="A3724">
            <v>8505139</v>
          </cell>
          <cell r="B3724" t="str">
            <v>8505139</v>
          </cell>
          <cell r="C3724" t="str">
            <v>PECT. BORD. B. VISIB. AUX. BI</v>
          </cell>
          <cell r="D3724">
            <v>176.9</v>
          </cell>
        </row>
        <row r="3725">
          <cell r="A3725">
            <v>8505140</v>
          </cell>
          <cell r="B3725" t="str">
            <v>8505140</v>
          </cell>
          <cell r="C3725" t="str">
            <v>PECT. BORD. B. VISIB. AUXILIAR 1 BI</v>
          </cell>
          <cell r="D3725">
            <v>176.9</v>
          </cell>
        </row>
        <row r="3726">
          <cell r="A3726">
            <v>8505141</v>
          </cell>
          <cell r="B3726" t="str">
            <v>8505141</v>
          </cell>
          <cell r="C3726" t="str">
            <v>PECT. BORD. B. VISIB. AUX. SEGUNDO BI</v>
          </cell>
          <cell r="D3726">
            <v>176.9</v>
          </cell>
        </row>
        <row r="3727">
          <cell r="A3727">
            <v>8505142</v>
          </cell>
          <cell r="B3727" t="str">
            <v>8505142</v>
          </cell>
          <cell r="C3727" t="str">
            <v>PECT. BORD. B. VISB. AUX. MAYOR BI</v>
          </cell>
          <cell r="D3727">
            <v>176.9</v>
          </cell>
        </row>
        <row r="3728">
          <cell r="A3728">
            <v>8505149</v>
          </cell>
          <cell r="B3728" t="str">
            <v>8505149</v>
          </cell>
          <cell r="C3728" t="str">
            <v>BASE ACRIL AUXILIAR MAYOR RER</v>
          </cell>
          <cell r="D3728">
            <v>235.87</v>
          </cell>
        </row>
        <row r="3729">
          <cell r="A3729">
            <v>8505150</v>
          </cell>
          <cell r="B3729" t="str">
            <v>8505150</v>
          </cell>
          <cell r="C3729" t="str">
            <v>NO USAR PECT. BORD AUXILIAR SEGUND B.VIS</v>
          </cell>
          <cell r="D3729">
            <v>176.9</v>
          </cell>
        </row>
        <row r="3730">
          <cell r="A3730">
            <v>8505151</v>
          </cell>
          <cell r="B3730" t="str">
            <v>8505151</v>
          </cell>
          <cell r="C3730" t="str">
            <v>BASE ACRIL. 1 UN ROMBO CHICO 3X3 RER</v>
          </cell>
          <cell r="D3730">
            <v>235.87</v>
          </cell>
        </row>
        <row r="3731">
          <cell r="A3731">
            <v>8505153</v>
          </cell>
          <cell r="B3731" t="str">
            <v>8505153</v>
          </cell>
          <cell r="C3731" t="str">
            <v>BASE ACRIL. 3  ROMBOS CHICOS 8X RER</v>
          </cell>
          <cell r="D3731">
            <v>235.87</v>
          </cell>
        </row>
        <row r="3732">
          <cell r="A3732">
            <v>8505154</v>
          </cell>
          <cell r="B3732" t="str">
            <v>8505154</v>
          </cell>
          <cell r="C3732" t="str">
            <v>BASE ACRIL. AUXILIAR RER</v>
          </cell>
          <cell r="D3732">
            <v>235.87</v>
          </cell>
        </row>
        <row r="3733">
          <cell r="A3733">
            <v>8505155</v>
          </cell>
          <cell r="B3733" t="str">
            <v>8505155</v>
          </cell>
          <cell r="C3733" t="str">
            <v>BASE ACRIL. AUXILIAR 1ERA RER</v>
          </cell>
          <cell r="D3733">
            <v>235.87</v>
          </cell>
        </row>
        <row r="3734">
          <cell r="A3734">
            <v>8505156</v>
          </cell>
          <cell r="B3734" t="str">
            <v>8505156</v>
          </cell>
          <cell r="C3734" t="str">
            <v>PECT. BORD. AUXILIAR   11 BI</v>
          </cell>
          <cell r="D3734">
            <v>176.9</v>
          </cell>
        </row>
        <row r="3735">
          <cell r="A3735">
            <v>8505157</v>
          </cell>
          <cell r="B3735" t="str">
            <v>8505157</v>
          </cell>
          <cell r="C3735" t="str">
            <v>PECT. BORD. AUXILIAR PRIMERO    12 BI</v>
          </cell>
          <cell r="D3735">
            <v>176.9</v>
          </cell>
        </row>
        <row r="3736">
          <cell r="A3736">
            <v>8505158</v>
          </cell>
          <cell r="B3736" t="str">
            <v>8505158</v>
          </cell>
          <cell r="C3736" t="str">
            <v>PECT. BORD. AUXILIAR MAYOR BI</v>
          </cell>
          <cell r="D3736">
            <v>176.9</v>
          </cell>
        </row>
        <row r="3737">
          <cell r="A3737">
            <v>8505159</v>
          </cell>
          <cell r="B3737" t="str">
            <v>8505159</v>
          </cell>
          <cell r="C3737" t="str">
            <v>PECT. 1 ROMBO CHICO PLATEADO  BARG BI</v>
          </cell>
          <cell r="D3737">
            <v>235.87</v>
          </cell>
        </row>
        <row r="3738">
          <cell r="A3738">
            <v>8505160</v>
          </cell>
          <cell r="B3738" t="str">
            <v>8505160</v>
          </cell>
          <cell r="C3738" t="str">
            <v>PECT. 1 ROMBO CHICO DORADO BARG BI</v>
          </cell>
          <cell r="D3738">
            <v>235.87</v>
          </cell>
        </row>
        <row r="3739">
          <cell r="A3739">
            <v>8505161</v>
          </cell>
          <cell r="B3739" t="str">
            <v>8505161</v>
          </cell>
          <cell r="C3739" t="str">
            <v>BASE ACRIL. 1 UN ROMBO GRANDE RER</v>
          </cell>
          <cell r="D3739">
            <v>235.87</v>
          </cell>
        </row>
        <row r="3740">
          <cell r="A3740">
            <v>8505162</v>
          </cell>
          <cell r="B3740" t="str">
            <v>8505162</v>
          </cell>
          <cell r="C3740" t="str">
            <v>BASE ACRIL. 2 DOS ROMBOS GRANDES RER</v>
          </cell>
          <cell r="D3740">
            <v>235.87</v>
          </cell>
        </row>
        <row r="3741">
          <cell r="A3741">
            <v>8505163</v>
          </cell>
          <cell r="B3741" t="str">
            <v>8505163</v>
          </cell>
          <cell r="C3741" t="str">
            <v>PECT BI AUXILIAR BEIGE BI</v>
          </cell>
          <cell r="D3741">
            <v>235.87</v>
          </cell>
        </row>
        <row r="3742">
          <cell r="A3742" t="str">
            <v/>
          </cell>
          <cell r="B3742" t="str">
            <v>8505164	PECT</v>
          </cell>
          <cell r="C3742" t="str">
            <v/>
          </cell>
          <cell r="D3742">
            <v>0</v>
          </cell>
        </row>
        <row r="3743">
          <cell r="A3743">
            <v>8505164</v>
          </cell>
          <cell r="B3743" t="str">
            <v>8505164</v>
          </cell>
          <cell r="C3743" t="str">
            <v>PECT BI AUXILIAR PRIMERO BEIGE BI</v>
          </cell>
          <cell r="D3743">
            <v>0</v>
          </cell>
        </row>
        <row r="3744">
          <cell r="A3744" t="str">
            <v/>
          </cell>
          <cell r="B3744" t="str">
            <v>8505165	PECT</v>
          </cell>
          <cell r="C3744" t="str">
            <v/>
          </cell>
          <cell r="D3744">
            <v>0</v>
          </cell>
        </row>
        <row r="3745">
          <cell r="A3745">
            <v>8505165</v>
          </cell>
          <cell r="B3745" t="str">
            <v>8505165</v>
          </cell>
          <cell r="C3745" t="str">
            <v>PECT BI AUXILIAR SEGUNDO BEIGE BI</v>
          </cell>
          <cell r="D3745">
            <v>0</v>
          </cell>
        </row>
        <row r="3746">
          <cell r="A3746" t="str">
            <v/>
          </cell>
          <cell r="B3746" t="str">
            <v>8505166	PECT</v>
          </cell>
          <cell r="C3746" t="str">
            <v/>
          </cell>
          <cell r="D3746">
            <v>0</v>
          </cell>
        </row>
        <row r="3747">
          <cell r="A3747">
            <v>8505166</v>
          </cell>
          <cell r="B3747" t="str">
            <v>8505166</v>
          </cell>
          <cell r="C3747" t="str">
            <v>PECT BI AUXILIAR MAYOR BEIGE BI</v>
          </cell>
          <cell r="D3747">
            <v>0</v>
          </cell>
        </row>
        <row r="3748">
          <cell r="A3748">
            <v>8505167</v>
          </cell>
          <cell r="B3748" t="str">
            <v>8505167</v>
          </cell>
          <cell r="C3748" t="str">
            <v>PECT BORD SL 1 ESTR PLAT OF AYTE BI</v>
          </cell>
          <cell r="D3748">
            <v>353.81</v>
          </cell>
        </row>
        <row r="3749">
          <cell r="A3749">
            <v>8505168</v>
          </cell>
          <cell r="B3749" t="str">
            <v>8505168</v>
          </cell>
          <cell r="C3749" t="str">
            <v>PECT BORD SL 2 ESTR PLAT OF INSP BI</v>
          </cell>
          <cell r="D3749">
            <v>353.81</v>
          </cell>
        </row>
        <row r="3750">
          <cell r="A3750">
            <v>8505169</v>
          </cell>
          <cell r="B3750" t="str">
            <v>8505169</v>
          </cell>
          <cell r="C3750" t="str">
            <v>PECT BORD SL 3 ESTR PLAT OF PPAL BI</v>
          </cell>
          <cell r="D3750">
            <v>353.81</v>
          </cell>
        </row>
        <row r="3751">
          <cell r="A3751">
            <v>8505170</v>
          </cell>
          <cell r="B3751" t="str">
            <v>8505170</v>
          </cell>
          <cell r="C3751" t="str">
            <v>BASE ACRIL. 2 DOS BARRAS CURSO CADE RER</v>
          </cell>
          <cell r="D3751">
            <v>235.87</v>
          </cell>
        </row>
        <row r="3752">
          <cell r="A3752">
            <v>8505171</v>
          </cell>
          <cell r="B3752" t="str">
            <v>8505171</v>
          </cell>
          <cell r="C3752" t="str">
            <v>BASE ACRIL ROMBO GRANDE+SERRETA RER</v>
          </cell>
          <cell r="D3752">
            <v>235.87</v>
          </cell>
        </row>
        <row r="3753">
          <cell r="A3753">
            <v>8505172</v>
          </cell>
          <cell r="B3753" t="str">
            <v>8505172</v>
          </cell>
          <cell r="C3753" t="str">
            <v>BASE ACRIL DOS ROMBOS GRANDE Y SERRE RER</v>
          </cell>
          <cell r="D3753">
            <v>235.87</v>
          </cell>
        </row>
        <row r="3754">
          <cell r="A3754">
            <v>8505173</v>
          </cell>
          <cell r="B3754" t="str">
            <v>8505173</v>
          </cell>
          <cell r="C3754" t="str">
            <v>BASE ACRIL ROMBO+PALMA+SERRETA RER</v>
          </cell>
          <cell r="D3754">
            <v>235.87</v>
          </cell>
        </row>
        <row r="3755">
          <cell r="A3755">
            <v>8505175</v>
          </cell>
          <cell r="B3755" t="str">
            <v>8505175</v>
          </cell>
          <cell r="C3755" t="str">
            <v>PECT. BORD. AUXILIAR SUPERIOR BI</v>
          </cell>
          <cell r="D3755">
            <v>176.9</v>
          </cell>
        </row>
        <row r="3756">
          <cell r="A3756">
            <v>8505176</v>
          </cell>
          <cell r="B3756" t="str">
            <v>8505176</v>
          </cell>
          <cell r="C3756" t="str">
            <v>PECT BORD SL 1 ESTR DOR OF SUBINSP BI</v>
          </cell>
          <cell r="D3756">
            <v>353.81</v>
          </cell>
        </row>
        <row r="3757">
          <cell r="A3757">
            <v>8505177</v>
          </cell>
          <cell r="B3757" t="str">
            <v>8505177</v>
          </cell>
          <cell r="C3757" t="str">
            <v>PECT BORD SL 1 ESTR SERR DOR SCOMIS BI</v>
          </cell>
          <cell r="D3757">
            <v>353.81</v>
          </cell>
        </row>
        <row r="3758">
          <cell r="A3758">
            <v>8505178</v>
          </cell>
          <cell r="B3758" t="str">
            <v>8505178</v>
          </cell>
          <cell r="C3758" t="str">
            <v>PECT BORD SL 2 ESTR SERR DOR COMIS BI</v>
          </cell>
          <cell r="D3758">
            <v>0</v>
          </cell>
        </row>
        <row r="3759">
          <cell r="A3759">
            <v>8505196</v>
          </cell>
          <cell r="B3759" t="str">
            <v>8505196</v>
          </cell>
          <cell r="C3759" t="str">
            <v>PECT 2 ROMBOS CHICOS PLAT BARG BI</v>
          </cell>
          <cell r="D3759">
            <v>235.87</v>
          </cell>
        </row>
        <row r="3760">
          <cell r="A3760">
            <v>850520</v>
          </cell>
          <cell r="B3760" t="str">
            <v>850520</v>
          </cell>
          <cell r="C3760" t="str">
            <v/>
          </cell>
          <cell r="D3760">
            <v>0</v>
          </cell>
        </row>
        <row r="3761">
          <cell r="A3761" t="str">
            <v/>
          </cell>
          <cell r="B3761" t="str">
            <v>8505200	BASE</v>
          </cell>
          <cell r="C3761" t="str">
            <v/>
          </cell>
          <cell r="D3761">
            <v>0</v>
          </cell>
        </row>
        <row r="3762">
          <cell r="A3762">
            <v>8505200</v>
          </cell>
          <cell r="B3762" t="str">
            <v>8505200</v>
          </cell>
          <cell r="C3762" t="str">
            <v>BASE CHALECO CHICA</v>
          </cell>
          <cell r="D3762">
            <v>0</v>
          </cell>
        </row>
        <row r="3763">
          <cell r="A3763">
            <v>8505201</v>
          </cell>
          <cell r="B3763" t="str">
            <v>8505201</v>
          </cell>
          <cell r="C3763" t="str">
            <v>PECT 3 SOL STA CRUZ RER</v>
          </cell>
          <cell r="D3763">
            <v>471.74</v>
          </cell>
        </row>
        <row r="3764">
          <cell r="A3764">
            <v>8505202</v>
          </cell>
          <cell r="B3764" t="str">
            <v>8505202</v>
          </cell>
          <cell r="C3764" t="str">
            <v>PECT 2 SOL STA CRUZ RER</v>
          </cell>
          <cell r="D3764">
            <v>471.74</v>
          </cell>
        </row>
        <row r="3765">
          <cell r="A3765" t="str">
            <v/>
          </cell>
          <cell r="B3765" t="str">
            <v>8505203	PECT</v>
          </cell>
          <cell r="C3765" t="str">
            <v/>
          </cell>
          <cell r="D3765">
            <v>0</v>
          </cell>
        </row>
        <row r="3766">
          <cell r="A3766">
            <v>8505203</v>
          </cell>
          <cell r="B3766" t="str">
            <v>8505203</v>
          </cell>
          <cell r="C3766" t="str">
            <v>PECT 1 SOL STA CRUZ RER</v>
          </cell>
          <cell r="D3766">
            <v>0</v>
          </cell>
        </row>
        <row r="3767">
          <cell r="A3767" t="str">
            <v/>
          </cell>
          <cell r="B3767" t="str">
            <v>8505204	PECT</v>
          </cell>
          <cell r="C3767" t="str">
            <v/>
          </cell>
          <cell r="D3767">
            <v>0</v>
          </cell>
        </row>
        <row r="3768">
          <cell r="A3768">
            <v>8505204</v>
          </cell>
          <cell r="B3768" t="str">
            <v>8505204</v>
          </cell>
          <cell r="C3768" t="str">
            <v>PECT 4 SOL STA CRUZ BI</v>
          </cell>
          <cell r="D3768">
            <v>0</v>
          </cell>
        </row>
        <row r="3769">
          <cell r="A3769">
            <v>8505205</v>
          </cell>
          <cell r="B3769" t="str">
            <v>8505205</v>
          </cell>
          <cell r="C3769" t="str">
            <v>PECT 1 SOL SUB ADJUTOR MENDOZA RER</v>
          </cell>
          <cell r="D3769">
            <v>294.83999999999997</v>
          </cell>
        </row>
        <row r="3770">
          <cell r="A3770" t="str">
            <v/>
          </cell>
          <cell r="B3770" t="str">
            <v>8505206	PECT</v>
          </cell>
          <cell r="C3770" t="str">
            <v/>
          </cell>
          <cell r="D3770">
            <v>0</v>
          </cell>
        </row>
        <row r="3771">
          <cell r="A3771">
            <v>8505206</v>
          </cell>
          <cell r="B3771" t="str">
            <v>8505206</v>
          </cell>
          <cell r="C3771" t="str">
            <v>PECT 2 SOL ADJUTOR MENDOZA RER</v>
          </cell>
          <cell r="D3771">
            <v>294.83999999999997</v>
          </cell>
        </row>
        <row r="3772">
          <cell r="A3772">
            <v>8505207</v>
          </cell>
          <cell r="B3772" t="str">
            <v>8505207</v>
          </cell>
          <cell r="C3772" t="str">
            <v>PECT 3 SOL ADJUTOR PRINCIPAL MENDO RER</v>
          </cell>
          <cell r="D3772">
            <v>294.83999999999997</v>
          </cell>
        </row>
        <row r="3773">
          <cell r="A3773" t="str">
            <v/>
          </cell>
          <cell r="B3773" t="str">
            <v>8505208	PECT</v>
          </cell>
          <cell r="C3773" t="str">
            <v/>
          </cell>
          <cell r="D3773">
            <v>0</v>
          </cell>
        </row>
        <row r="3774">
          <cell r="A3774">
            <v>8505208</v>
          </cell>
          <cell r="B3774" t="str">
            <v>8505208</v>
          </cell>
          <cell r="C3774" t="str">
            <v>PECT 2 SOL ADJUTOR MENDOZA BAJA VIS BI</v>
          </cell>
          <cell r="D3774">
            <v>0</v>
          </cell>
        </row>
        <row r="3775">
          <cell r="A3775">
            <v>8505209</v>
          </cell>
          <cell r="B3775" t="str">
            <v>8505209</v>
          </cell>
          <cell r="C3775" t="str">
            <v>PECT 1 SOL F/ AZUL Y SERR SUB ALCAID BI</v>
          </cell>
          <cell r="D3775">
            <v>235.87</v>
          </cell>
        </row>
        <row r="3776">
          <cell r="A3776">
            <v>8505210</v>
          </cell>
          <cell r="B3776" t="str">
            <v>8505210</v>
          </cell>
          <cell r="C3776" t="str">
            <v>PECT 3 SOL ADJUTOR PPAL MENDO BVIS BI</v>
          </cell>
          <cell r="D3776">
            <v>294.83999999999997</v>
          </cell>
        </row>
        <row r="3777">
          <cell r="A3777" t="str">
            <v/>
          </cell>
          <cell r="B3777" t="str">
            <v>8505211	PECT</v>
          </cell>
          <cell r="C3777" t="str">
            <v/>
          </cell>
          <cell r="D3777">
            <v>0</v>
          </cell>
        </row>
        <row r="3778">
          <cell r="A3778">
            <v>8505211</v>
          </cell>
          <cell r="B3778" t="str">
            <v>8505211</v>
          </cell>
          <cell r="C3778" t="str">
            <v>PECT 1 SOL SUB ADJUTOR MENDOZA B VIS BI</v>
          </cell>
          <cell r="D3778">
            <v>0</v>
          </cell>
        </row>
        <row r="3779">
          <cell r="A3779">
            <v>8505215</v>
          </cell>
          <cell r="B3779" t="str">
            <v>8505215</v>
          </cell>
          <cell r="C3779" t="str">
            <v>PECT BORD 1 SOL PLAT RG</v>
          </cell>
          <cell r="D3779">
            <v>0</v>
          </cell>
        </row>
        <row r="3780">
          <cell r="A3780" t="str">
            <v/>
          </cell>
          <cell r="B3780" t="str">
            <v>8505216	PECT</v>
          </cell>
          <cell r="C3780" t="str">
            <v/>
          </cell>
          <cell r="D3780">
            <v>0</v>
          </cell>
        </row>
        <row r="3781">
          <cell r="A3781">
            <v>8505216</v>
          </cell>
          <cell r="B3781" t="str">
            <v>8505216</v>
          </cell>
          <cell r="C3781" t="str">
            <v>PECT BORD 2 SOL PLAT RG</v>
          </cell>
          <cell r="D3781">
            <v>0</v>
          </cell>
        </row>
        <row r="3782">
          <cell r="A3782" t="str">
            <v/>
          </cell>
          <cell r="B3782" t="str">
            <v>8505217	PECT</v>
          </cell>
          <cell r="C3782" t="str">
            <v/>
          </cell>
          <cell r="D3782">
            <v>0</v>
          </cell>
        </row>
        <row r="3783">
          <cell r="A3783">
            <v>8505217</v>
          </cell>
          <cell r="B3783" t="str">
            <v>8505217</v>
          </cell>
          <cell r="C3783" t="str">
            <v>PECT BORD 3 SOL PLAT RG</v>
          </cell>
          <cell r="D3783">
            <v>0</v>
          </cell>
        </row>
        <row r="3784">
          <cell r="A3784" t="str">
            <v/>
          </cell>
          <cell r="B3784" t="str">
            <v>8505218	PECT.</v>
          </cell>
          <cell r="C3784" t="str">
            <v/>
          </cell>
          <cell r="D3784">
            <v>0</v>
          </cell>
        </row>
        <row r="3785">
          <cell r="A3785">
            <v>8505218</v>
          </cell>
          <cell r="B3785" t="str">
            <v>8505218</v>
          </cell>
          <cell r="C3785" t="str">
            <v>NO USARRR PECT  BORD 1 ESTRELLA ANTIG</v>
          </cell>
          <cell r="D3785">
            <v>0</v>
          </cell>
        </row>
        <row r="3786">
          <cell r="A3786" t="str">
            <v/>
          </cell>
          <cell r="B3786" t="str">
            <v>8505219	PECT</v>
          </cell>
          <cell r="C3786" t="str">
            <v/>
          </cell>
          <cell r="D3786">
            <v>0</v>
          </cell>
        </row>
        <row r="3787">
          <cell r="A3787">
            <v>8505219</v>
          </cell>
          <cell r="B3787" t="str">
            <v>8505219</v>
          </cell>
          <cell r="C3787" t="str">
            <v>NO USAR PECT BORD 2 ESTRELLAS ANTIG BARG</v>
          </cell>
          <cell r="D3787">
            <v>0</v>
          </cell>
        </row>
        <row r="3788">
          <cell r="A3788">
            <v>8505220</v>
          </cell>
          <cell r="B3788" t="str">
            <v>8505220</v>
          </cell>
          <cell r="C3788" t="str">
            <v>PECT BORD ESTRELLAS ANTIG BARG BI</v>
          </cell>
          <cell r="D3788">
            <v>197.59</v>
          </cell>
        </row>
        <row r="3789">
          <cell r="A3789">
            <v>850522001</v>
          </cell>
          <cell r="B3789" t="str">
            <v>850522001</v>
          </cell>
          <cell r="C3789" t="str">
            <v>PECT. BORD 1 ESTRELLA  ANTIG BARG RER</v>
          </cell>
          <cell r="D3789">
            <v>0</v>
          </cell>
        </row>
        <row r="3790">
          <cell r="A3790">
            <v>850522002</v>
          </cell>
          <cell r="B3790" t="str">
            <v>850522002</v>
          </cell>
          <cell r="C3790" t="str">
            <v>PECT. BORD 2 ESTRELLAS ANTIG RER</v>
          </cell>
          <cell r="D3790">
            <v>0</v>
          </cell>
        </row>
        <row r="3791">
          <cell r="A3791">
            <v>850522003</v>
          </cell>
          <cell r="B3791" t="str">
            <v>850522003</v>
          </cell>
          <cell r="C3791" t="str">
            <v>PECT. BORD 3 ESTRELLAS ANTIG RER</v>
          </cell>
          <cell r="D3791">
            <v>0</v>
          </cell>
        </row>
        <row r="3792">
          <cell r="A3792">
            <v>850522004</v>
          </cell>
          <cell r="B3792" t="str">
            <v>850522004</v>
          </cell>
          <cell r="C3792" t="str">
            <v>PECT. BORD 4 ESTRELLAS ANTIG RER</v>
          </cell>
          <cell r="D3792">
            <v>0</v>
          </cell>
        </row>
        <row r="3793">
          <cell r="A3793">
            <v>850522005</v>
          </cell>
          <cell r="B3793" t="str">
            <v>850522005</v>
          </cell>
          <cell r="C3793" t="str">
            <v>PECT. BORD 5 ESTRELLAS ANTIG RER</v>
          </cell>
          <cell r="D3793">
            <v>0</v>
          </cell>
        </row>
        <row r="3794">
          <cell r="A3794">
            <v>850522006</v>
          </cell>
          <cell r="B3794" t="str">
            <v>850522006</v>
          </cell>
          <cell r="C3794" t="str">
            <v>PECT. BORD 6 ESTRELLAS ANTIG RER</v>
          </cell>
          <cell r="D3794">
            <v>0</v>
          </cell>
        </row>
        <row r="3795">
          <cell r="A3795">
            <v>8505221</v>
          </cell>
          <cell r="B3795" t="str">
            <v>8505221</v>
          </cell>
          <cell r="C3795" t="str">
            <v>PECT BORD ESTRELLAS ANTIG BAJA VIS  RER</v>
          </cell>
          <cell r="D3795">
            <v>176.9</v>
          </cell>
        </row>
        <row r="3796">
          <cell r="A3796" t="str">
            <v/>
          </cell>
          <cell r="B3796" t="str">
            <v>8505222	PECT</v>
          </cell>
          <cell r="C3796" t="str">
            <v/>
          </cell>
          <cell r="D3796">
            <v>0</v>
          </cell>
        </row>
        <row r="3797">
          <cell r="A3797">
            <v>8505222</v>
          </cell>
          <cell r="B3797" t="str">
            <v>8505222</v>
          </cell>
          <cell r="C3797" t="str">
            <v>NO USAR PECT BORD 5 ESTRELLAS ANTIG BARG</v>
          </cell>
          <cell r="D3797">
            <v>0</v>
          </cell>
        </row>
        <row r="3798">
          <cell r="A3798">
            <v>8505223</v>
          </cell>
          <cell r="B3798" t="str">
            <v>8505223</v>
          </cell>
          <cell r="C3798" t="str">
            <v>PECT 1 ROMBO BASE NE PALMA CRIO INSP RER</v>
          </cell>
          <cell r="D3798">
            <v>294.83999999999997</v>
          </cell>
        </row>
        <row r="3799">
          <cell r="A3799">
            <v>8505224</v>
          </cell>
          <cell r="B3799" t="str">
            <v>8505224</v>
          </cell>
          <cell r="C3799" t="str">
            <v>PECT 1 ROMBO BASE FRAN PALMA C. INSP BI</v>
          </cell>
          <cell r="D3799">
            <v>294.83999999999997</v>
          </cell>
        </row>
        <row r="3800">
          <cell r="A3800" t="str">
            <v/>
          </cell>
          <cell r="B3800" t="str">
            <v>8505225	PECT</v>
          </cell>
          <cell r="C3800" t="str">
            <v/>
          </cell>
          <cell r="D3800">
            <v>0</v>
          </cell>
        </row>
        <row r="3801">
          <cell r="A3801">
            <v>8505225</v>
          </cell>
          <cell r="B3801" t="str">
            <v>8505225</v>
          </cell>
          <cell r="C3801" t="str">
            <v>PECT 1 ROMBO BASE FR PALMA BL C INSP BI</v>
          </cell>
          <cell r="D3801">
            <v>0</v>
          </cell>
        </row>
        <row r="3802">
          <cell r="A3802">
            <v>8505233</v>
          </cell>
          <cell r="B3802" t="str">
            <v>8505233</v>
          </cell>
          <cell r="C3802" t="str">
            <v>PECT 2 ROMBOS CHICOS 1 DOR Y 1 PLA  BI</v>
          </cell>
          <cell r="D3802">
            <v>235.87</v>
          </cell>
        </row>
        <row r="3803">
          <cell r="A3803">
            <v>8505243</v>
          </cell>
          <cell r="B3803" t="str">
            <v>8505243</v>
          </cell>
          <cell r="C3803" t="str">
            <v>PECT 3 ROMBO CHICOS OF. PPAL BARG BI</v>
          </cell>
          <cell r="D3803">
            <v>235.87</v>
          </cell>
        </row>
        <row r="3804">
          <cell r="A3804">
            <v>8505250</v>
          </cell>
          <cell r="B3804" t="str">
            <v>8505250</v>
          </cell>
          <cell r="C3804" t="str">
            <v>PECT. 3 ROMBO CHICOS DORADOS BARG BI</v>
          </cell>
          <cell r="D3804">
            <v>273</v>
          </cell>
        </row>
        <row r="3805">
          <cell r="A3805">
            <v>8505262</v>
          </cell>
          <cell r="B3805" t="str">
            <v>8505262</v>
          </cell>
          <cell r="C3805" t="str">
            <v>PECT 1 ROMBO Y SERRETA SUBCOMIS BARG BI</v>
          </cell>
          <cell r="D3805">
            <v>327.58999999999997</v>
          </cell>
        </row>
        <row r="3806">
          <cell r="A3806" t="str">
            <v/>
          </cell>
          <cell r="B3806" t="str">
            <v>8505263	PECT.</v>
          </cell>
          <cell r="C3806" t="str">
            <v/>
          </cell>
          <cell r="D3806">
            <v>0</v>
          </cell>
        </row>
        <row r="3807">
          <cell r="A3807">
            <v>8505263</v>
          </cell>
          <cell r="B3807" t="str">
            <v>8505263</v>
          </cell>
          <cell r="C3807" t="str">
            <v>PECT. BORD VOLUNTARIO 1RA EJERCITO BI</v>
          </cell>
          <cell r="D3807">
            <v>0</v>
          </cell>
        </row>
        <row r="3808">
          <cell r="A3808" t="str">
            <v/>
          </cell>
          <cell r="B3808" t="str">
            <v>8505264	PECT</v>
          </cell>
          <cell r="C3808" t="str">
            <v/>
          </cell>
          <cell r="D3808">
            <v>0</v>
          </cell>
        </row>
        <row r="3809">
          <cell r="A3809">
            <v>8505264</v>
          </cell>
          <cell r="B3809" t="str">
            <v>8505264</v>
          </cell>
          <cell r="C3809" t="str">
            <v>PECT BORD VOLUNTARIO 2DA EJERCITO BI</v>
          </cell>
          <cell r="D3809">
            <v>0</v>
          </cell>
        </row>
        <row r="3810">
          <cell r="A3810" t="str">
            <v/>
          </cell>
          <cell r="B3810" t="str">
            <v>8505290	PECT.</v>
          </cell>
          <cell r="C3810" t="str">
            <v/>
          </cell>
          <cell r="D3810">
            <v>0</v>
          </cell>
        </row>
        <row r="3811">
          <cell r="A3811">
            <v>8505290</v>
          </cell>
          <cell r="B3811" t="str">
            <v>8505290</v>
          </cell>
          <cell r="C3811" t="str">
            <v>PECT. 2 ROMBOS Y PALMA CRIO MY BI</v>
          </cell>
          <cell r="D3811">
            <v>0</v>
          </cell>
        </row>
        <row r="3812">
          <cell r="A3812" t="str">
            <v/>
          </cell>
          <cell r="B3812" t="str">
            <v>8505291	PECT.</v>
          </cell>
          <cell r="C3812" t="str">
            <v/>
          </cell>
          <cell r="D3812">
            <v>0</v>
          </cell>
        </row>
        <row r="3813">
          <cell r="A3813">
            <v>8505291</v>
          </cell>
          <cell r="B3813" t="str">
            <v>8505291</v>
          </cell>
          <cell r="C3813" t="str">
            <v>PECT. COMISARIO PCIA. DE SA RER</v>
          </cell>
          <cell r="D3813">
            <v>0</v>
          </cell>
        </row>
        <row r="3814">
          <cell r="A3814">
            <v>8505320</v>
          </cell>
          <cell r="B3814" t="str">
            <v>8505320</v>
          </cell>
          <cell r="C3814" t="str">
            <v>INSIG BI RURAL CRIO INSP</v>
          </cell>
          <cell r="D3814">
            <v>186.23</v>
          </cell>
        </row>
        <row r="3815">
          <cell r="A3815" t="str">
            <v/>
          </cell>
          <cell r="B3815" t="str">
            <v>8505322	PECT.</v>
          </cell>
          <cell r="C3815" t="str">
            <v/>
          </cell>
          <cell r="D3815">
            <v>0</v>
          </cell>
        </row>
        <row r="3816">
          <cell r="A3816">
            <v>8505322</v>
          </cell>
          <cell r="B3816" t="str">
            <v>8505322</v>
          </cell>
          <cell r="C3816" t="str">
            <v>PECT. BORD 5 ESTRELLAS ANTIG</v>
          </cell>
          <cell r="D3816">
            <v>0</v>
          </cell>
        </row>
        <row r="3817">
          <cell r="A3817">
            <v>8505324</v>
          </cell>
          <cell r="B3817" t="str">
            <v>8505324</v>
          </cell>
          <cell r="C3817" t="str">
            <v>INSIG BI RURAL CABO BI</v>
          </cell>
          <cell r="D3817">
            <v>235.59</v>
          </cell>
        </row>
        <row r="3818">
          <cell r="A3818">
            <v>8505329</v>
          </cell>
          <cell r="B3818" t="str">
            <v>8505329</v>
          </cell>
          <cell r="C3818" t="str">
            <v>PECT 2 ROMBOS DOR/PLA  SERR CRIO BARG BI</v>
          </cell>
          <cell r="D3818">
            <v>294.83999999999997</v>
          </cell>
        </row>
        <row r="3819">
          <cell r="A3819">
            <v>8505330</v>
          </cell>
          <cell r="B3819" t="str">
            <v>8505330</v>
          </cell>
          <cell r="C3819" t="str">
            <v>PECT. 3 ROMBOS Y SERRETA CRIO PPAL RER</v>
          </cell>
          <cell r="D3819">
            <v>251.16</v>
          </cell>
        </row>
        <row r="3820">
          <cell r="A3820">
            <v>8505331</v>
          </cell>
          <cell r="B3820" t="str">
            <v>8505331</v>
          </cell>
          <cell r="C3820" t="str">
            <v>PECT 2 ROMBOS DOR Y SERRETA COMISARIO BI</v>
          </cell>
          <cell r="D3820">
            <v>294.83999999999997</v>
          </cell>
        </row>
        <row r="3821">
          <cell r="A3821">
            <v>8505367</v>
          </cell>
          <cell r="B3821" t="str">
            <v>8505367</v>
          </cell>
          <cell r="C3821" t="str">
            <v>PECT. 3 ROMBOS Y PALMA  CRIO GRAL BI</v>
          </cell>
          <cell r="D3821">
            <v>567.83000000000004</v>
          </cell>
        </row>
        <row r="3822">
          <cell r="A3822" t="str">
            <v/>
          </cell>
          <cell r="B3822" t="str">
            <v>8505600	PECT</v>
          </cell>
          <cell r="C3822" t="str">
            <v/>
          </cell>
          <cell r="D3822">
            <v>0</v>
          </cell>
        </row>
        <row r="3823">
          <cell r="A3823">
            <v>8505600</v>
          </cell>
          <cell r="B3823" t="str">
            <v>8505600</v>
          </cell>
          <cell r="C3823" t="str">
            <v>PECT BORD MZA UMAR</v>
          </cell>
          <cell r="D3823">
            <v>449</v>
          </cell>
        </row>
        <row r="3824">
          <cell r="A3824">
            <v>8505601</v>
          </cell>
          <cell r="B3824" t="str">
            <v>8505601</v>
          </cell>
          <cell r="C3824" t="str">
            <v>INSIG BI CABO GRIS PENITE</v>
          </cell>
          <cell r="D3824">
            <v>235.87</v>
          </cell>
        </row>
        <row r="3825">
          <cell r="A3825">
            <v>8505602</v>
          </cell>
          <cell r="B3825" t="str">
            <v>8505602</v>
          </cell>
          <cell r="C3825" t="str">
            <v>INSIG BI SUB AYUDANTE PENIT</v>
          </cell>
          <cell r="D3825">
            <v>235.87</v>
          </cell>
        </row>
        <row r="3826">
          <cell r="A3826" t="str">
            <v/>
          </cell>
          <cell r="B3826" t="str">
            <v>8505603	INSIG</v>
          </cell>
          <cell r="C3826" t="str">
            <v/>
          </cell>
          <cell r="D3826">
            <v>0</v>
          </cell>
        </row>
        <row r="3827">
          <cell r="A3827">
            <v>8505603</v>
          </cell>
          <cell r="B3827" t="str">
            <v>8505603</v>
          </cell>
          <cell r="C3827" t="str">
            <v>INSIG BI SUB OFICIAL AYUDANTE PENIT</v>
          </cell>
          <cell r="D3827">
            <v>235.87</v>
          </cell>
        </row>
        <row r="3828">
          <cell r="A3828" t="str">
            <v/>
          </cell>
          <cell r="B3828" t="str">
            <v>8505604	INSIG</v>
          </cell>
          <cell r="C3828" t="str">
            <v/>
          </cell>
          <cell r="D3828">
            <v>0</v>
          </cell>
        </row>
        <row r="3829">
          <cell r="A3829">
            <v>8505604</v>
          </cell>
          <cell r="B3829" t="str">
            <v>8505604</v>
          </cell>
          <cell r="C3829" t="str">
            <v>INSIG BI SUB OFICIAL AUXILIAR PENIT</v>
          </cell>
          <cell r="D3829">
            <v>235.87</v>
          </cell>
        </row>
        <row r="3830">
          <cell r="A3830">
            <v>8505605</v>
          </cell>
          <cell r="B3830" t="str">
            <v>8505605</v>
          </cell>
          <cell r="C3830" t="str">
            <v>INSIG BI SUB OFICIAL PRIMERA PENIT</v>
          </cell>
          <cell r="D3830">
            <v>235.87</v>
          </cell>
        </row>
        <row r="3831">
          <cell r="A3831">
            <v>8505606</v>
          </cell>
          <cell r="B3831" t="str">
            <v>8505606</v>
          </cell>
          <cell r="C3831" t="str">
            <v>INSIG BI SUBOFICIAL PRINCIPAL PENIT</v>
          </cell>
          <cell r="D3831">
            <v>235.87</v>
          </cell>
        </row>
        <row r="3832">
          <cell r="A3832" t="str">
            <v/>
          </cell>
          <cell r="B3832" t="str">
            <v>8505607	INSIG</v>
          </cell>
          <cell r="C3832" t="str">
            <v/>
          </cell>
          <cell r="D3832">
            <v>0</v>
          </cell>
        </row>
        <row r="3833">
          <cell r="A3833">
            <v>8505607</v>
          </cell>
          <cell r="B3833" t="str">
            <v>8505607</v>
          </cell>
          <cell r="C3833" t="str">
            <v>INSIG BI SUB OFICIAL MAYOR PENIT BI</v>
          </cell>
          <cell r="D3833">
            <v>0</v>
          </cell>
        </row>
        <row r="3834">
          <cell r="A3834">
            <v>8505650</v>
          </cell>
          <cell r="B3834" t="str">
            <v>8505650</v>
          </cell>
          <cell r="C3834" t="str">
            <v>BARBIJO TAPABOCA IUSP</v>
          </cell>
          <cell r="D3834">
            <v>200</v>
          </cell>
        </row>
        <row r="3835">
          <cell r="A3835">
            <v>8505688</v>
          </cell>
          <cell r="B3835" t="str">
            <v>8505688</v>
          </cell>
          <cell r="C3835" t="str">
            <v>VISERA BORD ORO SUB COMISARIO/COMIS DG</v>
          </cell>
          <cell r="D3835">
            <v>5512</v>
          </cell>
        </row>
        <row r="3836">
          <cell r="A3836">
            <v>8505689</v>
          </cell>
          <cell r="B3836" t="str">
            <v>8505689</v>
          </cell>
          <cell r="C3836" t="str">
            <v>VISERA BORD ORO CRIO. INSPECTOR DG</v>
          </cell>
          <cell r="D3836">
            <v>7300.8</v>
          </cell>
        </row>
        <row r="3837">
          <cell r="A3837">
            <v>8505690</v>
          </cell>
          <cell r="B3837" t="str">
            <v>8505690</v>
          </cell>
          <cell r="C3837" t="str">
            <v>VISERA BORD ORO CRIO. GENERAL DG</v>
          </cell>
          <cell r="D3837">
            <v>8632</v>
          </cell>
        </row>
        <row r="3838">
          <cell r="A3838">
            <v>8505691</v>
          </cell>
          <cell r="B3838" t="str">
            <v>8505691</v>
          </cell>
          <cell r="C3838" t="str">
            <v>VISERA BORD ORO JEFE SUP  STA CRUZ DG</v>
          </cell>
          <cell r="D3838">
            <v>8060</v>
          </cell>
        </row>
        <row r="3839">
          <cell r="A3839">
            <v>8505692</v>
          </cell>
          <cell r="B3839" t="str">
            <v>8505692</v>
          </cell>
          <cell r="C3839" t="str">
            <v>VISERA LISA NEGRA RER</v>
          </cell>
          <cell r="D3839">
            <v>0</v>
          </cell>
        </row>
        <row r="3840">
          <cell r="A3840" t="str">
            <v/>
          </cell>
          <cell r="B3840" t="str">
            <v>8505693	VISER</v>
          </cell>
          <cell r="C3840" t="str">
            <v/>
          </cell>
          <cell r="D3840">
            <v>0</v>
          </cell>
        </row>
        <row r="3841">
          <cell r="A3841">
            <v>8505693</v>
          </cell>
          <cell r="B3841" t="str">
            <v>8505693</v>
          </cell>
          <cell r="C3841" t="str">
            <v>VISERA BORD ORO P.S.A.</v>
          </cell>
          <cell r="D3841">
            <v>4680</v>
          </cell>
        </row>
        <row r="3842">
          <cell r="A3842">
            <v>8505701</v>
          </cell>
          <cell r="B3842" t="str">
            <v>8505701</v>
          </cell>
          <cell r="C3842" t="str">
            <v>INSIG BI CABO BI       AZUL/AMARILLO</v>
          </cell>
          <cell r="D3842">
            <v>235.59</v>
          </cell>
        </row>
        <row r="3843">
          <cell r="A3843" t="str">
            <v/>
          </cell>
          <cell r="B3843" t="str">
            <v>8505702	INSIG</v>
          </cell>
          <cell r="C3843" t="str">
            <v/>
          </cell>
          <cell r="D3843">
            <v>0</v>
          </cell>
        </row>
        <row r="3844">
          <cell r="A3844">
            <v>8505702</v>
          </cell>
          <cell r="B3844" t="str">
            <v>8505702</v>
          </cell>
          <cell r="C3844" t="str">
            <v>INSIG BI CABO PRIMERO BI  AZUL/AMARILLO</v>
          </cell>
          <cell r="D3844">
            <v>0</v>
          </cell>
        </row>
        <row r="3845">
          <cell r="A3845">
            <v>8505703</v>
          </cell>
          <cell r="B3845" t="str">
            <v>8505703</v>
          </cell>
          <cell r="C3845" t="str">
            <v>INSIG BI SARGENTO BI      AZUL/AMARILLO</v>
          </cell>
          <cell r="D3845">
            <v>235.59</v>
          </cell>
        </row>
        <row r="3846">
          <cell r="A3846">
            <v>8505704</v>
          </cell>
          <cell r="B3846" t="str">
            <v>8505704</v>
          </cell>
          <cell r="C3846" t="str">
            <v>INSIG BI SARGENTO PRIMERO  AZUL/AMARILLO</v>
          </cell>
          <cell r="D3846">
            <v>235.59</v>
          </cell>
        </row>
        <row r="3847">
          <cell r="A3847">
            <v>8505705</v>
          </cell>
          <cell r="B3847" t="str">
            <v>8505705</v>
          </cell>
          <cell r="C3847" t="str">
            <v>INSIG BI SARGENTO AYUDANTE AZUL/AMARILLO</v>
          </cell>
          <cell r="D3847">
            <v>235.59</v>
          </cell>
        </row>
        <row r="3848">
          <cell r="A3848">
            <v>8505706</v>
          </cell>
          <cell r="B3848" t="str">
            <v>8505706</v>
          </cell>
          <cell r="C3848" t="str">
            <v>INSIG BI SUB OFICIAL PPAL AZUL/AMARILLO</v>
          </cell>
          <cell r="D3848">
            <v>235.59</v>
          </cell>
        </row>
        <row r="3849">
          <cell r="A3849">
            <v>8505707</v>
          </cell>
          <cell r="B3849" t="str">
            <v>8505707</v>
          </cell>
          <cell r="C3849" t="str">
            <v>INSIG BI SUB OFICIAL MAYOR AZUL/AMARILLO</v>
          </cell>
          <cell r="D3849">
            <v>235.59</v>
          </cell>
        </row>
        <row r="3850">
          <cell r="A3850">
            <v>8505708</v>
          </cell>
          <cell r="B3850" t="str">
            <v>8505708</v>
          </cell>
          <cell r="C3850" t="str">
            <v>INSIG BI CABO BEIGE BI</v>
          </cell>
          <cell r="D3850">
            <v>0</v>
          </cell>
        </row>
        <row r="3851">
          <cell r="A3851">
            <v>8505709</v>
          </cell>
          <cell r="B3851" t="str">
            <v>8505709</v>
          </cell>
          <cell r="C3851" t="str">
            <v>INSIG BI CABO PRIMERO BEIGE BI</v>
          </cell>
          <cell r="D3851">
            <v>0</v>
          </cell>
        </row>
        <row r="3852">
          <cell r="A3852" t="str">
            <v/>
          </cell>
          <cell r="B3852" t="str">
            <v>8505710	INSIG</v>
          </cell>
          <cell r="C3852" t="str">
            <v/>
          </cell>
          <cell r="D3852">
            <v>0</v>
          </cell>
        </row>
        <row r="3853">
          <cell r="A3853">
            <v>8505710</v>
          </cell>
          <cell r="B3853" t="str">
            <v>8505710</v>
          </cell>
          <cell r="C3853" t="str">
            <v>INSIG BI SARGENTO BEIGE BI</v>
          </cell>
          <cell r="D3853">
            <v>0</v>
          </cell>
        </row>
        <row r="3854">
          <cell r="A3854" t="str">
            <v/>
          </cell>
          <cell r="B3854" t="str">
            <v>8505711	INSIG</v>
          </cell>
          <cell r="C3854" t="str">
            <v/>
          </cell>
          <cell r="D3854">
            <v>0</v>
          </cell>
        </row>
        <row r="3855">
          <cell r="A3855">
            <v>8505711</v>
          </cell>
          <cell r="B3855" t="str">
            <v>8505711</v>
          </cell>
          <cell r="C3855" t="str">
            <v>INSIG BI SARGENTO PRIMERO BEIGE BI</v>
          </cell>
          <cell r="D3855">
            <v>0</v>
          </cell>
        </row>
        <row r="3856">
          <cell r="A3856">
            <v>8505712</v>
          </cell>
          <cell r="B3856" t="str">
            <v>8505712</v>
          </cell>
          <cell r="C3856" t="str">
            <v>INSIG BI SARGENTO AYUDANTE BEIGE BI</v>
          </cell>
          <cell r="D3856">
            <v>0</v>
          </cell>
        </row>
        <row r="3857">
          <cell r="A3857" t="str">
            <v/>
          </cell>
          <cell r="B3857" t="str">
            <v>8505713	INSIG</v>
          </cell>
          <cell r="C3857" t="str">
            <v/>
          </cell>
          <cell r="D3857">
            <v>0</v>
          </cell>
        </row>
        <row r="3858">
          <cell r="A3858">
            <v>8505713</v>
          </cell>
          <cell r="B3858" t="str">
            <v>8505713</v>
          </cell>
          <cell r="C3858" t="str">
            <v>INSIG BI SUB OF PPAL BEIGE BI</v>
          </cell>
          <cell r="D3858">
            <v>0</v>
          </cell>
        </row>
        <row r="3859">
          <cell r="A3859" t="str">
            <v/>
          </cell>
          <cell r="B3859" t="str">
            <v>8505714	INSIG</v>
          </cell>
          <cell r="C3859" t="str">
            <v/>
          </cell>
          <cell r="D3859">
            <v>0</v>
          </cell>
        </row>
        <row r="3860">
          <cell r="A3860">
            <v>8505714</v>
          </cell>
          <cell r="B3860" t="str">
            <v>8505714</v>
          </cell>
          <cell r="C3860" t="str">
            <v>INSIG BI SUB OF MAYOR BEIGE BI</v>
          </cell>
          <cell r="D3860">
            <v>0</v>
          </cell>
        </row>
        <row r="3861">
          <cell r="A3861">
            <v>8505789</v>
          </cell>
          <cell r="B3861" t="str">
            <v>8505789</v>
          </cell>
          <cell r="C3861" t="str">
            <v>PECT. BORD. AUXILIAR SEGUNDO BI</v>
          </cell>
          <cell r="D3861">
            <v>162.47</v>
          </cell>
        </row>
        <row r="3862">
          <cell r="A3862" t="str">
            <v/>
          </cell>
          <cell r="B3862" t="str">
            <v>8505809	PECT</v>
          </cell>
          <cell r="C3862" t="str">
            <v/>
          </cell>
          <cell r="D3862">
            <v>0</v>
          </cell>
        </row>
        <row r="3863">
          <cell r="A3863">
            <v>8505809</v>
          </cell>
          <cell r="B3863" t="str">
            <v>8505809</v>
          </cell>
          <cell r="C3863" t="str">
            <v>PECT BORD SANTA FE CDO RADIO ELECTR RER</v>
          </cell>
          <cell r="D3863">
            <v>0</v>
          </cell>
        </row>
        <row r="3864">
          <cell r="A3864" t="str">
            <v/>
          </cell>
          <cell r="B3864" t="str">
            <v>8505810	PECT</v>
          </cell>
          <cell r="C3864" t="str">
            <v/>
          </cell>
          <cell r="D3864">
            <v>0</v>
          </cell>
        </row>
        <row r="3865">
          <cell r="A3865">
            <v>8505810</v>
          </cell>
          <cell r="B3865" t="str">
            <v>8505810</v>
          </cell>
          <cell r="C3865" t="str">
            <v>PECT BORD PROVINCIA SANTA FE RER</v>
          </cell>
          <cell r="D3865">
            <v>0</v>
          </cell>
        </row>
        <row r="3866">
          <cell r="A3866">
            <v>8505820</v>
          </cell>
          <cell r="B3866" t="str">
            <v>8505820</v>
          </cell>
          <cell r="C3866" t="str">
            <v>BARBIJO CORDON NEGRO AZZ</v>
          </cell>
          <cell r="D3866">
            <v>1081.08</v>
          </cell>
        </row>
        <row r="3867">
          <cell r="A3867">
            <v>8505821</v>
          </cell>
          <cell r="B3867" t="str">
            <v>8505821</v>
          </cell>
          <cell r="C3867" t="str">
            <v>BARBIJO CHAROLADO NEGRO LISO ESC</v>
          </cell>
          <cell r="D3867">
            <v>589.66999999999996</v>
          </cell>
        </row>
        <row r="3868">
          <cell r="A3868">
            <v>8505822</v>
          </cell>
          <cell r="B3868" t="str">
            <v>8505822</v>
          </cell>
          <cell r="C3868" t="str">
            <v>BARBIJO CHAROLADO NEGRO CON SOUTACH ESC</v>
          </cell>
          <cell r="D3868">
            <v>707.62</v>
          </cell>
        </row>
        <row r="3869">
          <cell r="A3869">
            <v>8505823</v>
          </cell>
          <cell r="B3869" t="str">
            <v>8505823</v>
          </cell>
          <cell r="C3869" t="str">
            <v>BARBIJO CORDON DORADO AZZ</v>
          </cell>
          <cell r="D3869">
            <v>1081.08</v>
          </cell>
        </row>
        <row r="3870">
          <cell r="A3870">
            <v>8505824</v>
          </cell>
          <cell r="B3870" t="str">
            <v>8505824</v>
          </cell>
          <cell r="C3870" t="str">
            <v>BARBIJO CORDON BICOLOR RER</v>
          </cell>
          <cell r="D3870">
            <v>1081.08</v>
          </cell>
        </row>
        <row r="3871">
          <cell r="A3871">
            <v>8505825</v>
          </cell>
          <cell r="B3871" t="str">
            <v>8505825</v>
          </cell>
          <cell r="C3871" t="str">
            <v>BARBIJO RIP REV. PLISADO AZUL NOCHE</v>
          </cell>
          <cell r="D3871">
            <v>110.27</v>
          </cell>
        </row>
        <row r="3872">
          <cell r="A3872">
            <v>8505826</v>
          </cell>
          <cell r="B3872" t="str">
            <v>8505826</v>
          </cell>
          <cell r="C3872" t="str">
            <v>BARBIJO TAPABOCA RIP REV. CAMU</v>
          </cell>
          <cell r="D3872">
            <v>123.24</v>
          </cell>
        </row>
        <row r="3873">
          <cell r="A3873">
            <v>8505827</v>
          </cell>
          <cell r="B3873" t="str">
            <v>8505827</v>
          </cell>
          <cell r="C3873" t="str">
            <v>BARBIJO BAT REV. PLISADO CELESTE</v>
          </cell>
          <cell r="D3873">
            <v>110.27</v>
          </cell>
        </row>
        <row r="3874">
          <cell r="A3874" t="str">
            <v/>
          </cell>
          <cell r="B3874" t="str">
            <v>8505838	PECT.</v>
          </cell>
          <cell r="C3874" t="str">
            <v/>
          </cell>
          <cell r="D3874">
            <v>0</v>
          </cell>
        </row>
        <row r="3875">
          <cell r="A3875">
            <v>8505838</v>
          </cell>
          <cell r="B3875" t="str">
            <v>8505838</v>
          </cell>
          <cell r="C3875" t="str">
            <v>PECT. BORD. CATACPOL TIRO TACTICO BI</v>
          </cell>
          <cell r="D3875">
            <v>0</v>
          </cell>
        </row>
        <row r="3876">
          <cell r="A3876">
            <v>8507002</v>
          </cell>
          <cell r="B3876" t="str">
            <v>8507002</v>
          </cell>
          <cell r="C3876" t="str">
            <v>TIRO SABLE CUERO 1041 TB</v>
          </cell>
          <cell r="D3876">
            <v>4950</v>
          </cell>
        </row>
        <row r="3877">
          <cell r="A3877" t="str">
            <v/>
          </cell>
          <cell r="B3877" t="str">
            <v>8508065	PINTU</v>
          </cell>
          <cell r="C3877" t="str">
            <v/>
          </cell>
          <cell r="D3877">
            <v>0</v>
          </cell>
        </row>
        <row r="3878">
          <cell r="A3878">
            <v>8508065</v>
          </cell>
          <cell r="B3878" t="str">
            <v>8508065</v>
          </cell>
          <cell r="C3878" t="str">
            <v>PINTURA ENMASCARAR RER</v>
          </cell>
          <cell r="D3878">
            <v>0</v>
          </cell>
        </row>
        <row r="3879">
          <cell r="A3879" t="str">
            <v/>
          </cell>
          <cell r="B3879" t="str">
            <v>8508121	LUSTR</v>
          </cell>
          <cell r="C3879" t="str">
            <v/>
          </cell>
          <cell r="D3879">
            <v>0</v>
          </cell>
        </row>
        <row r="3880">
          <cell r="A3880">
            <v>8508121</v>
          </cell>
          <cell r="B3880" t="str">
            <v>8508121</v>
          </cell>
          <cell r="C3880" t="str">
            <v>LUSTRE CREMA CUERO 60/14001 RER</v>
          </cell>
          <cell r="D3880">
            <v>0</v>
          </cell>
        </row>
        <row r="3881">
          <cell r="A3881">
            <v>850812160</v>
          </cell>
          <cell r="B3881" t="str">
            <v>850812160</v>
          </cell>
          <cell r="C3881" t="str">
            <v>LUSTRE CREMA CUERO 60/14001 RER</v>
          </cell>
          <cell r="D3881">
            <v>0</v>
          </cell>
        </row>
        <row r="3882">
          <cell r="A3882">
            <v>8508132</v>
          </cell>
          <cell r="B3882" t="str">
            <v>8508132</v>
          </cell>
          <cell r="C3882" t="str">
            <v>CREMA PARA BORCEGUIES RER</v>
          </cell>
          <cell r="D3882">
            <v>395.15</v>
          </cell>
        </row>
        <row r="3883">
          <cell r="A3883">
            <v>850813260</v>
          </cell>
          <cell r="B3883" t="str">
            <v>850813260</v>
          </cell>
          <cell r="C3883" t="str">
            <v>LUSTRE CREMA  ENGRASE ORO 6013002 RER</v>
          </cell>
          <cell r="D3883">
            <v>0</v>
          </cell>
        </row>
        <row r="3884">
          <cell r="A3884">
            <v>850814110</v>
          </cell>
          <cell r="B3884" t="str">
            <v>850814110</v>
          </cell>
          <cell r="C3884" t="str">
            <v>LUSTRE REST 100/14001 RER</v>
          </cell>
          <cell r="D3884">
            <v>0</v>
          </cell>
        </row>
        <row r="3885">
          <cell r="A3885">
            <v>850822000</v>
          </cell>
          <cell r="B3885" t="str">
            <v>850822000</v>
          </cell>
          <cell r="C3885" t="str">
            <v>LUSTRE ESPONJA SILIC22022 RER</v>
          </cell>
          <cell r="D3885">
            <v>0</v>
          </cell>
        </row>
        <row r="3886">
          <cell r="A3886">
            <v>8508507</v>
          </cell>
          <cell r="B3886" t="str">
            <v>8508507</v>
          </cell>
          <cell r="C3886" t="str">
            <v>LUSTRE IMPERMEABLE 120/5007 RER</v>
          </cell>
          <cell r="D3886">
            <v>397.12</v>
          </cell>
        </row>
        <row r="3887">
          <cell r="A3887">
            <v>850850712</v>
          </cell>
          <cell r="B3887" t="str">
            <v>850850712</v>
          </cell>
          <cell r="C3887" t="str">
            <v>LUSTRE IMPERMEAB 120/5007 RER</v>
          </cell>
          <cell r="D3887">
            <v>582.12</v>
          </cell>
        </row>
        <row r="3888">
          <cell r="A3888">
            <v>8509729</v>
          </cell>
          <cell r="B3888" t="str">
            <v>8509729</v>
          </cell>
          <cell r="C3888" t="str">
            <v>DRAGONA DORADA AZZ</v>
          </cell>
          <cell r="D3888">
            <v>2140.5300000000002</v>
          </cell>
        </row>
        <row r="3889">
          <cell r="A3889">
            <v>8511115</v>
          </cell>
          <cell r="B3889" t="str">
            <v>8511115</v>
          </cell>
          <cell r="C3889" t="str">
            <v>METAL SILBATO PLASTICO NEGRO RER</v>
          </cell>
          <cell r="D3889">
            <v>412.78</v>
          </cell>
        </row>
        <row r="3890">
          <cell r="A3890">
            <v>8511421</v>
          </cell>
          <cell r="B3890" t="str">
            <v>8511421</v>
          </cell>
          <cell r="C3890" t="str">
            <v>CACHAS BROWNING HI-POWER 10421 KAE</v>
          </cell>
          <cell r="D3890">
            <v>0</v>
          </cell>
        </row>
        <row r="3891">
          <cell r="A3891">
            <v>8511446</v>
          </cell>
          <cell r="B3891" t="str">
            <v>8511446</v>
          </cell>
          <cell r="C3891" t="str">
            <v>CACHAS ANATOMICAS TAURUS KAE</v>
          </cell>
          <cell r="D3891">
            <v>0</v>
          </cell>
        </row>
        <row r="3892">
          <cell r="A3892">
            <v>8511522</v>
          </cell>
          <cell r="B3892" t="str">
            <v>8511522</v>
          </cell>
          <cell r="C3892" t="str">
            <v>CACHAS ANATOMICAS BERSA  10442 RER</v>
          </cell>
          <cell r="D3892">
            <v>810.53</v>
          </cell>
        </row>
        <row r="3893">
          <cell r="A3893">
            <v>8511744</v>
          </cell>
          <cell r="B3893" t="str">
            <v>8511744</v>
          </cell>
          <cell r="C3893" t="str">
            <v>CACHAS 11.25 BALLESTER  10431 RER</v>
          </cell>
          <cell r="D3893">
            <v>810.53</v>
          </cell>
        </row>
        <row r="3894">
          <cell r="A3894">
            <v>8513001</v>
          </cell>
          <cell r="B3894" t="str">
            <v>8513001</v>
          </cell>
          <cell r="C3894" t="str">
            <v>KIT P/LIMPIEZA RRD ESCOPETA KAE</v>
          </cell>
          <cell r="D3894">
            <v>0</v>
          </cell>
        </row>
        <row r="3895">
          <cell r="A3895">
            <v>8513012</v>
          </cell>
          <cell r="B3895" t="str">
            <v>8513012</v>
          </cell>
          <cell r="C3895" t="str">
            <v>CARGADOR BHP 10012 RER</v>
          </cell>
          <cell r="D3895">
            <v>1714.93</v>
          </cell>
        </row>
        <row r="3896">
          <cell r="A3896">
            <v>8513160</v>
          </cell>
          <cell r="B3896" t="str">
            <v>8513160</v>
          </cell>
          <cell r="C3896" t="str">
            <v>LUBRILINA KIT BAQUETA ESCPOP/CEPILLO MAL</v>
          </cell>
          <cell r="D3896">
            <v>2976.58</v>
          </cell>
        </row>
        <row r="3897">
          <cell r="A3897">
            <v>8513173</v>
          </cell>
          <cell r="B3897" t="str">
            <v>8513173</v>
          </cell>
          <cell r="C3897" t="str">
            <v>KIT DE LIMPIEZA RRD ARMA CORTA MAL</v>
          </cell>
          <cell r="D3897">
            <v>2852.62</v>
          </cell>
        </row>
        <row r="3898">
          <cell r="A3898">
            <v>8513174</v>
          </cell>
          <cell r="B3898" t="str">
            <v>8513174</v>
          </cell>
          <cell r="C3898" t="str">
            <v>KIT DE LIMPIEZA LUBRI 50CC + BAQT9MM MAL</v>
          </cell>
          <cell r="D3898">
            <v>2852.62</v>
          </cell>
        </row>
        <row r="3899">
          <cell r="A3899">
            <v>8513175</v>
          </cell>
          <cell r="B3899" t="str">
            <v>8513175</v>
          </cell>
          <cell r="C3899" t="str">
            <v>BAQUETA GRUESO CALIBRE 8 1002 KAE</v>
          </cell>
          <cell r="D3899">
            <v>832</v>
          </cell>
        </row>
        <row r="3900">
          <cell r="A3900" t="str">
            <v/>
          </cell>
          <cell r="B3900" t="str">
            <v>8513224	KIT D</v>
          </cell>
          <cell r="C3900" t="str">
            <v/>
          </cell>
          <cell r="D3900">
            <v>0</v>
          </cell>
        </row>
        <row r="3901">
          <cell r="A3901">
            <v>8513224</v>
          </cell>
          <cell r="B3901" t="str">
            <v>8513224</v>
          </cell>
          <cell r="C3901" t="str">
            <v>KIT DE LIMPIEZA KRICO  - BARALDO - RER</v>
          </cell>
          <cell r="D3901">
            <v>0</v>
          </cell>
        </row>
        <row r="3902">
          <cell r="A3902" t="str">
            <v/>
          </cell>
          <cell r="B3902" t="str">
            <v>8513243	CARGA</v>
          </cell>
          <cell r="C3902" t="str">
            <v/>
          </cell>
          <cell r="D3902">
            <v>0</v>
          </cell>
        </row>
        <row r="3903">
          <cell r="A3903">
            <v>8513243</v>
          </cell>
          <cell r="B3903" t="str">
            <v>8513243</v>
          </cell>
          <cell r="C3903" t="str">
            <v>CARGADOR CORTO BROW  10011 RER</v>
          </cell>
          <cell r="D3903">
            <v>0</v>
          </cell>
        </row>
        <row r="3904">
          <cell r="A3904">
            <v>8513244</v>
          </cell>
          <cell r="B3904" t="str">
            <v>8513244</v>
          </cell>
          <cell r="C3904" t="str">
            <v>CARGADOR BERSA THUNDER 10070 RER</v>
          </cell>
          <cell r="D3904">
            <v>1714.93</v>
          </cell>
        </row>
        <row r="3905">
          <cell r="A3905" t="str">
            <v/>
          </cell>
          <cell r="B3905" t="str">
            <v>8513245	CARGA</v>
          </cell>
          <cell r="C3905" t="str">
            <v/>
          </cell>
          <cell r="D3905">
            <v>0</v>
          </cell>
        </row>
        <row r="3906">
          <cell r="A3906">
            <v>8513245</v>
          </cell>
          <cell r="B3906" t="str">
            <v>8513245</v>
          </cell>
          <cell r="C3906" t="str">
            <v>CARGADOR TAURUS 10023 RER</v>
          </cell>
          <cell r="D3906">
            <v>0</v>
          </cell>
        </row>
        <row r="3907">
          <cell r="A3907">
            <v>8513303</v>
          </cell>
          <cell r="B3907" t="str">
            <v>8513303</v>
          </cell>
          <cell r="C3907" t="str">
            <v>PANIO P LIMPIAR ARMA CAL 38 AL 45 KAE</v>
          </cell>
          <cell r="D3907">
            <v>208</v>
          </cell>
        </row>
        <row r="3908">
          <cell r="A3908">
            <v>8513405</v>
          </cell>
          <cell r="B3908" t="str">
            <v>8513405</v>
          </cell>
          <cell r="C3908" t="str">
            <v>KIT DE LIMPIEZA KRICO 51405 RER</v>
          </cell>
          <cell r="D3908">
            <v>870.32</v>
          </cell>
        </row>
        <row r="3909">
          <cell r="A3909">
            <v>8515001</v>
          </cell>
          <cell r="B3909" t="str">
            <v>8515001</v>
          </cell>
          <cell r="C3909" t="str">
            <v>CORBATA COLEGIAL ESCOSESA RER</v>
          </cell>
          <cell r="D3909">
            <v>0</v>
          </cell>
        </row>
        <row r="3910">
          <cell r="A3910" t="str">
            <v/>
          </cell>
          <cell r="B3910" t="str">
            <v>8515004	CORBA</v>
          </cell>
          <cell r="C3910" t="str">
            <v/>
          </cell>
          <cell r="D3910">
            <v>0</v>
          </cell>
        </row>
        <row r="3911">
          <cell r="A3911">
            <v>8515004</v>
          </cell>
          <cell r="B3911" t="str">
            <v>8515004</v>
          </cell>
          <cell r="C3911" t="str">
            <v>CORBATIN LMGE RER</v>
          </cell>
          <cell r="D3911">
            <v>0</v>
          </cell>
        </row>
        <row r="3912">
          <cell r="A3912">
            <v>8515180</v>
          </cell>
          <cell r="B3912" t="str">
            <v>8515180</v>
          </cell>
          <cell r="C3912" t="str">
            <v>LUBRICANTE PARA ARMAS MAL</v>
          </cell>
          <cell r="D3912">
            <v>527.4</v>
          </cell>
        </row>
        <row r="3913">
          <cell r="A3913">
            <v>8515181</v>
          </cell>
          <cell r="B3913" t="str">
            <v>8515181</v>
          </cell>
          <cell r="C3913" t="str">
            <v>SET 2 CEPILLOS DE LIMPIEZA DE ARMAS RER</v>
          </cell>
          <cell r="D3913">
            <v>593.75</v>
          </cell>
        </row>
        <row r="3914">
          <cell r="A3914">
            <v>8515746</v>
          </cell>
          <cell r="B3914" t="str">
            <v>8515746</v>
          </cell>
          <cell r="C3914" t="str">
            <v>CORBATA UNIFORME AZUL JLC</v>
          </cell>
          <cell r="D3914">
            <v>1144</v>
          </cell>
        </row>
        <row r="3915">
          <cell r="A3915">
            <v>8515747</v>
          </cell>
          <cell r="B3915" t="str">
            <v>8515747</v>
          </cell>
          <cell r="C3915" t="str">
            <v>CORBATA BEIGE UNIFORME JLC</v>
          </cell>
          <cell r="D3915">
            <v>1144</v>
          </cell>
        </row>
        <row r="3916">
          <cell r="A3916">
            <v>8515748</v>
          </cell>
          <cell r="B3916" t="str">
            <v>8515748</v>
          </cell>
          <cell r="C3916" t="str">
            <v>CORBATA UNIFORME NEGRO JLC</v>
          </cell>
          <cell r="D3916">
            <v>1144</v>
          </cell>
        </row>
        <row r="3917">
          <cell r="A3917" t="str">
            <v/>
          </cell>
          <cell r="B3917" t="str">
            <v>8515749	CORBA</v>
          </cell>
          <cell r="C3917" t="str">
            <v/>
          </cell>
          <cell r="D3917">
            <v>0</v>
          </cell>
        </row>
        <row r="3918">
          <cell r="A3918">
            <v>8515749</v>
          </cell>
          <cell r="B3918" t="str">
            <v>8515749</v>
          </cell>
          <cell r="C3918" t="str">
            <v>CORBATA UNIFORME MARRON JLC</v>
          </cell>
          <cell r="D3918">
            <v>0</v>
          </cell>
        </row>
        <row r="3919">
          <cell r="A3919">
            <v>8515760</v>
          </cell>
          <cell r="B3919" t="str">
            <v>8515760</v>
          </cell>
          <cell r="C3919" t="str">
            <v>CORBATA UNIFORME GRIS JLC</v>
          </cell>
          <cell r="D3919">
            <v>1144</v>
          </cell>
        </row>
        <row r="3920">
          <cell r="A3920">
            <v>8516000</v>
          </cell>
          <cell r="B3920" t="str">
            <v>8516000</v>
          </cell>
          <cell r="C3920" t="str">
            <v>POLAINAS RER</v>
          </cell>
          <cell r="D3920">
            <v>471.74</v>
          </cell>
        </row>
        <row r="3921">
          <cell r="A3921">
            <v>8517000</v>
          </cell>
          <cell r="B3921" t="str">
            <v>8517000</v>
          </cell>
          <cell r="C3921" t="str">
            <v>GUANTES TERMICOS NEGRO RER</v>
          </cell>
          <cell r="D3921">
            <v>1664</v>
          </cell>
        </row>
        <row r="3922">
          <cell r="A3922">
            <v>851700007</v>
          </cell>
          <cell r="B3922" t="str">
            <v>851700007</v>
          </cell>
          <cell r="C3922" t="str">
            <v>GUANTES TERMICOS Nº 7</v>
          </cell>
          <cell r="D3922">
            <v>0</v>
          </cell>
        </row>
        <row r="3923">
          <cell r="A3923">
            <v>851700008</v>
          </cell>
          <cell r="B3923" t="str">
            <v>851700008</v>
          </cell>
          <cell r="C3923" t="str">
            <v>GUANTES TERMICOS Nº 8</v>
          </cell>
          <cell r="D3923">
            <v>0</v>
          </cell>
        </row>
        <row r="3924">
          <cell r="A3924">
            <v>851700009</v>
          </cell>
          <cell r="B3924" t="str">
            <v>851700009</v>
          </cell>
          <cell r="C3924" t="str">
            <v>GUANTES TERMICOS Nº 9</v>
          </cell>
          <cell r="D3924">
            <v>0</v>
          </cell>
        </row>
        <row r="3925">
          <cell r="A3925">
            <v>851700010</v>
          </cell>
          <cell r="B3925" t="str">
            <v>851700010</v>
          </cell>
          <cell r="C3925" t="str">
            <v>GUANTES TERMICOS Nº10 RER</v>
          </cell>
          <cell r="D3925">
            <v>0</v>
          </cell>
        </row>
        <row r="3926">
          <cell r="A3926">
            <v>851700011</v>
          </cell>
          <cell r="B3926" t="str">
            <v>851700011</v>
          </cell>
          <cell r="C3926" t="str">
            <v>GUANTES TERMICOS Nº11</v>
          </cell>
          <cell r="D3926">
            <v>0</v>
          </cell>
        </row>
        <row r="3927">
          <cell r="A3927">
            <v>851700012</v>
          </cell>
          <cell r="B3927" t="str">
            <v>851700012</v>
          </cell>
          <cell r="C3927" t="str">
            <v>GUANTES TERMICOS Nº12</v>
          </cell>
          <cell r="D3927">
            <v>0</v>
          </cell>
        </row>
        <row r="3928">
          <cell r="A3928">
            <v>851700013</v>
          </cell>
          <cell r="B3928" t="str">
            <v>851700013</v>
          </cell>
          <cell r="C3928" t="str">
            <v>GUANTES TERMICOS Nº13</v>
          </cell>
          <cell r="D3928">
            <v>0</v>
          </cell>
        </row>
        <row r="3929">
          <cell r="A3929" t="str">
            <v/>
          </cell>
          <cell r="B3929" t="str">
            <v>8517001	GUANT</v>
          </cell>
          <cell r="C3929" t="str">
            <v/>
          </cell>
          <cell r="D3929">
            <v>0</v>
          </cell>
        </row>
        <row r="3930">
          <cell r="A3930">
            <v>8517001</v>
          </cell>
          <cell r="B3930" t="str">
            <v>8517001</v>
          </cell>
          <cell r="C3930" t="str">
            <v>GUANTES TERMICOS VERDE RER</v>
          </cell>
          <cell r="D3930">
            <v>0</v>
          </cell>
        </row>
        <row r="3931">
          <cell r="A3931">
            <v>8517004</v>
          </cell>
          <cell r="B3931" t="str">
            <v>8517004</v>
          </cell>
          <cell r="C3931" t="str">
            <v>GUANTES MECHANIX MPACT3</v>
          </cell>
          <cell r="D3931">
            <v>10496.3</v>
          </cell>
        </row>
        <row r="3932">
          <cell r="A3932" t="str">
            <v/>
          </cell>
          <cell r="B3932" t="str">
            <v>8517035	GUANT</v>
          </cell>
          <cell r="C3932" t="str">
            <v/>
          </cell>
          <cell r="D3932">
            <v>0</v>
          </cell>
        </row>
        <row r="3933">
          <cell r="A3933">
            <v>8517035</v>
          </cell>
          <cell r="B3933" t="str">
            <v>8517035</v>
          </cell>
          <cell r="C3933" t="str">
            <v>GUANTES TINSULATE</v>
          </cell>
          <cell r="D3933">
            <v>0</v>
          </cell>
        </row>
        <row r="3934">
          <cell r="A3934">
            <v>8517050</v>
          </cell>
          <cell r="B3934" t="str">
            <v>8517050</v>
          </cell>
          <cell r="C3934" t="str">
            <v>GUANTES POLAR NEGRO RER</v>
          </cell>
          <cell r="D3934">
            <v>232.03</v>
          </cell>
        </row>
        <row r="3935">
          <cell r="A3935">
            <v>8517051</v>
          </cell>
          <cell r="B3935" t="str">
            <v>8517051</v>
          </cell>
          <cell r="C3935" t="str">
            <v>GUANTE LANA SIN DEDO NEGRO RER</v>
          </cell>
          <cell r="D3935">
            <v>99.27</v>
          </cell>
        </row>
        <row r="3936">
          <cell r="A3936">
            <v>8517103</v>
          </cell>
          <cell r="B3936" t="str">
            <v>8517103</v>
          </cell>
          <cell r="C3936" t="str">
            <v>GUANTES CABRITILLA 6/14 RER</v>
          </cell>
          <cell r="D3936">
            <v>3184.27</v>
          </cell>
        </row>
        <row r="3937">
          <cell r="A3937">
            <v>851710307</v>
          </cell>
          <cell r="B3937" t="str">
            <v>851710307</v>
          </cell>
          <cell r="C3937" t="str">
            <v>GUANTES CABRETILLA 07</v>
          </cell>
          <cell r="D3937">
            <v>0</v>
          </cell>
        </row>
        <row r="3938">
          <cell r="A3938">
            <v>851710308</v>
          </cell>
          <cell r="B3938" t="str">
            <v>851710308</v>
          </cell>
          <cell r="C3938" t="str">
            <v>GUANTES CABRETILLA 8</v>
          </cell>
          <cell r="D3938">
            <v>0</v>
          </cell>
        </row>
        <row r="3939">
          <cell r="A3939">
            <v>851710309</v>
          </cell>
          <cell r="B3939" t="str">
            <v>851710309</v>
          </cell>
          <cell r="C3939" t="str">
            <v>GUANTES CABRETILLA 9</v>
          </cell>
          <cell r="D3939">
            <v>0</v>
          </cell>
        </row>
        <row r="3940">
          <cell r="A3940">
            <v>851710310</v>
          </cell>
          <cell r="B3940" t="str">
            <v>851710310</v>
          </cell>
          <cell r="C3940" t="str">
            <v>GUANTES CABRETILLA 10</v>
          </cell>
          <cell r="D3940">
            <v>0</v>
          </cell>
        </row>
        <row r="3941">
          <cell r="A3941">
            <v>851710375</v>
          </cell>
          <cell r="B3941" t="str">
            <v>851710375</v>
          </cell>
          <cell r="C3941" t="str">
            <v>GUANTES CABRETILLA 7.5</v>
          </cell>
          <cell r="D3941">
            <v>0</v>
          </cell>
        </row>
        <row r="3942">
          <cell r="A3942">
            <v>851710385</v>
          </cell>
          <cell r="B3942" t="str">
            <v>851710385</v>
          </cell>
          <cell r="C3942" t="str">
            <v>GUANTES CABRETILLA 8.5</v>
          </cell>
          <cell r="D3942">
            <v>0</v>
          </cell>
        </row>
        <row r="3943">
          <cell r="A3943">
            <v>851710395</v>
          </cell>
          <cell r="B3943" t="str">
            <v>851710395</v>
          </cell>
          <cell r="C3943" t="str">
            <v>GUANTES CABRETILLA 9.5</v>
          </cell>
          <cell r="D3943">
            <v>0</v>
          </cell>
        </row>
        <row r="3944">
          <cell r="A3944" t="str">
            <v/>
          </cell>
          <cell r="B3944" t="str">
            <v>8517104	GUANT</v>
          </cell>
          <cell r="C3944" t="str">
            <v/>
          </cell>
          <cell r="D3944">
            <v>0</v>
          </cell>
        </row>
        <row r="3945">
          <cell r="A3945">
            <v>8517104</v>
          </cell>
          <cell r="B3945" t="str">
            <v>8517104</v>
          </cell>
          <cell r="C3945" t="str">
            <v>GUANTES TERMICOS BLANCO RER</v>
          </cell>
          <cell r="D3945">
            <v>0</v>
          </cell>
        </row>
        <row r="3946">
          <cell r="A3946">
            <v>8517110</v>
          </cell>
          <cell r="B3946" t="str">
            <v>8517110</v>
          </cell>
          <cell r="C3946" t="str">
            <v>GUANTES COMBATE DEDOS  5 ABIERTOS RER</v>
          </cell>
          <cell r="D3946">
            <v>224.35</v>
          </cell>
        </row>
        <row r="3947">
          <cell r="A3947">
            <v>8517235</v>
          </cell>
          <cell r="B3947" t="str">
            <v>8517235</v>
          </cell>
          <cell r="C3947" t="str">
            <v>GUANTES BLANCOS LMGE RER</v>
          </cell>
          <cell r="D3947">
            <v>935.99</v>
          </cell>
        </row>
        <row r="3948">
          <cell r="A3948">
            <v>8517300</v>
          </cell>
          <cell r="B3948" t="str">
            <v>8517300</v>
          </cell>
          <cell r="C3948" t="str">
            <v>GUANTES MOTEADOS PRENTEX RER</v>
          </cell>
          <cell r="D3948">
            <v>112.18</v>
          </cell>
        </row>
        <row r="3949">
          <cell r="A3949">
            <v>8517408</v>
          </cell>
          <cell r="B3949" t="str">
            <v>8517408</v>
          </cell>
          <cell r="C3949" t="str">
            <v>GUANTES CAMUFLADOS RER</v>
          </cell>
          <cell r="D3949">
            <v>439.78</v>
          </cell>
        </row>
        <row r="3950">
          <cell r="A3950" t="str">
            <v/>
          </cell>
          <cell r="B3950" t="str">
            <v>8517900	GUANT</v>
          </cell>
          <cell r="C3950" t="str">
            <v/>
          </cell>
          <cell r="D3950">
            <v>0</v>
          </cell>
        </row>
        <row r="3951">
          <cell r="A3951">
            <v>8517900</v>
          </cell>
          <cell r="B3951" t="str">
            <v>8517900</v>
          </cell>
          <cell r="C3951" t="str">
            <v>GUANTES TACTICO MITON NEGRO LARGO OR</v>
          </cell>
          <cell r="D3951">
            <v>6552</v>
          </cell>
        </row>
        <row r="3952">
          <cell r="A3952">
            <v>8517901</v>
          </cell>
          <cell r="B3952" t="str">
            <v>8517901</v>
          </cell>
          <cell r="C3952" t="str">
            <v>GUANTES TACTICO MITON BEIGE LARGO OR</v>
          </cell>
          <cell r="D3952">
            <v>6552</v>
          </cell>
        </row>
        <row r="3953">
          <cell r="A3953" t="str">
            <v/>
          </cell>
          <cell r="B3953" t="str">
            <v>8517902	GUANT</v>
          </cell>
          <cell r="C3953" t="str">
            <v/>
          </cell>
          <cell r="D3953">
            <v>0</v>
          </cell>
        </row>
        <row r="3954">
          <cell r="A3954">
            <v>8517902</v>
          </cell>
          <cell r="B3954" t="str">
            <v>8517902</v>
          </cell>
          <cell r="C3954" t="str">
            <v>GUANTES TACTICO MITON VERDE LARGO OR</v>
          </cell>
          <cell r="D3954">
            <v>6552</v>
          </cell>
        </row>
        <row r="3955">
          <cell r="A3955" t="str">
            <v/>
          </cell>
          <cell r="B3955" t="str">
            <v>8517903	GUANT</v>
          </cell>
          <cell r="C3955" t="str">
            <v/>
          </cell>
          <cell r="D3955">
            <v>0</v>
          </cell>
        </row>
        <row r="3956">
          <cell r="A3956">
            <v>8517903</v>
          </cell>
          <cell r="B3956" t="str">
            <v>8517903</v>
          </cell>
          <cell r="C3956" t="str">
            <v>GUANTES TACTICO MITON BEIGE XL</v>
          </cell>
          <cell r="D3956">
            <v>0</v>
          </cell>
        </row>
        <row r="3957">
          <cell r="A3957" t="str">
            <v/>
          </cell>
          <cell r="B3957" t="str">
            <v>8517904	GUANT</v>
          </cell>
          <cell r="C3957" t="str">
            <v/>
          </cell>
          <cell r="D3957">
            <v>0</v>
          </cell>
        </row>
        <row r="3958">
          <cell r="A3958">
            <v>8517904</v>
          </cell>
          <cell r="B3958" t="str">
            <v>8517904</v>
          </cell>
          <cell r="C3958" t="str">
            <v>GUANTES TACTICO MITON VERDE CORTO OR</v>
          </cell>
          <cell r="D3958">
            <v>5200</v>
          </cell>
        </row>
        <row r="3959">
          <cell r="A3959" t="str">
            <v/>
          </cell>
          <cell r="B3959" t="str">
            <v>8517905	GUANT</v>
          </cell>
          <cell r="C3959" t="str">
            <v/>
          </cell>
          <cell r="D3959">
            <v>0</v>
          </cell>
        </row>
        <row r="3960">
          <cell r="A3960">
            <v>8517905</v>
          </cell>
          <cell r="B3960" t="str">
            <v>8517905</v>
          </cell>
          <cell r="C3960" t="str">
            <v>GUANTES TACTICO MITON NEGRO CORTO OR</v>
          </cell>
          <cell r="D3960">
            <v>5200</v>
          </cell>
        </row>
        <row r="3961">
          <cell r="A3961">
            <v>8517906</v>
          </cell>
          <cell r="B3961" t="str">
            <v>8517906</v>
          </cell>
          <cell r="C3961" t="str">
            <v>GUANTES TACTICO MITON BEIGE CORTO OR</v>
          </cell>
          <cell r="D3961">
            <v>5200</v>
          </cell>
        </row>
        <row r="3962">
          <cell r="A3962" t="str">
            <v/>
          </cell>
          <cell r="B3962" t="str">
            <v>8517907	GUANT</v>
          </cell>
          <cell r="C3962" t="str">
            <v/>
          </cell>
          <cell r="D3962">
            <v>0</v>
          </cell>
        </row>
        <row r="3963">
          <cell r="A3963">
            <v>8517907</v>
          </cell>
          <cell r="B3963" t="str">
            <v>8517907</v>
          </cell>
          <cell r="C3963" t="str">
            <v>GUANTE TACTICO NEGRO C/DEDO Y PROT RER</v>
          </cell>
          <cell r="D3963">
            <v>0</v>
          </cell>
        </row>
        <row r="3964">
          <cell r="A3964" t="str">
            <v/>
          </cell>
          <cell r="B3964" t="str">
            <v>8518000	CORBA</v>
          </cell>
          <cell r="C3964" t="str">
            <v/>
          </cell>
          <cell r="D3964">
            <v>0</v>
          </cell>
        </row>
        <row r="3965">
          <cell r="A3965">
            <v>8518000</v>
          </cell>
          <cell r="B3965" t="str">
            <v>8518000</v>
          </cell>
          <cell r="C3965" t="str">
            <v>CORBATA SARPOL JLC</v>
          </cell>
          <cell r="D3965">
            <v>0</v>
          </cell>
        </row>
        <row r="3966">
          <cell r="A3966">
            <v>8518011</v>
          </cell>
          <cell r="B3966" t="str">
            <v>8518011</v>
          </cell>
          <cell r="C3966" t="str">
            <v>MASCARA NEOPRENE RERDA RER</v>
          </cell>
          <cell r="D3966">
            <v>988</v>
          </cell>
        </row>
        <row r="3967">
          <cell r="A3967" t="str">
            <v/>
          </cell>
          <cell r="B3967" t="str">
            <v>8518012	MASCA</v>
          </cell>
          <cell r="C3967" t="str">
            <v/>
          </cell>
          <cell r="D3967">
            <v>0</v>
          </cell>
        </row>
        <row r="3968">
          <cell r="A3968">
            <v>8518012</v>
          </cell>
          <cell r="B3968" t="str">
            <v>8518012</v>
          </cell>
          <cell r="C3968" t="str">
            <v>MASCARA NEOPRENE MOTO RER</v>
          </cell>
          <cell r="D3968">
            <v>0</v>
          </cell>
        </row>
        <row r="3969">
          <cell r="A3969">
            <v>8518013</v>
          </cell>
          <cell r="B3969" t="str">
            <v>8518013</v>
          </cell>
          <cell r="C3969" t="str">
            <v>MASCARA NEOPRENE PASAMONTA¥A RER</v>
          </cell>
          <cell r="D3969">
            <v>854.79</v>
          </cell>
        </row>
        <row r="3970">
          <cell r="A3970">
            <v>8518014</v>
          </cell>
          <cell r="B3970" t="str">
            <v>8518014</v>
          </cell>
          <cell r="C3970" t="str">
            <v>MASCARA BALACLAVA 1RA PIEL 8088-1,2/3</v>
          </cell>
          <cell r="D3970">
            <v>800</v>
          </cell>
        </row>
        <row r="3971">
          <cell r="A3971" t="str">
            <v/>
          </cell>
          <cell r="B3971" t="str">
            <v>8518015	MASCA</v>
          </cell>
          <cell r="C3971" t="str">
            <v/>
          </cell>
          <cell r="D3971">
            <v>0</v>
          </cell>
        </row>
        <row r="3972">
          <cell r="A3972">
            <v>8518015</v>
          </cell>
          <cell r="B3972" t="str">
            <v>8518015</v>
          </cell>
          <cell r="C3972" t="str">
            <v>MASCARA NEOPRENE BARBIJO RER</v>
          </cell>
          <cell r="D3972">
            <v>0</v>
          </cell>
        </row>
        <row r="3973">
          <cell r="A3973" t="str">
            <v/>
          </cell>
          <cell r="B3973" t="str">
            <v>8518016	MASCA</v>
          </cell>
          <cell r="C3973" t="str">
            <v/>
          </cell>
          <cell r="D3973">
            <v>0</v>
          </cell>
        </row>
        <row r="3974">
          <cell r="A3974">
            <v>8518016</v>
          </cell>
          <cell r="B3974" t="str">
            <v>8518016</v>
          </cell>
          <cell r="C3974" t="str">
            <v>MASCARA FACIAL MALLA CH NEG CALAVERA RER</v>
          </cell>
          <cell r="D3974">
            <v>0</v>
          </cell>
        </row>
        <row r="3975">
          <cell r="A3975">
            <v>8518017</v>
          </cell>
          <cell r="B3975" t="str">
            <v>8518017</v>
          </cell>
          <cell r="C3975" t="str">
            <v>MASCARA FACIAL MALLA M NEGRA RER</v>
          </cell>
          <cell r="D3975">
            <v>0</v>
          </cell>
        </row>
        <row r="3976">
          <cell r="A3976" t="str">
            <v/>
          </cell>
          <cell r="B3976" t="str">
            <v>8518018	MASCA</v>
          </cell>
          <cell r="C3976" t="str">
            <v/>
          </cell>
          <cell r="D3976">
            <v>0</v>
          </cell>
        </row>
        <row r="3977">
          <cell r="A3977">
            <v>8518018</v>
          </cell>
          <cell r="B3977" t="str">
            <v>8518018</v>
          </cell>
          <cell r="C3977" t="str">
            <v>MASCARA FACIAL MALLA XG NEGRA RER</v>
          </cell>
          <cell r="D3977">
            <v>0</v>
          </cell>
        </row>
        <row r="3978">
          <cell r="A3978" t="str">
            <v/>
          </cell>
          <cell r="B3978" t="str">
            <v>8518019	MASCA</v>
          </cell>
          <cell r="C3978" t="str">
            <v/>
          </cell>
          <cell r="D3978">
            <v>0</v>
          </cell>
        </row>
        <row r="3979">
          <cell r="A3979">
            <v>8518019</v>
          </cell>
          <cell r="B3979" t="str">
            <v>8518019</v>
          </cell>
          <cell r="C3979" t="str">
            <v>MASCARA BARBIJO TELA NEG C CALAVERA RER</v>
          </cell>
          <cell r="D3979">
            <v>0</v>
          </cell>
        </row>
        <row r="3980">
          <cell r="A3980">
            <v>8518159</v>
          </cell>
          <cell r="B3980" t="str">
            <v>8518159</v>
          </cell>
          <cell r="C3980" t="str">
            <v>CUELLO POLAR NEGRO CON PECHERA RER</v>
          </cell>
          <cell r="D3980">
            <v>713.51</v>
          </cell>
        </row>
        <row r="3981">
          <cell r="A3981">
            <v>8518300</v>
          </cell>
          <cell r="B3981" t="str">
            <v>8518300</v>
          </cell>
          <cell r="C3981" t="str">
            <v>MASCARA PAINTBALL RER</v>
          </cell>
          <cell r="D3981">
            <v>3566.13</v>
          </cell>
        </row>
        <row r="3982">
          <cell r="A3982">
            <v>8518753</v>
          </cell>
          <cell r="B3982" t="str">
            <v>8518753</v>
          </cell>
          <cell r="C3982" t="str">
            <v>CONJ MASCARA NEOPRENE Y GAFAS RER</v>
          </cell>
          <cell r="D3982">
            <v>4279.6400000000003</v>
          </cell>
        </row>
        <row r="3983">
          <cell r="A3983">
            <v>8518789</v>
          </cell>
          <cell r="B3983" t="str">
            <v>8518789</v>
          </cell>
          <cell r="C3983" t="str">
            <v>CUELLO POLAR CON PECHERA RER</v>
          </cell>
          <cell r="D3983">
            <v>713.51</v>
          </cell>
        </row>
        <row r="3984">
          <cell r="A3984" t="str">
            <v/>
          </cell>
          <cell r="B3984" t="str">
            <v>8519021	AEROS</v>
          </cell>
          <cell r="C3984" t="str">
            <v/>
          </cell>
          <cell r="D3984">
            <v>0</v>
          </cell>
        </row>
        <row r="3985">
          <cell r="A3985">
            <v>8519021</v>
          </cell>
          <cell r="B3985" t="str">
            <v>8519021</v>
          </cell>
          <cell r="C3985" t="str">
            <v>AEROSOL PEACE 110 GRS</v>
          </cell>
          <cell r="D3985">
            <v>0</v>
          </cell>
        </row>
        <row r="3986">
          <cell r="A3986">
            <v>8519022</v>
          </cell>
          <cell r="B3986" t="str">
            <v>8519022</v>
          </cell>
          <cell r="C3986" t="str">
            <v>AEROSOL GAS SMITH AND WESSON 22 GR MIN</v>
          </cell>
          <cell r="D3986">
            <v>1769.03</v>
          </cell>
        </row>
        <row r="3987">
          <cell r="A3987" t="str">
            <v/>
          </cell>
          <cell r="B3987" t="str">
            <v>8519040	AEROS</v>
          </cell>
          <cell r="C3987" t="str">
            <v/>
          </cell>
          <cell r="D3987">
            <v>0</v>
          </cell>
        </row>
        <row r="3988">
          <cell r="A3988">
            <v>8519040</v>
          </cell>
          <cell r="B3988" t="str">
            <v>8519040</v>
          </cell>
          <cell r="C3988" t="str">
            <v>AEROSOL FRANCES 40ML RER</v>
          </cell>
          <cell r="D3988">
            <v>0</v>
          </cell>
        </row>
        <row r="3989">
          <cell r="A3989">
            <v>8519041</v>
          </cell>
          <cell r="B3989" t="str">
            <v>8519041</v>
          </cell>
          <cell r="C3989" t="str">
            <v>AEROSOL GAS SABRE 150499 - 60 GRS AB</v>
          </cell>
          <cell r="D3989">
            <v>5000</v>
          </cell>
        </row>
        <row r="3990">
          <cell r="A3990">
            <v>8519042</v>
          </cell>
          <cell r="B3990" t="str">
            <v>8519042</v>
          </cell>
          <cell r="C3990" t="str">
            <v>AEROSOL GAS SABRE 14 GRS AB</v>
          </cell>
          <cell r="D3990">
            <v>2950</v>
          </cell>
        </row>
        <row r="3991">
          <cell r="A3991" t="str">
            <v/>
          </cell>
          <cell r="B3991" t="str">
            <v>8519043	AEROS</v>
          </cell>
          <cell r="C3991" t="str">
            <v/>
          </cell>
          <cell r="D3991">
            <v>0</v>
          </cell>
        </row>
        <row r="3992">
          <cell r="A3992">
            <v>8519043</v>
          </cell>
          <cell r="B3992" t="str">
            <v>8519043</v>
          </cell>
          <cell r="C3992" t="str">
            <v>AEROSOL GAS A.P.G THE GUARD 450GR</v>
          </cell>
          <cell r="D3992">
            <v>0</v>
          </cell>
        </row>
        <row r="3993">
          <cell r="A3993">
            <v>8519044</v>
          </cell>
          <cell r="B3993" t="str">
            <v>8519044</v>
          </cell>
          <cell r="C3993" t="str">
            <v>AEROSOL GAS SABRE 150498 - 22GR. AB</v>
          </cell>
          <cell r="D3993">
            <v>3100</v>
          </cell>
        </row>
        <row r="3994">
          <cell r="A3994">
            <v>8519060</v>
          </cell>
          <cell r="B3994" t="str">
            <v>8519060</v>
          </cell>
          <cell r="C3994" t="str">
            <v>AEROSOL GAS POLICE 60 ML RER</v>
          </cell>
          <cell r="D3994">
            <v>2948.39</v>
          </cell>
        </row>
        <row r="3995">
          <cell r="A3995">
            <v>851949714</v>
          </cell>
          <cell r="B3995" t="str">
            <v>851949714</v>
          </cell>
          <cell r="C3995" t="str">
            <v>AEROSOL GAS SABRE 150497-14GRS</v>
          </cell>
          <cell r="D3995">
            <v>0</v>
          </cell>
        </row>
        <row r="3996">
          <cell r="A3996">
            <v>851949822</v>
          </cell>
          <cell r="B3996" t="str">
            <v>851949822</v>
          </cell>
          <cell r="C3996" t="str">
            <v>AEROSOL GAS SABRE 150498 - 22GR.</v>
          </cell>
          <cell r="D3996">
            <v>0</v>
          </cell>
        </row>
        <row r="3997">
          <cell r="A3997">
            <v>8519499</v>
          </cell>
          <cell r="B3997" t="str">
            <v>8519499</v>
          </cell>
          <cell r="C3997" t="str">
            <v>AEROSOL GAS SABRE 150499 - 60 GRS</v>
          </cell>
          <cell r="D3997">
            <v>3950</v>
          </cell>
        </row>
        <row r="3998">
          <cell r="A3998">
            <v>851949960</v>
          </cell>
          <cell r="B3998" t="str">
            <v>851949960</v>
          </cell>
          <cell r="C3998" t="str">
            <v>AEROSOL GAS SABRE 150499 - 60 GRS</v>
          </cell>
          <cell r="D3998">
            <v>676.29</v>
          </cell>
        </row>
        <row r="3999">
          <cell r="A3999">
            <v>8519500</v>
          </cell>
          <cell r="B3999" t="str">
            <v>8519500</v>
          </cell>
          <cell r="C3999" t="str">
            <v>AEROSOL GAS SABRE 150500 - 120 GRS AB</v>
          </cell>
          <cell r="D3999">
            <v>7100</v>
          </cell>
        </row>
        <row r="4000">
          <cell r="A4000">
            <v>851950099</v>
          </cell>
          <cell r="B4000" t="str">
            <v>851950099</v>
          </cell>
          <cell r="C4000" t="str">
            <v>AEROSOL GAS SABRE 150500 - 110 GRS</v>
          </cell>
          <cell r="D4000">
            <v>0</v>
          </cell>
        </row>
        <row r="4001">
          <cell r="A4001" t="str">
            <v/>
          </cell>
          <cell r="B4001" t="str">
            <v>8519502	AEROS</v>
          </cell>
          <cell r="C4001" t="str">
            <v/>
          </cell>
          <cell r="D4001">
            <v>0</v>
          </cell>
        </row>
        <row r="4002">
          <cell r="A4002">
            <v>8519502</v>
          </cell>
          <cell r="B4002" t="str">
            <v>8519502</v>
          </cell>
          <cell r="C4002" t="str">
            <v>AEROSOL GAS SABRE LADY 22 GR RER</v>
          </cell>
          <cell r="D4002">
            <v>3090</v>
          </cell>
        </row>
        <row r="4003">
          <cell r="A4003" t="str">
            <v/>
          </cell>
          <cell r="B4003" t="str">
            <v>8520000	LINTE</v>
          </cell>
          <cell r="C4003" t="str">
            <v/>
          </cell>
          <cell r="D4003">
            <v>0</v>
          </cell>
        </row>
        <row r="4004">
          <cell r="A4004">
            <v>8520000</v>
          </cell>
          <cell r="B4004" t="str">
            <v>8520000</v>
          </cell>
          <cell r="C4004" t="str">
            <v>LINTERNA NITROL LPA2000 RER</v>
          </cell>
          <cell r="D4004">
            <v>0</v>
          </cell>
        </row>
        <row r="4005">
          <cell r="A4005" t="str">
            <v/>
          </cell>
          <cell r="B4005" t="str">
            <v>8520001	LINTE</v>
          </cell>
          <cell r="C4005" t="str">
            <v/>
          </cell>
          <cell r="D4005">
            <v>0</v>
          </cell>
        </row>
        <row r="4006">
          <cell r="A4006">
            <v>8520001</v>
          </cell>
          <cell r="B4006" t="str">
            <v>8520001</v>
          </cell>
          <cell r="C4006" t="str">
            <v>LINTERNA 9 LED P10311 RER</v>
          </cell>
          <cell r="D4006">
            <v>0</v>
          </cell>
        </row>
        <row r="4007">
          <cell r="A4007">
            <v>8520003</v>
          </cell>
          <cell r="B4007" t="str">
            <v>8520003</v>
          </cell>
          <cell r="C4007" t="str">
            <v>LINTERNA T6-26 LED LATERAL ROJO/BCO 5547</v>
          </cell>
          <cell r="D4007">
            <v>1800</v>
          </cell>
        </row>
        <row r="4008">
          <cell r="A4008">
            <v>85200038</v>
          </cell>
          <cell r="B4008" t="str">
            <v>85200038</v>
          </cell>
          <cell r="C4008" t="str">
            <v>LINTERNA 7781</v>
          </cell>
          <cell r="D4008">
            <v>0</v>
          </cell>
        </row>
        <row r="4009">
          <cell r="A4009">
            <v>8520004</v>
          </cell>
          <cell r="B4009" t="str">
            <v>8520004</v>
          </cell>
          <cell r="C4009" t="str">
            <v>PUNTERO LASER 4409</v>
          </cell>
          <cell r="D4009">
            <v>1300</v>
          </cell>
        </row>
        <row r="4010">
          <cell r="A4010">
            <v>8520005</v>
          </cell>
          <cell r="B4010" t="str">
            <v>8520005</v>
          </cell>
          <cell r="C4010" t="str">
            <v>LINTERNA W.LIGHT 5590 CARG/SOLAR/USB/BRU</v>
          </cell>
          <cell r="D4010">
            <v>3300</v>
          </cell>
        </row>
        <row r="4011">
          <cell r="A4011" t="str">
            <v/>
          </cell>
          <cell r="B4011" t="str">
            <v>8520006	KIT S</v>
          </cell>
          <cell r="C4011" t="str">
            <v/>
          </cell>
          <cell r="D4011">
            <v>0</v>
          </cell>
        </row>
        <row r="4012">
          <cell r="A4012">
            <v>8520006</v>
          </cell>
          <cell r="B4012" t="str">
            <v>8520006</v>
          </cell>
          <cell r="C4012" t="str">
            <v>KIT SOS SUPERV TARJ MULT+PINZA+SILBATO</v>
          </cell>
          <cell r="D4012">
            <v>0</v>
          </cell>
        </row>
        <row r="4013">
          <cell r="A4013">
            <v>8520007</v>
          </cell>
          <cell r="B4013" t="str">
            <v>8520007</v>
          </cell>
          <cell r="C4013" t="str">
            <v>LAPICERA TACTICA KUBOTAN 5553  4236</v>
          </cell>
          <cell r="D4013">
            <v>1200</v>
          </cell>
        </row>
        <row r="4014">
          <cell r="A4014" t="str">
            <v/>
          </cell>
          <cell r="B4014" t="str">
            <v>8520008	LINTE</v>
          </cell>
          <cell r="C4014" t="str">
            <v/>
          </cell>
          <cell r="D4014">
            <v>0</v>
          </cell>
        </row>
        <row r="4015">
          <cell r="A4015">
            <v>8520008</v>
          </cell>
          <cell r="B4015" t="str">
            <v>8520008</v>
          </cell>
          <cell r="C4015" t="str">
            <v>LINTERNA TORCH 4059</v>
          </cell>
          <cell r="D4015">
            <v>0</v>
          </cell>
        </row>
        <row r="4016">
          <cell r="A4016">
            <v>8520009</v>
          </cell>
          <cell r="B4016" t="str">
            <v>8520009</v>
          </cell>
          <cell r="C4016" t="str">
            <v>CAMPING FAROL WOLL 009 RER</v>
          </cell>
          <cell r="D4016">
            <v>1622.87</v>
          </cell>
        </row>
        <row r="4017">
          <cell r="A4017">
            <v>8520010</v>
          </cell>
          <cell r="B4017" t="str">
            <v>8520010</v>
          </cell>
          <cell r="C4017" t="str">
            <v>CAMPING FAROL WOOL 010 RER</v>
          </cell>
          <cell r="D4017">
            <v>0</v>
          </cell>
        </row>
        <row r="4018">
          <cell r="A4018" t="str">
            <v/>
          </cell>
          <cell r="B4018" t="str">
            <v>8520011	CAMPI</v>
          </cell>
          <cell r="C4018" t="str">
            <v/>
          </cell>
          <cell r="D4018">
            <v>0</v>
          </cell>
        </row>
        <row r="4019">
          <cell r="A4019">
            <v>8520011</v>
          </cell>
          <cell r="B4019" t="str">
            <v>8520011</v>
          </cell>
          <cell r="C4019" t="str">
            <v>CAMPING FAROL WOLL 011 RER</v>
          </cell>
          <cell r="D4019">
            <v>0</v>
          </cell>
        </row>
        <row r="4020">
          <cell r="A4020" t="str">
            <v/>
          </cell>
          <cell r="B4020" t="str">
            <v>8520012	LINER</v>
          </cell>
          <cell r="C4020" t="str">
            <v/>
          </cell>
          <cell r="D4020">
            <v>0</v>
          </cell>
        </row>
        <row r="4021">
          <cell r="A4021">
            <v>8520012</v>
          </cell>
          <cell r="B4021" t="str">
            <v>8520012</v>
          </cell>
          <cell r="C4021" t="str">
            <v>LINERNA TORCH 4037-4039</v>
          </cell>
          <cell r="D4021">
            <v>0</v>
          </cell>
        </row>
        <row r="4022">
          <cell r="A4022" t="str">
            <v/>
          </cell>
          <cell r="B4022" t="str">
            <v>8520013	LINTE</v>
          </cell>
          <cell r="C4022" t="str">
            <v/>
          </cell>
          <cell r="D4022">
            <v>0</v>
          </cell>
        </row>
        <row r="4023">
          <cell r="A4023">
            <v>8520013</v>
          </cell>
          <cell r="B4023" t="str">
            <v>8520013</v>
          </cell>
          <cell r="C4023" t="str">
            <v>LINTERNA 4048-4051C CAJA</v>
          </cell>
          <cell r="D4023">
            <v>0</v>
          </cell>
        </row>
        <row r="4024">
          <cell r="A4024">
            <v>8520014</v>
          </cell>
          <cell r="B4024" t="str">
            <v>8520014</v>
          </cell>
          <cell r="C4024" t="str">
            <v>LINTERNA GOMA RECARG USB CON CLIP 5621-1</v>
          </cell>
          <cell r="D4024">
            <v>800</v>
          </cell>
        </row>
        <row r="4025">
          <cell r="A4025" t="str">
            <v/>
          </cell>
          <cell r="B4025" t="str">
            <v>8520015	LINTE</v>
          </cell>
          <cell r="C4025" t="str">
            <v/>
          </cell>
          <cell r="D4025">
            <v>0</v>
          </cell>
        </row>
        <row r="4026">
          <cell r="A4026">
            <v>8520015</v>
          </cell>
          <cell r="B4026" t="str">
            <v>8520015</v>
          </cell>
          <cell r="C4026" t="str">
            <v>LINTERNA SPINIT MEGA 101/W 185015/0 RER</v>
          </cell>
          <cell r="D4026">
            <v>0</v>
          </cell>
        </row>
        <row r="4027">
          <cell r="A4027">
            <v>8520016</v>
          </cell>
          <cell r="B4027" t="str">
            <v>8520016</v>
          </cell>
          <cell r="C4027" t="str">
            <v>LINTERNA USB ZOOM/IMAN/LED LATERAL 5546-</v>
          </cell>
          <cell r="D4027">
            <v>1415.23</v>
          </cell>
        </row>
        <row r="4028">
          <cell r="A4028">
            <v>8520017</v>
          </cell>
          <cell r="B4028" t="str">
            <v>8520017</v>
          </cell>
          <cell r="C4028" t="str">
            <v>MIRA CON LUZ, LASER Y CABLE 4490/4495</v>
          </cell>
          <cell r="D4028">
            <v>5307.12</v>
          </cell>
        </row>
        <row r="4029">
          <cell r="A4029">
            <v>8520018</v>
          </cell>
          <cell r="B4029" t="str">
            <v>8520018</v>
          </cell>
          <cell r="C4029" t="str">
            <v>LINTERNA TORCH 4060-4061</v>
          </cell>
          <cell r="D4029">
            <v>0</v>
          </cell>
        </row>
        <row r="4030">
          <cell r="A4030" t="str">
            <v/>
          </cell>
          <cell r="B4030" t="str">
            <v>8520019	LINTE</v>
          </cell>
          <cell r="C4030" t="str">
            <v/>
          </cell>
          <cell r="D4030">
            <v>0</v>
          </cell>
        </row>
        <row r="4031">
          <cell r="A4031">
            <v>8520019</v>
          </cell>
          <cell r="B4031" t="str">
            <v>8520019</v>
          </cell>
          <cell r="C4031" t="str">
            <v>LINTERNA 311 FLASJLIGTH 4733-4737</v>
          </cell>
          <cell r="D4031">
            <v>0</v>
          </cell>
        </row>
        <row r="4032">
          <cell r="A4032" t="str">
            <v/>
          </cell>
          <cell r="B4032" t="str">
            <v>8520020	LINTE</v>
          </cell>
          <cell r="C4032" t="str">
            <v/>
          </cell>
          <cell r="D4032">
            <v>0</v>
          </cell>
        </row>
        <row r="4033">
          <cell r="A4033">
            <v>8520020</v>
          </cell>
          <cell r="B4033" t="str">
            <v>8520020</v>
          </cell>
          <cell r="C4033" t="str">
            <v>LINTERNA 1932-1936</v>
          </cell>
          <cell r="D4033">
            <v>0</v>
          </cell>
        </row>
        <row r="4034">
          <cell r="A4034" t="str">
            <v/>
          </cell>
          <cell r="B4034" t="str">
            <v>8520021	LINTE</v>
          </cell>
          <cell r="C4034" t="str">
            <v/>
          </cell>
          <cell r="D4034">
            <v>0</v>
          </cell>
        </row>
        <row r="4035">
          <cell r="A4035">
            <v>8520021</v>
          </cell>
          <cell r="B4035" t="str">
            <v>8520021</v>
          </cell>
          <cell r="C4035" t="str">
            <v>LINTERNA 1932-1936</v>
          </cell>
          <cell r="D4035">
            <v>0</v>
          </cell>
        </row>
        <row r="4036">
          <cell r="A4036" t="str">
            <v/>
          </cell>
          <cell r="B4036" t="str">
            <v>8520022	LINTE</v>
          </cell>
          <cell r="C4036" t="str">
            <v/>
          </cell>
          <cell r="D4036">
            <v>0</v>
          </cell>
        </row>
        <row r="4037">
          <cell r="A4037">
            <v>8520022</v>
          </cell>
          <cell r="B4037" t="str">
            <v>8520022</v>
          </cell>
          <cell r="C4037" t="str">
            <v>LINTERNA USB BATTERY 4626-4629</v>
          </cell>
          <cell r="D4037">
            <v>0</v>
          </cell>
        </row>
        <row r="4038">
          <cell r="A4038" t="str">
            <v/>
          </cell>
          <cell r="B4038" t="str">
            <v>8520023	LINTE</v>
          </cell>
          <cell r="C4038" t="str">
            <v/>
          </cell>
          <cell r="D4038">
            <v>0</v>
          </cell>
        </row>
        <row r="4039">
          <cell r="A4039">
            <v>8520023</v>
          </cell>
          <cell r="B4039" t="str">
            <v>8520023</v>
          </cell>
          <cell r="C4039" t="str">
            <v>LINTERNA ACB9023C</v>
          </cell>
          <cell r="D4039">
            <v>0</v>
          </cell>
        </row>
        <row r="4040">
          <cell r="A4040" t="str">
            <v/>
          </cell>
          <cell r="B4040" t="str">
            <v>8520024	LINTE</v>
          </cell>
          <cell r="C4040" t="str">
            <v/>
          </cell>
          <cell r="D4040">
            <v>0</v>
          </cell>
        </row>
        <row r="4041">
          <cell r="A4041">
            <v>8520024</v>
          </cell>
          <cell r="B4041" t="str">
            <v>8520024</v>
          </cell>
          <cell r="C4041" t="str">
            <v>LINTERNA USB 18650 BATTERY 4629</v>
          </cell>
          <cell r="D4041">
            <v>0</v>
          </cell>
        </row>
        <row r="4042">
          <cell r="A4042">
            <v>8520025</v>
          </cell>
          <cell r="B4042" t="str">
            <v>8520025</v>
          </cell>
          <cell r="C4042" t="str">
            <v>LINTERNA RECARG.LED LATERAL C/CAJA 5543-</v>
          </cell>
          <cell r="D4042">
            <v>800</v>
          </cell>
        </row>
        <row r="4043">
          <cell r="A4043">
            <v>8520026</v>
          </cell>
          <cell r="B4043" t="str">
            <v>8520026</v>
          </cell>
          <cell r="C4043" t="str">
            <v>LINTERNA FRONTAL LED BICI BLIST 7026 LUG</v>
          </cell>
          <cell r="D4043">
            <v>449.5</v>
          </cell>
        </row>
        <row r="4044">
          <cell r="A4044" t="str">
            <v/>
          </cell>
          <cell r="B4044" t="str">
            <v>8520027	LNTER</v>
          </cell>
          <cell r="C4044" t="str">
            <v/>
          </cell>
          <cell r="D4044">
            <v>0</v>
          </cell>
        </row>
        <row r="4045">
          <cell r="A4045">
            <v>8520027</v>
          </cell>
          <cell r="B4045" t="str">
            <v>8520027</v>
          </cell>
          <cell r="C4045" t="str">
            <v>LNTERNA TORCH 4067-4069</v>
          </cell>
          <cell r="D4045">
            <v>0</v>
          </cell>
        </row>
        <row r="4046">
          <cell r="A4046" t="str">
            <v/>
          </cell>
          <cell r="B4046" t="str">
            <v>8520028	LINTE</v>
          </cell>
          <cell r="C4046" t="str">
            <v/>
          </cell>
          <cell r="D4046">
            <v>0</v>
          </cell>
        </row>
        <row r="4047">
          <cell r="A4047">
            <v>8520028</v>
          </cell>
          <cell r="B4047" t="str">
            <v>8520028</v>
          </cell>
          <cell r="C4047" t="str">
            <v>LINTERNA TORCH 4064</v>
          </cell>
          <cell r="D4047">
            <v>0</v>
          </cell>
        </row>
        <row r="4048">
          <cell r="A4048" t="str">
            <v/>
          </cell>
          <cell r="B4048" t="str">
            <v>8520029	LINTE</v>
          </cell>
          <cell r="C4048" t="str">
            <v/>
          </cell>
          <cell r="D4048">
            <v>0</v>
          </cell>
        </row>
        <row r="4049">
          <cell r="A4049">
            <v>8520029</v>
          </cell>
          <cell r="B4049" t="str">
            <v>8520029</v>
          </cell>
          <cell r="C4049" t="str">
            <v>LINTERNA TORCH 4030-4033</v>
          </cell>
          <cell r="D4049">
            <v>0</v>
          </cell>
        </row>
        <row r="4050">
          <cell r="A4050">
            <v>8520030</v>
          </cell>
          <cell r="B4050" t="str">
            <v>8520030</v>
          </cell>
          <cell r="C4050" t="str">
            <v>LINTERNA USB C/ZOOM E IMAN 9/10X2,5 3 40</v>
          </cell>
          <cell r="D4050">
            <v>926.14</v>
          </cell>
        </row>
        <row r="4051">
          <cell r="A4051" t="str">
            <v/>
          </cell>
          <cell r="B4051" t="str">
            <v>8520031	LINTE</v>
          </cell>
          <cell r="C4051" t="str">
            <v/>
          </cell>
          <cell r="D4051">
            <v>0</v>
          </cell>
        </row>
        <row r="4052">
          <cell r="A4052">
            <v>8520031</v>
          </cell>
          <cell r="B4052" t="str">
            <v>8520031</v>
          </cell>
          <cell r="C4052" t="str">
            <v>LINTERNA 4045-4047</v>
          </cell>
          <cell r="D4052">
            <v>0</v>
          </cell>
        </row>
        <row r="4053">
          <cell r="A4053" t="str">
            <v/>
          </cell>
          <cell r="B4053" t="str">
            <v>8520032	LINTE</v>
          </cell>
          <cell r="C4053" t="str">
            <v/>
          </cell>
          <cell r="D4053">
            <v>0</v>
          </cell>
        </row>
        <row r="4054">
          <cell r="A4054">
            <v>8520032</v>
          </cell>
          <cell r="B4054" t="str">
            <v>8520032</v>
          </cell>
          <cell r="C4054" t="str">
            <v>LINTERNA 1941-1945</v>
          </cell>
          <cell r="D4054">
            <v>0</v>
          </cell>
        </row>
        <row r="4055">
          <cell r="A4055" t="str">
            <v/>
          </cell>
          <cell r="B4055" t="str">
            <v>8520033	LINTE</v>
          </cell>
          <cell r="C4055" t="str">
            <v/>
          </cell>
          <cell r="D4055">
            <v>0</v>
          </cell>
        </row>
        <row r="4056">
          <cell r="A4056">
            <v>8520033</v>
          </cell>
          <cell r="B4056" t="str">
            <v>8520033</v>
          </cell>
          <cell r="C4056" t="str">
            <v>LINTERNA 1946-1950</v>
          </cell>
          <cell r="D4056">
            <v>0</v>
          </cell>
        </row>
        <row r="4057">
          <cell r="A4057" t="str">
            <v/>
          </cell>
          <cell r="B4057" t="str">
            <v>8520034	LINTE</v>
          </cell>
          <cell r="C4057" t="str">
            <v/>
          </cell>
          <cell r="D4057">
            <v>0</v>
          </cell>
        </row>
        <row r="4058">
          <cell r="A4058">
            <v>8520034</v>
          </cell>
          <cell r="B4058" t="str">
            <v>8520034</v>
          </cell>
          <cell r="C4058" t="str">
            <v>LINTERNA 7745</v>
          </cell>
          <cell r="D4058">
            <v>0</v>
          </cell>
        </row>
        <row r="4059">
          <cell r="A4059" t="str">
            <v/>
          </cell>
          <cell r="B4059" t="str">
            <v>8520035	LINTE</v>
          </cell>
          <cell r="C4059" t="str">
            <v/>
          </cell>
          <cell r="D4059">
            <v>0</v>
          </cell>
        </row>
        <row r="4060">
          <cell r="A4060">
            <v>8520035</v>
          </cell>
          <cell r="B4060" t="str">
            <v>8520035</v>
          </cell>
          <cell r="C4060" t="str">
            <v>LINTERNA 7776</v>
          </cell>
          <cell r="D4060">
            <v>0</v>
          </cell>
        </row>
        <row r="4061">
          <cell r="A4061" t="str">
            <v/>
          </cell>
          <cell r="B4061" t="str">
            <v>8520036	LINTE</v>
          </cell>
          <cell r="C4061" t="str">
            <v/>
          </cell>
          <cell r="D4061">
            <v>0</v>
          </cell>
        </row>
        <row r="4062">
          <cell r="A4062">
            <v>8520036</v>
          </cell>
          <cell r="B4062" t="str">
            <v>8520036</v>
          </cell>
          <cell r="C4062" t="str">
            <v>LINTERNA 7750</v>
          </cell>
          <cell r="D4062">
            <v>0</v>
          </cell>
        </row>
        <row r="4063">
          <cell r="A4063" t="str">
            <v/>
          </cell>
          <cell r="B4063" t="str">
            <v>8520037	LINTE</v>
          </cell>
          <cell r="C4063" t="str">
            <v/>
          </cell>
          <cell r="D4063">
            <v>0</v>
          </cell>
        </row>
        <row r="4064">
          <cell r="A4064">
            <v>8520037</v>
          </cell>
          <cell r="B4064" t="str">
            <v>8520037</v>
          </cell>
          <cell r="C4064" t="str">
            <v>LINTERNA USB 4037-4039</v>
          </cell>
          <cell r="D4064">
            <v>0</v>
          </cell>
        </row>
        <row r="4065">
          <cell r="A4065">
            <v>8520040</v>
          </cell>
          <cell r="B4065" t="str">
            <v>8520040</v>
          </cell>
          <cell r="C4065" t="str">
            <v>BLANCO P/ TIRO PUNTERIA METALICO 5BL RER</v>
          </cell>
          <cell r="D4065">
            <v>3247.54</v>
          </cell>
        </row>
        <row r="4066">
          <cell r="A4066" t="str">
            <v/>
          </cell>
          <cell r="B4066" t="str">
            <v>8520042	BINOC</v>
          </cell>
          <cell r="C4066" t="str">
            <v/>
          </cell>
          <cell r="D4066">
            <v>0</v>
          </cell>
        </row>
        <row r="4067">
          <cell r="A4067">
            <v>8520042</v>
          </cell>
          <cell r="B4067" t="str">
            <v>8520042</v>
          </cell>
          <cell r="C4067" t="str">
            <v>BINOCULAR SHILBA 12X50</v>
          </cell>
          <cell r="D4067">
            <v>0</v>
          </cell>
        </row>
        <row r="4068">
          <cell r="A4068">
            <v>8520045</v>
          </cell>
          <cell r="B4068" t="str">
            <v>8520045</v>
          </cell>
          <cell r="C4068" t="str">
            <v>LINTERNA RECARG USB C/ZOOM11CM 4050/5544</v>
          </cell>
          <cell r="D4068">
            <v>1000</v>
          </cell>
        </row>
        <row r="4069">
          <cell r="A4069">
            <v>8520050</v>
          </cell>
          <cell r="B4069" t="str">
            <v>8520050</v>
          </cell>
          <cell r="C4069" t="str">
            <v>LINTERNA LUZ TRAS USB 3 COLORES 05 LUG</v>
          </cell>
          <cell r="D4069">
            <v>1081.31</v>
          </cell>
        </row>
        <row r="4070">
          <cell r="A4070">
            <v>8520051</v>
          </cell>
          <cell r="B4070" t="str">
            <v>8520051</v>
          </cell>
          <cell r="C4070" t="str">
            <v>LINTERNA 4048+CABLE USB+ROMPEVIDRIO</v>
          </cell>
          <cell r="D4070">
            <v>1248</v>
          </cell>
        </row>
        <row r="4071">
          <cell r="A4071">
            <v>8520052</v>
          </cell>
          <cell r="B4071" t="str">
            <v>8520052</v>
          </cell>
          <cell r="C4071" t="str">
            <v>LINTERNA 4068 S/ACCESORIOS (8520051)</v>
          </cell>
          <cell r="D4071">
            <v>1140.19</v>
          </cell>
        </row>
        <row r="4072">
          <cell r="A4072">
            <v>8520059</v>
          </cell>
          <cell r="B4072" t="str">
            <v>8520059</v>
          </cell>
          <cell r="C4072" t="str">
            <v>LINTERNA USB 3/4HS CZOOM 11X2,5CM 3FUNC</v>
          </cell>
          <cell r="D4072">
            <v>926.14</v>
          </cell>
        </row>
        <row r="4073">
          <cell r="A4073">
            <v>8520060</v>
          </cell>
          <cell r="B4073" t="str">
            <v>8520060</v>
          </cell>
          <cell r="C4073" t="str">
            <v>LINTERNA USB 3/4 HS C/ZOOM 10X2,3CM 3F 4</v>
          </cell>
          <cell r="D4073">
            <v>926.14</v>
          </cell>
        </row>
        <row r="4074">
          <cell r="A4074">
            <v>8520064</v>
          </cell>
          <cell r="B4074" t="str">
            <v>8520064</v>
          </cell>
          <cell r="C4074" t="str">
            <v>LINTERNA 12.5X3CM CAJA VERDE4064+PILAUSB</v>
          </cell>
          <cell r="D4074">
            <v>1456</v>
          </cell>
        </row>
        <row r="4075">
          <cell r="A4075" t="str">
            <v/>
          </cell>
          <cell r="B4075" t="str">
            <v>8520065	LINTE</v>
          </cell>
          <cell r="C4075" t="str">
            <v/>
          </cell>
          <cell r="D4075">
            <v>0</v>
          </cell>
        </row>
        <row r="4076">
          <cell r="A4076">
            <v>8520065</v>
          </cell>
          <cell r="B4076" t="str">
            <v>8520065</v>
          </cell>
          <cell r="C4076" t="str">
            <v>LINTERNA ESTENSIBLE FELXIBLE RER</v>
          </cell>
          <cell r="D4076">
            <v>0</v>
          </cell>
        </row>
        <row r="4077">
          <cell r="A4077" t="str">
            <v/>
          </cell>
          <cell r="B4077" t="str">
            <v>8520066	LINTE</v>
          </cell>
          <cell r="C4077" t="str">
            <v/>
          </cell>
          <cell r="D4077">
            <v>0</v>
          </cell>
        </row>
        <row r="4078">
          <cell r="A4078">
            <v>8520066</v>
          </cell>
          <cell r="B4078" t="str">
            <v>8520066</v>
          </cell>
          <cell r="C4078" t="str">
            <v>LINTERNA USB ORF</v>
          </cell>
          <cell r="D4078">
            <v>0</v>
          </cell>
        </row>
        <row r="4079">
          <cell r="A4079">
            <v>8520067</v>
          </cell>
          <cell r="B4079" t="str">
            <v>8520067</v>
          </cell>
          <cell r="C4079" t="str">
            <v>LINTERNA 4067 ZOOM R/VIDRIO + CABLE USB</v>
          </cell>
          <cell r="D4079">
            <v>1040</v>
          </cell>
        </row>
        <row r="4080">
          <cell r="A4080">
            <v>8520068</v>
          </cell>
          <cell r="B4080" t="str">
            <v>8520068</v>
          </cell>
          <cell r="C4080" t="str">
            <v>LINTERNA C/ ZOOM S/ACC (8520064)12.5X3</v>
          </cell>
          <cell r="D4080">
            <v>713.51</v>
          </cell>
        </row>
        <row r="4081">
          <cell r="A4081" t="str">
            <v/>
          </cell>
          <cell r="B4081" t="str">
            <v>8520070	LINTE</v>
          </cell>
          <cell r="C4081" t="str">
            <v/>
          </cell>
          <cell r="D4081">
            <v>0</v>
          </cell>
        </row>
        <row r="4082">
          <cell r="A4082">
            <v>8520070</v>
          </cell>
          <cell r="B4082" t="str">
            <v>8520070</v>
          </cell>
          <cell r="C4082" t="str">
            <v>LINTERNA 4067 ZOOM SIN /ACC (8520067)</v>
          </cell>
          <cell r="D4082">
            <v>0</v>
          </cell>
        </row>
        <row r="4083">
          <cell r="A4083">
            <v>8520100</v>
          </cell>
          <cell r="B4083" t="str">
            <v>8520100</v>
          </cell>
          <cell r="C4083" t="str">
            <v>CARGADOR USB PARA BATERIAS/PILAS</v>
          </cell>
          <cell r="D4083">
            <v>353.81</v>
          </cell>
        </row>
        <row r="4084">
          <cell r="A4084" t="str">
            <v/>
          </cell>
          <cell r="B4084" t="str">
            <v>8520101	NAVAJ</v>
          </cell>
          <cell r="C4084" t="str">
            <v/>
          </cell>
          <cell r="D4084">
            <v>0</v>
          </cell>
        </row>
        <row r="4085">
          <cell r="A4085">
            <v>8520101</v>
          </cell>
          <cell r="B4085" t="str">
            <v>8520101</v>
          </cell>
          <cell r="C4085" t="str">
            <v>NAVAJA 23 CM TACTICA DIGITAL VERDE</v>
          </cell>
          <cell r="D4085">
            <v>0</v>
          </cell>
        </row>
        <row r="4086">
          <cell r="A4086">
            <v>8520102</v>
          </cell>
          <cell r="B4086" t="str">
            <v>8520102</v>
          </cell>
          <cell r="C4086" t="str">
            <v>NAVAJA 21CM MASTIFF/GRIS DA162  9-11/3</v>
          </cell>
          <cell r="D4086">
            <v>1600</v>
          </cell>
        </row>
        <row r="4087">
          <cell r="A4087" t="str">
            <v/>
          </cell>
          <cell r="B4087" t="str">
            <v>8520103	NAVAJ</v>
          </cell>
          <cell r="C4087" t="str">
            <v/>
          </cell>
          <cell r="D4087">
            <v>0</v>
          </cell>
        </row>
        <row r="4088">
          <cell r="A4088">
            <v>8520103</v>
          </cell>
          <cell r="B4088" t="str">
            <v>8520103</v>
          </cell>
          <cell r="C4088" t="str">
            <v>NAVAJA CORTAPLUMA 17 FUNCIONES 4209-4211</v>
          </cell>
          <cell r="D4088">
            <v>0</v>
          </cell>
        </row>
        <row r="4089">
          <cell r="A4089">
            <v>8520104</v>
          </cell>
          <cell r="B4089" t="str">
            <v>8520104</v>
          </cell>
          <cell r="C4089" t="str">
            <v>NAVAJA BROWNING NEGRA 10B LUG</v>
          </cell>
          <cell r="D4089">
            <v>1034.0999999999999</v>
          </cell>
        </row>
        <row r="4090">
          <cell r="A4090" t="str">
            <v/>
          </cell>
          <cell r="B4090" t="str">
            <v>8520105	LINTE</v>
          </cell>
          <cell r="C4090" t="str">
            <v/>
          </cell>
          <cell r="D4090">
            <v>0</v>
          </cell>
        </row>
        <row r="4091">
          <cell r="A4091">
            <v>8520105</v>
          </cell>
          <cell r="B4091" t="str">
            <v>8520105</v>
          </cell>
          <cell r="C4091" t="str">
            <v>LINTERNA SPINIT METAL. 2AA 185105 RER</v>
          </cell>
          <cell r="D4091">
            <v>0</v>
          </cell>
        </row>
        <row r="4092">
          <cell r="A4092" t="str">
            <v/>
          </cell>
          <cell r="B4092" t="str">
            <v>8520106	LINTE</v>
          </cell>
          <cell r="C4092" t="str">
            <v/>
          </cell>
          <cell r="D4092">
            <v>0</v>
          </cell>
        </row>
        <row r="4093">
          <cell r="A4093">
            <v>8520106</v>
          </cell>
          <cell r="B4093" t="str">
            <v>8520106</v>
          </cell>
          <cell r="C4093" t="str">
            <v>LINTERNA RECARGABLE CHICA RER</v>
          </cell>
          <cell r="D4093">
            <v>0</v>
          </cell>
        </row>
        <row r="4094">
          <cell r="A4094">
            <v>8520110</v>
          </cell>
          <cell r="B4094" t="str">
            <v>8520110</v>
          </cell>
          <cell r="C4094" t="str">
            <v>NAVAJA 21CM BUCK/GRIS DA139   10-3/3</v>
          </cell>
          <cell r="D4094">
            <v>1600</v>
          </cell>
        </row>
        <row r="4095">
          <cell r="A4095">
            <v>85201100</v>
          </cell>
          <cell r="B4095" t="str">
            <v>85201100</v>
          </cell>
          <cell r="C4095" t="str">
            <v>NAVAJA 20 CM</v>
          </cell>
          <cell r="D4095">
            <v>0</v>
          </cell>
        </row>
        <row r="4096">
          <cell r="A4096">
            <v>8520111</v>
          </cell>
          <cell r="B4096" t="str">
            <v>8520111</v>
          </cell>
          <cell r="C4096" t="str">
            <v>NAVAJA 8 CM METALICA NEGRA M52</v>
          </cell>
          <cell r="D4096">
            <v>376.94</v>
          </cell>
        </row>
        <row r="4097">
          <cell r="A4097" t="str">
            <v/>
          </cell>
          <cell r="B4097" t="str">
            <v>8520115	LINTE</v>
          </cell>
          <cell r="C4097" t="str">
            <v/>
          </cell>
          <cell r="D4097">
            <v>0</v>
          </cell>
        </row>
        <row r="4098">
          <cell r="A4098">
            <v>8520115</v>
          </cell>
          <cell r="B4098" t="str">
            <v>8520115</v>
          </cell>
          <cell r="C4098" t="str">
            <v>LINTERNA SPINIT METALB AA 5202B NEG RER</v>
          </cell>
          <cell r="D4098">
            <v>0</v>
          </cell>
        </row>
        <row r="4099">
          <cell r="A4099">
            <v>8520116</v>
          </cell>
          <cell r="B4099" t="str">
            <v>8520116</v>
          </cell>
          <cell r="C4099" t="str">
            <v>CAMPING PACK GEL FUEL IMP</v>
          </cell>
          <cell r="D4099">
            <v>539.75</v>
          </cell>
        </row>
        <row r="4100">
          <cell r="A4100">
            <v>8520118</v>
          </cell>
          <cell r="B4100" t="str">
            <v>8520118</v>
          </cell>
          <cell r="C4100" t="str">
            <v>LINTERNA C/ZOOM Y USB 5545 LUZ LATERAL 2</v>
          </cell>
          <cell r="D4100">
            <v>1297.3</v>
          </cell>
        </row>
        <row r="4101">
          <cell r="A4101" t="str">
            <v/>
          </cell>
          <cell r="B4101" t="str">
            <v>8520119	LINTE</v>
          </cell>
          <cell r="C4101" t="str">
            <v/>
          </cell>
          <cell r="D4101">
            <v>0</v>
          </cell>
        </row>
        <row r="4102">
          <cell r="A4102">
            <v>8520119</v>
          </cell>
          <cell r="B4102" t="str">
            <v>8520119</v>
          </cell>
          <cell r="C4102" t="str">
            <v>LINTERNA MULTIFUNCION DAMA</v>
          </cell>
          <cell r="D4102">
            <v>0</v>
          </cell>
        </row>
        <row r="4103">
          <cell r="A4103">
            <v>8520120</v>
          </cell>
          <cell r="B4103" t="str">
            <v>8520120</v>
          </cell>
          <cell r="C4103" t="str">
            <v>LINTERNA MULTIFUNCION CON LASER RER</v>
          </cell>
          <cell r="D4103">
            <v>1442.34</v>
          </cell>
        </row>
        <row r="4104">
          <cell r="A4104">
            <v>8520121</v>
          </cell>
          <cell r="B4104" t="str">
            <v>8520121</v>
          </cell>
          <cell r="C4104" t="str">
            <v>BRAZALETE PARACAIDISTA CUERDA</v>
          </cell>
          <cell r="D4104">
            <v>539.75</v>
          </cell>
        </row>
        <row r="4105">
          <cell r="A4105" t="str">
            <v/>
          </cell>
          <cell r="B4105" t="str">
            <v>8520122	MOSQU</v>
          </cell>
          <cell r="C4105" t="str">
            <v/>
          </cell>
          <cell r="D4105">
            <v>0</v>
          </cell>
        </row>
        <row r="4106">
          <cell r="A4106">
            <v>8520122</v>
          </cell>
          <cell r="B4106" t="str">
            <v>8520122</v>
          </cell>
          <cell r="C4106" t="str">
            <v>MOSQUETON CON TRABA ROSCA</v>
          </cell>
          <cell r="D4106">
            <v>0</v>
          </cell>
        </row>
        <row r="4107">
          <cell r="A4107" t="str">
            <v/>
          </cell>
          <cell r="B4107" t="str">
            <v>8520123	MOSQU</v>
          </cell>
          <cell r="C4107" t="str">
            <v/>
          </cell>
          <cell r="D4107">
            <v>0</v>
          </cell>
        </row>
        <row r="4108">
          <cell r="A4108">
            <v>8520123</v>
          </cell>
          <cell r="B4108" t="str">
            <v>8520123</v>
          </cell>
          <cell r="C4108" t="str">
            <v>MOSQUETON CON SOGA</v>
          </cell>
          <cell r="D4108">
            <v>0</v>
          </cell>
        </row>
        <row r="4109">
          <cell r="A4109">
            <v>8520124</v>
          </cell>
          <cell r="B4109" t="str">
            <v>8520124</v>
          </cell>
          <cell r="C4109" t="str">
            <v>BRAZALETE PARACOR SILBAT+BRUJ+PEDERN RER</v>
          </cell>
          <cell r="D4109">
            <v>900.8</v>
          </cell>
        </row>
        <row r="4110">
          <cell r="A4110">
            <v>8520125</v>
          </cell>
          <cell r="B4110" t="str">
            <v>8520125</v>
          </cell>
          <cell r="C4110" t="str">
            <v>PEDERNAL MAGNESIO INICIADOR DE FUEGO LUG</v>
          </cell>
          <cell r="D4110">
            <v>580.13</v>
          </cell>
        </row>
        <row r="4111">
          <cell r="A4111" t="str">
            <v/>
          </cell>
          <cell r="B4111" t="str">
            <v>8520126	PEDER</v>
          </cell>
          <cell r="C4111" t="str">
            <v/>
          </cell>
          <cell r="D4111">
            <v>0</v>
          </cell>
        </row>
        <row r="4112">
          <cell r="A4112">
            <v>8520126</v>
          </cell>
          <cell r="B4112" t="str">
            <v>8520126</v>
          </cell>
          <cell r="C4112" t="str">
            <v>PEDERNAL GRANDE RER</v>
          </cell>
          <cell r="D4112">
            <v>0</v>
          </cell>
        </row>
        <row r="4113">
          <cell r="A4113" t="str">
            <v/>
          </cell>
          <cell r="B4113" t="str">
            <v>8520127	PEDER</v>
          </cell>
          <cell r="C4113" t="str">
            <v/>
          </cell>
          <cell r="D4113">
            <v>0</v>
          </cell>
        </row>
        <row r="4114">
          <cell r="A4114">
            <v>8520127</v>
          </cell>
          <cell r="B4114" t="str">
            <v>8520127</v>
          </cell>
          <cell r="C4114" t="str">
            <v>PEDERNAL MEDIANO RER</v>
          </cell>
          <cell r="D4114">
            <v>0</v>
          </cell>
        </row>
        <row r="4115">
          <cell r="A4115" t="str">
            <v/>
          </cell>
          <cell r="B4115" t="str">
            <v>8520130	LINTE</v>
          </cell>
          <cell r="C4115" t="str">
            <v/>
          </cell>
          <cell r="D4115">
            <v>0</v>
          </cell>
        </row>
        <row r="4116">
          <cell r="A4116">
            <v>8520130</v>
          </cell>
          <cell r="B4116" t="str">
            <v>8520130</v>
          </cell>
          <cell r="C4116" t="str">
            <v>LINTERNA RECARGABLE CAJA NEGRA RER</v>
          </cell>
          <cell r="D4116">
            <v>0</v>
          </cell>
        </row>
        <row r="4117">
          <cell r="A4117">
            <v>8520141</v>
          </cell>
          <cell r="B4117" t="str">
            <v>8520141</v>
          </cell>
          <cell r="C4117" t="str">
            <v>LINTERNA 9 LED FLASHLIGTH RER</v>
          </cell>
          <cell r="D4117">
            <v>539.75</v>
          </cell>
        </row>
        <row r="4118">
          <cell r="A4118" t="str">
            <v/>
          </cell>
          <cell r="B4118" t="str">
            <v>8520142	BALIZ</v>
          </cell>
          <cell r="C4118" t="str">
            <v/>
          </cell>
          <cell r="D4118">
            <v>0</v>
          </cell>
        </row>
        <row r="4119">
          <cell r="A4119">
            <v>8520142</v>
          </cell>
          <cell r="B4119" t="str">
            <v>8520142</v>
          </cell>
          <cell r="C4119" t="str">
            <v>BALIZA KIT X 3  C/ BASE</v>
          </cell>
          <cell r="D4119">
            <v>0</v>
          </cell>
        </row>
        <row r="4120">
          <cell r="A4120" t="str">
            <v/>
          </cell>
          <cell r="B4120" t="str">
            <v>8520143	BALIZ</v>
          </cell>
          <cell r="C4120" t="str">
            <v/>
          </cell>
          <cell r="D4120">
            <v>0</v>
          </cell>
        </row>
        <row r="4121">
          <cell r="A4121">
            <v>8520143</v>
          </cell>
          <cell r="B4121" t="str">
            <v>8520143</v>
          </cell>
          <cell r="C4121" t="str">
            <v>BALIZA KIT X 6 SOLES</v>
          </cell>
          <cell r="D4121">
            <v>0</v>
          </cell>
        </row>
        <row r="4122">
          <cell r="A4122" t="str">
            <v/>
          </cell>
          <cell r="B4122" t="str">
            <v>8520144	BALIZ</v>
          </cell>
          <cell r="C4122" t="str">
            <v/>
          </cell>
          <cell r="D4122">
            <v>0</v>
          </cell>
        </row>
        <row r="4123">
          <cell r="A4123">
            <v>8520144</v>
          </cell>
          <cell r="B4123" t="str">
            <v>8520144</v>
          </cell>
          <cell r="C4123" t="str">
            <v>BALIZA MINI MULTIUSO USB</v>
          </cell>
          <cell r="D4123">
            <v>0</v>
          </cell>
        </row>
        <row r="4124">
          <cell r="A4124" t="str">
            <v/>
          </cell>
          <cell r="B4124" t="str">
            <v>8520155	LINTE</v>
          </cell>
          <cell r="C4124" t="str">
            <v/>
          </cell>
          <cell r="D4124">
            <v>0</v>
          </cell>
        </row>
        <row r="4125">
          <cell r="A4125">
            <v>8520155</v>
          </cell>
          <cell r="B4125" t="str">
            <v>8520155</v>
          </cell>
          <cell r="C4125" t="str">
            <v>LINTERNA RECARGABLE RER</v>
          </cell>
          <cell r="D4125">
            <v>0</v>
          </cell>
        </row>
        <row r="4126">
          <cell r="A4126">
            <v>8520162</v>
          </cell>
          <cell r="B4126" t="str">
            <v>8520162</v>
          </cell>
          <cell r="C4126" t="str">
            <v>NAVAJA 21CM MASTIFF/CAMUFLADA   14-28/3</v>
          </cell>
          <cell r="D4126">
            <v>1600</v>
          </cell>
        </row>
        <row r="4127">
          <cell r="A4127">
            <v>8520165</v>
          </cell>
          <cell r="B4127" t="str">
            <v>8520165</v>
          </cell>
          <cell r="C4127" t="str">
            <v>LINTERNA CON BALIZA IMP</v>
          </cell>
          <cell r="D4127">
            <v>454.05</v>
          </cell>
        </row>
        <row r="4128">
          <cell r="A4128">
            <v>8520166</v>
          </cell>
          <cell r="B4128" t="str">
            <v>8520166</v>
          </cell>
          <cell r="C4128" t="str">
            <v>LINTERNA FLUOR SUMERGIBLE RECARGABLE IMP</v>
          </cell>
          <cell r="D4128">
            <v>1651.1</v>
          </cell>
        </row>
        <row r="4129">
          <cell r="A4129" t="str">
            <v/>
          </cell>
          <cell r="B4129" t="str">
            <v>8520175	LINTE</v>
          </cell>
          <cell r="C4129" t="str">
            <v/>
          </cell>
          <cell r="D4129">
            <v>0</v>
          </cell>
        </row>
        <row r="4130">
          <cell r="A4130">
            <v>8520175</v>
          </cell>
          <cell r="B4130" t="str">
            <v>8520175</v>
          </cell>
          <cell r="C4130" t="str">
            <v>LINTERNA RECARGABLE CAJA VERDE RER</v>
          </cell>
          <cell r="D4130">
            <v>0</v>
          </cell>
        </row>
        <row r="4131">
          <cell r="A4131">
            <v>8520190</v>
          </cell>
          <cell r="B4131" t="str">
            <v>8520190</v>
          </cell>
          <cell r="C4131" t="str">
            <v>NAVAJA 28 CM M MADERA 2 TRAAS CAJA LUG</v>
          </cell>
          <cell r="D4131">
            <v>2320.65</v>
          </cell>
        </row>
        <row r="4132">
          <cell r="A4132">
            <v>8520209</v>
          </cell>
          <cell r="B4132" t="str">
            <v>8520209</v>
          </cell>
          <cell r="C4132" t="str">
            <v>CORTAPLUMAS 17 FUNCIONES 4209</v>
          </cell>
          <cell r="D4132">
            <v>936</v>
          </cell>
        </row>
        <row r="4133">
          <cell r="A4133">
            <v>8520220</v>
          </cell>
          <cell r="B4133" t="str">
            <v>8520220</v>
          </cell>
          <cell r="C4133" t="str">
            <v>NAVAJA 20 CM ACERO INOX LUG</v>
          </cell>
          <cell r="D4133">
            <v>1247.3399999999999</v>
          </cell>
        </row>
        <row r="4134">
          <cell r="A4134" t="str">
            <v/>
          </cell>
          <cell r="B4134" t="str">
            <v>8520222	GANCH</v>
          </cell>
          <cell r="C4134" t="str">
            <v/>
          </cell>
          <cell r="D4134">
            <v>0</v>
          </cell>
        </row>
        <row r="4135">
          <cell r="A4135">
            <v>8520222</v>
          </cell>
          <cell r="B4135" t="str">
            <v>8520222</v>
          </cell>
          <cell r="C4135" t="str">
            <v>GANCHO MOSQUETON MULTIFUNCION LUG</v>
          </cell>
          <cell r="D4135">
            <v>0</v>
          </cell>
        </row>
        <row r="4136">
          <cell r="A4136">
            <v>8520230</v>
          </cell>
          <cell r="B4136" t="str">
            <v>8520230</v>
          </cell>
          <cell r="C4136" t="str">
            <v>NAVAJA MARIPOSA GRIS  19-12/3</v>
          </cell>
          <cell r="D4136">
            <v>800</v>
          </cell>
        </row>
        <row r="4137">
          <cell r="A4137" t="str">
            <v/>
          </cell>
          <cell r="B4137" t="str">
            <v>8520264	LINTE</v>
          </cell>
          <cell r="C4137" t="str">
            <v/>
          </cell>
          <cell r="D4137">
            <v>0</v>
          </cell>
        </row>
        <row r="4138">
          <cell r="A4138">
            <v>8520264</v>
          </cell>
          <cell r="B4138" t="str">
            <v>8520264</v>
          </cell>
          <cell r="C4138" t="str">
            <v>LINTERNA CON ZOOM IMP</v>
          </cell>
          <cell r="D4138">
            <v>0</v>
          </cell>
        </row>
        <row r="4139">
          <cell r="A4139">
            <v>8520265</v>
          </cell>
          <cell r="B4139" t="str">
            <v>8520265</v>
          </cell>
          <cell r="C4139" t="str">
            <v>LINTERNA C/ZOOM 3X10CM 3F IMP 4733</v>
          </cell>
          <cell r="D4139">
            <v>364</v>
          </cell>
        </row>
        <row r="4140">
          <cell r="A4140" t="str">
            <v/>
          </cell>
          <cell r="B4140" t="str">
            <v>8520271	LINTE</v>
          </cell>
          <cell r="C4140" t="str">
            <v/>
          </cell>
          <cell r="D4140">
            <v>0</v>
          </cell>
        </row>
        <row r="4141">
          <cell r="A4141">
            <v>8520271</v>
          </cell>
          <cell r="B4141" t="str">
            <v>8520271</v>
          </cell>
          <cell r="C4141" t="str">
            <v>LINTERNA BASTON RECARGABLE RER</v>
          </cell>
          <cell r="D4141">
            <v>0</v>
          </cell>
        </row>
        <row r="4142">
          <cell r="A4142" t="str">
            <v/>
          </cell>
          <cell r="B4142" t="str">
            <v>8520282	MANOP</v>
          </cell>
          <cell r="C4142" t="str">
            <v/>
          </cell>
          <cell r="D4142">
            <v>0</v>
          </cell>
        </row>
        <row r="4143">
          <cell r="A4143">
            <v>8520282</v>
          </cell>
          <cell r="B4143" t="str">
            <v>8520282</v>
          </cell>
          <cell r="C4143" t="str">
            <v>MANOPLA ACERO DEFENSA LUG</v>
          </cell>
          <cell r="D4143">
            <v>0</v>
          </cell>
        </row>
        <row r="4144">
          <cell r="A4144">
            <v>8520290</v>
          </cell>
          <cell r="B4144" t="str">
            <v>8520290</v>
          </cell>
          <cell r="C4144" t="str">
            <v>LINTERNA RECARGABLE POWER STYLE 180 RER</v>
          </cell>
          <cell r="D4144">
            <v>2320.65</v>
          </cell>
        </row>
        <row r="4145">
          <cell r="A4145" t="str">
            <v/>
          </cell>
          <cell r="B4145" t="str">
            <v>8520305	CAMPI</v>
          </cell>
          <cell r="C4145" t="str">
            <v/>
          </cell>
          <cell r="D4145">
            <v>0</v>
          </cell>
        </row>
        <row r="4146">
          <cell r="A4146">
            <v>8520305</v>
          </cell>
          <cell r="B4146" t="str">
            <v>8520305</v>
          </cell>
          <cell r="C4146" t="str">
            <v>CAMPING CADENA CERRUCHO P CORTAR</v>
          </cell>
          <cell r="D4146">
            <v>0</v>
          </cell>
        </row>
        <row r="4147">
          <cell r="A4147">
            <v>8520306</v>
          </cell>
          <cell r="B4147" t="str">
            <v>8520306</v>
          </cell>
          <cell r="C4147" t="str">
            <v>LINTERNA SOOYA RER</v>
          </cell>
          <cell r="D4147">
            <v>178.71</v>
          </cell>
        </row>
        <row r="4148">
          <cell r="A4148">
            <v>8520372</v>
          </cell>
          <cell r="B4148" t="str">
            <v>8520372</v>
          </cell>
          <cell r="C4148" t="str">
            <v>NAVAJA 23 CM C/ CERRUCHO Y ESTUCHE LUG</v>
          </cell>
          <cell r="D4148">
            <v>1421.4</v>
          </cell>
        </row>
        <row r="4149">
          <cell r="A4149">
            <v>8520398</v>
          </cell>
          <cell r="B4149" t="str">
            <v>8520398</v>
          </cell>
          <cell r="C4149" t="str">
            <v>LINTERNA POLICE RECARGABLE IMP</v>
          </cell>
          <cell r="D4149">
            <v>1785.16</v>
          </cell>
        </row>
        <row r="4150">
          <cell r="A4150">
            <v>8520407</v>
          </cell>
          <cell r="B4150" t="str">
            <v>8520407</v>
          </cell>
          <cell r="C4150" t="str">
            <v>LINTERNA DOITE  VISERA 183407/LHL00 RER</v>
          </cell>
          <cell r="D4150">
            <v>725.17</v>
          </cell>
        </row>
        <row r="4151">
          <cell r="A4151" t="str">
            <v/>
          </cell>
          <cell r="B4151" t="str">
            <v>8520419	SOGA</v>
          </cell>
          <cell r="C4151" t="str">
            <v/>
          </cell>
          <cell r="D4151">
            <v>0</v>
          </cell>
        </row>
        <row r="4152">
          <cell r="A4152">
            <v>8520419</v>
          </cell>
          <cell r="B4152" t="str">
            <v>8520419</v>
          </cell>
          <cell r="C4152" t="str">
            <v>SOGA PARA REMOLQUE LUG</v>
          </cell>
          <cell r="D4152">
            <v>0</v>
          </cell>
        </row>
        <row r="4153">
          <cell r="A4153" t="str">
            <v/>
          </cell>
          <cell r="B4153" t="str">
            <v>8520458	NAVAJ</v>
          </cell>
          <cell r="C4153" t="str">
            <v/>
          </cell>
          <cell r="D4153">
            <v>0</v>
          </cell>
        </row>
        <row r="4154">
          <cell r="A4154">
            <v>8520458</v>
          </cell>
          <cell r="B4154" t="str">
            <v>8520458</v>
          </cell>
          <cell r="C4154" t="str">
            <v>NAVAJA SMITH AND WESSON LUG</v>
          </cell>
          <cell r="D4154">
            <v>0</v>
          </cell>
        </row>
        <row r="4155">
          <cell r="A4155">
            <v>8520506</v>
          </cell>
          <cell r="B4155" t="str">
            <v>8520506</v>
          </cell>
          <cell r="C4155" t="str">
            <v>GANCHO MOSQUETON CLIP LUG</v>
          </cell>
          <cell r="D4155">
            <v>106.51</v>
          </cell>
        </row>
        <row r="4156">
          <cell r="A4156">
            <v>8520507</v>
          </cell>
          <cell r="B4156" t="str">
            <v>8520507</v>
          </cell>
          <cell r="C4156" t="str">
            <v>GANCHO MOSQUETON ROSCA LUG</v>
          </cell>
          <cell r="D4156">
            <v>106.51</v>
          </cell>
        </row>
        <row r="4157">
          <cell r="A4157" t="str">
            <v/>
          </cell>
          <cell r="B4157" t="str">
            <v>8520508	MOSQU</v>
          </cell>
          <cell r="C4157" t="str">
            <v/>
          </cell>
          <cell r="D4157">
            <v>0</v>
          </cell>
        </row>
        <row r="4158">
          <cell r="A4158">
            <v>8520508</v>
          </cell>
          <cell r="B4158" t="str">
            <v>8520508</v>
          </cell>
          <cell r="C4158" t="str">
            <v>MOSQUETON POLIM PLASTICO MOLLE NEGRO RER</v>
          </cell>
          <cell r="D4158">
            <v>0</v>
          </cell>
        </row>
        <row r="4159">
          <cell r="A4159" t="str">
            <v/>
          </cell>
          <cell r="B4159" t="str">
            <v>8520509	MOSQU</v>
          </cell>
          <cell r="C4159" t="str">
            <v/>
          </cell>
          <cell r="D4159">
            <v>0</v>
          </cell>
        </row>
        <row r="4160">
          <cell r="A4160">
            <v>8520509</v>
          </cell>
          <cell r="B4160" t="str">
            <v>8520509</v>
          </cell>
          <cell r="C4160" t="str">
            <v>MOSQUETON POLIM PLASTICO MOLLE GRIS RER</v>
          </cell>
          <cell r="D4160">
            <v>0</v>
          </cell>
        </row>
        <row r="4161">
          <cell r="A4161" t="str">
            <v/>
          </cell>
          <cell r="B4161" t="str">
            <v>8520510	MOSQU</v>
          </cell>
          <cell r="C4161" t="str">
            <v/>
          </cell>
          <cell r="D4161">
            <v>0</v>
          </cell>
        </row>
        <row r="4162">
          <cell r="A4162">
            <v>8520510</v>
          </cell>
          <cell r="B4162" t="str">
            <v>8520510</v>
          </cell>
          <cell r="C4162" t="str">
            <v>MOSQUETON POLIM PLASTICO MOLLE NARAN RER</v>
          </cell>
          <cell r="D4162">
            <v>0</v>
          </cell>
        </row>
        <row r="4163">
          <cell r="A4163" t="str">
            <v/>
          </cell>
          <cell r="B4163" t="str">
            <v>8520511	MOSQU</v>
          </cell>
          <cell r="C4163" t="str">
            <v/>
          </cell>
          <cell r="D4163">
            <v>0</v>
          </cell>
        </row>
        <row r="4164">
          <cell r="A4164">
            <v>8520511</v>
          </cell>
          <cell r="B4164" t="str">
            <v>8520511</v>
          </cell>
          <cell r="C4164" t="str">
            <v>MOSQUETON POLIM PLASTICO MOLLE MARR RER</v>
          </cell>
          <cell r="D4164">
            <v>0</v>
          </cell>
        </row>
        <row r="4165">
          <cell r="A4165" t="str">
            <v/>
          </cell>
          <cell r="B4165" t="str">
            <v>8520512	MOSQU</v>
          </cell>
          <cell r="C4165" t="str">
            <v/>
          </cell>
          <cell r="D4165">
            <v>0</v>
          </cell>
        </row>
        <row r="4166">
          <cell r="A4166">
            <v>8520512</v>
          </cell>
          <cell r="B4166" t="str">
            <v>8520512</v>
          </cell>
          <cell r="C4166" t="str">
            <v>MOSQUETON ACERO 9CM X 9MM</v>
          </cell>
          <cell r="D4166">
            <v>0</v>
          </cell>
        </row>
        <row r="4167">
          <cell r="A4167">
            <v>8520513</v>
          </cell>
          <cell r="B4167" t="str">
            <v>8520513</v>
          </cell>
          <cell r="C4167" t="str">
            <v>MOSQUETON ACERO/GRIS 9CM C/ROSCA 5565/4</v>
          </cell>
          <cell r="D4167">
            <v>200</v>
          </cell>
        </row>
        <row r="4168">
          <cell r="A4168">
            <v>8520517</v>
          </cell>
          <cell r="B4168" t="str">
            <v>8520517</v>
          </cell>
          <cell r="C4168" t="str">
            <v>NAVAJA MARIPOSA CAMUFLADA 5517 LUG-023/3</v>
          </cell>
          <cell r="D4168">
            <v>784.87</v>
          </cell>
        </row>
        <row r="4169">
          <cell r="A4169">
            <v>8520546</v>
          </cell>
          <cell r="B4169" t="str">
            <v>8520546</v>
          </cell>
          <cell r="C4169" t="str">
            <v>LINTERNA RECARGABLE POLICE RER</v>
          </cell>
          <cell r="D4169">
            <v>1442.34</v>
          </cell>
        </row>
        <row r="4170">
          <cell r="A4170" t="str">
            <v/>
          </cell>
          <cell r="B4170" t="str">
            <v>8520556	LINTE</v>
          </cell>
          <cell r="C4170" t="str">
            <v/>
          </cell>
          <cell r="D4170">
            <v>0</v>
          </cell>
        </row>
        <row r="4171">
          <cell r="A4171">
            <v>8520556</v>
          </cell>
          <cell r="B4171" t="str">
            <v>8520556</v>
          </cell>
          <cell r="C4171" t="str">
            <v>LINTERNA RECARGABLE CON BRUJULA RER</v>
          </cell>
          <cell r="D4171">
            <v>0</v>
          </cell>
        </row>
        <row r="4172">
          <cell r="A4172">
            <v>8520620</v>
          </cell>
          <cell r="B4172" t="str">
            <v>8520620</v>
          </cell>
          <cell r="C4172" t="str">
            <v>PILA RECARGABLE 3.7 V RER</v>
          </cell>
          <cell r="D4172">
            <v>266.85000000000002</v>
          </cell>
        </row>
        <row r="4173">
          <cell r="A4173">
            <v>8520623</v>
          </cell>
          <cell r="B4173" t="str">
            <v>8520623</v>
          </cell>
          <cell r="C4173" t="str">
            <v>PILAS AAA POR TRES RER</v>
          </cell>
          <cell r="D4173">
            <v>47.65</v>
          </cell>
        </row>
        <row r="4174">
          <cell r="A4174">
            <v>8520624</v>
          </cell>
          <cell r="B4174" t="str">
            <v>8520624</v>
          </cell>
          <cell r="C4174" t="str">
            <v>PILAS AAA POR 2 (PAR)</v>
          </cell>
          <cell r="D4174">
            <v>108.32</v>
          </cell>
        </row>
        <row r="4175">
          <cell r="A4175" t="str">
            <v/>
          </cell>
          <cell r="B4175" t="str">
            <v>8520625	LINTE</v>
          </cell>
          <cell r="C4175" t="str">
            <v/>
          </cell>
          <cell r="D4175">
            <v>0</v>
          </cell>
        </row>
        <row r="4176">
          <cell r="A4176">
            <v>8520625</v>
          </cell>
          <cell r="B4176" t="str">
            <v>8520625</v>
          </cell>
          <cell r="C4176" t="str">
            <v>LINTERNA NHL 8625 RER</v>
          </cell>
          <cell r="D4176">
            <v>0</v>
          </cell>
        </row>
        <row r="4177">
          <cell r="A4177">
            <v>8520626</v>
          </cell>
          <cell r="B4177" t="str">
            <v>8520626</v>
          </cell>
          <cell r="C4177" t="str">
            <v>PILA 18650 BATERIA REUT.VERDE USB 4526</v>
          </cell>
          <cell r="D4177">
            <v>728</v>
          </cell>
        </row>
        <row r="4178">
          <cell r="A4178">
            <v>8520629</v>
          </cell>
          <cell r="B4178" t="str">
            <v>8520629</v>
          </cell>
          <cell r="C4178" t="str">
            <v>PILA 18650 BATERIA REUTILIZABLE</v>
          </cell>
          <cell r="D4178">
            <v>416</v>
          </cell>
        </row>
        <row r="4179">
          <cell r="A4179">
            <v>8520690</v>
          </cell>
          <cell r="B4179" t="str">
            <v>8520690</v>
          </cell>
          <cell r="C4179" t="str">
            <v>BINOCULARES PROFESIONAL 25X60 L690 LUG</v>
          </cell>
          <cell r="D4179">
            <v>2424.5100000000002</v>
          </cell>
        </row>
        <row r="4180">
          <cell r="A4180">
            <v>8520691</v>
          </cell>
          <cell r="B4180" t="str">
            <v>8520691</v>
          </cell>
          <cell r="C4180" t="str">
            <v>BINOCULARES TASCO 8X21CM 0955</v>
          </cell>
          <cell r="D4180">
            <v>2600</v>
          </cell>
        </row>
        <row r="4181">
          <cell r="A4181">
            <v>8520710</v>
          </cell>
          <cell r="B4181" t="str">
            <v>8520710</v>
          </cell>
          <cell r="C4181" t="str">
            <v>NAVAJA 21 CM ABREPANZA M/MADERA LUG</v>
          </cell>
          <cell r="D4181">
            <v>1450.38</v>
          </cell>
        </row>
        <row r="4182">
          <cell r="A4182">
            <v>8520726</v>
          </cell>
          <cell r="B4182" t="str">
            <v>8520726</v>
          </cell>
          <cell r="C4182" t="str">
            <v>LINTERNA PARA CICLISTAS USB 4726</v>
          </cell>
          <cell r="D4182">
            <v>412.78</v>
          </cell>
        </row>
        <row r="4183">
          <cell r="A4183" t="str">
            <v/>
          </cell>
          <cell r="B4183" t="str">
            <v>8520728	LINTE</v>
          </cell>
          <cell r="C4183" t="str">
            <v/>
          </cell>
          <cell r="D4183">
            <v>0</v>
          </cell>
        </row>
        <row r="4184">
          <cell r="A4184">
            <v>8520728</v>
          </cell>
          <cell r="B4184" t="str">
            <v>8520728</v>
          </cell>
          <cell r="C4184" t="str">
            <v>LINTERNA C/ZOOM S/ACC (8520729)</v>
          </cell>
          <cell r="D4184">
            <v>0</v>
          </cell>
        </row>
        <row r="4185">
          <cell r="A4185">
            <v>8520729</v>
          </cell>
          <cell r="B4185" t="str">
            <v>8520729</v>
          </cell>
          <cell r="C4185" t="str">
            <v>LINTERNA C/ZOOM 13X3,2CM 3F 4729+PILAUSB</v>
          </cell>
          <cell r="D4185">
            <v>1415.23</v>
          </cell>
        </row>
        <row r="4186">
          <cell r="A4186">
            <v>8520733</v>
          </cell>
          <cell r="B4186" t="str">
            <v>8520733</v>
          </cell>
          <cell r="C4186" t="str">
            <v>LINTERNA SOLART09 4863 BRUJULA/IMAN/ROMP</v>
          </cell>
          <cell r="D4186">
            <v>2830.46</v>
          </cell>
        </row>
        <row r="4187">
          <cell r="A4187">
            <v>8520738</v>
          </cell>
          <cell r="B4187" t="str">
            <v>8520738</v>
          </cell>
          <cell r="C4187" t="str">
            <v>LINTERNA4738+CABLE USB</v>
          </cell>
          <cell r="D4187">
            <v>1248</v>
          </cell>
        </row>
        <row r="4188">
          <cell r="A4188" t="str">
            <v/>
          </cell>
          <cell r="B4188" t="str">
            <v>8520739	LINTE</v>
          </cell>
          <cell r="C4188" t="str">
            <v/>
          </cell>
          <cell r="D4188">
            <v>0</v>
          </cell>
        </row>
        <row r="4189">
          <cell r="A4189">
            <v>8520739</v>
          </cell>
          <cell r="B4189" t="str">
            <v>8520739</v>
          </cell>
          <cell r="C4189" t="str">
            <v>LINTERNA  4738 S/ACCESORIOS (8520738)</v>
          </cell>
          <cell r="D4189">
            <v>0</v>
          </cell>
        </row>
        <row r="4190">
          <cell r="A4190">
            <v>8520745</v>
          </cell>
          <cell r="B4190" t="str">
            <v>8520745</v>
          </cell>
          <cell r="C4190" t="str">
            <v>LINTERNA POLICE + CABLE USB</v>
          </cell>
          <cell r="D4190">
            <v>1144</v>
          </cell>
        </row>
        <row r="4191">
          <cell r="A4191" t="str">
            <v/>
          </cell>
          <cell r="B4191" t="str">
            <v>8520746	LINTE</v>
          </cell>
          <cell r="C4191" t="str">
            <v/>
          </cell>
          <cell r="D4191">
            <v>0</v>
          </cell>
        </row>
        <row r="4192">
          <cell r="A4192">
            <v>8520746</v>
          </cell>
          <cell r="B4192" t="str">
            <v>8520746</v>
          </cell>
          <cell r="C4192" t="str">
            <v>LINTERNA POLICE 7745 S/ACC (8520745)</v>
          </cell>
          <cell r="D4192">
            <v>0</v>
          </cell>
        </row>
        <row r="4193">
          <cell r="A4193">
            <v>8520750</v>
          </cell>
          <cell r="B4193" t="str">
            <v>8520750</v>
          </cell>
          <cell r="C4193" t="str">
            <v>LINTERNA  7750 ZOOM 15X3 3 +CABLE USB</v>
          </cell>
          <cell r="D4193">
            <v>1144</v>
          </cell>
        </row>
        <row r="4194">
          <cell r="A4194" t="str">
            <v/>
          </cell>
          <cell r="B4194" t="str">
            <v>8520751	LINTE</v>
          </cell>
          <cell r="C4194" t="str">
            <v/>
          </cell>
          <cell r="D4194">
            <v>0</v>
          </cell>
        </row>
        <row r="4195">
          <cell r="A4195">
            <v>8520751</v>
          </cell>
          <cell r="B4195" t="str">
            <v>8520751</v>
          </cell>
          <cell r="C4195" t="str">
            <v>LINTERNA 7750 ZOOM 3 FUNCIONES S/ACC (85</v>
          </cell>
          <cell r="D4195">
            <v>0</v>
          </cell>
        </row>
        <row r="4196">
          <cell r="A4196" t="str">
            <v/>
          </cell>
          <cell r="B4196" t="str">
            <v>8520776	LINTE</v>
          </cell>
          <cell r="C4196" t="str">
            <v/>
          </cell>
          <cell r="D4196">
            <v>0</v>
          </cell>
        </row>
        <row r="4197">
          <cell r="A4197">
            <v>8520776</v>
          </cell>
          <cell r="B4197" t="str">
            <v>8520776</v>
          </cell>
          <cell r="C4197" t="str">
            <v>LINTERNA 7776</v>
          </cell>
          <cell r="D4197">
            <v>0</v>
          </cell>
        </row>
        <row r="4198">
          <cell r="A4198">
            <v>8520779</v>
          </cell>
          <cell r="B4198" t="str">
            <v>8520779</v>
          </cell>
          <cell r="C4198" t="str">
            <v>LINTERNA 7779</v>
          </cell>
          <cell r="D4198">
            <v>0</v>
          </cell>
        </row>
        <row r="4199">
          <cell r="A4199">
            <v>8520781</v>
          </cell>
          <cell r="B4199" t="str">
            <v>8520781</v>
          </cell>
          <cell r="C4199" t="str">
            <v>LINTERNA C/CARGADOR 17.5X4CM 3F C/2 BAT</v>
          </cell>
          <cell r="D4199">
            <v>1711</v>
          </cell>
        </row>
        <row r="4200">
          <cell r="A4200" t="str">
            <v/>
          </cell>
          <cell r="B4200" t="str">
            <v>8520802	NAVAJ</v>
          </cell>
          <cell r="C4200" t="str">
            <v/>
          </cell>
          <cell r="D4200">
            <v>0</v>
          </cell>
        </row>
        <row r="4201">
          <cell r="A4201">
            <v>8520802</v>
          </cell>
          <cell r="B4201" t="str">
            <v>8520802</v>
          </cell>
          <cell r="C4201" t="str">
            <v>NAVAJA 22 CM M/MADERA LUG</v>
          </cell>
          <cell r="D4201">
            <v>0</v>
          </cell>
        </row>
        <row r="4202">
          <cell r="A4202">
            <v>8520804</v>
          </cell>
          <cell r="B4202" t="str">
            <v>8520804</v>
          </cell>
          <cell r="C4202" t="str">
            <v>NAVAJA 20 CM  ACERADA C/NEGRO LUG</v>
          </cell>
          <cell r="D4202">
            <v>1885.5</v>
          </cell>
        </row>
        <row r="4203">
          <cell r="A4203">
            <v>8520813</v>
          </cell>
          <cell r="B4203" t="str">
            <v>8520813</v>
          </cell>
          <cell r="C4203" t="str">
            <v>NAVAJA COLUMBIA ESCORPION SAQUE RAPIDO 1</v>
          </cell>
          <cell r="D4203">
            <v>416</v>
          </cell>
        </row>
        <row r="4204">
          <cell r="A4204" t="str">
            <v/>
          </cell>
          <cell r="B4204" t="str">
            <v>8520814	NAVAJ</v>
          </cell>
          <cell r="C4204" t="str">
            <v/>
          </cell>
          <cell r="D4204">
            <v>0</v>
          </cell>
        </row>
        <row r="4205">
          <cell r="A4205">
            <v>8520814</v>
          </cell>
          <cell r="B4205" t="str">
            <v>8520814</v>
          </cell>
          <cell r="C4205" t="str">
            <v>NAVAJA 23 CM TACTICA BLACK LUG</v>
          </cell>
          <cell r="D4205">
            <v>0</v>
          </cell>
        </row>
        <row r="4206">
          <cell r="A4206">
            <v>8520817</v>
          </cell>
          <cell r="B4206" t="str">
            <v>8520817</v>
          </cell>
          <cell r="C4206" t="str">
            <v>LINTERNA RECARGABLE</v>
          </cell>
          <cell r="D4206">
            <v>1606.61</v>
          </cell>
        </row>
        <row r="4207">
          <cell r="A4207" t="str">
            <v/>
          </cell>
          <cell r="B4207" t="str">
            <v>8520821	NAVAJ</v>
          </cell>
          <cell r="C4207" t="str">
            <v/>
          </cell>
          <cell r="D4207">
            <v>0</v>
          </cell>
        </row>
        <row r="4208">
          <cell r="A4208">
            <v>8520821</v>
          </cell>
          <cell r="B4208" t="str">
            <v>8520821</v>
          </cell>
          <cell r="C4208" t="str">
            <v>NAVAJA 28  CM M MADERA C ESTUCHE LUG</v>
          </cell>
          <cell r="D4208">
            <v>0</v>
          </cell>
        </row>
        <row r="4209">
          <cell r="A4209">
            <v>8520824</v>
          </cell>
          <cell r="B4209" t="str">
            <v>8520824</v>
          </cell>
          <cell r="C4209" t="str">
            <v>PILA AAA 4 RER</v>
          </cell>
          <cell r="D4209">
            <v>57.61</v>
          </cell>
        </row>
        <row r="4210">
          <cell r="A4210">
            <v>8520866</v>
          </cell>
          <cell r="B4210" t="str">
            <v>8520866</v>
          </cell>
          <cell r="C4210" t="str">
            <v>NAVAJA MARIPOSA NEGRA 86B LUG</v>
          </cell>
          <cell r="D4210">
            <v>784.87</v>
          </cell>
        </row>
        <row r="4211">
          <cell r="A4211">
            <v>8520925</v>
          </cell>
          <cell r="B4211" t="str">
            <v>8520925</v>
          </cell>
          <cell r="C4211" t="str">
            <v>NAVAJA CUCHILLO CONVERTIB EN TARJETA LUG</v>
          </cell>
          <cell r="D4211">
            <v>129.59</v>
          </cell>
        </row>
        <row r="4212">
          <cell r="A4212">
            <v>8520932</v>
          </cell>
          <cell r="B4212" t="str">
            <v>8520932</v>
          </cell>
          <cell r="C4212" t="str">
            <v>LINTERNA 1932 ZOOM + CABLE USB</v>
          </cell>
          <cell r="D4212">
            <v>1179.3599999999999</v>
          </cell>
        </row>
        <row r="4213">
          <cell r="A4213">
            <v>8520936</v>
          </cell>
          <cell r="B4213" t="str">
            <v>8520936</v>
          </cell>
          <cell r="C4213" t="str">
            <v>LINTERNA 1932 SIN CAJA+CABLE USB</v>
          </cell>
          <cell r="D4213">
            <v>1456</v>
          </cell>
        </row>
        <row r="4214">
          <cell r="A4214">
            <v>8520941</v>
          </cell>
          <cell r="B4214" t="str">
            <v>8520941</v>
          </cell>
          <cell r="C4214" t="str">
            <v>LINTERNA 1941 C/ZOOM 800LUMENS+PILA USB</v>
          </cell>
          <cell r="D4214">
            <v>1872</v>
          </cell>
        </row>
        <row r="4215">
          <cell r="A4215" t="str">
            <v/>
          </cell>
          <cell r="B4215" t="str">
            <v>8520942	LINTE</v>
          </cell>
          <cell r="C4215" t="str">
            <v/>
          </cell>
          <cell r="D4215">
            <v>0</v>
          </cell>
        </row>
        <row r="4216">
          <cell r="A4216">
            <v>8520942</v>
          </cell>
          <cell r="B4216" t="str">
            <v>8520942</v>
          </cell>
          <cell r="C4216" t="str">
            <v>LINTERNA 19421-7776 800 LUMENS S/CAJA  (</v>
          </cell>
          <cell r="D4216">
            <v>0</v>
          </cell>
        </row>
        <row r="4217">
          <cell r="A4217" t="str">
            <v/>
          </cell>
          <cell r="B4217" t="str">
            <v>8520945	LINTE</v>
          </cell>
          <cell r="C4217" t="str">
            <v/>
          </cell>
          <cell r="D4217">
            <v>0</v>
          </cell>
        </row>
        <row r="4218">
          <cell r="A4218">
            <v>8520945</v>
          </cell>
          <cell r="B4218" t="str">
            <v>8520945</v>
          </cell>
          <cell r="C4218" t="str">
            <v>LINTERNA 945</v>
          </cell>
          <cell r="D4218">
            <v>0</v>
          </cell>
        </row>
        <row r="4219">
          <cell r="A4219">
            <v>8520946</v>
          </cell>
          <cell r="B4219" t="str">
            <v>8520946</v>
          </cell>
          <cell r="C4219" t="str">
            <v>LINTERNA 1946 +CABLE USB C/ZOOM 14X3</v>
          </cell>
          <cell r="D4219">
            <v>1528.8</v>
          </cell>
        </row>
        <row r="4220">
          <cell r="A4220">
            <v>8520947</v>
          </cell>
          <cell r="B4220" t="str">
            <v>8520947</v>
          </cell>
          <cell r="C4220" t="str">
            <v>LINTERNA 1946-7779 S/ACCESORIOS (8520946</v>
          </cell>
          <cell r="D4220">
            <v>1140.19</v>
          </cell>
        </row>
        <row r="4221">
          <cell r="A4221">
            <v>8520948</v>
          </cell>
          <cell r="B4221" t="str">
            <v>8520948</v>
          </cell>
          <cell r="C4221" t="str">
            <v>LINTERNA 1946+CABLE CON ZOOM 14X3</v>
          </cell>
          <cell r="D4221">
            <v>0</v>
          </cell>
        </row>
        <row r="4222">
          <cell r="A4222" t="str">
            <v/>
          </cell>
          <cell r="B4222" t="str">
            <v>8520953	HACHA</v>
          </cell>
          <cell r="C4222" t="str">
            <v/>
          </cell>
          <cell r="D4222">
            <v>0</v>
          </cell>
        </row>
        <row r="4223">
          <cell r="A4223">
            <v>8520953</v>
          </cell>
          <cell r="B4223" t="str">
            <v>8520953</v>
          </cell>
          <cell r="C4223" t="str">
            <v>HACHA TACTICA COLUMBIA LUG</v>
          </cell>
          <cell r="D4223">
            <v>0</v>
          </cell>
        </row>
        <row r="4224">
          <cell r="A4224" t="str">
            <v/>
          </cell>
          <cell r="B4224" t="str">
            <v xml:space="preserve">8520987		0		</v>
          </cell>
          <cell r="C4224" t="str">
            <v/>
          </cell>
          <cell r="D4224">
            <v>0</v>
          </cell>
        </row>
        <row r="4225">
          <cell r="A4225">
            <v>8520987</v>
          </cell>
          <cell r="B4225" t="str">
            <v>8520987</v>
          </cell>
          <cell r="C4225" t="str">
            <v/>
          </cell>
          <cell r="D4225">
            <v>0</v>
          </cell>
        </row>
        <row r="4226">
          <cell r="A4226" t="str">
            <v/>
          </cell>
          <cell r="B4226" t="str">
            <v>8520994	LINTE</v>
          </cell>
          <cell r="C4226" t="str">
            <v/>
          </cell>
          <cell r="D4226">
            <v>0</v>
          </cell>
        </row>
        <row r="4227">
          <cell r="A4227">
            <v>8520994</v>
          </cell>
          <cell r="B4227" t="str">
            <v>8520994</v>
          </cell>
          <cell r="C4227" t="str">
            <v>LINTERNA NITROL LPA994 RER</v>
          </cell>
          <cell r="D4227">
            <v>0</v>
          </cell>
        </row>
        <row r="4228">
          <cell r="A4228">
            <v>8520999</v>
          </cell>
          <cell r="B4228" t="str">
            <v>8520999</v>
          </cell>
          <cell r="C4228" t="str">
            <v>CUBIERTOS PLEGABLE METAL LUG</v>
          </cell>
          <cell r="D4228">
            <v>427.66</v>
          </cell>
        </row>
        <row r="4229">
          <cell r="A4229" t="str">
            <v/>
          </cell>
          <cell r="B4229" t="str">
            <v>8521001	CUCHI</v>
          </cell>
          <cell r="C4229" t="str">
            <v/>
          </cell>
          <cell r="D4229">
            <v>0</v>
          </cell>
        </row>
        <row r="4230">
          <cell r="A4230">
            <v>8521001</v>
          </cell>
          <cell r="B4230" t="str">
            <v>8521001</v>
          </cell>
          <cell r="C4230" t="str">
            <v>CUCHILLO CON MANGO</v>
          </cell>
          <cell r="D4230">
            <v>0</v>
          </cell>
        </row>
        <row r="4231">
          <cell r="A4231">
            <v>8521002</v>
          </cell>
          <cell r="B4231" t="str">
            <v>8521002</v>
          </cell>
          <cell r="C4231" t="str">
            <v>CUCHILLO GERBER 18 CM RER</v>
          </cell>
          <cell r="D4231">
            <v>870.22</v>
          </cell>
        </row>
        <row r="4232">
          <cell r="A4232">
            <v>8521013</v>
          </cell>
          <cell r="B4232" t="str">
            <v>8521013</v>
          </cell>
          <cell r="C4232" t="str">
            <v>CUCHILLO COLUMBIA  001013 RER</v>
          </cell>
          <cell r="D4232">
            <v>1160.31</v>
          </cell>
        </row>
        <row r="4233">
          <cell r="A4233">
            <v>8521014</v>
          </cell>
          <cell r="B4233" t="str">
            <v>8521014</v>
          </cell>
          <cell r="C4233" t="str">
            <v>CUCHILLO CON FUNDA VERDE 6 TK063 6-7,7/2</v>
          </cell>
          <cell r="D4233">
            <v>4200</v>
          </cell>
        </row>
        <row r="4234">
          <cell r="A4234">
            <v>8521015</v>
          </cell>
          <cell r="B4234" t="str">
            <v>8521015</v>
          </cell>
          <cell r="C4234" t="str">
            <v>CUCHILLO DAGA</v>
          </cell>
          <cell r="D4234">
            <v>922.97</v>
          </cell>
        </row>
        <row r="4235">
          <cell r="A4235" t="str">
            <v/>
          </cell>
          <cell r="B4235" t="str">
            <v>8521021	CUCHI</v>
          </cell>
          <cell r="C4235" t="str">
            <v/>
          </cell>
          <cell r="D4235">
            <v>0</v>
          </cell>
        </row>
        <row r="4236">
          <cell r="A4236">
            <v>8521021</v>
          </cell>
          <cell r="B4236" t="str">
            <v>8521021</v>
          </cell>
          <cell r="C4236" t="str">
            <v>CUCHILLO M.NIETO 3001 11CM</v>
          </cell>
          <cell r="D4236">
            <v>0</v>
          </cell>
        </row>
        <row r="4237">
          <cell r="A4237" t="str">
            <v/>
          </cell>
          <cell r="B4237" t="str">
            <v>8521024	CUCHI</v>
          </cell>
          <cell r="C4237" t="str">
            <v/>
          </cell>
          <cell r="D4237">
            <v>0</v>
          </cell>
        </row>
        <row r="4238">
          <cell r="A4238">
            <v>8521024</v>
          </cell>
          <cell r="B4238" t="str">
            <v>8521024</v>
          </cell>
          <cell r="C4238" t="str">
            <v>CUCHILLO SCHRADE EXTREME F24</v>
          </cell>
          <cell r="D4238">
            <v>0</v>
          </cell>
        </row>
        <row r="4239">
          <cell r="A4239" t="str">
            <v/>
          </cell>
          <cell r="B4239" t="str">
            <v>8521029	CUCHI</v>
          </cell>
          <cell r="C4239" t="str">
            <v/>
          </cell>
          <cell r="D4239">
            <v>0</v>
          </cell>
        </row>
        <row r="4240">
          <cell r="A4240">
            <v>8521029</v>
          </cell>
          <cell r="B4240" t="str">
            <v>8521029</v>
          </cell>
          <cell r="C4240" t="str">
            <v>CUCHILLO CORTAPLUMAS UNITED</v>
          </cell>
          <cell r="D4240">
            <v>0</v>
          </cell>
        </row>
        <row r="4241">
          <cell r="A4241" t="str">
            <v/>
          </cell>
          <cell r="B4241" t="str">
            <v>8521030	CUCHI</v>
          </cell>
          <cell r="C4241" t="str">
            <v/>
          </cell>
          <cell r="D4241">
            <v>0</v>
          </cell>
        </row>
        <row r="4242">
          <cell r="A4242">
            <v>8521030</v>
          </cell>
          <cell r="B4242" t="str">
            <v>8521030</v>
          </cell>
          <cell r="C4242" t="str">
            <v>CUCHILLO CORTAPLUMAS COLUMBIA GOMA</v>
          </cell>
          <cell r="D4242">
            <v>0</v>
          </cell>
        </row>
        <row r="4243">
          <cell r="A4243" t="str">
            <v/>
          </cell>
          <cell r="B4243" t="str">
            <v>8521031	CUCHI</v>
          </cell>
          <cell r="C4243" t="str">
            <v/>
          </cell>
          <cell r="D4243">
            <v>0</v>
          </cell>
        </row>
        <row r="4244">
          <cell r="A4244">
            <v>8521031</v>
          </cell>
          <cell r="B4244" t="str">
            <v>8521031</v>
          </cell>
          <cell r="C4244" t="str">
            <v>CUCHILLO CORTAPLUMA BOKER/SMITH AND WESS</v>
          </cell>
          <cell r="D4244">
            <v>0</v>
          </cell>
        </row>
        <row r="4245">
          <cell r="A4245" t="str">
            <v/>
          </cell>
          <cell r="B4245" t="str">
            <v>8521032	CUCHI</v>
          </cell>
          <cell r="C4245" t="str">
            <v/>
          </cell>
          <cell r="D4245">
            <v>0</v>
          </cell>
        </row>
        <row r="4246">
          <cell r="A4246">
            <v>8521032</v>
          </cell>
          <cell r="B4246" t="str">
            <v>8521032</v>
          </cell>
          <cell r="C4246" t="str">
            <v>CUCHILLO CORTAPLUMA M-TECH  CAJA GR</v>
          </cell>
          <cell r="D4246">
            <v>0</v>
          </cell>
        </row>
        <row r="4247">
          <cell r="A4247" t="str">
            <v/>
          </cell>
          <cell r="B4247" t="str">
            <v>8521033	CUCHI</v>
          </cell>
          <cell r="C4247" t="str">
            <v/>
          </cell>
          <cell r="D4247">
            <v>0</v>
          </cell>
        </row>
        <row r="4248">
          <cell r="A4248">
            <v>8521033</v>
          </cell>
          <cell r="B4248" t="str">
            <v>8521033</v>
          </cell>
          <cell r="C4248" t="str">
            <v>CUCHILLO CORTAPLUMAS COLUMBIA CHICO</v>
          </cell>
          <cell r="D4248">
            <v>0</v>
          </cell>
        </row>
        <row r="4249">
          <cell r="A4249">
            <v>8521034</v>
          </cell>
          <cell r="B4249" t="str">
            <v>8521034</v>
          </cell>
          <cell r="C4249" t="str">
            <v>CUCHILLO CORTAPLUMA 7024/6 RER</v>
          </cell>
          <cell r="D4249">
            <v>580.13</v>
          </cell>
        </row>
        <row r="4250">
          <cell r="A4250">
            <v>8521036</v>
          </cell>
          <cell r="B4250" t="str">
            <v>8521036</v>
          </cell>
          <cell r="C4250" t="str">
            <v>CUCHILLO 30CM CAMU BOSQUE   16-305/3,6</v>
          </cell>
          <cell r="D4250">
            <v>1700</v>
          </cell>
        </row>
        <row r="4251">
          <cell r="A4251" t="str">
            <v/>
          </cell>
          <cell r="B4251" t="str">
            <v>8521040	CUCHI</v>
          </cell>
          <cell r="C4251" t="str">
            <v/>
          </cell>
          <cell r="D4251">
            <v>0</v>
          </cell>
        </row>
        <row r="4252">
          <cell r="A4252">
            <v>8521040</v>
          </cell>
          <cell r="B4252" t="str">
            <v>8521040</v>
          </cell>
          <cell r="C4252" t="str">
            <v>CUCHILLO F19</v>
          </cell>
          <cell r="D4252">
            <v>0</v>
          </cell>
        </row>
        <row r="4253">
          <cell r="A4253" t="str">
            <v/>
          </cell>
          <cell r="B4253" t="str">
            <v>8521042	CUCHI</v>
          </cell>
          <cell r="C4253" t="str">
            <v/>
          </cell>
          <cell r="D4253">
            <v>0</v>
          </cell>
        </row>
        <row r="4254">
          <cell r="A4254">
            <v>8521042</v>
          </cell>
          <cell r="B4254" t="str">
            <v>8521042</v>
          </cell>
          <cell r="C4254" t="str">
            <v>CUCHILLO 5082</v>
          </cell>
          <cell r="D4254">
            <v>0</v>
          </cell>
        </row>
        <row r="4255">
          <cell r="A4255" t="str">
            <v/>
          </cell>
          <cell r="B4255" t="str">
            <v>8521043	CUCHI</v>
          </cell>
          <cell r="C4255" t="str">
            <v/>
          </cell>
          <cell r="D4255">
            <v>0</v>
          </cell>
        </row>
        <row r="4256">
          <cell r="A4256">
            <v>8521043</v>
          </cell>
          <cell r="B4256" t="str">
            <v>8521043</v>
          </cell>
          <cell r="C4256" t="str">
            <v>CUCHILLO TARJETA</v>
          </cell>
          <cell r="D4256">
            <v>0</v>
          </cell>
        </row>
        <row r="4257">
          <cell r="A4257" t="str">
            <v/>
          </cell>
          <cell r="B4257" t="str">
            <v>8521045	BRUJU</v>
          </cell>
          <cell r="C4257" t="str">
            <v/>
          </cell>
          <cell r="D4257">
            <v>0</v>
          </cell>
        </row>
        <row r="4258">
          <cell r="A4258">
            <v>8521045</v>
          </cell>
          <cell r="B4258" t="str">
            <v>8521045</v>
          </cell>
          <cell r="C4258" t="str">
            <v>BRUJULA WATERDOG DC45-1</v>
          </cell>
          <cell r="D4258">
            <v>0</v>
          </cell>
        </row>
        <row r="4259">
          <cell r="A4259" t="str">
            <v/>
          </cell>
          <cell r="B4259" t="str">
            <v>8521046	CUCHI</v>
          </cell>
          <cell r="C4259" t="str">
            <v/>
          </cell>
          <cell r="D4259">
            <v>0</v>
          </cell>
        </row>
        <row r="4260">
          <cell r="A4260">
            <v>8521046</v>
          </cell>
          <cell r="B4260" t="str">
            <v>8521046</v>
          </cell>
          <cell r="C4260" t="str">
            <v>CUCHILLO CORTAPLUMA KNIVES</v>
          </cell>
          <cell r="D4260">
            <v>0</v>
          </cell>
        </row>
        <row r="4261">
          <cell r="A4261">
            <v>8521050</v>
          </cell>
          <cell r="B4261" t="str">
            <v>8521050</v>
          </cell>
          <cell r="C4261" t="str">
            <v>SET CUBIERTOS CAMPING RER</v>
          </cell>
          <cell r="D4261">
            <v>1160.31</v>
          </cell>
        </row>
        <row r="4262">
          <cell r="A4262">
            <v>8521060</v>
          </cell>
          <cell r="B4262" t="str">
            <v>8521060</v>
          </cell>
          <cell r="C4262" t="str">
            <v>CUCHILLO CORTAPLUMA NAVAJA187 RER</v>
          </cell>
          <cell r="D4262">
            <v>580.13</v>
          </cell>
        </row>
        <row r="4263">
          <cell r="A4263" t="str">
            <v/>
          </cell>
          <cell r="B4263" t="str">
            <v>8521061	CUCHI</v>
          </cell>
          <cell r="C4263" t="str">
            <v/>
          </cell>
          <cell r="D4263">
            <v>0</v>
          </cell>
        </row>
        <row r="4264">
          <cell r="A4264">
            <v>8521061</v>
          </cell>
          <cell r="B4264" t="str">
            <v>8521061</v>
          </cell>
          <cell r="C4264" t="str">
            <v>CUCHILLO CORTAPLUMA GARBE</v>
          </cell>
          <cell r="D4264">
            <v>0</v>
          </cell>
        </row>
        <row r="4265">
          <cell r="A4265" t="str">
            <v/>
          </cell>
          <cell r="B4265" t="str">
            <v>8521062	CUCHI</v>
          </cell>
          <cell r="C4265" t="str">
            <v/>
          </cell>
          <cell r="D4265">
            <v>0</v>
          </cell>
        </row>
        <row r="4266">
          <cell r="A4266">
            <v>8521062</v>
          </cell>
          <cell r="B4266" t="str">
            <v>8521062</v>
          </cell>
          <cell r="C4266" t="str">
            <v>CUCHILLO CORTA PLUMA NAVAJA 305 RER</v>
          </cell>
          <cell r="D4266">
            <v>0</v>
          </cell>
        </row>
        <row r="4267">
          <cell r="A4267">
            <v>8521063</v>
          </cell>
          <cell r="B4267" t="str">
            <v>8521063</v>
          </cell>
          <cell r="C4267" t="str">
            <v>CUCHILLO 19CM KARAMBIT NEGRO 17/4,24</v>
          </cell>
          <cell r="D4267">
            <v>1100</v>
          </cell>
        </row>
        <row r="4268">
          <cell r="A4268">
            <v>8521064</v>
          </cell>
          <cell r="B4268" t="str">
            <v>8521064</v>
          </cell>
          <cell r="C4268" t="str">
            <v>CUCHILLO CORTAPLUMA MULTIUSO RER</v>
          </cell>
          <cell r="D4268">
            <v>435.08</v>
          </cell>
        </row>
        <row r="4269">
          <cell r="A4269">
            <v>8521100</v>
          </cell>
          <cell r="B4269" t="str">
            <v>8521100</v>
          </cell>
          <cell r="C4269" t="str">
            <v>CUCHILLO COLUMBIA C/FUNDA RIGIDA IMP</v>
          </cell>
          <cell r="D4269">
            <v>1600</v>
          </cell>
        </row>
        <row r="4270">
          <cell r="A4270" t="str">
            <v/>
          </cell>
          <cell r="B4270" t="str">
            <v>8521101	CUCHI</v>
          </cell>
          <cell r="C4270" t="str">
            <v/>
          </cell>
          <cell r="D4270">
            <v>0</v>
          </cell>
        </row>
        <row r="4271">
          <cell r="A4271">
            <v>8521101</v>
          </cell>
          <cell r="B4271" t="str">
            <v>8521101</v>
          </cell>
          <cell r="C4271" t="str">
            <v>CUCHILLO DOS COLORES</v>
          </cell>
          <cell r="D4271">
            <v>0</v>
          </cell>
        </row>
        <row r="4272">
          <cell r="A4272">
            <v>8521102</v>
          </cell>
          <cell r="B4272" t="str">
            <v>8521102</v>
          </cell>
          <cell r="C4272" t="str">
            <v>CUCHILLO NEGRO C/FUNDA Y AFILADOR IMP</v>
          </cell>
          <cell r="D4272">
            <v>1415.23</v>
          </cell>
        </row>
        <row r="4273">
          <cell r="A4273">
            <v>8521120</v>
          </cell>
          <cell r="B4273" t="str">
            <v>8521120</v>
          </cell>
          <cell r="C4273" t="str">
            <v>CUCHILLO 23CM TACTICO PRC LUG</v>
          </cell>
          <cell r="D4273">
            <v>2030.56</v>
          </cell>
        </row>
        <row r="4274">
          <cell r="A4274" t="str">
            <v/>
          </cell>
          <cell r="B4274" t="str">
            <v>8521129	BOLIG</v>
          </cell>
          <cell r="C4274" t="str">
            <v/>
          </cell>
          <cell r="D4274">
            <v>0</v>
          </cell>
        </row>
        <row r="4275">
          <cell r="A4275">
            <v>8521129</v>
          </cell>
          <cell r="B4275" t="str">
            <v>8521129</v>
          </cell>
          <cell r="C4275" t="str">
            <v>BOLIGRAFO CON CUCHILLO</v>
          </cell>
          <cell r="D4275">
            <v>0</v>
          </cell>
        </row>
        <row r="4276">
          <cell r="A4276" t="str">
            <v/>
          </cell>
          <cell r="B4276" t="str">
            <v>8521160	MINI</v>
          </cell>
          <cell r="C4276" t="str">
            <v/>
          </cell>
          <cell r="D4276">
            <v>0</v>
          </cell>
        </row>
        <row r="4277">
          <cell r="A4277">
            <v>8521160</v>
          </cell>
          <cell r="B4277" t="str">
            <v>8521160</v>
          </cell>
          <cell r="C4277" t="str">
            <v>MINI CUCHILLO COLG CUELLO FUNDA RIGI LUG</v>
          </cell>
          <cell r="D4277">
            <v>0</v>
          </cell>
        </row>
        <row r="4278">
          <cell r="A4278" t="str">
            <v/>
          </cell>
          <cell r="B4278" t="str">
            <v>8521290	CUCHI</v>
          </cell>
          <cell r="C4278" t="str">
            <v/>
          </cell>
          <cell r="D4278">
            <v>0</v>
          </cell>
        </row>
        <row r="4279">
          <cell r="A4279">
            <v>8521290</v>
          </cell>
          <cell r="B4279" t="str">
            <v>8521290</v>
          </cell>
          <cell r="C4279" t="str">
            <v>CUCHILLO 22 CM TACT C PCR Y ESTUCHE LUG</v>
          </cell>
          <cell r="D4279">
            <v>0</v>
          </cell>
        </row>
        <row r="4280">
          <cell r="A4280">
            <v>8521300</v>
          </cell>
          <cell r="B4280" t="str">
            <v>8521300</v>
          </cell>
          <cell r="C4280" t="str">
            <v>CUCHILLO NAVAJA SAMURAI 2000 RER</v>
          </cell>
          <cell r="D4280">
            <v>435.07</v>
          </cell>
        </row>
        <row r="4281">
          <cell r="A4281">
            <v>8521301</v>
          </cell>
          <cell r="B4281" t="str">
            <v>8521301</v>
          </cell>
          <cell r="C4281" t="str">
            <v>NAVAJA COLUMBIA SPIDER SAQUE RAPIDO IMP</v>
          </cell>
          <cell r="D4281">
            <v>294.83999999999997</v>
          </cell>
        </row>
        <row r="4282">
          <cell r="A4282">
            <v>8521302</v>
          </cell>
          <cell r="B4282" t="str">
            <v>8521302</v>
          </cell>
          <cell r="C4282" t="str">
            <v>NAVAJA GERBER GRIS Y NARANJA C/FUNDA IMP</v>
          </cell>
          <cell r="D4282">
            <v>1456</v>
          </cell>
        </row>
        <row r="4283">
          <cell r="A4283">
            <v>8521303</v>
          </cell>
          <cell r="B4283" t="str">
            <v>8521303</v>
          </cell>
          <cell r="C4283" t="str">
            <v>NAVAJA BROWNING DA73-1 IMP 0005</v>
          </cell>
          <cell r="D4283">
            <v>1061.42</v>
          </cell>
        </row>
        <row r="4284">
          <cell r="A4284">
            <v>8521304</v>
          </cell>
          <cell r="B4284" t="str">
            <v>8521304</v>
          </cell>
          <cell r="C4284" t="str">
            <v>NAVAJA STRIDER KNIVES 352 IMP 0005</v>
          </cell>
          <cell r="D4284">
            <v>1061.42</v>
          </cell>
        </row>
        <row r="4285">
          <cell r="A4285">
            <v>8521305</v>
          </cell>
          <cell r="B4285" t="str">
            <v>8521305</v>
          </cell>
          <cell r="C4285" t="str">
            <v>NAVAJA MULTIUSO IMP</v>
          </cell>
          <cell r="D4285">
            <v>676</v>
          </cell>
        </row>
        <row r="4286">
          <cell r="A4286">
            <v>8521306</v>
          </cell>
          <cell r="B4286" t="str">
            <v>8521306</v>
          </cell>
          <cell r="C4286" t="str">
            <v>NAVAJA SUREFIRE D38 5542 ROMPE VIDRIO IM</v>
          </cell>
          <cell r="D4286">
            <v>1700</v>
          </cell>
        </row>
        <row r="4287">
          <cell r="A4287" t="str">
            <v/>
          </cell>
          <cell r="B4287" t="str">
            <v>8521374	PINZA</v>
          </cell>
          <cell r="C4287" t="str">
            <v/>
          </cell>
          <cell r="D4287">
            <v>0</v>
          </cell>
        </row>
        <row r="4288">
          <cell r="A4288">
            <v>8521374</v>
          </cell>
          <cell r="B4288" t="str">
            <v>8521374</v>
          </cell>
          <cell r="C4288" t="str">
            <v>PINZA MULTIFUNCION ACU 37D LUG</v>
          </cell>
          <cell r="D4288">
            <v>0</v>
          </cell>
        </row>
        <row r="4289">
          <cell r="A4289">
            <v>8521443</v>
          </cell>
          <cell r="B4289" t="str">
            <v>8521443</v>
          </cell>
          <cell r="C4289" t="str">
            <v>CUCHILLO 23 CM TACTICO C / PRC LUG</v>
          </cell>
          <cell r="D4289">
            <v>2030.56</v>
          </cell>
        </row>
        <row r="4290">
          <cell r="A4290">
            <v>8521455</v>
          </cell>
          <cell r="B4290" t="str">
            <v>8521455</v>
          </cell>
          <cell r="C4290" t="str">
            <v>CUCHILLO NAVAJA</v>
          </cell>
          <cell r="D4290">
            <v>527.4</v>
          </cell>
        </row>
        <row r="4291">
          <cell r="A4291">
            <v>8521458</v>
          </cell>
          <cell r="B4291" t="str">
            <v>8521458</v>
          </cell>
          <cell r="C4291" t="str">
            <v>CUCHILLO NAVAJA 27CM NF5458 LUG</v>
          </cell>
          <cell r="D4291">
            <v>515.77</v>
          </cell>
        </row>
        <row r="4292">
          <cell r="A4292" t="str">
            <v/>
          </cell>
          <cell r="B4292" t="str">
            <v>8521467	CUCHI</v>
          </cell>
          <cell r="C4292" t="str">
            <v/>
          </cell>
          <cell r="D4292">
            <v>0</v>
          </cell>
        </row>
        <row r="4293">
          <cell r="A4293">
            <v>8521467</v>
          </cell>
          <cell r="B4293" t="str">
            <v>8521467</v>
          </cell>
          <cell r="C4293" t="str">
            <v>CUCHILLO COLUMBIA NEGRO C/BRUJULA</v>
          </cell>
          <cell r="D4293">
            <v>0</v>
          </cell>
        </row>
        <row r="4294">
          <cell r="A4294">
            <v>8521472</v>
          </cell>
          <cell r="B4294" t="str">
            <v>8521472</v>
          </cell>
          <cell r="C4294" t="str">
            <v>CUCHILLO 26 CM TACTICO C FUNDA LUG</v>
          </cell>
          <cell r="D4294">
            <v>2320.65</v>
          </cell>
        </row>
        <row r="4295">
          <cell r="A4295">
            <v>8521498</v>
          </cell>
          <cell r="B4295" t="str">
            <v>8521498</v>
          </cell>
          <cell r="C4295" t="str">
            <v>PINZA  MULTIFUNCION RER</v>
          </cell>
          <cell r="D4295">
            <v>435.08</v>
          </cell>
        </row>
        <row r="4296">
          <cell r="A4296" t="str">
            <v/>
          </cell>
          <cell r="B4296" t="str">
            <v>8521499	PINZA</v>
          </cell>
          <cell r="C4296" t="str">
            <v/>
          </cell>
          <cell r="D4296">
            <v>0</v>
          </cell>
        </row>
        <row r="4297">
          <cell r="A4297">
            <v>8521499</v>
          </cell>
          <cell r="B4297" t="str">
            <v>8521499</v>
          </cell>
          <cell r="C4297" t="str">
            <v>PINZA MULTIFUNCION TRENTO 131499 AB</v>
          </cell>
          <cell r="D4297">
            <v>0</v>
          </cell>
        </row>
        <row r="4298">
          <cell r="A4298">
            <v>8521551</v>
          </cell>
          <cell r="B4298" t="str">
            <v>8521551</v>
          </cell>
          <cell r="C4298" t="str">
            <v>CUCHILLO 25 CM TACTICO M ROJO/GRIS LUG</v>
          </cell>
          <cell r="D4298">
            <v>1740.48</v>
          </cell>
        </row>
        <row r="4299">
          <cell r="A4299" t="str">
            <v/>
          </cell>
          <cell r="B4299" t="str">
            <v>8521572	CUCHI</v>
          </cell>
          <cell r="C4299" t="str">
            <v/>
          </cell>
          <cell r="D4299">
            <v>0</v>
          </cell>
        </row>
        <row r="4300">
          <cell r="A4300">
            <v>8521572</v>
          </cell>
          <cell r="B4300" t="str">
            <v>8521572</v>
          </cell>
          <cell r="C4300" t="str">
            <v>CUCHILLO CORTAPLUMA TRENTO BUTTERFLY 572</v>
          </cell>
          <cell r="D4300">
            <v>0</v>
          </cell>
        </row>
        <row r="4301">
          <cell r="A4301">
            <v>8521580</v>
          </cell>
          <cell r="B4301" t="str">
            <v>8521580</v>
          </cell>
          <cell r="C4301" t="str">
            <v>CUCHILLO CAMI C/ESTUCHE MILITAR PRC LUG</v>
          </cell>
          <cell r="D4301">
            <v>1740.48</v>
          </cell>
        </row>
        <row r="4302">
          <cell r="A4302" t="str">
            <v/>
          </cell>
          <cell r="B4302" t="str">
            <v>8521593	CUCHI</v>
          </cell>
          <cell r="C4302" t="str">
            <v/>
          </cell>
          <cell r="D4302">
            <v>0</v>
          </cell>
        </row>
        <row r="4303">
          <cell r="A4303">
            <v>8521593</v>
          </cell>
          <cell r="B4303" t="str">
            <v>8521593</v>
          </cell>
          <cell r="C4303" t="str">
            <v>CUCHILLO TRENTO COMMANDER 593</v>
          </cell>
          <cell r="D4303">
            <v>0</v>
          </cell>
        </row>
        <row r="4304">
          <cell r="A4304">
            <v>8521660</v>
          </cell>
          <cell r="B4304" t="str">
            <v>8521660</v>
          </cell>
          <cell r="C4304" t="str">
            <v>CUCHILLO 23 CM TACTICO M/METAL NEGRO LUG</v>
          </cell>
          <cell r="D4304">
            <v>2030.56</v>
          </cell>
        </row>
        <row r="4305">
          <cell r="A4305">
            <v>8521674</v>
          </cell>
          <cell r="B4305" t="str">
            <v>8521674</v>
          </cell>
          <cell r="C4305" t="str">
            <v>CUCHILLO TRENTO COMAN BLACK ZYTEL 674 AB</v>
          </cell>
          <cell r="D4305">
            <v>2591.65</v>
          </cell>
        </row>
        <row r="4306">
          <cell r="A4306" t="str">
            <v/>
          </cell>
          <cell r="B4306" t="str">
            <v>8521903	CUCHI</v>
          </cell>
          <cell r="C4306" t="str">
            <v/>
          </cell>
          <cell r="D4306">
            <v>0</v>
          </cell>
        </row>
        <row r="4307">
          <cell r="A4307">
            <v>8521903</v>
          </cell>
          <cell r="B4307" t="str">
            <v>8521903</v>
          </cell>
          <cell r="C4307" t="str">
            <v>CUCHILLO TRENTO ARMY STONEWASH</v>
          </cell>
          <cell r="D4307">
            <v>0</v>
          </cell>
        </row>
        <row r="4308">
          <cell r="A4308" t="str">
            <v/>
          </cell>
          <cell r="B4308" t="str">
            <v>8522001	CORRE</v>
          </cell>
          <cell r="C4308" t="str">
            <v/>
          </cell>
          <cell r="D4308">
            <v>0</v>
          </cell>
        </row>
        <row r="4309">
          <cell r="A4309">
            <v>8522001</v>
          </cell>
          <cell r="B4309" t="str">
            <v>8522001</v>
          </cell>
          <cell r="C4309" t="str">
            <v>CORREAS DE AMARRE R01</v>
          </cell>
          <cell r="D4309">
            <v>0</v>
          </cell>
        </row>
        <row r="4310">
          <cell r="A4310">
            <v>8522011</v>
          </cell>
          <cell r="B4310" t="str">
            <v>8522011</v>
          </cell>
          <cell r="C4310" t="str">
            <v>RABIZA SIMPLE CON ABROJO IMP 1304</v>
          </cell>
          <cell r="D4310">
            <v>624</v>
          </cell>
        </row>
        <row r="4311">
          <cell r="A4311">
            <v>8522012</v>
          </cell>
          <cell r="B4311" t="str">
            <v>8522012</v>
          </cell>
          <cell r="C4311" t="str">
            <v>CORREA PAR REFLECTIVA LED ABROJ 43X3CM 4</v>
          </cell>
          <cell r="D4311">
            <v>235.87</v>
          </cell>
        </row>
        <row r="4312">
          <cell r="A4312">
            <v>8522030</v>
          </cell>
          <cell r="B4312" t="str">
            <v>8522030</v>
          </cell>
          <cell r="C4312" t="str">
            <v>RABIZA TACTICA REFORZADA C/HEBILLA 5641-</v>
          </cell>
          <cell r="D4312">
            <v>1300</v>
          </cell>
        </row>
        <row r="4313">
          <cell r="A4313">
            <v>8522101</v>
          </cell>
          <cell r="B4313" t="str">
            <v>8522101</v>
          </cell>
          <cell r="C4313" t="str">
            <v>RABIZA EXTENSIBLE RETRACTIL 101RR FUN</v>
          </cell>
          <cell r="D4313">
            <v>3000</v>
          </cell>
        </row>
        <row r="4314">
          <cell r="A4314">
            <v>8522999</v>
          </cell>
          <cell r="B4314" t="str">
            <v>8522999</v>
          </cell>
          <cell r="C4314" t="str">
            <v>RABIZA ANTIPERDIDA RAB-BROCHE/ABROJ EZ</v>
          </cell>
          <cell r="D4314">
            <v>2700</v>
          </cell>
        </row>
        <row r="4315">
          <cell r="A4315">
            <v>8523071</v>
          </cell>
          <cell r="B4315" t="str">
            <v>8523071</v>
          </cell>
          <cell r="C4315" t="str">
            <v>CORTAPLUMAS CAMUFLADO 20 FNC LUG</v>
          </cell>
          <cell r="D4315">
            <v>1965.86</v>
          </cell>
        </row>
        <row r="4316">
          <cell r="A4316" t="str">
            <v/>
          </cell>
          <cell r="B4316" t="str">
            <v>8523072	CORTA</v>
          </cell>
          <cell r="C4316" t="str">
            <v/>
          </cell>
          <cell r="D4316">
            <v>0</v>
          </cell>
        </row>
        <row r="4317">
          <cell r="A4317">
            <v>8523072</v>
          </cell>
          <cell r="B4317" t="str">
            <v>8523072</v>
          </cell>
          <cell r="C4317" t="str">
            <v>CORTAPLUMAS 20 FNC CAMUFLADO C/NEGRO LUG</v>
          </cell>
          <cell r="D4317">
            <v>0</v>
          </cell>
        </row>
        <row r="4318">
          <cell r="A4318" t="str">
            <v/>
          </cell>
          <cell r="B4318" t="str">
            <v>8523073	CORTA</v>
          </cell>
          <cell r="C4318" t="str">
            <v/>
          </cell>
          <cell r="D4318">
            <v>0</v>
          </cell>
        </row>
        <row r="4319">
          <cell r="A4319">
            <v>8523073</v>
          </cell>
          <cell r="B4319" t="str">
            <v>8523073</v>
          </cell>
          <cell r="C4319" t="str">
            <v>CORTAPLUMAS 20 FCN ROJO (SUIZO) LUG</v>
          </cell>
          <cell r="D4319">
            <v>0</v>
          </cell>
        </row>
        <row r="4320">
          <cell r="A4320">
            <v>8525001</v>
          </cell>
          <cell r="B4320" t="str">
            <v>8525001</v>
          </cell>
          <cell r="C4320" t="str">
            <v>SILBATO METALICO IMP</v>
          </cell>
          <cell r="D4320">
            <v>176.9</v>
          </cell>
        </row>
        <row r="4321">
          <cell r="A4321">
            <v>8525576</v>
          </cell>
          <cell r="B4321" t="str">
            <v>8525576</v>
          </cell>
          <cell r="C4321" t="str">
            <v>SILBATO PLASTICO NEGRO C/SOGA 5768-023/4</v>
          </cell>
          <cell r="D4321">
            <v>170</v>
          </cell>
        </row>
        <row r="4322">
          <cell r="A4322">
            <v>8525999</v>
          </cell>
          <cell r="B4322" t="str">
            <v>8525999</v>
          </cell>
          <cell r="C4322" t="str">
            <v>SILBATO METALICO 4CM C/SOGA 5764-032/4,4</v>
          </cell>
          <cell r="D4322">
            <v>190</v>
          </cell>
        </row>
        <row r="4323">
          <cell r="A4323">
            <v>8549042</v>
          </cell>
          <cell r="B4323" t="str">
            <v>8549042</v>
          </cell>
          <cell r="C4323" t="str">
            <v>AEROSOL POLICE 110 GRS RER</v>
          </cell>
          <cell r="D4323">
            <v>2344.9499999999998</v>
          </cell>
        </row>
        <row r="4324">
          <cell r="A4324" t="str">
            <v/>
          </cell>
          <cell r="B4324" t="str">
            <v>8601008	CAMPI</v>
          </cell>
          <cell r="C4324" t="str">
            <v/>
          </cell>
          <cell r="D4324">
            <v>0</v>
          </cell>
        </row>
        <row r="4325">
          <cell r="A4325">
            <v>8601008</v>
          </cell>
          <cell r="B4325" t="str">
            <v>8601008</v>
          </cell>
          <cell r="C4325" t="str">
            <v>CAMPING</v>
          </cell>
          <cell r="D4325">
            <v>0</v>
          </cell>
        </row>
        <row r="4326">
          <cell r="A4326">
            <v>8612001</v>
          </cell>
          <cell r="B4326" t="str">
            <v>8612001</v>
          </cell>
          <cell r="C4326" t="str">
            <v>BOLSA DE DORMIR CLASSIC 200 MIC</v>
          </cell>
          <cell r="D4326">
            <v>3067.02</v>
          </cell>
        </row>
        <row r="4327">
          <cell r="A4327">
            <v>8612002</v>
          </cell>
          <cell r="B4327" t="str">
            <v>8612002</v>
          </cell>
          <cell r="C4327" t="str">
            <v>BOLSA DORMIR MUMMY 300 MIC</v>
          </cell>
          <cell r="D4327">
            <v>3428.06</v>
          </cell>
        </row>
        <row r="4328">
          <cell r="A4328">
            <v>8612006</v>
          </cell>
          <cell r="B4328" t="str">
            <v>8612006</v>
          </cell>
          <cell r="C4328" t="str">
            <v>JARRA TERMICA 2.5 LTS 1006 MIC</v>
          </cell>
          <cell r="D4328">
            <v>774.92</v>
          </cell>
        </row>
        <row r="4329">
          <cell r="A4329" t="str">
            <v/>
          </cell>
          <cell r="B4329" t="str">
            <v>8612009	CAMPI</v>
          </cell>
          <cell r="C4329" t="str">
            <v/>
          </cell>
          <cell r="D4329">
            <v>0</v>
          </cell>
        </row>
        <row r="4330">
          <cell r="A4330">
            <v>8612009</v>
          </cell>
          <cell r="B4330" t="str">
            <v>8612009</v>
          </cell>
          <cell r="C4330" t="str">
            <v>CAMPING</v>
          </cell>
          <cell r="D4330">
            <v>0</v>
          </cell>
        </row>
        <row r="4331">
          <cell r="A4331">
            <v>8612051</v>
          </cell>
          <cell r="B4331" t="str">
            <v>8612051</v>
          </cell>
          <cell r="C4331" t="str">
            <v>CARPA SUPER EASY II 9002 MIC</v>
          </cell>
          <cell r="D4331">
            <v>11912.25</v>
          </cell>
        </row>
        <row r="4332">
          <cell r="A4332">
            <v>8612052</v>
          </cell>
          <cell r="B4332" t="str">
            <v>8612052</v>
          </cell>
          <cell r="C4332" t="str">
            <v>CARPA DOME 3 9003 MIC</v>
          </cell>
          <cell r="D4332">
            <v>12905.11</v>
          </cell>
        </row>
        <row r="4333">
          <cell r="A4333">
            <v>8612053</v>
          </cell>
          <cell r="B4333" t="str">
            <v>8612053</v>
          </cell>
          <cell r="C4333" t="str">
            <v>CARPA NAWATA 4 9004 MIC</v>
          </cell>
          <cell r="D4333">
            <v>12905.11</v>
          </cell>
        </row>
        <row r="4334">
          <cell r="A4334">
            <v>8612054</v>
          </cell>
          <cell r="B4334" t="str">
            <v>8612054</v>
          </cell>
          <cell r="C4334" t="str">
            <v>CARPA EASYCAMP 2 PERSONAS RDT052 MIC</v>
          </cell>
          <cell r="D4334">
            <v>3969.43</v>
          </cell>
        </row>
        <row r="4335">
          <cell r="A4335">
            <v>8612055</v>
          </cell>
          <cell r="B4335" t="str">
            <v>8612055</v>
          </cell>
          <cell r="C4335" t="str">
            <v>CARPA EASYCAMP 4 PERSONAS RDT054 MIC</v>
          </cell>
          <cell r="D4335">
            <v>4962.29</v>
          </cell>
        </row>
        <row r="4336">
          <cell r="A4336" t="str">
            <v/>
          </cell>
          <cell r="B4336" t="str">
            <v>8612056	CARPA</v>
          </cell>
          <cell r="C4336" t="str">
            <v/>
          </cell>
          <cell r="D4336">
            <v>0</v>
          </cell>
        </row>
        <row r="4337">
          <cell r="A4337">
            <v>8612056</v>
          </cell>
          <cell r="B4337" t="str">
            <v>8612056</v>
          </cell>
          <cell r="C4337" t="str">
            <v>CARPA CAMUFLADA YH-094 4 PERS 4462/4468</v>
          </cell>
          <cell r="D4337">
            <v>0</v>
          </cell>
        </row>
        <row r="4338">
          <cell r="A4338" t="str">
            <v/>
          </cell>
          <cell r="B4338" t="str">
            <v>8612057	CARPA</v>
          </cell>
          <cell r="C4338" t="str">
            <v/>
          </cell>
          <cell r="D4338">
            <v>0</v>
          </cell>
        </row>
        <row r="4339">
          <cell r="A4339">
            <v>8612057</v>
          </cell>
          <cell r="B4339" t="str">
            <v>8612057</v>
          </cell>
          <cell r="C4339" t="str">
            <v>CARPA DOBLE AUTOMATICA 4526-29-35-4</v>
          </cell>
          <cell r="D4339">
            <v>0</v>
          </cell>
        </row>
        <row r="4340">
          <cell r="A4340" t="str">
            <v/>
          </cell>
          <cell r="B4340" t="str">
            <v>8612058	CARPA</v>
          </cell>
          <cell r="C4340" t="str">
            <v/>
          </cell>
          <cell r="D4340">
            <v>0</v>
          </cell>
        </row>
        <row r="4341">
          <cell r="A4341">
            <v>8612058</v>
          </cell>
          <cell r="B4341" t="str">
            <v>8612058</v>
          </cell>
          <cell r="C4341" t="str">
            <v>CARPA CAMPING 4793</v>
          </cell>
          <cell r="D4341">
            <v>0</v>
          </cell>
        </row>
        <row r="4342">
          <cell r="A4342" t="str">
            <v/>
          </cell>
          <cell r="B4342" t="str">
            <v>8612059	CARPA</v>
          </cell>
          <cell r="C4342" t="str">
            <v/>
          </cell>
          <cell r="D4342">
            <v>0</v>
          </cell>
        </row>
        <row r="4343">
          <cell r="A4343">
            <v>8612059</v>
          </cell>
          <cell r="B4343" t="str">
            <v>8612059</v>
          </cell>
          <cell r="C4343" t="str">
            <v>CARPA 4794-4795</v>
          </cell>
          <cell r="D4343">
            <v>0</v>
          </cell>
        </row>
        <row r="4344">
          <cell r="A4344">
            <v>8612080</v>
          </cell>
          <cell r="B4344" t="str">
            <v>8612080</v>
          </cell>
          <cell r="C4344" t="str">
            <v>BOLSA DE DORMIR SPINIT CLASSIC</v>
          </cell>
          <cell r="D4344">
            <v>4481.57</v>
          </cell>
        </row>
        <row r="4345">
          <cell r="A4345">
            <v>8612093</v>
          </cell>
          <cell r="B4345" t="str">
            <v>8612093</v>
          </cell>
          <cell r="C4345" t="str">
            <v>BOLSA DE DORMIR SPINIT FREESTYLE</v>
          </cell>
          <cell r="D4345">
            <v>7312.03</v>
          </cell>
        </row>
        <row r="4346">
          <cell r="A4346">
            <v>8612101</v>
          </cell>
          <cell r="B4346" t="str">
            <v>8612101</v>
          </cell>
          <cell r="C4346" t="str">
            <v>CONSERVADORA 34LTS FAMILIAR 1008 MIC</v>
          </cell>
          <cell r="D4346">
            <v>2462.0500000000002</v>
          </cell>
        </row>
        <row r="4347">
          <cell r="A4347" t="str">
            <v/>
          </cell>
          <cell r="B4347" t="str">
            <v>8612102	CONSE</v>
          </cell>
          <cell r="C4347" t="str">
            <v/>
          </cell>
          <cell r="D4347">
            <v>0</v>
          </cell>
        </row>
        <row r="4348">
          <cell r="A4348">
            <v>8612102</v>
          </cell>
          <cell r="B4348" t="str">
            <v>8612102</v>
          </cell>
          <cell r="C4348" t="str">
            <v>CONSERVADORA 5LTS LUNCHERA 1010</v>
          </cell>
          <cell r="D4348">
            <v>0</v>
          </cell>
        </row>
        <row r="4349">
          <cell r="A4349">
            <v>8612151</v>
          </cell>
          <cell r="B4349" t="str">
            <v>8612151</v>
          </cell>
          <cell r="C4349" t="str">
            <v>SILLA PLEGABLE DIRE VER/NE/AZ/RO1003 MIC</v>
          </cell>
          <cell r="D4349">
            <v>2073.3000000000002</v>
          </cell>
        </row>
        <row r="4350">
          <cell r="A4350">
            <v>8612200</v>
          </cell>
          <cell r="B4350" t="str">
            <v>8612200</v>
          </cell>
          <cell r="C4350" t="str">
            <v>BOLSA DORMIR MUMMY 200</v>
          </cell>
          <cell r="D4350">
            <v>0</v>
          </cell>
        </row>
        <row r="4351">
          <cell r="A4351">
            <v>8612201</v>
          </cell>
          <cell r="B4351" t="str">
            <v>8612201</v>
          </cell>
          <cell r="C4351" t="str">
            <v>MESA CAMPING ALUM PLEG C/SILLAS 1011 MIC</v>
          </cell>
          <cell r="D4351">
            <v>5955.13</v>
          </cell>
        </row>
        <row r="4352">
          <cell r="A4352">
            <v>8612300</v>
          </cell>
          <cell r="B4352" t="str">
            <v>8612300</v>
          </cell>
          <cell r="C4352" t="str">
            <v>RELOJ DE SUPERVIVENCIA IMP</v>
          </cell>
          <cell r="D4352">
            <v>1769.04</v>
          </cell>
        </row>
        <row r="4353">
          <cell r="A4353">
            <v>8612416</v>
          </cell>
          <cell r="B4353" t="str">
            <v>8612416</v>
          </cell>
          <cell r="C4353" t="str">
            <v>PALA CAMPING CHICA</v>
          </cell>
          <cell r="D4353">
            <v>632.9</v>
          </cell>
        </row>
        <row r="4354">
          <cell r="A4354">
            <v>8612418</v>
          </cell>
          <cell r="B4354" t="str">
            <v>8612418</v>
          </cell>
          <cell r="C4354" t="str">
            <v>TARJETA DE SUPERVIVENCIA 5559-029/4,84</v>
          </cell>
          <cell r="D4354">
            <v>208</v>
          </cell>
        </row>
        <row r="4355">
          <cell r="A4355" t="str">
            <v/>
          </cell>
          <cell r="B4355" t="str">
            <v>8612420	PALA</v>
          </cell>
          <cell r="C4355" t="str">
            <v/>
          </cell>
          <cell r="D4355">
            <v>0</v>
          </cell>
        </row>
        <row r="4356">
          <cell r="A4356">
            <v>8612420</v>
          </cell>
          <cell r="B4356" t="str">
            <v>8612420</v>
          </cell>
          <cell r="C4356" t="str">
            <v>PALA CAMPING GRANDE</v>
          </cell>
          <cell r="D4356">
            <v>0</v>
          </cell>
        </row>
        <row r="4357">
          <cell r="A4357">
            <v>8612462</v>
          </cell>
          <cell r="B4357" t="str">
            <v>8612462</v>
          </cell>
          <cell r="C4357" t="str">
            <v>CARPA AUTOMATICA 2.5 X 2.5</v>
          </cell>
          <cell r="D4357">
            <v>5660.93</v>
          </cell>
        </row>
        <row r="4358">
          <cell r="A4358">
            <v>8612468</v>
          </cell>
          <cell r="B4358" t="str">
            <v>8612468</v>
          </cell>
          <cell r="C4358" t="str">
            <v>CARPA AUTOMATICA 2X2 4462</v>
          </cell>
          <cell r="D4358">
            <v>4127.76</v>
          </cell>
        </row>
        <row r="4359">
          <cell r="A4359">
            <v>8612500</v>
          </cell>
          <cell r="B4359" t="str">
            <v>8612500</v>
          </cell>
          <cell r="C4359" t="str">
            <v>SET PRIMEROS AUXILIOS IMP</v>
          </cell>
          <cell r="D4359">
            <v>713.51</v>
          </cell>
        </row>
        <row r="4360">
          <cell r="A4360">
            <v>8612523</v>
          </cell>
          <cell r="B4360" t="str">
            <v>8612523</v>
          </cell>
          <cell r="C4360" t="str">
            <v>CARPA AUT. CAMU BOSQUE 2X2X1.45CM 4PERS</v>
          </cell>
          <cell r="D4360">
            <v>8491.39</v>
          </cell>
        </row>
        <row r="4361">
          <cell r="A4361">
            <v>8612600</v>
          </cell>
          <cell r="B4361" t="str">
            <v>8612600</v>
          </cell>
          <cell r="C4361" t="str">
            <v>CARPA 6 PERSONAS IMP</v>
          </cell>
          <cell r="D4361">
            <v>6250.61</v>
          </cell>
        </row>
        <row r="4362">
          <cell r="A4362">
            <v>8612601</v>
          </cell>
          <cell r="B4362" t="str">
            <v>8612601</v>
          </cell>
          <cell r="C4362" t="str">
            <v>CARPA DE EMERGENCIA NYLON ALUMINIO RER</v>
          </cell>
          <cell r="D4362">
            <v>0</v>
          </cell>
        </row>
        <row r="4363">
          <cell r="A4363" t="str">
            <v/>
          </cell>
          <cell r="B4363" t="str">
            <v>8612697	PALA</v>
          </cell>
          <cell r="C4363" t="str">
            <v/>
          </cell>
          <cell r="D4363">
            <v>0</v>
          </cell>
        </row>
        <row r="4364">
          <cell r="A4364">
            <v>8612697</v>
          </cell>
          <cell r="B4364" t="str">
            <v>8612697</v>
          </cell>
          <cell r="C4364" t="str">
            <v>PALA PLEGABLE PICO - SERRUCHO - ABRIDOR</v>
          </cell>
          <cell r="D4364">
            <v>0</v>
          </cell>
        </row>
        <row r="4365">
          <cell r="A4365">
            <v>8612793</v>
          </cell>
          <cell r="B4365" t="str">
            <v>8612793</v>
          </cell>
          <cell r="C4365" t="str">
            <v>CARPA AUTOMATICA TECHO SIMPLE 2X1.5X1.1</v>
          </cell>
          <cell r="D4365">
            <v>4245.7</v>
          </cell>
        </row>
        <row r="4366">
          <cell r="A4366">
            <v>8612794</v>
          </cell>
          <cell r="B4366" t="str">
            <v>8612794</v>
          </cell>
          <cell r="C4366" t="str">
            <v>CARPA AUTOMATICA TECHO SIMPLE 2X2X1.35 4</v>
          </cell>
          <cell r="D4366">
            <v>5071.25</v>
          </cell>
        </row>
        <row r="4367">
          <cell r="A4367">
            <v>8614014</v>
          </cell>
          <cell r="B4367" t="str">
            <v>8614014</v>
          </cell>
          <cell r="C4367" t="str">
            <v>INFLABLE DOUBLE ACTION MIC</v>
          </cell>
          <cell r="D4367">
            <v>1140.19</v>
          </cell>
        </row>
        <row r="4368">
          <cell r="A4368" t="str">
            <v/>
          </cell>
          <cell r="B4368" t="str">
            <v>8614015	COLCH</v>
          </cell>
          <cell r="C4368" t="str">
            <v/>
          </cell>
          <cell r="D4368">
            <v>0</v>
          </cell>
        </row>
        <row r="4369">
          <cell r="A4369">
            <v>8614015</v>
          </cell>
          <cell r="B4369" t="str">
            <v>8614015</v>
          </cell>
          <cell r="C4369" t="str">
            <v>COLCHON INFLABLE 1 PLAZA OUTDOORS</v>
          </cell>
          <cell r="D4369">
            <v>0</v>
          </cell>
        </row>
        <row r="4370">
          <cell r="A4370" t="str">
            <v/>
          </cell>
          <cell r="B4370" t="str">
            <v>8660019	LINTE</v>
          </cell>
          <cell r="C4370" t="str">
            <v/>
          </cell>
          <cell r="D4370">
            <v>0</v>
          </cell>
        </row>
        <row r="4371">
          <cell r="A4371">
            <v>8660019</v>
          </cell>
          <cell r="B4371" t="str">
            <v>8660019</v>
          </cell>
          <cell r="C4371" t="str">
            <v>LINTERNA FAROL RER</v>
          </cell>
          <cell r="D4371">
            <v>0</v>
          </cell>
        </row>
        <row r="4372">
          <cell r="A4372">
            <v>8676004</v>
          </cell>
          <cell r="B4372" t="str">
            <v>8676004</v>
          </cell>
          <cell r="C4372" t="str">
            <v>BRUJULA MILITAR C CICLOMETRO Y OBSERV</v>
          </cell>
          <cell r="D4372">
            <v>943.49</v>
          </cell>
        </row>
        <row r="4373">
          <cell r="A4373">
            <v>8686003</v>
          </cell>
          <cell r="B4373" t="str">
            <v>8686003</v>
          </cell>
          <cell r="C4373" t="str">
            <v>BRUJULA COMPASS 5734-3,48/3</v>
          </cell>
          <cell r="D4373">
            <v>1800</v>
          </cell>
        </row>
        <row r="4374">
          <cell r="A4374" t="str">
            <v/>
          </cell>
          <cell r="B4374" t="str">
            <v>8686004	BRUJU</v>
          </cell>
          <cell r="C4374" t="str">
            <v/>
          </cell>
          <cell r="D4374">
            <v>0</v>
          </cell>
        </row>
        <row r="4375">
          <cell r="A4375">
            <v>8686004</v>
          </cell>
          <cell r="B4375" t="str">
            <v>8686004</v>
          </cell>
          <cell r="C4375" t="str">
            <v>BRUJULA 4239-4240</v>
          </cell>
          <cell r="D4375">
            <v>0</v>
          </cell>
        </row>
        <row r="4376">
          <cell r="A4376">
            <v>8686010</v>
          </cell>
          <cell r="B4376" t="str">
            <v>8686010</v>
          </cell>
          <cell r="C4376" t="str">
            <v>RELOJ JEAN CARTIER</v>
          </cell>
          <cell r="D4376">
            <v>3553.3</v>
          </cell>
        </row>
        <row r="4377">
          <cell r="A4377">
            <v>8686070</v>
          </cell>
          <cell r="B4377" t="str">
            <v>8686070</v>
          </cell>
          <cell r="C4377" t="str">
            <v>BRUJULA METAL MILITAR RER</v>
          </cell>
          <cell r="D4377">
            <v>2281.81</v>
          </cell>
        </row>
        <row r="4378">
          <cell r="A4378">
            <v>8687002</v>
          </cell>
          <cell r="B4378" t="str">
            <v>8687002</v>
          </cell>
          <cell r="C4378" t="str">
            <v>BRUJULA RER</v>
          </cell>
          <cell r="D4378">
            <v>1853.71</v>
          </cell>
        </row>
        <row r="4379">
          <cell r="A4379" t="str">
            <v/>
          </cell>
          <cell r="B4379" t="str">
            <v>8691016	GORRO</v>
          </cell>
          <cell r="C4379" t="str">
            <v/>
          </cell>
          <cell r="D4379">
            <v>0</v>
          </cell>
        </row>
        <row r="4380">
          <cell r="A4380">
            <v>8691016</v>
          </cell>
          <cell r="B4380" t="str">
            <v>8691016</v>
          </cell>
          <cell r="C4380" t="str">
            <v>GORRO PESCA</v>
          </cell>
          <cell r="D4380">
            <v>0</v>
          </cell>
        </row>
        <row r="4381">
          <cell r="A4381" t="str">
            <v/>
          </cell>
          <cell r="B4381" t="str">
            <v>8691508	CAMPI</v>
          </cell>
          <cell r="C4381" t="str">
            <v/>
          </cell>
          <cell r="D4381">
            <v>0</v>
          </cell>
        </row>
        <row r="4382">
          <cell r="A4382">
            <v>8691508</v>
          </cell>
          <cell r="B4382" t="str">
            <v>8691508</v>
          </cell>
          <cell r="C4382" t="str">
            <v>CAMPING SILLON CHS65283 RER</v>
          </cell>
          <cell r="D4382">
            <v>0</v>
          </cell>
        </row>
        <row r="4383">
          <cell r="A4383" t="str">
            <v/>
          </cell>
          <cell r="B4383" t="str">
            <v>8692010	CAMPI</v>
          </cell>
          <cell r="C4383" t="str">
            <v/>
          </cell>
          <cell r="D4383">
            <v>0</v>
          </cell>
        </row>
        <row r="4384">
          <cell r="A4384">
            <v>8692010</v>
          </cell>
          <cell r="B4384" t="str">
            <v>8692010</v>
          </cell>
          <cell r="C4384" t="str">
            <v>CAMPING 2P</v>
          </cell>
          <cell r="D4384">
            <v>0</v>
          </cell>
        </row>
        <row r="4385">
          <cell r="A4385" t="str">
            <v/>
          </cell>
          <cell r="B4385" t="str">
            <v>8692011	CAMPI</v>
          </cell>
          <cell r="C4385" t="str">
            <v/>
          </cell>
          <cell r="D4385">
            <v>0</v>
          </cell>
        </row>
        <row r="4386">
          <cell r="A4386">
            <v>8692011</v>
          </cell>
          <cell r="B4386" t="str">
            <v>8692011</v>
          </cell>
          <cell r="C4386" t="str">
            <v>CAMPING 4P</v>
          </cell>
          <cell r="D4386">
            <v>0</v>
          </cell>
        </row>
        <row r="4387">
          <cell r="A4387">
            <v>8692150</v>
          </cell>
          <cell r="B4387" t="str">
            <v>8692150</v>
          </cell>
          <cell r="C4387" t="str">
            <v>CARPA DOME 150X200 RER</v>
          </cell>
          <cell r="D4387">
            <v>6948</v>
          </cell>
        </row>
        <row r="4388">
          <cell r="A4388">
            <v>8692210</v>
          </cell>
          <cell r="B4388" t="str">
            <v>8692210</v>
          </cell>
          <cell r="C4388" t="str">
            <v>CARPA DOME 210X210 RER</v>
          </cell>
          <cell r="D4388">
            <v>8536.56</v>
          </cell>
        </row>
        <row r="4389">
          <cell r="A4389" t="str">
            <v/>
          </cell>
          <cell r="B4389" t="str">
            <v>8692230	BOLSA</v>
          </cell>
          <cell r="C4389" t="str">
            <v/>
          </cell>
          <cell r="D4389">
            <v>0</v>
          </cell>
        </row>
        <row r="4390">
          <cell r="A4390">
            <v>8692230</v>
          </cell>
          <cell r="B4390" t="str">
            <v>8692230</v>
          </cell>
          <cell r="C4390" t="str">
            <v>BOLSA DORMIR GRAVIRY 230X80X55</v>
          </cell>
          <cell r="D4390">
            <v>0</v>
          </cell>
        </row>
        <row r="4391">
          <cell r="A4391">
            <v>8692240</v>
          </cell>
          <cell r="B4391" t="str">
            <v>8692240</v>
          </cell>
          <cell r="C4391" t="str">
            <v>CARPA DOME 240X210 RER</v>
          </cell>
          <cell r="D4391">
            <v>9132.26</v>
          </cell>
        </row>
        <row r="4392">
          <cell r="A4392" t="str">
            <v/>
          </cell>
          <cell r="B4392" t="str">
            <v>8692501	CARPA</v>
          </cell>
          <cell r="C4392" t="str">
            <v/>
          </cell>
          <cell r="D4392">
            <v>0</v>
          </cell>
        </row>
        <row r="4393">
          <cell r="A4393">
            <v>8692501</v>
          </cell>
          <cell r="B4393" t="str">
            <v>8692501</v>
          </cell>
          <cell r="C4393" t="str">
            <v>CARPA 3 PERSONAS AUTOMATICA RER</v>
          </cell>
          <cell r="D4393">
            <v>0</v>
          </cell>
        </row>
        <row r="4394">
          <cell r="A4394" t="str">
            <v/>
          </cell>
          <cell r="B4394" t="str">
            <v>8692502	HANDY</v>
          </cell>
          <cell r="C4394" t="str">
            <v/>
          </cell>
          <cell r="D4394">
            <v>0</v>
          </cell>
        </row>
        <row r="4395">
          <cell r="A4395">
            <v>8692502</v>
          </cell>
          <cell r="B4395" t="str">
            <v>8692502</v>
          </cell>
          <cell r="C4395" t="str">
            <v>HANDY BAOFENG UV-6 RER</v>
          </cell>
          <cell r="D4395">
            <v>0</v>
          </cell>
        </row>
        <row r="4396">
          <cell r="A4396" t="str">
            <v/>
          </cell>
          <cell r="B4396" t="str">
            <v>8692503	COCIN</v>
          </cell>
          <cell r="C4396" t="str">
            <v/>
          </cell>
          <cell r="D4396">
            <v>0</v>
          </cell>
        </row>
        <row r="4397">
          <cell r="A4397">
            <v>8692503</v>
          </cell>
          <cell r="B4397" t="str">
            <v>8692503</v>
          </cell>
          <cell r="C4397" t="str">
            <v>COCINA MARMITA DSW1002 RER</v>
          </cell>
          <cell r="D4397">
            <v>0</v>
          </cell>
        </row>
        <row r="4398">
          <cell r="A4398">
            <v>8692504</v>
          </cell>
          <cell r="B4398" t="str">
            <v>8692504</v>
          </cell>
          <cell r="C4398" t="str">
            <v>COCINA MARMITA CSW1004 RER</v>
          </cell>
          <cell r="D4398">
            <v>6381.79</v>
          </cell>
        </row>
        <row r="4399">
          <cell r="A4399">
            <v>8692505</v>
          </cell>
          <cell r="B4399" t="str">
            <v>8692505</v>
          </cell>
          <cell r="C4399" t="str">
            <v>COCINA MARMITA RER</v>
          </cell>
          <cell r="D4399">
            <v>6961.93</v>
          </cell>
        </row>
        <row r="4400">
          <cell r="A4400">
            <v>8692506</v>
          </cell>
          <cell r="B4400" t="str">
            <v>8692506</v>
          </cell>
          <cell r="C4400" t="str">
            <v>CAMOING CATRE STEEL RER</v>
          </cell>
          <cell r="D4400">
            <v>6316.36</v>
          </cell>
        </row>
        <row r="4401">
          <cell r="A4401" t="str">
            <v/>
          </cell>
          <cell r="B4401" t="str">
            <v>8692507	CAMPI</v>
          </cell>
          <cell r="C4401" t="str">
            <v/>
          </cell>
          <cell r="D4401">
            <v>0</v>
          </cell>
        </row>
        <row r="4402">
          <cell r="A4402">
            <v>8692507</v>
          </cell>
          <cell r="B4402" t="str">
            <v>8692507</v>
          </cell>
          <cell r="C4402" t="str">
            <v>CAMPING SILLON2 RER</v>
          </cell>
          <cell r="D4402">
            <v>0</v>
          </cell>
        </row>
        <row r="4403">
          <cell r="A4403" t="str">
            <v/>
          </cell>
          <cell r="B4403" t="str">
            <v>8692508	CAMPI</v>
          </cell>
          <cell r="C4403" t="str">
            <v/>
          </cell>
          <cell r="D4403">
            <v>0</v>
          </cell>
        </row>
        <row r="4404">
          <cell r="A4404">
            <v>8692508</v>
          </cell>
          <cell r="B4404" t="str">
            <v>8692508</v>
          </cell>
          <cell r="C4404" t="str">
            <v>CAMPING SILLON CHS65283 RER</v>
          </cell>
          <cell r="D4404">
            <v>0</v>
          </cell>
        </row>
        <row r="4405">
          <cell r="A4405" t="str">
            <v/>
          </cell>
          <cell r="B4405" t="str">
            <v>8692851	HANDY</v>
          </cell>
          <cell r="C4405" t="str">
            <v/>
          </cell>
          <cell r="D4405">
            <v>0</v>
          </cell>
        </row>
        <row r="4406">
          <cell r="A4406">
            <v>8692851</v>
          </cell>
          <cell r="B4406" t="str">
            <v>8692851</v>
          </cell>
          <cell r="C4406" t="str">
            <v>HANDY BAOFENG UV-82 RER</v>
          </cell>
          <cell r="D4406">
            <v>0</v>
          </cell>
        </row>
        <row r="4407">
          <cell r="A4407" t="str">
            <v/>
          </cell>
          <cell r="B4407" t="str">
            <v>8693012	BOLSA</v>
          </cell>
          <cell r="C4407" t="str">
            <v/>
          </cell>
          <cell r="D4407">
            <v>0</v>
          </cell>
        </row>
        <row r="4408">
          <cell r="A4408">
            <v>8693012</v>
          </cell>
          <cell r="B4408" t="str">
            <v>8693012</v>
          </cell>
          <cell r="C4408" t="str">
            <v>BOLSA</v>
          </cell>
          <cell r="D4408">
            <v>0</v>
          </cell>
        </row>
        <row r="4409">
          <cell r="A4409" t="str">
            <v/>
          </cell>
          <cell r="B4409" t="str">
            <v>8694014	BOLSA</v>
          </cell>
          <cell r="C4409" t="str">
            <v/>
          </cell>
          <cell r="D4409">
            <v>0</v>
          </cell>
        </row>
        <row r="4410">
          <cell r="A4410">
            <v>8694014</v>
          </cell>
          <cell r="B4410" t="str">
            <v>8694014</v>
          </cell>
          <cell r="C4410" t="str">
            <v>BOLSA</v>
          </cell>
          <cell r="D4410">
            <v>0</v>
          </cell>
        </row>
        <row r="4411">
          <cell r="A4411" t="str">
            <v/>
          </cell>
          <cell r="B4411" t="str">
            <v>8695001	CONO</v>
          </cell>
          <cell r="C4411" t="str">
            <v/>
          </cell>
          <cell r="D4411">
            <v>0</v>
          </cell>
        </row>
        <row r="4412">
          <cell r="A4412">
            <v>8695001</v>
          </cell>
          <cell r="B4412" t="str">
            <v>8695001</v>
          </cell>
          <cell r="C4412" t="str">
            <v>CONO VIAL 65/75</v>
          </cell>
          <cell r="D4412">
            <v>0</v>
          </cell>
        </row>
        <row r="4413">
          <cell r="A4413" t="str">
            <v/>
          </cell>
          <cell r="B4413" t="str">
            <v>8697004	CAMPI</v>
          </cell>
          <cell r="C4413" t="str">
            <v/>
          </cell>
          <cell r="D4413">
            <v>0</v>
          </cell>
        </row>
        <row r="4414">
          <cell r="A4414">
            <v>8697004</v>
          </cell>
          <cell r="B4414" t="str">
            <v>8697004</v>
          </cell>
          <cell r="C4414" t="str">
            <v>CAMPING</v>
          </cell>
          <cell r="D4414">
            <v>0</v>
          </cell>
        </row>
        <row r="4415">
          <cell r="A4415">
            <v>87</v>
          </cell>
          <cell r="B4415" t="str">
            <v>87</v>
          </cell>
          <cell r="C4415" t="str">
            <v/>
          </cell>
          <cell r="D4415">
            <v>0</v>
          </cell>
        </row>
        <row r="4416">
          <cell r="A4416">
            <v>8701000</v>
          </cell>
          <cell r="B4416" t="str">
            <v>8701000</v>
          </cell>
          <cell r="C4416" t="str">
            <v>CINTURON POLIA NEGRO T663 TB RER</v>
          </cell>
          <cell r="D4416">
            <v>1747.2</v>
          </cell>
        </row>
        <row r="4417">
          <cell r="A4417" t="str">
            <v/>
          </cell>
          <cell r="B4417" t="str">
            <v>8701000B</v>
          </cell>
          <cell r="C4417" t="str">
            <v>CINTO MONOCROM RER</v>
          </cell>
          <cell r="D4417">
            <v>0</v>
          </cell>
        </row>
        <row r="4418">
          <cell r="A4418">
            <v>8701001</v>
          </cell>
          <cell r="B4418" t="str">
            <v>8701001</v>
          </cell>
          <cell r="C4418" t="str">
            <v>ESPALDERA ACOLCHADA CD LMGE RER</v>
          </cell>
          <cell r="D4418">
            <v>2527.2600000000002</v>
          </cell>
        </row>
        <row r="4419">
          <cell r="A4419">
            <v>8701002</v>
          </cell>
          <cell r="B4419" t="str">
            <v>8701002</v>
          </cell>
          <cell r="C4419" t="str">
            <v>CINTURON POLIA NATO NE S-OJALES T668 TB</v>
          </cell>
          <cell r="D4419">
            <v>1800</v>
          </cell>
        </row>
        <row r="4420">
          <cell r="A4420">
            <v>870100222</v>
          </cell>
          <cell r="B4420" t="str">
            <v>870100222</v>
          </cell>
          <cell r="C4420" t="str">
            <v/>
          </cell>
          <cell r="D4420">
            <v>0</v>
          </cell>
        </row>
        <row r="4421">
          <cell r="A4421">
            <v>8701003</v>
          </cell>
          <cell r="B4421" t="str">
            <v>8701003</v>
          </cell>
          <cell r="C4421" t="str">
            <v>CINTURON POLIA NATO NEGRO RIBET T669 TB</v>
          </cell>
          <cell r="D4421">
            <v>2130</v>
          </cell>
        </row>
        <row r="4422">
          <cell r="A4422">
            <v>8701005</v>
          </cell>
          <cell r="B4422" t="str">
            <v>8701005</v>
          </cell>
          <cell r="C4422" t="str">
            <v>CINTURON POLIA NEGRO TALLE ESPECIAL RER</v>
          </cell>
          <cell r="D4422">
            <v>1622.87</v>
          </cell>
        </row>
        <row r="4423">
          <cell r="A4423" t="str">
            <v/>
          </cell>
          <cell r="B4423" t="str">
            <v>8701020	CINTU</v>
          </cell>
          <cell r="C4423" t="str">
            <v/>
          </cell>
          <cell r="D4423">
            <v>0</v>
          </cell>
        </row>
        <row r="4424">
          <cell r="A4424">
            <v>8701020</v>
          </cell>
          <cell r="B4424" t="str">
            <v>8701020</v>
          </cell>
          <cell r="C4424" t="str">
            <v>CINTURON POLIA VERDE GN</v>
          </cell>
          <cell r="D4424">
            <v>0</v>
          </cell>
        </row>
        <row r="4425">
          <cell r="A4425">
            <v>8701032</v>
          </cell>
          <cell r="B4425" t="str">
            <v>8701032</v>
          </cell>
          <cell r="C4425" t="str">
            <v>CINTURON CUERO TROPA 1032 TB</v>
          </cell>
          <cell r="D4425">
            <v>5100</v>
          </cell>
        </row>
        <row r="4426">
          <cell r="A4426">
            <v>8701033</v>
          </cell>
          <cell r="B4426" t="str">
            <v>8701033</v>
          </cell>
          <cell r="C4426" t="str">
            <v>CINTURON CUERO OFICIAL CON DADO 1033 TB</v>
          </cell>
          <cell r="D4426">
            <v>6990</v>
          </cell>
        </row>
        <row r="4427">
          <cell r="A4427">
            <v>8701038</v>
          </cell>
          <cell r="B4427" t="str">
            <v>8701038</v>
          </cell>
          <cell r="C4427" t="str">
            <v>CINTURON TACTICO RANGER HEBILLA FA38</v>
          </cell>
          <cell r="D4427">
            <v>1500</v>
          </cell>
        </row>
        <row r="4428">
          <cell r="A4428" t="str">
            <v/>
          </cell>
          <cell r="B4428" t="str">
            <v>8701060	CINTU</v>
          </cell>
          <cell r="C4428" t="str">
            <v/>
          </cell>
          <cell r="D4428">
            <v>0</v>
          </cell>
        </row>
        <row r="4429">
          <cell r="A4429">
            <v>8701060</v>
          </cell>
          <cell r="B4429" t="str">
            <v>8701060</v>
          </cell>
          <cell r="C4429" t="str">
            <v>CINTURON FEDERAL REGLAMENT 1010 TB RER</v>
          </cell>
          <cell r="D4429">
            <v>0</v>
          </cell>
        </row>
        <row r="4430">
          <cell r="A4430">
            <v>8701090</v>
          </cell>
          <cell r="B4430" t="str">
            <v>8701090</v>
          </cell>
          <cell r="C4430" t="str">
            <v>CINTO DELTA XTL 549 NEGRO XTR</v>
          </cell>
          <cell r="D4430">
            <v>1533.17</v>
          </cell>
        </row>
        <row r="4431">
          <cell r="A4431">
            <v>8701092</v>
          </cell>
          <cell r="B4431" t="str">
            <v>8701092</v>
          </cell>
          <cell r="C4431" t="str">
            <v>CINTO DELTA XTL 549 VERDE XTR</v>
          </cell>
          <cell r="D4431">
            <v>1533.17</v>
          </cell>
        </row>
        <row r="4432">
          <cell r="A4432">
            <v>8701093</v>
          </cell>
          <cell r="B4432" t="str">
            <v>8701093</v>
          </cell>
          <cell r="C4432" t="str">
            <v>CINTO DELTA XTL 549 BEIGE XTR</v>
          </cell>
          <cell r="D4432">
            <v>1872</v>
          </cell>
        </row>
        <row r="4433">
          <cell r="A4433" t="str">
            <v/>
          </cell>
          <cell r="B4433" t="str">
            <v>8701100	RI¥ON</v>
          </cell>
          <cell r="C4433" t="str">
            <v/>
          </cell>
          <cell r="D4433">
            <v>0</v>
          </cell>
        </row>
        <row r="4434">
          <cell r="A4434">
            <v>8701100</v>
          </cell>
          <cell r="B4434" t="str">
            <v>8701100</v>
          </cell>
          <cell r="C4434" t="str">
            <v>RI¥ONERAS RER</v>
          </cell>
          <cell r="D4434">
            <v>0</v>
          </cell>
        </row>
        <row r="4435">
          <cell r="A4435">
            <v>8701120</v>
          </cell>
          <cell r="B4435" t="str">
            <v>8701120</v>
          </cell>
          <cell r="C4435" t="str">
            <v>CINTURON DELTA XT L SMP2001 XTR</v>
          </cell>
          <cell r="D4435">
            <v>0</v>
          </cell>
        </row>
        <row r="4436">
          <cell r="A4436" t="str">
            <v/>
          </cell>
          <cell r="B4436" t="str">
            <v>8701158	CINTU</v>
          </cell>
          <cell r="C4436" t="str">
            <v/>
          </cell>
          <cell r="D4436">
            <v>0</v>
          </cell>
        </row>
        <row r="4437">
          <cell r="A4437">
            <v>8701158</v>
          </cell>
          <cell r="B4437" t="str">
            <v>8701158</v>
          </cell>
          <cell r="C4437" t="str">
            <v>CINTURON INFANTERIA</v>
          </cell>
          <cell r="D4437">
            <v>0</v>
          </cell>
        </row>
        <row r="4438">
          <cell r="A4438">
            <v>8701162</v>
          </cell>
          <cell r="B4438" t="str">
            <v>8701162</v>
          </cell>
          <cell r="C4438" t="str">
            <v>CINTURON NEGRO C/CUCHILLO 162 LUG</v>
          </cell>
          <cell r="D4438">
            <v>1442.34</v>
          </cell>
        </row>
        <row r="4439">
          <cell r="A4439">
            <v>8701200</v>
          </cell>
          <cell r="B4439" t="str">
            <v>8701200</v>
          </cell>
          <cell r="C4439" t="str">
            <v>CINTURON GALA LICEO CON HEBILLA BM</v>
          </cell>
          <cell r="D4439">
            <v>3770.86</v>
          </cell>
        </row>
        <row r="4440">
          <cell r="A4440">
            <v>8701214</v>
          </cell>
          <cell r="B4440" t="str">
            <v>8701214</v>
          </cell>
          <cell r="C4440" t="str">
            <v>CINTURON AMERIC NEGRO T650 MAZ TB</v>
          </cell>
          <cell r="D4440">
            <v>1528.79</v>
          </cell>
        </row>
        <row r="4441">
          <cell r="A4441" t="str">
            <v/>
          </cell>
          <cell r="B4441" t="str">
            <v>8701215	CINTU</v>
          </cell>
          <cell r="C4441" t="str">
            <v/>
          </cell>
          <cell r="D4441">
            <v>0</v>
          </cell>
        </row>
        <row r="4442">
          <cell r="A4442">
            <v>8701215</v>
          </cell>
          <cell r="B4442" t="str">
            <v>8701215</v>
          </cell>
          <cell r="C4442" t="str">
            <v>CINTURON AMERICANO NEGRO T ESPECIAL BLK</v>
          </cell>
          <cell r="D4442">
            <v>0</v>
          </cell>
        </row>
        <row r="4443">
          <cell r="A4443">
            <v>8701216</v>
          </cell>
          <cell r="B4443" t="str">
            <v>8701216</v>
          </cell>
          <cell r="C4443" t="str">
            <v>CINTURON AMERIC NEGRO FULL OFERTA RER</v>
          </cell>
          <cell r="D4443">
            <v>3969.43</v>
          </cell>
        </row>
        <row r="4444">
          <cell r="A4444" t="str">
            <v/>
          </cell>
          <cell r="B4444" t="str">
            <v>8701326	CINTU</v>
          </cell>
          <cell r="C4444" t="str">
            <v/>
          </cell>
          <cell r="D4444">
            <v>0</v>
          </cell>
        </row>
        <row r="4445">
          <cell r="A4445">
            <v>8701326</v>
          </cell>
          <cell r="B4445" t="str">
            <v>8701326</v>
          </cell>
          <cell r="C4445" t="str">
            <v>CINTURON POLIA GRIS T663 TB RER</v>
          </cell>
          <cell r="D4445">
            <v>0</v>
          </cell>
        </row>
        <row r="4446">
          <cell r="A4446">
            <v>8701350</v>
          </cell>
          <cell r="B4446" t="str">
            <v>8701350</v>
          </cell>
          <cell r="C4446" t="str">
            <v>CINTURON TACTICO GEO MAZ</v>
          </cell>
          <cell r="D4446">
            <v>2074.79</v>
          </cell>
        </row>
        <row r="4447">
          <cell r="A4447" t="str">
            <v/>
          </cell>
          <cell r="B4447" t="str">
            <v>8701351	CINTU</v>
          </cell>
          <cell r="C4447" t="str">
            <v/>
          </cell>
          <cell r="D4447">
            <v>0</v>
          </cell>
        </row>
        <row r="4448">
          <cell r="A4448">
            <v>8701351</v>
          </cell>
          <cell r="B4448" t="str">
            <v>8701351</v>
          </cell>
          <cell r="C4448" t="str">
            <v>CINTURON GEO - MAZ TALLE ESPECIAL RER</v>
          </cell>
          <cell r="D4448">
            <v>0</v>
          </cell>
        </row>
        <row r="4449">
          <cell r="A4449">
            <v>8701453</v>
          </cell>
          <cell r="B4449" t="str">
            <v>8701453</v>
          </cell>
          <cell r="C4449" t="str">
            <v>CINTURON AMERICANO VERDE T650 TB NO USAR</v>
          </cell>
          <cell r="D4449">
            <v>1650</v>
          </cell>
        </row>
        <row r="4450">
          <cell r="A4450">
            <v>8701458</v>
          </cell>
          <cell r="B4450" t="str">
            <v>8701458</v>
          </cell>
          <cell r="C4450" t="str">
            <v>CINTURON AMERIC VERDE T650 TB RER</v>
          </cell>
          <cell r="D4450">
            <v>1379.85</v>
          </cell>
        </row>
        <row r="4451">
          <cell r="A4451">
            <v>8701494</v>
          </cell>
          <cell r="B4451" t="str">
            <v>8701494</v>
          </cell>
          <cell r="C4451" t="str">
            <v>CINTURON TACTICO URBANO GRANDE  5494/3</v>
          </cell>
          <cell r="D4451">
            <v>600</v>
          </cell>
        </row>
        <row r="4452">
          <cell r="A4452">
            <v>8701495</v>
          </cell>
          <cell r="B4452" t="str">
            <v>8701495</v>
          </cell>
          <cell r="C4452" t="str">
            <v>CINTURON TACTICO URBANO CHICO  5494/2</v>
          </cell>
          <cell r="D4452">
            <v>600</v>
          </cell>
        </row>
        <row r="4453">
          <cell r="A4453">
            <v>8701500</v>
          </cell>
          <cell r="B4453" t="str">
            <v>8701500</v>
          </cell>
          <cell r="C4453" t="str">
            <v>CINTURON TACTICO WOLF HEBILLA PASANTE</v>
          </cell>
          <cell r="D4453">
            <v>1533.17</v>
          </cell>
        </row>
        <row r="4454">
          <cell r="A4454">
            <v>8701541</v>
          </cell>
          <cell r="B4454" t="str">
            <v>8701541</v>
          </cell>
          <cell r="C4454" t="str">
            <v>CINTURON AMERIC TRIPLE SEG 016 H RED RER</v>
          </cell>
          <cell r="D4454">
            <v>1528.8</v>
          </cell>
        </row>
        <row r="4455">
          <cell r="A4455">
            <v>8701542</v>
          </cell>
          <cell r="B4455" t="str">
            <v>8701542</v>
          </cell>
          <cell r="C4455" t="str">
            <v>CINTURON AMERIC TRIPLE SEG 018 H CUA RER</v>
          </cell>
          <cell r="D4455">
            <v>1528.8</v>
          </cell>
        </row>
        <row r="4456">
          <cell r="A4456">
            <v>8701550</v>
          </cell>
          <cell r="B4456" t="str">
            <v>8701550</v>
          </cell>
          <cell r="C4456" t="str">
            <v>CINTURON POLIA VERDE GN NO USAR</v>
          </cell>
          <cell r="D4456">
            <v>1442.34</v>
          </cell>
        </row>
        <row r="4457">
          <cell r="A4457" t="str">
            <v/>
          </cell>
          <cell r="B4457" t="str">
            <v>8701552	CINTU</v>
          </cell>
          <cell r="C4457" t="str">
            <v/>
          </cell>
          <cell r="D4457">
            <v>0</v>
          </cell>
        </row>
        <row r="4458">
          <cell r="A4458">
            <v>8701552</v>
          </cell>
          <cell r="B4458" t="str">
            <v>8701552</v>
          </cell>
          <cell r="C4458" t="str">
            <v>CINTURON POLIA VERDE C/BROCHE GN</v>
          </cell>
          <cell r="D4458">
            <v>0</v>
          </cell>
        </row>
        <row r="4459">
          <cell r="A4459">
            <v>8701575</v>
          </cell>
          <cell r="B4459" t="str">
            <v>8701575</v>
          </cell>
          <cell r="C4459" t="str">
            <v>CINTURON TACTICO C/HEBILLA METALICA 5575</v>
          </cell>
          <cell r="D4459">
            <v>700</v>
          </cell>
        </row>
        <row r="4460">
          <cell r="A4460">
            <v>8701576</v>
          </cell>
          <cell r="B4460" t="str">
            <v>8701576</v>
          </cell>
          <cell r="C4460" t="str">
            <v>MOPA BALDE CI.COB.</v>
          </cell>
          <cell r="D4460">
            <v>1600</v>
          </cell>
        </row>
        <row r="4461">
          <cell r="A4461">
            <v>8701652</v>
          </cell>
          <cell r="B4461" t="str">
            <v>8701652</v>
          </cell>
          <cell r="C4461" t="str">
            <v>SEPARADOR SIMPLE POLIA  T652 TB</v>
          </cell>
          <cell r="D4461">
            <v>480</v>
          </cell>
        </row>
        <row r="4462">
          <cell r="A4462">
            <v>8701653</v>
          </cell>
          <cell r="B4462" t="str">
            <v>8701653</v>
          </cell>
          <cell r="C4462" t="str">
            <v>SEPARADOR SIMPLE CUERO 1002 TB</v>
          </cell>
          <cell r="D4462">
            <v>870</v>
          </cell>
        </row>
        <row r="4463">
          <cell r="A4463">
            <v>8701654</v>
          </cell>
          <cell r="B4463" t="str">
            <v>8701654</v>
          </cell>
          <cell r="C4463" t="str">
            <v>SEPARADOR DOBLE POLIA T653 TB</v>
          </cell>
          <cell r="D4463">
            <v>540</v>
          </cell>
        </row>
        <row r="4464">
          <cell r="A4464">
            <v>8701655</v>
          </cell>
          <cell r="B4464" t="str">
            <v>8701655</v>
          </cell>
          <cell r="C4464" t="str">
            <v>CINTURON INTERNO DE TELA T655 TB</v>
          </cell>
          <cell r="D4464">
            <v>1528.79</v>
          </cell>
        </row>
        <row r="4465">
          <cell r="A4465">
            <v>8701656</v>
          </cell>
          <cell r="B4465" t="str">
            <v>8701656</v>
          </cell>
          <cell r="C4465" t="str">
            <v>CINTURON MERACCION T656 TB</v>
          </cell>
          <cell r="D4465">
            <v>3275.99</v>
          </cell>
        </row>
        <row r="4466">
          <cell r="A4466">
            <v>8701657</v>
          </cell>
          <cell r="B4466" t="str">
            <v>8701657</v>
          </cell>
          <cell r="C4466" t="str">
            <v>SEPARDOR DOBLE 1001 TB</v>
          </cell>
          <cell r="D4466">
            <v>1185</v>
          </cell>
        </row>
        <row r="4467">
          <cell r="A4467" t="str">
            <v/>
          </cell>
          <cell r="B4467" t="str">
            <v>8701658	CINTU</v>
          </cell>
          <cell r="C4467" t="str">
            <v/>
          </cell>
          <cell r="D4467">
            <v>0</v>
          </cell>
        </row>
        <row r="4468">
          <cell r="A4468">
            <v>8701658</v>
          </cell>
          <cell r="B4468" t="str">
            <v>8701658</v>
          </cell>
          <cell r="C4468" t="str">
            <v>CINTURON SIN ARMAR TB</v>
          </cell>
          <cell r="D4468">
            <v>0</v>
          </cell>
        </row>
        <row r="4469">
          <cell r="A4469">
            <v>8701735</v>
          </cell>
          <cell r="B4469" t="str">
            <v>8701735</v>
          </cell>
          <cell r="C4469" t="str">
            <v>CINTURON CUERO OFICAL SIN DADO 1050 TB</v>
          </cell>
          <cell r="D4469">
            <v>5250</v>
          </cell>
        </row>
        <row r="4470">
          <cell r="A4470">
            <v>870173500</v>
          </cell>
          <cell r="B4470" t="str">
            <v>870173500</v>
          </cell>
          <cell r="C4470" t="str">
            <v>CINTURON CUERO OFICIAL SIN DADO 100</v>
          </cell>
          <cell r="D4470">
            <v>0</v>
          </cell>
        </row>
        <row r="4471">
          <cell r="A4471">
            <v>870173505</v>
          </cell>
          <cell r="B4471" t="str">
            <v>870173505</v>
          </cell>
          <cell r="C4471" t="str">
            <v>CINTURON CUERO OFICIAL SIN DADO 105</v>
          </cell>
          <cell r="D4471">
            <v>557.12</v>
          </cell>
        </row>
        <row r="4472">
          <cell r="A4472">
            <v>870173511</v>
          </cell>
          <cell r="B4472" t="str">
            <v>870173511</v>
          </cell>
          <cell r="C4472" t="str">
            <v>CINTURON CUERO OFICIAL SIN DADO 110</v>
          </cell>
          <cell r="D4472">
            <v>557.12</v>
          </cell>
        </row>
        <row r="4473">
          <cell r="A4473">
            <v>870173512</v>
          </cell>
          <cell r="B4473" t="str">
            <v>870173512</v>
          </cell>
          <cell r="C4473" t="str">
            <v>CINTURON CUERO OFICIAL SIN DADO 120</v>
          </cell>
          <cell r="D4473">
            <v>571.04999999999995</v>
          </cell>
        </row>
        <row r="4474">
          <cell r="A4474">
            <v>870173515</v>
          </cell>
          <cell r="B4474" t="str">
            <v>870173515</v>
          </cell>
          <cell r="C4474" t="str">
            <v>CINTURON CUERO OFICIAL SIN DADO 115</v>
          </cell>
          <cell r="D4474">
            <v>571.04999999999995</v>
          </cell>
        </row>
        <row r="4475">
          <cell r="A4475">
            <v>870173580</v>
          </cell>
          <cell r="B4475" t="str">
            <v>870173580</v>
          </cell>
          <cell r="C4475" t="str">
            <v>CINTURON CUERO OFICIAL SIN DADO 80</v>
          </cell>
          <cell r="D4475">
            <v>571.04999999999995</v>
          </cell>
        </row>
        <row r="4476">
          <cell r="A4476">
            <v>870173585</v>
          </cell>
          <cell r="B4476" t="str">
            <v>870173585</v>
          </cell>
          <cell r="C4476" t="str">
            <v>CINTURON CUERO OFICIAL SIN DADO 85</v>
          </cell>
          <cell r="D4476">
            <v>571.04999999999995</v>
          </cell>
        </row>
        <row r="4477">
          <cell r="A4477">
            <v>870173590</v>
          </cell>
          <cell r="B4477" t="str">
            <v>870173590</v>
          </cell>
          <cell r="C4477" t="str">
            <v>CINTURON CUERO OFICIAL SIN DADO 90</v>
          </cell>
          <cell r="D4477">
            <v>0</v>
          </cell>
        </row>
        <row r="4478">
          <cell r="A4478">
            <v>870173595</v>
          </cell>
          <cell r="B4478" t="str">
            <v>870173595</v>
          </cell>
          <cell r="C4478" t="str">
            <v>CINTURON CUERO OFICIAL SIN DADO 95</v>
          </cell>
          <cell r="D4478">
            <v>571.04999999999995</v>
          </cell>
        </row>
        <row r="4479">
          <cell r="A4479" t="str">
            <v/>
          </cell>
          <cell r="B4479" t="str">
            <v>8701736	CINTU</v>
          </cell>
          <cell r="C4479" t="str">
            <v/>
          </cell>
          <cell r="D4479">
            <v>0</v>
          </cell>
        </row>
        <row r="4480">
          <cell r="A4480">
            <v>8701736</v>
          </cell>
          <cell r="B4480" t="str">
            <v>8701736</v>
          </cell>
          <cell r="C4480" t="str">
            <v>CINTURON CUERO OFICIAL SIN DADO BLANC TB</v>
          </cell>
          <cell r="D4480">
            <v>0</v>
          </cell>
        </row>
        <row r="4481">
          <cell r="A4481">
            <v>8701741</v>
          </cell>
          <cell r="B4481" t="str">
            <v>8701741</v>
          </cell>
          <cell r="C4481" t="str">
            <v>CINTURON GALA POLICIA DORA S/HEBILLA</v>
          </cell>
          <cell r="D4481">
            <v>2122.85</v>
          </cell>
        </row>
        <row r="4482">
          <cell r="A4482">
            <v>8701742</v>
          </cell>
          <cell r="B4482" t="str">
            <v>8701742</v>
          </cell>
          <cell r="C4482" t="str">
            <v>CINTURON GALA POLICIA NEGRO S/HEBILLA</v>
          </cell>
          <cell r="D4482">
            <v>2122.85</v>
          </cell>
        </row>
        <row r="4483">
          <cell r="A4483" t="str">
            <v/>
          </cell>
          <cell r="B4483" t="str">
            <v>8701745	CINTU</v>
          </cell>
          <cell r="C4483" t="str">
            <v/>
          </cell>
          <cell r="D4483">
            <v>0</v>
          </cell>
        </row>
        <row r="4484">
          <cell r="A4484">
            <v>8701745</v>
          </cell>
          <cell r="B4484" t="str">
            <v>8701745</v>
          </cell>
          <cell r="C4484" t="str">
            <v>CINTURON DE CUERO BLANCO LICEO ES BM</v>
          </cell>
          <cell r="D4484">
            <v>0</v>
          </cell>
        </row>
        <row r="4485">
          <cell r="A4485">
            <v>8701750</v>
          </cell>
          <cell r="B4485" t="str">
            <v>8701750</v>
          </cell>
          <cell r="C4485" t="str">
            <v>CINTURON AMERIC GRIS T650 TB</v>
          </cell>
          <cell r="D4485">
            <v>1650</v>
          </cell>
        </row>
        <row r="4486">
          <cell r="A4486">
            <v>8701800</v>
          </cell>
          <cell r="B4486" t="str">
            <v>8701800</v>
          </cell>
          <cell r="C4486" t="str">
            <v>CINTURON POLIA VERDE LMGE</v>
          </cell>
          <cell r="D4486">
            <v>1415.23</v>
          </cell>
        </row>
        <row r="4487">
          <cell r="A4487">
            <v>8701856</v>
          </cell>
          <cell r="B4487" t="str">
            <v>8701856</v>
          </cell>
          <cell r="C4487" t="str">
            <v>CINTURON RERDA DOBLEACCION GRIS RER</v>
          </cell>
          <cell r="D4487">
            <v>1442.34</v>
          </cell>
        </row>
        <row r="4488">
          <cell r="A4488">
            <v>8701900</v>
          </cell>
          <cell r="B4488" t="str">
            <v>8701900</v>
          </cell>
          <cell r="C4488" t="str">
            <v>CINTURON GALA PENITENC. DORADO S/HEB.</v>
          </cell>
          <cell r="D4488">
            <v>1714.91</v>
          </cell>
        </row>
        <row r="4489">
          <cell r="A4489">
            <v>8701999</v>
          </cell>
          <cell r="B4489" t="str">
            <v>8701999</v>
          </cell>
          <cell r="C4489" t="str">
            <v>CINTURON CUERO 30 MM LMGE RER</v>
          </cell>
          <cell r="D4489">
            <v>1700</v>
          </cell>
        </row>
        <row r="4490">
          <cell r="A4490">
            <v>870199900</v>
          </cell>
          <cell r="B4490" t="str">
            <v>870199900</v>
          </cell>
          <cell r="C4490" t="str">
            <v>CINTURON CUERO 30MM LMGE 100</v>
          </cell>
          <cell r="D4490">
            <v>146.08000000000001</v>
          </cell>
        </row>
        <row r="4491">
          <cell r="A4491">
            <v>870199905</v>
          </cell>
          <cell r="B4491" t="str">
            <v>870199905</v>
          </cell>
          <cell r="C4491" t="str">
            <v>CINTURON CUERO 30MM LMGE 105</v>
          </cell>
          <cell r="D4491">
            <v>146.08000000000001</v>
          </cell>
        </row>
        <row r="4492">
          <cell r="A4492">
            <v>870199910</v>
          </cell>
          <cell r="B4492" t="str">
            <v>870199910</v>
          </cell>
          <cell r="C4492" t="str">
            <v>CINTURON CUERO 30MM LMGE 110</v>
          </cell>
          <cell r="D4492">
            <v>146.08000000000001</v>
          </cell>
        </row>
        <row r="4493">
          <cell r="A4493">
            <v>870199915</v>
          </cell>
          <cell r="B4493" t="str">
            <v>870199915</v>
          </cell>
          <cell r="C4493" t="str">
            <v>CINTURON CUERO 30MM LMGE 115</v>
          </cell>
          <cell r="D4493">
            <v>146.08000000000001</v>
          </cell>
        </row>
        <row r="4494">
          <cell r="A4494">
            <v>870199920</v>
          </cell>
          <cell r="B4494" t="str">
            <v>870199920</v>
          </cell>
          <cell r="C4494" t="str">
            <v>CINTURON CUERO 30MM LMGE 120</v>
          </cell>
          <cell r="D4494">
            <v>146.08000000000001</v>
          </cell>
        </row>
        <row r="4495">
          <cell r="A4495">
            <v>870199925</v>
          </cell>
          <cell r="B4495" t="str">
            <v>870199925</v>
          </cell>
          <cell r="C4495" t="str">
            <v>CINTURON CUERO 30MM LMGE 125</v>
          </cell>
          <cell r="D4495">
            <v>146.08000000000001</v>
          </cell>
        </row>
        <row r="4496">
          <cell r="A4496">
            <v>870199970</v>
          </cell>
          <cell r="B4496" t="str">
            <v>870199970</v>
          </cell>
          <cell r="C4496" t="str">
            <v>CINTURON CUERO 30MM LMGE 70</v>
          </cell>
          <cell r="D4496">
            <v>146.08000000000001</v>
          </cell>
        </row>
        <row r="4497">
          <cell r="A4497">
            <v>870199975</v>
          </cell>
          <cell r="B4497" t="str">
            <v>870199975</v>
          </cell>
          <cell r="C4497" t="str">
            <v>CINTURON CUERO 30MM LMGE 75</v>
          </cell>
          <cell r="D4497">
            <v>146.08000000000001</v>
          </cell>
        </row>
        <row r="4498">
          <cell r="A4498">
            <v>870199980</v>
          </cell>
          <cell r="B4498" t="str">
            <v>870199980</v>
          </cell>
          <cell r="C4498" t="str">
            <v>CINTURON CUERO 30MM LMGE 80</v>
          </cell>
          <cell r="D4498">
            <v>146.08000000000001</v>
          </cell>
        </row>
        <row r="4499">
          <cell r="A4499">
            <v>870199985</v>
          </cell>
          <cell r="B4499" t="str">
            <v>870199985</v>
          </cell>
          <cell r="C4499" t="str">
            <v>CINTURON CUERO 30MM LMGE 85</v>
          </cell>
          <cell r="D4499">
            <v>349</v>
          </cell>
        </row>
        <row r="4500">
          <cell r="A4500">
            <v>870199990</v>
          </cell>
          <cell r="B4500" t="str">
            <v>870199990</v>
          </cell>
          <cell r="C4500" t="str">
            <v>CINTURON CUERO 30MM LMGE 90</v>
          </cell>
          <cell r="D4500">
            <v>146.08000000000001</v>
          </cell>
        </row>
        <row r="4501">
          <cell r="A4501">
            <v>870199995</v>
          </cell>
          <cell r="B4501" t="str">
            <v>870199995</v>
          </cell>
          <cell r="C4501" t="str">
            <v>CINTURON CUERO 30MM LMGE 95</v>
          </cell>
          <cell r="D4501">
            <v>146.08000000000001</v>
          </cell>
        </row>
        <row r="4502">
          <cell r="A4502" t="str">
            <v/>
          </cell>
          <cell r="B4502" t="str">
            <v>8702073	CANAN</v>
          </cell>
          <cell r="C4502" t="str">
            <v/>
          </cell>
          <cell r="D4502">
            <v>0</v>
          </cell>
        </row>
        <row r="4503">
          <cell r="A4503">
            <v>8702073</v>
          </cell>
          <cell r="B4503" t="str">
            <v>8702073</v>
          </cell>
          <cell r="C4503" t="str">
            <v>CANANA RRD70</v>
          </cell>
          <cell r="D4503">
            <v>0</v>
          </cell>
        </row>
        <row r="4504">
          <cell r="A4504" t="str">
            <v/>
          </cell>
          <cell r="B4504" t="str">
            <v>8702228	PORTA</v>
          </cell>
          <cell r="C4504" t="str">
            <v/>
          </cell>
          <cell r="D4504">
            <v>0</v>
          </cell>
        </row>
        <row r="4505">
          <cell r="A4505">
            <v>8702228</v>
          </cell>
          <cell r="B4505" t="str">
            <v>8702228</v>
          </cell>
          <cell r="C4505" t="str">
            <v>PORTA CARTUCHO VERDE</v>
          </cell>
          <cell r="D4505">
            <v>0</v>
          </cell>
        </row>
        <row r="4506">
          <cell r="A4506">
            <v>8702557</v>
          </cell>
          <cell r="B4506" t="str">
            <v>8702557</v>
          </cell>
          <cell r="C4506" t="str">
            <v>PORTA CARTUCHO NEGRO RER</v>
          </cell>
          <cell r="D4506">
            <v>685.63</v>
          </cell>
        </row>
        <row r="4507">
          <cell r="A4507">
            <v>8702660</v>
          </cell>
          <cell r="B4507" t="str">
            <v>8702660</v>
          </cell>
          <cell r="C4507" t="str">
            <v>CANANA PORTA CART 8T T660 TB</v>
          </cell>
          <cell r="D4507">
            <v>1260</v>
          </cell>
        </row>
        <row r="4508">
          <cell r="A4508">
            <v>8702661</v>
          </cell>
          <cell r="B4508" t="str">
            <v>8702661</v>
          </cell>
          <cell r="C4508" t="str">
            <v>CANANA PORTA CART CULATA 8T T661 TB</v>
          </cell>
          <cell r="D4508">
            <v>1528.79</v>
          </cell>
        </row>
        <row r="4509">
          <cell r="A4509">
            <v>8702668</v>
          </cell>
          <cell r="B4509" t="str">
            <v>8702668</v>
          </cell>
          <cell r="C4509" t="str">
            <v>PORTA CARTUCHOS NEGRO</v>
          </cell>
          <cell r="D4509">
            <v>685.63</v>
          </cell>
        </row>
        <row r="4510">
          <cell r="A4510" t="str">
            <v/>
          </cell>
          <cell r="B4510" t="str">
            <v>8703000	PIST</v>
          </cell>
          <cell r="C4510" t="str">
            <v/>
          </cell>
          <cell r="D4510">
            <v>0</v>
          </cell>
        </row>
        <row r="4511">
          <cell r="A4511">
            <v>8703000</v>
          </cell>
          <cell r="B4511" t="str">
            <v>8703000</v>
          </cell>
          <cell r="C4511" t="str">
            <v>PIST POLIA NEGRO CAJONERA RER</v>
          </cell>
          <cell r="D4511">
            <v>0</v>
          </cell>
        </row>
        <row r="4512">
          <cell r="A4512">
            <v>8703001</v>
          </cell>
          <cell r="B4512" t="str">
            <v>8703001</v>
          </cell>
          <cell r="C4512" t="str">
            <v>PIST MOLLE MOL-01 KAE</v>
          </cell>
          <cell r="D4512">
            <v>1035</v>
          </cell>
        </row>
        <row r="4513">
          <cell r="A4513" t="str">
            <v/>
          </cell>
          <cell r="B4513" t="str">
            <v>8703002	FUNDA</v>
          </cell>
          <cell r="C4513" t="str">
            <v/>
          </cell>
          <cell r="D4513">
            <v>0</v>
          </cell>
        </row>
        <row r="4514">
          <cell r="A4514">
            <v>8703002</v>
          </cell>
          <cell r="B4514" t="str">
            <v>8703002</v>
          </cell>
          <cell r="C4514" t="str">
            <v>FUNDA POLIA UNIVERSAL MAZ</v>
          </cell>
          <cell r="D4514">
            <v>0</v>
          </cell>
        </row>
        <row r="4515">
          <cell r="A4515">
            <v>8703004</v>
          </cell>
          <cell r="B4515" t="str">
            <v>8703004</v>
          </cell>
          <cell r="C4515" t="str">
            <v>FUNDA GAMUZA CON FLEJE 1044 TB</v>
          </cell>
          <cell r="D4515">
            <v>2280</v>
          </cell>
        </row>
        <row r="4516">
          <cell r="A4516">
            <v>8703005</v>
          </cell>
          <cell r="B4516" t="str">
            <v>8703005</v>
          </cell>
          <cell r="C4516" t="str">
            <v>FUNDA POLIA ASTRA RER</v>
          </cell>
          <cell r="D4516">
            <v>0</v>
          </cell>
        </row>
        <row r="4517">
          <cell r="A4517" t="str">
            <v/>
          </cell>
          <cell r="B4517" t="str">
            <v>8703011	PIST</v>
          </cell>
          <cell r="C4517" t="str">
            <v/>
          </cell>
          <cell r="D4517">
            <v>0</v>
          </cell>
        </row>
        <row r="4518">
          <cell r="A4518">
            <v>8703011</v>
          </cell>
          <cell r="B4518" t="str">
            <v>8703011</v>
          </cell>
          <cell r="C4518" t="str">
            <v>PIST C/ MIRA MOLLE MOL-011 KAE</v>
          </cell>
          <cell r="D4518">
            <v>0</v>
          </cell>
        </row>
        <row r="4519">
          <cell r="A4519">
            <v>8703012</v>
          </cell>
          <cell r="B4519" t="str">
            <v>8703012</v>
          </cell>
          <cell r="C4519" t="str">
            <v>PIST CON PORTA CARGADOR Y PASADOR TB</v>
          </cell>
          <cell r="D4519">
            <v>2100</v>
          </cell>
        </row>
        <row r="4520">
          <cell r="A4520">
            <v>8703017</v>
          </cell>
          <cell r="B4520" t="str">
            <v>8703017</v>
          </cell>
          <cell r="C4520" t="str">
            <v>MUSLERA P/CARG DOBLE Y P/ESPOSAS</v>
          </cell>
          <cell r="D4520">
            <v>2591.65</v>
          </cell>
        </row>
        <row r="4521">
          <cell r="A4521">
            <v>8703018</v>
          </cell>
          <cell r="B4521" t="str">
            <v>8703018</v>
          </cell>
          <cell r="C4521" t="str">
            <v>MUSLERA PORTAOBJETO 2 TIRAPIERNA T618 TB</v>
          </cell>
          <cell r="D4521">
            <v>2347.79</v>
          </cell>
        </row>
        <row r="4522">
          <cell r="A4522">
            <v>8703020</v>
          </cell>
          <cell r="B4522" t="str">
            <v>8703020</v>
          </cell>
          <cell r="C4522" t="str">
            <v>PIST POLIA CAJONERA VERDE/GRIS</v>
          </cell>
          <cell r="D4522">
            <v>235.61</v>
          </cell>
        </row>
        <row r="4523">
          <cell r="A4523" t="str">
            <v/>
          </cell>
          <cell r="B4523" t="str">
            <v>8703021	PIST</v>
          </cell>
          <cell r="C4523" t="str">
            <v/>
          </cell>
          <cell r="D4523">
            <v>0</v>
          </cell>
        </row>
        <row r="4524">
          <cell r="A4524">
            <v>8703021</v>
          </cell>
          <cell r="B4524" t="str">
            <v>8703021</v>
          </cell>
          <cell r="C4524" t="str">
            <v>PIST AVENGER CON CUERO CORTA TB</v>
          </cell>
          <cell r="D4524">
            <v>0</v>
          </cell>
        </row>
        <row r="4525">
          <cell r="A4525" t="str">
            <v/>
          </cell>
          <cell r="B4525" t="str">
            <v>8703028	PIST.</v>
          </cell>
          <cell r="C4525" t="str">
            <v/>
          </cell>
          <cell r="D4525">
            <v>0</v>
          </cell>
        </row>
        <row r="4526">
          <cell r="A4526">
            <v>8703028</v>
          </cell>
          <cell r="B4526" t="str">
            <v>8703028</v>
          </cell>
          <cell r="C4526" t="str">
            <v>PIST. TERMO TAC COMB BERSA/THUN XTL2028</v>
          </cell>
          <cell r="D4526">
            <v>0</v>
          </cell>
        </row>
        <row r="4527">
          <cell r="A4527">
            <v>8703030</v>
          </cell>
          <cell r="B4527" t="str">
            <v>8703030</v>
          </cell>
          <cell r="C4527" t="str">
            <v>PIST INTERNA MOLDEADA CON FLEJE TB</v>
          </cell>
          <cell r="D4527">
            <v>2370</v>
          </cell>
        </row>
        <row r="4528">
          <cell r="A4528">
            <v>8703034</v>
          </cell>
          <cell r="B4528" t="str">
            <v>8703034</v>
          </cell>
          <cell r="C4528" t="str">
            <v>PIST CUERO GUERRILLERA 1034 TB</v>
          </cell>
          <cell r="D4528">
            <v>3480</v>
          </cell>
        </row>
        <row r="4529">
          <cell r="A4529">
            <v>8703035</v>
          </cell>
          <cell r="B4529" t="str">
            <v>8703035</v>
          </cell>
          <cell r="C4529" t="str">
            <v>PIST CUERO PANQUEQ LARGA  1035 TB</v>
          </cell>
          <cell r="D4529">
            <v>3630</v>
          </cell>
        </row>
        <row r="4530">
          <cell r="A4530">
            <v>8703036</v>
          </cell>
          <cell r="B4530" t="str">
            <v>8703036</v>
          </cell>
          <cell r="C4530" t="str">
            <v>PIST CUERO PANQUEQ CORTA 1036 TB</v>
          </cell>
          <cell r="D4530">
            <v>3300</v>
          </cell>
        </row>
        <row r="4531">
          <cell r="A4531">
            <v>870303601</v>
          </cell>
          <cell r="B4531" t="str">
            <v>870303601</v>
          </cell>
          <cell r="C4531" t="str">
            <v>PIST CUERO PANQ CORTA TAURUS 10036 RER</v>
          </cell>
          <cell r="D4531">
            <v>0</v>
          </cell>
        </row>
        <row r="4532">
          <cell r="A4532">
            <v>870303602</v>
          </cell>
          <cell r="B4532" t="str">
            <v>870303602</v>
          </cell>
          <cell r="C4532" t="str">
            <v>PIST CUERO PANQ CORTA THUNDER 10036 RER</v>
          </cell>
          <cell r="D4532">
            <v>0</v>
          </cell>
        </row>
        <row r="4533">
          <cell r="A4533">
            <v>8703037</v>
          </cell>
          <cell r="B4533" t="str">
            <v>8703037</v>
          </cell>
          <cell r="C4533" t="str">
            <v>PIST. CUERO PANQUEQ C/TIRA 1037 TB</v>
          </cell>
          <cell r="D4533">
            <v>3300</v>
          </cell>
        </row>
        <row r="4534">
          <cell r="A4534">
            <v>8703038</v>
          </cell>
          <cell r="B4534" t="str">
            <v>8703038</v>
          </cell>
          <cell r="C4534" t="str">
            <v>PIST. CUERO AVENGER/TAU/BE 1038 TB</v>
          </cell>
          <cell r="D4534">
            <v>4200</v>
          </cell>
        </row>
        <row r="4535">
          <cell r="A4535">
            <v>870303800</v>
          </cell>
          <cell r="B4535" t="str">
            <v>870303800</v>
          </cell>
          <cell r="C4535" t="str">
            <v>PIST. CUERO UNIV 1038 TB RER</v>
          </cell>
          <cell r="D4535">
            <v>0</v>
          </cell>
        </row>
        <row r="4536">
          <cell r="A4536">
            <v>870303801</v>
          </cell>
          <cell r="B4536" t="str">
            <v>870303801</v>
          </cell>
          <cell r="C4536" t="str">
            <v>PIST. CUERO TAURUS 1038 TB RER</v>
          </cell>
          <cell r="D4536">
            <v>2698.77</v>
          </cell>
        </row>
        <row r="4537">
          <cell r="A4537">
            <v>870303802</v>
          </cell>
          <cell r="B4537" t="str">
            <v>870303802</v>
          </cell>
          <cell r="C4537" t="str">
            <v>PIST. CUERO BERSA RER</v>
          </cell>
          <cell r="D4537">
            <v>0</v>
          </cell>
        </row>
        <row r="4538">
          <cell r="A4538">
            <v>870303803</v>
          </cell>
          <cell r="B4538" t="str">
            <v>870303803</v>
          </cell>
          <cell r="C4538" t="str">
            <v>PIST. CUERO THUNDER 1038 TB RER</v>
          </cell>
          <cell r="D4538">
            <v>0</v>
          </cell>
        </row>
        <row r="4539">
          <cell r="A4539" t="str">
            <v/>
          </cell>
          <cell r="B4539" t="str">
            <v>8703039	PIST.</v>
          </cell>
          <cell r="C4539" t="str">
            <v/>
          </cell>
          <cell r="D4539">
            <v>0</v>
          </cell>
        </row>
        <row r="4540">
          <cell r="A4540">
            <v>8703039</v>
          </cell>
          <cell r="B4540" t="str">
            <v>8703039</v>
          </cell>
          <cell r="C4540" t="str">
            <v>PIST. CUERO PANQUEQ C TIRA BLANCA TB</v>
          </cell>
          <cell r="D4540">
            <v>0</v>
          </cell>
        </row>
        <row r="4541">
          <cell r="A4541">
            <v>8703040</v>
          </cell>
          <cell r="B4541" t="str">
            <v>8703040</v>
          </cell>
          <cell r="C4541" t="str">
            <v>PIST. CUERO TACTIC REG GDE/CHICA 1040 TB</v>
          </cell>
          <cell r="D4541">
            <v>4950</v>
          </cell>
        </row>
        <row r="4542">
          <cell r="A4542">
            <v>8703041</v>
          </cell>
          <cell r="B4542" t="str">
            <v>8703041</v>
          </cell>
          <cell r="C4542" t="str">
            <v>PIST. CUERO SAQUE RAPID 1041 TB TB</v>
          </cell>
          <cell r="D4542">
            <v>3750</v>
          </cell>
        </row>
        <row r="4543">
          <cell r="A4543">
            <v>870304101</v>
          </cell>
          <cell r="B4543" t="str">
            <v>870304101</v>
          </cell>
          <cell r="C4543" t="str">
            <v>PIST CUERO SAQUE RAP TAURUS 1041 TB RER</v>
          </cell>
          <cell r="D4543">
            <v>0</v>
          </cell>
        </row>
        <row r="4544">
          <cell r="A4544">
            <v>870304102</v>
          </cell>
          <cell r="B4544" t="str">
            <v>870304102</v>
          </cell>
          <cell r="C4544" t="str">
            <v>PIST CUERO SAQ RAPID THUNDER 1041 TB RER</v>
          </cell>
          <cell r="D4544">
            <v>0</v>
          </cell>
        </row>
        <row r="4545">
          <cell r="A4545">
            <v>8703042</v>
          </cell>
          <cell r="B4545" t="str">
            <v>8703042</v>
          </cell>
          <cell r="C4545" t="str">
            <v>PIST. CUERO UNIVERSAL 1042 TB</v>
          </cell>
          <cell r="D4545">
            <v>3630</v>
          </cell>
        </row>
        <row r="4546">
          <cell r="A4546">
            <v>8703045</v>
          </cell>
          <cell r="B4546" t="str">
            <v>8703045</v>
          </cell>
          <cell r="C4546" t="str">
            <v>PIST. INTERNA C FLEJE MOLDEADA 1045 TB</v>
          </cell>
          <cell r="D4546">
            <v>4470</v>
          </cell>
        </row>
        <row r="4547">
          <cell r="A4547">
            <v>8703046</v>
          </cell>
          <cell r="B4547" t="str">
            <v>8703046</v>
          </cell>
          <cell r="C4547" t="str">
            <v>PIST. TIRA PORTA ARMA HUESITO 1046 TB</v>
          </cell>
          <cell r="D4547">
            <v>1350</v>
          </cell>
        </row>
        <row r="4548">
          <cell r="A4548">
            <v>8703047</v>
          </cell>
          <cell r="B4548" t="str">
            <v>8703047</v>
          </cell>
          <cell r="C4548" t="str">
            <v>RINIONERA DELTA RRD40</v>
          </cell>
          <cell r="D4548">
            <v>4056</v>
          </cell>
        </row>
        <row r="4549">
          <cell r="A4549">
            <v>8703051</v>
          </cell>
          <cell r="B4549" t="str">
            <v>8703051</v>
          </cell>
          <cell r="C4549" t="str">
            <v>PIST. CUERO TODO CALIBRE 1051 TB</v>
          </cell>
          <cell r="D4549">
            <v>4530</v>
          </cell>
        </row>
        <row r="4550">
          <cell r="A4550">
            <v>8703052</v>
          </cell>
          <cell r="B4550" t="str">
            <v>8703052</v>
          </cell>
          <cell r="C4550" t="str">
            <v>PIST. UNIV AMBID LARGA CUE 1052 TB</v>
          </cell>
          <cell r="D4550">
            <v>3840</v>
          </cell>
        </row>
        <row r="4551">
          <cell r="A4551">
            <v>8703053</v>
          </cell>
          <cell r="B4551" t="str">
            <v>8703053</v>
          </cell>
          <cell r="C4551" t="str">
            <v>PIST. UNIVERSAL MULTIMARCA M008 MOLLE TB</v>
          </cell>
          <cell r="D4551">
            <v>2880</v>
          </cell>
        </row>
        <row r="4552">
          <cell r="A4552" t="str">
            <v/>
          </cell>
          <cell r="B4552" t="str">
            <v>8703062	RINIO</v>
          </cell>
          <cell r="C4552" t="str">
            <v/>
          </cell>
          <cell r="D4552">
            <v>0</v>
          </cell>
        </row>
        <row r="4553">
          <cell r="A4553">
            <v>8703062</v>
          </cell>
          <cell r="B4553" t="str">
            <v>8703062</v>
          </cell>
          <cell r="C4553" t="str">
            <v>RINIONERA DELTA STR062 XTL</v>
          </cell>
          <cell r="D4553">
            <v>0</v>
          </cell>
        </row>
        <row r="4554">
          <cell r="A4554" t="str">
            <v/>
          </cell>
          <cell r="B4554" t="str">
            <v>8703090	CINTO</v>
          </cell>
          <cell r="C4554" t="str">
            <v/>
          </cell>
          <cell r="D4554">
            <v>0</v>
          </cell>
        </row>
        <row r="4555">
          <cell r="A4555">
            <v>8703090</v>
          </cell>
          <cell r="B4555" t="str">
            <v>8703090</v>
          </cell>
          <cell r="C4555" t="str">
            <v>CINTO DELTA XS/2XL</v>
          </cell>
          <cell r="D4555">
            <v>0</v>
          </cell>
        </row>
        <row r="4556">
          <cell r="A4556" t="str">
            <v/>
          </cell>
          <cell r="B4556" t="str">
            <v>8703094	ESTUC</v>
          </cell>
          <cell r="C4556" t="str">
            <v/>
          </cell>
          <cell r="D4556">
            <v>0</v>
          </cell>
        </row>
        <row r="4557">
          <cell r="A4557">
            <v>8703094</v>
          </cell>
          <cell r="B4557" t="str">
            <v>8703094</v>
          </cell>
          <cell r="C4557" t="str">
            <v>ESTUCHE MTM 802C P ARMA CORTA COMP 8140</v>
          </cell>
          <cell r="D4557">
            <v>0</v>
          </cell>
        </row>
        <row r="4558">
          <cell r="A4558">
            <v>8703097</v>
          </cell>
          <cell r="B4558" t="str">
            <v>8703097</v>
          </cell>
          <cell r="C4558" t="str">
            <v>PIS. TERMO. PANQUEQUERA CORTA EZ</v>
          </cell>
          <cell r="D4558">
            <v>1900</v>
          </cell>
        </row>
        <row r="4559">
          <cell r="A4559">
            <v>8703099</v>
          </cell>
          <cell r="B4559" t="str">
            <v>8703099</v>
          </cell>
          <cell r="C4559" t="str">
            <v>MOCHILA COMANDO RRD40 NEGRA BLK</v>
          </cell>
          <cell r="D4559">
            <v>8100</v>
          </cell>
        </row>
        <row r="4560">
          <cell r="A4560" t="str">
            <v/>
          </cell>
          <cell r="B4560" t="str">
            <v>8703100	RI¥ON</v>
          </cell>
          <cell r="C4560" t="str">
            <v/>
          </cell>
          <cell r="D4560">
            <v>0</v>
          </cell>
        </row>
        <row r="4561">
          <cell r="A4561">
            <v>8703100</v>
          </cell>
          <cell r="B4561" t="str">
            <v>8703100</v>
          </cell>
          <cell r="C4561" t="str">
            <v>RI¥ONERA POLIA RER</v>
          </cell>
          <cell r="D4561">
            <v>0</v>
          </cell>
        </row>
        <row r="4562">
          <cell r="A4562">
            <v>8703101</v>
          </cell>
          <cell r="B4562" t="str">
            <v>8703101</v>
          </cell>
          <cell r="C4562" t="str">
            <v>MUSLERA TACTICA RRD8 BLK</v>
          </cell>
          <cell r="D4562">
            <v>2700</v>
          </cell>
        </row>
        <row r="4563">
          <cell r="A4563">
            <v>8703102</v>
          </cell>
          <cell r="B4563" t="str">
            <v>8703102</v>
          </cell>
          <cell r="C4563" t="str">
            <v>RI¥ONERAS SAQUE RAPIDO RRD39 BLK</v>
          </cell>
          <cell r="D4563">
            <v>3456</v>
          </cell>
        </row>
        <row r="4564">
          <cell r="A4564">
            <v>8703103</v>
          </cell>
          <cell r="B4564" t="str">
            <v>8703103</v>
          </cell>
          <cell r="C4564" t="str">
            <v>FUNDA FOBUS 4122 SG-239/9 9MM NEWGEN MIN</v>
          </cell>
          <cell r="D4564">
            <v>3373.72</v>
          </cell>
        </row>
        <row r="4565">
          <cell r="A4565">
            <v>8703104</v>
          </cell>
          <cell r="B4565" t="str">
            <v>8703104</v>
          </cell>
          <cell r="C4565" t="str">
            <v>PORTA CARGAD FOBUS 6909 ND DOMAG 9MM MIN</v>
          </cell>
          <cell r="D4565">
            <v>3277.9</v>
          </cell>
        </row>
        <row r="4566">
          <cell r="A4566">
            <v>8703105</v>
          </cell>
          <cell r="B4566" t="str">
            <v>8703105</v>
          </cell>
          <cell r="C4566" t="str">
            <v>FUNDA FOBUS 4155 GLCH C BOTON LIBERA MIN</v>
          </cell>
          <cell r="D4566">
            <v>5359.43</v>
          </cell>
        </row>
        <row r="4567">
          <cell r="A4567">
            <v>8703106</v>
          </cell>
          <cell r="B4567" t="str">
            <v>8703106</v>
          </cell>
          <cell r="C4567" t="str">
            <v>FUNDA FOBUS 4156 BRCH C BOTON MIN</v>
          </cell>
          <cell r="D4567">
            <v>5359.43</v>
          </cell>
        </row>
        <row r="4568">
          <cell r="A4568">
            <v>8703107</v>
          </cell>
          <cell r="B4568" t="str">
            <v>8703107</v>
          </cell>
          <cell r="C4568" t="str">
            <v>FUNDA FOBUS 4157 TACHC BOTON MIN</v>
          </cell>
          <cell r="D4568">
            <v>5359.43</v>
          </cell>
        </row>
        <row r="4569">
          <cell r="A4569">
            <v>8703108</v>
          </cell>
          <cell r="B4569" t="str">
            <v>8703108</v>
          </cell>
          <cell r="C4569" t="str">
            <v>PORTA CARGADOR FOBUS DSS1 MIN</v>
          </cell>
          <cell r="D4569">
            <v>3568.02</v>
          </cell>
        </row>
        <row r="4570">
          <cell r="A4570">
            <v>8703109</v>
          </cell>
          <cell r="B4570" t="str">
            <v>8703109</v>
          </cell>
          <cell r="C4570" t="str">
            <v>FUNDA FOBUS 4102 GL2 ND GLOCK 17/19 MIN</v>
          </cell>
          <cell r="D4570">
            <v>3373.72</v>
          </cell>
        </row>
        <row r="4571">
          <cell r="A4571">
            <v>8703110</v>
          </cell>
          <cell r="B4571" t="str">
            <v>8703110</v>
          </cell>
          <cell r="C4571" t="str">
            <v>MUSLERA GEO D/SEGURO MAZ</v>
          </cell>
          <cell r="D4571">
            <v>3000</v>
          </cell>
        </row>
        <row r="4572">
          <cell r="A4572">
            <v>8703111</v>
          </cell>
          <cell r="B4572" t="str">
            <v>8703111</v>
          </cell>
          <cell r="C4572" t="str">
            <v>MIRA LASER CAT BERSA THUNDER 9-40 MIN 18</v>
          </cell>
          <cell r="D4572">
            <v>5135.8599999999997</v>
          </cell>
        </row>
        <row r="4573">
          <cell r="A4573">
            <v>8703112</v>
          </cell>
          <cell r="B4573" t="str">
            <v>8703112</v>
          </cell>
          <cell r="C4573" t="str">
            <v>MIRA LASER CAT P/BERSA PRO MIN 20/2,1</v>
          </cell>
          <cell r="D4573">
            <v>8547.8799999999992</v>
          </cell>
        </row>
        <row r="4574">
          <cell r="A4574">
            <v>8703113</v>
          </cell>
          <cell r="B4574" t="str">
            <v>8703113</v>
          </cell>
          <cell r="C4574" t="str">
            <v>MIRA LASER CAT PGLOCK 17-19-22-23 MIN 20</v>
          </cell>
          <cell r="D4574">
            <v>8547.8799999999992</v>
          </cell>
        </row>
        <row r="4575">
          <cell r="A4575" t="str">
            <v/>
          </cell>
          <cell r="B4575" t="str">
            <v>8703114	MIRA</v>
          </cell>
          <cell r="C4575" t="str">
            <v/>
          </cell>
          <cell r="D4575">
            <v>0</v>
          </cell>
        </row>
        <row r="4576">
          <cell r="A4576">
            <v>8703114</v>
          </cell>
          <cell r="B4576" t="str">
            <v>8703114</v>
          </cell>
          <cell r="C4576" t="str">
            <v>MIRA LASER +LINTERNA+DISPARAD TACTIL RER</v>
          </cell>
          <cell r="D4576">
            <v>0</v>
          </cell>
        </row>
        <row r="4577">
          <cell r="A4577" t="str">
            <v/>
          </cell>
          <cell r="B4577" t="str">
            <v>8703115	FUNDA</v>
          </cell>
          <cell r="C4577" t="str">
            <v/>
          </cell>
          <cell r="D4577">
            <v>0</v>
          </cell>
        </row>
        <row r="4578">
          <cell r="A4578">
            <v>8703115</v>
          </cell>
          <cell r="B4578" t="str">
            <v>8703115</v>
          </cell>
          <cell r="C4578" t="str">
            <v>FUNDA FOBUS 4108 EM17 GLOCK 17 TACT MIN</v>
          </cell>
          <cell r="D4578">
            <v>0</v>
          </cell>
        </row>
        <row r="4579">
          <cell r="A4579">
            <v>8703116</v>
          </cell>
          <cell r="B4579" t="str">
            <v>8703116</v>
          </cell>
          <cell r="C4579" t="str">
            <v>FUNDA FOBUS 4112 75D CZ-75D MIN</v>
          </cell>
          <cell r="D4579">
            <v>3373.72</v>
          </cell>
        </row>
        <row r="4580">
          <cell r="A4580">
            <v>8703117</v>
          </cell>
          <cell r="B4580" t="str">
            <v>8703117</v>
          </cell>
          <cell r="C4580" t="str">
            <v>FUNDA FOBUS 4115 BR-2 BERET 92F TAUR MIN</v>
          </cell>
          <cell r="D4580">
            <v>3373.72</v>
          </cell>
        </row>
        <row r="4581">
          <cell r="A4581">
            <v>8703118</v>
          </cell>
          <cell r="B4581" t="str">
            <v>8703118</v>
          </cell>
          <cell r="C4581" t="str">
            <v>FUNDA FOBUS 4117 BRS-ND BERET PX4 ST MIN</v>
          </cell>
          <cell r="D4581">
            <v>3373.72</v>
          </cell>
        </row>
        <row r="4582">
          <cell r="A4582">
            <v>8703119</v>
          </cell>
          <cell r="B4582" t="str">
            <v>8703119</v>
          </cell>
          <cell r="C4582" t="str">
            <v>FUNDA FOBUS 4139 JR-2 SH JERICHO FL MIN</v>
          </cell>
          <cell r="D4582">
            <v>4821.29</v>
          </cell>
        </row>
        <row r="4583">
          <cell r="A4583" t="str">
            <v/>
          </cell>
          <cell r="B4583" t="str">
            <v>8703120	FUNDA</v>
          </cell>
          <cell r="C4583" t="str">
            <v/>
          </cell>
          <cell r="D4583">
            <v>0</v>
          </cell>
        </row>
        <row r="4584">
          <cell r="A4584">
            <v>8703120</v>
          </cell>
          <cell r="B4584" t="str">
            <v>8703120</v>
          </cell>
          <cell r="C4584" t="str">
            <v>FUNDA FOBUS UNIVERSAL IWBM HOLSTERS MIN</v>
          </cell>
          <cell r="D4584">
            <v>0</v>
          </cell>
        </row>
        <row r="4585">
          <cell r="A4585" t="str">
            <v/>
          </cell>
          <cell r="B4585" t="str">
            <v>8703121	RINIO</v>
          </cell>
          <cell r="C4585" t="str">
            <v/>
          </cell>
          <cell r="D4585">
            <v>0</v>
          </cell>
        </row>
        <row r="4586">
          <cell r="A4586">
            <v>8703121</v>
          </cell>
          <cell r="B4586" t="str">
            <v>8703121</v>
          </cell>
          <cell r="C4586" t="str">
            <v>RINIONER PORTA PIST. OLA RIN-121 RER</v>
          </cell>
          <cell r="D4586">
            <v>0</v>
          </cell>
        </row>
        <row r="4587">
          <cell r="A4587">
            <v>8703122</v>
          </cell>
          <cell r="B4587" t="str">
            <v>8703122</v>
          </cell>
          <cell r="C4587" t="str">
            <v>FUNDA FOBUS 4124/5 RBT 17/19 MIN</v>
          </cell>
          <cell r="D4587">
            <v>6761.34</v>
          </cell>
        </row>
        <row r="4588">
          <cell r="A4588">
            <v>8703128</v>
          </cell>
          <cell r="B4588" t="str">
            <v>8703128</v>
          </cell>
          <cell r="C4588" t="str">
            <v>FUNDA FOBUS CON PLAT. MOLLE GLOCK MIN</v>
          </cell>
          <cell r="D4588">
            <v>7218.95</v>
          </cell>
        </row>
        <row r="4589">
          <cell r="A4589" t="str">
            <v/>
          </cell>
          <cell r="B4589" t="str">
            <v>8703135	PIST.</v>
          </cell>
          <cell r="C4589" t="str">
            <v/>
          </cell>
          <cell r="D4589">
            <v>0</v>
          </cell>
        </row>
        <row r="4590">
          <cell r="A4590">
            <v>8703135</v>
          </cell>
          <cell r="B4590" t="str">
            <v>8703135</v>
          </cell>
          <cell r="C4590" t="str">
            <v>PIST. CUERO AVENGER TANFOGLIO LARGA RER</v>
          </cell>
          <cell r="D4590">
            <v>0</v>
          </cell>
        </row>
        <row r="4591">
          <cell r="A4591" t="str">
            <v/>
          </cell>
          <cell r="B4591" t="str">
            <v>8703138	PIST.</v>
          </cell>
          <cell r="C4591" t="str">
            <v/>
          </cell>
          <cell r="D4591">
            <v>0</v>
          </cell>
        </row>
        <row r="4592">
          <cell r="A4592">
            <v>8703138</v>
          </cell>
          <cell r="B4592" t="str">
            <v>8703138</v>
          </cell>
          <cell r="C4592" t="str">
            <v>PIST. CUERO AVENCER TANFOGLIO CORTA RER</v>
          </cell>
          <cell r="D4592">
            <v>0</v>
          </cell>
        </row>
        <row r="4593">
          <cell r="A4593">
            <v>8703140</v>
          </cell>
          <cell r="B4593" t="str">
            <v>8703140</v>
          </cell>
          <cell r="C4593" t="str">
            <v>NN</v>
          </cell>
          <cell r="D4593">
            <v>3420.84</v>
          </cell>
        </row>
        <row r="4594">
          <cell r="A4594">
            <v>8703150</v>
          </cell>
          <cell r="B4594" t="str">
            <v>8703150</v>
          </cell>
          <cell r="C4594" t="str">
            <v>RINIONERA WOODPACK NEGRA BLK</v>
          </cell>
          <cell r="D4594">
            <v>6840</v>
          </cell>
        </row>
        <row r="4595">
          <cell r="A4595">
            <v>8703151</v>
          </cell>
          <cell r="B4595" t="str">
            <v>8703151</v>
          </cell>
          <cell r="C4595" t="str">
            <v>RINIONERA WOODPACK CAMUFLADA BLK</v>
          </cell>
          <cell r="D4595">
            <v>6975</v>
          </cell>
        </row>
        <row r="4596">
          <cell r="A4596">
            <v>8703152</v>
          </cell>
          <cell r="B4596" t="str">
            <v>8703152</v>
          </cell>
          <cell r="C4596" t="str">
            <v>RINIONERA WOODPACK VERDE BLK</v>
          </cell>
          <cell r="D4596">
            <v>6975</v>
          </cell>
        </row>
        <row r="4597">
          <cell r="A4597">
            <v>8703153</v>
          </cell>
          <cell r="B4597" t="str">
            <v>8703153</v>
          </cell>
          <cell r="C4597" t="str">
            <v>RINIONERA WOODPACK CPBL BLK</v>
          </cell>
          <cell r="D4597">
            <v>6975</v>
          </cell>
        </row>
        <row r="4598">
          <cell r="A4598">
            <v>8703155</v>
          </cell>
          <cell r="B4598" t="str">
            <v>8703155</v>
          </cell>
          <cell r="C4598" t="str">
            <v>FUNDA FOBUS 4155 GLOCK 17/19 C/BOT MIN</v>
          </cell>
          <cell r="D4598">
            <v>5359.43</v>
          </cell>
        </row>
        <row r="4599">
          <cell r="A4599">
            <v>8703157</v>
          </cell>
          <cell r="B4599" t="str">
            <v>8703157</v>
          </cell>
          <cell r="C4599" t="str">
            <v>FUNDA FOBUS 4147 TAURUS 24/7 C/BOT MIN</v>
          </cell>
          <cell r="D4599">
            <v>5359.43</v>
          </cell>
        </row>
        <row r="4600">
          <cell r="A4600" t="str">
            <v/>
          </cell>
          <cell r="B4600" t="str">
            <v>8703158	FUNDA</v>
          </cell>
          <cell r="C4600" t="str">
            <v/>
          </cell>
          <cell r="D4600">
            <v>0</v>
          </cell>
        </row>
        <row r="4601">
          <cell r="A4601">
            <v>8703158</v>
          </cell>
          <cell r="B4601" t="str">
            <v>8703158</v>
          </cell>
          <cell r="C4601" t="str">
            <v>FUNDA INFANTERIA</v>
          </cell>
          <cell r="D4601">
            <v>0</v>
          </cell>
        </row>
        <row r="4602">
          <cell r="A4602">
            <v>8703162</v>
          </cell>
          <cell r="B4602" t="str">
            <v>8703162</v>
          </cell>
          <cell r="C4602" t="str">
            <v>MUSLERA PARA FOBUS ETCH 04 ETC</v>
          </cell>
          <cell r="D4602">
            <v>825.55</v>
          </cell>
        </row>
        <row r="4603">
          <cell r="A4603">
            <v>8703163</v>
          </cell>
          <cell r="B4603" t="str">
            <v>8703163</v>
          </cell>
          <cell r="C4603" t="str">
            <v>MUSLERA C/REMACHE SIMPLE 043</v>
          </cell>
          <cell r="D4603">
            <v>2600</v>
          </cell>
        </row>
        <row r="4604">
          <cell r="A4604">
            <v>8703197</v>
          </cell>
          <cell r="B4604" t="str">
            <v>8703197</v>
          </cell>
          <cell r="C4604" t="str">
            <v>MUSLERA CON P/CARGADOR STD MUS-197 KAE</v>
          </cell>
          <cell r="D4604">
            <v>2790</v>
          </cell>
        </row>
        <row r="4605">
          <cell r="A4605">
            <v>8703200</v>
          </cell>
          <cell r="B4605" t="str">
            <v>8703200</v>
          </cell>
          <cell r="C4605" t="str">
            <v>MUSLERA TACTICA UNIVERSAL T628</v>
          </cell>
          <cell r="D4605">
            <v>4600</v>
          </cell>
        </row>
        <row r="4606">
          <cell r="A4606" t="str">
            <v/>
          </cell>
          <cell r="B4606" t="str">
            <v>8703201	FUNDA</v>
          </cell>
          <cell r="C4606" t="str">
            <v/>
          </cell>
          <cell r="D4606">
            <v>0</v>
          </cell>
        </row>
        <row r="4607">
          <cell r="A4607">
            <v>8703201</v>
          </cell>
          <cell r="B4607" t="str">
            <v>8703201</v>
          </cell>
          <cell r="C4607" t="str">
            <v>FUNDA PIST. UNIV XTL SM92001 RER</v>
          </cell>
          <cell r="D4607">
            <v>0</v>
          </cell>
        </row>
        <row r="4608">
          <cell r="A4608">
            <v>8703203</v>
          </cell>
          <cell r="B4608" t="str">
            <v>8703203</v>
          </cell>
          <cell r="C4608" t="str">
            <v>FUNDA CARGADOR TACT XTL CPC2038 RER</v>
          </cell>
          <cell r="D4608">
            <v>1318.53</v>
          </cell>
        </row>
        <row r="4609">
          <cell r="A4609">
            <v>8703205</v>
          </cell>
          <cell r="B4609" t="str">
            <v>8703205</v>
          </cell>
          <cell r="C4609" t="str">
            <v>PIST. N5 AH FS92 AUTOMATIC HOLSTER DEG</v>
          </cell>
          <cell r="D4609">
            <v>15319.89</v>
          </cell>
        </row>
        <row r="4610">
          <cell r="A4610">
            <v>8703206</v>
          </cell>
          <cell r="B4610" t="str">
            <v>8703206</v>
          </cell>
          <cell r="C4610" t="str">
            <v>PIST. N5 AH GLOCK AUTOMATIC HOLSTER DEG</v>
          </cell>
          <cell r="D4610">
            <v>15319.89</v>
          </cell>
        </row>
        <row r="4611">
          <cell r="A4611">
            <v>8703207</v>
          </cell>
          <cell r="B4611" t="str">
            <v>8703207</v>
          </cell>
          <cell r="C4611" t="str">
            <v>PIST. N5 AH PX4 AUTOMATIC HOLSTER DEG</v>
          </cell>
          <cell r="D4611">
            <v>15319.89</v>
          </cell>
        </row>
        <row r="4612">
          <cell r="A4612">
            <v>8703208</v>
          </cell>
          <cell r="B4612" t="str">
            <v>8703208</v>
          </cell>
          <cell r="C4612" t="str">
            <v>PIST. N5 AH BERSA THUNDER PRO AUTOM DEG</v>
          </cell>
          <cell r="D4612">
            <v>15319.89</v>
          </cell>
        </row>
        <row r="4613">
          <cell r="A4613" t="str">
            <v/>
          </cell>
          <cell r="B4613" t="str">
            <v>8703237	PIST.</v>
          </cell>
          <cell r="C4613" t="str">
            <v/>
          </cell>
          <cell r="D4613">
            <v>0</v>
          </cell>
        </row>
        <row r="4614">
          <cell r="A4614">
            <v>8703237</v>
          </cell>
          <cell r="B4614" t="str">
            <v>8703237</v>
          </cell>
          <cell r="C4614" t="str">
            <v>PIST. NIVEL 2 H.N237 BROWNING FUN</v>
          </cell>
          <cell r="D4614">
            <v>0</v>
          </cell>
        </row>
        <row r="4615">
          <cell r="A4615">
            <v>8703238</v>
          </cell>
          <cell r="B4615" t="str">
            <v>8703238</v>
          </cell>
          <cell r="C4615" t="str">
            <v>PIST. NIVEL 2 H.N2-38 GLOCK FUN</v>
          </cell>
          <cell r="D4615">
            <v>3700</v>
          </cell>
        </row>
        <row r="4616">
          <cell r="A4616">
            <v>8703240</v>
          </cell>
          <cell r="B4616" t="str">
            <v>8703240</v>
          </cell>
          <cell r="C4616" t="str">
            <v>PIST. NIVEL 2 H.N240 TAU PT92/B92/96 FUN</v>
          </cell>
          <cell r="D4616">
            <v>3700</v>
          </cell>
        </row>
        <row r="4617">
          <cell r="A4617">
            <v>8703241</v>
          </cell>
          <cell r="B4617" t="str">
            <v>8703241</v>
          </cell>
          <cell r="C4617" t="str">
            <v>PIST. NIVEL 2 HN2-41 BERSA THUND/PRO FUN</v>
          </cell>
          <cell r="D4617">
            <v>3700</v>
          </cell>
        </row>
        <row r="4618">
          <cell r="A4618">
            <v>8703242</v>
          </cell>
          <cell r="B4618" t="str">
            <v>8703242</v>
          </cell>
          <cell r="C4618" t="str">
            <v>PIST. NIVEL 2 HN241B BERSA TPR9/THUN FUN</v>
          </cell>
          <cell r="D4618">
            <v>3700</v>
          </cell>
        </row>
        <row r="4619">
          <cell r="A4619">
            <v>8703244</v>
          </cell>
          <cell r="B4619" t="str">
            <v>8703244</v>
          </cell>
          <cell r="C4619" t="str">
            <v>PIST NIVEL 2 H.N2-40/BS BERETA92 T92 FUN</v>
          </cell>
          <cell r="D4619">
            <v>3700</v>
          </cell>
        </row>
        <row r="4620">
          <cell r="A4620">
            <v>8703245</v>
          </cell>
          <cell r="B4620" t="str">
            <v>8703245</v>
          </cell>
          <cell r="C4620" t="str">
            <v>PIST. NIVEL 2 H.N2TPR9 BERSA TPR9 FUN</v>
          </cell>
          <cell r="D4620">
            <v>3700</v>
          </cell>
        </row>
        <row r="4621">
          <cell r="A4621">
            <v>8703247</v>
          </cell>
          <cell r="B4621" t="str">
            <v>8703247</v>
          </cell>
          <cell r="C4621" t="str">
            <v>PIST. NIVEL 2 H.N2PX4 BERETA PX4 FUN</v>
          </cell>
          <cell r="D4621">
            <v>3700</v>
          </cell>
        </row>
        <row r="4622">
          <cell r="A4622" t="str">
            <v/>
          </cell>
          <cell r="B4622" t="str">
            <v>8703249	PIST</v>
          </cell>
          <cell r="C4622" t="str">
            <v/>
          </cell>
          <cell r="D4622">
            <v>0</v>
          </cell>
        </row>
        <row r="4623">
          <cell r="A4623">
            <v>8703249</v>
          </cell>
          <cell r="B4623" t="str">
            <v>8703249</v>
          </cell>
          <cell r="C4623" t="str">
            <v>PIST NIVEL 2 H.N2PX4/BS BERETTA PX4B FUN</v>
          </cell>
          <cell r="D4623">
            <v>3700</v>
          </cell>
        </row>
        <row r="4624">
          <cell r="A4624">
            <v>8703250</v>
          </cell>
          <cell r="B4624" t="str">
            <v>8703250</v>
          </cell>
          <cell r="C4624" t="str">
            <v>MUSLERA TACTICA DELTA STM2050 EZ</v>
          </cell>
          <cell r="D4624">
            <v>4258.8</v>
          </cell>
        </row>
        <row r="4625">
          <cell r="A4625" t="str">
            <v/>
          </cell>
          <cell r="B4625" t="str">
            <v>8703251	MUSLE</v>
          </cell>
          <cell r="C4625" t="str">
            <v/>
          </cell>
          <cell r="D4625">
            <v>0</v>
          </cell>
        </row>
        <row r="4626">
          <cell r="A4626">
            <v>8703251</v>
          </cell>
          <cell r="B4626" t="str">
            <v>8703251</v>
          </cell>
          <cell r="C4626" t="str">
            <v>MUSLERA CON BAQUETA XTL 567</v>
          </cell>
          <cell r="D4626">
            <v>0</v>
          </cell>
        </row>
        <row r="4627">
          <cell r="A4627">
            <v>8703252</v>
          </cell>
          <cell r="B4627" t="str">
            <v>8703252</v>
          </cell>
          <cell r="C4627" t="str">
            <v>PLATAFORMA MUSLERA AH UNIVER. AUTOMA DEG</v>
          </cell>
          <cell r="D4627">
            <v>15319.89</v>
          </cell>
        </row>
        <row r="4628">
          <cell r="A4628" t="str">
            <v/>
          </cell>
          <cell r="B4628" t="str">
            <v>8703291	PIST.</v>
          </cell>
          <cell r="C4628" t="str">
            <v/>
          </cell>
          <cell r="D4628">
            <v>0</v>
          </cell>
        </row>
        <row r="4629">
          <cell r="A4629">
            <v>8703291</v>
          </cell>
          <cell r="B4629" t="str">
            <v>8703291</v>
          </cell>
          <cell r="C4629" t="str">
            <v>PIST. AMERICANA CON TAPA</v>
          </cell>
          <cell r="D4629">
            <v>0</v>
          </cell>
        </row>
        <row r="4630">
          <cell r="A4630">
            <v>8703300</v>
          </cell>
          <cell r="B4630" t="str">
            <v>8703300</v>
          </cell>
          <cell r="C4630" t="str">
            <v>PIST. POLIA UNIVERSAL MULTIMARCA EZ</v>
          </cell>
          <cell r="D4630">
            <v>4100</v>
          </cell>
        </row>
        <row r="4631">
          <cell r="A4631">
            <v>8703338</v>
          </cell>
          <cell r="B4631" t="str">
            <v>8703338</v>
          </cell>
          <cell r="C4631" t="str">
            <v>PIST. EXTERNA GLOCK RP38 17/19/22/23/34/</v>
          </cell>
          <cell r="D4631">
            <v>3100</v>
          </cell>
        </row>
        <row r="4632">
          <cell r="A4632" t="str">
            <v/>
          </cell>
          <cell r="B4632" t="str">
            <v>8703349	REPLI</v>
          </cell>
          <cell r="C4632" t="str">
            <v/>
          </cell>
          <cell r="D4632">
            <v>0</v>
          </cell>
        </row>
        <row r="4633">
          <cell r="A4633">
            <v>8703349</v>
          </cell>
          <cell r="B4633" t="str">
            <v>8703349</v>
          </cell>
          <cell r="C4633" t="str">
            <v>REPLICAS BLUE GUN RER</v>
          </cell>
          <cell r="D4633">
            <v>0</v>
          </cell>
        </row>
        <row r="4634">
          <cell r="A4634">
            <v>8703350</v>
          </cell>
          <cell r="B4634" t="str">
            <v>8703350</v>
          </cell>
          <cell r="C4634" t="str">
            <v>PIST. NIVEL 2 BERSA THUNDER JA.BAR TB</v>
          </cell>
          <cell r="D4634">
            <v>2880</v>
          </cell>
        </row>
        <row r="4635">
          <cell r="A4635">
            <v>8703351</v>
          </cell>
          <cell r="B4635" t="str">
            <v>8703351</v>
          </cell>
          <cell r="C4635" t="str">
            <v>PIST. NIVEL 2 BROWNING FM9 JA.BAR P012</v>
          </cell>
          <cell r="D4635">
            <v>2880</v>
          </cell>
        </row>
        <row r="4636">
          <cell r="A4636">
            <v>8703352</v>
          </cell>
          <cell r="B4636" t="str">
            <v>8703352</v>
          </cell>
          <cell r="C4636" t="str">
            <v>PIST. NIVEL 2 BERSA TPR9 JA.BAR TB</v>
          </cell>
          <cell r="D4636">
            <v>2880</v>
          </cell>
        </row>
        <row r="4637">
          <cell r="A4637">
            <v>8703376</v>
          </cell>
          <cell r="B4637" t="str">
            <v>8703376</v>
          </cell>
          <cell r="C4637" t="str">
            <v>MUSLERA GEO C/ PORTACARG MAZ</v>
          </cell>
          <cell r="D4637">
            <v>3700</v>
          </cell>
        </row>
        <row r="4638">
          <cell r="A4638">
            <v>8703391</v>
          </cell>
          <cell r="B4638" t="str">
            <v>8703391</v>
          </cell>
          <cell r="C4638" t="str">
            <v>PIST INT P/TAURUS 9/17 K39INT FUN</v>
          </cell>
          <cell r="D4638">
            <v>5900</v>
          </cell>
        </row>
        <row r="4639">
          <cell r="A4639">
            <v>8703400</v>
          </cell>
          <cell r="B4639" t="str">
            <v>8703400</v>
          </cell>
          <cell r="C4639" t="str">
            <v>PIST. EXTERNA KYDEX BERETTA/TAU9MM KY40E</v>
          </cell>
          <cell r="D4639">
            <v>6200</v>
          </cell>
        </row>
        <row r="4640">
          <cell r="A4640">
            <v>8703405</v>
          </cell>
          <cell r="B4640" t="str">
            <v>8703405</v>
          </cell>
          <cell r="C4640" t="str">
            <v>PIST. EXTERNA/ROTAT. KYDEX TAU92 KY40ER</v>
          </cell>
          <cell r="D4640">
            <v>11200</v>
          </cell>
        </row>
        <row r="4641">
          <cell r="A4641">
            <v>8703500</v>
          </cell>
          <cell r="B4641" t="str">
            <v>8703500</v>
          </cell>
          <cell r="C4641" t="str">
            <v>PIST. POLIA MINI ASTRA GUERR. MAZ</v>
          </cell>
          <cell r="D4641">
            <v>1600</v>
          </cell>
        </row>
        <row r="4642">
          <cell r="A4642">
            <v>8703501</v>
          </cell>
          <cell r="B4642" t="str">
            <v>8703501</v>
          </cell>
          <cell r="C4642" t="str">
            <v>PIST. TERMOFOR. PANQUEQ LGA  T501 TB</v>
          </cell>
          <cell r="D4642">
            <v>2145</v>
          </cell>
        </row>
        <row r="4643">
          <cell r="A4643">
            <v>8703502</v>
          </cell>
          <cell r="B4643" t="str">
            <v>8703502</v>
          </cell>
          <cell r="C4643" t="str">
            <v>PIST. TERMOFOR. PANQUEQ CTA T502 TB</v>
          </cell>
          <cell r="D4643">
            <v>1560</v>
          </cell>
        </row>
        <row r="4644">
          <cell r="A4644">
            <v>8703503</v>
          </cell>
          <cell r="B4644" t="str">
            <v>8703503</v>
          </cell>
          <cell r="C4644" t="str">
            <v>PIST. TERMOFOR. GUERR T503 TB</v>
          </cell>
          <cell r="D4644">
            <v>1201.19</v>
          </cell>
        </row>
        <row r="4645">
          <cell r="A4645">
            <v>8703504</v>
          </cell>
          <cell r="B4645" t="str">
            <v>8703504</v>
          </cell>
          <cell r="C4645" t="str">
            <v>PIST. TERMO. TACTICA REGULABLE T504 TB</v>
          </cell>
          <cell r="D4645">
            <v>2496</v>
          </cell>
        </row>
        <row r="4646">
          <cell r="A4646">
            <v>8703505</v>
          </cell>
          <cell r="B4646" t="str">
            <v>8703505</v>
          </cell>
          <cell r="C4646" t="str">
            <v>PIST. TERMOFOR. SAQUE RAPIDO T508 TB</v>
          </cell>
          <cell r="D4646">
            <v>2145</v>
          </cell>
        </row>
        <row r="4647">
          <cell r="A4647">
            <v>8703506</v>
          </cell>
          <cell r="B4647" t="str">
            <v>8703506</v>
          </cell>
          <cell r="C4647" t="str">
            <v>PIST. TERMOFOR. MULTIMARCA T506 TB</v>
          </cell>
          <cell r="D4647">
            <v>2145</v>
          </cell>
        </row>
        <row r="4648">
          <cell r="A4648">
            <v>8703507</v>
          </cell>
          <cell r="B4648" t="str">
            <v>8703507</v>
          </cell>
          <cell r="C4648" t="str">
            <v>PIST. TERMOFORMADO LARGA BERSA T507 TB</v>
          </cell>
          <cell r="D4648">
            <v>2145</v>
          </cell>
        </row>
        <row r="4649">
          <cell r="A4649">
            <v>8703508</v>
          </cell>
          <cell r="B4649" t="str">
            <v>8703508</v>
          </cell>
          <cell r="C4649" t="str">
            <v>PIST. POLIA TACTICA VERDE RER</v>
          </cell>
          <cell r="D4649">
            <v>1002.1</v>
          </cell>
        </row>
        <row r="4650">
          <cell r="A4650">
            <v>8703509</v>
          </cell>
          <cell r="B4650" t="str">
            <v>8703509</v>
          </cell>
          <cell r="C4650" t="str">
            <v>PIST. TERMO. BLK BLK</v>
          </cell>
          <cell r="D4650">
            <v>1380</v>
          </cell>
        </row>
        <row r="4651">
          <cell r="A4651" t="str">
            <v/>
          </cell>
          <cell r="B4651" t="str">
            <v>8703510	PIST.</v>
          </cell>
          <cell r="C4651" t="str">
            <v/>
          </cell>
          <cell r="D4651">
            <v>0</v>
          </cell>
        </row>
        <row r="4652">
          <cell r="A4652">
            <v>8703510</v>
          </cell>
          <cell r="B4652" t="str">
            <v>8703510</v>
          </cell>
          <cell r="C4652" t="str">
            <v>PIST. MULTIM REGULABLE MOLLE M005 TB</v>
          </cell>
          <cell r="D4652">
            <v>2340</v>
          </cell>
        </row>
        <row r="4653">
          <cell r="A4653">
            <v>8703513</v>
          </cell>
          <cell r="B4653" t="str">
            <v>8703513</v>
          </cell>
          <cell r="C4653" t="str">
            <v>PIST. TERMOFOR. PANQ CORTA C/TIRA T513TB</v>
          </cell>
          <cell r="D4653">
            <v>1560</v>
          </cell>
        </row>
        <row r="4654">
          <cell r="A4654">
            <v>8703517</v>
          </cell>
          <cell r="B4654" t="str">
            <v>8703517</v>
          </cell>
          <cell r="C4654" t="str">
            <v>FUNDA PIST. NIVEL2 XTL NOP1517 XTR</v>
          </cell>
          <cell r="D4654">
            <v>0</v>
          </cell>
        </row>
        <row r="4655">
          <cell r="A4655">
            <v>8703550</v>
          </cell>
          <cell r="B4655" t="str">
            <v>8703550</v>
          </cell>
          <cell r="C4655" t="str">
            <v>PIST. POLIA DOBLE PROPOS VERDE GN</v>
          </cell>
          <cell r="D4655">
            <v>1388</v>
          </cell>
        </row>
        <row r="4656">
          <cell r="A4656">
            <v>8703551</v>
          </cell>
          <cell r="B4656" t="str">
            <v>8703551</v>
          </cell>
          <cell r="C4656" t="str">
            <v>PIST TERMOF TACTICA C/TAPA VERDE 507 TB</v>
          </cell>
          <cell r="D4656">
            <v>2490</v>
          </cell>
        </row>
        <row r="4657">
          <cell r="A4657" t="str">
            <v/>
          </cell>
          <cell r="B4657" t="str">
            <v>8703552	MUSLE</v>
          </cell>
          <cell r="C4657" t="str">
            <v/>
          </cell>
          <cell r="D4657">
            <v>0</v>
          </cell>
        </row>
        <row r="4658">
          <cell r="A4658">
            <v>8703552</v>
          </cell>
          <cell r="B4658" t="str">
            <v>8703552</v>
          </cell>
          <cell r="C4658" t="str">
            <v>MUSLERA C/BASE Y PORT CARG VERDE GN</v>
          </cell>
          <cell r="D4658">
            <v>0</v>
          </cell>
        </row>
        <row r="4659">
          <cell r="A4659">
            <v>8703553</v>
          </cell>
          <cell r="B4659" t="str">
            <v>8703553</v>
          </cell>
          <cell r="C4659" t="str">
            <v>MUSLERA C/BASE Y PORTA CARG VERDE GN</v>
          </cell>
          <cell r="D4659">
            <v>1714.1</v>
          </cell>
        </row>
        <row r="4660">
          <cell r="A4660">
            <v>8703555</v>
          </cell>
          <cell r="B4660" t="str">
            <v>8703555</v>
          </cell>
          <cell r="C4660" t="str">
            <v>PIST. POLIA SAQUE RAPIDO T500 TB</v>
          </cell>
          <cell r="D4660">
            <v>1440</v>
          </cell>
        </row>
        <row r="4661">
          <cell r="A4661">
            <v>8703557</v>
          </cell>
          <cell r="B4661" t="str">
            <v>8703557</v>
          </cell>
          <cell r="C4661" t="str">
            <v>PIST ANATOM BERSA MINITHUND XTL 557A XTR</v>
          </cell>
          <cell r="D4661">
            <v>1415.23</v>
          </cell>
        </row>
        <row r="4662">
          <cell r="A4662">
            <v>8703570</v>
          </cell>
          <cell r="B4662" t="str">
            <v>8703570</v>
          </cell>
          <cell r="C4662" t="str">
            <v>PIST NIVEL 1 + PORT CARG BERSA/PT92/BROW</v>
          </cell>
          <cell r="D4662">
            <v>900</v>
          </cell>
        </row>
        <row r="4663">
          <cell r="A4663">
            <v>8703573</v>
          </cell>
          <cell r="B4663" t="str">
            <v>8703573</v>
          </cell>
          <cell r="C4663" t="str">
            <v>PIST. MODELO QM BERSA PRO / GLOCK 5573-8</v>
          </cell>
          <cell r="D4663">
            <v>4600</v>
          </cell>
        </row>
        <row r="4664">
          <cell r="A4664">
            <v>8703599</v>
          </cell>
          <cell r="B4664" t="str">
            <v>8703599</v>
          </cell>
          <cell r="C4664" t="str">
            <v>PIST. TERMO. SAQUE RAPIDO UNIV. T509 TB</v>
          </cell>
          <cell r="D4664">
            <v>2145</v>
          </cell>
        </row>
        <row r="4665">
          <cell r="A4665">
            <v>8703600</v>
          </cell>
          <cell r="B4665" t="str">
            <v>8703600</v>
          </cell>
          <cell r="C4665" t="str">
            <v>PIST POLIA GUERRILLERA UNIVERSAL T600 T</v>
          </cell>
          <cell r="D4665">
            <v>1380</v>
          </cell>
        </row>
        <row r="4666">
          <cell r="A4666">
            <v>8703601</v>
          </cell>
          <cell r="B4666" t="str">
            <v>8703601</v>
          </cell>
          <cell r="C4666" t="str">
            <v>PIST. POLIA FUNDA INT UNIVERSAL T601 TB</v>
          </cell>
          <cell r="D4666">
            <v>1470</v>
          </cell>
        </row>
        <row r="4667">
          <cell r="A4667">
            <v>8703604</v>
          </cell>
          <cell r="B4667" t="str">
            <v>8703604</v>
          </cell>
          <cell r="C4667" t="str">
            <v>PIST. TERMO. TACTICA CTAPA NEGRA T507 TB</v>
          </cell>
          <cell r="D4667">
            <v>3465</v>
          </cell>
        </row>
        <row r="4668">
          <cell r="A4668">
            <v>8703607</v>
          </cell>
          <cell r="B4668" t="str">
            <v>8703607</v>
          </cell>
          <cell r="C4668" t="str">
            <v>PIST. POLIA UNIVERSAL T607 TB</v>
          </cell>
          <cell r="D4668">
            <v>1528.79</v>
          </cell>
        </row>
        <row r="4669">
          <cell r="A4669">
            <v>8703608</v>
          </cell>
          <cell r="B4669" t="str">
            <v>8703608</v>
          </cell>
          <cell r="C4669" t="str">
            <v>MUSLERA ANATOMICA SIMPLE T608 TB</v>
          </cell>
          <cell r="D4669">
            <v>3000</v>
          </cell>
        </row>
        <row r="4670">
          <cell r="A4670">
            <v>8703611</v>
          </cell>
          <cell r="B4670" t="str">
            <v>8703611</v>
          </cell>
          <cell r="C4670" t="str">
            <v>PIST. GUERRILL UNIV P CHALECO  T611 TB</v>
          </cell>
          <cell r="D4670">
            <v>1350</v>
          </cell>
        </row>
        <row r="4671">
          <cell r="A4671">
            <v>8703612</v>
          </cell>
          <cell r="B4671" t="str">
            <v>8703612</v>
          </cell>
          <cell r="C4671" t="str">
            <v>PIST. POLIA CON PORTA CARGADOR T612 TB</v>
          </cell>
          <cell r="D4671">
            <v>2100</v>
          </cell>
        </row>
        <row r="4672">
          <cell r="A4672">
            <v>8703613</v>
          </cell>
          <cell r="B4672" t="str">
            <v>8703613</v>
          </cell>
          <cell r="C4672" t="str">
            <v>FUNDA POLIA CON PORTACARG T613 TB RER</v>
          </cell>
          <cell r="D4672">
            <v>1081.31</v>
          </cell>
        </row>
        <row r="4673">
          <cell r="A4673">
            <v>8703615</v>
          </cell>
          <cell r="B4673" t="str">
            <v>8703615</v>
          </cell>
          <cell r="C4673" t="str">
            <v>PIST. POLIA MINI GUERRILLERA MAZ</v>
          </cell>
          <cell r="D4673">
            <v>1500</v>
          </cell>
        </row>
        <row r="4674">
          <cell r="A4674">
            <v>8703616</v>
          </cell>
          <cell r="B4674" t="str">
            <v>8703616</v>
          </cell>
          <cell r="C4674" t="str">
            <v>MUSLERA POLIA PORTA C DOBLE TERM T616 TB</v>
          </cell>
          <cell r="D4674">
            <v>3000</v>
          </cell>
        </row>
        <row r="4675">
          <cell r="A4675">
            <v>8703617</v>
          </cell>
          <cell r="B4675" t="str">
            <v>8703617</v>
          </cell>
          <cell r="C4675" t="str">
            <v>MUSLERA PORTACARG DOBLE + ESP T617 TB</v>
          </cell>
          <cell r="D4675">
            <v>3150</v>
          </cell>
        </row>
        <row r="4676">
          <cell r="A4676">
            <v>8703619</v>
          </cell>
          <cell r="B4676" t="str">
            <v>8703619</v>
          </cell>
          <cell r="C4676" t="str">
            <v>PIST. POLIA RI¥ONERA POLIA MAZ</v>
          </cell>
          <cell r="D4676">
            <v>1500</v>
          </cell>
        </row>
        <row r="4677">
          <cell r="A4677">
            <v>8703620</v>
          </cell>
          <cell r="B4677" t="str">
            <v>8703620</v>
          </cell>
          <cell r="C4677" t="str">
            <v>MUSLERA TERMOF SIMPLE  T620 TB</v>
          </cell>
          <cell r="D4677">
            <v>3300</v>
          </cell>
        </row>
        <row r="4678">
          <cell r="A4678">
            <v>8703621</v>
          </cell>
          <cell r="B4678" t="str">
            <v>8703621</v>
          </cell>
          <cell r="C4678" t="str">
            <v>MUSLERA TERMOF C PORTA CARGADOR T621 TB</v>
          </cell>
          <cell r="D4678">
            <v>3300</v>
          </cell>
        </row>
        <row r="4679">
          <cell r="A4679">
            <v>8703630</v>
          </cell>
          <cell r="B4679" t="str">
            <v>8703630</v>
          </cell>
          <cell r="C4679" t="str">
            <v>PIST POLIA UNIVERS COMANDO S/RAP T630 TB</v>
          </cell>
          <cell r="D4679">
            <v>1261.83</v>
          </cell>
        </row>
        <row r="4680">
          <cell r="A4680">
            <v>8703641</v>
          </cell>
          <cell r="B4680" t="str">
            <v>8703641</v>
          </cell>
          <cell r="C4680" t="str">
            <v>MUSLERA C/PORTACARG.POLIA MAZ</v>
          </cell>
          <cell r="D4680">
            <v>3000</v>
          </cell>
        </row>
        <row r="4681">
          <cell r="A4681">
            <v>8703656</v>
          </cell>
          <cell r="B4681" t="str">
            <v>8703656</v>
          </cell>
          <cell r="C4681" t="str">
            <v>PIST. NIVEL 2 BERSA PRO/THUNDMODM92 5656</v>
          </cell>
          <cell r="D4681">
            <v>2100</v>
          </cell>
        </row>
        <row r="4682">
          <cell r="A4682">
            <v>8703658</v>
          </cell>
          <cell r="B4682" t="str">
            <v>8703658</v>
          </cell>
          <cell r="C4682" t="str">
            <v>PIST. NIVEL 2 BERSA PRO / HOLSTER 5658-8</v>
          </cell>
          <cell r="D4682">
            <v>4056</v>
          </cell>
        </row>
        <row r="4683">
          <cell r="A4683">
            <v>8703660</v>
          </cell>
          <cell r="B4683" t="str">
            <v>8703660</v>
          </cell>
          <cell r="C4683" t="str">
            <v>PIST. NIVEL 2 TAU809/GLOCK 17 5660 ZURDA</v>
          </cell>
          <cell r="D4683">
            <v>1100</v>
          </cell>
        </row>
        <row r="4684">
          <cell r="A4684">
            <v>8703662</v>
          </cell>
          <cell r="B4684" t="str">
            <v>8703662</v>
          </cell>
          <cell r="C4684" t="str">
            <v>PIST. NIVEL 2 BERSA PRO/THU HOLSTER 5662</v>
          </cell>
          <cell r="D4684">
            <v>2400</v>
          </cell>
        </row>
        <row r="4685">
          <cell r="A4685">
            <v>8703665</v>
          </cell>
          <cell r="B4685" t="str">
            <v>8703665</v>
          </cell>
          <cell r="C4685" t="str">
            <v>PIST. NIVEL2 BERSA MUSLERA 92G HOLSTER 5</v>
          </cell>
          <cell r="D4685">
            <v>4500</v>
          </cell>
        </row>
        <row r="4686">
          <cell r="A4686">
            <v>8703667</v>
          </cell>
          <cell r="B4686" t="str">
            <v>8703667</v>
          </cell>
          <cell r="C4686" t="str">
            <v>PIST. NIVEL 2 BERSA AJUSTABLE 92GB HOLST</v>
          </cell>
          <cell r="D4686">
            <v>3700</v>
          </cell>
        </row>
        <row r="4687">
          <cell r="A4687">
            <v>8703669</v>
          </cell>
          <cell r="B4687" t="str">
            <v>8703669</v>
          </cell>
          <cell r="C4687" t="str">
            <v>PIST. NIVEL 2 ROTATIVA BERSA 98 HOLSTER</v>
          </cell>
          <cell r="D4687">
            <v>3500</v>
          </cell>
        </row>
        <row r="4688">
          <cell r="A4688">
            <v>8703670</v>
          </cell>
          <cell r="B4688" t="str">
            <v>8703670</v>
          </cell>
          <cell r="C4688" t="str">
            <v>MUSLERA SWAT</v>
          </cell>
          <cell r="D4688">
            <v>4000</v>
          </cell>
        </row>
        <row r="4689">
          <cell r="A4689">
            <v>8703671</v>
          </cell>
          <cell r="B4689" t="str">
            <v>8703671</v>
          </cell>
          <cell r="C4689" t="str">
            <v>PIST. NIVEL3 H3 HIPOWER/BROW/GLOCK 5671</v>
          </cell>
          <cell r="D4689">
            <v>4888</v>
          </cell>
        </row>
        <row r="4690">
          <cell r="A4690" t="str">
            <v/>
          </cell>
          <cell r="B4690" t="str">
            <v>8703674	CASQ.</v>
          </cell>
          <cell r="C4690" t="str">
            <v/>
          </cell>
          <cell r="D4690">
            <v>0</v>
          </cell>
        </row>
        <row r="4691">
          <cell r="A4691">
            <v>8703674</v>
          </cell>
          <cell r="B4691" t="str">
            <v>8703674</v>
          </cell>
          <cell r="C4691" t="str">
            <v>CASQ. RIP STOP NEGRO 4674-4677</v>
          </cell>
          <cell r="D4691">
            <v>0</v>
          </cell>
        </row>
        <row r="4692">
          <cell r="A4692" t="str">
            <v/>
          </cell>
          <cell r="B4692" t="str">
            <v>8703677	CASQ.</v>
          </cell>
          <cell r="C4692" t="str">
            <v/>
          </cell>
          <cell r="D4692">
            <v>0</v>
          </cell>
        </row>
        <row r="4693">
          <cell r="A4693">
            <v>8703677</v>
          </cell>
          <cell r="B4693" t="str">
            <v>8703677</v>
          </cell>
          <cell r="C4693" t="str">
            <v>CASQ. RIP STOP AZUL 4674-4677</v>
          </cell>
          <cell r="D4693">
            <v>0</v>
          </cell>
        </row>
        <row r="4694">
          <cell r="A4694">
            <v>8703679</v>
          </cell>
          <cell r="B4694" t="str">
            <v>8703679</v>
          </cell>
          <cell r="C4694" t="str">
            <v>PIST. NIVEL 2 BLCKHAWKGLOCK HOLSTER 5679</v>
          </cell>
          <cell r="D4694">
            <v>1900</v>
          </cell>
        </row>
        <row r="4695">
          <cell r="A4695">
            <v>8703681</v>
          </cell>
          <cell r="B4695" t="str">
            <v>8703681</v>
          </cell>
          <cell r="C4695" t="str">
            <v>NN</v>
          </cell>
          <cell r="D4695">
            <v>1798.06</v>
          </cell>
        </row>
        <row r="4696">
          <cell r="A4696">
            <v>8703699</v>
          </cell>
          <cell r="B4696" t="str">
            <v>8703699</v>
          </cell>
          <cell r="C4696" t="str">
            <v>MUSLERA ANATOMICA C PORTA CARGAD T609 TB</v>
          </cell>
          <cell r="D4696">
            <v>3300</v>
          </cell>
        </row>
        <row r="4697">
          <cell r="A4697">
            <v>8703700</v>
          </cell>
          <cell r="B4697" t="str">
            <v>8703700</v>
          </cell>
          <cell r="C4697" t="str">
            <v>PIST. CUERO PRONTO USO (S) RER</v>
          </cell>
          <cell r="D4697">
            <v>884.54</v>
          </cell>
        </row>
        <row r="4698">
          <cell r="A4698">
            <v>8703702</v>
          </cell>
          <cell r="B4698" t="str">
            <v>8703702</v>
          </cell>
          <cell r="C4698" t="str">
            <v>PIST. POLIA GUERR. UNIV NEGRA MAZ</v>
          </cell>
          <cell r="D4698">
            <v>1500</v>
          </cell>
        </row>
        <row r="4699">
          <cell r="A4699">
            <v>8703703</v>
          </cell>
          <cell r="B4699" t="str">
            <v>8703703</v>
          </cell>
          <cell r="C4699" t="str">
            <v>FUNDA DE CUERO CON FLEJE 1044 TB</v>
          </cell>
          <cell r="D4699">
            <v>2280</v>
          </cell>
        </row>
        <row r="4700">
          <cell r="A4700" t="str">
            <v/>
          </cell>
          <cell r="B4700" t="str">
            <v>8703704	FUNDA</v>
          </cell>
          <cell r="C4700" t="str">
            <v/>
          </cell>
          <cell r="D4700">
            <v>0</v>
          </cell>
        </row>
        <row r="4701">
          <cell r="A4701">
            <v>8703704</v>
          </cell>
          <cell r="B4701" t="str">
            <v>8703704</v>
          </cell>
          <cell r="C4701" t="str">
            <v>FUNDA DE POLIA 9MM.</v>
          </cell>
          <cell r="D4701">
            <v>0</v>
          </cell>
        </row>
        <row r="4702">
          <cell r="A4702">
            <v>8703705</v>
          </cell>
          <cell r="B4702" t="str">
            <v>8703705</v>
          </cell>
          <cell r="C4702" t="str">
            <v>PIST. POLIA TAURUS MAZ</v>
          </cell>
          <cell r="D4702">
            <v>0</v>
          </cell>
        </row>
        <row r="4703">
          <cell r="A4703">
            <v>8703706</v>
          </cell>
          <cell r="B4703" t="str">
            <v>8703706</v>
          </cell>
          <cell r="C4703" t="str">
            <v>PIST. POLIA ASTRA MAZ</v>
          </cell>
          <cell r="D4703">
            <v>0</v>
          </cell>
        </row>
        <row r="4704">
          <cell r="A4704" t="str">
            <v/>
          </cell>
          <cell r="B4704" t="str">
            <v>8703707	FUNDA</v>
          </cell>
          <cell r="C4704" t="str">
            <v/>
          </cell>
          <cell r="D4704">
            <v>0</v>
          </cell>
        </row>
        <row r="4705">
          <cell r="A4705">
            <v>8703707</v>
          </cell>
          <cell r="B4705" t="str">
            <v>8703707</v>
          </cell>
          <cell r="C4705" t="str">
            <v>FUNDA PORTA ELEMENTOS MULTIF ZHI ZHU RER</v>
          </cell>
          <cell r="D4705">
            <v>0</v>
          </cell>
        </row>
        <row r="4706">
          <cell r="A4706" t="str">
            <v/>
          </cell>
          <cell r="B4706" t="str">
            <v>8703735	CASQ</v>
          </cell>
          <cell r="C4706" t="str">
            <v/>
          </cell>
          <cell r="D4706">
            <v>0</v>
          </cell>
        </row>
        <row r="4707">
          <cell r="A4707">
            <v>8703735</v>
          </cell>
          <cell r="B4707" t="str">
            <v>8703735</v>
          </cell>
          <cell r="C4707" t="str">
            <v>CASQ RIP AZUL NQUEN. RER</v>
          </cell>
          <cell r="D4707">
            <v>0</v>
          </cell>
        </row>
        <row r="4708">
          <cell r="A4708">
            <v>8703741</v>
          </cell>
          <cell r="B4708" t="str">
            <v>8703741</v>
          </cell>
          <cell r="C4708" t="str">
            <v>PIST. INTERNA KYDEX BERSATHUNDER PROKY41</v>
          </cell>
          <cell r="D4708">
            <v>6200</v>
          </cell>
        </row>
        <row r="4709">
          <cell r="A4709">
            <v>8703742</v>
          </cell>
          <cell r="B4709" t="str">
            <v>8703742</v>
          </cell>
          <cell r="C4709" t="str">
            <v>PIST. INTERNA KYDEX BERSATPR9 KYTPR9</v>
          </cell>
          <cell r="D4709">
            <v>6200</v>
          </cell>
        </row>
        <row r="4710">
          <cell r="A4710">
            <v>8703743</v>
          </cell>
          <cell r="B4710" t="str">
            <v>8703743</v>
          </cell>
          <cell r="C4710" t="str">
            <v>PIST. INTERNA KYDEX BROWNING9MM KY37</v>
          </cell>
          <cell r="D4710">
            <v>6200</v>
          </cell>
        </row>
        <row r="4711">
          <cell r="A4711">
            <v>8703750</v>
          </cell>
          <cell r="B4711" t="str">
            <v>8703750</v>
          </cell>
          <cell r="C4711" t="str">
            <v>PIST. POLIA GUERR. UNIV GRIS MAZ RER</v>
          </cell>
          <cell r="D4711">
            <v>693.01</v>
          </cell>
        </row>
        <row r="4712">
          <cell r="A4712">
            <v>8703779</v>
          </cell>
          <cell r="B4712" t="str">
            <v>8703779</v>
          </cell>
          <cell r="C4712" t="str">
            <v>MUSLERA BOTIQUIN P/ELEMENTOS RRD79</v>
          </cell>
          <cell r="D4712">
            <v>5352</v>
          </cell>
        </row>
        <row r="4713">
          <cell r="A4713" t="str">
            <v/>
          </cell>
          <cell r="B4713" t="str">
            <v>8703800	PIST.</v>
          </cell>
          <cell r="C4713" t="str">
            <v/>
          </cell>
          <cell r="D4713">
            <v>0</v>
          </cell>
        </row>
        <row r="4714">
          <cell r="A4714">
            <v>8703800</v>
          </cell>
          <cell r="B4714" t="str">
            <v>8703800</v>
          </cell>
          <cell r="C4714" t="str">
            <v>PIST. NIVEL 2 H.N2T800 PT809 FUN</v>
          </cell>
          <cell r="D4714">
            <v>0</v>
          </cell>
        </row>
        <row r="4715">
          <cell r="A4715">
            <v>8703803</v>
          </cell>
          <cell r="B4715" t="str">
            <v>8703803</v>
          </cell>
          <cell r="C4715" t="str">
            <v>PIST. POLIA  GUERILLERA VERDE MAZ</v>
          </cell>
          <cell r="D4715">
            <v>722.06</v>
          </cell>
        </row>
        <row r="4716">
          <cell r="A4716">
            <v>8703810</v>
          </cell>
          <cell r="B4716" t="str">
            <v>8703810</v>
          </cell>
          <cell r="C4716" t="str">
            <v>PIST. POLIA GEO MAZ</v>
          </cell>
          <cell r="D4716">
            <v>1800</v>
          </cell>
        </row>
        <row r="4717">
          <cell r="A4717">
            <v>8703811</v>
          </cell>
          <cell r="B4717" t="str">
            <v>8703811</v>
          </cell>
          <cell r="C4717" t="str">
            <v>PIST. POLIA GEO CON PORTACARG MAZ</v>
          </cell>
          <cell r="D4717">
            <v>1800</v>
          </cell>
        </row>
        <row r="4718">
          <cell r="A4718">
            <v>8703812</v>
          </cell>
          <cell r="B4718" t="str">
            <v>8703812</v>
          </cell>
          <cell r="C4718" t="str">
            <v>PIST. POLIA CON PORTACARD MAZ</v>
          </cell>
          <cell r="D4718">
            <v>1800</v>
          </cell>
        </row>
        <row r="4719">
          <cell r="A4719">
            <v>8703841</v>
          </cell>
          <cell r="B4719" t="str">
            <v>8703841</v>
          </cell>
          <cell r="C4719" t="str">
            <v>PIST. INTERNA KYDEX/FC BERTHUN PROKYC41</v>
          </cell>
          <cell r="D4719">
            <v>6500</v>
          </cell>
        </row>
        <row r="4720">
          <cell r="A4720">
            <v>8703842</v>
          </cell>
          <cell r="B4720" t="str">
            <v>8703842</v>
          </cell>
          <cell r="C4720" t="str">
            <v>PIST. INTERNA KYDEX/FC KYCTPR9</v>
          </cell>
          <cell r="D4720">
            <v>6500</v>
          </cell>
        </row>
        <row r="4721">
          <cell r="A4721">
            <v>8703843</v>
          </cell>
          <cell r="B4721" t="str">
            <v>8703843</v>
          </cell>
          <cell r="C4721" t="str">
            <v>PIST. INTERNA KYDEX/FC BROWNING9MM KYC37</v>
          </cell>
          <cell r="D4721">
            <v>6500</v>
          </cell>
        </row>
        <row r="4722">
          <cell r="A4722" t="str">
            <v/>
          </cell>
          <cell r="B4722" t="str">
            <v>8703861	PIST.</v>
          </cell>
          <cell r="C4722" t="str">
            <v/>
          </cell>
          <cell r="D4722">
            <v>0</v>
          </cell>
        </row>
        <row r="4723">
          <cell r="A4723">
            <v>8703861</v>
          </cell>
          <cell r="B4723" t="str">
            <v>8703861</v>
          </cell>
          <cell r="C4723" t="str">
            <v>PIST. GUERRILLERA VERDE</v>
          </cell>
          <cell r="D4723">
            <v>0</v>
          </cell>
        </row>
        <row r="4724">
          <cell r="A4724">
            <v>8703900</v>
          </cell>
          <cell r="B4724" t="str">
            <v>8703900</v>
          </cell>
          <cell r="C4724" t="str">
            <v>PIST. POLIA MINICOMPAC SAQUERAP MAZ</v>
          </cell>
          <cell r="D4724">
            <v>1600</v>
          </cell>
        </row>
        <row r="4725">
          <cell r="A4725">
            <v>8703901</v>
          </cell>
          <cell r="B4725" t="str">
            <v>8703901</v>
          </cell>
          <cell r="C4725" t="str">
            <v>PIST. POLIA GERR.BROW SAQUE RAP MAZ</v>
          </cell>
          <cell r="D4725">
            <v>1600</v>
          </cell>
        </row>
        <row r="4726">
          <cell r="A4726" t="str">
            <v/>
          </cell>
          <cell r="B4726" t="str">
            <v>8703902	PIST.</v>
          </cell>
          <cell r="C4726" t="str">
            <v/>
          </cell>
          <cell r="D4726">
            <v>0</v>
          </cell>
        </row>
        <row r="4727">
          <cell r="A4727">
            <v>8703902</v>
          </cell>
          <cell r="B4727" t="str">
            <v>8703902</v>
          </cell>
          <cell r="C4727" t="str">
            <v>PIST. POLIA GUERR. BERSA SAQUE MAZ</v>
          </cell>
          <cell r="D4727">
            <v>1500</v>
          </cell>
        </row>
        <row r="4728">
          <cell r="A4728">
            <v>8703905</v>
          </cell>
          <cell r="B4728" t="str">
            <v>8703905</v>
          </cell>
          <cell r="C4728" t="str">
            <v>PIST. POLIA CON TAPA EXTRAIBLE TB</v>
          </cell>
          <cell r="D4728">
            <v>1440</v>
          </cell>
        </row>
        <row r="4729">
          <cell r="A4729">
            <v>8703925</v>
          </cell>
          <cell r="B4729" t="str">
            <v>8703925</v>
          </cell>
          <cell r="C4729" t="str">
            <v>PIST. TERMO. MINI THUNDER CMTH EM</v>
          </cell>
          <cell r="D4729">
            <v>1167.57</v>
          </cell>
        </row>
        <row r="4730">
          <cell r="A4730">
            <v>8703926</v>
          </cell>
          <cell r="B4730" t="str">
            <v>8703926</v>
          </cell>
          <cell r="C4730" t="str">
            <v>PIST. TERMO. BERSA TPB EM</v>
          </cell>
          <cell r="D4730">
            <v>1167.57</v>
          </cell>
        </row>
        <row r="4731">
          <cell r="A4731">
            <v>8703950</v>
          </cell>
          <cell r="B4731" t="str">
            <v>8703950</v>
          </cell>
          <cell r="C4731" t="str">
            <v>PIST. NIVEL 2 BERETTA 92/96 XTR</v>
          </cell>
          <cell r="D4731">
            <v>4245.7</v>
          </cell>
        </row>
        <row r="4732">
          <cell r="A4732">
            <v>8703952</v>
          </cell>
          <cell r="B4732" t="str">
            <v>8703952</v>
          </cell>
          <cell r="C4732" t="str">
            <v>PIST. NIVEL 2 BERSA THUNDER XTR</v>
          </cell>
          <cell r="D4732">
            <v>4245.7</v>
          </cell>
        </row>
        <row r="4733">
          <cell r="A4733">
            <v>8703954</v>
          </cell>
          <cell r="B4733" t="str">
            <v>8703954</v>
          </cell>
          <cell r="C4733" t="str">
            <v>PIST. NIVEL 2 BERSA THUNDER PRO 9/40 XTR</v>
          </cell>
          <cell r="D4733">
            <v>4245.7</v>
          </cell>
        </row>
        <row r="4734">
          <cell r="A4734">
            <v>8703955</v>
          </cell>
          <cell r="B4734" t="str">
            <v>8703955</v>
          </cell>
          <cell r="C4734" t="str">
            <v>PIST NIVEL 2 ZURDA BERSA THUNDER PRO XTR</v>
          </cell>
          <cell r="D4734">
            <v>4245.7</v>
          </cell>
        </row>
        <row r="4735">
          <cell r="A4735">
            <v>8703956</v>
          </cell>
          <cell r="B4735" t="str">
            <v>8703956</v>
          </cell>
          <cell r="C4735" t="str">
            <v>PIST. NIVEL 2 TAURUS PT92 XTR</v>
          </cell>
          <cell r="D4735">
            <v>4245.7</v>
          </cell>
        </row>
        <row r="4736">
          <cell r="A4736">
            <v>8703958</v>
          </cell>
          <cell r="B4736" t="str">
            <v>8703958</v>
          </cell>
          <cell r="C4736" t="str">
            <v>PIST. NIVEL 2 TAURUS 9/17 C XTR</v>
          </cell>
          <cell r="D4736">
            <v>4245.7</v>
          </cell>
        </row>
        <row r="4737">
          <cell r="A4737">
            <v>8703959</v>
          </cell>
          <cell r="B4737" t="str">
            <v>8703959</v>
          </cell>
          <cell r="C4737" t="str">
            <v>PIST. NIVEL 2 BERSA TPR9 ZURDA XTR</v>
          </cell>
          <cell r="D4737">
            <v>4245.7</v>
          </cell>
        </row>
        <row r="4738">
          <cell r="A4738">
            <v>8703960</v>
          </cell>
          <cell r="B4738" t="str">
            <v>8703960</v>
          </cell>
          <cell r="C4738" t="str">
            <v>PIST. NIVEL 2 BERSA TPR9 XTR</v>
          </cell>
          <cell r="D4738">
            <v>4245.7</v>
          </cell>
        </row>
        <row r="4739">
          <cell r="A4739">
            <v>8703961</v>
          </cell>
          <cell r="B4739" t="str">
            <v>8703961</v>
          </cell>
          <cell r="C4739" t="str">
            <v>PIST. NIV 2 BERETTA PX4 STORM RER</v>
          </cell>
          <cell r="D4739">
            <v>3710.26</v>
          </cell>
        </row>
        <row r="4740">
          <cell r="A4740">
            <v>8703962</v>
          </cell>
          <cell r="B4740" t="str">
            <v>8703962</v>
          </cell>
          <cell r="C4740" t="str">
            <v>PIST. POLIA PANQUEQ UNIVERSAL SHOKE EZ</v>
          </cell>
          <cell r="D4740">
            <v>1189.44</v>
          </cell>
        </row>
        <row r="4741">
          <cell r="A4741">
            <v>8703987</v>
          </cell>
          <cell r="B4741" t="str">
            <v>8703987</v>
          </cell>
          <cell r="C4741" t="str">
            <v>LLAVE PARA ESPOSA RER</v>
          </cell>
          <cell r="D4741">
            <v>141.27000000000001</v>
          </cell>
        </row>
        <row r="4742">
          <cell r="A4742">
            <v>8705001</v>
          </cell>
          <cell r="B4742" t="str">
            <v>8705001</v>
          </cell>
          <cell r="C4742" t="str">
            <v>PORTA CARG POLIA SIMPLE MAZ</v>
          </cell>
          <cell r="D4742">
            <v>1000</v>
          </cell>
        </row>
        <row r="4743">
          <cell r="A4743">
            <v>8705002</v>
          </cell>
          <cell r="B4743" t="str">
            <v>8705002</v>
          </cell>
          <cell r="C4743" t="str">
            <v>PORTA CARG SIMP/LINT/PINZA MOLLE M002 TB</v>
          </cell>
          <cell r="D4743">
            <v>1380</v>
          </cell>
        </row>
        <row r="4744">
          <cell r="A4744">
            <v>8705003</v>
          </cell>
          <cell r="B4744" t="str">
            <v>8705003</v>
          </cell>
          <cell r="C4744" t="str">
            <v>PORTA HANDY  T554 TB</v>
          </cell>
          <cell r="D4744">
            <v>1530</v>
          </cell>
        </row>
        <row r="4745">
          <cell r="A4745" t="str">
            <v/>
          </cell>
          <cell r="B4745" t="str">
            <v>8705004	PORTA</v>
          </cell>
          <cell r="C4745" t="str">
            <v/>
          </cell>
          <cell r="D4745">
            <v>0</v>
          </cell>
        </row>
        <row r="4746">
          <cell r="A4746">
            <v>8705004</v>
          </cell>
          <cell r="B4746" t="str">
            <v>8705004</v>
          </cell>
          <cell r="C4746" t="str">
            <v>PORTA GAS POLIA CHICO T666 TB</v>
          </cell>
          <cell r="D4746">
            <v>900</v>
          </cell>
        </row>
        <row r="4747">
          <cell r="A4747" t="str">
            <v/>
          </cell>
          <cell r="B4747" t="str">
            <v>8705005	PORTA</v>
          </cell>
          <cell r="C4747" t="str">
            <v/>
          </cell>
          <cell r="D4747">
            <v>0</v>
          </cell>
        </row>
        <row r="4748">
          <cell r="A4748">
            <v>8705005</v>
          </cell>
          <cell r="B4748" t="str">
            <v>8705005</v>
          </cell>
          <cell r="C4748" t="str">
            <v>PORTA GAS POLIA GRANDE T666 TB</v>
          </cell>
          <cell r="D4748">
            <v>900</v>
          </cell>
        </row>
        <row r="4749">
          <cell r="A4749" t="str">
            <v/>
          </cell>
          <cell r="B4749" t="str">
            <v>8705006	PORTA</v>
          </cell>
          <cell r="C4749" t="str">
            <v/>
          </cell>
          <cell r="D4749">
            <v>0</v>
          </cell>
        </row>
        <row r="4750">
          <cell r="A4750">
            <v>8705006</v>
          </cell>
          <cell r="B4750" t="str">
            <v>8705006</v>
          </cell>
          <cell r="C4750" t="str">
            <v>PORTA OBJETO MOLLE MOL-06 KAE</v>
          </cell>
          <cell r="D4750">
            <v>1620</v>
          </cell>
        </row>
        <row r="4751">
          <cell r="A4751" t="str">
            <v/>
          </cell>
          <cell r="B4751" t="str">
            <v>8705007	PORTA</v>
          </cell>
          <cell r="C4751" t="str">
            <v/>
          </cell>
          <cell r="D4751">
            <v>0</v>
          </cell>
        </row>
        <row r="4752">
          <cell r="A4752">
            <v>8705007</v>
          </cell>
          <cell r="B4752" t="str">
            <v>8705007</v>
          </cell>
          <cell r="C4752" t="str">
            <v>PORTA SMARTFHONE MOLLE MOL-07 KAE</v>
          </cell>
          <cell r="D4752">
            <v>1155</v>
          </cell>
        </row>
        <row r="4753">
          <cell r="A4753">
            <v>8705008</v>
          </cell>
          <cell r="B4753" t="str">
            <v>8705008</v>
          </cell>
          <cell r="C4753" t="str">
            <v>PORTA ELEMENTOS VARIOS C BASE STRATUS</v>
          </cell>
          <cell r="D4753">
            <v>1569.71</v>
          </cell>
        </row>
        <row r="4754">
          <cell r="A4754" t="str">
            <v/>
          </cell>
          <cell r="B4754" t="str">
            <v>8705009	PORTA</v>
          </cell>
          <cell r="C4754" t="str">
            <v/>
          </cell>
          <cell r="D4754">
            <v>0</v>
          </cell>
        </row>
        <row r="4755">
          <cell r="A4755">
            <v>8705009</v>
          </cell>
          <cell r="B4755" t="str">
            <v>8705009</v>
          </cell>
          <cell r="C4755" t="str">
            <v>PORTABASTON MOLLE MOL-09 KAE</v>
          </cell>
          <cell r="D4755">
            <v>885</v>
          </cell>
        </row>
        <row r="4756">
          <cell r="A4756" t="str">
            <v/>
          </cell>
          <cell r="B4756" t="str">
            <v>8705010	PORTA</v>
          </cell>
          <cell r="C4756" t="str">
            <v/>
          </cell>
          <cell r="D4756">
            <v>0</v>
          </cell>
        </row>
        <row r="4757">
          <cell r="A4757">
            <v>8705010</v>
          </cell>
          <cell r="B4757" t="str">
            <v>8705010</v>
          </cell>
          <cell r="C4757" t="str">
            <v>PORTA LINTERNA MOLLE MOL-01 KAE</v>
          </cell>
          <cell r="D4757">
            <v>0</v>
          </cell>
        </row>
        <row r="4758">
          <cell r="A4758">
            <v>8705011</v>
          </cell>
          <cell r="B4758" t="str">
            <v>8705011</v>
          </cell>
          <cell r="C4758" t="str">
            <v>PORTA OBJETOS MULTIUSO M006 MOLLE TB</v>
          </cell>
          <cell r="D4758">
            <v>1980</v>
          </cell>
        </row>
        <row r="4759">
          <cell r="A4759" t="str">
            <v/>
          </cell>
          <cell r="B4759" t="str">
            <v>8705012	PORTA</v>
          </cell>
          <cell r="C4759" t="str">
            <v/>
          </cell>
          <cell r="D4759">
            <v>0</v>
          </cell>
        </row>
        <row r="4760">
          <cell r="A4760">
            <v>8705012</v>
          </cell>
          <cell r="B4760" t="str">
            <v>8705012</v>
          </cell>
          <cell r="C4760" t="str">
            <v>PORTA CARG DOBLE POLIMERO 9MM TB29</v>
          </cell>
          <cell r="D4760">
            <v>0</v>
          </cell>
        </row>
        <row r="4761">
          <cell r="A4761">
            <v>8705013</v>
          </cell>
          <cell r="B4761" t="str">
            <v>8705013</v>
          </cell>
          <cell r="C4761" t="str">
            <v>PORTA TONFA FIJO PLASTICO RER 214</v>
          </cell>
          <cell r="D4761">
            <v>936</v>
          </cell>
        </row>
        <row r="4762">
          <cell r="A4762">
            <v>8705014</v>
          </cell>
          <cell r="B4762" t="str">
            <v>8705014</v>
          </cell>
          <cell r="C4762" t="str">
            <v>TONFA C/ PORTATON.OFERTA RER NO USAR</v>
          </cell>
          <cell r="D4762">
            <v>0</v>
          </cell>
        </row>
        <row r="4763">
          <cell r="A4763">
            <v>8705016</v>
          </cell>
          <cell r="B4763" t="str">
            <v>8705016</v>
          </cell>
          <cell r="C4763" t="str">
            <v>PORTA TONFA CUERO METAL 1016 TB</v>
          </cell>
          <cell r="D4763">
            <v>1650</v>
          </cell>
        </row>
        <row r="4764">
          <cell r="A4764">
            <v>8705018</v>
          </cell>
          <cell r="B4764" t="str">
            <v>8705018</v>
          </cell>
          <cell r="C4764" t="str">
            <v>PORTA CARG CUERO DOBLE 1018 TB</v>
          </cell>
          <cell r="D4764">
            <v>3360</v>
          </cell>
        </row>
        <row r="4765">
          <cell r="A4765">
            <v>8705019</v>
          </cell>
          <cell r="B4765" t="str">
            <v>8705019</v>
          </cell>
          <cell r="C4765" t="str">
            <v>PORTA CARG CUERO SIMPLE 1019 TB</v>
          </cell>
          <cell r="D4765">
            <v>2850</v>
          </cell>
        </row>
        <row r="4766">
          <cell r="A4766">
            <v>8705020</v>
          </cell>
          <cell r="B4766" t="str">
            <v>8705020</v>
          </cell>
          <cell r="C4766" t="str">
            <v>PORTA CARG POLIA DOBLE VERDE C/ GANCHO</v>
          </cell>
          <cell r="D4766">
            <v>359.24</v>
          </cell>
        </row>
        <row r="4767">
          <cell r="A4767" t="str">
            <v/>
          </cell>
          <cell r="B4767" t="str">
            <v>8705021	PORTA</v>
          </cell>
          <cell r="C4767" t="str">
            <v/>
          </cell>
          <cell r="D4767">
            <v>0</v>
          </cell>
        </row>
        <row r="4768">
          <cell r="A4768">
            <v>8705021</v>
          </cell>
          <cell r="B4768" t="str">
            <v>8705021</v>
          </cell>
          <cell r="C4768" t="str">
            <v>PORTA CARG POLIA DOBLE VERDE GN</v>
          </cell>
          <cell r="D4768">
            <v>0</v>
          </cell>
        </row>
        <row r="4769">
          <cell r="A4769" t="str">
            <v/>
          </cell>
          <cell r="B4769" t="str">
            <v>8705022	PORTA</v>
          </cell>
          <cell r="C4769" t="str">
            <v/>
          </cell>
          <cell r="D4769">
            <v>0</v>
          </cell>
        </row>
        <row r="4770">
          <cell r="A4770">
            <v>8705022</v>
          </cell>
          <cell r="B4770" t="str">
            <v>8705022</v>
          </cell>
          <cell r="C4770" t="str">
            <v>PORTA CARGADOR DOBLE BLANCO TB</v>
          </cell>
          <cell r="D4770">
            <v>0</v>
          </cell>
        </row>
        <row r="4771">
          <cell r="A4771" t="str">
            <v/>
          </cell>
          <cell r="B4771" t="str">
            <v>8705023	PORTA</v>
          </cell>
          <cell r="C4771" t="str">
            <v/>
          </cell>
          <cell r="D4771">
            <v>0</v>
          </cell>
        </row>
        <row r="4772">
          <cell r="A4772">
            <v>8705023</v>
          </cell>
          <cell r="B4772" t="str">
            <v>8705023</v>
          </cell>
          <cell r="C4772" t="str">
            <v>PORTA CARG DOBLE TERMO TACTICO T555 TB</v>
          </cell>
          <cell r="D4772">
            <v>1856.39</v>
          </cell>
        </row>
        <row r="4773">
          <cell r="A4773">
            <v>8705036</v>
          </cell>
          <cell r="B4773" t="str">
            <v>8705036</v>
          </cell>
          <cell r="C4773" t="str">
            <v>PORTA CARG 2 POSIC XTL CC2036 RER</v>
          </cell>
          <cell r="D4773">
            <v>1002.1</v>
          </cell>
        </row>
        <row r="4774">
          <cell r="A4774">
            <v>8705037</v>
          </cell>
          <cell r="B4774" t="str">
            <v>8705037</v>
          </cell>
          <cell r="C4774" t="str">
            <v>PORTA HANDY MOLLE BLK070</v>
          </cell>
          <cell r="D4774">
            <v>1290</v>
          </cell>
        </row>
        <row r="4775">
          <cell r="A4775">
            <v>8705038</v>
          </cell>
          <cell r="B4775" t="str">
            <v>8705038</v>
          </cell>
          <cell r="C4775" t="str">
            <v>PORTA LLAVES POLIA CAMPANA T657 TB</v>
          </cell>
          <cell r="D4775">
            <v>1950</v>
          </cell>
        </row>
        <row r="4776">
          <cell r="A4776">
            <v>8705039</v>
          </cell>
          <cell r="B4776" t="str">
            <v>8705039</v>
          </cell>
          <cell r="C4776" t="str">
            <v>PORTA LLAVES POLIA GOTA T654 TB RER</v>
          </cell>
          <cell r="D4776">
            <v>593.91</v>
          </cell>
        </row>
        <row r="4777">
          <cell r="A4777">
            <v>8705072</v>
          </cell>
          <cell r="B4777" t="str">
            <v>8705072</v>
          </cell>
          <cell r="C4777" t="str">
            <v>PORTA CARGADOR SIMPLE AJUST RRD72 BLK</v>
          </cell>
          <cell r="D4777">
            <v>1350</v>
          </cell>
        </row>
        <row r="4778">
          <cell r="A4778" t="str">
            <v/>
          </cell>
          <cell r="B4778" t="str">
            <v>8705075	PORTA</v>
          </cell>
          <cell r="C4778" t="str">
            <v/>
          </cell>
          <cell r="D4778">
            <v>0</v>
          </cell>
        </row>
        <row r="4779">
          <cell r="A4779">
            <v>8705075</v>
          </cell>
          <cell r="B4779" t="str">
            <v>8705075</v>
          </cell>
          <cell r="C4779" t="str">
            <v>PORTA CARGADOR DOBLE MOLLE M001 TB</v>
          </cell>
          <cell r="D4779">
            <v>1950</v>
          </cell>
        </row>
        <row r="4780">
          <cell r="A4780" t="str">
            <v/>
          </cell>
          <cell r="B4780" t="str">
            <v>8705100	PORTA</v>
          </cell>
          <cell r="C4780" t="str">
            <v/>
          </cell>
          <cell r="D4780">
            <v>0</v>
          </cell>
        </row>
        <row r="4781">
          <cell r="A4781">
            <v>8705100</v>
          </cell>
          <cell r="B4781" t="str">
            <v>8705100</v>
          </cell>
          <cell r="C4781" t="str">
            <v>PORTA CARGADOR DOBLE TERMO MOLLE RRD13BL</v>
          </cell>
          <cell r="D4781">
            <v>1491</v>
          </cell>
        </row>
        <row r="4782">
          <cell r="A4782">
            <v>8705113</v>
          </cell>
          <cell r="B4782" t="str">
            <v>8705113</v>
          </cell>
          <cell r="C4782" t="str">
            <v>PORTA CARGADOR DOBLE H.RP113 9/40 FUN</v>
          </cell>
          <cell r="D4782">
            <v>2700</v>
          </cell>
        </row>
        <row r="4783">
          <cell r="A4783">
            <v>8705118</v>
          </cell>
          <cell r="B4783" t="str">
            <v>8705118</v>
          </cell>
          <cell r="C4783" t="str">
            <v>PORTA CELULAR GUERRILLERO MOLLE MOL-18</v>
          </cell>
          <cell r="D4783">
            <v>1305</v>
          </cell>
        </row>
        <row r="4784">
          <cell r="A4784" t="str">
            <v/>
          </cell>
          <cell r="B4784" t="str">
            <v xml:space="preserve">8705121		0		</v>
          </cell>
          <cell r="C4784" t="str">
            <v/>
          </cell>
          <cell r="D4784">
            <v>0</v>
          </cell>
        </row>
        <row r="4785">
          <cell r="A4785">
            <v>8705121</v>
          </cell>
          <cell r="B4785" t="str">
            <v>8705121</v>
          </cell>
          <cell r="C4785" t="str">
            <v/>
          </cell>
          <cell r="D4785">
            <v>0</v>
          </cell>
        </row>
        <row r="4786">
          <cell r="A4786" t="str">
            <v/>
          </cell>
          <cell r="B4786" t="str">
            <v>8705131	PORTA</v>
          </cell>
          <cell r="C4786" t="str">
            <v/>
          </cell>
          <cell r="D4786">
            <v>0</v>
          </cell>
        </row>
        <row r="4787">
          <cell r="A4787">
            <v>8705131</v>
          </cell>
          <cell r="B4787" t="str">
            <v>8705131</v>
          </cell>
          <cell r="C4787" t="str">
            <v>PORTA OBJETO CON CIERRE MOLLE GRANDE KAE</v>
          </cell>
          <cell r="D4787">
            <v>0</v>
          </cell>
        </row>
        <row r="4788">
          <cell r="A4788">
            <v>8705200</v>
          </cell>
          <cell r="B4788" t="str">
            <v>8705200</v>
          </cell>
          <cell r="C4788" t="str">
            <v>PORTA HANDY POUCH PCPH MOLLE EM</v>
          </cell>
          <cell r="D4788">
            <v>1419.6</v>
          </cell>
        </row>
        <row r="4789">
          <cell r="A4789">
            <v>8705201</v>
          </cell>
          <cell r="B4789" t="str">
            <v>8705201</v>
          </cell>
          <cell r="C4789" t="str">
            <v>PORTA CARGADOR POUCH PC2TMF MOLLE EM</v>
          </cell>
          <cell r="D4789">
            <v>1650</v>
          </cell>
        </row>
        <row r="4790">
          <cell r="A4790" t="str">
            <v/>
          </cell>
          <cell r="B4790" t="str">
            <v>8705214	PORTA</v>
          </cell>
          <cell r="C4790" t="str">
            <v/>
          </cell>
          <cell r="D4790">
            <v>0</v>
          </cell>
        </row>
        <row r="4791">
          <cell r="A4791">
            <v>8705214</v>
          </cell>
          <cell r="B4791" t="str">
            <v>8705214</v>
          </cell>
          <cell r="C4791" t="str">
            <v>PORTA OBJETO CON ABROJO POR 214 RER</v>
          </cell>
          <cell r="D4791">
            <v>0</v>
          </cell>
        </row>
        <row r="4792">
          <cell r="A4792" t="str">
            <v/>
          </cell>
          <cell r="B4792" t="str">
            <v>8705225	PORTA</v>
          </cell>
          <cell r="C4792" t="str">
            <v/>
          </cell>
          <cell r="D4792">
            <v>0</v>
          </cell>
        </row>
        <row r="4793">
          <cell r="A4793">
            <v>8705225</v>
          </cell>
          <cell r="B4793" t="str">
            <v>8705225</v>
          </cell>
          <cell r="C4793" t="str">
            <v>PORTA CELULAR MOLLE M004 TB</v>
          </cell>
          <cell r="D4793">
            <v>1650</v>
          </cell>
        </row>
        <row r="4794">
          <cell r="A4794">
            <v>8705226</v>
          </cell>
          <cell r="B4794" t="str">
            <v>8705226</v>
          </cell>
          <cell r="C4794" t="str">
            <v>PORTA CELULAR T558 TB</v>
          </cell>
          <cell r="D4794">
            <v>1650</v>
          </cell>
        </row>
        <row r="4795">
          <cell r="A4795" t="str">
            <v/>
          </cell>
          <cell r="B4795" t="str">
            <v>8705227	PORTA</v>
          </cell>
          <cell r="C4795" t="str">
            <v/>
          </cell>
          <cell r="D4795">
            <v>0</v>
          </cell>
        </row>
        <row r="4796">
          <cell r="A4796">
            <v>8705227</v>
          </cell>
          <cell r="B4796" t="str">
            <v>8705227</v>
          </cell>
          <cell r="C4796" t="str">
            <v>PORTA OBJETOS RER</v>
          </cell>
          <cell r="D4796">
            <v>0</v>
          </cell>
        </row>
        <row r="4797">
          <cell r="A4797" t="str">
            <v/>
          </cell>
          <cell r="B4797" t="str">
            <v>8705228	PORTA</v>
          </cell>
          <cell r="C4797" t="str">
            <v/>
          </cell>
          <cell r="D4797">
            <v>0</v>
          </cell>
        </row>
        <row r="4798">
          <cell r="A4798">
            <v>8705228</v>
          </cell>
          <cell r="B4798" t="str">
            <v>8705228</v>
          </cell>
          <cell r="C4798" t="str">
            <v>PORTA OBJETO CON CIERRE RER</v>
          </cell>
          <cell r="D4798">
            <v>0</v>
          </cell>
        </row>
        <row r="4799">
          <cell r="A4799">
            <v>8705233</v>
          </cell>
          <cell r="B4799" t="str">
            <v>8705233</v>
          </cell>
          <cell r="C4799" t="str">
            <v>PORTA CELULAR GRANDE RRD69</v>
          </cell>
          <cell r="D4799">
            <v>1440</v>
          </cell>
        </row>
        <row r="4800">
          <cell r="A4800" t="str">
            <v/>
          </cell>
          <cell r="B4800" t="str">
            <v>8705241	PORTA</v>
          </cell>
          <cell r="C4800" t="str">
            <v/>
          </cell>
          <cell r="D4800">
            <v>0</v>
          </cell>
        </row>
        <row r="4801">
          <cell r="A4801">
            <v>8705241</v>
          </cell>
          <cell r="B4801" t="str">
            <v>8705241</v>
          </cell>
          <cell r="C4801" t="str">
            <v>PORTA CELULAR S-3 S-4 RER</v>
          </cell>
          <cell r="D4801">
            <v>0</v>
          </cell>
        </row>
        <row r="4802">
          <cell r="A4802">
            <v>8705256</v>
          </cell>
          <cell r="B4802" t="str">
            <v>8705256</v>
          </cell>
          <cell r="C4802" t="str">
            <v>PORTA TABLILLA ANOTADORA POR-256 KAE</v>
          </cell>
          <cell r="D4802">
            <v>2940</v>
          </cell>
        </row>
        <row r="4803">
          <cell r="A4803">
            <v>8705300</v>
          </cell>
          <cell r="B4803" t="str">
            <v>8705300</v>
          </cell>
          <cell r="C4803" t="str">
            <v>PORTA CELULAR POUCH PCPC MOLLE EM</v>
          </cell>
          <cell r="D4803">
            <v>1650</v>
          </cell>
        </row>
        <row r="4804">
          <cell r="A4804">
            <v>8705370</v>
          </cell>
          <cell r="B4804" t="str">
            <v>8705370</v>
          </cell>
          <cell r="C4804" t="str">
            <v>PORTA CARG POLIA GEMELOS NEGRO MAZ</v>
          </cell>
          <cell r="D4804">
            <v>943.49</v>
          </cell>
        </row>
        <row r="4805">
          <cell r="A4805">
            <v>8705449</v>
          </cell>
          <cell r="B4805" t="str">
            <v>8705449</v>
          </cell>
          <cell r="C4805" t="str">
            <v>PORTA CARG VERD SISTEMA MOLLE RER</v>
          </cell>
          <cell r="D4805">
            <v>395.54</v>
          </cell>
        </row>
        <row r="4806">
          <cell r="A4806">
            <v>8705450</v>
          </cell>
          <cell r="B4806" t="str">
            <v>8705450</v>
          </cell>
          <cell r="C4806" t="str">
            <v>PORTA CARG. NEGRO USAR 8705-100</v>
          </cell>
          <cell r="D4806">
            <v>0</v>
          </cell>
        </row>
        <row r="4807">
          <cell r="A4807">
            <v>8705459</v>
          </cell>
          <cell r="B4807" t="str">
            <v>8705459</v>
          </cell>
          <cell r="C4807" t="str">
            <v>PORTA CARG TERMOFOR SIMPLE VERT T550 TB</v>
          </cell>
          <cell r="D4807">
            <v>960</v>
          </cell>
        </row>
        <row r="4808">
          <cell r="A4808">
            <v>8705460</v>
          </cell>
          <cell r="B4808" t="str">
            <v>8705460</v>
          </cell>
          <cell r="C4808" t="str">
            <v>PORTA CARG TERMOFOR SIMPLE HORI T550 TB</v>
          </cell>
          <cell r="D4808">
            <v>960</v>
          </cell>
        </row>
        <row r="4809">
          <cell r="A4809" t="str">
            <v/>
          </cell>
          <cell r="B4809" t="str">
            <v>8705480	PORTA</v>
          </cell>
          <cell r="C4809" t="str">
            <v/>
          </cell>
          <cell r="D4809">
            <v>0</v>
          </cell>
        </row>
        <row r="4810">
          <cell r="A4810">
            <v>8705480</v>
          </cell>
          <cell r="B4810" t="str">
            <v>8705480</v>
          </cell>
          <cell r="C4810" t="str">
            <v>PORTA CARG VERDE POLIA RER</v>
          </cell>
          <cell r="D4810">
            <v>0</v>
          </cell>
        </row>
        <row r="4811">
          <cell r="A4811">
            <v>8705500</v>
          </cell>
          <cell r="B4811" t="str">
            <v>8705500</v>
          </cell>
          <cell r="C4811" t="str">
            <v>PORTA CARG TERMO DOBLE VERDE TB</v>
          </cell>
          <cell r="D4811">
            <v>0</v>
          </cell>
        </row>
        <row r="4812">
          <cell r="A4812">
            <v>8705550</v>
          </cell>
          <cell r="B4812" t="str">
            <v>8705550</v>
          </cell>
          <cell r="C4812" t="str">
            <v>PORTA CARG POLIA DOBLE VERDE GN</v>
          </cell>
          <cell r="D4812">
            <v>900.8</v>
          </cell>
        </row>
        <row r="4813">
          <cell r="A4813">
            <v>8705551</v>
          </cell>
          <cell r="B4813" t="str">
            <v>8705551</v>
          </cell>
          <cell r="C4813" t="str">
            <v>PORTA CARG TERMO DOBLE T551 TB</v>
          </cell>
          <cell r="D4813">
            <v>1350</v>
          </cell>
        </row>
        <row r="4814">
          <cell r="A4814">
            <v>8705552</v>
          </cell>
          <cell r="B4814" t="str">
            <v>8705552</v>
          </cell>
          <cell r="C4814" t="str">
            <v>PORTA CARG POLIA GRIS VERDE CON GANCHO</v>
          </cell>
          <cell r="D4814">
            <v>359.24</v>
          </cell>
        </row>
        <row r="4815">
          <cell r="A4815">
            <v>8705553</v>
          </cell>
          <cell r="B4815" t="str">
            <v>8705553</v>
          </cell>
          <cell r="C4815" t="str">
            <v>PORTA TONFA POLIA VERDE GN</v>
          </cell>
          <cell r="D4815">
            <v>1144</v>
          </cell>
        </row>
        <row r="4816">
          <cell r="A4816">
            <v>8705554</v>
          </cell>
          <cell r="B4816" t="str">
            <v>8705554</v>
          </cell>
          <cell r="C4816" t="str">
            <v>PORTA LINTERNA POLIA  VERDE GN</v>
          </cell>
          <cell r="D4816">
            <v>630.02</v>
          </cell>
        </row>
        <row r="4817">
          <cell r="A4817">
            <v>8705555</v>
          </cell>
          <cell r="B4817" t="str">
            <v>8705555</v>
          </cell>
          <cell r="C4817" t="str">
            <v>PORTA CARG POLIA XTL DOBLE ANAT 508 XTR</v>
          </cell>
          <cell r="D4817">
            <v>1651.1</v>
          </cell>
        </row>
        <row r="4818">
          <cell r="A4818">
            <v>8705556</v>
          </cell>
          <cell r="B4818" t="str">
            <v>8705556</v>
          </cell>
          <cell r="C4818" t="str">
            <v>PORTA CARG POLIA GR VERDE GN</v>
          </cell>
          <cell r="D4818">
            <v>900.8</v>
          </cell>
        </row>
        <row r="4819">
          <cell r="A4819" t="str">
            <v/>
          </cell>
          <cell r="B4819" t="str">
            <v>8705557	PORTA</v>
          </cell>
          <cell r="C4819" t="str">
            <v/>
          </cell>
          <cell r="D4819">
            <v>0</v>
          </cell>
        </row>
        <row r="4820">
          <cell r="A4820">
            <v>8705557</v>
          </cell>
          <cell r="B4820" t="str">
            <v>8705557</v>
          </cell>
          <cell r="C4820" t="str">
            <v>PORTA CARGADOR TRIPLE TERMOFORM TB557</v>
          </cell>
          <cell r="D4820">
            <v>0</v>
          </cell>
        </row>
        <row r="4821">
          <cell r="A4821">
            <v>8705568</v>
          </cell>
          <cell r="B4821" t="str">
            <v>8705568</v>
          </cell>
          <cell r="C4821" t="str">
            <v>PORTA BASTON EXT. POLIMERO 9.5CM 5681-32</v>
          </cell>
          <cell r="D4821">
            <v>1800</v>
          </cell>
        </row>
        <row r="4822">
          <cell r="A4822">
            <v>8705586</v>
          </cell>
          <cell r="B4822" t="str">
            <v>8705586</v>
          </cell>
          <cell r="C4822" t="str">
            <v>PORTA TONFA RERDA BROCHE/ARO METAL EZ</v>
          </cell>
          <cell r="D4822">
            <v>1900</v>
          </cell>
        </row>
        <row r="4823">
          <cell r="A4823" t="str">
            <v/>
          </cell>
          <cell r="B4823" t="str">
            <v>8705651	PORTA</v>
          </cell>
          <cell r="C4823" t="str">
            <v/>
          </cell>
          <cell r="D4823">
            <v>0</v>
          </cell>
        </row>
        <row r="4824">
          <cell r="A4824">
            <v>8705651</v>
          </cell>
          <cell r="B4824" t="str">
            <v>8705651</v>
          </cell>
          <cell r="C4824" t="str">
            <v>PORTA TONFA POLIA METAL T651 TB</v>
          </cell>
          <cell r="D4824">
            <v>1200</v>
          </cell>
        </row>
        <row r="4825">
          <cell r="A4825">
            <v>8705661</v>
          </cell>
          <cell r="B4825" t="str">
            <v>8705661</v>
          </cell>
          <cell r="C4825" t="str">
            <v>PORTA BASTON EXT. POLIMERO 12CM  5566/1-</v>
          </cell>
          <cell r="D4825">
            <v>1600</v>
          </cell>
        </row>
        <row r="4826">
          <cell r="A4826">
            <v>8705665</v>
          </cell>
          <cell r="B4826" t="str">
            <v>8705665</v>
          </cell>
          <cell r="C4826" t="str">
            <v>PORTA LINTERNA POLIA REGULABLE T665 TB</v>
          </cell>
          <cell r="D4826">
            <v>900</v>
          </cell>
        </row>
        <row r="4827">
          <cell r="A4827" t="str">
            <v/>
          </cell>
          <cell r="B4827" t="str">
            <v>8705668	PORTA</v>
          </cell>
          <cell r="C4827" t="str">
            <v/>
          </cell>
          <cell r="D4827">
            <v>0</v>
          </cell>
        </row>
        <row r="4828">
          <cell r="A4828">
            <v>8705668</v>
          </cell>
          <cell r="B4828" t="str">
            <v>8705668</v>
          </cell>
          <cell r="C4828" t="str">
            <v>PORTA CARTUCHO VERDE SISTEMA MOLLE</v>
          </cell>
          <cell r="D4828">
            <v>0</v>
          </cell>
        </row>
        <row r="4829">
          <cell r="A4829">
            <v>8705683</v>
          </cell>
          <cell r="B4829" t="str">
            <v>8705683</v>
          </cell>
          <cell r="C4829" t="str">
            <v>PORTA BASTON EXT. POLIMERO MOLLE 5683-22</v>
          </cell>
          <cell r="D4829">
            <v>1300</v>
          </cell>
        </row>
        <row r="4830">
          <cell r="A4830" t="str">
            <v/>
          </cell>
          <cell r="B4830" t="str">
            <v>8705700	PORTA</v>
          </cell>
          <cell r="C4830" t="str">
            <v/>
          </cell>
          <cell r="D4830">
            <v>0</v>
          </cell>
        </row>
        <row r="4831">
          <cell r="A4831">
            <v>8705700</v>
          </cell>
          <cell r="B4831" t="str">
            <v>8705700</v>
          </cell>
          <cell r="C4831" t="str">
            <v>PORTA CARGADOR TRIPLE T557 TERMOFORMADO</v>
          </cell>
          <cell r="D4831">
            <v>2010</v>
          </cell>
        </row>
        <row r="4832">
          <cell r="A4832">
            <v>8705749</v>
          </cell>
          <cell r="B4832" t="str">
            <v>8705749</v>
          </cell>
          <cell r="C4832" t="str">
            <v>PORTA TONFA POLIA GRIS RER</v>
          </cell>
          <cell r="D4832">
            <v>1144</v>
          </cell>
        </row>
        <row r="4833">
          <cell r="A4833">
            <v>8705750</v>
          </cell>
          <cell r="B4833" t="str">
            <v>8705750</v>
          </cell>
          <cell r="C4833" t="str">
            <v>PORTA CARG POLIA GEMELO GRIS RER</v>
          </cell>
          <cell r="D4833">
            <v>900.8</v>
          </cell>
        </row>
        <row r="4834">
          <cell r="A4834">
            <v>8705802</v>
          </cell>
          <cell r="B4834" t="str">
            <v>8705802</v>
          </cell>
          <cell r="C4834" t="str">
            <v>PORTA CARG POLIA DOBLE VERDE MAZ</v>
          </cell>
          <cell r="D4834">
            <v>900.8</v>
          </cell>
        </row>
        <row r="4835">
          <cell r="A4835">
            <v>8705861</v>
          </cell>
          <cell r="B4835" t="str">
            <v>8705861</v>
          </cell>
          <cell r="C4835" t="str">
            <v>PORTA TONFA FIJO METAL 213</v>
          </cell>
          <cell r="D4835">
            <v>1560</v>
          </cell>
        </row>
        <row r="4836">
          <cell r="A4836" t="str">
            <v/>
          </cell>
          <cell r="B4836" t="str">
            <v>8705905	PORTA</v>
          </cell>
          <cell r="C4836" t="str">
            <v/>
          </cell>
          <cell r="D4836">
            <v>0</v>
          </cell>
        </row>
        <row r="4837">
          <cell r="A4837">
            <v>8705905</v>
          </cell>
          <cell r="B4837" t="str">
            <v>8705905</v>
          </cell>
          <cell r="C4837" t="str">
            <v>PORTA CARG DOBLE C/ABRJO MOLLE MOL05 KAE</v>
          </cell>
          <cell r="D4837">
            <v>1380</v>
          </cell>
        </row>
        <row r="4838">
          <cell r="A4838">
            <v>8705910</v>
          </cell>
          <cell r="B4838" t="str">
            <v>8705910</v>
          </cell>
          <cell r="C4838" t="str">
            <v>PORTA CARG BLANCO DOBLE</v>
          </cell>
          <cell r="D4838">
            <v>791.11</v>
          </cell>
        </row>
        <row r="4839">
          <cell r="A4839">
            <v>8705913</v>
          </cell>
          <cell r="B4839" t="str">
            <v>8705913</v>
          </cell>
          <cell r="C4839" t="str">
            <v>PORTA CARGADOR DOBLE POLIMERO P013 TB</v>
          </cell>
          <cell r="D4839">
            <v>2175</v>
          </cell>
        </row>
        <row r="4840">
          <cell r="A4840">
            <v>8705914</v>
          </cell>
          <cell r="B4840" t="str">
            <v>8705914</v>
          </cell>
          <cell r="C4840" t="str">
            <v>PORTA CARG. DOBLE POLIM C/TAPA P013 TB</v>
          </cell>
          <cell r="D4840">
            <v>2550</v>
          </cell>
        </row>
        <row r="4841">
          <cell r="A4841">
            <v>8706002</v>
          </cell>
          <cell r="B4841" t="str">
            <v>8706002</v>
          </cell>
          <cell r="C4841" t="str">
            <v>MORRAL MOLLE C/POUCH NEGRO ETCH 07</v>
          </cell>
          <cell r="D4841">
            <v>3710.26</v>
          </cell>
        </row>
        <row r="4842">
          <cell r="A4842">
            <v>8706012</v>
          </cell>
          <cell r="B4842" t="str">
            <v>8706012</v>
          </cell>
          <cell r="C4842" t="str">
            <v>BOLSO/MORRAL MOLLE MOL-12 KAE</v>
          </cell>
          <cell r="D4842">
            <v>5445</v>
          </cell>
        </row>
        <row r="4843">
          <cell r="A4843">
            <v>8706500</v>
          </cell>
          <cell r="B4843" t="str">
            <v>8706500</v>
          </cell>
          <cell r="C4843" t="str">
            <v>PORTA BASTON NYLON NEGRO MAZ</v>
          </cell>
          <cell r="D4843">
            <v>707.62</v>
          </cell>
        </row>
        <row r="4844">
          <cell r="A4844">
            <v>8707000</v>
          </cell>
          <cell r="B4844" t="str">
            <v>8707000</v>
          </cell>
          <cell r="C4844" t="str">
            <v>CORDON BORCEGUIES ( PAR) 108 X 2 MT RER</v>
          </cell>
          <cell r="D4844">
            <v>176.9</v>
          </cell>
        </row>
        <row r="4845">
          <cell r="A4845">
            <v>8707002</v>
          </cell>
          <cell r="B4845" t="str">
            <v>8707002</v>
          </cell>
          <cell r="C4845" t="str">
            <v>PLANTILLA AIR SOFT 93803001 34/35 ING</v>
          </cell>
          <cell r="D4845">
            <v>263.7</v>
          </cell>
        </row>
        <row r="4846">
          <cell r="A4846" t="str">
            <v/>
          </cell>
          <cell r="B4846" t="str">
            <v>8707003	PORTA</v>
          </cell>
          <cell r="C4846" t="str">
            <v/>
          </cell>
          <cell r="D4846">
            <v>0</v>
          </cell>
        </row>
        <row r="4847">
          <cell r="A4847">
            <v>8707003</v>
          </cell>
          <cell r="B4847" t="str">
            <v>8707003</v>
          </cell>
          <cell r="C4847" t="str">
            <v>PORTA ESPOSA MOLLE MOL-03 KAE</v>
          </cell>
          <cell r="D4847">
            <v>1035</v>
          </cell>
        </row>
        <row r="4848">
          <cell r="A4848" t="str">
            <v/>
          </cell>
          <cell r="B4848" t="str">
            <v>8707020	PORTA</v>
          </cell>
          <cell r="C4848" t="str">
            <v/>
          </cell>
          <cell r="D4848">
            <v>0</v>
          </cell>
        </row>
        <row r="4849">
          <cell r="A4849">
            <v>8707020</v>
          </cell>
          <cell r="B4849" t="str">
            <v>8707020</v>
          </cell>
          <cell r="C4849" t="str">
            <v>PORTA ESPOSAS POLIA VER GN C/TAPA GANCHO</v>
          </cell>
          <cell r="D4849">
            <v>0</v>
          </cell>
        </row>
        <row r="4850">
          <cell r="A4850">
            <v>8707021</v>
          </cell>
          <cell r="B4850" t="str">
            <v>8707021</v>
          </cell>
          <cell r="C4850" t="str">
            <v>PORTA ESPOSAS POLIA VERDE GN C/TAPA</v>
          </cell>
          <cell r="D4850">
            <v>810.53</v>
          </cell>
        </row>
        <row r="4851">
          <cell r="A4851">
            <v>8707023</v>
          </cell>
          <cell r="B4851" t="str">
            <v>8707023</v>
          </cell>
          <cell r="C4851" t="str">
            <v>PORTA ESPOSAS CUERO 1023 C/TAPA TB</v>
          </cell>
          <cell r="D4851">
            <v>3240</v>
          </cell>
        </row>
        <row r="4852">
          <cell r="A4852">
            <v>8707024</v>
          </cell>
          <cell r="B4852" t="str">
            <v>8707024</v>
          </cell>
          <cell r="C4852" t="str">
            <v>PORTA ESPOSAS CUERO 1024 SAQUE RAPID TB</v>
          </cell>
          <cell r="D4852">
            <v>2850</v>
          </cell>
        </row>
        <row r="4853">
          <cell r="A4853" t="str">
            <v/>
          </cell>
          <cell r="B4853" t="str">
            <v>8707025	PORTA</v>
          </cell>
          <cell r="C4853" t="str">
            <v/>
          </cell>
          <cell r="D4853">
            <v>0</v>
          </cell>
        </row>
        <row r="4854">
          <cell r="A4854">
            <v>8707025</v>
          </cell>
          <cell r="B4854" t="str">
            <v>8707025</v>
          </cell>
          <cell r="C4854" t="str">
            <v>PORTA ESPOSAS CUERO C/TAPA</v>
          </cell>
          <cell r="D4854">
            <v>0</v>
          </cell>
        </row>
        <row r="4855">
          <cell r="A4855">
            <v>8707026</v>
          </cell>
          <cell r="B4855" t="str">
            <v>8707026</v>
          </cell>
          <cell r="C4855" t="str">
            <v>PORTA ESPOSAS FOBUS HSP MIN</v>
          </cell>
          <cell r="D4855">
            <v>3369.1</v>
          </cell>
        </row>
        <row r="4856">
          <cell r="A4856" t="str">
            <v/>
          </cell>
          <cell r="B4856" t="str">
            <v>8707058	MOCHI</v>
          </cell>
          <cell r="C4856" t="str">
            <v/>
          </cell>
          <cell r="D4856">
            <v>0</v>
          </cell>
        </row>
        <row r="4857">
          <cell r="A4857">
            <v>8707058</v>
          </cell>
          <cell r="B4857" t="str">
            <v>8707058</v>
          </cell>
          <cell r="C4857" t="str">
            <v>MOCHILA DELTA STM050 XTL</v>
          </cell>
          <cell r="D4857">
            <v>0</v>
          </cell>
        </row>
        <row r="4858">
          <cell r="A4858">
            <v>8707113</v>
          </cell>
          <cell r="B4858" t="str">
            <v>8707113</v>
          </cell>
          <cell r="C4858" t="str">
            <v>PIST. MOLLE RRD11 BLK</v>
          </cell>
          <cell r="D4858">
            <v>1380</v>
          </cell>
        </row>
        <row r="4859">
          <cell r="A4859">
            <v>8707117</v>
          </cell>
          <cell r="B4859" t="str">
            <v>8707117</v>
          </cell>
          <cell r="C4859" t="str">
            <v>MOCHILA ASALTO RRD</v>
          </cell>
          <cell r="D4859">
            <v>3417.73</v>
          </cell>
        </row>
        <row r="4860">
          <cell r="A4860" t="str">
            <v/>
          </cell>
          <cell r="B4860" t="str">
            <v>8707206	MOCHI</v>
          </cell>
          <cell r="C4860" t="str">
            <v/>
          </cell>
          <cell r="D4860">
            <v>0</v>
          </cell>
        </row>
        <row r="4861">
          <cell r="A4861">
            <v>8707206</v>
          </cell>
          <cell r="B4861" t="str">
            <v>8707206</v>
          </cell>
          <cell r="C4861" t="str">
            <v>MOCHILA COMANDO DELTA XTL STM206</v>
          </cell>
          <cell r="D4861">
            <v>0</v>
          </cell>
        </row>
        <row r="4862">
          <cell r="A4862">
            <v>8707381</v>
          </cell>
          <cell r="B4862" t="str">
            <v>8707381</v>
          </cell>
          <cell r="C4862" t="str">
            <v>CORDON EDECAN CON LAPIZ DORADO AZZ</v>
          </cell>
          <cell r="D4862">
            <v>25945.91</v>
          </cell>
        </row>
        <row r="4863">
          <cell r="A4863">
            <v>8707500</v>
          </cell>
          <cell r="B4863" t="str">
            <v>8707500</v>
          </cell>
          <cell r="C4863" t="str">
            <v>PORTA ESPOSAS POUCH PCPE MOLLE EM</v>
          </cell>
          <cell r="D4863">
            <v>1650</v>
          </cell>
        </row>
        <row r="4864">
          <cell r="A4864">
            <v>8707509</v>
          </cell>
          <cell r="B4864" t="str">
            <v>8707509</v>
          </cell>
          <cell r="C4864" t="str">
            <v>PORTA ESPOSAS TAPA TACTIC TERMO T556 TB</v>
          </cell>
          <cell r="D4864">
            <v>1830</v>
          </cell>
        </row>
        <row r="4865">
          <cell r="A4865">
            <v>8707550</v>
          </cell>
          <cell r="B4865" t="str">
            <v>8707550</v>
          </cell>
          <cell r="C4865" t="str">
            <v>PORTAESPOSA TERMO C/TAPA VERDE TB</v>
          </cell>
          <cell r="D4865">
            <v>1080</v>
          </cell>
        </row>
        <row r="4866">
          <cell r="A4866">
            <v>8707552</v>
          </cell>
          <cell r="B4866" t="str">
            <v>8707552</v>
          </cell>
          <cell r="C4866" t="str">
            <v>PORTA ESPOSAS TERMO T552 C/TAPA TB</v>
          </cell>
          <cell r="D4866">
            <v>1230</v>
          </cell>
        </row>
        <row r="4867">
          <cell r="A4867">
            <v>8707553</v>
          </cell>
          <cell r="B4867" t="str">
            <v>8707553</v>
          </cell>
          <cell r="C4867" t="str">
            <v>PORTA ESPOSAS TERMO T553 GUERRILLER TB</v>
          </cell>
          <cell r="D4867">
            <v>1080</v>
          </cell>
        </row>
        <row r="4868">
          <cell r="A4868">
            <v>8707554</v>
          </cell>
          <cell r="B4868" t="str">
            <v>8707554</v>
          </cell>
          <cell r="C4868" t="str">
            <v>PORTA ESPOSAS POLIA VERDE C/TAPA GN T552</v>
          </cell>
          <cell r="D4868">
            <v>1230</v>
          </cell>
        </row>
        <row r="4869">
          <cell r="A4869">
            <v>8707555</v>
          </cell>
          <cell r="B4869" t="str">
            <v>8707555</v>
          </cell>
          <cell r="C4869" t="str">
            <v>PORTA ESPOSAS POLIA VER C/TAPA GN GANCHO</v>
          </cell>
          <cell r="D4869">
            <v>900.8</v>
          </cell>
        </row>
        <row r="4870">
          <cell r="A4870" t="str">
            <v/>
          </cell>
          <cell r="B4870" t="str">
            <v>8707556	PORTA</v>
          </cell>
          <cell r="C4870" t="str">
            <v/>
          </cell>
          <cell r="D4870">
            <v>0</v>
          </cell>
        </row>
        <row r="4871">
          <cell r="A4871">
            <v>8707556</v>
          </cell>
          <cell r="B4871" t="str">
            <v>8707556</v>
          </cell>
          <cell r="C4871" t="str">
            <v>PORTA ESPOSAS ANATOMICO XTL 556</v>
          </cell>
          <cell r="D4871">
            <v>0</v>
          </cell>
        </row>
        <row r="4872">
          <cell r="A4872">
            <v>8707657</v>
          </cell>
          <cell r="B4872" t="str">
            <v>8707657</v>
          </cell>
          <cell r="C4872" t="str">
            <v>CORDON EDECAN CON LAPIZ BORDO AZZ</v>
          </cell>
          <cell r="D4872">
            <v>25945.91</v>
          </cell>
        </row>
        <row r="4873">
          <cell r="A4873">
            <v>8707658</v>
          </cell>
          <cell r="B4873" t="str">
            <v>8707658</v>
          </cell>
          <cell r="C4873" t="str">
            <v>CORDON EDECAN CON LAPZ GRIS RER</v>
          </cell>
          <cell r="D4873">
            <v>25945.91</v>
          </cell>
        </row>
        <row r="4874">
          <cell r="A4874" t="str">
            <v/>
          </cell>
          <cell r="B4874" t="str">
            <v>8707701	CORDO</v>
          </cell>
          <cell r="C4874" t="str">
            <v/>
          </cell>
          <cell r="D4874">
            <v>0</v>
          </cell>
        </row>
        <row r="4875">
          <cell r="A4875">
            <v>8707701</v>
          </cell>
          <cell r="B4875" t="str">
            <v>8707701</v>
          </cell>
          <cell r="C4875" t="str">
            <v>CORDONES EL PAR ART 108 X2M MC</v>
          </cell>
          <cell r="D4875">
            <v>0</v>
          </cell>
        </row>
        <row r="4876">
          <cell r="A4876">
            <v>8707702</v>
          </cell>
          <cell r="B4876" t="str">
            <v>8707702</v>
          </cell>
          <cell r="C4876" t="str">
            <v>CORDONES PAR BEIGE 70CM ELASTIZADOS</v>
          </cell>
          <cell r="D4876">
            <v>313.93</v>
          </cell>
        </row>
        <row r="4877">
          <cell r="A4877">
            <v>8707721</v>
          </cell>
          <cell r="B4877" t="str">
            <v>8707721</v>
          </cell>
          <cell r="C4877" t="str">
            <v>PORTA ESPOSAS POLIA NEGRO MAZ</v>
          </cell>
          <cell r="D4877">
            <v>1100</v>
          </cell>
        </row>
        <row r="4878">
          <cell r="A4878">
            <v>8707750</v>
          </cell>
          <cell r="B4878" t="str">
            <v>8707750</v>
          </cell>
          <cell r="C4878" t="str">
            <v>PORTA ESPO POLIA GRIS T552 C/TAPA TB</v>
          </cell>
          <cell r="D4878">
            <v>1230</v>
          </cell>
        </row>
        <row r="4879">
          <cell r="A4879">
            <v>8707964</v>
          </cell>
          <cell r="B4879" t="str">
            <v>8707964</v>
          </cell>
          <cell r="C4879" t="str">
            <v>PORTA ESPOSAS POLIA VERDE MAZ</v>
          </cell>
          <cell r="D4879">
            <v>810.53</v>
          </cell>
        </row>
        <row r="4880">
          <cell r="A4880" t="str">
            <v/>
          </cell>
          <cell r="B4880" t="str">
            <v>8707965	PORTA</v>
          </cell>
          <cell r="C4880" t="str">
            <v/>
          </cell>
          <cell r="D4880">
            <v>0</v>
          </cell>
        </row>
        <row r="4881">
          <cell r="A4881">
            <v>8707965</v>
          </cell>
          <cell r="B4881" t="str">
            <v>8707965</v>
          </cell>
          <cell r="C4881" t="str">
            <v>PORTA CARG VERDE POLIA GUERRILLERO RER</v>
          </cell>
          <cell r="D4881">
            <v>0</v>
          </cell>
        </row>
        <row r="4882">
          <cell r="A4882">
            <v>8707980</v>
          </cell>
          <cell r="B4882" t="str">
            <v>8707980</v>
          </cell>
          <cell r="C4882" t="str">
            <v>PORTA ESPOSA DE POLIA VERDE CON HE RER</v>
          </cell>
          <cell r="D4882">
            <v>720.27</v>
          </cell>
        </row>
        <row r="4883">
          <cell r="A4883">
            <v>8707981</v>
          </cell>
          <cell r="B4883" t="str">
            <v>8707981</v>
          </cell>
          <cell r="C4883" t="str">
            <v>PORTA ESPOSA USAR 8705-100 RER</v>
          </cell>
          <cell r="D4883">
            <v>0</v>
          </cell>
        </row>
        <row r="4884">
          <cell r="A4884">
            <v>8707982</v>
          </cell>
          <cell r="B4884" t="str">
            <v>8707982</v>
          </cell>
          <cell r="C4884" t="str">
            <v>PORTA ESPOSAS MOLLE M003 TB</v>
          </cell>
          <cell r="D4884">
            <v>1650</v>
          </cell>
        </row>
        <row r="4885">
          <cell r="A4885">
            <v>8708</v>
          </cell>
          <cell r="B4885" t="str">
            <v>8708</v>
          </cell>
          <cell r="C4885" t="str">
            <v/>
          </cell>
          <cell r="D4885">
            <v>0</v>
          </cell>
        </row>
        <row r="4886">
          <cell r="A4886">
            <v>8708001</v>
          </cell>
          <cell r="B4886" t="str">
            <v>8708001</v>
          </cell>
          <cell r="C4886" t="str">
            <v>PLATAFORMA MOLLE STRIKE 001-14/4,84</v>
          </cell>
          <cell r="D4886">
            <v>900</v>
          </cell>
        </row>
        <row r="4887">
          <cell r="A4887" t="str">
            <v/>
          </cell>
          <cell r="B4887" t="str">
            <v>8708002	MOCHI</v>
          </cell>
          <cell r="C4887" t="str">
            <v/>
          </cell>
          <cell r="D4887">
            <v>0</v>
          </cell>
        </row>
        <row r="4888">
          <cell r="A4888">
            <v>8708002</v>
          </cell>
          <cell r="B4888" t="str">
            <v>8708002</v>
          </cell>
          <cell r="C4888" t="str">
            <v>MOCHILA SPINIT TECNOS NEGRO GRIS LA</v>
          </cell>
          <cell r="D4888">
            <v>0</v>
          </cell>
        </row>
        <row r="4889">
          <cell r="A4889" t="str">
            <v/>
          </cell>
          <cell r="B4889" t="str">
            <v>8708003	MOCHI</v>
          </cell>
          <cell r="C4889" t="str">
            <v/>
          </cell>
          <cell r="D4889">
            <v>0</v>
          </cell>
        </row>
        <row r="4890">
          <cell r="A4890">
            <v>8708003</v>
          </cell>
          <cell r="B4890" t="str">
            <v>8708003</v>
          </cell>
          <cell r="C4890" t="str">
            <v>MOCHILA SPINIT ODISEA GRIS/NARANJA</v>
          </cell>
          <cell r="D4890">
            <v>0</v>
          </cell>
        </row>
        <row r="4891">
          <cell r="A4891" t="str">
            <v/>
          </cell>
          <cell r="B4891" t="str">
            <v>8708004	MOCHI</v>
          </cell>
          <cell r="C4891" t="str">
            <v/>
          </cell>
          <cell r="D4891">
            <v>0</v>
          </cell>
        </row>
        <row r="4892">
          <cell r="A4892">
            <v>8708004</v>
          </cell>
          <cell r="B4892" t="str">
            <v>8708004</v>
          </cell>
          <cell r="C4892" t="str">
            <v>MOCHILA SPINIT ODISEA NEGRA/ROJA</v>
          </cell>
          <cell r="D4892">
            <v>0</v>
          </cell>
        </row>
        <row r="4893">
          <cell r="A4893" t="str">
            <v/>
          </cell>
          <cell r="B4893" t="str">
            <v>8708006	MOCHI</v>
          </cell>
          <cell r="C4893" t="str">
            <v/>
          </cell>
          <cell r="D4893">
            <v>0</v>
          </cell>
        </row>
        <row r="4894">
          <cell r="A4894">
            <v>8708006</v>
          </cell>
          <cell r="B4894" t="str">
            <v>8708006</v>
          </cell>
          <cell r="C4894" t="str">
            <v>MOCHILA SPINIT TECNOS NEGRO AZUL LA</v>
          </cell>
          <cell r="D4894">
            <v>0</v>
          </cell>
        </row>
        <row r="4895">
          <cell r="A4895" t="str">
            <v/>
          </cell>
          <cell r="B4895" t="str">
            <v>8708007	MOCHI</v>
          </cell>
          <cell r="C4895" t="str">
            <v/>
          </cell>
          <cell r="D4895">
            <v>0</v>
          </cell>
        </row>
        <row r="4896">
          <cell r="A4896">
            <v>8708007</v>
          </cell>
          <cell r="B4896" t="str">
            <v>8708007</v>
          </cell>
          <cell r="C4896" t="str">
            <v>MOCHILA MIMETICA DIG GRANDE C SOLAPA</v>
          </cell>
          <cell r="D4896">
            <v>0</v>
          </cell>
        </row>
        <row r="4897">
          <cell r="A4897" t="str">
            <v/>
          </cell>
          <cell r="B4897" t="str">
            <v>8708008	MOCHI</v>
          </cell>
          <cell r="C4897" t="str">
            <v/>
          </cell>
          <cell r="D4897">
            <v>0</v>
          </cell>
        </row>
        <row r="4898">
          <cell r="A4898">
            <v>8708008</v>
          </cell>
          <cell r="B4898" t="str">
            <v>8708008</v>
          </cell>
          <cell r="C4898" t="str">
            <v>MOCHILA MIMETICA CHICA SIMPLE MOLLE RER</v>
          </cell>
          <cell r="D4898">
            <v>0</v>
          </cell>
        </row>
        <row r="4899">
          <cell r="A4899" t="str">
            <v/>
          </cell>
          <cell r="B4899" t="str">
            <v>8708009	MOCHI</v>
          </cell>
          <cell r="C4899" t="str">
            <v/>
          </cell>
          <cell r="D4899">
            <v>0</v>
          </cell>
        </row>
        <row r="4900">
          <cell r="A4900">
            <v>8708009</v>
          </cell>
          <cell r="B4900" t="str">
            <v>8708009</v>
          </cell>
          <cell r="C4900" t="str">
            <v>MOCHILA MIMETICA DIG MULTIBOL MOLLE</v>
          </cell>
          <cell r="D4900">
            <v>0</v>
          </cell>
        </row>
        <row r="4901">
          <cell r="A4901">
            <v>8708010</v>
          </cell>
          <cell r="B4901" t="str">
            <v>8708010</v>
          </cell>
          <cell r="C4901" t="str">
            <v>CORREA BUNNGIE RRD10 BLK</v>
          </cell>
          <cell r="D4901">
            <v>2220</v>
          </cell>
        </row>
        <row r="4902">
          <cell r="A4902">
            <v>8708011</v>
          </cell>
          <cell r="B4902" t="str">
            <v>8708011</v>
          </cell>
          <cell r="C4902" t="str">
            <v>PORTA ESPOSAS SIST MOLLE 12 BLK</v>
          </cell>
          <cell r="D4902">
            <v>1245</v>
          </cell>
        </row>
        <row r="4903">
          <cell r="A4903">
            <v>87080111</v>
          </cell>
          <cell r="B4903" t="str">
            <v>87080111</v>
          </cell>
          <cell r="C4903" t="str">
            <v>MOCHILA NEW LASER</v>
          </cell>
          <cell r="D4903">
            <v>38554.870000000003</v>
          </cell>
        </row>
        <row r="4904">
          <cell r="A4904" t="str">
            <v/>
          </cell>
          <cell r="B4904" t="str">
            <v>8708012	BOLSO</v>
          </cell>
          <cell r="C4904" t="str">
            <v/>
          </cell>
          <cell r="D4904">
            <v>0</v>
          </cell>
        </row>
        <row r="4905">
          <cell r="A4905">
            <v>8708012</v>
          </cell>
          <cell r="B4905" t="str">
            <v>8708012</v>
          </cell>
          <cell r="C4905" t="str">
            <v>BOLSO MULTICAM XG RUEDAS BOLSILLOS</v>
          </cell>
          <cell r="D4905">
            <v>0</v>
          </cell>
        </row>
        <row r="4906">
          <cell r="A4906">
            <v>8708014</v>
          </cell>
          <cell r="B4906" t="str">
            <v>8708014</v>
          </cell>
          <cell r="C4906" t="str">
            <v>BOLSA DE DESCARTE MOLLE KAE</v>
          </cell>
          <cell r="D4906">
            <v>2970</v>
          </cell>
        </row>
        <row r="4907">
          <cell r="A4907">
            <v>8708015</v>
          </cell>
          <cell r="B4907" t="str">
            <v>8708015</v>
          </cell>
          <cell r="C4907" t="str">
            <v>ADAPTADOR MOLLE TB MO15</v>
          </cell>
          <cell r="D4907">
            <v>982.8</v>
          </cell>
        </row>
        <row r="4908">
          <cell r="A4908">
            <v>8708020</v>
          </cell>
          <cell r="B4908" t="str">
            <v>8708020</v>
          </cell>
          <cell r="C4908" t="str">
            <v>BOTIQUIN MOLLE RRD82 BLK</v>
          </cell>
          <cell r="D4908">
            <v>4254</v>
          </cell>
        </row>
        <row r="4909">
          <cell r="A4909">
            <v>8708024</v>
          </cell>
          <cell r="B4909" t="str">
            <v>8708024</v>
          </cell>
          <cell r="C4909" t="str">
            <v>CORREA PARA ESCOPETA GALON ANCHO RER</v>
          </cell>
          <cell r="D4909">
            <v>1714.1</v>
          </cell>
        </row>
        <row r="4910">
          <cell r="A4910">
            <v>8708025</v>
          </cell>
          <cell r="B4910" t="str">
            <v>8708025</v>
          </cell>
          <cell r="C4910" t="str">
            <v>ARNES/PRETAL CANINO MOLLE C/PORTABOTELLA</v>
          </cell>
          <cell r="D4910">
            <v>3822</v>
          </cell>
        </row>
        <row r="4911">
          <cell r="A4911" t="str">
            <v/>
          </cell>
          <cell r="B4911" t="str">
            <v>8708030	MORRA</v>
          </cell>
          <cell r="C4911" t="str">
            <v/>
          </cell>
          <cell r="D4911">
            <v>0</v>
          </cell>
        </row>
        <row r="4912">
          <cell r="A4912">
            <v>8708030</v>
          </cell>
          <cell r="B4912" t="str">
            <v>8708030</v>
          </cell>
          <cell r="C4912" t="str">
            <v>MORRAL BOLSO CON PIST MOR-03 KAE</v>
          </cell>
          <cell r="D4912">
            <v>0</v>
          </cell>
        </row>
        <row r="4913">
          <cell r="A4913">
            <v>8708040</v>
          </cell>
          <cell r="B4913" t="str">
            <v>8708040</v>
          </cell>
          <cell r="C4913" t="str">
            <v>CORREA DE TRES PUNTOS RRD9 BLK</v>
          </cell>
          <cell r="D4913">
            <v>2100</v>
          </cell>
        </row>
        <row r="4914">
          <cell r="A4914">
            <v>8708044</v>
          </cell>
          <cell r="B4914" t="str">
            <v>8708044</v>
          </cell>
          <cell r="C4914" t="str">
            <v>MUSLERA PORTA ELEMENTO VERDE ETCH 05</v>
          </cell>
          <cell r="D4914">
            <v>1533.17</v>
          </cell>
        </row>
        <row r="4915">
          <cell r="A4915">
            <v>8708045</v>
          </cell>
          <cell r="B4915" t="str">
            <v>8708045</v>
          </cell>
          <cell r="C4915" t="str">
            <v>MORRAL DELTA RRD45 BLK</v>
          </cell>
          <cell r="D4915">
            <v>4569</v>
          </cell>
        </row>
        <row r="4916">
          <cell r="A4916">
            <v>8708046</v>
          </cell>
          <cell r="B4916" t="str">
            <v>8708046</v>
          </cell>
          <cell r="C4916" t="str">
            <v>MUSLERA PORTA ELEMENTO AZUL ETCH 05</v>
          </cell>
          <cell r="D4916">
            <v>1533.17</v>
          </cell>
        </row>
        <row r="4917">
          <cell r="A4917">
            <v>8708047</v>
          </cell>
          <cell r="B4917" t="str">
            <v>8708047</v>
          </cell>
          <cell r="C4917" t="str">
            <v>MUSLERA PORTA ELEMENTO GRIS ETCH 05</v>
          </cell>
          <cell r="D4917">
            <v>1533.17</v>
          </cell>
        </row>
        <row r="4918">
          <cell r="A4918">
            <v>8708048</v>
          </cell>
          <cell r="B4918" t="str">
            <v>8708048</v>
          </cell>
          <cell r="C4918" t="str">
            <v>MUSLERA PORTA ELEMENTO CAMUFL ETCH 05</v>
          </cell>
          <cell r="D4918">
            <v>1533.17</v>
          </cell>
        </row>
        <row r="4919">
          <cell r="A4919">
            <v>8708049</v>
          </cell>
          <cell r="B4919" t="str">
            <v>8708049</v>
          </cell>
          <cell r="C4919" t="str">
            <v>MUSLERA PORTA ELEMENTO ETCH 05</v>
          </cell>
          <cell r="D4919">
            <v>1533.17</v>
          </cell>
        </row>
        <row r="4920">
          <cell r="A4920">
            <v>8708052</v>
          </cell>
          <cell r="B4920" t="str">
            <v>8708052</v>
          </cell>
          <cell r="C4920" t="str">
            <v>MORRAL TACTICO MULTIBOLSILLO ETCH 03</v>
          </cell>
          <cell r="D4920">
            <v>3420.14</v>
          </cell>
        </row>
        <row r="4921">
          <cell r="A4921">
            <v>8708053</v>
          </cell>
          <cell r="B4921" t="str">
            <v>8708053</v>
          </cell>
          <cell r="C4921" t="str">
            <v>MORRAL TACTICO MULTIBOLSILLO ETCH</v>
          </cell>
          <cell r="D4921">
            <v>3420.14</v>
          </cell>
        </row>
        <row r="4922">
          <cell r="A4922">
            <v>8708054</v>
          </cell>
          <cell r="B4922" t="str">
            <v>8708054</v>
          </cell>
          <cell r="C4922" t="str">
            <v>MORRAL TACTICO MULTIBOLS. NEGRO ETCH 03</v>
          </cell>
          <cell r="D4922">
            <v>3420.14</v>
          </cell>
        </row>
        <row r="4923">
          <cell r="A4923">
            <v>8708055</v>
          </cell>
          <cell r="B4923" t="str">
            <v>8708055</v>
          </cell>
          <cell r="C4923" t="str">
            <v>MORRAL TACTICO MULTIBOLS. AZUL ETCH 03</v>
          </cell>
          <cell r="D4923">
            <v>3526.29</v>
          </cell>
        </row>
        <row r="4924">
          <cell r="A4924">
            <v>8708056</v>
          </cell>
          <cell r="B4924" t="str">
            <v>8708056</v>
          </cell>
          <cell r="C4924" t="str">
            <v>MORRAL TACTICO MULTIBOLS. GRIS ETCH 03</v>
          </cell>
          <cell r="D4924">
            <v>3526.29</v>
          </cell>
        </row>
        <row r="4925">
          <cell r="A4925">
            <v>8708057</v>
          </cell>
          <cell r="B4925" t="str">
            <v>8708057</v>
          </cell>
          <cell r="C4925" t="str">
            <v>MORRAL TACTICO MULTIBOLS. VERDE ETCH 03</v>
          </cell>
          <cell r="D4925">
            <v>3526.29</v>
          </cell>
        </row>
        <row r="4926">
          <cell r="A4926">
            <v>8708058</v>
          </cell>
          <cell r="B4926" t="str">
            <v>8708058</v>
          </cell>
          <cell r="C4926" t="str">
            <v>MORRAL TACTICO MULTIBOLS CAMUFL.ETCH 03</v>
          </cell>
          <cell r="D4926">
            <v>3526.29</v>
          </cell>
        </row>
        <row r="4927">
          <cell r="A4927">
            <v>8708070</v>
          </cell>
          <cell r="B4927" t="str">
            <v>8708070</v>
          </cell>
          <cell r="C4927" t="str">
            <v>PLATAFORMA XTL STP568 XTR</v>
          </cell>
          <cell r="D4927">
            <v>4245.7</v>
          </cell>
        </row>
        <row r="4928">
          <cell r="A4928">
            <v>8708071</v>
          </cell>
          <cell r="B4928" t="str">
            <v>8708071</v>
          </cell>
          <cell r="C4928" t="str">
            <v>PLATAFORMA UNIVERSAL 980 XTR</v>
          </cell>
          <cell r="D4928">
            <v>0</v>
          </cell>
        </row>
        <row r="4929">
          <cell r="A4929" t="str">
            <v/>
          </cell>
          <cell r="B4929" t="str">
            <v>8708090	ESTUC</v>
          </cell>
          <cell r="C4929" t="str">
            <v/>
          </cell>
          <cell r="D4929">
            <v>0</v>
          </cell>
        </row>
        <row r="4930">
          <cell r="A4930">
            <v>8708090</v>
          </cell>
          <cell r="B4930" t="str">
            <v>8708090</v>
          </cell>
          <cell r="C4930" t="str">
            <v>ESTUCHE MTM 802C P ARMA CORTA COMP 8144</v>
          </cell>
          <cell r="D4930">
            <v>0</v>
          </cell>
        </row>
        <row r="4931">
          <cell r="A4931" t="str">
            <v/>
          </cell>
          <cell r="B4931" t="str">
            <v>8708091	ESTUC</v>
          </cell>
          <cell r="C4931" t="str">
            <v/>
          </cell>
          <cell r="D4931">
            <v>0</v>
          </cell>
        </row>
        <row r="4932">
          <cell r="A4932">
            <v>8708091</v>
          </cell>
          <cell r="B4932" t="str">
            <v>8708091</v>
          </cell>
          <cell r="C4932" t="str">
            <v>ESTUCHE MTM 803 P ARMA CORTA 8146</v>
          </cell>
          <cell r="D4932">
            <v>0</v>
          </cell>
        </row>
        <row r="4933">
          <cell r="A4933" t="str">
            <v/>
          </cell>
          <cell r="B4933" t="str">
            <v>8708092	ESTUC</v>
          </cell>
          <cell r="C4933" t="str">
            <v/>
          </cell>
          <cell r="D4933">
            <v>0</v>
          </cell>
        </row>
        <row r="4934">
          <cell r="A4934">
            <v>8708092</v>
          </cell>
          <cell r="B4934" t="str">
            <v>8708092</v>
          </cell>
          <cell r="C4934" t="str">
            <v>ESTUCHE MTM 804 HASTA 4' 8124</v>
          </cell>
          <cell r="D4934">
            <v>0</v>
          </cell>
        </row>
        <row r="4935">
          <cell r="A4935" t="str">
            <v/>
          </cell>
          <cell r="B4935" t="str">
            <v>8708093	ESTUC</v>
          </cell>
          <cell r="C4935" t="str">
            <v/>
          </cell>
          <cell r="D4935">
            <v>0</v>
          </cell>
        </row>
        <row r="4936">
          <cell r="A4936">
            <v>8708093</v>
          </cell>
          <cell r="B4936" t="str">
            <v>8708093</v>
          </cell>
          <cell r="C4936" t="str">
            <v>ESTUCHE MTM 803 PARA ARMA CORTA 8141</v>
          </cell>
          <cell r="D4936">
            <v>0</v>
          </cell>
        </row>
        <row r="4937">
          <cell r="A4937">
            <v>8708099</v>
          </cell>
          <cell r="B4937" t="str">
            <v>8708099</v>
          </cell>
          <cell r="C4937" t="str">
            <v>BOLSO MOCHILA BET   ETCH02</v>
          </cell>
          <cell r="D4937">
            <v>7194.1</v>
          </cell>
        </row>
        <row r="4938">
          <cell r="A4938">
            <v>8708100</v>
          </cell>
          <cell r="B4938" t="str">
            <v>8708100</v>
          </cell>
          <cell r="C4938" t="str">
            <v>MOCHILA PATRULLA RRD29 BLK</v>
          </cell>
          <cell r="D4938">
            <v>11157</v>
          </cell>
        </row>
        <row r="4939">
          <cell r="A4939">
            <v>8708101</v>
          </cell>
          <cell r="B4939" t="str">
            <v>8708101</v>
          </cell>
          <cell r="C4939" t="str">
            <v>MOCHILA GENDARME RRD28 BLK</v>
          </cell>
          <cell r="D4939">
            <v>10956</v>
          </cell>
        </row>
        <row r="4940">
          <cell r="A4940">
            <v>8708102</v>
          </cell>
          <cell r="B4940" t="str">
            <v>8708102</v>
          </cell>
          <cell r="C4940" t="str">
            <v>MOCHILA CAMPAMENTO RRD36 BLK</v>
          </cell>
          <cell r="D4940">
            <v>18510</v>
          </cell>
        </row>
        <row r="4941">
          <cell r="A4941">
            <v>8708103</v>
          </cell>
          <cell r="B4941" t="str">
            <v>8708103</v>
          </cell>
          <cell r="C4941" t="str">
            <v>MOCHILA PATRULLA RRD29 CPBL BLK</v>
          </cell>
          <cell r="D4941">
            <v>11157</v>
          </cell>
        </row>
        <row r="4942">
          <cell r="A4942">
            <v>8708104</v>
          </cell>
          <cell r="B4942" t="str">
            <v>8708104</v>
          </cell>
          <cell r="C4942" t="str">
            <v>BOLSO MALETIN  PORTA PIST. RRD31 BLK</v>
          </cell>
          <cell r="D4942">
            <v>8286</v>
          </cell>
        </row>
        <row r="4943">
          <cell r="A4943">
            <v>8708105</v>
          </cell>
          <cell r="B4943" t="str">
            <v>8708105</v>
          </cell>
          <cell r="C4943" t="str">
            <v>MORRAL TACTICO RRD38 BLK</v>
          </cell>
          <cell r="D4943">
            <v>6126</v>
          </cell>
        </row>
        <row r="4944">
          <cell r="A4944" t="str">
            <v/>
          </cell>
          <cell r="B4944" t="str">
            <v>8708106	BOLSI</v>
          </cell>
          <cell r="C4944" t="str">
            <v/>
          </cell>
          <cell r="D4944">
            <v>0</v>
          </cell>
        </row>
        <row r="4945">
          <cell r="A4945">
            <v>8708106</v>
          </cell>
          <cell r="B4945" t="str">
            <v>8708106</v>
          </cell>
          <cell r="C4945" t="str">
            <v>BOLSIN M.O.L.L.E. RRD RER</v>
          </cell>
          <cell r="D4945">
            <v>0</v>
          </cell>
        </row>
        <row r="4946">
          <cell r="A4946">
            <v>8708107</v>
          </cell>
          <cell r="B4946" t="str">
            <v>8708107</v>
          </cell>
          <cell r="C4946" t="str">
            <v>POUCH GRANDE RRD15 BLK</v>
          </cell>
          <cell r="D4946">
            <v>2700</v>
          </cell>
        </row>
        <row r="4947">
          <cell r="A4947" t="str">
            <v/>
          </cell>
          <cell r="B4947" t="str">
            <v>8708108	BOLSO</v>
          </cell>
          <cell r="C4947" t="str">
            <v/>
          </cell>
          <cell r="D4947">
            <v>0</v>
          </cell>
        </row>
        <row r="4948">
          <cell r="A4948">
            <v>8708108</v>
          </cell>
          <cell r="B4948" t="str">
            <v>8708108</v>
          </cell>
          <cell r="C4948" t="str">
            <v>BOLSO DE TIRO 4 PIEZAS RRD43 BLK</v>
          </cell>
          <cell r="D4948">
            <v>0</v>
          </cell>
        </row>
        <row r="4949">
          <cell r="A4949">
            <v>8708109</v>
          </cell>
          <cell r="B4949" t="str">
            <v>8708109</v>
          </cell>
          <cell r="C4949" t="str">
            <v>PORTA HIDRATADOR RRD30 BLK</v>
          </cell>
          <cell r="D4949">
            <v>5349</v>
          </cell>
        </row>
        <row r="4950">
          <cell r="A4950">
            <v>8708110</v>
          </cell>
          <cell r="B4950" t="str">
            <v>8708110</v>
          </cell>
          <cell r="C4950" t="str">
            <v>BOLSO MATERO RRD37 BLK</v>
          </cell>
          <cell r="D4950">
            <v>5400</v>
          </cell>
        </row>
        <row r="4951">
          <cell r="A4951">
            <v>8708111</v>
          </cell>
          <cell r="B4951" t="str">
            <v>8708111</v>
          </cell>
          <cell r="C4951" t="str">
            <v>CHALECO FUNDA BALISTICA BASICA RRD6 BLK</v>
          </cell>
          <cell r="D4951">
            <v>6960</v>
          </cell>
        </row>
        <row r="4952">
          <cell r="A4952">
            <v>8708112</v>
          </cell>
          <cell r="B4952" t="str">
            <v>8708112</v>
          </cell>
          <cell r="C4952" t="str">
            <v>CHALECO FUNDA BALISTICA COMPL RRD7 BLK</v>
          </cell>
          <cell r="D4952">
            <v>8520</v>
          </cell>
        </row>
        <row r="4953">
          <cell r="A4953">
            <v>8708113</v>
          </cell>
          <cell r="B4953" t="str">
            <v>8708113</v>
          </cell>
          <cell r="C4953" t="str">
            <v>CHALECO FUNDA ALPHA BALISTICA RRD42 BLK</v>
          </cell>
          <cell r="D4953">
            <v>12420</v>
          </cell>
        </row>
        <row r="4954">
          <cell r="A4954">
            <v>8708114</v>
          </cell>
          <cell r="B4954" t="str">
            <v>8708114</v>
          </cell>
          <cell r="C4954" t="str">
            <v>MOCHILA PATRULLA RRD29 CAMUFLADA BLK</v>
          </cell>
          <cell r="D4954">
            <v>11157</v>
          </cell>
        </row>
        <row r="4955">
          <cell r="A4955">
            <v>8708115</v>
          </cell>
          <cell r="B4955" t="str">
            <v>8708115</v>
          </cell>
          <cell r="C4955" t="str">
            <v>PORTACARTUCHOS SIST MOLLE RRD60 BLK</v>
          </cell>
          <cell r="D4955">
            <v>1350</v>
          </cell>
        </row>
        <row r="4956">
          <cell r="A4956">
            <v>8708116</v>
          </cell>
          <cell r="B4956" t="str">
            <v>8708116</v>
          </cell>
          <cell r="C4956" t="str">
            <v>CHALECO FUNDA ALBATROS 5 ELEM RRD63 BLK</v>
          </cell>
          <cell r="D4956">
            <v>14541</v>
          </cell>
        </row>
        <row r="4957">
          <cell r="A4957">
            <v>8708117</v>
          </cell>
          <cell r="B4957" t="str">
            <v>8708117</v>
          </cell>
          <cell r="C4957" t="str">
            <v>MOCHILA RM99898/269 ETCH01</v>
          </cell>
          <cell r="D4957">
            <v>4705.6499999999996</v>
          </cell>
        </row>
        <row r="4958">
          <cell r="A4958">
            <v>8708118</v>
          </cell>
          <cell r="B4958" t="str">
            <v>8708118</v>
          </cell>
          <cell r="C4958" t="str">
            <v>MOCHILA RM99898/269 AZUL ETCH01</v>
          </cell>
          <cell r="D4958">
            <v>4705.6499999999996</v>
          </cell>
        </row>
        <row r="4959">
          <cell r="A4959">
            <v>8708119</v>
          </cell>
          <cell r="B4959" t="str">
            <v>8708119</v>
          </cell>
          <cell r="C4959" t="str">
            <v>MOCHILA RM99898/269 VERDE ETCH01</v>
          </cell>
          <cell r="D4959">
            <v>4705.6499999999996</v>
          </cell>
        </row>
        <row r="4960">
          <cell r="A4960">
            <v>8708120</v>
          </cell>
          <cell r="B4960" t="str">
            <v>8708120</v>
          </cell>
          <cell r="C4960" t="str">
            <v>MOCHILA PATRULLA RRD29 VERDE BLK</v>
          </cell>
          <cell r="D4960">
            <v>11157</v>
          </cell>
        </row>
        <row r="4961">
          <cell r="A4961">
            <v>8708121</v>
          </cell>
          <cell r="B4961" t="str">
            <v>8708121</v>
          </cell>
          <cell r="C4961" t="str">
            <v>MOCHILA TACT MINI MOLLE ETCH 03</v>
          </cell>
          <cell r="D4961">
            <v>5307.12</v>
          </cell>
        </row>
        <row r="4962">
          <cell r="A4962">
            <v>8708122</v>
          </cell>
          <cell r="B4962" t="str">
            <v>8708122</v>
          </cell>
          <cell r="C4962" t="str">
            <v>MUSLERA PORTA PODS RRD26 RER</v>
          </cell>
          <cell r="D4962">
            <v>713.07</v>
          </cell>
        </row>
        <row r="4963">
          <cell r="A4963">
            <v>8708123</v>
          </cell>
          <cell r="B4963" t="str">
            <v>8708123</v>
          </cell>
          <cell r="C4963" t="str">
            <v>MOCHILA GENDARME RRD28 VERDE BLK</v>
          </cell>
          <cell r="D4963">
            <v>10956</v>
          </cell>
        </row>
        <row r="4964">
          <cell r="A4964">
            <v>8708124</v>
          </cell>
          <cell r="B4964" t="str">
            <v>8708124</v>
          </cell>
          <cell r="C4964" t="str">
            <v>MOCHILA TACT MINI MOLLE VERDE ETCH 03</v>
          </cell>
          <cell r="D4964">
            <v>5307.12</v>
          </cell>
        </row>
        <row r="4965">
          <cell r="A4965">
            <v>8708125</v>
          </cell>
          <cell r="B4965" t="str">
            <v>8708125</v>
          </cell>
          <cell r="C4965" t="str">
            <v>MOCHILA TACT MINI MOLLE CAMUFL ETCH 03</v>
          </cell>
          <cell r="D4965">
            <v>5307.12</v>
          </cell>
        </row>
        <row r="4966">
          <cell r="A4966">
            <v>8708126</v>
          </cell>
          <cell r="B4966" t="str">
            <v>8708126</v>
          </cell>
          <cell r="C4966" t="str">
            <v>MOCHILA TACT MINI MOLLE AZUL ETCH 03</v>
          </cell>
          <cell r="D4966">
            <v>5307.12</v>
          </cell>
        </row>
        <row r="4967">
          <cell r="A4967">
            <v>8708127</v>
          </cell>
          <cell r="B4967" t="str">
            <v>8708127</v>
          </cell>
          <cell r="C4967" t="str">
            <v>MOCHILA TACT MINI MOLLE GRIS ETCH 03</v>
          </cell>
          <cell r="D4967">
            <v>5307.12</v>
          </cell>
        </row>
        <row r="4968">
          <cell r="A4968">
            <v>8708128</v>
          </cell>
          <cell r="B4968" t="str">
            <v>8708128</v>
          </cell>
          <cell r="C4968" t="str">
            <v>MOCHILA RM99898/269 CAMUFLADA ETCH01</v>
          </cell>
          <cell r="D4968">
            <v>4705.6499999999996</v>
          </cell>
        </row>
        <row r="4969">
          <cell r="A4969">
            <v>8708129</v>
          </cell>
          <cell r="B4969" t="str">
            <v>8708129</v>
          </cell>
          <cell r="C4969" t="str">
            <v>MOCHILA RM99898/269 GRIS ETC01</v>
          </cell>
          <cell r="D4969">
            <v>4705.6499999999996</v>
          </cell>
        </row>
        <row r="4970">
          <cell r="A4970">
            <v>8708130</v>
          </cell>
          <cell r="B4970" t="str">
            <v>8708130</v>
          </cell>
          <cell r="C4970" t="str">
            <v>MOCHILA RM99898/269 ETCH</v>
          </cell>
          <cell r="D4970">
            <v>4705.6499999999996</v>
          </cell>
        </row>
        <row r="4971">
          <cell r="A4971">
            <v>8708196</v>
          </cell>
          <cell r="B4971" t="str">
            <v>8708196</v>
          </cell>
          <cell r="C4971" t="str">
            <v>MUSLERA ESCORPION STD MUS-196 KAE</v>
          </cell>
          <cell r="D4971">
            <v>2550</v>
          </cell>
        </row>
        <row r="4972">
          <cell r="A4972">
            <v>8708198</v>
          </cell>
          <cell r="B4972" t="str">
            <v>8708198</v>
          </cell>
          <cell r="C4972" t="str">
            <v>MUSLERA SW MUS-198 KAE</v>
          </cell>
          <cell r="D4972">
            <v>2880</v>
          </cell>
        </row>
        <row r="4973">
          <cell r="A4973">
            <v>8708200</v>
          </cell>
          <cell r="B4973" t="str">
            <v>8708200</v>
          </cell>
          <cell r="C4973" t="str">
            <v>POUCH MULTIUSO GRANDE PCH001 MOLLE EM</v>
          </cell>
          <cell r="D4973">
            <v>3000</v>
          </cell>
        </row>
        <row r="4974">
          <cell r="A4974">
            <v>8708202</v>
          </cell>
          <cell r="B4974" t="str">
            <v>8708202</v>
          </cell>
          <cell r="C4974" t="str">
            <v>MUSLERAC/TORNILLO ELASTR MUS-202 KAE</v>
          </cell>
          <cell r="D4974">
            <v>3270</v>
          </cell>
        </row>
        <row r="4975">
          <cell r="A4975">
            <v>8708203</v>
          </cell>
          <cell r="B4975" t="str">
            <v>8708203</v>
          </cell>
          <cell r="C4975" t="str">
            <v>MUSLERA COMANDO CON ELASTICO 203 KAE</v>
          </cell>
          <cell r="D4975">
            <v>3240</v>
          </cell>
        </row>
        <row r="4976">
          <cell r="A4976">
            <v>8708204</v>
          </cell>
          <cell r="B4976" t="str">
            <v>8708204</v>
          </cell>
          <cell r="C4976" t="str">
            <v>MUSLERA COMANDO STD MUS-204 KAE</v>
          </cell>
          <cell r="D4976">
            <v>2790</v>
          </cell>
        </row>
        <row r="4977">
          <cell r="A4977">
            <v>8708205</v>
          </cell>
          <cell r="B4977" t="str">
            <v>8708205</v>
          </cell>
          <cell r="C4977" t="str">
            <v>MUSLERA CON TORNILLOS 205 KAE</v>
          </cell>
          <cell r="D4977">
            <v>3240</v>
          </cell>
        </row>
        <row r="4978">
          <cell r="A4978">
            <v>8708206</v>
          </cell>
          <cell r="B4978" t="str">
            <v>8708206</v>
          </cell>
          <cell r="C4978" t="str">
            <v>MUSLERA ESCORPION C ELASTICO MUS-206 KAE</v>
          </cell>
          <cell r="D4978">
            <v>2970</v>
          </cell>
        </row>
        <row r="4979">
          <cell r="A4979">
            <v>8708207</v>
          </cell>
          <cell r="B4979" t="str">
            <v>8708207</v>
          </cell>
          <cell r="C4979" t="str">
            <v>MUSLERA CON PORTA CARGADOR ELAST 207 KAE</v>
          </cell>
          <cell r="D4979">
            <v>1080</v>
          </cell>
        </row>
        <row r="4980">
          <cell r="A4980">
            <v>8708209</v>
          </cell>
          <cell r="B4980" t="str">
            <v>8708209</v>
          </cell>
          <cell r="C4980" t="str">
            <v>MUSLERA MORRAL CON TORNILLO XL STD RER</v>
          </cell>
          <cell r="D4980">
            <v>1803.38</v>
          </cell>
        </row>
        <row r="4981">
          <cell r="A4981">
            <v>8708210</v>
          </cell>
          <cell r="B4981" t="str">
            <v>8708210</v>
          </cell>
          <cell r="C4981" t="str">
            <v>MUSLERA MORRAL CON CIERRE MUS-210 KAE</v>
          </cell>
          <cell r="D4981">
            <v>1010</v>
          </cell>
        </row>
        <row r="4982">
          <cell r="A4982">
            <v>8708211</v>
          </cell>
          <cell r="B4982" t="str">
            <v>8708211</v>
          </cell>
          <cell r="C4982" t="str">
            <v>MUSLERA ALFORJA 211 KAE</v>
          </cell>
          <cell r="D4982">
            <v>1080</v>
          </cell>
        </row>
        <row r="4983">
          <cell r="A4983">
            <v>8708213</v>
          </cell>
          <cell r="B4983" t="str">
            <v>8708213</v>
          </cell>
          <cell r="C4983" t="str">
            <v>MUSLERA DOUCAD MUS-213 KAE</v>
          </cell>
          <cell r="D4983">
            <v>1090</v>
          </cell>
        </row>
        <row r="4984">
          <cell r="A4984" t="str">
            <v/>
          </cell>
          <cell r="B4984" t="str">
            <v>8708214	MUSLE</v>
          </cell>
          <cell r="C4984" t="str">
            <v/>
          </cell>
          <cell r="D4984">
            <v>0</v>
          </cell>
        </row>
        <row r="4985">
          <cell r="A4985">
            <v>8708214</v>
          </cell>
          <cell r="B4985" t="str">
            <v>8708214</v>
          </cell>
          <cell r="C4985" t="str">
            <v>MUSLERA UNIVERSAL KENT 199</v>
          </cell>
          <cell r="D4985">
            <v>0</v>
          </cell>
        </row>
        <row r="4986">
          <cell r="A4986">
            <v>8708215</v>
          </cell>
          <cell r="B4986" t="str">
            <v>8708215</v>
          </cell>
          <cell r="C4986" t="str">
            <v>MUSLERA MORRAL C/CIERRE MUS-215 KAE</v>
          </cell>
          <cell r="D4986">
            <v>1080</v>
          </cell>
        </row>
        <row r="4987">
          <cell r="A4987">
            <v>8708216</v>
          </cell>
          <cell r="B4987" t="str">
            <v>8708216</v>
          </cell>
          <cell r="C4987" t="str">
            <v>MULSERA BASE MOLLE MUS-216 KAE</v>
          </cell>
          <cell r="D4987">
            <v>870</v>
          </cell>
        </row>
        <row r="4988">
          <cell r="A4988">
            <v>8708226</v>
          </cell>
          <cell r="B4988" t="str">
            <v>8708226</v>
          </cell>
          <cell r="C4988" t="str">
            <v>MOCHILA PORTA ACCESORIOS ETCH 08</v>
          </cell>
          <cell r="D4988">
            <v>6958.22</v>
          </cell>
        </row>
        <row r="4989">
          <cell r="A4989">
            <v>8708227</v>
          </cell>
          <cell r="B4989" t="str">
            <v>8708227</v>
          </cell>
          <cell r="C4989" t="str">
            <v>MOCHILA SUPER ETCH 09</v>
          </cell>
          <cell r="D4989">
            <v>7064.37</v>
          </cell>
        </row>
        <row r="4990">
          <cell r="A4990">
            <v>8708228</v>
          </cell>
          <cell r="B4990" t="str">
            <v>8708228</v>
          </cell>
          <cell r="C4990" t="str">
            <v>MUNIEQUERA PORTA RELOJ RRD81 BLK</v>
          </cell>
          <cell r="D4990">
            <v>930</v>
          </cell>
        </row>
        <row r="4991">
          <cell r="A4991">
            <v>8708249</v>
          </cell>
          <cell r="B4991" t="str">
            <v>8708249</v>
          </cell>
          <cell r="C4991" t="str">
            <v>MORRAL CRUZADO RRD81 BLK</v>
          </cell>
          <cell r="D4991">
            <v>5250</v>
          </cell>
        </row>
        <row r="4992">
          <cell r="A4992">
            <v>8708254</v>
          </cell>
          <cell r="B4992" t="str">
            <v>8708254</v>
          </cell>
          <cell r="C4992" t="str">
            <v>POUCH CON PORTA CELULAR POR-254 KAE</v>
          </cell>
          <cell r="D4992">
            <v>0</v>
          </cell>
        </row>
        <row r="4993">
          <cell r="A4993">
            <v>8708255</v>
          </cell>
          <cell r="B4993" t="str">
            <v>8708255</v>
          </cell>
          <cell r="C4993" t="str">
            <v>ACCESORIO CLIP P/MOLLE NIVEL 2 N2-5M FUN</v>
          </cell>
          <cell r="D4993">
            <v>1800</v>
          </cell>
        </row>
        <row r="4994">
          <cell r="A4994">
            <v>8708272</v>
          </cell>
          <cell r="B4994" t="str">
            <v>8708272</v>
          </cell>
          <cell r="C4994" t="str">
            <v>PLATAFORMA MUSLERA H.N2-72 FUN</v>
          </cell>
          <cell r="D4994">
            <v>3900</v>
          </cell>
        </row>
        <row r="4995">
          <cell r="A4995">
            <v>8708273</v>
          </cell>
          <cell r="B4995" t="str">
            <v>8708273</v>
          </cell>
          <cell r="C4995" t="str">
            <v>PLATAFORMA MUSLERA MOLLE M007 TB</v>
          </cell>
          <cell r="D4995">
            <v>2640</v>
          </cell>
        </row>
        <row r="4996">
          <cell r="A4996">
            <v>8708300</v>
          </cell>
          <cell r="B4996" t="str">
            <v>8708300</v>
          </cell>
          <cell r="C4996" t="str">
            <v>CHALECO FUNDA MOLLE RRD80</v>
          </cell>
          <cell r="D4996">
            <v>10300</v>
          </cell>
        </row>
        <row r="4997">
          <cell r="A4997">
            <v>8708301</v>
          </cell>
          <cell r="B4997" t="str">
            <v>8708301</v>
          </cell>
          <cell r="C4997" t="str">
            <v>CHALECO FUNDA MOLLE PORTA NIVEL2</v>
          </cell>
          <cell r="D4997">
            <v>10300</v>
          </cell>
        </row>
        <row r="4998">
          <cell r="A4998">
            <v>8708311</v>
          </cell>
          <cell r="B4998" t="str">
            <v>8708311</v>
          </cell>
          <cell r="C4998" t="str">
            <v>MOCHILA LASER NEGRA ETCH 11</v>
          </cell>
          <cell r="D4998">
            <v>6958.22</v>
          </cell>
        </row>
        <row r="4999">
          <cell r="A4999">
            <v>8708312</v>
          </cell>
          <cell r="B4999" t="str">
            <v>8708312</v>
          </cell>
          <cell r="C4999" t="str">
            <v>MOCHILA LASER GRIS ETCH 11</v>
          </cell>
          <cell r="D4999">
            <v>6958.22</v>
          </cell>
        </row>
        <row r="5000">
          <cell r="A5000">
            <v>8708313</v>
          </cell>
          <cell r="B5000" t="str">
            <v>8708313</v>
          </cell>
          <cell r="C5000" t="str">
            <v>MOCHILA LASER AZUL ETCH 11</v>
          </cell>
          <cell r="D5000">
            <v>6958.22</v>
          </cell>
        </row>
        <row r="5001">
          <cell r="A5001">
            <v>8708314</v>
          </cell>
          <cell r="B5001" t="str">
            <v>8708314</v>
          </cell>
          <cell r="C5001" t="str">
            <v>MOCHILA LASER CAMU ETCH 11</v>
          </cell>
          <cell r="D5001">
            <v>6958.22</v>
          </cell>
        </row>
        <row r="5002">
          <cell r="A5002">
            <v>8708315</v>
          </cell>
          <cell r="B5002" t="str">
            <v>8708315</v>
          </cell>
          <cell r="C5002" t="str">
            <v>MOCHILA LASER VERDE ETCH 11</v>
          </cell>
          <cell r="D5002">
            <v>6958.22</v>
          </cell>
        </row>
        <row r="5003">
          <cell r="A5003" t="str">
            <v/>
          </cell>
          <cell r="B5003" t="str">
            <v>8708402	BOLSO</v>
          </cell>
          <cell r="C5003" t="str">
            <v/>
          </cell>
          <cell r="D5003">
            <v>0</v>
          </cell>
        </row>
        <row r="5004">
          <cell r="A5004">
            <v>8708402</v>
          </cell>
          <cell r="B5004" t="str">
            <v>8708402</v>
          </cell>
          <cell r="C5004" t="str">
            <v>BOLSO ABH40200</v>
          </cell>
          <cell r="D5004">
            <v>0</v>
          </cell>
        </row>
        <row r="5005">
          <cell r="A5005">
            <v>8708550</v>
          </cell>
          <cell r="B5005" t="str">
            <v>8708550</v>
          </cell>
          <cell r="C5005" t="str">
            <v>MORRAL BOLSO TACTICO PORTA BOTELLA 8147-</v>
          </cell>
          <cell r="D5005">
            <v>2600</v>
          </cell>
        </row>
        <row r="5006">
          <cell r="A5006" t="str">
            <v/>
          </cell>
          <cell r="B5006" t="str">
            <v>8708551	MOCHI</v>
          </cell>
          <cell r="C5006" t="str">
            <v/>
          </cell>
          <cell r="D5006">
            <v>0</v>
          </cell>
        </row>
        <row r="5007">
          <cell r="A5007">
            <v>8708551</v>
          </cell>
          <cell r="B5007" t="str">
            <v>8708551</v>
          </cell>
          <cell r="C5007" t="str">
            <v>MOCHILA 3 BOLSILLOS VERDE GN</v>
          </cell>
          <cell r="D5007">
            <v>0</v>
          </cell>
        </row>
        <row r="5008">
          <cell r="A5008" t="str">
            <v/>
          </cell>
          <cell r="B5008" t="str">
            <v>8708552	MOCHI</v>
          </cell>
          <cell r="C5008" t="str">
            <v/>
          </cell>
          <cell r="D5008">
            <v>0</v>
          </cell>
        </row>
        <row r="5009">
          <cell r="A5009">
            <v>8708552</v>
          </cell>
          <cell r="B5009" t="str">
            <v>8708552</v>
          </cell>
          <cell r="C5009" t="str">
            <v>MOCHILA MOLLE GRANDE VERDE GN</v>
          </cell>
          <cell r="D5009">
            <v>0</v>
          </cell>
        </row>
        <row r="5010">
          <cell r="A5010">
            <v>8708601</v>
          </cell>
          <cell r="B5010" t="str">
            <v>8708601</v>
          </cell>
          <cell r="C5010" t="str">
            <v>MOCHILA PUBG LEVEL 3 MZ-RJ-B01 30L FRONT</v>
          </cell>
          <cell r="D5010">
            <v>4800</v>
          </cell>
        </row>
        <row r="5011">
          <cell r="A5011">
            <v>8708602</v>
          </cell>
          <cell r="B5011" t="str">
            <v>8708602</v>
          </cell>
          <cell r="C5011" t="str">
            <v>MOCHILA 3D CHICA MZ-RJ-B02 22.5L FRONT-5</v>
          </cell>
          <cell r="D5011">
            <v>3952</v>
          </cell>
        </row>
        <row r="5012">
          <cell r="A5012">
            <v>8708603</v>
          </cell>
          <cell r="B5012" t="str">
            <v>8708603</v>
          </cell>
          <cell r="C5012" t="str">
            <v>MOCHILA NITRO MZ-RJ-Y003 30.5L FRONT-82/</v>
          </cell>
          <cell r="D5012">
            <v>7500</v>
          </cell>
        </row>
        <row r="5013">
          <cell r="A5013">
            <v>8708604</v>
          </cell>
          <cell r="B5013" t="str">
            <v>8708604</v>
          </cell>
          <cell r="C5013" t="str">
            <v>RINIONERA MZ-RJ-B04 8.5L FRONT-3</v>
          </cell>
          <cell r="D5013">
            <v>3000</v>
          </cell>
        </row>
        <row r="5014">
          <cell r="A5014">
            <v>8708607</v>
          </cell>
          <cell r="B5014" t="str">
            <v>8708607</v>
          </cell>
          <cell r="C5014" t="str">
            <v>MOCHILA FLANKER MZ-RJ-A18 X7 25L FRONT-1</v>
          </cell>
          <cell r="D5014">
            <v>7200</v>
          </cell>
        </row>
        <row r="5015">
          <cell r="A5015">
            <v>8708608</v>
          </cell>
          <cell r="B5015" t="str">
            <v>8708608</v>
          </cell>
          <cell r="C5015" t="str">
            <v>MOCHILA 3 POUCH MZ-RJ-A08 33L FRONT-138/</v>
          </cell>
          <cell r="D5015">
            <v>8840</v>
          </cell>
        </row>
        <row r="5016">
          <cell r="A5016">
            <v>8708609</v>
          </cell>
          <cell r="B5016" t="str">
            <v>8708609</v>
          </cell>
          <cell r="C5016" t="str">
            <v>MOCHILA MZ-RJ-B35809 38.5L FRONT-114/3,6</v>
          </cell>
          <cell r="D5016">
            <v>9500</v>
          </cell>
        </row>
        <row r="5017">
          <cell r="A5017">
            <v>8708610</v>
          </cell>
          <cell r="B5017" t="str">
            <v>8708610</v>
          </cell>
          <cell r="C5017" t="str">
            <v>MOCHILA 3D MEDIANA MZ-RJ-A10 35L FRONT 7</v>
          </cell>
          <cell r="D5017">
            <v>5200</v>
          </cell>
        </row>
        <row r="5018">
          <cell r="A5018" t="str">
            <v/>
          </cell>
          <cell r="B5018" t="str">
            <v>8708615	MUSLE</v>
          </cell>
          <cell r="C5018" t="str">
            <v/>
          </cell>
          <cell r="D5018">
            <v>0</v>
          </cell>
        </row>
        <row r="5019">
          <cell r="A5019">
            <v>8708615</v>
          </cell>
          <cell r="B5019" t="str">
            <v>8708615</v>
          </cell>
          <cell r="C5019" t="str">
            <v>MUSLERA TACTICA UNIVERSAL T615</v>
          </cell>
          <cell r="D5019">
            <v>0</v>
          </cell>
        </row>
        <row r="5020">
          <cell r="A5020">
            <v>8708617</v>
          </cell>
          <cell r="B5020" t="str">
            <v>8708617</v>
          </cell>
          <cell r="C5020" t="str">
            <v>NN</v>
          </cell>
          <cell r="D5020">
            <v>2281.81</v>
          </cell>
        </row>
        <row r="5021">
          <cell r="A5021">
            <v>8708618</v>
          </cell>
          <cell r="B5021" t="str">
            <v>8708618</v>
          </cell>
          <cell r="C5021" t="str">
            <v>MOCHILA CAMELBACK MZ-RJ-B10 18.5L FRONT-</v>
          </cell>
          <cell r="D5021">
            <v>4800</v>
          </cell>
        </row>
        <row r="5022">
          <cell r="A5022">
            <v>8708620</v>
          </cell>
          <cell r="B5022" t="str">
            <v>8708620</v>
          </cell>
          <cell r="C5022" t="str">
            <v>MOCHILA SWAT 3P MZ-RJ-A20 23.5L FRONT-9,</v>
          </cell>
          <cell r="D5022">
            <v>6500</v>
          </cell>
        </row>
        <row r="5023">
          <cell r="A5023">
            <v>8708625</v>
          </cell>
          <cell r="B5023" t="str">
            <v>8708625</v>
          </cell>
          <cell r="C5023" t="str">
            <v>MOCHILA BOLSO CRAZY ANTS 8124-25 30L YW-</v>
          </cell>
          <cell r="D5023">
            <v>6600</v>
          </cell>
        </row>
        <row r="5024">
          <cell r="A5024">
            <v>8708628</v>
          </cell>
          <cell r="B5024" t="str">
            <v>8708628</v>
          </cell>
          <cell r="C5024" t="str">
            <v>MOCHILA BOLSO 8126-2 50L YW-140/3</v>
          </cell>
          <cell r="D5024">
            <v>8000</v>
          </cell>
        </row>
        <row r="5025">
          <cell r="A5025">
            <v>8708629</v>
          </cell>
          <cell r="B5025" t="str">
            <v>8708629</v>
          </cell>
          <cell r="C5025" t="str">
            <v>MOCHILA CUERO DOBLE C/USB ART.9629</v>
          </cell>
          <cell r="D5025">
            <v>19000</v>
          </cell>
        </row>
        <row r="5026">
          <cell r="A5026">
            <v>8708630</v>
          </cell>
          <cell r="B5026" t="str">
            <v>8708630</v>
          </cell>
          <cell r="C5026" t="str">
            <v>CHALECO PORTA PLACAS C/PORTA ELEM. ETCH</v>
          </cell>
          <cell r="D5026">
            <v>5706.67</v>
          </cell>
        </row>
        <row r="5027">
          <cell r="A5027">
            <v>8708631</v>
          </cell>
          <cell r="B5027" t="str">
            <v>8708631</v>
          </cell>
          <cell r="C5027" t="str">
            <v>MOCHILA PIX SPORT 8129-31 47L YW-3,76/4,</v>
          </cell>
          <cell r="D5027">
            <v>2392</v>
          </cell>
        </row>
        <row r="5028">
          <cell r="A5028">
            <v>8708634</v>
          </cell>
          <cell r="B5028" t="str">
            <v>8708634</v>
          </cell>
          <cell r="C5028" t="str">
            <v>MOCHILA CON CORDON GRANDE 8132-34 65L YW</v>
          </cell>
          <cell r="D5028">
            <v>4500</v>
          </cell>
        </row>
        <row r="5029">
          <cell r="A5029">
            <v>8708635</v>
          </cell>
          <cell r="B5029" t="str">
            <v>8708635</v>
          </cell>
          <cell r="C5029" t="str">
            <v>MOCHILA 8135-37 30L YW-52/3</v>
          </cell>
          <cell r="D5029">
            <v>2948.4</v>
          </cell>
        </row>
        <row r="5030">
          <cell r="A5030">
            <v>8708637</v>
          </cell>
          <cell r="B5030" t="str">
            <v>8708637</v>
          </cell>
          <cell r="C5030" t="str">
            <v>MOCHILA 3D GRANDE MZ-RJ-ZE-002 37.5L FRO</v>
          </cell>
          <cell r="D5030">
            <v>9600</v>
          </cell>
        </row>
        <row r="5031">
          <cell r="A5031">
            <v>8708638</v>
          </cell>
          <cell r="B5031" t="str">
            <v>8708638</v>
          </cell>
          <cell r="C5031" t="str">
            <v>MOCHILA CHALECO MOLLE DOBLE FUNCION 9638</v>
          </cell>
          <cell r="D5031">
            <v>17000</v>
          </cell>
        </row>
        <row r="5032">
          <cell r="A5032">
            <v>8708639</v>
          </cell>
          <cell r="B5032" t="str">
            <v>8708639</v>
          </cell>
          <cell r="C5032" t="str">
            <v>CORREA TACTICA MILITAR 2 PUNTOS 5639-18/</v>
          </cell>
          <cell r="D5032">
            <v>1300</v>
          </cell>
        </row>
        <row r="5033">
          <cell r="A5033">
            <v>8708640</v>
          </cell>
          <cell r="B5033" t="str">
            <v>8708640</v>
          </cell>
          <cell r="C5033" t="str">
            <v>MOCHILA PUBG WATERGROUN 8139-40 14.5L YW</v>
          </cell>
          <cell r="D5033">
            <v>2704</v>
          </cell>
        </row>
        <row r="5034">
          <cell r="A5034">
            <v>8708643</v>
          </cell>
          <cell r="B5034" t="str">
            <v>8708643</v>
          </cell>
          <cell r="C5034" t="str">
            <v>MOCHILA 8141-43 20.5L YW-48/3</v>
          </cell>
          <cell r="D5034">
            <v>3500</v>
          </cell>
        </row>
        <row r="5035">
          <cell r="A5035">
            <v>8708644</v>
          </cell>
          <cell r="B5035" t="str">
            <v>8708644</v>
          </cell>
          <cell r="C5035" t="str">
            <v>CORREA TACTICA MILITAR 1 PUNTO 5643-1,8/</v>
          </cell>
          <cell r="D5035">
            <v>1300</v>
          </cell>
        </row>
        <row r="5036">
          <cell r="A5036">
            <v>8708657</v>
          </cell>
          <cell r="B5036" t="str">
            <v>8708657</v>
          </cell>
          <cell r="C5036" t="str">
            <v>MOCHILA CIERRE CORDON 8057 33L YW-6,5/,</v>
          </cell>
          <cell r="D5036">
            <v>3891.89</v>
          </cell>
        </row>
        <row r="5037">
          <cell r="A5037">
            <v>8708815</v>
          </cell>
          <cell r="B5037" t="str">
            <v>8708815</v>
          </cell>
          <cell r="C5037" t="str">
            <v>POUCH TACTICO C/PORTA CEL MOLLE 8150-18/</v>
          </cell>
          <cell r="D5037">
            <v>1400</v>
          </cell>
        </row>
        <row r="5038">
          <cell r="A5038">
            <v>8708888</v>
          </cell>
          <cell r="B5038" t="str">
            <v>8708888</v>
          </cell>
          <cell r="C5038" t="str">
            <v>CHALECO FUNDA MAGAL GRANDE MOLLE RRD/ET</v>
          </cell>
          <cell r="D5038">
            <v>10300</v>
          </cell>
        </row>
        <row r="5039">
          <cell r="A5039">
            <v>8708899</v>
          </cell>
          <cell r="B5039" t="str">
            <v>8708899</v>
          </cell>
          <cell r="C5039" t="str">
            <v>MOCHILA MZ-RJ-A99 25 L FRONT</v>
          </cell>
          <cell r="D5039">
            <v>9999</v>
          </cell>
        </row>
        <row r="5040">
          <cell r="A5040">
            <v>8708900</v>
          </cell>
          <cell r="B5040" t="str">
            <v>8708900</v>
          </cell>
          <cell r="C5040" t="str">
            <v>MORRAL MUSLERA RER</v>
          </cell>
          <cell r="D5040">
            <v>1579.62</v>
          </cell>
        </row>
        <row r="5041">
          <cell r="A5041" t="str">
            <v/>
          </cell>
          <cell r="B5041" t="str">
            <v>8708901	MORRA</v>
          </cell>
          <cell r="C5041" t="str">
            <v/>
          </cell>
          <cell r="D5041">
            <v>0</v>
          </cell>
        </row>
        <row r="5042">
          <cell r="A5042">
            <v>8708901</v>
          </cell>
          <cell r="B5042" t="str">
            <v>8708901</v>
          </cell>
          <cell r="C5042" t="str">
            <v>MORRAL MOR - 01 RER</v>
          </cell>
          <cell r="D5042">
            <v>0</v>
          </cell>
        </row>
        <row r="5043">
          <cell r="A5043">
            <v>8708907</v>
          </cell>
          <cell r="B5043" t="str">
            <v>8708907</v>
          </cell>
          <cell r="C5043" t="str">
            <v>MOCHILA ASALTO TACT25LT 3P LASER JSH1907</v>
          </cell>
          <cell r="D5043">
            <v>8400</v>
          </cell>
        </row>
        <row r="5044">
          <cell r="A5044">
            <v>8708990</v>
          </cell>
          <cell r="B5044" t="str">
            <v>8708990</v>
          </cell>
          <cell r="C5044" t="str">
            <v>CHALECO FUNDA MOLLE</v>
          </cell>
          <cell r="D5044">
            <v>2358.71</v>
          </cell>
        </row>
        <row r="5045">
          <cell r="A5045">
            <v>8708999</v>
          </cell>
          <cell r="B5045" t="str">
            <v>8708999</v>
          </cell>
          <cell r="C5045" t="str">
            <v>CHALECO FUNDA MAGAL CHICO MOLLE RRD/ET B</v>
          </cell>
          <cell r="D5045">
            <v>10300</v>
          </cell>
        </row>
        <row r="5046">
          <cell r="A5046">
            <v>8709698</v>
          </cell>
          <cell r="B5046" t="str">
            <v>8709698</v>
          </cell>
          <cell r="C5046" t="str">
            <v>BANDOLERA DE CUERO LABRADA 1042 TB</v>
          </cell>
          <cell r="D5046">
            <v>6300</v>
          </cell>
        </row>
        <row r="5047">
          <cell r="A5047" t="str">
            <v/>
          </cell>
          <cell r="B5047" t="str">
            <v>8709699	BANDO</v>
          </cell>
          <cell r="C5047" t="str">
            <v/>
          </cell>
          <cell r="D5047">
            <v>0</v>
          </cell>
        </row>
        <row r="5048">
          <cell r="A5048">
            <v>8709699</v>
          </cell>
          <cell r="B5048" t="str">
            <v>8709699</v>
          </cell>
          <cell r="C5048" t="str">
            <v>BANDOLERA DE CUERO BLANCA</v>
          </cell>
          <cell r="D5048">
            <v>0</v>
          </cell>
        </row>
        <row r="5049">
          <cell r="A5049">
            <v>8711047</v>
          </cell>
          <cell r="B5049" t="str">
            <v>8711047</v>
          </cell>
          <cell r="C5049" t="str">
            <v>SOBAQ CUERO VERT HORIZONTAL SPLE 1047 TB</v>
          </cell>
          <cell r="D5049">
            <v>6900</v>
          </cell>
        </row>
        <row r="5050">
          <cell r="A5050">
            <v>8711048</v>
          </cell>
          <cell r="B5050" t="str">
            <v>8711048</v>
          </cell>
          <cell r="C5050" t="str">
            <v>SOBAQ CUERO C PORTACARG SIMPLE 1048 T TB</v>
          </cell>
          <cell r="D5050">
            <v>7800</v>
          </cell>
        </row>
        <row r="5051">
          <cell r="A5051">
            <v>8711049</v>
          </cell>
          <cell r="B5051" t="str">
            <v>8711049</v>
          </cell>
          <cell r="C5051" t="str">
            <v>SOBAQ CUERO CPORTACARG DOBLE T1049 ST TB</v>
          </cell>
          <cell r="D5051">
            <v>8550</v>
          </cell>
        </row>
        <row r="5052">
          <cell r="A5052">
            <v>8711105</v>
          </cell>
          <cell r="B5052" t="str">
            <v>8711105</v>
          </cell>
          <cell r="C5052" t="str">
            <v>SOBAQ. POLIA S/PORTACARG MAZ</v>
          </cell>
          <cell r="D5052">
            <v>3700</v>
          </cell>
        </row>
        <row r="5053">
          <cell r="A5053">
            <v>8711700</v>
          </cell>
          <cell r="B5053" t="str">
            <v>8711700</v>
          </cell>
          <cell r="C5053" t="str">
            <v>SOBAQ. UNIVERSAL SIMPLE T700 TB</v>
          </cell>
          <cell r="D5053">
            <v>3780</v>
          </cell>
        </row>
        <row r="5054">
          <cell r="A5054">
            <v>8711701</v>
          </cell>
          <cell r="B5054" t="str">
            <v>8711701</v>
          </cell>
          <cell r="C5054" t="str">
            <v>SOBAQ. POLIA C/PORTACAR. SIMPLE T701 TB</v>
          </cell>
          <cell r="D5054">
            <v>4800</v>
          </cell>
        </row>
        <row r="5055">
          <cell r="A5055">
            <v>8711702</v>
          </cell>
          <cell r="B5055" t="str">
            <v>8711702</v>
          </cell>
          <cell r="C5055" t="str">
            <v>SOBAQ POLIA C/PORTACARG DOBLE T702 TB</v>
          </cell>
          <cell r="D5055">
            <v>5280</v>
          </cell>
        </row>
        <row r="5056">
          <cell r="A5056" t="str">
            <v/>
          </cell>
          <cell r="B5056" t="str">
            <v>8711704	SOBAQ</v>
          </cell>
          <cell r="C5056" t="str">
            <v/>
          </cell>
          <cell r="D5056">
            <v>0</v>
          </cell>
        </row>
        <row r="5057">
          <cell r="A5057">
            <v>8711704</v>
          </cell>
          <cell r="B5057" t="str">
            <v>8711704</v>
          </cell>
          <cell r="C5057" t="str">
            <v>SOBAQ. TERMO C/PORTACARG SIMPLE MAZ RER</v>
          </cell>
          <cell r="D5057">
            <v>0</v>
          </cell>
        </row>
        <row r="5058">
          <cell r="A5058">
            <v>8711706</v>
          </cell>
          <cell r="B5058" t="str">
            <v>8711706</v>
          </cell>
          <cell r="C5058" t="str">
            <v>SOBAQ. MIAMI UNIVERSAL T706 RER</v>
          </cell>
          <cell r="D5058">
            <v>1442.34</v>
          </cell>
        </row>
        <row r="5059">
          <cell r="A5059" t="str">
            <v/>
          </cell>
          <cell r="B5059" t="str">
            <v>8711707	SOBAQ</v>
          </cell>
          <cell r="C5059" t="str">
            <v/>
          </cell>
          <cell r="D5059">
            <v>0</v>
          </cell>
        </row>
        <row r="5060">
          <cell r="A5060">
            <v>8711707</v>
          </cell>
          <cell r="B5060" t="str">
            <v>8711707</v>
          </cell>
          <cell r="C5060" t="str">
            <v>SOBAQ. MIAMI CON PORTA T707 RER</v>
          </cell>
          <cell r="D5060">
            <v>0</v>
          </cell>
        </row>
        <row r="5061">
          <cell r="A5061" t="str">
            <v/>
          </cell>
          <cell r="B5061" t="str">
            <v>8715004	GUANT</v>
          </cell>
          <cell r="C5061" t="str">
            <v/>
          </cell>
          <cell r="D5061">
            <v>0</v>
          </cell>
        </row>
        <row r="5062">
          <cell r="A5062">
            <v>8715004</v>
          </cell>
          <cell r="B5062" t="str">
            <v>8715004</v>
          </cell>
          <cell r="C5062" t="str">
            <v>GUANTE PRIME RER</v>
          </cell>
          <cell r="D5062">
            <v>0</v>
          </cell>
        </row>
        <row r="5063">
          <cell r="A5063">
            <v>8715803</v>
          </cell>
          <cell r="B5063" t="str">
            <v>8715803</v>
          </cell>
          <cell r="C5063" t="str">
            <v>PORTA TAHALI POLIA VERDE GN RER</v>
          </cell>
          <cell r="D5063">
            <v>144.41</v>
          </cell>
        </row>
        <row r="5064">
          <cell r="A5064">
            <v>8717033</v>
          </cell>
          <cell r="B5064" t="str">
            <v>8717033</v>
          </cell>
          <cell r="C5064" t="str">
            <v>GUANTES NEOPRENE S/DEDO T S/XXL RER</v>
          </cell>
          <cell r="D5064">
            <v>764.76</v>
          </cell>
        </row>
        <row r="5065">
          <cell r="A5065">
            <v>8800000</v>
          </cell>
          <cell r="B5065" t="str">
            <v>8800000</v>
          </cell>
          <cell r="C5065" t="str">
            <v>CAMUFLAJE MANTA 1MX1M HOJAS VERDES RER</v>
          </cell>
          <cell r="D5065">
            <v>0</v>
          </cell>
        </row>
        <row r="5066">
          <cell r="A5066" t="str">
            <v/>
          </cell>
          <cell r="B5066" t="str">
            <v>8800001	CAMUF</v>
          </cell>
          <cell r="C5066" t="str">
            <v/>
          </cell>
          <cell r="D5066">
            <v>0</v>
          </cell>
        </row>
        <row r="5067">
          <cell r="A5067">
            <v>8800001</v>
          </cell>
          <cell r="B5067" t="str">
            <v>8800001</v>
          </cell>
          <cell r="C5067" t="str">
            <v>CAMUFLAJE GHILLE COMPLETO PELO VERDE RER</v>
          </cell>
          <cell r="D5067">
            <v>0</v>
          </cell>
        </row>
        <row r="5068">
          <cell r="A5068" t="str">
            <v/>
          </cell>
          <cell r="B5068" t="str">
            <v>8800002	CAMUF</v>
          </cell>
          <cell r="C5068" t="str">
            <v/>
          </cell>
          <cell r="D5068">
            <v>0</v>
          </cell>
        </row>
        <row r="5069">
          <cell r="A5069">
            <v>8800002</v>
          </cell>
          <cell r="B5069" t="str">
            <v>8800002</v>
          </cell>
          <cell r="C5069" t="str">
            <v>CAMUFLAJE GHILLE HOJAS VERDE RER</v>
          </cell>
          <cell r="D5069">
            <v>0</v>
          </cell>
        </row>
        <row r="5070">
          <cell r="A5070" t="str">
            <v/>
          </cell>
          <cell r="B5070" t="str">
            <v>8800003	CAMUF</v>
          </cell>
          <cell r="C5070" t="str">
            <v/>
          </cell>
          <cell r="D5070">
            <v>0</v>
          </cell>
        </row>
        <row r="5071">
          <cell r="A5071">
            <v>8800003</v>
          </cell>
          <cell r="B5071" t="str">
            <v>8800003</v>
          </cell>
          <cell r="C5071" t="str">
            <v>CAMUFLAJE GHILLE 2 PIEZAS ARENA HOJA RER</v>
          </cell>
          <cell r="D5071">
            <v>0</v>
          </cell>
        </row>
        <row r="5072">
          <cell r="A5072" t="str">
            <v/>
          </cell>
          <cell r="B5072" t="str">
            <v>8815007	CAMPI</v>
          </cell>
          <cell r="C5072" t="str">
            <v/>
          </cell>
          <cell r="D5072">
            <v>0</v>
          </cell>
        </row>
        <row r="5073">
          <cell r="A5073">
            <v>8815007</v>
          </cell>
          <cell r="B5073" t="str">
            <v>8815007</v>
          </cell>
          <cell r="C5073" t="str">
            <v>CAMPING</v>
          </cell>
          <cell r="D5073">
            <v>0</v>
          </cell>
        </row>
        <row r="5074">
          <cell r="A5074">
            <v>8857005</v>
          </cell>
          <cell r="B5074" t="str">
            <v>8857005</v>
          </cell>
          <cell r="C5074" t="str">
            <v>BALDE/CABO/MOPAS GIRATORIA 360</v>
          </cell>
          <cell r="D5074">
            <v>2358.7199999999998</v>
          </cell>
        </row>
        <row r="5075">
          <cell r="A5075">
            <v>8857829</v>
          </cell>
          <cell r="B5075" t="str">
            <v>8857829</v>
          </cell>
          <cell r="C5075" t="str">
            <v>NON-SLIP SPRY MOP WATER .829</v>
          </cell>
          <cell r="D5075">
            <v>2300</v>
          </cell>
        </row>
        <row r="5076">
          <cell r="A5076" t="str">
            <v/>
          </cell>
          <cell r="B5076" t="str">
            <v>8858005	CAMPI</v>
          </cell>
          <cell r="C5076" t="str">
            <v/>
          </cell>
          <cell r="D5076">
            <v>0</v>
          </cell>
        </row>
        <row r="5077">
          <cell r="A5077">
            <v>8858005</v>
          </cell>
          <cell r="B5077" t="str">
            <v>8858005</v>
          </cell>
          <cell r="C5077" t="str">
            <v>CAMPING</v>
          </cell>
          <cell r="D5077">
            <v>0</v>
          </cell>
        </row>
        <row r="5078">
          <cell r="A5078" t="str">
            <v/>
          </cell>
          <cell r="B5078" t="str">
            <v>8888001	CARTE</v>
          </cell>
          <cell r="C5078" t="str">
            <v/>
          </cell>
          <cell r="D5078">
            <v>0</v>
          </cell>
        </row>
        <row r="5079">
          <cell r="A5079">
            <v>8888001</v>
          </cell>
          <cell r="B5079" t="str">
            <v>8888001</v>
          </cell>
          <cell r="C5079" t="str">
            <v>CARTEL ESTAMPADO POLICIA GRANDE RER</v>
          </cell>
          <cell r="D5079">
            <v>377.4</v>
          </cell>
        </row>
        <row r="5080">
          <cell r="A5080" t="str">
            <v/>
          </cell>
          <cell r="B5080" t="str">
            <v>8888002	CARTE</v>
          </cell>
          <cell r="C5080" t="str">
            <v/>
          </cell>
          <cell r="D5080">
            <v>0</v>
          </cell>
        </row>
        <row r="5081">
          <cell r="A5081">
            <v>8888002</v>
          </cell>
          <cell r="B5081" t="str">
            <v>8888002</v>
          </cell>
          <cell r="C5081" t="str">
            <v>CARTEL ESTAMPADO POLICIA CHICO RER</v>
          </cell>
          <cell r="D5081">
            <v>200.49</v>
          </cell>
        </row>
        <row r="5082">
          <cell r="A5082" t="str">
            <v/>
          </cell>
          <cell r="B5082" t="str">
            <v>8888003	BORDA</v>
          </cell>
          <cell r="C5082" t="str">
            <v/>
          </cell>
          <cell r="D5082">
            <v>0</v>
          </cell>
        </row>
        <row r="5083">
          <cell r="A5083">
            <v>8888003</v>
          </cell>
          <cell r="B5083" t="str">
            <v>8888003</v>
          </cell>
          <cell r="C5083" t="str">
            <v>BORDADO EN PRENDA PECT ASOC COOP ARG RER</v>
          </cell>
          <cell r="D5083">
            <v>0</v>
          </cell>
        </row>
        <row r="5084">
          <cell r="A5084" t="str">
            <v/>
          </cell>
          <cell r="B5084" t="str">
            <v>8888004	BORDA</v>
          </cell>
          <cell r="C5084" t="str">
            <v/>
          </cell>
          <cell r="D5084">
            <v>0</v>
          </cell>
        </row>
        <row r="5085">
          <cell r="A5085">
            <v>8888004</v>
          </cell>
          <cell r="B5085" t="str">
            <v>8888004</v>
          </cell>
          <cell r="C5085" t="str">
            <v>BORDADO PRENDA PECT MUNI RIVADAVIA RER</v>
          </cell>
          <cell r="D5085">
            <v>218.39</v>
          </cell>
        </row>
        <row r="5086">
          <cell r="A5086" t="str">
            <v/>
          </cell>
          <cell r="B5086" t="str">
            <v>8888005	BORD</v>
          </cell>
          <cell r="C5086" t="str">
            <v/>
          </cell>
          <cell r="D5086">
            <v>0</v>
          </cell>
        </row>
        <row r="5087">
          <cell r="A5087">
            <v>8888005</v>
          </cell>
          <cell r="B5087" t="str">
            <v>8888005</v>
          </cell>
          <cell r="C5087" t="str">
            <v>BORD CARTEL P CHALECO SECC ECONOMATO BI</v>
          </cell>
          <cell r="D5087">
            <v>0</v>
          </cell>
        </row>
        <row r="5088">
          <cell r="A5088" t="str">
            <v/>
          </cell>
          <cell r="B5088" t="str">
            <v>8888006	BORD</v>
          </cell>
          <cell r="C5088" t="str">
            <v/>
          </cell>
          <cell r="D5088">
            <v>0</v>
          </cell>
        </row>
        <row r="5089">
          <cell r="A5089">
            <v>8888006</v>
          </cell>
          <cell r="B5089" t="str">
            <v>8888006</v>
          </cell>
          <cell r="C5089" t="str">
            <v>BORD EN PRENDA DIV LOG SANTA FE RER</v>
          </cell>
          <cell r="D5089">
            <v>0</v>
          </cell>
        </row>
        <row r="5090">
          <cell r="A5090" t="str">
            <v/>
          </cell>
          <cell r="B5090" t="str">
            <v>8888007	CARTE</v>
          </cell>
          <cell r="C5090" t="str">
            <v/>
          </cell>
          <cell r="D5090">
            <v>0</v>
          </cell>
        </row>
        <row r="5091">
          <cell r="A5091">
            <v>8888007</v>
          </cell>
          <cell r="B5091" t="str">
            <v>8888007</v>
          </cell>
          <cell r="C5091" t="str">
            <v>CARTEL ESTAMPADO GEVOP SEGURIDAD ESP RER</v>
          </cell>
          <cell r="D5091">
            <v>0</v>
          </cell>
        </row>
        <row r="5092">
          <cell r="A5092" t="str">
            <v/>
          </cell>
          <cell r="B5092" t="str">
            <v>8888008	LOGO</v>
          </cell>
          <cell r="C5092" t="str">
            <v/>
          </cell>
          <cell r="D5092">
            <v>0</v>
          </cell>
        </row>
        <row r="5093">
          <cell r="A5093">
            <v>8888008</v>
          </cell>
          <cell r="B5093" t="str">
            <v>8888008</v>
          </cell>
          <cell r="C5093" t="str">
            <v>LOGO ESTAMPADO GEVOP LEON FRENTE RER</v>
          </cell>
          <cell r="D5093">
            <v>0</v>
          </cell>
        </row>
        <row r="5094">
          <cell r="A5094" t="str">
            <v/>
          </cell>
          <cell r="B5094" t="str">
            <v>8888009	BORD</v>
          </cell>
          <cell r="C5094" t="str">
            <v/>
          </cell>
          <cell r="D5094">
            <v>0</v>
          </cell>
        </row>
        <row r="5095">
          <cell r="A5095">
            <v>8888009</v>
          </cell>
          <cell r="B5095" t="str">
            <v>8888009</v>
          </cell>
          <cell r="C5095" t="str">
            <v>BORD PRENDA SERMEN FRENTE IZQ CAMISA BI</v>
          </cell>
          <cell r="D5095">
            <v>88.45</v>
          </cell>
        </row>
        <row r="5096">
          <cell r="A5096" t="str">
            <v/>
          </cell>
          <cell r="B5096" t="str">
            <v>8888010	BORD</v>
          </cell>
          <cell r="C5096" t="str">
            <v/>
          </cell>
          <cell r="D5096">
            <v>0</v>
          </cell>
        </row>
        <row r="5097">
          <cell r="A5097">
            <v>8888010</v>
          </cell>
          <cell r="B5097" t="str">
            <v>8888010</v>
          </cell>
          <cell r="C5097" t="str">
            <v>BORD PRENDA SERMEN ESC GRIS MANGA IZ BI</v>
          </cell>
          <cell r="D5097">
            <v>271.25</v>
          </cell>
        </row>
        <row r="5098">
          <cell r="A5098" t="str">
            <v/>
          </cell>
          <cell r="B5098" t="str">
            <v>8888011	BORD</v>
          </cell>
          <cell r="C5098" t="str">
            <v/>
          </cell>
          <cell r="D5098">
            <v>0</v>
          </cell>
        </row>
        <row r="5099">
          <cell r="A5099">
            <v>8888011</v>
          </cell>
          <cell r="B5099" t="str">
            <v>8888011</v>
          </cell>
          <cell r="C5099" t="str">
            <v>BORD PRENDA SERMEN P CHOMBA ESPALDA RER</v>
          </cell>
          <cell r="D5099">
            <v>0</v>
          </cell>
        </row>
        <row r="5100">
          <cell r="A5100" t="str">
            <v/>
          </cell>
          <cell r="B5100" t="str">
            <v>8888012	BORDA</v>
          </cell>
          <cell r="C5100" t="str">
            <v/>
          </cell>
          <cell r="D5100">
            <v>0</v>
          </cell>
        </row>
        <row r="5101">
          <cell r="A5101">
            <v>8888012</v>
          </cell>
          <cell r="B5101" t="str">
            <v>8888012</v>
          </cell>
          <cell r="C5101" t="str">
            <v>BORDADO EN PRENDA LAS PIRCAS RER</v>
          </cell>
          <cell r="D5101">
            <v>0</v>
          </cell>
        </row>
        <row r="5102">
          <cell r="A5102" t="str">
            <v/>
          </cell>
          <cell r="B5102" t="str">
            <v>8888013	BORDA</v>
          </cell>
          <cell r="C5102" t="str">
            <v/>
          </cell>
          <cell r="D5102">
            <v>0</v>
          </cell>
        </row>
        <row r="5103">
          <cell r="A5103">
            <v>8888013</v>
          </cell>
          <cell r="B5103" t="str">
            <v>8888013</v>
          </cell>
          <cell r="C5103" t="str">
            <v>BORDADO PRENDA LORENZO AUTOM LOGO ESP BI</v>
          </cell>
          <cell r="D5103">
            <v>0</v>
          </cell>
        </row>
        <row r="5104">
          <cell r="A5104" t="str">
            <v/>
          </cell>
          <cell r="B5104" t="str">
            <v>8888014	BORDA</v>
          </cell>
          <cell r="C5104" t="str">
            <v/>
          </cell>
          <cell r="D5104">
            <v>0</v>
          </cell>
        </row>
        <row r="5105">
          <cell r="A5105">
            <v>8888014</v>
          </cell>
          <cell r="B5105" t="str">
            <v>8888014</v>
          </cell>
          <cell r="C5105" t="str">
            <v>BORDADO EN PRENDA PIQUE PECTORAL CEO BI</v>
          </cell>
          <cell r="D5105">
            <v>0</v>
          </cell>
        </row>
        <row r="5106">
          <cell r="A5106" t="str">
            <v/>
          </cell>
          <cell r="B5106" t="str">
            <v>8888015	BORDA</v>
          </cell>
          <cell r="C5106" t="str">
            <v/>
          </cell>
          <cell r="D5106">
            <v>0</v>
          </cell>
        </row>
        <row r="5107">
          <cell r="A5107">
            <v>8888015</v>
          </cell>
          <cell r="B5107" t="str">
            <v>8888015</v>
          </cell>
          <cell r="C5107" t="str">
            <v>BORDADO PRENDA CAMISA CEO FRENTE IZQ BI</v>
          </cell>
          <cell r="D5107">
            <v>0</v>
          </cell>
        </row>
        <row r="5108">
          <cell r="A5108" t="str">
            <v/>
          </cell>
          <cell r="B5108" t="str">
            <v>8888016	BORDA</v>
          </cell>
          <cell r="C5108" t="str">
            <v/>
          </cell>
          <cell r="D5108">
            <v>0</v>
          </cell>
        </row>
        <row r="5109">
          <cell r="A5109">
            <v>8888016</v>
          </cell>
          <cell r="B5109" t="str">
            <v>8888016</v>
          </cell>
          <cell r="C5109" t="str">
            <v>BORDADO EN PRENDA MUNI MZA BI</v>
          </cell>
          <cell r="D5109">
            <v>0</v>
          </cell>
        </row>
        <row r="5110">
          <cell r="A5110" t="str">
            <v/>
          </cell>
          <cell r="B5110" t="str">
            <v>8888017	BORDA</v>
          </cell>
          <cell r="C5110" t="str">
            <v/>
          </cell>
          <cell r="D5110">
            <v>0</v>
          </cell>
        </row>
        <row r="5111">
          <cell r="A5111">
            <v>8888017</v>
          </cell>
          <cell r="B5111" t="str">
            <v>8888017</v>
          </cell>
          <cell r="C5111" t="str">
            <v>BORDADO PRENDA TALCA FTE IZQ CAMISA BI</v>
          </cell>
          <cell r="D5111">
            <v>0</v>
          </cell>
        </row>
        <row r="5112">
          <cell r="A5112" t="str">
            <v/>
          </cell>
          <cell r="B5112" t="str">
            <v>8888018	BORDA</v>
          </cell>
          <cell r="C5112" t="str">
            <v/>
          </cell>
          <cell r="D5112">
            <v>0</v>
          </cell>
        </row>
        <row r="5113">
          <cell r="A5113">
            <v>8888018</v>
          </cell>
          <cell r="B5113" t="str">
            <v>8888018</v>
          </cell>
          <cell r="C5113" t="str">
            <v>BORDADO PRENDA ESCUDO MUNI AMBIENTE BI</v>
          </cell>
          <cell r="D5113">
            <v>0</v>
          </cell>
        </row>
        <row r="5114">
          <cell r="A5114" t="str">
            <v/>
          </cell>
          <cell r="B5114" t="str">
            <v>8888019	BORDA</v>
          </cell>
          <cell r="C5114" t="str">
            <v/>
          </cell>
          <cell r="D5114">
            <v>0</v>
          </cell>
        </row>
        <row r="5115">
          <cell r="A5115">
            <v>8888019</v>
          </cell>
          <cell r="B5115" t="str">
            <v>8888019</v>
          </cell>
          <cell r="C5115" t="str">
            <v>BORDADO EN PRENDA ESCUDO LMGE BI</v>
          </cell>
          <cell r="D5115">
            <v>0</v>
          </cell>
        </row>
        <row r="5116">
          <cell r="A5116" t="str">
            <v/>
          </cell>
          <cell r="B5116" t="str">
            <v>8888020	LOGO</v>
          </cell>
          <cell r="C5116" t="str">
            <v/>
          </cell>
          <cell r="D5116">
            <v>0</v>
          </cell>
        </row>
        <row r="5117">
          <cell r="A5117">
            <v>8888020</v>
          </cell>
          <cell r="B5117" t="str">
            <v>8888020</v>
          </cell>
          <cell r="C5117" t="str">
            <v>LOGO TALCA BL/RO ESTAMPADO ESPALDA BI</v>
          </cell>
          <cell r="D5117">
            <v>0</v>
          </cell>
        </row>
        <row r="5118">
          <cell r="A5118" t="str">
            <v/>
          </cell>
          <cell r="B5118" t="str">
            <v>8888021	BORDA</v>
          </cell>
          <cell r="C5118" t="str">
            <v/>
          </cell>
          <cell r="D5118">
            <v>0</v>
          </cell>
        </row>
        <row r="5119">
          <cell r="A5119">
            <v>8888021</v>
          </cell>
          <cell r="B5119" t="str">
            <v>8888021</v>
          </cell>
          <cell r="C5119" t="str">
            <v>BORDADO EN CORBATA VITAR BI</v>
          </cell>
          <cell r="D5119">
            <v>0</v>
          </cell>
        </row>
        <row r="5120">
          <cell r="A5120" t="str">
            <v/>
          </cell>
          <cell r="B5120" t="str">
            <v>8888022	LOGO</v>
          </cell>
          <cell r="C5120" t="str">
            <v/>
          </cell>
          <cell r="D5120">
            <v>0</v>
          </cell>
        </row>
        <row r="5121">
          <cell r="A5121">
            <v>8888022</v>
          </cell>
          <cell r="B5121" t="str">
            <v>8888022</v>
          </cell>
          <cell r="C5121" t="str">
            <v>LOGO CATACPOL ESTAMP X5  2FR+2BR+1ESP BI</v>
          </cell>
          <cell r="D5121">
            <v>0</v>
          </cell>
        </row>
        <row r="5122">
          <cell r="A5122" t="str">
            <v/>
          </cell>
          <cell r="B5122" t="str">
            <v>8888023	BORDA</v>
          </cell>
          <cell r="C5122" t="str">
            <v/>
          </cell>
          <cell r="D5122">
            <v>0</v>
          </cell>
        </row>
        <row r="5123">
          <cell r="A5123">
            <v>8888023</v>
          </cell>
          <cell r="B5123" t="str">
            <v>8888023</v>
          </cell>
          <cell r="C5123" t="str">
            <v>BORDADO EN PRENDA VITAR BI</v>
          </cell>
          <cell r="D5123">
            <v>0</v>
          </cell>
        </row>
        <row r="5124">
          <cell r="A5124" t="str">
            <v/>
          </cell>
          <cell r="B5124" t="str">
            <v>8888024	BORDA</v>
          </cell>
          <cell r="C5124" t="str">
            <v/>
          </cell>
          <cell r="D5124">
            <v>0</v>
          </cell>
        </row>
        <row r="5125">
          <cell r="A5125">
            <v>8888024</v>
          </cell>
          <cell r="B5125" t="str">
            <v>8888024</v>
          </cell>
          <cell r="C5125" t="str">
            <v>BORDADO PRENDA MUNI CIPOLLETTI CRECIE BI</v>
          </cell>
          <cell r="D5125">
            <v>0</v>
          </cell>
        </row>
        <row r="5126">
          <cell r="A5126" t="str">
            <v/>
          </cell>
          <cell r="B5126" t="str">
            <v>8888025	BORD</v>
          </cell>
          <cell r="C5126" t="str">
            <v/>
          </cell>
          <cell r="D5126">
            <v>0</v>
          </cell>
        </row>
        <row r="5127">
          <cell r="A5127">
            <v>8888025</v>
          </cell>
          <cell r="B5127" t="str">
            <v>8888025</v>
          </cell>
          <cell r="C5127" t="str">
            <v>BORD PRENDA MUNI SENILLOSA FR GORRA BI</v>
          </cell>
          <cell r="D5127">
            <v>0</v>
          </cell>
        </row>
        <row r="5128">
          <cell r="A5128" t="str">
            <v/>
          </cell>
          <cell r="B5128" t="str">
            <v>8888026	BORD</v>
          </cell>
          <cell r="C5128" t="str">
            <v/>
          </cell>
          <cell r="D5128">
            <v>0</v>
          </cell>
        </row>
        <row r="5129">
          <cell r="A5129">
            <v>8888026</v>
          </cell>
          <cell r="B5129" t="str">
            <v>8888026</v>
          </cell>
          <cell r="C5129" t="str">
            <v>BORD PRENDA PIQ DIVISION LOG STA FE RER</v>
          </cell>
          <cell r="D5129">
            <v>0</v>
          </cell>
        </row>
        <row r="5130">
          <cell r="A5130" t="str">
            <v/>
          </cell>
          <cell r="B5130" t="str">
            <v>8888027	BORD</v>
          </cell>
          <cell r="C5130" t="str">
            <v/>
          </cell>
          <cell r="D5130">
            <v>0</v>
          </cell>
        </row>
        <row r="5131">
          <cell r="A5131">
            <v>8888027</v>
          </cell>
          <cell r="B5131" t="str">
            <v>8888027</v>
          </cell>
          <cell r="C5131" t="str">
            <v>BORD EN PRENDA GORRA CENTENA MUNI NQN BI</v>
          </cell>
          <cell r="D5131">
            <v>0</v>
          </cell>
        </row>
        <row r="5132">
          <cell r="A5132">
            <v>8888028</v>
          </cell>
          <cell r="B5132" t="str">
            <v>8888028</v>
          </cell>
          <cell r="C5132" t="str">
            <v>BORD EN PRENDA PIQUE CENTENARIO MUNI BI</v>
          </cell>
          <cell r="D5132">
            <v>0</v>
          </cell>
        </row>
        <row r="5133">
          <cell r="A5133" t="str">
            <v/>
          </cell>
          <cell r="B5133" t="str">
            <v>8888029	BORD</v>
          </cell>
          <cell r="C5133" t="str">
            <v/>
          </cell>
          <cell r="D5133">
            <v>0</v>
          </cell>
        </row>
        <row r="5134">
          <cell r="A5134">
            <v>8888029</v>
          </cell>
          <cell r="B5134" t="str">
            <v>8888029</v>
          </cell>
          <cell r="C5134" t="str">
            <v>BORD PRENDA ESC POL RIO NEGRO INVEST BI</v>
          </cell>
          <cell r="D5134">
            <v>0</v>
          </cell>
        </row>
        <row r="5135">
          <cell r="A5135" t="str">
            <v/>
          </cell>
          <cell r="B5135" t="str">
            <v>8888030	BORD</v>
          </cell>
          <cell r="C5135" t="str">
            <v/>
          </cell>
          <cell r="D5135">
            <v>0</v>
          </cell>
        </row>
        <row r="5136">
          <cell r="A5136">
            <v>8888030</v>
          </cell>
          <cell r="B5136" t="str">
            <v>8888030</v>
          </cell>
          <cell r="C5136" t="str">
            <v>BORD EN PRENDA CARTEL POLICIA AZ BI</v>
          </cell>
          <cell r="D5136">
            <v>0</v>
          </cell>
        </row>
        <row r="5137">
          <cell r="A5137">
            <v>8888031</v>
          </cell>
          <cell r="B5137" t="str">
            <v>8888031</v>
          </cell>
          <cell r="C5137" t="str">
            <v>CARTEL ESTAMPADO POLICIA DE NQN 22X10</v>
          </cell>
          <cell r="D5137">
            <v>377.4</v>
          </cell>
        </row>
        <row r="5138">
          <cell r="A5138">
            <v>8888032</v>
          </cell>
          <cell r="B5138" t="str">
            <v>8888032</v>
          </cell>
          <cell r="C5138" t="str">
            <v>CARTEL ESTAMPADO POLICIA DE NQN 11X5</v>
          </cell>
          <cell r="D5138">
            <v>200.49</v>
          </cell>
        </row>
        <row r="5139">
          <cell r="A5139">
            <v>8888034</v>
          </cell>
          <cell r="B5139" t="str">
            <v>8888034</v>
          </cell>
          <cell r="C5139" t="str">
            <v>LOGO ESTAMPADO BOMBEROS</v>
          </cell>
          <cell r="D5139">
            <v>0</v>
          </cell>
        </row>
        <row r="5140">
          <cell r="A5140" t="str">
            <v/>
          </cell>
          <cell r="B5140" t="str">
            <v>8899006	CAMPI</v>
          </cell>
          <cell r="C5140" t="str">
            <v/>
          </cell>
          <cell r="D5140">
            <v>0</v>
          </cell>
        </row>
        <row r="5141">
          <cell r="A5141">
            <v>8899006</v>
          </cell>
          <cell r="B5141" t="str">
            <v>8899006</v>
          </cell>
          <cell r="C5141" t="str">
            <v>CAMPING</v>
          </cell>
          <cell r="D5141">
            <v>0</v>
          </cell>
        </row>
        <row r="5142">
          <cell r="A5142">
            <v>9000001</v>
          </cell>
          <cell r="B5142" t="str">
            <v>9000001</v>
          </cell>
          <cell r="C5142" t="str">
            <v>MUESTRA ESCUDO DE LA PROV. DE NQUEN MANG</v>
          </cell>
          <cell r="D5142">
            <v>0</v>
          </cell>
        </row>
        <row r="5143">
          <cell r="A5143">
            <v>9000002</v>
          </cell>
          <cell r="B5143" t="str">
            <v>9000002</v>
          </cell>
          <cell r="C5143" t="str">
            <v>LOGO LIMIT SEGURIDAD PRIV. MANGA BI</v>
          </cell>
          <cell r="D5143">
            <v>131.83000000000001</v>
          </cell>
        </row>
        <row r="5144">
          <cell r="A5144">
            <v>9000003</v>
          </cell>
          <cell r="B5144" t="str">
            <v>9000003</v>
          </cell>
          <cell r="C5144" t="str">
            <v>LOGO FRENTE SEGURIDAD LIMIT 4X10CM BI</v>
          </cell>
          <cell r="D5144">
            <v>163.44999999999999</v>
          </cell>
        </row>
        <row r="5145">
          <cell r="A5145" t="str">
            <v/>
          </cell>
          <cell r="B5145" t="str">
            <v>9000004	LIMIT</v>
          </cell>
          <cell r="C5145" t="str">
            <v/>
          </cell>
          <cell r="D5145">
            <v>0</v>
          </cell>
        </row>
        <row r="5146">
          <cell r="A5146">
            <v>9000004</v>
          </cell>
          <cell r="B5146" t="str">
            <v>9000004</v>
          </cell>
          <cell r="C5146" t="str">
            <v>LIMIT BORD. LOGO ESPALDA 25X10 CM BI</v>
          </cell>
          <cell r="D5146">
            <v>0</v>
          </cell>
        </row>
        <row r="5147">
          <cell r="A5147" t="str">
            <v/>
          </cell>
          <cell r="B5147" t="str">
            <v>9000005	ESC B</v>
          </cell>
          <cell r="C5147" t="str">
            <v/>
          </cell>
          <cell r="D5147">
            <v>0</v>
          </cell>
        </row>
        <row r="5148">
          <cell r="A5148">
            <v>9000005</v>
          </cell>
          <cell r="B5148" t="str">
            <v>9000005</v>
          </cell>
          <cell r="C5148" t="str">
            <v>ESC BOR. LIMIT MANGA 8X10CM BI</v>
          </cell>
          <cell r="D5148">
            <v>0</v>
          </cell>
        </row>
        <row r="5149">
          <cell r="A5149" t="str">
            <v/>
          </cell>
          <cell r="B5149" t="str">
            <v>9000006	PECT.</v>
          </cell>
          <cell r="C5149" t="str">
            <v/>
          </cell>
          <cell r="D5149">
            <v>0</v>
          </cell>
        </row>
        <row r="5150">
          <cell r="A5150">
            <v>9000006</v>
          </cell>
          <cell r="B5150" t="str">
            <v>9000006</v>
          </cell>
          <cell r="C5150" t="str">
            <v>PECT. NOMBRE BORD LIMIT SEG 4X10CM BI</v>
          </cell>
          <cell r="D5150">
            <v>0</v>
          </cell>
        </row>
        <row r="5151">
          <cell r="A5151">
            <v>9003001</v>
          </cell>
          <cell r="B5151" t="str">
            <v>9003001</v>
          </cell>
          <cell r="C5151" t="str">
            <v>MEDIAS DE07A SOX</v>
          </cell>
          <cell r="D5151">
            <v>832</v>
          </cell>
        </row>
        <row r="5152">
          <cell r="A5152">
            <v>9003002</v>
          </cell>
          <cell r="B5152" t="str">
            <v>9003002</v>
          </cell>
          <cell r="C5152" t="str">
            <v>MEDIAS DE09B SOX</v>
          </cell>
          <cell r="D5152">
            <v>832</v>
          </cell>
        </row>
        <row r="5153">
          <cell r="A5153">
            <v>9003003</v>
          </cell>
          <cell r="B5153" t="str">
            <v>9003003</v>
          </cell>
          <cell r="C5153" t="str">
            <v>MEDIAS JE91C SOX</v>
          </cell>
          <cell r="D5153">
            <v>936</v>
          </cell>
        </row>
        <row r="5154">
          <cell r="A5154" t="str">
            <v/>
          </cell>
          <cell r="B5154" t="str">
            <v>9003004	MEDIA</v>
          </cell>
          <cell r="C5154" t="str">
            <v/>
          </cell>
          <cell r="D5154">
            <v>0</v>
          </cell>
        </row>
        <row r="5155">
          <cell r="A5155">
            <v>9003004</v>
          </cell>
          <cell r="B5155" t="str">
            <v>9003004</v>
          </cell>
          <cell r="C5155" t="str">
            <v>MEDIAS LA06B SOX</v>
          </cell>
          <cell r="D5155">
            <v>312</v>
          </cell>
        </row>
        <row r="5156">
          <cell r="A5156" t="str">
            <v/>
          </cell>
          <cell r="B5156" t="str">
            <v>9003005	MEDIA</v>
          </cell>
          <cell r="C5156" t="str">
            <v/>
          </cell>
          <cell r="D5156">
            <v>0</v>
          </cell>
        </row>
        <row r="5157">
          <cell r="A5157">
            <v>9003005</v>
          </cell>
          <cell r="B5157" t="str">
            <v>9003005</v>
          </cell>
          <cell r="C5157" t="str">
            <v>MEDIAS LA08C SOX</v>
          </cell>
          <cell r="D5157">
            <v>1248</v>
          </cell>
        </row>
        <row r="5158">
          <cell r="A5158">
            <v>9003006</v>
          </cell>
          <cell r="B5158" t="str">
            <v>9003006</v>
          </cell>
          <cell r="C5158" t="str">
            <v>MEDIAS TRIUNFO VESTIR RER</v>
          </cell>
          <cell r="D5158">
            <v>315.74</v>
          </cell>
        </row>
        <row r="5159">
          <cell r="A5159">
            <v>9003007</v>
          </cell>
          <cell r="B5159" t="str">
            <v>9003007</v>
          </cell>
          <cell r="C5159" t="str">
            <v>MEDIAS ME02C SOX</v>
          </cell>
          <cell r="D5159">
            <v>1664</v>
          </cell>
        </row>
        <row r="5160">
          <cell r="A5160">
            <v>9003008</v>
          </cell>
          <cell r="B5160" t="str">
            <v>9003008</v>
          </cell>
          <cell r="C5160" t="str">
            <v>MEDIAS ME01C SOX</v>
          </cell>
          <cell r="D5160">
            <v>1768</v>
          </cell>
        </row>
        <row r="5161">
          <cell r="A5161">
            <v>9003009</v>
          </cell>
          <cell r="B5161" t="str">
            <v>9003009</v>
          </cell>
          <cell r="C5161" t="str">
            <v>MEDIAS ME03C SOX</v>
          </cell>
          <cell r="D5161">
            <v>1768</v>
          </cell>
        </row>
        <row r="5162">
          <cell r="A5162">
            <v>9003010</v>
          </cell>
          <cell r="B5162" t="str">
            <v>9003010</v>
          </cell>
          <cell r="C5162" t="str">
            <v>MEDIAS TE31B SOX</v>
          </cell>
          <cell r="D5162">
            <v>1560</v>
          </cell>
        </row>
        <row r="5163">
          <cell r="A5163">
            <v>9003011</v>
          </cell>
          <cell r="B5163" t="str">
            <v>9003011</v>
          </cell>
          <cell r="C5163" t="str">
            <v>MEDIAS TE02A SOX</v>
          </cell>
          <cell r="D5163">
            <v>1248</v>
          </cell>
        </row>
        <row r="5164">
          <cell r="A5164">
            <v>9003012</v>
          </cell>
          <cell r="B5164" t="str">
            <v>9003012</v>
          </cell>
          <cell r="C5164" t="str">
            <v>MEDIAS TE29A SOX</v>
          </cell>
          <cell r="D5164">
            <v>1872</v>
          </cell>
        </row>
        <row r="5165">
          <cell r="A5165" t="str">
            <v/>
          </cell>
          <cell r="B5165" t="str">
            <v>9003013	MEDIA</v>
          </cell>
          <cell r="C5165" t="str">
            <v/>
          </cell>
          <cell r="D5165">
            <v>0</v>
          </cell>
        </row>
        <row r="5166">
          <cell r="A5166">
            <v>9003013</v>
          </cell>
          <cell r="B5166" t="str">
            <v>9003013</v>
          </cell>
          <cell r="C5166" t="str">
            <v>MEDIAS TE32C SOX</v>
          </cell>
          <cell r="D5166">
            <v>0</v>
          </cell>
        </row>
        <row r="5167">
          <cell r="A5167">
            <v>9003014</v>
          </cell>
          <cell r="B5167" t="str">
            <v>9003014</v>
          </cell>
          <cell r="C5167" t="str">
            <v>MEDIAS TE47A SOX</v>
          </cell>
          <cell r="D5167">
            <v>1664</v>
          </cell>
        </row>
        <row r="5168">
          <cell r="A5168" t="str">
            <v/>
          </cell>
          <cell r="B5168" t="str">
            <v>9003015	MEDIA</v>
          </cell>
          <cell r="C5168" t="str">
            <v/>
          </cell>
          <cell r="D5168">
            <v>0</v>
          </cell>
        </row>
        <row r="5169">
          <cell r="A5169">
            <v>9003015</v>
          </cell>
          <cell r="B5169" t="str">
            <v>9003015</v>
          </cell>
          <cell r="C5169" t="str">
            <v>MEDIAS VE36C SOX</v>
          </cell>
          <cell r="D5169">
            <v>0</v>
          </cell>
        </row>
        <row r="5170">
          <cell r="A5170">
            <v>9003016</v>
          </cell>
          <cell r="B5170" t="str">
            <v>9003016</v>
          </cell>
          <cell r="C5170" t="str">
            <v>MEDIAS TE48A SOX</v>
          </cell>
          <cell r="D5170">
            <v>0</v>
          </cell>
        </row>
        <row r="5171">
          <cell r="A5171">
            <v>9003017</v>
          </cell>
          <cell r="B5171" t="str">
            <v>9003017</v>
          </cell>
          <cell r="C5171" t="str">
            <v>MEDIAS TE51A SOX</v>
          </cell>
          <cell r="D5171">
            <v>1560</v>
          </cell>
        </row>
        <row r="5172">
          <cell r="A5172">
            <v>9003018</v>
          </cell>
          <cell r="B5172" t="str">
            <v>9003018</v>
          </cell>
          <cell r="C5172" t="str">
            <v>MEDIAS TE53A SOX</v>
          </cell>
          <cell r="D5172">
            <v>1560</v>
          </cell>
        </row>
        <row r="5173">
          <cell r="A5173" t="str">
            <v/>
          </cell>
          <cell r="B5173" t="str">
            <v>9003019	MEDIA</v>
          </cell>
          <cell r="C5173" t="str">
            <v/>
          </cell>
          <cell r="D5173">
            <v>0</v>
          </cell>
        </row>
        <row r="5174">
          <cell r="A5174">
            <v>9003019</v>
          </cell>
          <cell r="B5174" t="str">
            <v>9003019</v>
          </cell>
          <cell r="C5174" t="str">
            <v>MEDIAS TE54A SOX</v>
          </cell>
          <cell r="D5174">
            <v>0</v>
          </cell>
        </row>
        <row r="5175">
          <cell r="A5175">
            <v>9003020</v>
          </cell>
          <cell r="B5175" t="str">
            <v>9003020</v>
          </cell>
          <cell r="C5175" t="str">
            <v>MEDIAS TE56A SOX</v>
          </cell>
          <cell r="D5175">
            <v>1352</v>
          </cell>
        </row>
        <row r="5176">
          <cell r="A5176">
            <v>9003021</v>
          </cell>
          <cell r="B5176" t="str">
            <v>9003021</v>
          </cell>
          <cell r="C5176" t="str">
            <v>MEDIAS TE57A SOX</v>
          </cell>
          <cell r="D5176">
            <v>1352</v>
          </cell>
        </row>
        <row r="5177">
          <cell r="A5177" t="str">
            <v/>
          </cell>
          <cell r="B5177" t="str">
            <v>9003022	MEDIA</v>
          </cell>
          <cell r="C5177" t="str">
            <v/>
          </cell>
          <cell r="D5177">
            <v>0</v>
          </cell>
        </row>
        <row r="5178">
          <cell r="A5178">
            <v>9003022</v>
          </cell>
          <cell r="B5178" t="str">
            <v>9003022</v>
          </cell>
          <cell r="C5178" t="str">
            <v>MEDIAS TE59A SOX</v>
          </cell>
          <cell r="D5178">
            <v>1664</v>
          </cell>
        </row>
        <row r="5179">
          <cell r="A5179">
            <v>9003023</v>
          </cell>
          <cell r="B5179" t="str">
            <v>9003023</v>
          </cell>
          <cell r="C5179" t="str">
            <v>MEDIAS VE15D SOX</v>
          </cell>
          <cell r="D5179">
            <v>0</v>
          </cell>
        </row>
        <row r="5180">
          <cell r="A5180">
            <v>9003024</v>
          </cell>
          <cell r="B5180" t="str">
            <v>9003024</v>
          </cell>
          <cell r="C5180" t="str">
            <v>MEDIAS VE36C SOX</v>
          </cell>
          <cell r="D5180">
            <v>0</v>
          </cell>
        </row>
        <row r="5181">
          <cell r="A5181" t="str">
            <v/>
          </cell>
          <cell r="B5181" t="str">
            <v>9003025	MEDIA</v>
          </cell>
          <cell r="C5181" t="str">
            <v/>
          </cell>
          <cell r="D5181">
            <v>0</v>
          </cell>
        </row>
        <row r="5182">
          <cell r="A5182">
            <v>9003025</v>
          </cell>
          <cell r="B5182" t="str">
            <v>9003025</v>
          </cell>
          <cell r="C5182" t="str">
            <v>MEDIAS TE47A RER</v>
          </cell>
          <cell r="D5182">
            <v>0</v>
          </cell>
        </row>
        <row r="5183">
          <cell r="A5183">
            <v>9003026</v>
          </cell>
          <cell r="B5183" t="str">
            <v>9003026</v>
          </cell>
          <cell r="C5183" t="str">
            <v>MEDIA DE10A SOX</v>
          </cell>
          <cell r="D5183">
            <v>1400</v>
          </cell>
        </row>
        <row r="5184">
          <cell r="A5184">
            <v>9003090</v>
          </cell>
          <cell r="B5184" t="str">
            <v>9003090</v>
          </cell>
          <cell r="C5184" t="str">
            <v>MEDIAS TE90A TERMICAS SOX</v>
          </cell>
          <cell r="D5184">
            <v>1664</v>
          </cell>
        </row>
        <row r="5185">
          <cell r="A5185">
            <v>9003100</v>
          </cell>
          <cell r="B5185" t="str">
            <v>9003100</v>
          </cell>
          <cell r="C5185" t="str">
            <v>MEDIAS EXTREME RERDA CORTA RER</v>
          </cell>
          <cell r="D5185">
            <v>1872</v>
          </cell>
        </row>
        <row r="5186">
          <cell r="A5186">
            <v>9003101</v>
          </cell>
          <cell r="B5186" t="str">
            <v>9003101</v>
          </cell>
          <cell r="C5186" t="str">
            <v>MEDIAS EXTREME RERDA LARGA RER</v>
          </cell>
          <cell r="D5186">
            <v>1872</v>
          </cell>
        </row>
        <row r="5187">
          <cell r="A5187">
            <v>9003417</v>
          </cell>
          <cell r="B5187" t="str">
            <v>9003417</v>
          </cell>
          <cell r="C5187" t="str">
            <v>MEDIAS CIUDADELA RER</v>
          </cell>
          <cell r="D5187">
            <v>514.29999999999995</v>
          </cell>
        </row>
        <row r="5188">
          <cell r="A5188" t="str">
            <v/>
          </cell>
          <cell r="B5188" t="str">
            <v>9003710	MEDIA</v>
          </cell>
          <cell r="C5188" t="str">
            <v/>
          </cell>
          <cell r="D5188">
            <v>0</v>
          </cell>
        </row>
        <row r="5189">
          <cell r="A5189">
            <v>9003710</v>
          </cell>
          <cell r="B5189" t="str">
            <v>9003710</v>
          </cell>
          <cell r="C5189" t="str">
            <v>MEDIAS FREE TIME LMGE RER</v>
          </cell>
          <cell r="D5189">
            <v>0</v>
          </cell>
        </row>
        <row r="5190">
          <cell r="A5190">
            <v>9003976</v>
          </cell>
          <cell r="B5190" t="str">
            <v>9003976</v>
          </cell>
          <cell r="C5190" t="str">
            <v>MEDIAS TERMICAS TRECKING 365 STX RER</v>
          </cell>
          <cell r="D5190">
            <v>0</v>
          </cell>
        </row>
        <row r="5191">
          <cell r="A5191" t="str">
            <v/>
          </cell>
          <cell r="B5191" t="str">
            <v>900397601	MED</v>
          </cell>
          <cell r="C5191" t="str">
            <v/>
          </cell>
          <cell r="D5191">
            <v>0</v>
          </cell>
        </row>
        <row r="5192">
          <cell r="A5192">
            <v>900397601</v>
          </cell>
          <cell r="B5192" t="str">
            <v>900397601</v>
          </cell>
          <cell r="C5192" t="str">
            <v>MEDIAS TERMICAS TRECKING 365 STX T1 RER</v>
          </cell>
          <cell r="D5192">
            <v>0</v>
          </cell>
        </row>
        <row r="5193">
          <cell r="A5193" t="str">
            <v/>
          </cell>
          <cell r="B5193" t="str">
            <v>900397602	MED</v>
          </cell>
          <cell r="C5193" t="str">
            <v/>
          </cell>
          <cell r="D5193">
            <v>0</v>
          </cell>
        </row>
        <row r="5194">
          <cell r="A5194">
            <v>900397602</v>
          </cell>
          <cell r="B5194" t="str">
            <v>900397602</v>
          </cell>
          <cell r="C5194" t="str">
            <v>MEDIAS TERMICAS TRECKING 365 STX T2 RER</v>
          </cell>
          <cell r="D5194">
            <v>0</v>
          </cell>
        </row>
        <row r="5195">
          <cell r="A5195">
            <v>9003978</v>
          </cell>
          <cell r="B5195" t="str">
            <v>9003978</v>
          </cell>
          <cell r="C5195" t="str">
            <v>MEDIAS TERMICAS SKI RER</v>
          </cell>
          <cell r="D5195">
            <v>0</v>
          </cell>
        </row>
        <row r="5196">
          <cell r="A5196" t="str">
            <v/>
          </cell>
          <cell r="B5196" t="str">
            <v>900397801	MED</v>
          </cell>
          <cell r="C5196" t="str">
            <v/>
          </cell>
          <cell r="D5196">
            <v>0</v>
          </cell>
        </row>
        <row r="5197">
          <cell r="A5197">
            <v>900397801</v>
          </cell>
          <cell r="B5197" t="str">
            <v>900397801</v>
          </cell>
          <cell r="C5197" t="str">
            <v>MEDIAS TERMICAS SKI T.37/41 RER</v>
          </cell>
          <cell r="D5197">
            <v>0</v>
          </cell>
        </row>
        <row r="5198">
          <cell r="A5198" t="str">
            <v/>
          </cell>
          <cell r="B5198" t="str">
            <v>900397802	MED</v>
          </cell>
          <cell r="C5198" t="str">
            <v/>
          </cell>
          <cell r="D5198">
            <v>0</v>
          </cell>
        </row>
        <row r="5199">
          <cell r="A5199">
            <v>900397802</v>
          </cell>
          <cell r="B5199" t="str">
            <v>900397802</v>
          </cell>
          <cell r="C5199" t="str">
            <v>MEDIAS TERMICAS SKI T.42/46 RER</v>
          </cell>
          <cell r="D5199">
            <v>0</v>
          </cell>
        </row>
        <row r="5200">
          <cell r="A5200" t="str">
            <v/>
          </cell>
          <cell r="B5200" t="str">
            <v>9003981	MEDIA</v>
          </cell>
          <cell r="C5200" t="str">
            <v/>
          </cell>
          <cell r="D5200">
            <v>0</v>
          </cell>
        </row>
        <row r="5201">
          <cell r="A5201">
            <v>9003981</v>
          </cell>
          <cell r="B5201" t="str">
            <v>9003981</v>
          </cell>
          <cell r="C5201" t="str">
            <v>MEDIAS SKY STX180981 AB</v>
          </cell>
          <cell r="D5201">
            <v>0</v>
          </cell>
        </row>
        <row r="5202">
          <cell r="A5202" t="str">
            <v/>
          </cell>
          <cell r="B5202" t="str">
            <v>9003985	MEDIA</v>
          </cell>
          <cell r="C5202" t="str">
            <v/>
          </cell>
          <cell r="D5202">
            <v>0</v>
          </cell>
        </row>
        <row r="5203">
          <cell r="A5203">
            <v>9003985</v>
          </cell>
          <cell r="B5203" t="str">
            <v>9003985</v>
          </cell>
          <cell r="C5203" t="str">
            <v>MEDIAS TERMICAS OUTDOOR RER</v>
          </cell>
          <cell r="D5203">
            <v>0</v>
          </cell>
        </row>
        <row r="5204">
          <cell r="A5204" t="str">
            <v/>
          </cell>
          <cell r="B5204" t="str">
            <v>900398501	MED</v>
          </cell>
          <cell r="C5204" t="str">
            <v/>
          </cell>
          <cell r="D5204">
            <v>0</v>
          </cell>
        </row>
        <row r="5205">
          <cell r="A5205">
            <v>900398501</v>
          </cell>
          <cell r="B5205" t="str">
            <v>900398501</v>
          </cell>
          <cell r="C5205" t="str">
            <v>MEDIAS TERMICAS OUTDOOR T.37/41</v>
          </cell>
          <cell r="D5205">
            <v>0</v>
          </cell>
        </row>
        <row r="5206">
          <cell r="A5206" t="str">
            <v/>
          </cell>
          <cell r="B5206" t="str">
            <v>900398502	MED</v>
          </cell>
          <cell r="C5206" t="str">
            <v/>
          </cell>
          <cell r="D5206">
            <v>0</v>
          </cell>
        </row>
        <row r="5207">
          <cell r="A5207">
            <v>900398502</v>
          </cell>
          <cell r="B5207" t="str">
            <v>900398502</v>
          </cell>
          <cell r="C5207" t="str">
            <v>MEDIAS TERMICAS OUTDOOR T.42/46</v>
          </cell>
          <cell r="D5207">
            <v>0</v>
          </cell>
        </row>
        <row r="5208">
          <cell r="A5208" t="str">
            <v/>
          </cell>
          <cell r="B5208" t="str">
            <v>9003986	MEDIA</v>
          </cell>
          <cell r="C5208" t="str">
            <v/>
          </cell>
          <cell r="D5208">
            <v>0</v>
          </cell>
        </row>
        <row r="5209">
          <cell r="A5209">
            <v>9003986</v>
          </cell>
          <cell r="B5209" t="str">
            <v>9003986</v>
          </cell>
          <cell r="C5209" t="str">
            <v>MEDIAS STX 180986 AB</v>
          </cell>
          <cell r="D5209">
            <v>0</v>
          </cell>
        </row>
        <row r="5210">
          <cell r="A5210">
            <v>9003988</v>
          </cell>
          <cell r="B5210" t="str">
            <v>9003988</v>
          </cell>
          <cell r="C5210" t="str">
            <v>MEDIAS SKY STX 180988 AB</v>
          </cell>
          <cell r="D5210">
            <v>0</v>
          </cell>
        </row>
        <row r="5211">
          <cell r="A5211">
            <v>9003993</v>
          </cell>
          <cell r="B5211" t="str">
            <v>9003993</v>
          </cell>
          <cell r="C5211" t="str">
            <v>MEDIAS DOBLE CAPA STX RER</v>
          </cell>
          <cell r="D5211">
            <v>0</v>
          </cell>
        </row>
        <row r="5212">
          <cell r="A5212">
            <v>900399301</v>
          </cell>
          <cell r="B5212" t="str">
            <v>900399301</v>
          </cell>
          <cell r="C5212" t="str">
            <v>MEDIAS STX DOBLE CAPA RER</v>
          </cell>
          <cell r="D5212">
            <v>704.83</v>
          </cell>
        </row>
        <row r="5213">
          <cell r="A5213">
            <v>900399302</v>
          </cell>
          <cell r="B5213" t="str">
            <v>900399302</v>
          </cell>
          <cell r="C5213" t="str">
            <v>MEDIAS STX DOBLE CAPA</v>
          </cell>
          <cell r="D5213">
            <v>0</v>
          </cell>
        </row>
        <row r="5214">
          <cell r="A5214" t="str">
            <v/>
          </cell>
          <cell r="B5214" t="str">
            <v>900697601	MED</v>
          </cell>
          <cell r="C5214" t="str">
            <v/>
          </cell>
          <cell r="D5214">
            <v>0</v>
          </cell>
        </row>
        <row r="5215">
          <cell r="A5215">
            <v>900697601</v>
          </cell>
          <cell r="B5215" t="str">
            <v>900697601</v>
          </cell>
          <cell r="C5215" t="str">
            <v>MEDIAS TERMICAS TRECKING 365 STX T1 RER</v>
          </cell>
          <cell r="D5215">
            <v>0</v>
          </cell>
        </row>
        <row r="5216">
          <cell r="A5216" t="str">
            <v/>
          </cell>
          <cell r="B5216" t="str">
            <v>9010000	TELA</v>
          </cell>
          <cell r="C5216" t="str">
            <v/>
          </cell>
          <cell r="D5216">
            <v>0</v>
          </cell>
        </row>
        <row r="5217">
          <cell r="A5217">
            <v>9010000</v>
          </cell>
          <cell r="B5217" t="str">
            <v>9010000</v>
          </cell>
          <cell r="C5217" t="str">
            <v>TELA PLASTICA POLIESTER 100% NEGRO INT</v>
          </cell>
          <cell r="D5217">
            <v>0</v>
          </cell>
        </row>
        <row r="5218">
          <cell r="A5218" t="str">
            <v/>
          </cell>
          <cell r="B5218" t="str">
            <v>9010001	TELA</v>
          </cell>
          <cell r="C5218" t="str">
            <v/>
          </cell>
          <cell r="D5218">
            <v>0</v>
          </cell>
        </row>
        <row r="5219">
          <cell r="A5219">
            <v>9010001</v>
          </cell>
          <cell r="B5219" t="str">
            <v>9010001</v>
          </cell>
          <cell r="C5219" t="str">
            <v>TELA IMPO POLYESTER CAM 001 RER</v>
          </cell>
          <cell r="D5219">
            <v>0</v>
          </cell>
        </row>
        <row r="5220">
          <cell r="A5220" t="str">
            <v/>
          </cell>
          <cell r="B5220" t="str">
            <v>9010002	TELA</v>
          </cell>
          <cell r="C5220" t="str">
            <v/>
          </cell>
          <cell r="D5220">
            <v>0</v>
          </cell>
        </row>
        <row r="5221">
          <cell r="A5221">
            <v>9010002</v>
          </cell>
          <cell r="B5221" t="str">
            <v>9010002</v>
          </cell>
          <cell r="C5221" t="str">
            <v>TELA IMPO VERDE CLARO 002 RER</v>
          </cell>
          <cell r="D5221">
            <v>0</v>
          </cell>
        </row>
        <row r="5222">
          <cell r="A5222" t="str">
            <v/>
          </cell>
          <cell r="B5222" t="str">
            <v>9010003	TELA</v>
          </cell>
          <cell r="C5222" t="str">
            <v/>
          </cell>
          <cell r="D5222">
            <v>0</v>
          </cell>
        </row>
        <row r="5223">
          <cell r="A5223">
            <v>9010003</v>
          </cell>
          <cell r="B5223" t="str">
            <v>9010003</v>
          </cell>
          <cell r="C5223" t="str">
            <v>TELA IMPO HEXA 003 RER</v>
          </cell>
          <cell r="D5223">
            <v>0</v>
          </cell>
        </row>
        <row r="5224">
          <cell r="A5224" t="str">
            <v/>
          </cell>
          <cell r="B5224" t="str">
            <v>9010004	TELA</v>
          </cell>
          <cell r="C5224" t="str">
            <v/>
          </cell>
          <cell r="D5224">
            <v>0</v>
          </cell>
        </row>
        <row r="5225">
          <cell r="A5225">
            <v>9010004</v>
          </cell>
          <cell r="B5225" t="str">
            <v>9010004</v>
          </cell>
          <cell r="C5225" t="str">
            <v>TELA IMPO VERDE LISA 004 RER</v>
          </cell>
          <cell r="D5225">
            <v>0</v>
          </cell>
        </row>
        <row r="5226">
          <cell r="A5226" t="str">
            <v/>
          </cell>
          <cell r="B5226" t="str">
            <v>9010005	TELA</v>
          </cell>
          <cell r="C5226" t="str">
            <v/>
          </cell>
          <cell r="D5226">
            <v>0</v>
          </cell>
        </row>
        <row r="5227">
          <cell r="A5227">
            <v>9010005</v>
          </cell>
          <cell r="B5227" t="str">
            <v>9010005</v>
          </cell>
          <cell r="C5227" t="str">
            <v>TELA IMPO HEXA VERDE 005 RER</v>
          </cell>
          <cell r="D5227">
            <v>0</v>
          </cell>
        </row>
        <row r="5228">
          <cell r="A5228" t="str">
            <v/>
          </cell>
          <cell r="B5228" t="str">
            <v>9010840	TELA</v>
          </cell>
          <cell r="C5228" t="str">
            <v/>
          </cell>
          <cell r="D5228">
            <v>0</v>
          </cell>
        </row>
        <row r="5229">
          <cell r="A5229">
            <v>9010840</v>
          </cell>
          <cell r="B5229" t="str">
            <v>9010840</v>
          </cell>
          <cell r="C5229" t="str">
            <v>TELA SARGA  0480 INT</v>
          </cell>
          <cell r="D5229">
            <v>0</v>
          </cell>
        </row>
        <row r="5230">
          <cell r="A5230" t="str">
            <v/>
          </cell>
          <cell r="B5230" t="str">
            <v>9010841	ALPAC</v>
          </cell>
          <cell r="C5230" t="str">
            <v/>
          </cell>
          <cell r="D5230">
            <v>0</v>
          </cell>
        </row>
        <row r="5231">
          <cell r="A5231">
            <v>9010841</v>
          </cell>
          <cell r="B5231" t="str">
            <v>9010841</v>
          </cell>
          <cell r="C5231" t="str">
            <v>ALPACUNA AZUL FC</v>
          </cell>
          <cell r="D5231">
            <v>0</v>
          </cell>
        </row>
        <row r="5232">
          <cell r="A5232" t="str">
            <v/>
          </cell>
          <cell r="B5232" t="str">
            <v>9709018	CAMPI</v>
          </cell>
          <cell r="C5232" t="str">
            <v/>
          </cell>
          <cell r="D5232">
            <v>0</v>
          </cell>
        </row>
        <row r="5233">
          <cell r="A5233">
            <v>9709018</v>
          </cell>
          <cell r="B5233" t="str">
            <v>9709018</v>
          </cell>
          <cell r="C5233" t="str">
            <v>CAMPING</v>
          </cell>
          <cell r="D5233">
            <v>0</v>
          </cell>
        </row>
        <row r="5234">
          <cell r="A5234" t="str">
            <v/>
          </cell>
          <cell r="B5234" t="str">
            <v>9716020	CAMPI</v>
          </cell>
          <cell r="C5234" t="str">
            <v/>
          </cell>
          <cell r="D5234">
            <v>0</v>
          </cell>
        </row>
        <row r="5235">
          <cell r="A5235">
            <v>9716020</v>
          </cell>
          <cell r="B5235" t="str">
            <v>9716020</v>
          </cell>
          <cell r="C5235" t="str">
            <v>CAMPING 2P</v>
          </cell>
          <cell r="D5235">
            <v>0</v>
          </cell>
        </row>
        <row r="5236">
          <cell r="A5236" t="str">
            <v/>
          </cell>
          <cell r="B5236" t="str">
            <v>9716021	CAMPI</v>
          </cell>
          <cell r="C5236" t="str">
            <v/>
          </cell>
          <cell r="D5236">
            <v>0</v>
          </cell>
        </row>
        <row r="5237">
          <cell r="A5237">
            <v>9716021</v>
          </cell>
          <cell r="B5237" t="str">
            <v>9716021</v>
          </cell>
          <cell r="C5237" t="str">
            <v>CAMPING 4P</v>
          </cell>
          <cell r="D5237">
            <v>0</v>
          </cell>
        </row>
        <row r="5238">
          <cell r="A5238" t="str">
            <v/>
          </cell>
          <cell r="B5238" t="str">
            <v>9859017	BOLSA</v>
          </cell>
          <cell r="C5238" t="str">
            <v/>
          </cell>
          <cell r="D5238">
            <v>0</v>
          </cell>
        </row>
        <row r="5239">
          <cell r="A5239">
            <v>9859017</v>
          </cell>
          <cell r="B5239" t="str">
            <v>9859017</v>
          </cell>
          <cell r="C5239" t="str">
            <v>BOLSA ESTANCO</v>
          </cell>
          <cell r="D5239">
            <v>0</v>
          </cell>
        </row>
        <row r="5240">
          <cell r="A5240">
            <v>999</v>
          </cell>
          <cell r="B5240" t="str">
            <v>999</v>
          </cell>
          <cell r="C5240" t="str">
            <v>MAS COMPUTACION</v>
          </cell>
          <cell r="D5240">
            <v>1.44</v>
          </cell>
        </row>
        <row r="5241">
          <cell r="A5241" t="str">
            <v/>
          </cell>
          <cell r="B5241" t="str">
            <v>9999022	PERCH</v>
          </cell>
          <cell r="C5241" t="str">
            <v/>
          </cell>
          <cell r="D5241">
            <v>0</v>
          </cell>
        </row>
        <row r="5242">
          <cell r="A5242">
            <v>9999022</v>
          </cell>
          <cell r="B5242" t="str">
            <v>9999022</v>
          </cell>
          <cell r="C5242" t="str">
            <v>PERCHAS UNIDAD LMGE RER</v>
          </cell>
          <cell r="D5242">
            <v>0</v>
          </cell>
        </row>
        <row r="5243">
          <cell r="A5243">
            <v>9999025</v>
          </cell>
          <cell r="B5243" t="str">
            <v>9999025</v>
          </cell>
          <cell r="C5243" t="str">
            <v>ABROJO ASP+SUA 0.25 X 0.11 RER</v>
          </cell>
          <cell r="D5243">
            <v>51.9</v>
          </cell>
        </row>
        <row r="5244">
          <cell r="A5244" t="str">
            <v/>
          </cell>
          <cell r="B5244" t="str">
            <v>9999026	FUNDA</v>
          </cell>
          <cell r="C5244" t="str">
            <v/>
          </cell>
          <cell r="D5244">
            <v>0</v>
          </cell>
        </row>
        <row r="5245">
          <cell r="A5245">
            <v>9999026</v>
          </cell>
          <cell r="B5245" t="str">
            <v>9999026</v>
          </cell>
          <cell r="C5245" t="str">
            <v>FUNDA PARA TRAJE LMGE</v>
          </cell>
          <cell r="D5245">
            <v>0</v>
          </cell>
        </row>
        <row r="5246">
          <cell r="A5246" t="str">
            <v/>
          </cell>
          <cell r="B5246" t="str">
            <v>9999050	ABROJ</v>
          </cell>
          <cell r="C5246" t="str">
            <v/>
          </cell>
          <cell r="D5246">
            <v>0</v>
          </cell>
        </row>
        <row r="5247">
          <cell r="A5247">
            <v>9999050</v>
          </cell>
          <cell r="B5247" t="str">
            <v>9999050</v>
          </cell>
          <cell r="C5247" t="str">
            <v>ABROJO ASP+SUA 0.50 X 0.60 RER</v>
          </cell>
          <cell r="D5247">
            <v>0</v>
          </cell>
        </row>
        <row r="5248">
          <cell r="A5248" t="str">
            <v/>
          </cell>
          <cell r="B5248" t="str">
            <v>9999075	ABROJ</v>
          </cell>
          <cell r="C5248" t="str">
            <v/>
          </cell>
          <cell r="D5248">
            <v>0</v>
          </cell>
        </row>
        <row r="5249">
          <cell r="A5249">
            <v>9999075</v>
          </cell>
          <cell r="B5249" t="str">
            <v>9999075</v>
          </cell>
          <cell r="C5249" t="str">
            <v>ABROJO SOBRE COMBINADO RER</v>
          </cell>
          <cell r="D5249">
            <v>0</v>
          </cell>
        </row>
        <row r="5250">
          <cell r="A5250" t="str">
            <v/>
          </cell>
          <cell r="B5250" t="str">
            <v>A. 7701397 CT</v>
          </cell>
          <cell r="C5250" t="str">
            <v>CINTA TEXTIL TRANSFER 5CM</v>
          </cell>
          <cell r="D5250">
            <v>0</v>
          </cell>
        </row>
        <row r="5251">
          <cell r="A5251" t="str">
            <v/>
          </cell>
          <cell r="B5251" t="str">
            <v>A. ALMA C</v>
          </cell>
          <cell r="C5251" t="str">
            <v>ALMA CABO</v>
          </cell>
          <cell r="D5251">
            <v>0</v>
          </cell>
        </row>
        <row r="5252">
          <cell r="A5252" t="str">
            <v/>
          </cell>
          <cell r="B5252" t="str">
            <v>A. ALMA M-EC</v>
          </cell>
          <cell r="C5252" t="str">
            <v>ALMA M-EC</v>
          </cell>
          <cell r="D5252">
            <v>0</v>
          </cell>
        </row>
        <row r="5253">
          <cell r="A5253" t="str">
            <v/>
          </cell>
          <cell r="B5253" t="str">
            <v>A. ALMA MT2</v>
          </cell>
          <cell r="C5253" t="str">
            <v>ALMA M-T2</v>
          </cell>
          <cell r="D5253">
            <v>0</v>
          </cell>
        </row>
        <row r="5254">
          <cell r="A5254" t="str">
            <v/>
          </cell>
          <cell r="B5254" t="str">
            <v>A. ALMA P1</v>
          </cell>
          <cell r="C5254" t="str">
            <v>ALMA P1</v>
          </cell>
          <cell r="D5254">
            <v>0</v>
          </cell>
        </row>
        <row r="5255">
          <cell r="A5255" t="str">
            <v/>
          </cell>
          <cell r="B5255" t="str">
            <v>A. ALMA PG</v>
          </cell>
          <cell r="C5255" t="str">
            <v>ALMA PG</v>
          </cell>
          <cell r="D5255">
            <v>0</v>
          </cell>
        </row>
        <row r="5256">
          <cell r="A5256" t="str">
            <v/>
          </cell>
          <cell r="B5256" t="str">
            <v>A. ALMA PINS</v>
          </cell>
          <cell r="C5256" t="str">
            <v>ALMA PORTA INSIGNIA</v>
          </cell>
          <cell r="D5256">
            <v>0</v>
          </cell>
        </row>
        <row r="5257">
          <cell r="A5257" t="str">
            <v/>
          </cell>
          <cell r="B5257" t="str">
            <v>A. ALMA S</v>
          </cell>
          <cell r="C5257" t="str">
            <v>ALMA SARGENTO</v>
          </cell>
          <cell r="D5257">
            <v>0</v>
          </cell>
        </row>
        <row r="5258">
          <cell r="A5258" t="str">
            <v/>
          </cell>
          <cell r="B5258" t="str">
            <v>A. ALMAC1</v>
          </cell>
          <cell r="C5258" t="str">
            <v>ALMA CABO 1 ESC</v>
          </cell>
          <cell r="D5258">
            <v>0</v>
          </cell>
        </row>
        <row r="5259">
          <cell r="A5259" t="str">
            <v/>
          </cell>
          <cell r="B5259" t="str">
            <v>A. ALMACINT</v>
          </cell>
          <cell r="C5259" t="str">
            <v>ALMA PARA CINTURON</v>
          </cell>
          <cell r="D5259">
            <v>0</v>
          </cell>
        </row>
        <row r="5260">
          <cell r="A5260" t="str">
            <v/>
          </cell>
          <cell r="B5260" t="str">
            <v>A. BALL BCO</v>
          </cell>
          <cell r="C5260" t="str">
            <v>BALLENITAS BLANCO</v>
          </cell>
          <cell r="D5260">
            <v>0</v>
          </cell>
        </row>
        <row r="5261">
          <cell r="A5261" t="str">
            <v/>
          </cell>
          <cell r="B5261" t="str">
            <v>A. BROCHE DA</v>
          </cell>
          <cell r="C5261" t="str">
            <v/>
          </cell>
          <cell r="D5261">
            <v>0</v>
          </cell>
        </row>
        <row r="5262">
          <cell r="A5262" t="str">
            <v/>
          </cell>
          <cell r="B5262" t="str">
            <v>A. CART S POL</v>
          </cell>
          <cell r="C5262" t="str">
            <v>CARTELES SEGURIDAD POLICIA</v>
          </cell>
          <cell r="D5262">
            <v>0</v>
          </cell>
        </row>
        <row r="5263">
          <cell r="A5263" t="str">
            <v/>
          </cell>
          <cell r="B5263" t="str">
            <v>A. CB5092/375</v>
          </cell>
          <cell r="C5263" t="str">
            <v>CUELLO BLANCO 5092/375</v>
          </cell>
          <cell r="D5263">
            <v>0</v>
          </cell>
        </row>
        <row r="5264">
          <cell r="A5264" t="str">
            <v/>
          </cell>
          <cell r="B5264" t="str">
            <v>A. CC460630 N</v>
          </cell>
          <cell r="C5264" t="str">
            <v>CIERRE CADENA NEGRO</v>
          </cell>
          <cell r="D5264">
            <v>0</v>
          </cell>
        </row>
        <row r="5265">
          <cell r="A5265" t="str">
            <v/>
          </cell>
          <cell r="B5265" t="str">
            <v>A. CDPDA55011</v>
          </cell>
          <cell r="C5265" t="str">
            <v>CIERRE D. DE PERRO DESM. AZUL 550114 YKK</v>
          </cell>
          <cell r="D5265">
            <v>0</v>
          </cell>
        </row>
        <row r="5266">
          <cell r="A5266" t="str">
            <v/>
          </cell>
          <cell r="B5266" t="str">
            <v>A. CDPDG55011</v>
          </cell>
          <cell r="C5266" t="str">
            <v>CIERRE D. DE PERRO DESM. GRIS 550114 YKK</v>
          </cell>
          <cell r="D5266">
            <v>0</v>
          </cell>
        </row>
        <row r="5267">
          <cell r="A5267" t="str">
            <v/>
          </cell>
          <cell r="B5267" t="str">
            <v>A. CDPDN55011</v>
          </cell>
          <cell r="C5267" t="str">
            <v>CIERRE D. DE PERRO DESM NEGRO 550114 YKK</v>
          </cell>
          <cell r="D5267">
            <v>0</v>
          </cell>
        </row>
        <row r="5268">
          <cell r="A5268" t="str">
            <v/>
          </cell>
          <cell r="B5268" t="str">
            <v>A. CFA0402248</v>
          </cell>
          <cell r="C5268" t="str">
            <v>CIERRE FIJO AZUL 0402248 CIF 056DA</v>
          </cell>
          <cell r="D5268">
            <v>0</v>
          </cell>
        </row>
        <row r="5269">
          <cell r="A5269" t="str">
            <v/>
          </cell>
          <cell r="B5269" t="str">
            <v>A. CFD0451277</v>
          </cell>
          <cell r="C5269" t="str">
            <v>CIERRE REF. DESM. AZUL 0451277 CIF0056</v>
          </cell>
          <cell r="D5269">
            <v>0</v>
          </cell>
        </row>
        <row r="5270">
          <cell r="A5270" t="str">
            <v/>
          </cell>
          <cell r="B5270" t="str">
            <v>A. CFG0402248</v>
          </cell>
          <cell r="C5270" t="str">
            <v>CIERRE FIJO GRIS 0402248 CIF C 056 DA E</v>
          </cell>
          <cell r="D5270">
            <v>0</v>
          </cell>
        </row>
        <row r="5271">
          <cell r="A5271" t="str">
            <v/>
          </cell>
          <cell r="B5271" t="str">
            <v>A. CFN0402248</v>
          </cell>
          <cell r="C5271" t="str">
            <v>CIERRE FIJO NEGRO 0402248 CIF C 056 DA E</v>
          </cell>
          <cell r="D5271">
            <v>0</v>
          </cell>
        </row>
        <row r="5272">
          <cell r="A5272" t="str">
            <v/>
          </cell>
          <cell r="B5272" t="str">
            <v>A. CFTB5092</v>
          </cell>
          <cell r="C5272" t="str">
            <v>CUELLO FUSE TOP BLANCO 5092</v>
          </cell>
          <cell r="D5272">
            <v>0</v>
          </cell>
        </row>
        <row r="5273">
          <cell r="A5273" t="str">
            <v/>
          </cell>
          <cell r="B5273" t="str">
            <v>A. CFTG509235</v>
          </cell>
          <cell r="C5273" t="str">
            <v>CUELLO FUSE TOP GRIS TOPO 5092/353 EA</v>
          </cell>
          <cell r="D5273">
            <v>0</v>
          </cell>
        </row>
        <row r="5274">
          <cell r="A5274" t="str">
            <v/>
          </cell>
          <cell r="B5274" t="str">
            <v>A. CGT5092375</v>
          </cell>
          <cell r="C5274" t="str">
            <v>CUELLO GRIS TOPO 5092-375</v>
          </cell>
          <cell r="D5274">
            <v>0</v>
          </cell>
        </row>
        <row r="5275">
          <cell r="A5275" t="str">
            <v/>
          </cell>
          <cell r="B5275" t="str">
            <v>A. CID450773</v>
          </cell>
          <cell r="C5275" t="str">
            <v>CIERRE INVISIBLE DESMONTABLE NEGRO</v>
          </cell>
          <cell r="D5275">
            <v>0</v>
          </cell>
        </row>
        <row r="5276">
          <cell r="A5276" t="str">
            <v/>
          </cell>
          <cell r="B5276" t="str">
            <v>A. CIERRES V</v>
          </cell>
          <cell r="C5276" t="str">
            <v>CIERRES VARIOS</v>
          </cell>
          <cell r="D5276">
            <v>0</v>
          </cell>
        </row>
        <row r="5277">
          <cell r="A5277" t="str">
            <v/>
          </cell>
          <cell r="B5277" t="str">
            <v>A. CIN AD954</v>
          </cell>
          <cell r="C5277" t="str">
            <v>CINTA ADHESIVA 4,5 CM</v>
          </cell>
          <cell r="D5277">
            <v>0</v>
          </cell>
        </row>
        <row r="5278">
          <cell r="A5278" t="str">
            <v/>
          </cell>
          <cell r="B5278" t="str">
            <v>A. CIN GROSS</v>
          </cell>
          <cell r="C5278" t="str">
            <v>CINTA GROSS 1,5CM</v>
          </cell>
          <cell r="D5278">
            <v>0</v>
          </cell>
        </row>
        <row r="5279">
          <cell r="A5279" t="str">
            <v/>
          </cell>
          <cell r="B5279" t="str">
            <v>A. CIN NATO N</v>
          </cell>
          <cell r="C5279" t="str">
            <v>CINTO NATO NEGRO</v>
          </cell>
          <cell r="D5279">
            <v>0</v>
          </cell>
        </row>
        <row r="5280">
          <cell r="A5280" t="str">
            <v/>
          </cell>
          <cell r="B5280" t="str">
            <v>A. CINT CB2CM</v>
          </cell>
          <cell r="C5280" t="str">
            <v>CINTA CUADRO BLANCA 2CM</v>
          </cell>
          <cell r="D5280">
            <v>0</v>
          </cell>
        </row>
        <row r="5281">
          <cell r="A5281" t="str">
            <v/>
          </cell>
          <cell r="B5281" t="str">
            <v>A. CINT CB4CM</v>
          </cell>
          <cell r="C5281" t="str">
            <v>CINTA CUADRO BLANCO 4CM</v>
          </cell>
          <cell r="D5281">
            <v>0</v>
          </cell>
        </row>
        <row r="5282">
          <cell r="A5282" t="str">
            <v/>
          </cell>
          <cell r="B5282" t="str">
            <v>A. CINT CN2CM</v>
          </cell>
          <cell r="C5282" t="str">
            <v>CINTA CUADRO NEGRA 2 CM</v>
          </cell>
          <cell r="D5282">
            <v>0</v>
          </cell>
        </row>
        <row r="5283">
          <cell r="A5283" t="str">
            <v/>
          </cell>
          <cell r="B5283" t="str">
            <v>A. CINT CN4CM</v>
          </cell>
          <cell r="C5283" t="str">
            <v>CINTA CUADRO NEGRA 4CM</v>
          </cell>
          <cell r="D5283">
            <v>0</v>
          </cell>
        </row>
        <row r="5284">
          <cell r="A5284" t="str">
            <v/>
          </cell>
          <cell r="B5284" t="str">
            <v>A. CINTA LA</v>
          </cell>
          <cell r="C5284" t="str">
            <v>CINTA LAUREADA AMARILLA</v>
          </cell>
          <cell r="D5284">
            <v>0</v>
          </cell>
        </row>
        <row r="5285">
          <cell r="A5285" t="str">
            <v/>
          </cell>
          <cell r="B5285" t="str">
            <v>A. CINTALN</v>
          </cell>
          <cell r="C5285" t="str">
            <v/>
          </cell>
          <cell r="D5285">
            <v>0</v>
          </cell>
        </row>
        <row r="5286">
          <cell r="A5286" t="str">
            <v/>
          </cell>
          <cell r="B5286" t="str">
            <v>A. COLLAR</v>
          </cell>
          <cell r="C5286" t="str">
            <v>COLLARIN</v>
          </cell>
          <cell r="D5286">
            <v>0</v>
          </cell>
        </row>
        <row r="5287">
          <cell r="A5287" t="str">
            <v/>
          </cell>
          <cell r="B5287" t="str">
            <v>A. CORDON NE</v>
          </cell>
          <cell r="C5287" t="str">
            <v>CORDON NEGRO</v>
          </cell>
          <cell r="D5287">
            <v>0</v>
          </cell>
        </row>
        <row r="5288">
          <cell r="A5288" t="str">
            <v/>
          </cell>
          <cell r="B5288" t="str">
            <v>A. CRDA451277</v>
          </cell>
          <cell r="C5288" t="str">
            <v>CIERRE REF DESM AZUL 0451277 CIF0056 YKK</v>
          </cell>
          <cell r="D5288">
            <v>0</v>
          </cell>
        </row>
        <row r="5289">
          <cell r="A5289" t="str">
            <v/>
          </cell>
          <cell r="B5289" t="str">
            <v>A. CRDG451177</v>
          </cell>
          <cell r="C5289" t="str">
            <v>CIERRE REF. DESM. GRIS 0451277 CIF 0056</v>
          </cell>
          <cell r="D5289">
            <v>0</v>
          </cell>
        </row>
        <row r="5290">
          <cell r="A5290" t="str">
            <v/>
          </cell>
          <cell r="B5290" t="str">
            <v>A. CRDG451277</v>
          </cell>
          <cell r="C5290" t="str">
            <v>CIERRE REF. DESM. GRIS 0451277</v>
          </cell>
          <cell r="D5290">
            <v>0</v>
          </cell>
        </row>
        <row r="5291">
          <cell r="A5291" t="str">
            <v/>
          </cell>
          <cell r="B5291" t="str">
            <v>A. CRDN045127</v>
          </cell>
          <cell r="C5291" t="str">
            <v>CIERRE REF. DESM. NEGRO 0451277 CIF0056</v>
          </cell>
          <cell r="D5291">
            <v>0</v>
          </cell>
        </row>
        <row r="5292">
          <cell r="A5292" t="str">
            <v/>
          </cell>
          <cell r="B5292" t="str">
            <v>A. DE473382 N</v>
          </cell>
          <cell r="C5292" t="str">
            <v>DESLIZADORES NEGRO</v>
          </cell>
          <cell r="D5292">
            <v>0</v>
          </cell>
        </row>
        <row r="5293">
          <cell r="A5293" t="str">
            <v/>
          </cell>
          <cell r="B5293" t="str">
            <v>A. ELA2CM 620</v>
          </cell>
          <cell r="C5293" t="str">
            <v>ELASTICO 2CM CRUDO</v>
          </cell>
          <cell r="D5293">
            <v>0</v>
          </cell>
        </row>
        <row r="5294">
          <cell r="A5294" t="str">
            <v/>
          </cell>
          <cell r="B5294" t="str">
            <v>A. ET COMP</v>
          </cell>
          <cell r="C5294" t="str">
            <v>ETIQUETA DE COMPOSICION</v>
          </cell>
          <cell r="D5294">
            <v>0</v>
          </cell>
        </row>
        <row r="5295">
          <cell r="A5295" t="str">
            <v/>
          </cell>
          <cell r="B5295" t="str">
            <v>A. ET TALL</v>
          </cell>
          <cell r="C5295" t="str">
            <v>ETIQUETA DE TALLE</v>
          </cell>
          <cell r="D5295">
            <v>0</v>
          </cell>
        </row>
        <row r="5296">
          <cell r="A5296" t="str">
            <v/>
          </cell>
          <cell r="B5296" t="str">
            <v>A. GAL SAR 1C</v>
          </cell>
          <cell r="C5296" t="str">
            <v>GALON SARGENTO 1-CABO</v>
          </cell>
          <cell r="D5296">
            <v>0</v>
          </cell>
        </row>
        <row r="5297">
          <cell r="A5297" t="str">
            <v/>
          </cell>
          <cell r="B5297" t="str">
            <v>A. GAL SARG</v>
          </cell>
          <cell r="C5297" t="str">
            <v>GALON SARGENTO</v>
          </cell>
          <cell r="D5297">
            <v>0</v>
          </cell>
        </row>
        <row r="5298">
          <cell r="A5298" t="str">
            <v/>
          </cell>
          <cell r="B5298" t="str">
            <v>A. GAL SAY C1</v>
          </cell>
          <cell r="C5298" t="str">
            <v>GALON SARGENTO AYTE-CABO1</v>
          </cell>
          <cell r="D5298">
            <v>0</v>
          </cell>
        </row>
        <row r="5299">
          <cell r="A5299" t="str">
            <v/>
          </cell>
          <cell r="B5299" t="str">
            <v>A. GRIF G NEG</v>
          </cell>
          <cell r="C5299" t="str">
            <v>GRIFA RERDA GRANDE NEGRO</v>
          </cell>
          <cell r="D5299">
            <v>0</v>
          </cell>
        </row>
        <row r="5300">
          <cell r="A5300" t="str">
            <v/>
          </cell>
          <cell r="B5300" t="str">
            <v>A. GRIF GC N</v>
          </cell>
          <cell r="C5300" t="str">
            <v>GRIFA REDA GOMA CHICA NEGRO</v>
          </cell>
          <cell r="D5300">
            <v>0</v>
          </cell>
        </row>
        <row r="5301">
          <cell r="A5301" t="str">
            <v/>
          </cell>
          <cell r="B5301" t="str">
            <v>A. HE AM 4266</v>
          </cell>
          <cell r="C5301" t="str">
            <v>HEBILLA CINTO AMERICANO NEGRO</v>
          </cell>
          <cell r="D5301">
            <v>0</v>
          </cell>
        </row>
        <row r="5302">
          <cell r="A5302" t="str">
            <v/>
          </cell>
          <cell r="B5302" t="str">
            <v>A. HE CAM4265</v>
          </cell>
          <cell r="C5302" t="str">
            <v>HEBILLA CINTO AMERICANO NEGRO</v>
          </cell>
          <cell r="D5302">
            <v>0</v>
          </cell>
        </row>
        <row r="5303">
          <cell r="A5303" t="str">
            <v/>
          </cell>
          <cell r="B5303" t="str">
            <v>A. HE H4583N</v>
          </cell>
          <cell r="C5303" t="str">
            <v>HEBILLA HEMBRA NEGRA</v>
          </cell>
          <cell r="D5303">
            <v>0</v>
          </cell>
        </row>
        <row r="5304">
          <cell r="A5304" t="str">
            <v/>
          </cell>
          <cell r="B5304" t="str">
            <v>A. HE M4583N</v>
          </cell>
          <cell r="C5304" t="str">
            <v>HEBILLA MACHO NEGRA</v>
          </cell>
          <cell r="D5304">
            <v>0</v>
          </cell>
        </row>
        <row r="5305">
          <cell r="A5305" t="str">
            <v/>
          </cell>
          <cell r="B5305" t="str">
            <v>A. HGGCY72</v>
          </cell>
          <cell r="C5305" t="str">
            <v>HILO GRIS GCY72 COA</v>
          </cell>
          <cell r="D5305">
            <v>0</v>
          </cell>
        </row>
        <row r="5306">
          <cell r="A5306" t="str">
            <v/>
          </cell>
          <cell r="B5306" t="str">
            <v>A. HGGCY83</v>
          </cell>
          <cell r="C5306" t="str">
            <v>HILO GRIS GCY83 COA</v>
          </cell>
          <cell r="D5306">
            <v>0</v>
          </cell>
        </row>
        <row r="5307">
          <cell r="A5307" t="str">
            <v/>
          </cell>
          <cell r="B5307" t="str">
            <v>A. HILOC1712</v>
          </cell>
          <cell r="C5307" t="str">
            <v>HILO BLANCO COA</v>
          </cell>
          <cell r="D5307">
            <v>0</v>
          </cell>
        </row>
        <row r="5308">
          <cell r="A5308" t="str">
            <v/>
          </cell>
          <cell r="B5308" t="str">
            <v>A. HNGCY84</v>
          </cell>
          <cell r="C5308" t="str">
            <v>HILO NEGRO GCY84</v>
          </cell>
          <cell r="D5308">
            <v>0</v>
          </cell>
        </row>
        <row r="5309">
          <cell r="A5309" t="str">
            <v/>
          </cell>
          <cell r="B5309" t="str">
            <v>A. HOM.AG M-A</v>
          </cell>
          <cell r="C5309" t="str">
            <v>HOMBRERA ALMA GALA</v>
          </cell>
          <cell r="D5309">
            <v>0</v>
          </cell>
        </row>
        <row r="5310">
          <cell r="A5310" t="str">
            <v/>
          </cell>
          <cell r="B5310" t="str">
            <v>A. HPG2250</v>
          </cell>
          <cell r="C5310" t="str">
            <v>HILO POLIESTER GRIS 2250</v>
          </cell>
          <cell r="D5310">
            <v>0</v>
          </cell>
        </row>
        <row r="5311">
          <cell r="A5311" t="str">
            <v/>
          </cell>
          <cell r="B5311" t="str">
            <v>A. HPN2250</v>
          </cell>
          <cell r="C5311" t="str">
            <v>HILO POLIESTER NEGRO 2250 COA</v>
          </cell>
          <cell r="D5311">
            <v>0</v>
          </cell>
        </row>
        <row r="5312">
          <cell r="A5312" t="str">
            <v/>
          </cell>
          <cell r="B5312" t="str">
            <v>A. PAS 4583N</v>
          </cell>
          <cell r="C5312" t="str">
            <v>PASADORES NEGRO</v>
          </cell>
          <cell r="D5312">
            <v>0</v>
          </cell>
        </row>
        <row r="5313">
          <cell r="A5313" t="str">
            <v/>
          </cell>
          <cell r="B5313" t="str">
            <v>A. PUNT.B5092</v>
          </cell>
          <cell r="C5313" t="str">
            <v>PUNTERAS BLANCAS EA</v>
          </cell>
          <cell r="D5313">
            <v>0</v>
          </cell>
        </row>
        <row r="5314">
          <cell r="A5314" t="str">
            <v/>
          </cell>
          <cell r="B5314" t="str">
            <v>A. TALL ADH</v>
          </cell>
          <cell r="C5314" t="str">
            <v>TALLES ADHESIVOS</v>
          </cell>
          <cell r="D5314">
            <v>0</v>
          </cell>
        </row>
        <row r="5315">
          <cell r="A5315" t="str">
            <v/>
          </cell>
          <cell r="B5315" t="str">
            <v>A. TALLEBOMB</v>
          </cell>
          <cell r="C5315" t="str">
            <v>TALLE BOMBACHA</v>
          </cell>
          <cell r="D5315">
            <v>0</v>
          </cell>
        </row>
        <row r="5316">
          <cell r="A5316" t="str">
            <v/>
          </cell>
          <cell r="B5316" t="str">
            <v>A. TIRA C</v>
          </cell>
          <cell r="C5316" t="str">
            <v>TIRA CUELLO</v>
          </cell>
          <cell r="D5316">
            <v>0</v>
          </cell>
        </row>
        <row r="5317">
          <cell r="A5317" t="str">
            <v/>
          </cell>
          <cell r="B5317" t="str">
            <v>A. VINR M6-1W</v>
          </cell>
          <cell r="C5317" t="str">
            <v>VISERA NO REVERSIBLE</v>
          </cell>
          <cell r="D5317">
            <v>0</v>
          </cell>
        </row>
        <row r="5318">
          <cell r="A5318" t="str">
            <v/>
          </cell>
          <cell r="B5318" t="str">
            <v>A. VIRE M-6-1</v>
          </cell>
          <cell r="C5318" t="str">
            <v>VISERA REVERSILE</v>
          </cell>
          <cell r="D5318">
            <v>0</v>
          </cell>
        </row>
        <row r="5319">
          <cell r="A5319" t="str">
            <v/>
          </cell>
          <cell r="B5319" t="str">
            <v>A.PUNT.G.5092</v>
          </cell>
          <cell r="C5319" t="str">
            <v>PUNTERAS GRISES EA</v>
          </cell>
          <cell r="D5319">
            <v>0</v>
          </cell>
        </row>
        <row r="5320">
          <cell r="A5320" t="str">
            <v/>
          </cell>
          <cell r="B5320" t="str">
            <v>A00010</v>
          </cell>
          <cell r="C5320" t="str">
            <v>CAMISA BLANCA MANGA CORTA SOLAPA LOGO BO</v>
          </cell>
          <cell r="D5320">
            <v>0</v>
          </cell>
        </row>
        <row r="5321">
          <cell r="A5321" t="str">
            <v/>
          </cell>
          <cell r="B5321" t="str">
            <v>A00011</v>
          </cell>
          <cell r="C5321" t="str">
            <v>CAMISA BLANCA MANGA CORTA SOLAPA LOGO BO</v>
          </cell>
          <cell r="D5321">
            <v>0</v>
          </cell>
        </row>
        <row r="5322">
          <cell r="A5322" t="str">
            <v/>
          </cell>
          <cell r="B5322" t="str">
            <v>A00012</v>
          </cell>
          <cell r="C5322" t="str">
            <v>PANT NEG C BOLS BOMB CLAS LAT SP</v>
          </cell>
          <cell r="D5322">
            <v>630.13</v>
          </cell>
        </row>
        <row r="5323">
          <cell r="A5323" t="str">
            <v/>
          </cell>
          <cell r="B5323" t="str">
            <v>A00013</v>
          </cell>
          <cell r="C5323" t="str">
            <v>PANT NEG C BOLS BOMB CLAS LAT SPB</v>
          </cell>
          <cell r="D5323">
            <v>678.62</v>
          </cell>
        </row>
        <row r="5324">
          <cell r="A5324" t="str">
            <v/>
          </cell>
          <cell r="B5324" t="str">
            <v>A00014</v>
          </cell>
          <cell r="C5324" t="str">
            <v>CINTURONNEGR HEBILLA METALICA</v>
          </cell>
          <cell r="D5324">
            <v>0</v>
          </cell>
        </row>
        <row r="5325">
          <cell r="A5325" t="str">
            <v/>
          </cell>
          <cell r="B5325" t="str">
            <v>A00015</v>
          </cell>
          <cell r="C5325" t="str">
            <v>CHOMBA DE PIQUE BLANCA C LOG BORD</v>
          </cell>
          <cell r="D5325">
            <v>366.9</v>
          </cell>
        </row>
        <row r="5326">
          <cell r="A5326" t="str">
            <v/>
          </cell>
          <cell r="B5326" t="str">
            <v>ABROJO 25MM</v>
          </cell>
          <cell r="C5326" t="str">
            <v/>
          </cell>
          <cell r="D5326">
            <v>0</v>
          </cell>
        </row>
        <row r="5327">
          <cell r="A5327" t="str">
            <v/>
          </cell>
          <cell r="B5327" t="str">
            <v>ABROJO 50MM</v>
          </cell>
          <cell r="C5327" t="str">
            <v/>
          </cell>
          <cell r="D5327">
            <v>0</v>
          </cell>
        </row>
        <row r="5328">
          <cell r="A5328" t="str">
            <v/>
          </cell>
          <cell r="B5328" t="str">
            <v>ABROJO 6CM</v>
          </cell>
          <cell r="C5328" t="str">
            <v/>
          </cell>
          <cell r="D5328">
            <v>0</v>
          </cell>
        </row>
        <row r="5329">
          <cell r="A5329" t="str">
            <v/>
          </cell>
          <cell r="B5329" t="str">
            <v>ABROJO 8CM</v>
          </cell>
          <cell r="C5329" t="str">
            <v/>
          </cell>
          <cell r="D5329">
            <v>0</v>
          </cell>
        </row>
        <row r="5330">
          <cell r="A5330" t="str">
            <v/>
          </cell>
          <cell r="B5330" t="str">
            <v>ADHESIVO</v>
          </cell>
          <cell r="C5330" t="str">
            <v/>
          </cell>
          <cell r="D5330">
            <v>0</v>
          </cell>
        </row>
        <row r="5331">
          <cell r="A5331" t="str">
            <v/>
          </cell>
          <cell r="B5331" t="str">
            <v>AJUSTE CONTEO</v>
          </cell>
          <cell r="C5331" t="str">
            <v>2301333</v>
          </cell>
          <cell r="D5331">
            <v>0</v>
          </cell>
        </row>
        <row r="5332">
          <cell r="A5332" t="str">
            <v/>
          </cell>
          <cell r="B5332" t="str">
            <v>AJUSTECAJA</v>
          </cell>
          <cell r="C5332" t="str">
            <v>AJUSTE DE CAJA</v>
          </cell>
          <cell r="D5332">
            <v>0</v>
          </cell>
        </row>
        <row r="5333">
          <cell r="A5333" t="str">
            <v/>
          </cell>
          <cell r="B5333" t="str">
            <v>ARTCOD</v>
          </cell>
          <cell r="C5333" t="str">
            <v>artdes</v>
          </cell>
          <cell r="D5333">
            <v>0</v>
          </cell>
        </row>
        <row r="5334">
          <cell r="A5334" t="str">
            <v/>
          </cell>
          <cell r="B5334" t="str">
            <v>AVIOS</v>
          </cell>
          <cell r="C5334" t="str">
            <v>AVIOS</v>
          </cell>
          <cell r="D5334">
            <v>0</v>
          </cell>
        </row>
        <row r="5335">
          <cell r="A5335" t="str">
            <v/>
          </cell>
          <cell r="B5335" t="str">
            <v>BAND</v>
          </cell>
          <cell r="C5335" t="str">
            <v>BANDERA TALLER</v>
          </cell>
          <cell r="D5335">
            <v>0</v>
          </cell>
        </row>
        <row r="5336">
          <cell r="A5336" t="str">
            <v/>
          </cell>
          <cell r="B5336" t="str">
            <v>BANDE EA051</v>
          </cell>
          <cell r="C5336" t="str">
            <v>BANDERA ECONOMICA ARGENTINA</v>
          </cell>
          <cell r="D5336">
            <v>0</v>
          </cell>
        </row>
        <row r="5337">
          <cell r="A5337" t="str">
            <v/>
          </cell>
          <cell r="B5337" t="str">
            <v>BOLS.</v>
          </cell>
          <cell r="C5337" t="str">
            <v>BOLSA TRANSPARENTE</v>
          </cell>
          <cell r="D5337">
            <v>0</v>
          </cell>
        </row>
        <row r="5338">
          <cell r="A5338" t="str">
            <v/>
          </cell>
          <cell r="B5338" t="str">
            <v>BOLSA</v>
          </cell>
          <cell r="C5338" t="str">
            <v/>
          </cell>
          <cell r="D5338">
            <v>0</v>
          </cell>
        </row>
        <row r="5339">
          <cell r="A5339" t="str">
            <v/>
          </cell>
          <cell r="B5339" t="str">
            <v>BOMB CLAS RIP</v>
          </cell>
          <cell r="C5339" t="str">
            <v/>
          </cell>
          <cell r="D5339">
            <v>0</v>
          </cell>
        </row>
        <row r="5340">
          <cell r="A5340" t="str">
            <v/>
          </cell>
          <cell r="B5340" t="str">
            <v>BORDAR REMERA</v>
          </cell>
          <cell r="C5340" t="str">
            <v/>
          </cell>
          <cell r="D5340">
            <v>0</v>
          </cell>
        </row>
        <row r="5341">
          <cell r="A5341" t="str">
            <v/>
          </cell>
          <cell r="B5341" t="str">
            <v>BOTO. 001</v>
          </cell>
          <cell r="C5341" t="str">
            <v>BOTON PERLADO CELESTE POLICIAL 16MM</v>
          </cell>
          <cell r="D5341">
            <v>0</v>
          </cell>
        </row>
        <row r="5342">
          <cell r="A5342" t="str">
            <v/>
          </cell>
          <cell r="B5342" t="str">
            <v>BOTON</v>
          </cell>
          <cell r="C5342" t="str">
            <v/>
          </cell>
          <cell r="D5342">
            <v>0</v>
          </cell>
        </row>
        <row r="5343">
          <cell r="A5343" t="str">
            <v/>
          </cell>
          <cell r="B5343" t="str">
            <v>C1120001</v>
          </cell>
          <cell r="C5343" t="str">
            <v>CORTE BOMBACHAS CONDOR AZUL</v>
          </cell>
          <cell r="D5343">
            <v>0</v>
          </cell>
        </row>
        <row r="5344">
          <cell r="A5344" t="str">
            <v/>
          </cell>
          <cell r="B5344" t="str">
            <v>CA0001</v>
          </cell>
          <cell r="C5344" t="str">
            <v>CAMISA BLANCA MANGA LARGA LOGO 36/44</v>
          </cell>
          <cell r="D5344">
            <v>0</v>
          </cell>
        </row>
        <row r="5345">
          <cell r="A5345" t="str">
            <v/>
          </cell>
          <cell r="B5345" t="str">
            <v>CA002</v>
          </cell>
          <cell r="C5345" t="str">
            <v>CAMISA BLANCA MANGA LARGA LOGO 46/50</v>
          </cell>
          <cell r="D5345">
            <v>0</v>
          </cell>
        </row>
        <row r="5346">
          <cell r="A5346" t="str">
            <v/>
          </cell>
          <cell r="B5346" t="str">
            <v>CA003</v>
          </cell>
          <cell r="C5346" t="str">
            <v>PANT NEGRO CON BOLSILLO LAT 36/48</v>
          </cell>
          <cell r="D5346">
            <v>0</v>
          </cell>
        </row>
        <row r="5347">
          <cell r="A5347" t="str">
            <v/>
          </cell>
          <cell r="B5347" t="str">
            <v>CA004</v>
          </cell>
          <cell r="C5347" t="str">
            <v>PANT NEGRO CON BOLSILLOS LAT 50/54</v>
          </cell>
          <cell r="D5347">
            <v>0</v>
          </cell>
        </row>
        <row r="5348">
          <cell r="A5348" t="str">
            <v/>
          </cell>
          <cell r="B5348" t="str">
            <v>CA005</v>
          </cell>
          <cell r="C5348" t="str">
            <v>TRICOTA NEGRA FORRADA C LOGO</v>
          </cell>
          <cell r="D5348">
            <v>0</v>
          </cell>
        </row>
        <row r="5349">
          <cell r="A5349" t="str">
            <v/>
          </cell>
          <cell r="B5349" t="str">
            <v>CA006</v>
          </cell>
          <cell r="C5349" t="str">
            <v>CAMP LARGO C BOLS CAPUCH LOGO</v>
          </cell>
          <cell r="D5349">
            <v>0</v>
          </cell>
        </row>
        <row r="5350">
          <cell r="A5350" t="str">
            <v/>
          </cell>
          <cell r="B5350" t="str">
            <v>CA007</v>
          </cell>
          <cell r="C5350" t="str">
            <v>CHALECO NEGRO CON LOGO</v>
          </cell>
          <cell r="D5350">
            <v>0</v>
          </cell>
        </row>
        <row r="5351">
          <cell r="A5351" t="str">
            <v/>
          </cell>
          <cell r="B5351" t="str">
            <v>CA008</v>
          </cell>
          <cell r="C5351" t="str">
            <v>CAMP TERMICAS XL</v>
          </cell>
          <cell r="D5351">
            <v>0</v>
          </cell>
        </row>
        <row r="5352">
          <cell r="A5352" t="str">
            <v/>
          </cell>
          <cell r="B5352" t="str">
            <v>CA009</v>
          </cell>
          <cell r="C5352" t="str">
            <v>CAMP TERMICAS XXL</v>
          </cell>
          <cell r="D5352">
            <v>0</v>
          </cell>
        </row>
        <row r="5353">
          <cell r="A5353" t="str">
            <v/>
          </cell>
          <cell r="B5353" t="str">
            <v>CA010</v>
          </cell>
          <cell r="C5353" t="str">
            <v>TRICOTA</v>
          </cell>
          <cell r="D5353">
            <v>0</v>
          </cell>
        </row>
        <row r="5354">
          <cell r="A5354" t="str">
            <v/>
          </cell>
          <cell r="B5354" t="str">
            <v>CA011</v>
          </cell>
          <cell r="C5354" t="str">
            <v>NO USAR</v>
          </cell>
          <cell r="D5354">
            <v>0</v>
          </cell>
        </row>
        <row r="5355">
          <cell r="A5355" t="str">
            <v/>
          </cell>
          <cell r="B5355" t="str">
            <v>CA012</v>
          </cell>
          <cell r="C5355" t="str">
            <v>NO USAR</v>
          </cell>
          <cell r="D5355">
            <v>0</v>
          </cell>
        </row>
        <row r="5356">
          <cell r="A5356" t="str">
            <v/>
          </cell>
          <cell r="B5356" t="str">
            <v>CA013</v>
          </cell>
          <cell r="C5356" t="str">
            <v>NO USAR</v>
          </cell>
          <cell r="D5356">
            <v>0</v>
          </cell>
        </row>
        <row r="5357">
          <cell r="A5357" t="str">
            <v/>
          </cell>
          <cell r="B5357" t="str">
            <v>CA014</v>
          </cell>
          <cell r="C5357" t="str">
            <v>BOMB CLAS 46</v>
          </cell>
          <cell r="D5357">
            <v>637.46</v>
          </cell>
        </row>
        <row r="5358">
          <cell r="A5358" t="str">
            <v/>
          </cell>
          <cell r="B5358" t="str">
            <v>CA015</v>
          </cell>
          <cell r="C5358" t="str">
            <v>BOMB CLAS 56</v>
          </cell>
          <cell r="D5358">
            <v>703.87</v>
          </cell>
        </row>
        <row r="5359">
          <cell r="A5359" t="str">
            <v/>
          </cell>
          <cell r="B5359" t="str">
            <v>CA016</v>
          </cell>
          <cell r="C5359" t="str">
            <v>BOMB CLAS 56</v>
          </cell>
          <cell r="D5359">
            <v>743.71</v>
          </cell>
        </row>
        <row r="5360">
          <cell r="A5360" t="str">
            <v/>
          </cell>
          <cell r="B5360" t="str">
            <v>CA017</v>
          </cell>
          <cell r="C5360" t="str">
            <v>BORCEGUI</v>
          </cell>
          <cell r="D5360">
            <v>0</v>
          </cell>
        </row>
        <row r="5361">
          <cell r="A5361" t="str">
            <v/>
          </cell>
          <cell r="B5361" t="str">
            <v>CAMI BLA REG</v>
          </cell>
          <cell r="C5361" t="str">
            <v>CAMISA BLANCA UNIFORME REGLAMENTARIA</v>
          </cell>
          <cell r="D5361">
            <v>0</v>
          </cell>
        </row>
        <row r="5362">
          <cell r="A5362" t="str">
            <v/>
          </cell>
          <cell r="B5362" t="str">
            <v>CAMI BLA UNI</v>
          </cell>
          <cell r="C5362" t="str">
            <v>CAMISA BLANCA UNIFORME REGLAMENTARIA</v>
          </cell>
          <cell r="D5362">
            <v>0</v>
          </cell>
        </row>
        <row r="5363">
          <cell r="A5363" t="str">
            <v/>
          </cell>
          <cell r="B5363" t="str">
            <v>CAMI MC COM</v>
          </cell>
          <cell r="C5363" t="str">
            <v>CAMISA MANGA CORTA COMBINADA</v>
          </cell>
          <cell r="D5363">
            <v>0</v>
          </cell>
        </row>
        <row r="5364">
          <cell r="A5364" t="str">
            <v/>
          </cell>
          <cell r="B5364" t="str">
            <v>CAMI ML CELE</v>
          </cell>
          <cell r="C5364" t="str">
            <v>NO USAR</v>
          </cell>
          <cell r="D5364">
            <v>0</v>
          </cell>
        </row>
        <row r="5365">
          <cell r="A5365" t="str">
            <v/>
          </cell>
          <cell r="B5365" t="str">
            <v>CAMI MLBAT CE</v>
          </cell>
          <cell r="C5365" t="str">
            <v>NO USAR</v>
          </cell>
          <cell r="D5365">
            <v>0</v>
          </cell>
        </row>
        <row r="5366">
          <cell r="A5366" t="str">
            <v/>
          </cell>
          <cell r="B5366" t="str">
            <v>CAMIDEF</v>
          </cell>
          <cell r="C5366" t="str">
            <v>CAMISA DEFENSA CIVIL MUNI GUAYMALLEN</v>
          </cell>
          <cell r="D5366">
            <v>0</v>
          </cell>
        </row>
        <row r="5367">
          <cell r="A5367" t="str">
            <v/>
          </cell>
          <cell r="B5367" t="str">
            <v>CAMITRA</v>
          </cell>
          <cell r="C5367" t="str">
            <v>CAMISA GRIS TRANSITO MUNI GUAYMALLEN</v>
          </cell>
          <cell r="D5367">
            <v>0</v>
          </cell>
        </row>
        <row r="5368">
          <cell r="A5368" t="str">
            <v/>
          </cell>
          <cell r="B5368" t="str">
            <v>CAPO GAL UNI</v>
          </cell>
          <cell r="C5368" t="str">
            <v>PAR CAPONAS GALA P/UNIF C/EMBLEMA DE BAN</v>
          </cell>
          <cell r="D5368">
            <v>0</v>
          </cell>
        </row>
        <row r="5369">
          <cell r="A5369" t="str">
            <v/>
          </cell>
          <cell r="B5369" t="str">
            <v>CART.</v>
          </cell>
          <cell r="C5369" t="str">
            <v>CARTON</v>
          </cell>
          <cell r="D5369">
            <v>0</v>
          </cell>
        </row>
        <row r="5370">
          <cell r="A5370" t="str">
            <v/>
          </cell>
          <cell r="B5370" t="str">
            <v>CARTON</v>
          </cell>
          <cell r="C5370" t="str">
            <v/>
          </cell>
          <cell r="D5370">
            <v>0</v>
          </cell>
        </row>
        <row r="5371">
          <cell r="A5371" t="str">
            <v/>
          </cell>
          <cell r="B5371" t="str">
            <v>CHAQ GAL MUSI</v>
          </cell>
          <cell r="C5371" t="str">
            <v>CHAQUETILLA GALA BANDA DE MUSICA</v>
          </cell>
          <cell r="D5371">
            <v>0</v>
          </cell>
        </row>
        <row r="5372">
          <cell r="A5372" t="str">
            <v/>
          </cell>
          <cell r="B5372" t="str">
            <v>CHOM CON POL</v>
          </cell>
          <cell r="C5372" t="str">
            <v>CHOMBA CON POLO</v>
          </cell>
          <cell r="D5372">
            <v>398.42</v>
          </cell>
        </row>
        <row r="5373">
          <cell r="A5373" t="str">
            <v/>
          </cell>
          <cell r="B5373" t="str">
            <v>CIERRE</v>
          </cell>
          <cell r="C5373" t="str">
            <v/>
          </cell>
          <cell r="D5373">
            <v>0</v>
          </cell>
        </row>
        <row r="5374">
          <cell r="A5374" t="str">
            <v/>
          </cell>
          <cell r="B5374" t="str">
            <v>CINT GAL HEB</v>
          </cell>
          <cell r="C5374" t="str">
            <v>CINTURON DE GALA CON HEBILLA</v>
          </cell>
          <cell r="D5374">
            <v>0</v>
          </cell>
        </row>
        <row r="5375">
          <cell r="A5375" t="str">
            <v/>
          </cell>
          <cell r="B5375" t="str">
            <v>COLL.</v>
          </cell>
          <cell r="C5375" t="str">
            <v>COLLARIN</v>
          </cell>
          <cell r="D5375">
            <v>0</v>
          </cell>
        </row>
        <row r="5376">
          <cell r="A5376" t="str">
            <v/>
          </cell>
          <cell r="B5376" t="str">
            <v>CORB NEG UNI</v>
          </cell>
          <cell r="C5376" t="str">
            <v>CORBATA NEGRA DE UNIFORME</v>
          </cell>
          <cell r="D5376">
            <v>0</v>
          </cell>
        </row>
        <row r="5377">
          <cell r="A5377" t="str">
            <v/>
          </cell>
          <cell r="B5377" t="str">
            <v>CORBA NEG UNI</v>
          </cell>
          <cell r="C5377" t="str">
            <v>CORBATAS NEGRAS UNIFORME</v>
          </cell>
          <cell r="D5377">
            <v>0</v>
          </cell>
        </row>
        <row r="5378">
          <cell r="A5378" t="str">
            <v/>
          </cell>
          <cell r="B5378" t="str">
            <v>CUEL.</v>
          </cell>
          <cell r="C5378" t="str">
            <v>CUELLO PARA CAMISA</v>
          </cell>
          <cell r="D5378">
            <v>0</v>
          </cell>
        </row>
        <row r="5379">
          <cell r="A5379" t="str">
            <v/>
          </cell>
          <cell r="B5379" t="str">
            <v>DARIO123</v>
          </cell>
          <cell r="C5379" t="str">
            <v>ART PARA PRUEBA</v>
          </cell>
          <cell r="D5379">
            <v>160.69</v>
          </cell>
        </row>
        <row r="5380">
          <cell r="A5380" t="str">
            <v/>
          </cell>
          <cell r="B5380" t="str">
            <v>ELASTICO</v>
          </cell>
          <cell r="C5380" t="str">
            <v/>
          </cell>
          <cell r="D5380">
            <v>0</v>
          </cell>
        </row>
        <row r="5381">
          <cell r="A5381" t="str">
            <v/>
          </cell>
          <cell r="B5381" t="str">
            <v>ENTR. BOLS.</v>
          </cell>
          <cell r="C5381" t="str">
            <v>ENTRETELA TAPA BOLSILLO</v>
          </cell>
          <cell r="D5381">
            <v>0</v>
          </cell>
        </row>
        <row r="5382">
          <cell r="A5382" t="str">
            <v/>
          </cell>
          <cell r="B5382" t="str">
            <v>ENTR. CART.</v>
          </cell>
          <cell r="C5382" t="str">
            <v>ENTRETELA PARA CARTERON</v>
          </cell>
          <cell r="D5382">
            <v>0</v>
          </cell>
        </row>
        <row r="5383">
          <cell r="A5383" t="str">
            <v/>
          </cell>
          <cell r="B5383" t="str">
            <v>ENVIO</v>
          </cell>
          <cell r="C5383" t="str">
            <v>GASTO "ENVIO DE MERCADERIA"</v>
          </cell>
          <cell r="D5383">
            <v>500</v>
          </cell>
        </row>
        <row r="5384">
          <cell r="A5384" t="str">
            <v/>
          </cell>
          <cell r="B5384" t="str">
            <v>ET. COMP</v>
          </cell>
          <cell r="C5384" t="str">
            <v>ETIQ. COMPOSICION</v>
          </cell>
          <cell r="D5384">
            <v>0</v>
          </cell>
        </row>
        <row r="5385">
          <cell r="A5385" t="str">
            <v/>
          </cell>
          <cell r="B5385" t="str">
            <v>ET. COMPOSICI</v>
          </cell>
          <cell r="C5385" t="str">
            <v/>
          </cell>
          <cell r="D5385">
            <v>0</v>
          </cell>
        </row>
        <row r="5386">
          <cell r="A5386" t="str">
            <v/>
          </cell>
          <cell r="B5386" t="str">
            <v>ETIQ RERDA</v>
          </cell>
          <cell r="C5386" t="str">
            <v/>
          </cell>
          <cell r="D5386">
            <v>0</v>
          </cell>
        </row>
        <row r="5387">
          <cell r="A5387" t="str">
            <v/>
          </cell>
          <cell r="B5387" t="str">
            <v>ETIQ. RERDA</v>
          </cell>
          <cell r="C5387" t="str">
            <v>ETIQUETA DE RERDA</v>
          </cell>
          <cell r="D5387">
            <v>0</v>
          </cell>
        </row>
        <row r="5388">
          <cell r="A5388" t="str">
            <v/>
          </cell>
          <cell r="B5388" t="str">
            <v>ETIQ. TALLE</v>
          </cell>
          <cell r="C5388" t="str">
            <v>ETIQUETA DE TALLE</v>
          </cell>
          <cell r="D5388">
            <v>0</v>
          </cell>
        </row>
        <row r="5389">
          <cell r="A5389" t="str">
            <v/>
          </cell>
          <cell r="B5389" t="str">
            <v>FLETE</v>
          </cell>
          <cell r="C5389" t="str">
            <v>FLETE</v>
          </cell>
          <cell r="D5389">
            <v>0</v>
          </cell>
        </row>
        <row r="5390">
          <cell r="A5390" t="str">
            <v/>
          </cell>
          <cell r="B5390" t="str">
            <v>GABARDINA</v>
          </cell>
          <cell r="C5390" t="str">
            <v>TELA GABARDINA DE SEGUNDA INT</v>
          </cell>
          <cell r="D5390">
            <v>0</v>
          </cell>
        </row>
        <row r="5391">
          <cell r="A5391" t="str">
            <v/>
          </cell>
          <cell r="B5391" t="str">
            <v>GASTO</v>
          </cell>
          <cell r="C5391" t="str">
            <v>GASTO ADMINISTRATIVO</v>
          </cell>
          <cell r="D5391">
            <v>0</v>
          </cell>
        </row>
        <row r="5392">
          <cell r="A5392" t="str">
            <v/>
          </cell>
          <cell r="B5392" t="str">
            <v>GASTO ENVIO</v>
          </cell>
          <cell r="C5392" t="str">
            <v>NO USARRRRRRRRRRRRR</v>
          </cell>
          <cell r="D5392">
            <v>0</v>
          </cell>
        </row>
        <row r="5393">
          <cell r="A5393" t="str">
            <v/>
          </cell>
          <cell r="B5393" t="str">
            <v>GOR ALG POLY</v>
          </cell>
          <cell r="C5393" t="str">
            <v>GORRITA ALGODON POLYESTER BORDADAS</v>
          </cell>
          <cell r="D5393">
            <v>0</v>
          </cell>
        </row>
        <row r="5394">
          <cell r="A5394" t="str">
            <v/>
          </cell>
          <cell r="B5394" t="str">
            <v>GORR GAL ATR</v>
          </cell>
          <cell r="C5394" t="str">
            <v>GORRA DE GALA COMPLETA C/ATRIBUTOS</v>
          </cell>
          <cell r="D5394">
            <v>0</v>
          </cell>
        </row>
        <row r="5395">
          <cell r="A5395" t="str">
            <v/>
          </cell>
          <cell r="B5395" t="str">
            <v>GORR GAL COMP</v>
          </cell>
          <cell r="C5395" t="str">
            <v>GORRITA GALA OFICIAL COMPLETA CON ATRIBU</v>
          </cell>
          <cell r="D5395">
            <v>0</v>
          </cell>
        </row>
        <row r="5396">
          <cell r="A5396" t="str">
            <v/>
          </cell>
          <cell r="B5396" t="str">
            <v>GORRA</v>
          </cell>
          <cell r="C5396" t="str">
            <v>GORRA</v>
          </cell>
          <cell r="D5396">
            <v>0</v>
          </cell>
        </row>
        <row r="5397">
          <cell r="A5397" t="str">
            <v/>
          </cell>
          <cell r="B5397" t="str">
            <v>GORRAS</v>
          </cell>
          <cell r="C5397" t="str">
            <v/>
          </cell>
          <cell r="D5397">
            <v>0</v>
          </cell>
        </row>
        <row r="5398">
          <cell r="A5398" t="str">
            <v/>
          </cell>
          <cell r="B5398" t="str">
            <v>HEBILLA5494/2</v>
          </cell>
          <cell r="C5398" t="str">
            <v>HEBILLA 5494/2</v>
          </cell>
          <cell r="D5398">
            <v>0</v>
          </cell>
        </row>
        <row r="5399">
          <cell r="A5399" t="str">
            <v/>
          </cell>
          <cell r="B5399" t="str">
            <v>HEBILLA5494/3</v>
          </cell>
          <cell r="C5399" t="str">
            <v>HEBILLA 5494/3</v>
          </cell>
          <cell r="D5399">
            <v>0</v>
          </cell>
        </row>
        <row r="5400">
          <cell r="A5400" t="str">
            <v/>
          </cell>
          <cell r="B5400" t="str">
            <v>HEBILLA5646</v>
          </cell>
          <cell r="C5400" t="str">
            <v>HEBILLA 5646</v>
          </cell>
          <cell r="D5400">
            <v>0</v>
          </cell>
        </row>
        <row r="5401">
          <cell r="A5401" t="str">
            <v/>
          </cell>
          <cell r="B5401" t="str">
            <v>HEBILLA5664</v>
          </cell>
          <cell r="C5401" t="str">
            <v>HEBILLA 5664</v>
          </cell>
          <cell r="D5401">
            <v>0</v>
          </cell>
        </row>
        <row r="5402">
          <cell r="A5402" t="str">
            <v/>
          </cell>
          <cell r="B5402" t="str">
            <v>L230188804</v>
          </cell>
          <cell r="C5402" t="str">
            <v>TRICOTA C/ POLERA FORRADA AZUL L</v>
          </cell>
          <cell r="D5402">
            <v>0</v>
          </cell>
        </row>
        <row r="5403">
          <cell r="A5403" t="str">
            <v/>
          </cell>
          <cell r="B5403" t="str">
            <v>L412085044</v>
          </cell>
          <cell r="C5403" t="str">
            <v>NO USAR</v>
          </cell>
          <cell r="D5403">
            <v>0</v>
          </cell>
        </row>
        <row r="5404">
          <cell r="A5404" t="str">
            <v/>
          </cell>
          <cell r="B5404" t="str">
            <v>MUESTRA</v>
          </cell>
          <cell r="C5404" t="str">
            <v>MUESTRA TELA</v>
          </cell>
          <cell r="D5404">
            <v>0</v>
          </cell>
        </row>
        <row r="5405">
          <cell r="A5405" t="str">
            <v/>
          </cell>
          <cell r="B5405" t="str">
            <v>P101495</v>
          </cell>
          <cell r="C5405" t="str">
            <v>GABARDINA</v>
          </cell>
          <cell r="D5405">
            <v>0</v>
          </cell>
        </row>
        <row r="5406">
          <cell r="A5406" t="str">
            <v/>
          </cell>
          <cell r="B5406" t="str">
            <v>PALE OFI AYU</v>
          </cell>
          <cell r="C5406" t="str">
            <v>PAR DE PALETAS OFICIAL AYUDANTE</v>
          </cell>
          <cell r="D5406">
            <v>0</v>
          </cell>
        </row>
        <row r="5407">
          <cell r="A5407" t="str">
            <v/>
          </cell>
          <cell r="B5407" t="str">
            <v>PANT GAB MAS</v>
          </cell>
          <cell r="C5407" t="str">
            <v>PANT UNIFORME GAB. MASCULINO</v>
          </cell>
          <cell r="D5407">
            <v>0</v>
          </cell>
        </row>
        <row r="5408">
          <cell r="A5408" t="str">
            <v/>
          </cell>
          <cell r="B5408" t="str">
            <v>PANT UNI GAB</v>
          </cell>
          <cell r="C5408" t="str">
            <v>PANT UNIFORME GABARDINA</v>
          </cell>
          <cell r="D5408">
            <v>0</v>
          </cell>
        </row>
        <row r="5409">
          <cell r="A5409" t="str">
            <v/>
          </cell>
          <cell r="B5409" t="str">
            <v>PEDI</v>
          </cell>
          <cell r="C5409" t="str">
            <v>PEDIDO EN PROCESO</v>
          </cell>
          <cell r="D5409">
            <v>0</v>
          </cell>
        </row>
        <row r="5410">
          <cell r="A5410" t="str">
            <v/>
          </cell>
          <cell r="B5410" t="str">
            <v>POLL UNI FEM</v>
          </cell>
          <cell r="C5410" t="str">
            <v>POLLERAS REGLAMENTARIAS UNI. FEMENINO</v>
          </cell>
          <cell r="D5410">
            <v>0</v>
          </cell>
        </row>
        <row r="5411">
          <cell r="A5411" t="str">
            <v/>
          </cell>
          <cell r="B5411" t="str">
            <v>PRUEBA</v>
          </cell>
          <cell r="C5411" t="str">
            <v>ARTICULO PRUEBA</v>
          </cell>
          <cell r="D5411">
            <v>0</v>
          </cell>
        </row>
        <row r="5412">
          <cell r="A5412" t="str">
            <v/>
          </cell>
          <cell r="B5412" t="str">
            <v>PUNO</v>
          </cell>
          <cell r="C5412" t="str">
            <v/>
          </cell>
          <cell r="D5412">
            <v>0</v>
          </cell>
        </row>
        <row r="5413">
          <cell r="A5413" t="str">
            <v/>
          </cell>
          <cell r="B5413" t="str">
            <v>PUNT. CUELL.</v>
          </cell>
          <cell r="C5413" t="str">
            <v>PUENTERA DE CUELLO (DCHA + IZQ)</v>
          </cell>
          <cell r="D5413">
            <v>0</v>
          </cell>
        </row>
        <row r="5414">
          <cell r="A5414" t="str">
            <v/>
          </cell>
          <cell r="B5414" t="str">
            <v>REME BEI LOG</v>
          </cell>
          <cell r="C5414" t="str">
            <v>REMERA BEIG CON LOGO</v>
          </cell>
          <cell r="D5414">
            <v>0</v>
          </cell>
        </row>
        <row r="5415">
          <cell r="A5415" t="str">
            <v/>
          </cell>
          <cell r="B5415" t="str">
            <v>REMERA</v>
          </cell>
          <cell r="C5415" t="str">
            <v>REMERA</v>
          </cell>
          <cell r="D5415">
            <v>0</v>
          </cell>
        </row>
        <row r="5416">
          <cell r="A5416" t="str">
            <v/>
          </cell>
          <cell r="B5416" t="str">
            <v>REMERA MC GRI</v>
          </cell>
          <cell r="C5416" t="str">
            <v>REMERA MC GRIS TOPO PENITENCIARIA RG</v>
          </cell>
          <cell r="D5416">
            <v>0</v>
          </cell>
        </row>
        <row r="5417">
          <cell r="A5417" t="str">
            <v/>
          </cell>
          <cell r="B5417" t="str">
            <v>RET JUJUY 1</v>
          </cell>
          <cell r="C5417" t="str">
            <v>RETENCION AL PERS POL ENERO 2016</v>
          </cell>
          <cell r="D5417">
            <v>0</v>
          </cell>
        </row>
        <row r="5418">
          <cell r="A5418" t="str">
            <v/>
          </cell>
          <cell r="B5418" t="str">
            <v>RET JUJUY 2</v>
          </cell>
          <cell r="C5418" t="str">
            <v>RETENCION AL PERS POL JUNIO 2015</v>
          </cell>
          <cell r="D5418">
            <v>0</v>
          </cell>
        </row>
        <row r="5419">
          <cell r="A5419" t="str">
            <v/>
          </cell>
          <cell r="B5419" t="str">
            <v>ROMPEVIENTO</v>
          </cell>
          <cell r="C5419" t="str">
            <v>ROMPEVIENTO</v>
          </cell>
          <cell r="D5419">
            <v>0</v>
          </cell>
        </row>
        <row r="5420">
          <cell r="A5420" t="str">
            <v/>
          </cell>
          <cell r="B5420" t="str">
            <v>SILVATO</v>
          </cell>
          <cell r="C5420" t="str">
            <v>SILVATO</v>
          </cell>
          <cell r="D5420">
            <v>0</v>
          </cell>
        </row>
        <row r="5421">
          <cell r="A5421" t="str">
            <v/>
          </cell>
          <cell r="B5421" t="str">
            <v>T. ALPA1234</v>
          </cell>
          <cell r="C5421" t="str">
            <v>ALPACUNA AZUL 1234</v>
          </cell>
          <cell r="D5421">
            <v>0</v>
          </cell>
        </row>
        <row r="5422">
          <cell r="A5422" t="str">
            <v/>
          </cell>
          <cell r="B5422" t="str">
            <v>TALLE</v>
          </cell>
          <cell r="C5422" t="str">
            <v/>
          </cell>
          <cell r="D5422">
            <v>0</v>
          </cell>
        </row>
        <row r="5423">
          <cell r="A5423" t="str">
            <v/>
          </cell>
          <cell r="B5423" t="str">
            <v>TIRA CUELL.</v>
          </cell>
          <cell r="C5423" t="str">
            <v>TIRILLA - TIRA DE CUELLO</v>
          </cell>
          <cell r="D5423">
            <v>0</v>
          </cell>
        </row>
        <row r="5424">
          <cell r="A5424" t="str">
            <v/>
          </cell>
          <cell r="B5424" t="str">
            <v>TIRA PUNO</v>
          </cell>
          <cell r="C5424" t="str">
            <v/>
          </cell>
          <cell r="D5424">
            <v>0</v>
          </cell>
        </row>
        <row r="5425">
          <cell r="A5425" t="str">
            <v/>
          </cell>
          <cell r="B5425" t="str">
            <v>VIVO AZUL</v>
          </cell>
          <cell r="C5425" t="str">
            <v/>
          </cell>
          <cell r="D5425">
            <v>0</v>
          </cell>
        </row>
        <row r="5426">
          <cell r="A5426" t="str">
            <v/>
          </cell>
          <cell r="B5426" t="str">
            <v>VIVO NEGRO</v>
          </cell>
          <cell r="C5426" t="str">
            <v/>
          </cell>
          <cell r="D5426">
            <v>0</v>
          </cell>
        </row>
        <row r="5427">
          <cell r="A5427" t="str">
            <v/>
          </cell>
          <cell r="B5427" t="str">
            <v>X</v>
          </cell>
          <cell r="C5427" t="str">
            <v/>
          </cell>
          <cell r="D5427">
            <v>0</v>
          </cell>
        </row>
        <row r="5428">
          <cell r="A5428" t="str">
            <v/>
          </cell>
          <cell r="B5428" t="str">
            <v>ZAPA REG FEM</v>
          </cell>
          <cell r="C5428" t="str">
            <v>ZAPATO REGLAMENTARIO UNIFORME FEMENINO</v>
          </cell>
          <cell r="D5428">
            <v>0</v>
          </cell>
        </row>
        <row r="5429">
          <cell r="A5429" t="str">
            <v/>
          </cell>
          <cell r="B5429" t="str">
            <v>ZAPA REG MAS</v>
          </cell>
          <cell r="C5429" t="str">
            <v>ZAPATOS REGLAM. UNIFORME MASCULINO</v>
          </cell>
          <cell r="D5429">
            <v>0</v>
          </cell>
        </row>
        <row r="5430">
          <cell r="A5430" t="str">
            <v/>
          </cell>
          <cell r="B5430" t="str">
            <v>ZAPA REG UNI</v>
          </cell>
          <cell r="C5430" t="str">
            <v>ZAPATO REGLAMENTARIO UNIFORME</v>
          </cell>
          <cell r="D5430">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
    </sheetNames>
    <sheetDataSet>
      <sheetData sheetId="0">
        <row r="1">
          <cell r="A1">
            <v>112026334</v>
          </cell>
          <cell r="B1">
            <v>0</v>
          </cell>
        </row>
        <row r="2">
          <cell r="A2">
            <v>770366009</v>
          </cell>
          <cell r="B2">
            <v>0</v>
          </cell>
        </row>
        <row r="3">
          <cell r="A3">
            <v>770366018</v>
          </cell>
          <cell r="B3">
            <v>0</v>
          </cell>
        </row>
        <row r="4">
          <cell r="B4">
            <v>10</v>
          </cell>
        </row>
        <row r="5">
          <cell r="B5">
            <v>11</v>
          </cell>
        </row>
        <row r="6">
          <cell r="B6">
            <v>34</v>
          </cell>
        </row>
        <row r="7">
          <cell r="A7">
            <v>101013</v>
          </cell>
          <cell r="B7">
            <v>1</v>
          </cell>
        </row>
        <row r="8">
          <cell r="A8">
            <v>101083</v>
          </cell>
          <cell r="B8">
            <v>0</v>
          </cell>
        </row>
        <row r="9">
          <cell r="A9">
            <v>101088</v>
          </cell>
          <cell r="B9">
            <v>0</v>
          </cell>
        </row>
        <row r="10">
          <cell r="A10">
            <v>101105</v>
          </cell>
          <cell r="B10">
            <v>0</v>
          </cell>
        </row>
        <row r="11">
          <cell r="A11">
            <v>101106</v>
          </cell>
          <cell r="B11">
            <v>0</v>
          </cell>
        </row>
        <row r="12">
          <cell r="A12">
            <v>101108</v>
          </cell>
          <cell r="B12">
            <v>0</v>
          </cell>
        </row>
        <row r="13">
          <cell r="A13">
            <v>101125</v>
          </cell>
          <cell r="B13">
            <v>0</v>
          </cell>
        </row>
        <row r="14">
          <cell r="A14">
            <v>101185</v>
          </cell>
          <cell r="B14">
            <v>0</v>
          </cell>
        </row>
        <row r="15">
          <cell r="A15">
            <v>101187</v>
          </cell>
          <cell r="B15">
            <v>0</v>
          </cell>
        </row>
        <row r="16">
          <cell r="A16">
            <v>101188</v>
          </cell>
          <cell r="B16">
            <v>0</v>
          </cell>
        </row>
        <row r="17">
          <cell r="A17">
            <v>101192</v>
          </cell>
          <cell r="B17">
            <v>0</v>
          </cell>
        </row>
        <row r="18">
          <cell r="A18">
            <v>101193</v>
          </cell>
          <cell r="B18">
            <v>0</v>
          </cell>
        </row>
        <row r="19">
          <cell r="A19">
            <v>101202</v>
          </cell>
          <cell r="B19">
            <v>0</v>
          </cell>
        </row>
        <row r="20">
          <cell r="A20">
            <v>101210</v>
          </cell>
          <cell r="B20">
            <v>0</v>
          </cell>
        </row>
        <row r="21">
          <cell r="A21">
            <v>101325</v>
          </cell>
          <cell r="B21">
            <v>0</v>
          </cell>
        </row>
        <row r="22">
          <cell r="A22">
            <v>101342</v>
          </cell>
          <cell r="B22">
            <v>0</v>
          </cell>
        </row>
        <row r="23">
          <cell r="A23">
            <v>101391</v>
          </cell>
          <cell r="B23">
            <v>0</v>
          </cell>
        </row>
        <row r="24">
          <cell r="A24">
            <v>101443</v>
          </cell>
          <cell r="B24">
            <v>0</v>
          </cell>
        </row>
        <row r="25">
          <cell r="A25">
            <v>101448</v>
          </cell>
          <cell r="B25">
            <v>0</v>
          </cell>
        </row>
        <row r="26">
          <cell r="A26">
            <v>101625</v>
          </cell>
          <cell r="B26">
            <v>80</v>
          </cell>
        </row>
        <row r="27">
          <cell r="A27">
            <v>101778</v>
          </cell>
          <cell r="B27">
            <v>0</v>
          </cell>
        </row>
        <row r="28">
          <cell r="A28">
            <v>101853</v>
          </cell>
          <cell r="B28">
            <v>0</v>
          </cell>
        </row>
        <row r="29">
          <cell r="A29">
            <v>101889</v>
          </cell>
          <cell r="B29">
            <v>0</v>
          </cell>
        </row>
        <row r="30">
          <cell r="A30">
            <v>101902</v>
          </cell>
          <cell r="B30">
            <v>0</v>
          </cell>
        </row>
        <row r="31">
          <cell r="A31">
            <v>101915</v>
          </cell>
          <cell r="B31">
            <v>0</v>
          </cell>
        </row>
        <row r="32">
          <cell r="A32">
            <v>101917</v>
          </cell>
          <cell r="B32">
            <v>0</v>
          </cell>
        </row>
        <row r="33">
          <cell r="A33">
            <v>101924</v>
          </cell>
          <cell r="B33">
            <v>0</v>
          </cell>
        </row>
        <row r="34">
          <cell r="A34">
            <v>101998</v>
          </cell>
          <cell r="B34">
            <v>0</v>
          </cell>
        </row>
        <row r="35">
          <cell r="A35">
            <v>112000134</v>
          </cell>
          <cell r="B35">
            <v>0</v>
          </cell>
        </row>
        <row r="36">
          <cell r="A36">
            <v>112000136</v>
          </cell>
          <cell r="B36">
            <v>14</v>
          </cell>
        </row>
        <row r="37">
          <cell r="A37">
            <v>112000138</v>
          </cell>
          <cell r="B37">
            <v>10</v>
          </cell>
        </row>
        <row r="38">
          <cell r="A38">
            <v>112000140</v>
          </cell>
          <cell r="B38">
            <v>10</v>
          </cell>
        </row>
        <row r="39">
          <cell r="A39">
            <v>112000142</v>
          </cell>
          <cell r="B39">
            <v>9</v>
          </cell>
        </row>
        <row r="40">
          <cell r="A40">
            <v>112000144</v>
          </cell>
          <cell r="B40">
            <v>11</v>
          </cell>
        </row>
        <row r="41">
          <cell r="A41">
            <v>112000146</v>
          </cell>
          <cell r="B41">
            <v>8</v>
          </cell>
        </row>
        <row r="42">
          <cell r="A42">
            <v>112000148</v>
          </cell>
          <cell r="B42">
            <v>6</v>
          </cell>
        </row>
        <row r="43">
          <cell r="A43">
            <v>112000250</v>
          </cell>
          <cell r="B43">
            <v>15</v>
          </cell>
        </row>
        <row r="44">
          <cell r="A44">
            <v>112000252</v>
          </cell>
          <cell r="B44">
            <v>17</v>
          </cell>
        </row>
        <row r="45">
          <cell r="A45">
            <v>112000254</v>
          </cell>
          <cell r="B45">
            <v>32</v>
          </cell>
        </row>
        <row r="46">
          <cell r="A46">
            <v>112000334</v>
          </cell>
          <cell r="B46">
            <v>17</v>
          </cell>
        </row>
        <row r="47">
          <cell r="A47">
            <v>112000336</v>
          </cell>
          <cell r="B47">
            <v>3</v>
          </cell>
        </row>
        <row r="48">
          <cell r="A48">
            <v>112000338</v>
          </cell>
          <cell r="B48">
            <v>7</v>
          </cell>
        </row>
        <row r="49">
          <cell r="A49">
            <v>112000340</v>
          </cell>
          <cell r="B49">
            <v>4</v>
          </cell>
        </row>
        <row r="50">
          <cell r="A50">
            <v>112000342</v>
          </cell>
          <cell r="B50">
            <v>0</v>
          </cell>
        </row>
        <row r="51">
          <cell r="A51">
            <v>112000344</v>
          </cell>
          <cell r="B51">
            <v>29</v>
          </cell>
        </row>
        <row r="52">
          <cell r="A52">
            <v>112000346</v>
          </cell>
          <cell r="B52">
            <v>28</v>
          </cell>
        </row>
        <row r="53">
          <cell r="A53">
            <v>112000348</v>
          </cell>
          <cell r="B53">
            <v>37</v>
          </cell>
        </row>
        <row r="54">
          <cell r="A54">
            <v>112000450</v>
          </cell>
          <cell r="B54">
            <v>30</v>
          </cell>
        </row>
        <row r="55">
          <cell r="A55">
            <v>112000452</v>
          </cell>
          <cell r="B55">
            <v>16</v>
          </cell>
        </row>
        <row r="56">
          <cell r="A56">
            <v>112000454</v>
          </cell>
          <cell r="B56">
            <v>17</v>
          </cell>
        </row>
        <row r="57">
          <cell r="A57">
            <v>112000556</v>
          </cell>
          <cell r="B57">
            <v>3</v>
          </cell>
        </row>
        <row r="58">
          <cell r="A58">
            <v>112000558</v>
          </cell>
          <cell r="B58">
            <v>5</v>
          </cell>
        </row>
        <row r="59">
          <cell r="A59">
            <v>112000560</v>
          </cell>
          <cell r="B59">
            <v>0</v>
          </cell>
        </row>
        <row r="60">
          <cell r="A60">
            <v>112000634</v>
          </cell>
          <cell r="B60">
            <v>0</v>
          </cell>
        </row>
        <row r="61">
          <cell r="A61">
            <v>112000662</v>
          </cell>
          <cell r="B61">
            <v>0</v>
          </cell>
        </row>
        <row r="62">
          <cell r="A62">
            <v>112000664</v>
          </cell>
          <cell r="B62">
            <v>2</v>
          </cell>
        </row>
        <row r="63">
          <cell r="A63">
            <v>112000666</v>
          </cell>
          <cell r="B63">
            <v>0</v>
          </cell>
        </row>
        <row r="64">
          <cell r="A64">
            <v>112000756</v>
          </cell>
          <cell r="B64">
            <v>2</v>
          </cell>
        </row>
        <row r="65">
          <cell r="A65">
            <v>112000758</v>
          </cell>
          <cell r="B65">
            <v>0</v>
          </cell>
        </row>
        <row r="66">
          <cell r="A66">
            <v>112000760</v>
          </cell>
          <cell r="B66">
            <v>0</v>
          </cell>
        </row>
        <row r="67">
          <cell r="A67">
            <v>112000862</v>
          </cell>
          <cell r="B67">
            <v>0</v>
          </cell>
        </row>
        <row r="68">
          <cell r="A68">
            <v>112000864</v>
          </cell>
          <cell r="B68">
            <v>0</v>
          </cell>
        </row>
        <row r="69">
          <cell r="A69">
            <v>112000866</v>
          </cell>
          <cell r="B69">
            <v>0</v>
          </cell>
        </row>
        <row r="70">
          <cell r="A70">
            <v>112000934</v>
          </cell>
          <cell r="B70">
            <v>0</v>
          </cell>
        </row>
        <row r="71">
          <cell r="A71">
            <v>112000936</v>
          </cell>
          <cell r="B71">
            <v>0</v>
          </cell>
        </row>
        <row r="72">
          <cell r="A72">
            <v>112000938</v>
          </cell>
          <cell r="B72">
            <v>0</v>
          </cell>
        </row>
        <row r="73">
          <cell r="A73">
            <v>112000940</v>
          </cell>
          <cell r="B73">
            <v>0</v>
          </cell>
        </row>
        <row r="74">
          <cell r="A74">
            <v>112000942</v>
          </cell>
          <cell r="B74">
            <v>0</v>
          </cell>
        </row>
        <row r="75">
          <cell r="A75">
            <v>112000944</v>
          </cell>
          <cell r="B75">
            <v>0</v>
          </cell>
        </row>
        <row r="76">
          <cell r="A76">
            <v>112000946</v>
          </cell>
          <cell r="B76">
            <v>0</v>
          </cell>
        </row>
        <row r="77">
          <cell r="A77">
            <v>112000948</v>
          </cell>
          <cell r="B77">
            <v>0</v>
          </cell>
        </row>
        <row r="78">
          <cell r="A78">
            <v>112001050</v>
          </cell>
          <cell r="B78">
            <v>0</v>
          </cell>
        </row>
        <row r="79">
          <cell r="A79">
            <v>112001052</v>
          </cell>
          <cell r="B79">
            <v>0</v>
          </cell>
        </row>
        <row r="80">
          <cell r="A80">
            <v>112001054</v>
          </cell>
          <cell r="B80">
            <v>0</v>
          </cell>
        </row>
        <row r="81">
          <cell r="A81">
            <v>112002458</v>
          </cell>
          <cell r="B81">
            <v>0</v>
          </cell>
        </row>
        <row r="82">
          <cell r="A82">
            <v>112002562</v>
          </cell>
          <cell r="B82">
            <v>0</v>
          </cell>
        </row>
        <row r="83">
          <cell r="A83">
            <v>112002564</v>
          </cell>
          <cell r="B83">
            <v>0</v>
          </cell>
        </row>
        <row r="84">
          <cell r="A84">
            <v>112002566</v>
          </cell>
          <cell r="B84">
            <v>0</v>
          </cell>
        </row>
        <row r="85">
          <cell r="A85">
            <v>112005038</v>
          </cell>
          <cell r="B85">
            <v>0</v>
          </cell>
        </row>
        <row r="86">
          <cell r="A86">
            <v>112005040</v>
          </cell>
          <cell r="B86">
            <v>0</v>
          </cell>
        </row>
        <row r="87">
          <cell r="A87">
            <v>112005042</v>
          </cell>
          <cell r="B87">
            <v>0</v>
          </cell>
        </row>
        <row r="88">
          <cell r="A88">
            <v>112005044</v>
          </cell>
          <cell r="B88">
            <v>0</v>
          </cell>
        </row>
        <row r="89">
          <cell r="A89">
            <v>112005046</v>
          </cell>
          <cell r="B89">
            <v>0</v>
          </cell>
        </row>
        <row r="90">
          <cell r="A90">
            <v>112005048</v>
          </cell>
          <cell r="B90">
            <v>0</v>
          </cell>
        </row>
        <row r="91">
          <cell r="A91">
            <v>112005150</v>
          </cell>
          <cell r="B91">
            <v>0</v>
          </cell>
        </row>
        <row r="92">
          <cell r="A92">
            <v>112005152</v>
          </cell>
          <cell r="B92">
            <v>0</v>
          </cell>
        </row>
        <row r="93">
          <cell r="A93">
            <v>112005154</v>
          </cell>
          <cell r="B93">
            <v>0</v>
          </cell>
        </row>
        <row r="94">
          <cell r="A94">
            <v>112005256</v>
          </cell>
          <cell r="B94">
            <v>0</v>
          </cell>
        </row>
        <row r="95">
          <cell r="A95">
            <v>112005258</v>
          </cell>
          <cell r="B95">
            <v>0</v>
          </cell>
        </row>
        <row r="96">
          <cell r="A96">
            <v>112005260</v>
          </cell>
          <cell r="B96">
            <v>0</v>
          </cell>
        </row>
        <row r="97">
          <cell r="A97">
            <v>112005534</v>
          </cell>
          <cell r="B97">
            <v>0</v>
          </cell>
        </row>
        <row r="98">
          <cell r="A98">
            <v>112005536</v>
          </cell>
          <cell r="B98">
            <v>0</v>
          </cell>
        </row>
        <row r="99">
          <cell r="A99">
            <v>112005538</v>
          </cell>
          <cell r="B99">
            <v>0</v>
          </cell>
        </row>
        <row r="100">
          <cell r="A100">
            <v>112005540</v>
          </cell>
          <cell r="B100">
            <v>2</v>
          </cell>
        </row>
        <row r="101">
          <cell r="A101">
            <v>112005542</v>
          </cell>
          <cell r="B101">
            <v>1</v>
          </cell>
        </row>
        <row r="102">
          <cell r="A102">
            <v>112005544</v>
          </cell>
          <cell r="B102">
            <v>2</v>
          </cell>
        </row>
        <row r="103">
          <cell r="A103">
            <v>112005546</v>
          </cell>
          <cell r="B103">
            <v>1</v>
          </cell>
        </row>
        <row r="104">
          <cell r="A104">
            <v>112005548</v>
          </cell>
          <cell r="B104">
            <v>2</v>
          </cell>
        </row>
        <row r="105">
          <cell r="A105">
            <v>112005650</v>
          </cell>
          <cell r="B105">
            <v>3</v>
          </cell>
        </row>
        <row r="106">
          <cell r="A106">
            <v>112005652</v>
          </cell>
          <cell r="B106">
            <v>3</v>
          </cell>
        </row>
        <row r="107">
          <cell r="A107">
            <v>112005654</v>
          </cell>
          <cell r="B107">
            <v>0</v>
          </cell>
        </row>
        <row r="108">
          <cell r="A108">
            <v>112006034</v>
          </cell>
          <cell r="B108">
            <v>0</v>
          </cell>
        </row>
        <row r="109">
          <cell r="A109">
            <v>112006036</v>
          </cell>
          <cell r="B109">
            <v>0</v>
          </cell>
        </row>
        <row r="110">
          <cell r="A110">
            <v>112006038</v>
          </cell>
          <cell r="B110">
            <v>0</v>
          </cell>
        </row>
        <row r="111">
          <cell r="A111">
            <v>112006040</v>
          </cell>
          <cell r="B111">
            <v>0</v>
          </cell>
        </row>
        <row r="112">
          <cell r="A112">
            <v>112006042</v>
          </cell>
          <cell r="B112">
            <v>0</v>
          </cell>
        </row>
        <row r="113">
          <cell r="A113">
            <v>112006044</v>
          </cell>
          <cell r="B113">
            <v>0</v>
          </cell>
        </row>
        <row r="114">
          <cell r="A114">
            <v>112006046</v>
          </cell>
          <cell r="B114">
            <v>0</v>
          </cell>
        </row>
        <row r="115">
          <cell r="A115">
            <v>112006048</v>
          </cell>
          <cell r="B115">
            <v>0</v>
          </cell>
        </row>
        <row r="116">
          <cell r="A116">
            <v>112006150</v>
          </cell>
          <cell r="B116">
            <v>3</v>
          </cell>
        </row>
        <row r="117">
          <cell r="A117">
            <v>112006152</v>
          </cell>
          <cell r="B117">
            <v>5</v>
          </cell>
        </row>
        <row r="118">
          <cell r="A118">
            <v>112006154</v>
          </cell>
          <cell r="B118">
            <v>0</v>
          </cell>
        </row>
        <row r="119">
          <cell r="A119">
            <v>112010634</v>
          </cell>
          <cell r="B119">
            <v>1</v>
          </cell>
        </row>
        <row r="120">
          <cell r="A120">
            <v>112010636</v>
          </cell>
          <cell r="B120">
            <v>22</v>
          </cell>
        </row>
        <row r="121">
          <cell r="A121">
            <v>112010638</v>
          </cell>
          <cell r="B121">
            <v>10</v>
          </cell>
        </row>
        <row r="122">
          <cell r="A122">
            <v>112010640</v>
          </cell>
          <cell r="B122">
            <v>14</v>
          </cell>
        </row>
        <row r="123">
          <cell r="A123">
            <v>112010642</v>
          </cell>
          <cell r="B123">
            <v>26</v>
          </cell>
        </row>
        <row r="124">
          <cell r="A124">
            <v>112010644</v>
          </cell>
          <cell r="B124">
            <v>12</v>
          </cell>
        </row>
        <row r="125">
          <cell r="A125">
            <v>112010646</v>
          </cell>
          <cell r="B125">
            <v>1</v>
          </cell>
        </row>
        <row r="126">
          <cell r="A126">
            <v>112010648</v>
          </cell>
          <cell r="B126">
            <v>0</v>
          </cell>
        </row>
        <row r="127">
          <cell r="A127">
            <v>112010750</v>
          </cell>
          <cell r="B127">
            <v>19</v>
          </cell>
        </row>
        <row r="128">
          <cell r="A128">
            <v>112010752</v>
          </cell>
          <cell r="B128">
            <v>18</v>
          </cell>
        </row>
        <row r="129">
          <cell r="A129">
            <v>112010754</v>
          </cell>
          <cell r="B129">
            <v>29</v>
          </cell>
        </row>
        <row r="130">
          <cell r="A130">
            <v>112011056</v>
          </cell>
          <cell r="B130">
            <v>2</v>
          </cell>
        </row>
        <row r="131">
          <cell r="A131">
            <v>112011058</v>
          </cell>
          <cell r="B131">
            <v>5</v>
          </cell>
        </row>
        <row r="132">
          <cell r="A132">
            <v>112011060</v>
          </cell>
          <cell r="B132">
            <v>0</v>
          </cell>
        </row>
        <row r="133">
          <cell r="A133">
            <v>112011162</v>
          </cell>
          <cell r="B133">
            <v>0</v>
          </cell>
        </row>
        <row r="134">
          <cell r="A134">
            <v>112011164</v>
          </cell>
          <cell r="B134">
            <v>0</v>
          </cell>
        </row>
        <row r="135">
          <cell r="A135">
            <v>112011166</v>
          </cell>
          <cell r="B135">
            <v>0</v>
          </cell>
        </row>
        <row r="136">
          <cell r="A136">
            <v>112012540</v>
          </cell>
          <cell r="B136">
            <v>0</v>
          </cell>
        </row>
        <row r="137">
          <cell r="A137">
            <v>112012542</v>
          </cell>
          <cell r="B137">
            <v>2</v>
          </cell>
        </row>
        <row r="138">
          <cell r="A138">
            <v>112012544</v>
          </cell>
          <cell r="B138">
            <v>0</v>
          </cell>
        </row>
        <row r="139">
          <cell r="A139">
            <v>112012546</v>
          </cell>
          <cell r="B139">
            <v>0</v>
          </cell>
        </row>
        <row r="140">
          <cell r="A140">
            <v>112012548</v>
          </cell>
          <cell r="B140">
            <v>0</v>
          </cell>
        </row>
        <row r="141">
          <cell r="A141">
            <v>112013034</v>
          </cell>
          <cell r="B141">
            <v>0</v>
          </cell>
        </row>
        <row r="142">
          <cell r="A142">
            <v>112013036</v>
          </cell>
          <cell r="B142">
            <v>0</v>
          </cell>
        </row>
        <row r="143">
          <cell r="A143">
            <v>112013038</v>
          </cell>
          <cell r="B143">
            <v>5</v>
          </cell>
        </row>
        <row r="144">
          <cell r="A144">
            <v>112013040</v>
          </cell>
          <cell r="B144">
            <v>5</v>
          </cell>
        </row>
        <row r="145">
          <cell r="A145">
            <v>112013042</v>
          </cell>
          <cell r="B145">
            <v>4</v>
          </cell>
        </row>
        <row r="146">
          <cell r="A146">
            <v>112013044</v>
          </cell>
          <cell r="B146">
            <v>5</v>
          </cell>
        </row>
        <row r="147">
          <cell r="A147">
            <v>112013046</v>
          </cell>
          <cell r="B147">
            <v>4</v>
          </cell>
        </row>
        <row r="148">
          <cell r="A148">
            <v>112013048</v>
          </cell>
          <cell r="B148">
            <v>5</v>
          </cell>
        </row>
        <row r="149">
          <cell r="A149">
            <v>112013150</v>
          </cell>
          <cell r="B149">
            <v>5</v>
          </cell>
        </row>
        <row r="150">
          <cell r="A150">
            <v>112013152</v>
          </cell>
          <cell r="B150">
            <v>5</v>
          </cell>
        </row>
        <row r="151">
          <cell r="A151">
            <v>112013154</v>
          </cell>
          <cell r="B151">
            <v>5</v>
          </cell>
        </row>
        <row r="152">
          <cell r="A152">
            <v>112013362</v>
          </cell>
          <cell r="B152">
            <v>0</v>
          </cell>
        </row>
        <row r="153">
          <cell r="A153">
            <v>112013364</v>
          </cell>
          <cell r="B153">
            <v>0</v>
          </cell>
        </row>
        <row r="154">
          <cell r="A154">
            <v>112013366</v>
          </cell>
          <cell r="B154">
            <v>0</v>
          </cell>
        </row>
        <row r="155">
          <cell r="A155">
            <v>112013600</v>
          </cell>
          <cell r="B155">
            <v>0</v>
          </cell>
        </row>
        <row r="156">
          <cell r="A156">
            <v>112013601</v>
          </cell>
          <cell r="B156">
            <v>0</v>
          </cell>
        </row>
        <row r="157">
          <cell r="A157">
            <v>112013602</v>
          </cell>
          <cell r="B157">
            <v>2</v>
          </cell>
        </row>
        <row r="158">
          <cell r="A158">
            <v>112013603</v>
          </cell>
          <cell r="B158">
            <v>0</v>
          </cell>
        </row>
        <row r="159">
          <cell r="A159">
            <v>112013604</v>
          </cell>
          <cell r="B159">
            <v>0</v>
          </cell>
        </row>
        <row r="160">
          <cell r="A160">
            <v>112013605</v>
          </cell>
          <cell r="B160">
            <v>0</v>
          </cell>
        </row>
        <row r="161">
          <cell r="A161">
            <v>112013606</v>
          </cell>
          <cell r="B161">
            <v>0</v>
          </cell>
        </row>
        <row r="162">
          <cell r="A162">
            <v>112013607</v>
          </cell>
          <cell r="B162">
            <v>0</v>
          </cell>
        </row>
        <row r="163">
          <cell r="A163">
            <v>112014034</v>
          </cell>
          <cell r="B163">
            <v>8</v>
          </cell>
        </row>
        <row r="164">
          <cell r="A164">
            <v>112014036</v>
          </cell>
          <cell r="B164">
            <v>0</v>
          </cell>
        </row>
        <row r="165">
          <cell r="A165">
            <v>112014038</v>
          </cell>
          <cell r="B165">
            <v>3</v>
          </cell>
        </row>
        <row r="166">
          <cell r="A166">
            <v>112014040</v>
          </cell>
          <cell r="B166">
            <v>7</v>
          </cell>
        </row>
        <row r="167">
          <cell r="A167">
            <v>112014042</v>
          </cell>
          <cell r="B167">
            <v>19</v>
          </cell>
        </row>
        <row r="168">
          <cell r="A168">
            <v>112014044</v>
          </cell>
          <cell r="B168">
            <v>7</v>
          </cell>
        </row>
        <row r="169">
          <cell r="A169">
            <v>112014046</v>
          </cell>
          <cell r="B169">
            <v>14</v>
          </cell>
        </row>
        <row r="170">
          <cell r="A170">
            <v>112014048</v>
          </cell>
          <cell r="B170">
            <v>17</v>
          </cell>
        </row>
        <row r="171">
          <cell r="A171">
            <v>112015050</v>
          </cell>
          <cell r="B171">
            <v>2</v>
          </cell>
        </row>
        <row r="172">
          <cell r="A172">
            <v>112015052</v>
          </cell>
          <cell r="B172">
            <v>2</v>
          </cell>
        </row>
        <row r="173">
          <cell r="A173">
            <v>112015054</v>
          </cell>
          <cell r="B173">
            <v>5</v>
          </cell>
        </row>
        <row r="174">
          <cell r="A174">
            <v>112015940</v>
          </cell>
          <cell r="B174">
            <v>0</v>
          </cell>
        </row>
        <row r="175">
          <cell r="A175">
            <v>112015942</v>
          </cell>
          <cell r="B175">
            <v>0</v>
          </cell>
        </row>
        <row r="176">
          <cell r="A176">
            <v>112015944</v>
          </cell>
          <cell r="B176">
            <v>0</v>
          </cell>
        </row>
        <row r="177">
          <cell r="A177">
            <v>112015946</v>
          </cell>
          <cell r="B177">
            <v>0</v>
          </cell>
        </row>
        <row r="178">
          <cell r="A178">
            <v>112015948</v>
          </cell>
          <cell r="B178">
            <v>0</v>
          </cell>
        </row>
        <row r="179">
          <cell r="A179">
            <v>112015950</v>
          </cell>
          <cell r="B179">
            <v>0</v>
          </cell>
        </row>
        <row r="180">
          <cell r="A180">
            <v>112015952</v>
          </cell>
          <cell r="B180">
            <v>0</v>
          </cell>
        </row>
        <row r="181">
          <cell r="A181">
            <v>112015954</v>
          </cell>
          <cell r="B181">
            <v>0</v>
          </cell>
        </row>
        <row r="182">
          <cell r="A182">
            <v>112016056</v>
          </cell>
          <cell r="B182">
            <v>0</v>
          </cell>
        </row>
        <row r="183">
          <cell r="A183">
            <v>112016058</v>
          </cell>
          <cell r="B183">
            <v>2</v>
          </cell>
        </row>
        <row r="184">
          <cell r="A184">
            <v>112016060</v>
          </cell>
          <cell r="B184">
            <v>6</v>
          </cell>
        </row>
        <row r="185">
          <cell r="A185">
            <v>112016538</v>
          </cell>
          <cell r="B185">
            <v>0</v>
          </cell>
        </row>
        <row r="186">
          <cell r="A186">
            <v>112016540</v>
          </cell>
          <cell r="B186">
            <v>0</v>
          </cell>
        </row>
        <row r="187">
          <cell r="A187">
            <v>112016544</v>
          </cell>
          <cell r="B187">
            <v>0</v>
          </cell>
        </row>
        <row r="188">
          <cell r="A188">
            <v>112016546</v>
          </cell>
          <cell r="B188">
            <v>0</v>
          </cell>
        </row>
        <row r="189">
          <cell r="A189">
            <v>112016548</v>
          </cell>
          <cell r="B189">
            <v>0</v>
          </cell>
        </row>
        <row r="190">
          <cell r="A190">
            <v>112016650</v>
          </cell>
          <cell r="B190">
            <v>0</v>
          </cell>
        </row>
        <row r="191">
          <cell r="A191">
            <v>112016652</v>
          </cell>
          <cell r="B191">
            <v>0</v>
          </cell>
        </row>
        <row r="192">
          <cell r="A192">
            <v>112016654</v>
          </cell>
          <cell r="B192">
            <v>0</v>
          </cell>
        </row>
        <row r="193">
          <cell r="A193">
            <v>112016658</v>
          </cell>
          <cell r="B193">
            <v>0</v>
          </cell>
        </row>
        <row r="194">
          <cell r="A194">
            <v>112016756</v>
          </cell>
          <cell r="B194">
            <v>0</v>
          </cell>
        </row>
        <row r="195">
          <cell r="A195">
            <v>112016758</v>
          </cell>
          <cell r="B195">
            <v>0</v>
          </cell>
        </row>
        <row r="196">
          <cell r="A196">
            <v>112016760</v>
          </cell>
          <cell r="B196">
            <v>0</v>
          </cell>
        </row>
        <row r="197">
          <cell r="A197">
            <v>112016862</v>
          </cell>
          <cell r="B197">
            <v>0</v>
          </cell>
        </row>
        <row r="198">
          <cell r="A198">
            <v>112016864</v>
          </cell>
          <cell r="B198">
            <v>0</v>
          </cell>
        </row>
        <row r="199">
          <cell r="A199">
            <v>112016866</v>
          </cell>
          <cell r="B199">
            <v>0</v>
          </cell>
        </row>
        <row r="200">
          <cell r="A200">
            <v>112016950</v>
          </cell>
          <cell r="B200">
            <v>0</v>
          </cell>
        </row>
        <row r="201">
          <cell r="A201">
            <v>112016952</v>
          </cell>
          <cell r="B201">
            <v>0</v>
          </cell>
        </row>
        <row r="202">
          <cell r="A202">
            <v>112016954</v>
          </cell>
          <cell r="B202">
            <v>0</v>
          </cell>
        </row>
        <row r="203">
          <cell r="A203">
            <v>112016956</v>
          </cell>
          <cell r="B203">
            <v>0</v>
          </cell>
        </row>
        <row r="204">
          <cell r="A204">
            <v>112017034</v>
          </cell>
          <cell r="B204">
            <v>6</v>
          </cell>
        </row>
        <row r="205">
          <cell r="A205">
            <v>112017036</v>
          </cell>
          <cell r="B205">
            <v>3</v>
          </cell>
        </row>
        <row r="206">
          <cell r="A206">
            <v>112017038</v>
          </cell>
          <cell r="B206">
            <v>7</v>
          </cell>
        </row>
        <row r="207">
          <cell r="A207">
            <v>112017040</v>
          </cell>
          <cell r="B207">
            <v>3</v>
          </cell>
        </row>
        <row r="208">
          <cell r="A208">
            <v>112017042</v>
          </cell>
          <cell r="B208">
            <v>35</v>
          </cell>
        </row>
        <row r="209">
          <cell r="A209">
            <v>112017044</v>
          </cell>
          <cell r="B209">
            <v>25</v>
          </cell>
        </row>
        <row r="210">
          <cell r="A210">
            <v>112017046</v>
          </cell>
          <cell r="B210">
            <v>18</v>
          </cell>
        </row>
        <row r="211">
          <cell r="A211">
            <v>112017048</v>
          </cell>
          <cell r="B211">
            <v>2</v>
          </cell>
        </row>
        <row r="212">
          <cell r="A212">
            <v>112017334</v>
          </cell>
          <cell r="B212">
            <v>0</v>
          </cell>
        </row>
        <row r="213">
          <cell r="A213">
            <v>112017336</v>
          </cell>
          <cell r="B213">
            <v>0</v>
          </cell>
        </row>
        <row r="214">
          <cell r="A214">
            <v>112017338</v>
          </cell>
          <cell r="B214">
            <v>3</v>
          </cell>
        </row>
        <row r="215">
          <cell r="A215">
            <v>112017340</v>
          </cell>
          <cell r="B215">
            <v>0</v>
          </cell>
        </row>
        <row r="216">
          <cell r="A216">
            <v>112017342</v>
          </cell>
          <cell r="B216">
            <v>3</v>
          </cell>
        </row>
        <row r="217">
          <cell r="A217">
            <v>112017344</v>
          </cell>
          <cell r="B217">
            <v>1</v>
          </cell>
        </row>
        <row r="218">
          <cell r="A218">
            <v>112017346</v>
          </cell>
          <cell r="B218">
            <v>0</v>
          </cell>
        </row>
        <row r="219">
          <cell r="A219">
            <v>112017348</v>
          </cell>
          <cell r="B219">
            <v>0</v>
          </cell>
        </row>
        <row r="220">
          <cell r="A220">
            <v>112017450</v>
          </cell>
          <cell r="B220">
            <v>13</v>
          </cell>
        </row>
        <row r="221">
          <cell r="A221">
            <v>112017452</v>
          </cell>
          <cell r="B221">
            <v>3</v>
          </cell>
        </row>
        <row r="222">
          <cell r="A222">
            <v>112017454</v>
          </cell>
          <cell r="B222">
            <v>11</v>
          </cell>
        </row>
        <row r="223">
          <cell r="A223">
            <v>112017562</v>
          </cell>
          <cell r="B223">
            <v>2</v>
          </cell>
        </row>
        <row r="224">
          <cell r="A224">
            <v>112017564</v>
          </cell>
          <cell r="B224">
            <v>2</v>
          </cell>
        </row>
        <row r="225">
          <cell r="A225">
            <v>112017566</v>
          </cell>
          <cell r="B225">
            <v>2</v>
          </cell>
        </row>
        <row r="226">
          <cell r="A226">
            <v>112017568</v>
          </cell>
          <cell r="B226">
            <v>0</v>
          </cell>
        </row>
        <row r="227">
          <cell r="A227">
            <v>112017656</v>
          </cell>
          <cell r="B227">
            <v>1</v>
          </cell>
        </row>
        <row r="228">
          <cell r="A228">
            <v>112017658</v>
          </cell>
          <cell r="B228">
            <v>0</v>
          </cell>
        </row>
        <row r="229">
          <cell r="A229">
            <v>112017660</v>
          </cell>
          <cell r="B229">
            <v>0</v>
          </cell>
        </row>
        <row r="230">
          <cell r="A230">
            <v>112018050</v>
          </cell>
          <cell r="B230">
            <v>3</v>
          </cell>
        </row>
        <row r="231">
          <cell r="A231">
            <v>112018052</v>
          </cell>
          <cell r="B231">
            <v>2</v>
          </cell>
        </row>
        <row r="232">
          <cell r="A232">
            <v>112018054</v>
          </cell>
          <cell r="B232">
            <v>0</v>
          </cell>
        </row>
        <row r="233">
          <cell r="A233">
            <v>112018234</v>
          </cell>
          <cell r="B233">
            <v>0</v>
          </cell>
        </row>
        <row r="234">
          <cell r="A234">
            <v>112018236</v>
          </cell>
          <cell r="B234">
            <v>0</v>
          </cell>
        </row>
        <row r="235">
          <cell r="A235">
            <v>112018238</v>
          </cell>
          <cell r="B235">
            <v>10</v>
          </cell>
        </row>
        <row r="236">
          <cell r="A236">
            <v>112018240</v>
          </cell>
          <cell r="B236">
            <v>13</v>
          </cell>
        </row>
        <row r="237">
          <cell r="A237">
            <v>112018242</v>
          </cell>
          <cell r="B237">
            <v>8</v>
          </cell>
        </row>
        <row r="238">
          <cell r="A238">
            <v>112018244</v>
          </cell>
          <cell r="B238">
            <v>5</v>
          </cell>
        </row>
        <row r="239">
          <cell r="A239">
            <v>112018246</v>
          </cell>
          <cell r="B239">
            <v>4</v>
          </cell>
        </row>
        <row r="240">
          <cell r="A240">
            <v>112018248</v>
          </cell>
          <cell r="B240">
            <v>2</v>
          </cell>
        </row>
        <row r="241">
          <cell r="A241">
            <v>112018350</v>
          </cell>
          <cell r="B241">
            <v>4</v>
          </cell>
        </row>
        <row r="242">
          <cell r="A242">
            <v>112018352</v>
          </cell>
          <cell r="B242">
            <v>12</v>
          </cell>
        </row>
        <row r="243">
          <cell r="A243">
            <v>112018354</v>
          </cell>
          <cell r="B243">
            <v>0</v>
          </cell>
        </row>
        <row r="244">
          <cell r="A244">
            <v>112018456</v>
          </cell>
          <cell r="B244">
            <v>0</v>
          </cell>
        </row>
        <row r="245">
          <cell r="A245">
            <v>112018458</v>
          </cell>
          <cell r="B245">
            <v>0</v>
          </cell>
        </row>
        <row r="246">
          <cell r="A246">
            <v>112018460</v>
          </cell>
          <cell r="B246">
            <v>0</v>
          </cell>
        </row>
        <row r="247">
          <cell r="A247">
            <v>112018562</v>
          </cell>
          <cell r="B247">
            <v>0</v>
          </cell>
        </row>
        <row r="248">
          <cell r="A248">
            <v>112018564</v>
          </cell>
          <cell r="B248">
            <v>0</v>
          </cell>
        </row>
        <row r="249">
          <cell r="A249">
            <v>112018566</v>
          </cell>
          <cell r="B249">
            <v>0</v>
          </cell>
        </row>
        <row r="250">
          <cell r="A250">
            <v>112018856</v>
          </cell>
          <cell r="B250">
            <v>1</v>
          </cell>
        </row>
        <row r="251">
          <cell r="A251">
            <v>112018858</v>
          </cell>
          <cell r="B251">
            <v>0</v>
          </cell>
        </row>
        <row r="252">
          <cell r="A252">
            <v>112018860</v>
          </cell>
          <cell r="B252">
            <v>0</v>
          </cell>
        </row>
        <row r="253">
          <cell r="A253">
            <v>112019056</v>
          </cell>
          <cell r="B253">
            <v>0</v>
          </cell>
        </row>
        <row r="254">
          <cell r="A254">
            <v>112019058</v>
          </cell>
          <cell r="B254">
            <v>0</v>
          </cell>
        </row>
        <row r="255">
          <cell r="A255">
            <v>112019060</v>
          </cell>
          <cell r="B255">
            <v>3</v>
          </cell>
        </row>
        <row r="256">
          <cell r="A256">
            <v>112019134</v>
          </cell>
          <cell r="B256">
            <v>0</v>
          </cell>
        </row>
        <row r="257">
          <cell r="A257">
            <v>112019136</v>
          </cell>
          <cell r="B257">
            <v>0</v>
          </cell>
        </row>
        <row r="258">
          <cell r="A258">
            <v>112019138</v>
          </cell>
          <cell r="B258">
            <v>9</v>
          </cell>
        </row>
        <row r="259">
          <cell r="A259">
            <v>112019140</v>
          </cell>
          <cell r="B259">
            <v>2</v>
          </cell>
        </row>
        <row r="260">
          <cell r="A260">
            <v>112019142</v>
          </cell>
          <cell r="B260">
            <v>3</v>
          </cell>
        </row>
        <row r="261">
          <cell r="A261">
            <v>112019144</v>
          </cell>
          <cell r="B261">
            <v>1</v>
          </cell>
        </row>
        <row r="262">
          <cell r="A262">
            <v>112019146</v>
          </cell>
          <cell r="B262">
            <v>0</v>
          </cell>
        </row>
        <row r="263">
          <cell r="A263">
            <v>112019148</v>
          </cell>
          <cell r="B263">
            <v>0</v>
          </cell>
        </row>
        <row r="264">
          <cell r="A264">
            <v>112019250</v>
          </cell>
          <cell r="B264">
            <v>0</v>
          </cell>
        </row>
        <row r="265">
          <cell r="A265">
            <v>112019252</v>
          </cell>
          <cell r="B265">
            <v>6</v>
          </cell>
        </row>
        <row r="266">
          <cell r="A266">
            <v>112019254</v>
          </cell>
          <cell r="B266">
            <v>5</v>
          </cell>
        </row>
        <row r="267">
          <cell r="A267">
            <v>112019356</v>
          </cell>
          <cell r="B267">
            <v>0</v>
          </cell>
        </row>
        <row r="268">
          <cell r="A268">
            <v>112019358</v>
          </cell>
          <cell r="B268">
            <v>1</v>
          </cell>
        </row>
        <row r="269">
          <cell r="A269">
            <v>112019360</v>
          </cell>
          <cell r="B269">
            <v>0</v>
          </cell>
        </row>
        <row r="270">
          <cell r="A270">
            <v>112019462</v>
          </cell>
          <cell r="B270">
            <v>0</v>
          </cell>
        </row>
        <row r="271">
          <cell r="A271">
            <v>112019464</v>
          </cell>
          <cell r="B271">
            <v>0</v>
          </cell>
        </row>
        <row r="272">
          <cell r="A272">
            <v>112019466</v>
          </cell>
          <cell r="B272">
            <v>0</v>
          </cell>
        </row>
        <row r="273">
          <cell r="A273">
            <v>112019562</v>
          </cell>
          <cell r="B273">
            <v>5</v>
          </cell>
        </row>
        <row r="274">
          <cell r="A274">
            <v>112019564</v>
          </cell>
          <cell r="B274">
            <v>0</v>
          </cell>
        </row>
        <row r="275">
          <cell r="A275">
            <v>112019566</v>
          </cell>
          <cell r="B275">
            <v>0</v>
          </cell>
        </row>
        <row r="276">
          <cell r="A276">
            <v>112019568</v>
          </cell>
          <cell r="B276">
            <v>0</v>
          </cell>
        </row>
        <row r="277">
          <cell r="A277">
            <v>112019634</v>
          </cell>
          <cell r="B277">
            <v>0</v>
          </cell>
        </row>
        <row r="278">
          <cell r="A278">
            <v>112019636</v>
          </cell>
          <cell r="B278">
            <v>0</v>
          </cell>
        </row>
        <row r="279">
          <cell r="A279">
            <v>112019638</v>
          </cell>
          <cell r="B279">
            <v>15</v>
          </cell>
        </row>
        <row r="280">
          <cell r="A280">
            <v>112019640</v>
          </cell>
          <cell r="B280">
            <v>12</v>
          </cell>
        </row>
        <row r="281">
          <cell r="A281">
            <v>112019642</v>
          </cell>
          <cell r="B281">
            <v>0</v>
          </cell>
        </row>
        <row r="282">
          <cell r="A282">
            <v>112019644</v>
          </cell>
          <cell r="B282">
            <v>6</v>
          </cell>
        </row>
        <row r="283">
          <cell r="A283">
            <v>112019646</v>
          </cell>
          <cell r="B283">
            <v>5</v>
          </cell>
        </row>
        <row r="284">
          <cell r="A284">
            <v>112019648</v>
          </cell>
          <cell r="B284">
            <v>5</v>
          </cell>
        </row>
        <row r="285">
          <cell r="A285">
            <v>112019750</v>
          </cell>
          <cell r="B285">
            <v>2</v>
          </cell>
        </row>
        <row r="286">
          <cell r="A286">
            <v>112019752</v>
          </cell>
          <cell r="B286">
            <v>26</v>
          </cell>
        </row>
        <row r="287">
          <cell r="A287">
            <v>112019754</v>
          </cell>
          <cell r="B287">
            <v>4</v>
          </cell>
        </row>
        <row r="288">
          <cell r="A288">
            <v>112020134</v>
          </cell>
          <cell r="B288">
            <v>0</v>
          </cell>
        </row>
        <row r="289">
          <cell r="A289">
            <v>112020136</v>
          </cell>
          <cell r="B289">
            <v>0</v>
          </cell>
        </row>
        <row r="290">
          <cell r="A290">
            <v>112020138</v>
          </cell>
          <cell r="B290">
            <v>0</v>
          </cell>
        </row>
        <row r="291">
          <cell r="A291">
            <v>112020140</v>
          </cell>
          <cell r="B291">
            <v>0</v>
          </cell>
        </row>
        <row r="292">
          <cell r="A292">
            <v>112020142</v>
          </cell>
          <cell r="B292">
            <v>0</v>
          </cell>
        </row>
        <row r="293">
          <cell r="A293">
            <v>112020144</v>
          </cell>
          <cell r="B293">
            <v>0</v>
          </cell>
        </row>
        <row r="294">
          <cell r="A294">
            <v>112020146</v>
          </cell>
          <cell r="B294">
            <v>0</v>
          </cell>
        </row>
        <row r="295">
          <cell r="A295">
            <v>112020148</v>
          </cell>
          <cell r="B295">
            <v>1</v>
          </cell>
        </row>
        <row r="296">
          <cell r="A296">
            <v>112020250</v>
          </cell>
          <cell r="B296">
            <v>11</v>
          </cell>
        </row>
        <row r="297">
          <cell r="A297">
            <v>112020252</v>
          </cell>
          <cell r="B297">
            <v>19</v>
          </cell>
        </row>
        <row r="298">
          <cell r="A298">
            <v>112020254</v>
          </cell>
          <cell r="B298">
            <v>0</v>
          </cell>
        </row>
        <row r="299">
          <cell r="A299">
            <v>112020356</v>
          </cell>
          <cell r="B299">
            <v>0</v>
          </cell>
        </row>
        <row r="300">
          <cell r="A300">
            <v>112020358</v>
          </cell>
          <cell r="B300">
            <v>0</v>
          </cell>
        </row>
        <row r="301">
          <cell r="A301">
            <v>112020360</v>
          </cell>
          <cell r="B301">
            <v>0</v>
          </cell>
        </row>
        <row r="302">
          <cell r="A302">
            <v>112020634</v>
          </cell>
          <cell r="B302">
            <v>0</v>
          </cell>
        </row>
        <row r="303">
          <cell r="A303">
            <v>112020636</v>
          </cell>
          <cell r="B303">
            <v>0</v>
          </cell>
        </row>
        <row r="304">
          <cell r="A304">
            <v>112020638</v>
          </cell>
          <cell r="B304">
            <v>23</v>
          </cell>
        </row>
        <row r="305">
          <cell r="A305">
            <v>112020640</v>
          </cell>
          <cell r="B305">
            <v>3</v>
          </cell>
        </row>
        <row r="306">
          <cell r="A306">
            <v>112020642</v>
          </cell>
          <cell r="B306">
            <v>34</v>
          </cell>
        </row>
        <row r="307">
          <cell r="A307">
            <v>112020644</v>
          </cell>
          <cell r="B307">
            <v>2</v>
          </cell>
        </row>
        <row r="308">
          <cell r="A308">
            <v>112020646</v>
          </cell>
          <cell r="B308">
            <v>13</v>
          </cell>
        </row>
        <row r="309">
          <cell r="A309">
            <v>112020648</v>
          </cell>
          <cell r="B309">
            <v>0</v>
          </cell>
        </row>
        <row r="310">
          <cell r="A310">
            <v>112020750</v>
          </cell>
          <cell r="B310">
            <v>0</v>
          </cell>
        </row>
        <row r="311">
          <cell r="A311">
            <v>112020752</v>
          </cell>
          <cell r="B311">
            <v>0</v>
          </cell>
        </row>
        <row r="312">
          <cell r="A312">
            <v>112020754</v>
          </cell>
          <cell r="B312">
            <v>3</v>
          </cell>
        </row>
        <row r="313">
          <cell r="A313">
            <v>112020856</v>
          </cell>
          <cell r="B313">
            <v>0</v>
          </cell>
        </row>
        <row r="314">
          <cell r="A314">
            <v>112020858</v>
          </cell>
          <cell r="B314">
            <v>0</v>
          </cell>
        </row>
        <row r="315">
          <cell r="A315">
            <v>112020860</v>
          </cell>
          <cell r="B315">
            <v>4</v>
          </cell>
        </row>
        <row r="316">
          <cell r="A316">
            <v>112020962</v>
          </cell>
          <cell r="B316">
            <v>0</v>
          </cell>
        </row>
        <row r="317">
          <cell r="A317">
            <v>112020964</v>
          </cell>
          <cell r="B317">
            <v>0</v>
          </cell>
        </row>
        <row r="318">
          <cell r="A318">
            <v>112020966</v>
          </cell>
          <cell r="B318">
            <v>2</v>
          </cell>
        </row>
        <row r="319">
          <cell r="A319">
            <v>112023834</v>
          </cell>
          <cell r="B319">
            <v>0</v>
          </cell>
        </row>
        <row r="320">
          <cell r="A320">
            <v>112023836</v>
          </cell>
          <cell r="B320">
            <v>0</v>
          </cell>
        </row>
        <row r="321">
          <cell r="A321">
            <v>112024134</v>
          </cell>
          <cell r="B321">
            <v>0</v>
          </cell>
        </row>
        <row r="322">
          <cell r="A322">
            <v>112024136</v>
          </cell>
          <cell r="B322">
            <v>0</v>
          </cell>
        </row>
        <row r="323">
          <cell r="A323">
            <v>112024138</v>
          </cell>
          <cell r="B323">
            <v>0</v>
          </cell>
        </row>
        <row r="324">
          <cell r="A324">
            <v>112024140</v>
          </cell>
          <cell r="B324">
            <v>0</v>
          </cell>
        </row>
        <row r="325">
          <cell r="A325">
            <v>112024142</v>
          </cell>
          <cell r="B325">
            <v>0</v>
          </cell>
        </row>
        <row r="326">
          <cell r="A326">
            <v>112024144</v>
          </cell>
          <cell r="B326">
            <v>0</v>
          </cell>
        </row>
        <row r="327">
          <cell r="A327">
            <v>112024146</v>
          </cell>
          <cell r="B327">
            <v>0</v>
          </cell>
        </row>
        <row r="328">
          <cell r="A328">
            <v>112024148</v>
          </cell>
          <cell r="B328">
            <v>0</v>
          </cell>
        </row>
        <row r="329">
          <cell r="A329">
            <v>112024250</v>
          </cell>
          <cell r="B329">
            <v>3</v>
          </cell>
        </row>
        <row r="330">
          <cell r="A330">
            <v>112024252</v>
          </cell>
          <cell r="B330">
            <v>0</v>
          </cell>
        </row>
        <row r="331">
          <cell r="A331">
            <v>112024254</v>
          </cell>
          <cell r="B331">
            <v>0</v>
          </cell>
        </row>
        <row r="332">
          <cell r="A332">
            <v>112024356</v>
          </cell>
          <cell r="B332">
            <v>0</v>
          </cell>
        </row>
        <row r="333">
          <cell r="A333">
            <v>112024358</v>
          </cell>
          <cell r="B333">
            <v>0</v>
          </cell>
        </row>
        <row r="334">
          <cell r="A334">
            <v>112024360</v>
          </cell>
          <cell r="B334">
            <v>0</v>
          </cell>
        </row>
        <row r="335">
          <cell r="A335">
            <v>112024650</v>
          </cell>
          <cell r="B335">
            <v>5</v>
          </cell>
        </row>
        <row r="336">
          <cell r="A336">
            <v>112024652</v>
          </cell>
          <cell r="B336">
            <v>27</v>
          </cell>
        </row>
        <row r="337">
          <cell r="A337">
            <v>112024654</v>
          </cell>
          <cell r="B337">
            <v>0</v>
          </cell>
        </row>
        <row r="338">
          <cell r="A338">
            <v>112024756</v>
          </cell>
          <cell r="B338">
            <v>0</v>
          </cell>
        </row>
        <row r="339">
          <cell r="A339">
            <v>112024758</v>
          </cell>
          <cell r="B339">
            <v>0</v>
          </cell>
        </row>
        <row r="340">
          <cell r="A340">
            <v>112024760</v>
          </cell>
          <cell r="B340">
            <v>0</v>
          </cell>
        </row>
        <row r="341">
          <cell r="A341">
            <v>112024862</v>
          </cell>
          <cell r="B341">
            <v>2</v>
          </cell>
        </row>
        <row r="342">
          <cell r="A342">
            <v>112024864</v>
          </cell>
          <cell r="B342">
            <v>2</v>
          </cell>
        </row>
        <row r="343">
          <cell r="A343">
            <v>112024866</v>
          </cell>
          <cell r="B343">
            <v>2</v>
          </cell>
        </row>
        <row r="344">
          <cell r="A344">
            <v>112024868</v>
          </cell>
          <cell r="B344">
            <v>0</v>
          </cell>
        </row>
        <row r="345">
          <cell r="A345">
            <v>112025034</v>
          </cell>
          <cell r="B345">
            <v>0</v>
          </cell>
        </row>
        <row r="346">
          <cell r="A346">
            <v>112025036</v>
          </cell>
          <cell r="B346">
            <v>0</v>
          </cell>
        </row>
        <row r="347">
          <cell r="A347">
            <v>112025038</v>
          </cell>
          <cell r="B347">
            <v>0</v>
          </cell>
        </row>
        <row r="348">
          <cell r="A348">
            <v>112025040</v>
          </cell>
          <cell r="B348">
            <v>0</v>
          </cell>
        </row>
        <row r="349">
          <cell r="A349">
            <v>112025042</v>
          </cell>
          <cell r="B349">
            <v>0</v>
          </cell>
        </row>
        <row r="350">
          <cell r="A350">
            <v>112025044</v>
          </cell>
          <cell r="B350">
            <v>0</v>
          </cell>
        </row>
        <row r="351">
          <cell r="A351">
            <v>112025046</v>
          </cell>
          <cell r="B351">
            <v>0</v>
          </cell>
        </row>
        <row r="352">
          <cell r="A352">
            <v>112025048</v>
          </cell>
          <cell r="B352">
            <v>0</v>
          </cell>
        </row>
        <row r="353">
          <cell r="A353">
            <v>1120260</v>
          </cell>
          <cell r="B353">
            <v>0</v>
          </cell>
        </row>
        <row r="354">
          <cell r="A354">
            <v>1120261</v>
          </cell>
          <cell r="B354">
            <v>0</v>
          </cell>
        </row>
        <row r="355">
          <cell r="A355">
            <v>1120262</v>
          </cell>
          <cell r="B355">
            <v>0</v>
          </cell>
        </row>
        <row r="356">
          <cell r="A356">
            <v>112026256</v>
          </cell>
          <cell r="B356">
            <v>0</v>
          </cell>
        </row>
        <row r="357">
          <cell r="A357">
            <v>112026336</v>
          </cell>
          <cell r="B357">
            <v>0</v>
          </cell>
        </row>
        <row r="358">
          <cell r="A358">
            <v>112026338</v>
          </cell>
          <cell r="B358">
            <v>0</v>
          </cell>
        </row>
        <row r="359">
          <cell r="A359">
            <v>112026340</v>
          </cell>
          <cell r="B359">
            <v>0</v>
          </cell>
        </row>
        <row r="360">
          <cell r="A360">
            <v>112026342</v>
          </cell>
          <cell r="B360">
            <v>1</v>
          </cell>
        </row>
        <row r="361">
          <cell r="A361">
            <v>112026344</v>
          </cell>
          <cell r="B361">
            <v>0</v>
          </cell>
        </row>
        <row r="362">
          <cell r="A362">
            <v>112026346</v>
          </cell>
          <cell r="B362">
            <v>0</v>
          </cell>
        </row>
        <row r="363">
          <cell r="A363">
            <v>112026348</v>
          </cell>
          <cell r="B363">
            <v>0</v>
          </cell>
        </row>
        <row r="364">
          <cell r="A364">
            <v>112026452</v>
          </cell>
          <cell r="B364">
            <v>0</v>
          </cell>
        </row>
        <row r="365">
          <cell r="A365">
            <v>112026454</v>
          </cell>
          <cell r="B365">
            <v>0</v>
          </cell>
        </row>
        <row r="366">
          <cell r="A366">
            <v>112028034</v>
          </cell>
          <cell r="B366">
            <v>0</v>
          </cell>
        </row>
        <row r="367">
          <cell r="A367">
            <v>112028036</v>
          </cell>
          <cell r="B367">
            <v>10</v>
          </cell>
        </row>
        <row r="368">
          <cell r="A368">
            <v>112028038</v>
          </cell>
          <cell r="B368">
            <v>7</v>
          </cell>
        </row>
        <row r="369">
          <cell r="A369">
            <v>112028040</v>
          </cell>
          <cell r="B369">
            <v>15</v>
          </cell>
        </row>
        <row r="370">
          <cell r="A370">
            <v>112028042</v>
          </cell>
          <cell r="B370">
            <v>19</v>
          </cell>
        </row>
        <row r="371">
          <cell r="A371">
            <v>112028044</v>
          </cell>
          <cell r="B371">
            <v>18</v>
          </cell>
        </row>
        <row r="372">
          <cell r="A372">
            <v>112028046</v>
          </cell>
          <cell r="B372">
            <v>15</v>
          </cell>
        </row>
        <row r="373">
          <cell r="A373">
            <v>112028048</v>
          </cell>
          <cell r="B373">
            <v>17</v>
          </cell>
        </row>
        <row r="374">
          <cell r="A374">
            <v>112028534</v>
          </cell>
          <cell r="B374">
            <v>0</v>
          </cell>
        </row>
        <row r="375">
          <cell r="A375">
            <v>112028536</v>
          </cell>
          <cell r="B375">
            <v>23</v>
          </cell>
        </row>
        <row r="376">
          <cell r="A376">
            <v>112028538</v>
          </cell>
          <cell r="B376">
            <v>20</v>
          </cell>
        </row>
        <row r="377">
          <cell r="A377">
            <v>112028540</v>
          </cell>
          <cell r="B377">
            <v>4</v>
          </cell>
        </row>
        <row r="378">
          <cell r="A378">
            <v>112028542</v>
          </cell>
          <cell r="B378">
            <v>27</v>
          </cell>
        </row>
        <row r="379">
          <cell r="A379">
            <v>112028544</v>
          </cell>
          <cell r="B379">
            <v>25</v>
          </cell>
        </row>
        <row r="380">
          <cell r="A380">
            <v>112028546</v>
          </cell>
          <cell r="B380">
            <v>9</v>
          </cell>
        </row>
        <row r="381">
          <cell r="A381">
            <v>112028548</v>
          </cell>
          <cell r="B381">
            <v>15</v>
          </cell>
        </row>
        <row r="382">
          <cell r="A382">
            <v>112028634</v>
          </cell>
          <cell r="B382">
            <v>0</v>
          </cell>
        </row>
        <row r="383">
          <cell r="A383">
            <v>112028636</v>
          </cell>
          <cell r="B383">
            <v>0</v>
          </cell>
        </row>
        <row r="384">
          <cell r="A384">
            <v>112028638</v>
          </cell>
          <cell r="B384">
            <v>0</v>
          </cell>
        </row>
        <row r="385">
          <cell r="A385">
            <v>112028640</v>
          </cell>
          <cell r="B385">
            <v>0</v>
          </cell>
        </row>
        <row r="386">
          <cell r="A386">
            <v>112028642</v>
          </cell>
          <cell r="B386">
            <v>0</v>
          </cell>
        </row>
        <row r="387">
          <cell r="A387">
            <v>112028644</v>
          </cell>
          <cell r="B387">
            <v>0</v>
          </cell>
        </row>
        <row r="388">
          <cell r="A388">
            <v>112028646</v>
          </cell>
          <cell r="B388">
            <v>0</v>
          </cell>
        </row>
        <row r="389">
          <cell r="A389">
            <v>112028648</v>
          </cell>
          <cell r="B389">
            <v>0</v>
          </cell>
        </row>
        <row r="390">
          <cell r="A390">
            <v>112028750</v>
          </cell>
          <cell r="B390">
            <v>0</v>
          </cell>
        </row>
        <row r="391">
          <cell r="A391">
            <v>112028752</v>
          </cell>
          <cell r="B391">
            <v>0</v>
          </cell>
        </row>
        <row r="392">
          <cell r="A392">
            <v>112028754</v>
          </cell>
          <cell r="B392">
            <v>0</v>
          </cell>
        </row>
        <row r="393">
          <cell r="A393">
            <v>112028856</v>
          </cell>
          <cell r="B393">
            <v>0</v>
          </cell>
        </row>
        <row r="394">
          <cell r="A394">
            <v>112028858</v>
          </cell>
          <cell r="B394">
            <v>0</v>
          </cell>
        </row>
        <row r="395">
          <cell r="A395">
            <v>112028860</v>
          </cell>
          <cell r="B395">
            <v>0</v>
          </cell>
        </row>
        <row r="396">
          <cell r="A396">
            <v>112030034</v>
          </cell>
          <cell r="B396">
            <v>0</v>
          </cell>
        </row>
        <row r="397">
          <cell r="A397">
            <v>112030036</v>
          </cell>
          <cell r="B397">
            <v>0</v>
          </cell>
        </row>
        <row r="398">
          <cell r="A398">
            <v>112030038</v>
          </cell>
          <cell r="B398">
            <v>0</v>
          </cell>
        </row>
        <row r="399">
          <cell r="A399">
            <v>112030040</v>
          </cell>
          <cell r="B399">
            <v>0</v>
          </cell>
        </row>
        <row r="400">
          <cell r="A400">
            <v>112030042</v>
          </cell>
          <cell r="B400">
            <v>0</v>
          </cell>
        </row>
        <row r="401">
          <cell r="A401">
            <v>112030044</v>
          </cell>
          <cell r="B401">
            <v>0</v>
          </cell>
        </row>
        <row r="402">
          <cell r="A402">
            <v>112030046</v>
          </cell>
          <cell r="B402">
            <v>0</v>
          </cell>
        </row>
        <row r="403">
          <cell r="A403">
            <v>112030048</v>
          </cell>
          <cell r="B403">
            <v>0</v>
          </cell>
        </row>
        <row r="404">
          <cell r="A404">
            <v>112030150</v>
          </cell>
          <cell r="B404">
            <v>0</v>
          </cell>
        </row>
        <row r="405">
          <cell r="A405">
            <v>112030152</v>
          </cell>
          <cell r="B405">
            <v>0</v>
          </cell>
        </row>
        <row r="406">
          <cell r="A406">
            <v>112030154</v>
          </cell>
          <cell r="B406">
            <v>0</v>
          </cell>
        </row>
        <row r="407">
          <cell r="A407">
            <v>112030256</v>
          </cell>
          <cell r="B407">
            <v>0</v>
          </cell>
        </row>
        <row r="408">
          <cell r="A408">
            <v>112030258</v>
          </cell>
          <cell r="B408">
            <v>0</v>
          </cell>
        </row>
        <row r="409">
          <cell r="A409">
            <v>112030260</v>
          </cell>
          <cell r="B409">
            <v>0</v>
          </cell>
        </row>
        <row r="410">
          <cell r="A410">
            <v>112030362</v>
          </cell>
          <cell r="B410">
            <v>0</v>
          </cell>
        </row>
        <row r="411">
          <cell r="A411">
            <v>112030364</v>
          </cell>
          <cell r="B411">
            <v>0</v>
          </cell>
        </row>
        <row r="412">
          <cell r="A412">
            <v>112030366</v>
          </cell>
          <cell r="B412">
            <v>0</v>
          </cell>
        </row>
        <row r="413">
          <cell r="A413">
            <v>112031534</v>
          </cell>
          <cell r="B413">
            <v>0</v>
          </cell>
        </row>
        <row r="414">
          <cell r="A414">
            <v>112031536</v>
          </cell>
          <cell r="B414">
            <v>0</v>
          </cell>
        </row>
        <row r="415">
          <cell r="A415">
            <v>112031538</v>
          </cell>
          <cell r="B415">
            <v>0</v>
          </cell>
        </row>
        <row r="416">
          <cell r="A416">
            <v>112031540</v>
          </cell>
          <cell r="B416">
            <v>1</v>
          </cell>
        </row>
        <row r="417">
          <cell r="A417">
            <v>112031542</v>
          </cell>
          <cell r="B417">
            <v>2</v>
          </cell>
        </row>
        <row r="418">
          <cell r="A418">
            <v>112031544</v>
          </cell>
          <cell r="B418">
            <v>0</v>
          </cell>
        </row>
        <row r="419">
          <cell r="A419">
            <v>112031546</v>
          </cell>
          <cell r="B419">
            <v>0</v>
          </cell>
        </row>
        <row r="420">
          <cell r="A420">
            <v>112031548</v>
          </cell>
          <cell r="B420">
            <v>1</v>
          </cell>
        </row>
        <row r="421">
          <cell r="A421">
            <v>112031650</v>
          </cell>
          <cell r="B421">
            <v>2</v>
          </cell>
        </row>
        <row r="422">
          <cell r="A422">
            <v>112031652</v>
          </cell>
          <cell r="B422">
            <v>0</v>
          </cell>
        </row>
        <row r="423">
          <cell r="A423">
            <v>112031654</v>
          </cell>
          <cell r="B423">
            <v>1</v>
          </cell>
        </row>
        <row r="424">
          <cell r="A424">
            <v>112032334</v>
          </cell>
          <cell r="B424">
            <v>1</v>
          </cell>
        </row>
        <row r="425">
          <cell r="A425">
            <v>112032336</v>
          </cell>
          <cell r="B425">
            <v>0</v>
          </cell>
        </row>
        <row r="426">
          <cell r="A426">
            <v>112032338</v>
          </cell>
          <cell r="B426">
            <v>2</v>
          </cell>
        </row>
        <row r="427">
          <cell r="A427">
            <v>112032340</v>
          </cell>
          <cell r="B427">
            <v>3</v>
          </cell>
        </row>
        <row r="428">
          <cell r="A428">
            <v>112032342</v>
          </cell>
          <cell r="B428">
            <v>1</v>
          </cell>
        </row>
        <row r="429">
          <cell r="A429">
            <v>112032344</v>
          </cell>
          <cell r="B429">
            <v>0</v>
          </cell>
        </row>
        <row r="430">
          <cell r="A430">
            <v>112032346</v>
          </cell>
          <cell r="B430">
            <v>0</v>
          </cell>
        </row>
        <row r="431">
          <cell r="A431">
            <v>112032348</v>
          </cell>
          <cell r="B431">
            <v>0</v>
          </cell>
        </row>
        <row r="432">
          <cell r="A432">
            <v>1120330</v>
          </cell>
          <cell r="B432">
            <v>0</v>
          </cell>
        </row>
        <row r="433">
          <cell r="A433">
            <v>112033034</v>
          </cell>
          <cell r="B433">
            <v>0</v>
          </cell>
        </row>
        <row r="434">
          <cell r="A434">
            <v>112033036</v>
          </cell>
          <cell r="B434">
            <v>0</v>
          </cell>
        </row>
        <row r="435">
          <cell r="A435">
            <v>112033038</v>
          </cell>
          <cell r="B435">
            <v>0</v>
          </cell>
        </row>
        <row r="436">
          <cell r="A436">
            <v>112033040</v>
          </cell>
          <cell r="B436">
            <v>3</v>
          </cell>
        </row>
        <row r="437">
          <cell r="A437">
            <v>112033042</v>
          </cell>
          <cell r="B437">
            <v>6</v>
          </cell>
        </row>
        <row r="438">
          <cell r="A438">
            <v>112033044</v>
          </cell>
          <cell r="B438">
            <v>5</v>
          </cell>
        </row>
        <row r="439">
          <cell r="A439">
            <v>112033046</v>
          </cell>
          <cell r="B439">
            <v>4</v>
          </cell>
        </row>
        <row r="440">
          <cell r="A440">
            <v>112033048</v>
          </cell>
          <cell r="B440">
            <v>0</v>
          </cell>
        </row>
        <row r="441">
          <cell r="A441">
            <v>112033150</v>
          </cell>
          <cell r="B441">
            <v>0</v>
          </cell>
        </row>
        <row r="442">
          <cell r="A442">
            <v>112033152</v>
          </cell>
          <cell r="B442">
            <v>5</v>
          </cell>
        </row>
        <row r="443">
          <cell r="A443">
            <v>112033154</v>
          </cell>
          <cell r="B443">
            <v>2</v>
          </cell>
        </row>
        <row r="444">
          <cell r="A444">
            <v>112033334</v>
          </cell>
          <cell r="B444">
            <v>4</v>
          </cell>
        </row>
        <row r="445">
          <cell r="A445">
            <v>112033336</v>
          </cell>
          <cell r="B445">
            <v>0</v>
          </cell>
        </row>
        <row r="446">
          <cell r="A446">
            <v>112033338</v>
          </cell>
          <cell r="B446">
            <v>0</v>
          </cell>
        </row>
        <row r="447">
          <cell r="A447">
            <v>112033340</v>
          </cell>
          <cell r="B447">
            <v>0</v>
          </cell>
        </row>
        <row r="448">
          <cell r="A448">
            <v>112033342</v>
          </cell>
          <cell r="B448">
            <v>0</v>
          </cell>
        </row>
        <row r="449">
          <cell r="A449">
            <v>112033344</v>
          </cell>
          <cell r="B449">
            <v>0</v>
          </cell>
        </row>
        <row r="450">
          <cell r="A450">
            <v>112033346</v>
          </cell>
          <cell r="B450">
            <v>0</v>
          </cell>
        </row>
        <row r="451">
          <cell r="A451">
            <v>112033348</v>
          </cell>
          <cell r="B451">
            <v>0</v>
          </cell>
        </row>
        <row r="452">
          <cell r="A452">
            <v>112033350</v>
          </cell>
          <cell r="B452">
            <v>0</v>
          </cell>
        </row>
        <row r="453">
          <cell r="A453">
            <v>112033352</v>
          </cell>
          <cell r="B453">
            <v>0</v>
          </cell>
        </row>
        <row r="454">
          <cell r="A454">
            <v>112033354</v>
          </cell>
          <cell r="B454">
            <v>0</v>
          </cell>
        </row>
        <row r="455">
          <cell r="A455">
            <v>112033356</v>
          </cell>
          <cell r="B455">
            <v>0</v>
          </cell>
        </row>
        <row r="456">
          <cell r="A456">
            <v>112033450</v>
          </cell>
          <cell r="B456">
            <v>0</v>
          </cell>
        </row>
        <row r="457">
          <cell r="A457">
            <v>112033452</v>
          </cell>
          <cell r="B457">
            <v>0</v>
          </cell>
        </row>
        <row r="458">
          <cell r="A458">
            <v>112033454</v>
          </cell>
          <cell r="B458">
            <v>0</v>
          </cell>
        </row>
        <row r="459">
          <cell r="A459">
            <v>112033550</v>
          </cell>
          <cell r="B459">
            <v>0</v>
          </cell>
        </row>
        <row r="460">
          <cell r="A460">
            <v>112033556</v>
          </cell>
          <cell r="B460">
            <v>6</v>
          </cell>
        </row>
        <row r="461">
          <cell r="A461">
            <v>112033558</v>
          </cell>
          <cell r="B461">
            <v>0</v>
          </cell>
        </row>
        <row r="462">
          <cell r="A462">
            <v>112033560</v>
          </cell>
          <cell r="B462">
            <v>0</v>
          </cell>
        </row>
        <row r="463">
          <cell r="A463">
            <v>112040034</v>
          </cell>
          <cell r="B463">
            <v>0</v>
          </cell>
        </row>
        <row r="464">
          <cell r="A464">
            <v>112040036</v>
          </cell>
          <cell r="B464">
            <v>0</v>
          </cell>
        </row>
        <row r="465">
          <cell r="A465">
            <v>112040038</v>
          </cell>
          <cell r="B465">
            <v>0</v>
          </cell>
        </row>
        <row r="466">
          <cell r="A466">
            <v>112040040</v>
          </cell>
          <cell r="B466">
            <v>0</v>
          </cell>
        </row>
        <row r="467">
          <cell r="A467">
            <v>112040042</v>
          </cell>
          <cell r="B467">
            <v>0</v>
          </cell>
        </row>
        <row r="468">
          <cell r="A468">
            <v>112040044</v>
          </cell>
          <cell r="B468">
            <v>0</v>
          </cell>
        </row>
        <row r="469">
          <cell r="A469">
            <v>112040048</v>
          </cell>
          <cell r="B469">
            <v>0</v>
          </cell>
        </row>
        <row r="470">
          <cell r="A470">
            <v>112040150</v>
          </cell>
          <cell r="B470">
            <v>0</v>
          </cell>
        </row>
        <row r="471">
          <cell r="A471">
            <v>112040152</v>
          </cell>
          <cell r="B471">
            <v>0</v>
          </cell>
        </row>
        <row r="472">
          <cell r="A472">
            <v>112040154</v>
          </cell>
          <cell r="B472">
            <v>0</v>
          </cell>
        </row>
        <row r="473">
          <cell r="A473">
            <v>112040256</v>
          </cell>
          <cell r="B473">
            <v>0</v>
          </cell>
        </row>
        <row r="474">
          <cell r="A474">
            <v>112040258</v>
          </cell>
          <cell r="B474">
            <v>0</v>
          </cell>
        </row>
        <row r="475">
          <cell r="A475">
            <v>112040260</v>
          </cell>
          <cell r="B475">
            <v>0</v>
          </cell>
        </row>
        <row r="476">
          <cell r="A476">
            <v>112040262</v>
          </cell>
          <cell r="B476">
            <v>0</v>
          </cell>
        </row>
        <row r="477">
          <cell r="A477">
            <v>112041434</v>
          </cell>
          <cell r="B477">
            <v>0</v>
          </cell>
        </row>
        <row r="478">
          <cell r="A478">
            <v>112041436</v>
          </cell>
          <cell r="B478">
            <v>0</v>
          </cell>
        </row>
        <row r="479">
          <cell r="A479">
            <v>112041438</v>
          </cell>
          <cell r="B479">
            <v>8</v>
          </cell>
        </row>
        <row r="480">
          <cell r="A480">
            <v>112041440</v>
          </cell>
          <cell r="B480">
            <v>11</v>
          </cell>
        </row>
        <row r="481">
          <cell r="A481">
            <v>112041442</v>
          </cell>
          <cell r="B481">
            <v>5</v>
          </cell>
        </row>
        <row r="482">
          <cell r="A482">
            <v>112041444</v>
          </cell>
          <cell r="B482">
            <v>8</v>
          </cell>
        </row>
        <row r="483">
          <cell r="A483">
            <v>112041446</v>
          </cell>
          <cell r="B483">
            <v>1</v>
          </cell>
        </row>
        <row r="484">
          <cell r="A484">
            <v>112041448</v>
          </cell>
          <cell r="B484">
            <v>8</v>
          </cell>
        </row>
        <row r="485">
          <cell r="A485">
            <v>112041762</v>
          </cell>
          <cell r="B485">
            <v>0</v>
          </cell>
        </row>
        <row r="486">
          <cell r="A486">
            <v>112041764</v>
          </cell>
          <cell r="B486">
            <v>0</v>
          </cell>
        </row>
        <row r="487">
          <cell r="A487">
            <v>112041766</v>
          </cell>
          <cell r="B487">
            <v>0</v>
          </cell>
        </row>
        <row r="488">
          <cell r="A488">
            <v>112042834</v>
          </cell>
          <cell r="B488">
            <v>0</v>
          </cell>
        </row>
        <row r="489">
          <cell r="A489">
            <v>112042836</v>
          </cell>
          <cell r="B489">
            <v>0</v>
          </cell>
        </row>
        <row r="490">
          <cell r="A490">
            <v>112042838</v>
          </cell>
          <cell r="B490">
            <v>0</v>
          </cell>
        </row>
        <row r="491">
          <cell r="A491">
            <v>112042840</v>
          </cell>
          <cell r="B491">
            <v>2</v>
          </cell>
        </row>
        <row r="492">
          <cell r="A492">
            <v>112042842</v>
          </cell>
          <cell r="B492">
            <v>1</v>
          </cell>
        </row>
        <row r="493">
          <cell r="A493">
            <v>112042844</v>
          </cell>
          <cell r="B493">
            <v>2</v>
          </cell>
        </row>
        <row r="494">
          <cell r="A494">
            <v>112042846</v>
          </cell>
          <cell r="B494">
            <v>0</v>
          </cell>
        </row>
        <row r="495">
          <cell r="A495">
            <v>112042848</v>
          </cell>
          <cell r="B495">
            <v>1</v>
          </cell>
        </row>
        <row r="496">
          <cell r="A496">
            <v>112042850</v>
          </cell>
          <cell r="B496">
            <v>0</v>
          </cell>
        </row>
        <row r="497">
          <cell r="A497">
            <v>112042852</v>
          </cell>
          <cell r="B497">
            <v>0</v>
          </cell>
        </row>
        <row r="498">
          <cell r="A498">
            <v>112042862</v>
          </cell>
          <cell r="B498">
            <v>0</v>
          </cell>
        </row>
        <row r="499">
          <cell r="A499">
            <v>112042950</v>
          </cell>
          <cell r="B499">
            <v>3</v>
          </cell>
        </row>
        <row r="500">
          <cell r="A500">
            <v>112042952</v>
          </cell>
          <cell r="B500">
            <v>4</v>
          </cell>
        </row>
        <row r="501">
          <cell r="A501">
            <v>112042954</v>
          </cell>
          <cell r="B501">
            <v>6</v>
          </cell>
        </row>
        <row r="502">
          <cell r="A502">
            <v>112043056</v>
          </cell>
          <cell r="B502">
            <v>0</v>
          </cell>
        </row>
        <row r="503">
          <cell r="A503">
            <v>112043058</v>
          </cell>
          <cell r="B503">
            <v>0</v>
          </cell>
        </row>
        <row r="504">
          <cell r="A504">
            <v>112043060</v>
          </cell>
          <cell r="B504">
            <v>0</v>
          </cell>
        </row>
        <row r="505">
          <cell r="A505">
            <v>112043356</v>
          </cell>
          <cell r="B505">
            <v>1</v>
          </cell>
        </row>
        <row r="506">
          <cell r="A506">
            <v>112043358</v>
          </cell>
          <cell r="B506">
            <v>0</v>
          </cell>
        </row>
        <row r="507">
          <cell r="A507">
            <v>112043360</v>
          </cell>
          <cell r="B507">
            <v>1</v>
          </cell>
        </row>
        <row r="508">
          <cell r="A508">
            <v>112043462</v>
          </cell>
          <cell r="B508">
            <v>0</v>
          </cell>
        </row>
        <row r="509">
          <cell r="A509">
            <v>112043464</v>
          </cell>
          <cell r="B509">
            <v>0</v>
          </cell>
        </row>
        <row r="510">
          <cell r="A510">
            <v>112043466</v>
          </cell>
          <cell r="B510">
            <v>0</v>
          </cell>
        </row>
        <row r="511">
          <cell r="A511">
            <v>112044534</v>
          </cell>
          <cell r="B511">
            <v>0</v>
          </cell>
        </row>
        <row r="512">
          <cell r="A512">
            <v>112044536</v>
          </cell>
          <cell r="B512">
            <v>0</v>
          </cell>
        </row>
        <row r="513">
          <cell r="A513">
            <v>112044538</v>
          </cell>
          <cell r="B513">
            <v>21</v>
          </cell>
        </row>
        <row r="514">
          <cell r="A514">
            <v>112044540</v>
          </cell>
          <cell r="B514">
            <v>8</v>
          </cell>
        </row>
        <row r="515">
          <cell r="A515">
            <v>112044542</v>
          </cell>
          <cell r="B515">
            <v>4</v>
          </cell>
        </row>
        <row r="516">
          <cell r="A516">
            <v>112044544</v>
          </cell>
          <cell r="B516">
            <v>11</v>
          </cell>
        </row>
        <row r="517">
          <cell r="A517">
            <v>112044546</v>
          </cell>
          <cell r="B517">
            <v>0</v>
          </cell>
        </row>
        <row r="518">
          <cell r="A518">
            <v>112044548</v>
          </cell>
          <cell r="B518">
            <v>0</v>
          </cell>
        </row>
        <row r="519">
          <cell r="A519">
            <v>112044650</v>
          </cell>
          <cell r="B519">
            <v>0</v>
          </cell>
        </row>
        <row r="520">
          <cell r="A520">
            <v>112044652</v>
          </cell>
          <cell r="B520">
            <v>0</v>
          </cell>
        </row>
        <row r="521">
          <cell r="A521">
            <v>112044654</v>
          </cell>
          <cell r="B521">
            <v>1</v>
          </cell>
        </row>
        <row r="522">
          <cell r="A522">
            <v>112044762</v>
          </cell>
          <cell r="B522">
            <v>0</v>
          </cell>
        </row>
        <row r="523">
          <cell r="A523">
            <v>112044764</v>
          </cell>
          <cell r="B523">
            <v>0</v>
          </cell>
        </row>
        <row r="524">
          <cell r="A524">
            <v>112044766</v>
          </cell>
          <cell r="B524">
            <v>0</v>
          </cell>
        </row>
        <row r="525">
          <cell r="A525">
            <v>112044856</v>
          </cell>
          <cell r="B525">
            <v>0</v>
          </cell>
        </row>
        <row r="526">
          <cell r="A526">
            <v>112044858</v>
          </cell>
          <cell r="B526">
            <v>0</v>
          </cell>
        </row>
        <row r="527">
          <cell r="A527">
            <v>112044860</v>
          </cell>
          <cell r="B527">
            <v>0</v>
          </cell>
        </row>
        <row r="528">
          <cell r="A528">
            <v>112044950</v>
          </cell>
          <cell r="B528">
            <v>0</v>
          </cell>
        </row>
        <row r="529">
          <cell r="A529">
            <v>112044952</v>
          </cell>
          <cell r="B529">
            <v>3</v>
          </cell>
        </row>
        <row r="530">
          <cell r="A530">
            <v>112044954</v>
          </cell>
          <cell r="B530">
            <v>7</v>
          </cell>
        </row>
        <row r="531">
          <cell r="A531">
            <v>112045034</v>
          </cell>
          <cell r="B531">
            <v>0</v>
          </cell>
        </row>
        <row r="532">
          <cell r="A532">
            <v>112045036</v>
          </cell>
          <cell r="B532">
            <v>0</v>
          </cell>
        </row>
        <row r="533">
          <cell r="A533">
            <v>112045038</v>
          </cell>
          <cell r="B533">
            <v>0</v>
          </cell>
        </row>
        <row r="534">
          <cell r="A534">
            <v>112045040</v>
          </cell>
          <cell r="B534">
            <v>4</v>
          </cell>
        </row>
        <row r="535">
          <cell r="A535">
            <v>112045042</v>
          </cell>
          <cell r="B535">
            <v>1</v>
          </cell>
        </row>
        <row r="536">
          <cell r="A536">
            <v>112045044</v>
          </cell>
          <cell r="B536">
            <v>1</v>
          </cell>
        </row>
        <row r="537">
          <cell r="A537">
            <v>112045046</v>
          </cell>
          <cell r="B537">
            <v>0</v>
          </cell>
        </row>
        <row r="538">
          <cell r="A538">
            <v>112045048</v>
          </cell>
          <cell r="B538">
            <v>0</v>
          </cell>
        </row>
        <row r="539">
          <cell r="A539">
            <v>112045134</v>
          </cell>
          <cell r="B539">
            <v>0</v>
          </cell>
        </row>
        <row r="540">
          <cell r="A540">
            <v>112045136</v>
          </cell>
          <cell r="B540">
            <v>0</v>
          </cell>
        </row>
        <row r="541">
          <cell r="A541">
            <v>112045138</v>
          </cell>
          <cell r="B541">
            <v>0</v>
          </cell>
        </row>
        <row r="542">
          <cell r="A542">
            <v>112045140</v>
          </cell>
          <cell r="B542">
            <v>0</v>
          </cell>
        </row>
        <row r="543">
          <cell r="A543">
            <v>112045142</v>
          </cell>
          <cell r="B543">
            <v>0</v>
          </cell>
        </row>
        <row r="544">
          <cell r="A544">
            <v>112045144</v>
          </cell>
          <cell r="B544">
            <v>0</v>
          </cell>
        </row>
        <row r="545">
          <cell r="A545">
            <v>112045146</v>
          </cell>
          <cell r="B545">
            <v>0</v>
          </cell>
        </row>
        <row r="546">
          <cell r="A546">
            <v>112045148</v>
          </cell>
          <cell r="B546">
            <v>0</v>
          </cell>
        </row>
        <row r="547">
          <cell r="A547">
            <v>112045250</v>
          </cell>
          <cell r="B547">
            <v>0</v>
          </cell>
        </row>
        <row r="548">
          <cell r="A548">
            <v>112045252</v>
          </cell>
          <cell r="B548">
            <v>0</v>
          </cell>
        </row>
        <row r="549">
          <cell r="A549">
            <v>112045254</v>
          </cell>
          <cell r="B549">
            <v>0</v>
          </cell>
        </row>
        <row r="550">
          <cell r="A550">
            <v>112045356</v>
          </cell>
          <cell r="B550">
            <v>0</v>
          </cell>
        </row>
        <row r="551">
          <cell r="A551">
            <v>112045358</v>
          </cell>
          <cell r="B551">
            <v>0</v>
          </cell>
        </row>
        <row r="552">
          <cell r="A552">
            <v>112045360</v>
          </cell>
          <cell r="B552">
            <v>0</v>
          </cell>
        </row>
        <row r="553">
          <cell r="A553">
            <v>112045462</v>
          </cell>
          <cell r="B553">
            <v>0</v>
          </cell>
        </row>
        <row r="554">
          <cell r="A554">
            <v>112045464</v>
          </cell>
          <cell r="B554">
            <v>0</v>
          </cell>
        </row>
        <row r="555">
          <cell r="A555">
            <v>112045466</v>
          </cell>
          <cell r="B555">
            <v>0</v>
          </cell>
        </row>
        <row r="556">
          <cell r="A556">
            <v>112045534</v>
          </cell>
          <cell r="B556">
            <v>0</v>
          </cell>
        </row>
        <row r="557">
          <cell r="A557">
            <v>112045536</v>
          </cell>
          <cell r="B557">
            <v>0</v>
          </cell>
        </row>
        <row r="558">
          <cell r="A558">
            <v>112045538</v>
          </cell>
          <cell r="B558">
            <v>9</v>
          </cell>
        </row>
        <row r="559">
          <cell r="A559">
            <v>112045540</v>
          </cell>
          <cell r="B559">
            <v>11</v>
          </cell>
        </row>
        <row r="560">
          <cell r="A560">
            <v>112045542</v>
          </cell>
          <cell r="B560">
            <v>3</v>
          </cell>
        </row>
        <row r="561">
          <cell r="A561">
            <v>112045544</v>
          </cell>
          <cell r="B561">
            <v>5</v>
          </cell>
        </row>
        <row r="562">
          <cell r="A562">
            <v>112045546</v>
          </cell>
          <cell r="B562">
            <v>7</v>
          </cell>
        </row>
        <row r="563">
          <cell r="A563">
            <v>112045548</v>
          </cell>
          <cell r="B563">
            <v>12</v>
          </cell>
        </row>
        <row r="564">
          <cell r="A564">
            <v>112045756</v>
          </cell>
          <cell r="B564">
            <v>0</v>
          </cell>
        </row>
        <row r="565">
          <cell r="A565">
            <v>112045834</v>
          </cell>
          <cell r="B565">
            <v>0</v>
          </cell>
        </row>
        <row r="566">
          <cell r="A566">
            <v>112045836</v>
          </cell>
          <cell r="B566">
            <v>0</v>
          </cell>
        </row>
        <row r="567">
          <cell r="A567">
            <v>112045840</v>
          </cell>
          <cell r="B567">
            <v>0</v>
          </cell>
        </row>
        <row r="568">
          <cell r="A568">
            <v>112045842</v>
          </cell>
          <cell r="B568">
            <v>0</v>
          </cell>
        </row>
        <row r="569">
          <cell r="A569">
            <v>112045844</v>
          </cell>
          <cell r="B569">
            <v>0</v>
          </cell>
        </row>
        <row r="570">
          <cell r="A570">
            <v>112045846</v>
          </cell>
          <cell r="B570">
            <v>0</v>
          </cell>
        </row>
        <row r="571">
          <cell r="A571">
            <v>112045848</v>
          </cell>
          <cell r="B571">
            <v>0</v>
          </cell>
        </row>
        <row r="572">
          <cell r="A572">
            <v>112045860</v>
          </cell>
          <cell r="B572">
            <v>0</v>
          </cell>
        </row>
        <row r="573">
          <cell r="A573">
            <v>112045950</v>
          </cell>
          <cell r="B573">
            <v>0</v>
          </cell>
        </row>
        <row r="574">
          <cell r="A574">
            <v>112045954</v>
          </cell>
          <cell r="B574">
            <v>0</v>
          </cell>
        </row>
        <row r="575">
          <cell r="A575">
            <v>112045958</v>
          </cell>
          <cell r="B575">
            <v>0</v>
          </cell>
        </row>
        <row r="576">
          <cell r="A576">
            <v>112046062</v>
          </cell>
          <cell r="B576">
            <v>0</v>
          </cell>
        </row>
        <row r="577">
          <cell r="A577">
            <v>112046064</v>
          </cell>
          <cell r="B577">
            <v>0</v>
          </cell>
        </row>
        <row r="578">
          <cell r="A578">
            <v>112046066</v>
          </cell>
          <cell r="B578">
            <v>0</v>
          </cell>
        </row>
        <row r="579">
          <cell r="A579">
            <v>112046250</v>
          </cell>
          <cell r="B579">
            <v>4</v>
          </cell>
        </row>
        <row r="580">
          <cell r="A580">
            <v>112046252</v>
          </cell>
          <cell r="B580">
            <v>22</v>
          </cell>
        </row>
        <row r="581">
          <cell r="A581">
            <v>112046254</v>
          </cell>
          <cell r="B581">
            <v>4</v>
          </cell>
        </row>
        <row r="582">
          <cell r="A582">
            <v>112046356</v>
          </cell>
          <cell r="B582">
            <v>5</v>
          </cell>
        </row>
        <row r="583">
          <cell r="A583">
            <v>112046358</v>
          </cell>
          <cell r="B583">
            <v>3</v>
          </cell>
        </row>
        <row r="584">
          <cell r="A584">
            <v>112046360</v>
          </cell>
          <cell r="B584">
            <v>0</v>
          </cell>
        </row>
        <row r="585">
          <cell r="A585">
            <v>112046462</v>
          </cell>
          <cell r="B585">
            <v>0</v>
          </cell>
        </row>
        <row r="586">
          <cell r="A586">
            <v>112046464</v>
          </cell>
          <cell r="B586">
            <v>0</v>
          </cell>
        </row>
        <row r="587">
          <cell r="A587">
            <v>112046466</v>
          </cell>
          <cell r="B587">
            <v>0</v>
          </cell>
        </row>
        <row r="588">
          <cell r="A588">
            <v>112047856</v>
          </cell>
          <cell r="B588">
            <v>0</v>
          </cell>
        </row>
        <row r="589">
          <cell r="A589">
            <v>112047858</v>
          </cell>
          <cell r="B589">
            <v>0</v>
          </cell>
        </row>
        <row r="590">
          <cell r="A590">
            <v>112047860</v>
          </cell>
          <cell r="B590">
            <v>0</v>
          </cell>
        </row>
        <row r="591">
          <cell r="A591">
            <v>112047962</v>
          </cell>
          <cell r="B591">
            <v>0</v>
          </cell>
        </row>
        <row r="592">
          <cell r="A592">
            <v>112047964</v>
          </cell>
          <cell r="B592">
            <v>1</v>
          </cell>
        </row>
        <row r="593">
          <cell r="A593">
            <v>112047966</v>
          </cell>
          <cell r="B593">
            <v>0</v>
          </cell>
        </row>
        <row r="594">
          <cell r="A594">
            <v>112048556</v>
          </cell>
          <cell r="B594">
            <v>6</v>
          </cell>
        </row>
        <row r="595">
          <cell r="A595">
            <v>112048558</v>
          </cell>
          <cell r="B595">
            <v>6</v>
          </cell>
        </row>
        <row r="596">
          <cell r="A596">
            <v>112048560</v>
          </cell>
          <cell r="B596">
            <v>4</v>
          </cell>
        </row>
        <row r="597">
          <cell r="A597">
            <v>112048662</v>
          </cell>
          <cell r="B597">
            <v>1</v>
          </cell>
        </row>
        <row r="598">
          <cell r="A598">
            <v>112048664</v>
          </cell>
          <cell r="B598">
            <v>2</v>
          </cell>
        </row>
        <row r="599">
          <cell r="A599">
            <v>112048666</v>
          </cell>
          <cell r="B599">
            <v>0</v>
          </cell>
        </row>
        <row r="600">
          <cell r="A600">
            <v>112049650</v>
          </cell>
          <cell r="B600">
            <v>31</v>
          </cell>
        </row>
        <row r="601">
          <cell r="A601">
            <v>112049652</v>
          </cell>
          <cell r="B601">
            <v>2</v>
          </cell>
        </row>
        <row r="602">
          <cell r="A602">
            <v>112049654</v>
          </cell>
          <cell r="B602">
            <v>4</v>
          </cell>
        </row>
        <row r="603">
          <cell r="A603">
            <v>112049756</v>
          </cell>
          <cell r="B603">
            <v>0</v>
          </cell>
        </row>
        <row r="604">
          <cell r="A604">
            <v>112049758</v>
          </cell>
          <cell r="B604">
            <v>13</v>
          </cell>
        </row>
        <row r="605">
          <cell r="A605">
            <v>112049760</v>
          </cell>
          <cell r="B605">
            <v>0</v>
          </cell>
        </row>
        <row r="606">
          <cell r="A606">
            <v>112049862</v>
          </cell>
          <cell r="B606">
            <v>0</v>
          </cell>
        </row>
        <row r="607">
          <cell r="A607">
            <v>112049864</v>
          </cell>
          <cell r="B607">
            <v>0</v>
          </cell>
        </row>
        <row r="608">
          <cell r="A608">
            <v>112049866</v>
          </cell>
          <cell r="B608">
            <v>0</v>
          </cell>
        </row>
        <row r="609">
          <cell r="A609">
            <v>112049934</v>
          </cell>
          <cell r="B609">
            <v>3</v>
          </cell>
        </row>
        <row r="610">
          <cell r="A610">
            <v>112049936</v>
          </cell>
          <cell r="B610">
            <v>12</v>
          </cell>
        </row>
        <row r="611">
          <cell r="A611">
            <v>112049938</v>
          </cell>
          <cell r="B611">
            <v>42</v>
          </cell>
        </row>
        <row r="612">
          <cell r="A612">
            <v>112049940</v>
          </cell>
          <cell r="B612">
            <v>49</v>
          </cell>
        </row>
        <row r="613">
          <cell r="A613">
            <v>112049942</v>
          </cell>
          <cell r="B613">
            <v>38</v>
          </cell>
        </row>
        <row r="614">
          <cell r="A614">
            <v>112049944</v>
          </cell>
          <cell r="B614">
            <v>43</v>
          </cell>
        </row>
        <row r="615">
          <cell r="A615">
            <v>112049946</v>
          </cell>
          <cell r="B615">
            <v>23</v>
          </cell>
        </row>
        <row r="616">
          <cell r="A616">
            <v>112049948</v>
          </cell>
          <cell r="B616">
            <v>39</v>
          </cell>
        </row>
        <row r="617">
          <cell r="A617">
            <v>112050034</v>
          </cell>
          <cell r="B617">
            <v>0</v>
          </cell>
        </row>
        <row r="618">
          <cell r="A618">
            <v>112050036</v>
          </cell>
          <cell r="B618">
            <v>0</v>
          </cell>
        </row>
        <row r="619">
          <cell r="A619">
            <v>112050038</v>
          </cell>
          <cell r="B619">
            <v>8</v>
          </cell>
        </row>
        <row r="620">
          <cell r="A620">
            <v>112050040</v>
          </cell>
          <cell r="B620">
            <v>20</v>
          </cell>
        </row>
        <row r="621">
          <cell r="A621">
            <v>112050042</v>
          </cell>
          <cell r="B621">
            <v>1</v>
          </cell>
        </row>
        <row r="622">
          <cell r="A622">
            <v>112050044</v>
          </cell>
          <cell r="B622">
            <v>0</v>
          </cell>
        </row>
        <row r="623">
          <cell r="A623">
            <v>112050046</v>
          </cell>
          <cell r="B623">
            <v>1</v>
          </cell>
        </row>
        <row r="624">
          <cell r="A624">
            <v>112050048</v>
          </cell>
          <cell r="B624">
            <v>1</v>
          </cell>
        </row>
        <row r="625">
          <cell r="A625">
            <v>112050150</v>
          </cell>
          <cell r="B625">
            <v>34</v>
          </cell>
        </row>
        <row r="626">
          <cell r="A626">
            <v>112050152</v>
          </cell>
          <cell r="B626">
            <v>26</v>
          </cell>
        </row>
        <row r="627">
          <cell r="A627">
            <v>112050154</v>
          </cell>
          <cell r="B627">
            <v>4</v>
          </cell>
        </row>
        <row r="628">
          <cell r="A628">
            <v>112050256</v>
          </cell>
          <cell r="B628">
            <v>1</v>
          </cell>
        </row>
        <row r="629">
          <cell r="A629">
            <v>112050258</v>
          </cell>
          <cell r="B629">
            <v>0</v>
          </cell>
        </row>
        <row r="630">
          <cell r="A630">
            <v>112050260</v>
          </cell>
          <cell r="B630">
            <v>0</v>
          </cell>
        </row>
        <row r="631">
          <cell r="A631">
            <v>112050362</v>
          </cell>
          <cell r="B631">
            <v>0</v>
          </cell>
        </row>
        <row r="632">
          <cell r="A632">
            <v>112050364</v>
          </cell>
          <cell r="B632">
            <v>0</v>
          </cell>
        </row>
        <row r="633">
          <cell r="A633">
            <v>112050366</v>
          </cell>
          <cell r="B633">
            <v>0</v>
          </cell>
        </row>
        <row r="634">
          <cell r="A634">
            <v>112050434</v>
          </cell>
          <cell r="B634">
            <v>1</v>
          </cell>
        </row>
        <row r="635">
          <cell r="A635">
            <v>112050436</v>
          </cell>
          <cell r="B635">
            <v>0</v>
          </cell>
        </row>
        <row r="636">
          <cell r="A636">
            <v>112050438</v>
          </cell>
          <cell r="B636">
            <v>0</v>
          </cell>
        </row>
        <row r="637">
          <cell r="A637">
            <v>112050440</v>
          </cell>
          <cell r="B637">
            <v>11</v>
          </cell>
        </row>
        <row r="638">
          <cell r="A638">
            <v>112050442</v>
          </cell>
          <cell r="B638">
            <v>0</v>
          </cell>
        </row>
        <row r="639">
          <cell r="A639">
            <v>112050444</v>
          </cell>
          <cell r="B639">
            <v>0</v>
          </cell>
        </row>
        <row r="640">
          <cell r="A640">
            <v>112050446</v>
          </cell>
          <cell r="B640">
            <v>0</v>
          </cell>
        </row>
        <row r="641">
          <cell r="A641">
            <v>112050448</v>
          </cell>
          <cell r="B641">
            <v>0</v>
          </cell>
        </row>
        <row r="642">
          <cell r="A642">
            <v>112050550</v>
          </cell>
          <cell r="B642">
            <v>0</v>
          </cell>
        </row>
        <row r="643">
          <cell r="A643">
            <v>112050552</v>
          </cell>
          <cell r="B643">
            <v>5</v>
          </cell>
        </row>
        <row r="644">
          <cell r="A644">
            <v>112050554</v>
          </cell>
          <cell r="B644">
            <v>0</v>
          </cell>
        </row>
        <row r="645">
          <cell r="A645">
            <v>112050656</v>
          </cell>
          <cell r="B645">
            <v>0</v>
          </cell>
        </row>
        <row r="646">
          <cell r="A646">
            <v>112050658</v>
          </cell>
          <cell r="B646">
            <v>0</v>
          </cell>
        </row>
        <row r="647">
          <cell r="A647">
            <v>112050660</v>
          </cell>
          <cell r="B647">
            <v>0</v>
          </cell>
        </row>
        <row r="648">
          <cell r="A648">
            <v>112056002</v>
          </cell>
          <cell r="B648">
            <v>1</v>
          </cell>
        </row>
        <row r="649">
          <cell r="A649">
            <v>112056003</v>
          </cell>
          <cell r="B649">
            <v>1</v>
          </cell>
        </row>
        <row r="650">
          <cell r="A650">
            <v>112056004</v>
          </cell>
          <cell r="B650">
            <v>1</v>
          </cell>
        </row>
        <row r="651">
          <cell r="A651">
            <v>112056005</v>
          </cell>
          <cell r="B651">
            <v>2</v>
          </cell>
        </row>
        <row r="652">
          <cell r="A652">
            <v>112056006</v>
          </cell>
          <cell r="B652">
            <v>1</v>
          </cell>
        </row>
        <row r="653">
          <cell r="A653">
            <v>112060150</v>
          </cell>
          <cell r="B653">
            <v>0</v>
          </cell>
        </row>
        <row r="654">
          <cell r="A654">
            <v>112060152</v>
          </cell>
          <cell r="B654">
            <v>0</v>
          </cell>
        </row>
        <row r="655">
          <cell r="A655">
            <v>112060154</v>
          </cell>
          <cell r="B655">
            <v>0</v>
          </cell>
        </row>
        <row r="656">
          <cell r="A656">
            <v>112060256</v>
          </cell>
          <cell r="B656">
            <v>0</v>
          </cell>
        </row>
        <row r="657">
          <cell r="A657">
            <v>112060258</v>
          </cell>
          <cell r="B657">
            <v>0</v>
          </cell>
        </row>
        <row r="658">
          <cell r="A658">
            <v>112060260</v>
          </cell>
          <cell r="B658">
            <v>0</v>
          </cell>
        </row>
        <row r="659">
          <cell r="A659">
            <v>112060362</v>
          </cell>
          <cell r="B659">
            <v>0</v>
          </cell>
        </row>
        <row r="660">
          <cell r="A660">
            <v>112060364</v>
          </cell>
          <cell r="B660">
            <v>0</v>
          </cell>
        </row>
        <row r="661">
          <cell r="A661">
            <v>112060366</v>
          </cell>
          <cell r="B661">
            <v>0</v>
          </cell>
        </row>
        <row r="662">
          <cell r="A662">
            <v>1120623</v>
          </cell>
          <cell r="B662">
            <v>0</v>
          </cell>
        </row>
        <row r="663">
          <cell r="A663">
            <v>112062334</v>
          </cell>
          <cell r="B663">
            <v>0</v>
          </cell>
        </row>
        <row r="664">
          <cell r="A664">
            <v>112062336</v>
          </cell>
          <cell r="B664">
            <v>0</v>
          </cell>
        </row>
        <row r="665">
          <cell r="A665">
            <v>112062338</v>
          </cell>
          <cell r="B665">
            <v>2</v>
          </cell>
        </row>
        <row r="666">
          <cell r="A666">
            <v>112062340</v>
          </cell>
          <cell r="B666">
            <v>1</v>
          </cell>
        </row>
        <row r="667">
          <cell r="A667">
            <v>112062342</v>
          </cell>
          <cell r="B667">
            <v>1</v>
          </cell>
        </row>
        <row r="668">
          <cell r="A668">
            <v>112062344</v>
          </cell>
          <cell r="B668">
            <v>1</v>
          </cell>
        </row>
        <row r="669">
          <cell r="A669">
            <v>112062346</v>
          </cell>
          <cell r="B669">
            <v>0</v>
          </cell>
        </row>
        <row r="670">
          <cell r="A670">
            <v>112062348</v>
          </cell>
          <cell r="B670">
            <v>1</v>
          </cell>
        </row>
        <row r="671">
          <cell r="A671">
            <v>112062450</v>
          </cell>
          <cell r="B671">
            <v>0</v>
          </cell>
        </row>
        <row r="672">
          <cell r="A672">
            <v>112062452</v>
          </cell>
          <cell r="B672">
            <v>0</v>
          </cell>
        </row>
        <row r="673">
          <cell r="A673">
            <v>112062454</v>
          </cell>
          <cell r="B673">
            <v>0</v>
          </cell>
        </row>
        <row r="674">
          <cell r="A674">
            <v>11206258</v>
          </cell>
          <cell r="B674">
            <v>0</v>
          </cell>
        </row>
        <row r="675">
          <cell r="A675">
            <v>112064034</v>
          </cell>
          <cell r="B675">
            <v>0</v>
          </cell>
        </row>
        <row r="676">
          <cell r="A676">
            <v>112064036</v>
          </cell>
          <cell r="B676">
            <v>0</v>
          </cell>
        </row>
        <row r="677">
          <cell r="A677">
            <v>112064038</v>
          </cell>
          <cell r="B677">
            <v>0</v>
          </cell>
        </row>
        <row r="678">
          <cell r="A678">
            <v>112064040</v>
          </cell>
          <cell r="B678">
            <v>1</v>
          </cell>
        </row>
        <row r="679">
          <cell r="A679">
            <v>112064042</v>
          </cell>
          <cell r="B679">
            <v>6</v>
          </cell>
        </row>
        <row r="680">
          <cell r="A680">
            <v>112064044</v>
          </cell>
          <cell r="B680">
            <v>5</v>
          </cell>
        </row>
        <row r="681">
          <cell r="A681">
            <v>112064046</v>
          </cell>
          <cell r="B681">
            <v>5</v>
          </cell>
        </row>
        <row r="682">
          <cell r="A682">
            <v>112064048</v>
          </cell>
          <cell r="B682">
            <v>4</v>
          </cell>
        </row>
        <row r="683">
          <cell r="A683">
            <v>112064150</v>
          </cell>
          <cell r="B683">
            <v>4</v>
          </cell>
        </row>
        <row r="684">
          <cell r="A684">
            <v>112064152</v>
          </cell>
          <cell r="B684">
            <v>3</v>
          </cell>
        </row>
        <row r="685">
          <cell r="A685">
            <v>112064154</v>
          </cell>
          <cell r="B685">
            <v>3</v>
          </cell>
        </row>
        <row r="686">
          <cell r="A686">
            <v>112064256</v>
          </cell>
          <cell r="B686">
            <v>1</v>
          </cell>
        </row>
        <row r="687">
          <cell r="A687">
            <v>112064258</v>
          </cell>
          <cell r="B687">
            <v>1</v>
          </cell>
        </row>
        <row r="688">
          <cell r="A688">
            <v>112064260</v>
          </cell>
          <cell r="B688">
            <v>1</v>
          </cell>
        </row>
        <row r="689">
          <cell r="A689">
            <v>112064362</v>
          </cell>
          <cell r="B689">
            <v>0</v>
          </cell>
        </row>
        <row r="690">
          <cell r="A690">
            <v>112064364</v>
          </cell>
          <cell r="B690">
            <v>0</v>
          </cell>
        </row>
        <row r="691">
          <cell r="A691">
            <v>112064366</v>
          </cell>
          <cell r="B691">
            <v>0</v>
          </cell>
        </row>
        <row r="692">
          <cell r="A692">
            <v>112065034</v>
          </cell>
          <cell r="B692">
            <v>0</v>
          </cell>
        </row>
        <row r="693">
          <cell r="A693">
            <v>112065036</v>
          </cell>
          <cell r="B693">
            <v>0</v>
          </cell>
        </row>
        <row r="694">
          <cell r="A694">
            <v>112065038</v>
          </cell>
          <cell r="B694">
            <v>0</v>
          </cell>
        </row>
        <row r="695">
          <cell r="A695">
            <v>112065040</v>
          </cell>
          <cell r="B695">
            <v>0</v>
          </cell>
        </row>
        <row r="696">
          <cell r="A696">
            <v>112065042</v>
          </cell>
          <cell r="B696">
            <v>0</v>
          </cell>
        </row>
        <row r="697">
          <cell r="A697">
            <v>112065044</v>
          </cell>
          <cell r="B697">
            <v>0</v>
          </cell>
        </row>
        <row r="698">
          <cell r="A698">
            <v>112065046</v>
          </cell>
          <cell r="B698">
            <v>0</v>
          </cell>
        </row>
        <row r="699">
          <cell r="A699">
            <v>112065048</v>
          </cell>
          <cell r="B699">
            <v>0</v>
          </cell>
        </row>
        <row r="700">
          <cell r="A700">
            <v>112065150</v>
          </cell>
          <cell r="B700">
            <v>0</v>
          </cell>
        </row>
        <row r="701">
          <cell r="A701">
            <v>112065152</v>
          </cell>
          <cell r="B701">
            <v>0</v>
          </cell>
        </row>
        <row r="702">
          <cell r="A702">
            <v>112065154</v>
          </cell>
          <cell r="B702">
            <v>0</v>
          </cell>
        </row>
        <row r="703">
          <cell r="A703">
            <v>112065256</v>
          </cell>
          <cell r="B703">
            <v>0</v>
          </cell>
        </row>
        <row r="704">
          <cell r="A704">
            <v>112065258</v>
          </cell>
          <cell r="B704">
            <v>0</v>
          </cell>
        </row>
        <row r="705">
          <cell r="A705">
            <v>112065260</v>
          </cell>
          <cell r="B705">
            <v>0</v>
          </cell>
        </row>
        <row r="706">
          <cell r="A706">
            <v>112065362</v>
          </cell>
          <cell r="B706">
            <v>0</v>
          </cell>
        </row>
        <row r="707">
          <cell r="A707">
            <v>112066638</v>
          </cell>
          <cell r="B707">
            <v>0</v>
          </cell>
        </row>
        <row r="708">
          <cell r="A708">
            <v>112066640</v>
          </cell>
          <cell r="B708">
            <v>0</v>
          </cell>
        </row>
        <row r="709">
          <cell r="A709">
            <v>112066642</v>
          </cell>
          <cell r="B709">
            <v>1</v>
          </cell>
        </row>
        <row r="710">
          <cell r="A710">
            <v>112066646</v>
          </cell>
          <cell r="B710">
            <v>0</v>
          </cell>
        </row>
        <row r="711">
          <cell r="A711">
            <v>112066648</v>
          </cell>
          <cell r="B711">
            <v>0</v>
          </cell>
        </row>
        <row r="712">
          <cell r="A712">
            <v>112066750</v>
          </cell>
          <cell r="B712">
            <v>0</v>
          </cell>
        </row>
        <row r="713">
          <cell r="A713">
            <v>112066752</v>
          </cell>
          <cell r="B713">
            <v>3</v>
          </cell>
        </row>
        <row r="714">
          <cell r="A714">
            <v>112066754</v>
          </cell>
          <cell r="B714">
            <v>0</v>
          </cell>
        </row>
        <row r="715">
          <cell r="A715">
            <v>112066856</v>
          </cell>
          <cell r="B715">
            <v>0</v>
          </cell>
        </row>
        <row r="716">
          <cell r="A716">
            <v>112066858</v>
          </cell>
          <cell r="B716">
            <v>0</v>
          </cell>
        </row>
        <row r="717">
          <cell r="A717">
            <v>112066860</v>
          </cell>
          <cell r="B717">
            <v>1</v>
          </cell>
        </row>
        <row r="718">
          <cell r="A718">
            <v>112066962</v>
          </cell>
          <cell r="B718">
            <v>0</v>
          </cell>
        </row>
        <row r="719">
          <cell r="A719">
            <v>112066964</v>
          </cell>
          <cell r="B719">
            <v>2</v>
          </cell>
        </row>
        <row r="720">
          <cell r="A720">
            <v>112066966</v>
          </cell>
          <cell r="B720">
            <v>1</v>
          </cell>
        </row>
        <row r="721">
          <cell r="A721">
            <v>112070050</v>
          </cell>
          <cell r="B721">
            <v>7</v>
          </cell>
        </row>
        <row r="722">
          <cell r="A722">
            <v>112070052</v>
          </cell>
          <cell r="B722">
            <v>11</v>
          </cell>
        </row>
        <row r="723">
          <cell r="A723">
            <v>112070054</v>
          </cell>
          <cell r="B723">
            <v>10</v>
          </cell>
        </row>
        <row r="724">
          <cell r="A724">
            <v>112072034</v>
          </cell>
          <cell r="B724">
            <v>0</v>
          </cell>
        </row>
        <row r="725">
          <cell r="A725">
            <v>112072036</v>
          </cell>
          <cell r="B725">
            <v>5</v>
          </cell>
        </row>
        <row r="726">
          <cell r="A726">
            <v>112072038</v>
          </cell>
          <cell r="B726">
            <v>1</v>
          </cell>
        </row>
        <row r="727">
          <cell r="A727">
            <v>112072040</v>
          </cell>
          <cell r="B727">
            <v>0</v>
          </cell>
        </row>
        <row r="728">
          <cell r="A728">
            <v>112072042</v>
          </cell>
          <cell r="B728">
            <v>0</v>
          </cell>
        </row>
        <row r="729">
          <cell r="A729">
            <v>112072044</v>
          </cell>
          <cell r="B729">
            <v>0</v>
          </cell>
        </row>
        <row r="730">
          <cell r="A730">
            <v>112072046</v>
          </cell>
          <cell r="B730">
            <v>25</v>
          </cell>
        </row>
        <row r="731">
          <cell r="A731">
            <v>112072048</v>
          </cell>
          <cell r="B731">
            <v>18</v>
          </cell>
        </row>
        <row r="732">
          <cell r="A732">
            <v>112072150</v>
          </cell>
          <cell r="B732">
            <v>27</v>
          </cell>
        </row>
        <row r="733">
          <cell r="A733">
            <v>112072152</v>
          </cell>
          <cell r="B733">
            <v>20</v>
          </cell>
        </row>
        <row r="734">
          <cell r="A734">
            <v>112072154</v>
          </cell>
          <cell r="B734">
            <v>3</v>
          </cell>
        </row>
        <row r="735">
          <cell r="A735">
            <v>112072434</v>
          </cell>
          <cell r="B735">
            <v>0</v>
          </cell>
        </row>
        <row r="736">
          <cell r="A736">
            <v>112072436</v>
          </cell>
          <cell r="B736">
            <v>9</v>
          </cell>
        </row>
        <row r="737">
          <cell r="A737">
            <v>112072438</v>
          </cell>
          <cell r="B737">
            <v>9</v>
          </cell>
        </row>
        <row r="738">
          <cell r="A738">
            <v>112072440</v>
          </cell>
          <cell r="B738">
            <v>10</v>
          </cell>
        </row>
        <row r="739">
          <cell r="A739">
            <v>112072442</v>
          </cell>
          <cell r="B739">
            <v>14</v>
          </cell>
        </row>
        <row r="740">
          <cell r="A740">
            <v>112072444</v>
          </cell>
          <cell r="B740">
            <v>10</v>
          </cell>
        </row>
        <row r="741">
          <cell r="A741">
            <v>112072446</v>
          </cell>
          <cell r="B741">
            <v>10</v>
          </cell>
        </row>
        <row r="742">
          <cell r="A742">
            <v>112072448</v>
          </cell>
          <cell r="B742">
            <v>5</v>
          </cell>
        </row>
        <row r="743">
          <cell r="A743">
            <v>112072550</v>
          </cell>
          <cell r="B743">
            <v>0</v>
          </cell>
        </row>
        <row r="744">
          <cell r="A744">
            <v>112072552</v>
          </cell>
          <cell r="B744">
            <v>4</v>
          </cell>
        </row>
        <row r="745">
          <cell r="A745">
            <v>112072554</v>
          </cell>
          <cell r="B745">
            <v>10</v>
          </cell>
        </row>
        <row r="746">
          <cell r="A746">
            <v>112072656</v>
          </cell>
          <cell r="B746">
            <v>0</v>
          </cell>
        </row>
        <row r="747">
          <cell r="A747">
            <v>112072658</v>
          </cell>
          <cell r="B747">
            <v>0</v>
          </cell>
        </row>
        <row r="748">
          <cell r="A748">
            <v>112072660</v>
          </cell>
          <cell r="B748">
            <v>0</v>
          </cell>
        </row>
        <row r="749">
          <cell r="A749">
            <v>112072762</v>
          </cell>
          <cell r="B749">
            <v>0</v>
          </cell>
        </row>
        <row r="750">
          <cell r="A750">
            <v>112072764</v>
          </cell>
          <cell r="B750">
            <v>0</v>
          </cell>
        </row>
        <row r="751">
          <cell r="A751">
            <v>112072766</v>
          </cell>
          <cell r="B751">
            <v>0</v>
          </cell>
        </row>
        <row r="752">
          <cell r="A752">
            <v>112072834</v>
          </cell>
          <cell r="B752">
            <v>0</v>
          </cell>
        </row>
        <row r="753">
          <cell r="A753">
            <v>112072836</v>
          </cell>
          <cell r="B753">
            <v>0</v>
          </cell>
        </row>
        <row r="754">
          <cell r="A754">
            <v>112072838</v>
          </cell>
          <cell r="B754">
            <v>0</v>
          </cell>
        </row>
        <row r="755">
          <cell r="A755">
            <v>112072840</v>
          </cell>
          <cell r="B755">
            <v>0</v>
          </cell>
        </row>
        <row r="756">
          <cell r="A756">
            <v>112072842</v>
          </cell>
          <cell r="B756">
            <v>0</v>
          </cell>
        </row>
        <row r="757">
          <cell r="A757">
            <v>112072844</v>
          </cell>
          <cell r="B757">
            <v>0</v>
          </cell>
        </row>
        <row r="758">
          <cell r="A758">
            <v>112072846</v>
          </cell>
          <cell r="B758">
            <v>0</v>
          </cell>
        </row>
        <row r="759">
          <cell r="A759">
            <v>112072848</v>
          </cell>
          <cell r="B759">
            <v>0</v>
          </cell>
        </row>
        <row r="760">
          <cell r="A760">
            <v>112072950</v>
          </cell>
          <cell r="B760">
            <v>1</v>
          </cell>
        </row>
        <row r="761">
          <cell r="A761">
            <v>112072952</v>
          </cell>
          <cell r="B761">
            <v>0</v>
          </cell>
        </row>
        <row r="762">
          <cell r="A762">
            <v>112072954</v>
          </cell>
          <cell r="B762">
            <v>0</v>
          </cell>
        </row>
        <row r="763">
          <cell r="A763">
            <v>112073056</v>
          </cell>
          <cell r="B763">
            <v>0</v>
          </cell>
        </row>
        <row r="764">
          <cell r="A764">
            <v>112073058</v>
          </cell>
          <cell r="B764">
            <v>1</v>
          </cell>
        </row>
        <row r="765">
          <cell r="A765">
            <v>112073060</v>
          </cell>
          <cell r="B765">
            <v>0</v>
          </cell>
        </row>
        <row r="766">
          <cell r="A766">
            <v>112073162</v>
          </cell>
          <cell r="B766">
            <v>0</v>
          </cell>
        </row>
        <row r="767">
          <cell r="A767">
            <v>112073164</v>
          </cell>
          <cell r="B767">
            <v>0</v>
          </cell>
        </row>
        <row r="768">
          <cell r="A768">
            <v>112073166</v>
          </cell>
          <cell r="B768">
            <v>0</v>
          </cell>
        </row>
        <row r="769">
          <cell r="A769">
            <v>112074234</v>
          </cell>
          <cell r="B769">
            <v>0</v>
          </cell>
        </row>
        <row r="770">
          <cell r="A770">
            <v>112074236</v>
          </cell>
          <cell r="B770">
            <v>1</v>
          </cell>
        </row>
        <row r="771">
          <cell r="A771">
            <v>112074238</v>
          </cell>
          <cell r="B771">
            <v>1</v>
          </cell>
        </row>
        <row r="772">
          <cell r="A772">
            <v>112074240</v>
          </cell>
          <cell r="B772">
            <v>0</v>
          </cell>
        </row>
        <row r="773">
          <cell r="A773">
            <v>112074242</v>
          </cell>
          <cell r="B773">
            <v>0</v>
          </cell>
        </row>
        <row r="774">
          <cell r="A774">
            <v>112074244</v>
          </cell>
          <cell r="B774">
            <v>0</v>
          </cell>
        </row>
        <row r="775">
          <cell r="A775">
            <v>112074246</v>
          </cell>
          <cell r="B775">
            <v>0</v>
          </cell>
        </row>
        <row r="776">
          <cell r="A776">
            <v>112074248</v>
          </cell>
          <cell r="B776">
            <v>0</v>
          </cell>
        </row>
        <row r="777">
          <cell r="A777">
            <v>112074350</v>
          </cell>
          <cell r="B777">
            <v>1</v>
          </cell>
        </row>
        <row r="778">
          <cell r="A778">
            <v>112074352</v>
          </cell>
          <cell r="B778">
            <v>1</v>
          </cell>
        </row>
        <row r="779">
          <cell r="A779">
            <v>112074354</v>
          </cell>
          <cell r="B779">
            <v>0</v>
          </cell>
        </row>
        <row r="780">
          <cell r="A780">
            <v>112075034</v>
          </cell>
          <cell r="B780">
            <v>0</v>
          </cell>
        </row>
        <row r="781">
          <cell r="A781">
            <v>112075036</v>
          </cell>
          <cell r="B781">
            <v>0</v>
          </cell>
        </row>
        <row r="782">
          <cell r="A782">
            <v>112075038</v>
          </cell>
          <cell r="B782">
            <v>5</v>
          </cell>
        </row>
        <row r="783">
          <cell r="A783">
            <v>112075040</v>
          </cell>
          <cell r="B783">
            <v>7</v>
          </cell>
        </row>
        <row r="784">
          <cell r="A784">
            <v>112075042</v>
          </cell>
          <cell r="B784">
            <v>6</v>
          </cell>
        </row>
        <row r="785">
          <cell r="A785">
            <v>112075044</v>
          </cell>
          <cell r="B785">
            <v>6</v>
          </cell>
        </row>
        <row r="786">
          <cell r="A786">
            <v>112075046</v>
          </cell>
          <cell r="B786">
            <v>5</v>
          </cell>
        </row>
        <row r="787">
          <cell r="A787">
            <v>112075048</v>
          </cell>
          <cell r="B787">
            <v>2</v>
          </cell>
        </row>
        <row r="788">
          <cell r="A788">
            <v>112075150</v>
          </cell>
          <cell r="B788">
            <v>6</v>
          </cell>
        </row>
        <row r="789">
          <cell r="A789">
            <v>112075152</v>
          </cell>
          <cell r="B789">
            <v>3</v>
          </cell>
        </row>
        <row r="790">
          <cell r="A790">
            <v>112075154</v>
          </cell>
          <cell r="B790">
            <v>5</v>
          </cell>
        </row>
        <row r="791">
          <cell r="A791">
            <v>112075256</v>
          </cell>
          <cell r="B791">
            <v>3</v>
          </cell>
        </row>
        <row r="792">
          <cell r="A792">
            <v>112075258</v>
          </cell>
          <cell r="B792">
            <v>0</v>
          </cell>
        </row>
        <row r="793">
          <cell r="A793">
            <v>112075260</v>
          </cell>
          <cell r="B793">
            <v>1</v>
          </cell>
        </row>
        <row r="794">
          <cell r="A794">
            <v>112075362</v>
          </cell>
          <cell r="B794">
            <v>0</v>
          </cell>
        </row>
        <row r="795">
          <cell r="A795">
            <v>112075364</v>
          </cell>
          <cell r="B795">
            <v>0</v>
          </cell>
        </row>
        <row r="796">
          <cell r="A796">
            <v>112075366</v>
          </cell>
          <cell r="B796">
            <v>0</v>
          </cell>
        </row>
        <row r="797">
          <cell r="A797">
            <v>112075368</v>
          </cell>
          <cell r="B797">
            <v>0</v>
          </cell>
        </row>
        <row r="798">
          <cell r="A798">
            <v>112076434</v>
          </cell>
          <cell r="B798">
            <v>9</v>
          </cell>
        </row>
        <row r="799">
          <cell r="A799">
            <v>112076436</v>
          </cell>
          <cell r="B799">
            <v>24</v>
          </cell>
        </row>
        <row r="800">
          <cell r="A800">
            <v>112076438</v>
          </cell>
          <cell r="B800">
            <v>21</v>
          </cell>
        </row>
        <row r="801">
          <cell r="A801">
            <v>112076440</v>
          </cell>
          <cell r="B801">
            <v>10</v>
          </cell>
        </row>
        <row r="802">
          <cell r="A802">
            <v>112076442</v>
          </cell>
          <cell r="B802">
            <v>17</v>
          </cell>
        </row>
        <row r="803">
          <cell r="A803">
            <v>112076444</v>
          </cell>
          <cell r="B803">
            <v>12</v>
          </cell>
        </row>
        <row r="804">
          <cell r="A804">
            <v>112076446</v>
          </cell>
          <cell r="B804">
            <v>18</v>
          </cell>
        </row>
        <row r="805">
          <cell r="A805">
            <v>112076448</v>
          </cell>
          <cell r="B805">
            <v>17</v>
          </cell>
        </row>
        <row r="806">
          <cell r="A806">
            <v>112076534</v>
          </cell>
          <cell r="B806">
            <v>0</v>
          </cell>
        </row>
        <row r="807">
          <cell r="A807">
            <v>112076536</v>
          </cell>
          <cell r="B807">
            <v>1</v>
          </cell>
        </row>
        <row r="808">
          <cell r="A808">
            <v>112076538</v>
          </cell>
          <cell r="B808">
            <v>5</v>
          </cell>
        </row>
        <row r="809">
          <cell r="A809">
            <v>112076540</v>
          </cell>
          <cell r="B809">
            <v>0</v>
          </cell>
        </row>
        <row r="810">
          <cell r="A810">
            <v>112076542</v>
          </cell>
          <cell r="B810">
            <v>0</v>
          </cell>
        </row>
        <row r="811">
          <cell r="A811">
            <v>112076544</v>
          </cell>
          <cell r="B811">
            <v>0</v>
          </cell>
        </row>
        <row r="812">
          <cell r="A812">
            <v>112076546</v>
          </cell>
          <cell r="B812">
            <v>10</v>
          </cell>
        </row>
        <row r="813">
          <cell r="A813">
            <v>112076548</v>
          </cell>
          <cell r="B813">
            <v>0</v>
          </cell>
        </row>
        <row r="814">
          <cell r="A814">
            <v>112076650</v>
          </cell>
          <cell r="B814">
            <v>5</v>
          </cell>
        </row>
        <row r="815">
          <cell r="A815">
            <v>112076652</v>
          </cell>
          <cell r="B815">
            <v>6</v>
          </cell>
        </row>
        <row r="816">
          <cell r="A816">
            <v>112076654</v>
          </cell>
          <cell r="B816">
            <v>7</v>
          </cell>
        </row>
        <row r="817">
          <cell r="A817">
            <v>112076756</v>
          </cell>
          <cell r="B817">
            <v>2</v>
          </cell>
        </row>
        <row r="818">
          <cell r="A818">
            <v>112076758</v>
          </cell>
          <cell r="B818">
            <v>1</v>
          </cell>
        </row>
        <row r="819">
          <cell r="A819">
            <v>112076760</v>
          </cell>
          <cell r="B819">
            <v>1</v>
          </cell>
        </row>
        <row r="820">
          <cell r="A820">
            <v>112076862</v>
          </cell>
          <cell r="B820">
            <v>0</v>
          </cell>
        </row>
        <row r="821">
          <cell r="A821">
            <v>112076864</v>
          </cell>
          <cell r="B821">
            <v>0</v>
          </cell>
        </row>
        <row r="822">
          <cell r="A822">
            <v>112076866</v>
          </cell>
          <cell r="B822">
            <v>0</v>
          </cell>
        </row>
        <row r="823">
          <cell r="A823">
            <v>112077162</v>
          </cell>
          <cell r="B823">
            <v>0</v>
          </cell>
        </row>
        <row r="824">
          <cell r="A824">
            <v>112077164</v>
          </cell>
          <cell r="B824">
            <v>0</v>
          </cell>
        </row>
        <row r="825">
          <cell r="A825">
            <v>112077166</v>
          </cell>
          <cell r="B825">
            <v>0</v>
          </cell>
        </row>
        <row r="826">
          <cell r="A826">
            <v>112077250</v>
          </cell>
          <cell r="B826">
            <v>16</v>
          </cell>
        </row>
        <row r="827">
          <cell r="A827">
            <v>112077252</v>
          </cell>
          <cell r="B827">
            <v>13</v>
          </cell>
        </row>
        <row r="828">
          <cell r="A828">
            <v>112077254</v>
          </cell>
          <cell r="B828">
            <v>16</v>
          </cell>
        </row>
        <row r="829">
          <cell r="A829">
            <v>112077356</v>
          </cell>
          <cell r="B829">
            <v>8</v>
          </cell>
        </row>
        <row r="830">
          <cell r="A830">
            <v>112077358</v>
          </cell>
          <cell r="B830">
            <v>1</v>
          </cell>
        </row>
        <row r="831">
          <cell r="A831">
            <v>112077360</v>
          </cell>
          <cell r="B831">
            <v>3</v>
          </cell>
        </row>
        <row r="832">
          <cell r="A832">
            <v>112078034</v>
          </cell>
          <cell r="B832">
            <v>0</v>
          </cell>
        </row>
        <row r="833">
          <cell r="A833">
            <v>112078036</v>
          </cell>
          <cell r="B833">
            <v>0</v>
          </cell>
        </row>
        <row r="834">
          <cell r="A834">
            <v>112078038</v>
          </cell>
          <cell r="B834">
            <v>1</v>
          </cell>
        </row>
        <row r="835">
          <cell r="A835">
            <v>112078040</v>
          </cell>
          <cell r="B835">
            <v>0</v>
          </cell>
        </row>
        <row r="836">
          <cell r="A836">
            <v>112078042</v>
          </cell>
          <cell r="B836">
            <v>2</v>
          </cell>
        </row>
        <row r="837">
          <cell r="A837">
            <v>112078044</v>
          </cell>
          <cell r="B837">
            <v>1</v>
          </cell>
        </row>
        <row r="838">
          <cell r="A838">
            <v>112078046</v>
          </cell>
          <cell r="B838">
            <v>0</v>
          </cell>
        </row>
        <row r="839">
          <cell r="A839">
            <v>112078048</v>
          </cell>
          <cell r="B839">
            <v>0</v>
          </cell>
        </row>
        <row r="840">
          <cell r="A840">
            <v>112078150</v>
          </cell>
          <cell r="B840">
            <v>0</v>
          </cell>
        </row>
        <row r="841">
          <cell r="A841">
            <v>112078152</v>
          </cell>
          <cell r="B841">
            <v>2</v>
          </cell>
        </row>
        <row r="842">
          <cell r="A842">
            <v>112078154</v>
          </cell>
          <cell r="B842">
            <v>2</v>
          </cell>
        </row>
        <row r="843">
          <cell r="A843">
            <v>112078934</v>
          </cell>
          <cell r="B843">
            <v>0</v>
          </cell>
        </row>
        <row r="844">
          <cell r="A844">
            <v>112078936</v>
          </cell>
          <cell r="B844">
            <v>0</v>
          </cell>
        </row>
        <row r="845">
          <cell r="A845">
            <v>112078938</v>
          </cell>
          <cell r="B845">
            <v>0</v>
          </cell>
        </row>
        <row r="846">
          <cell r="A846">
            <v>112078940</v>
          </cell>
          <cell r="B846">
            <v>11</v>
          </cell>
        </row>
        <row r="847">
          <cell r="A847">
            <v>112078942</v>
          </cell>
          <cell r="B847">
            <v>11</v>
          </cell>
        </row>
        <row r="848">
          <cell r="A848">
            <v>112078944</v>
          </cell>
          <cell r="B848">
            <v>1</v>
          </cell>
        </row>
        <row r="849">
          <cell r="A849">
            <v>112078946</v>
          </cell>
          <cell r="B849">
            <v>0</v>
          </cell>
        </row>
        <row r="850">
          <cell r="A850">
            <v>112078948</v>
          </cell>
          <cell r="B850">
            <v>0</v>
          </cell>
        </row>
        <row r="851">
          <cell r="A851">
            <v>112079050</v>
          </cell>
          <cell r="B851">
            <v>5</v>
          </cell>
        </row>
        <row r="852">
          <cell r="A852">
            <v>112079052</v>
          </cell>
          <cell r="B852">
            <v>11</v>
          </cell>
        </row>
        <row r="853">
          <cell r="A853">
            <v>112079054</v>
          </cell>
          <cell r="B853">
            <v>19</v>
          </cell>
        </row>
        <row r="854">
          <cell r="A854">
            <v>112079156</v>
          </cell>
          <cell r="B854">
            <v>0</v>
          </cell>
        </row>
        <row r="855">
          <cell r="A855">
            <v>112079158</v>
          </cell>
          <cell r="B855">
            <v>0</v>
          </cell>
        </row>
        <row r="856">
          <cell r="A856">
            <v>112079160</v>
          </cell>
          <cell r="B856">
            <v>0</v>
          </cell>
        </row>
        <row r="857">
          <cell r="A857">
            <v>112079262</v>
          </cell>
          <cell r="B857">
            <v>0</v>
          </cell>
        </row>
        <row r="858">
          <cell r="A858">
            <v>112079264</v>
          </cell>
          <cell r="B858">
            <v>0</v>
          </cell>
        </row>
        <row r="859">
          <cell r="A859">
            <v>112079266</v>
          </cell>
          <cell r="B859">
            <v>0</v>
          </cell>
        </row>
        <row r="860">
          <cell r="A860">
            <v>112079534</v>
          </cell>
          <cell r="B860">
            <v>0</v>
          </cell>
        </row>
        <row r="861">
          <cell r="A861">
            <v>112079536</v>
          </cell>
          <cell r="B861">
            <v>1</v>
          </cell>
        </row>
        <row r="862">
          <cell r="A862">
            <v>112079538</v>
          </cell>
          <cell r="B862">
            <v>1</v>
          </cell>
        </row>
        <row r="863">
          <cell r="A863">
            <v>112079540</v>
          </cell>
          <cell r="B863">
            <v>4</v>
          </cell>
        </row>
        <row r="864">
          <cell r="A864">
            <v>112079542</v>
          </cell>
          <cell r="B864">
            <v>1</v>
          </cell>
        </row>
        <row r="865">
          <cell r="A865">
            <v>112079544</v>
          </cell>
          <cell r="B865">
            <v>10</v>
          </cell>
        </row>
        <row r="866">
          <cell r="A866">
            <v>112079546</v>
          </cell>
          <cell r="B866">
            <v>2</v>
          </cell>
        </row>
        <row r="867">
          <cell r="A867">
            <v>112079548</v>
          </cell>
          <cell r="B867">
            <v>1</v>
          </cell>
        </row>
        <row r="868">
          <cell r="A868">
            <v>112079650</v>
          </cell>
          <cell r="B868">
            <v>2</v>
          </cell>
        </row>
        <row r="869">
          <cell r="A869">
            <v>112079652</v>
          </cell>
          <cell r="B869">
            <v>1</v>
          </cell>
        </row>
        <row r="870">
          <cell r="A870">
            <v>112079654</v>
          </cell>
          <cell r="B870">
            <v>0</v>
          </cell>
        </row>
        <row r="871">
          <cell r="A871">
            <v>112079756</v>
          </cell>
          <cell r="B871">
            <v>0</v>
          </cell>
        </row>
        <row r="872">
          <cell r="A872">
            <v>112079758</v>
          </cell>
          <cell r="B872">
            <v>0</v>
          </cell>
        </row>
        <row r="873">
          <cell r="A873">
            <v>112079760</v>
          </cell>
          <cell r="B873">
            <v>0</v>
          </cell>
        </row>
        <row r="874">
          <cell r="A874">
            <v>112079862</v>
          </cell>
          <cell r="B874">
            <v>1</v>
          </cell>
        </row>
        <row r="875">
          <cell r="A875">
            <v>112079864</v>
          </cell>
          <cell r="B875">
            <v>0</v>
          </cell>
        </row>
        <row r="876">
          <cell r="A876">
            <v>112079866</v>
          </cell>
          <cell r="B876">
            <v>0</v>
          </cell>
        </row>
        <row r="877">
          <cell r="A877">
            <v>112080034</v>
          </cell>
          <cell r="B877">
            <v>0</v>
          </cell>
        </row>
        <row r="878">
          <cell r="A878">
            <v>112080036</v>
          </cell>
          <cell r="B878">
            <v>0</v>
          </cell>
        </row>
        <row r="879">
          <cell r="A879">
            <v>112080038</v>
          </cell>
          <cell r="B879">
            <v>3</v>
          </cell>
        </row>
        <row r="880">
          <cell r="A880">
            <v>112080040</v>
          </cell>
          <cell r="B880">
            <v>0</v>
          </cell>
        </row>
        <row r="881">
          <cell r="A881">
            <v>112080042</v>
          </cell>
          <cell r="B881">
            <v>0</v>
          </cell>
        </row>
        <row r="882">
          <cell r="A882">
            <v>112080044</v>
          </cell>
          <cell r="B882">
            <v>0</v>
          </cell>
        </row>
        <row r="883">
          <cell r="A883">
            <v>112080046</v>
          </cell>
          <cell r="B883">
            <v>0</v>
          </cell>
        </row>
        <row r="884">
          <cell r="A884">
            <v>112080048</v>
          </cell>
          <cell r="B884">
            <v>0</v>
          </cell>
        </row>
        <row r="885">
          <cell r="A885">
            <v>112080150</v>
          </cell>
          <cell r="B885">
            <v>0</v>
          </cell>
        </row>
        <row r="886">
          <cell r="A886">
            <v>112080152</v>
          </cell>
          <cell r="B886">
            <v>0</v>
          </cell>
        </row>
        <row r="887">
          <cell r="A887">
            <v>112080154</v>
          </cell>
          <cell r="B887">
            <v>4</v>
          </cell>
        </row>
        <row r="888">
          <cell r="A888">
            <v>112080256</v>
          </cell>
          <cell r="B888">
            <v>2</v>
          </cell>
        </row>
        <row r="889">
          <cell r="A889">
            <v>112080258</v>
          </cell>
          <cell r="B889">
            <v>0</v>
          </cell>
        </row>
        <row r="890">
          <cell r="A890">
            <v>112080260</v>
          </cell>
          <cell r="B890">
            <v>0</v>
          </cell>
        </row>
        <row r="891">
          <cell r="A891">
            <v>112080362</v>
          </cell>
          <cell r="B891">
            <v>0</v>
          </cell>
        </row>
        <row r="892">
          <cell r="A892">
            <v>112080364</v>
          </cell>
          <cell r="B892">
            <v>0</v>
          </cell>
        </row>
        <row r="893">
          <cell r="A893">
            <v>112080366</v>
          </cell>
          <cell r="B893">
            <v>0</v>
          </cell>
        </row>
        <row r="894">
          <cell r="A894">
            <v>112084034</v>
          </cell>
          <cell r="B894">
            <v>22</v>
          </cell>
        </row>
        <row r="895">
          <cell r="A895">
            <v>112084036</v>
          </cell>
          <cell r="B895">
            <v>0</v>
          </cell>
        </row>
        <row r="896">
          <cell r="A896">
            <v>112084038</v>
          </cell>
          <cell r="B896">
            <v>0</v>
          </cell>
        </row>
        <row r="897">
          <cell r="A897">
            <v>112084040</v>
          </cell>
          <cell r="B897">
            <v>0</v>
          </cell>
        </row>
        <row r="898">
          <cell r="A898">
            <v>112084042</v>
          </cell>
          <cell r="B898">
            <v>0</v>
          </cell>
        </row>
        <row r="899">
          <cell r="A899">
            <v>112084044</v>
          </cell>
          <cell r="B899">
            <v>0</v>
          </cell>
        </row>
        <row r="900">
          <cell r="A900">
            <v>112084046</v>
          </cell>
          <cell r="B900">
            <v>6</v>
          </cell>
        </row>
        <row r="901">
          <cell r="A901">
            <v>112084048</v>
          </cell>
          <cell r="B901">
            <v>4</v>
          </cell>
        </row>
        <row r="902">
          <cell r="A902">
            <v>112084150</v>
          </cell>
          <cell r="B902">
            <v>11</v>
          </cell>
        </row>
        <row r="903">
          <cell r="A903">
            <v>112084152</v>
          </cell>
          <cell r="B903">
            <v>3</v>
          </cell>
        </row>
        <row r="904">
          <cell r="A904">
            <v>112084154</v>
          </cell>
          <cell r="B904">
            <v>12</v>
          </cell>
        </row>
        <row r="905">
          <cell r="A905">
            <v>112084256</v>
          </cell>
          <cell r="B905">
            <v>7</v>
          </cell>
        </row>
        <row r="906">
          <cell r="A906">
            <v>112084258</v>
          </cell>
          <cell r="B906">
            <v>1</v>
          </cell>
        </row>
        <row r="907">
          <cell r="A907">
            <v>112084260</v>
          </cell>
          <cell r="B907">
            <v>0</v>
          </cell>
        </row>
        <row r="908">
          <cell r="A908">
            <v>112084362</v>
          </cell>
          <cell r="B908">
            <v>0</v>
          </cell>
        </row>
        <row r="909">
          <cell r="A909">
            <v>112084364</v>
          </cell>
          <cell r="B909">
            <v>0</v>
          </cell>
        </row>
        <row r="910">
          <cell r="A910">
            <v>112085034</v>
          </cell>
          <cell r="B910">
            <v>0</v>
          </cell>
        </row>
        <row r="911">
          <cell r="A911">
            <v>112085036</v>
          </cell>
          <cell r="B911">
            <v>0</v>
          </cell>
        </row>
        <row r="912">
          <cell r="A912">
            <v>112085038</v>
          </cell>
          <cell r="B912">
            <v>0</v>
          </cell>
        </row>
        <row r="913">
          <cell r="A913">
            <v>112085040</v>
          </cell>
          <cell r="B913">
            <v>4</v>
          </cell>
        </row>
        <row r="914">
          <cell r="A914">
            <v>112085042</v>
          </cell>
          <cell r="B914">
            <v>6</v>
          </cell>
        </row>
        <row r="915">
          <cell r="A915">
            <v>112085044</v>
          </cell>
          <cell r="B915">
            <v>3</v>
          </cell>
        </row>
        <row r="916">
          <cell r="A916">
            <v>112085046</v>
          </cell>
          <cell r="B916">
            <v>0</v>
          </cell>
        </row>
        <row r="917">
          <cell r="A917">
            <v>112085048</v>
          </cell>
          <cell r="B917">
            <v>3</v>
          </cell>
        </row>
        <row r="918">
          <cell r="A918">
            <v>112085150</v>
          </cell>
          <cell r="B918">
            <v>0</v>
          </cell>
        </row>
        <row r="919">
          <cell r="A919">
            <v>112085152</v>
          </cell>
          <cell r="B919">
            <v>4</v>
          </cell>
        </row>
        <row r="920">
          <cell r="A920">
            <v>112085154</v>
          </cell>
          <cell r="B920">
            <v>1</v>
          </cell>
        </row>
        <row r="921">
          <cell r="A921">
            <v>112085256</v>
          </cell>
          <cell r="B921">
            <v>4</v>
          </cell>
        </row>
        <row r="922">
          <cell r="A922">
            <v>112085258</v>
          </cell>
          <cell r="B922">
            <v>1</v>
          </cell>
        </row>
        <row r="923">
          <cell r="A923">
            <v>112085260</v>
          </cell>
          <cell r="B923">
            <v>1</v>
          </cell>
        </row>
        <row r="924">
          <cell r="A924">
            <v>112085362</v>
          </cell>
          <cell r="B924">
            <v>0</v>
          </cell>
        </row>
        <row r="925">
          <cell r="A925">
            <v>112085364</v>
          </cell>
          <cell r="B925">
            <v>0</v>
          </cell>
        </row>
        <row r="926">
          <cell r="A926">
            <v>112085366</v>
          </cell>
          <cell r="B926">
            <v>0</v>
          </cell>
        </row>
        <row r="927">
          <cell r="A927">
            <v>112085634</v>
          </cell>
          <cell r="B927">
            <v>27</v>
          </cell>
        </row>
        <row r="928">
          <cell r="A928">
            <v>112085636</v>
          </cell>
          <cell r="B928">
            <v>41</v>
          </cell>
        </row>
        <row r="929">
          <cell r="A929">
            <v>112085638</v>
          </cell>
          <cell r="B929">
            <v>19</v>
          </cell>
        </row>
        <row r="930">
          <cell r="A930">
            <v>112085640</v>
          </cell>
          <cell r="B930">
            <v>23</v>
          </cell>
        </row>
        <row r="931">
          <cell r="A931">
            <v>112085642</v>
          </cell>
          <cell r="B931">
            <v>34</v>
          </cell>
        </row>
        <row r="932">
          <cell r="A932">
            <v>112085644</v>
          </cell>
          <cell r="B932">
            <v>24</v>
          </cell>
        </row>
        <row r="933">
          <cell r="A933">
            <v>112085646</v>
          </cell>
          <cell r="B933">
            <v>19</v>
          </cell>
        </row>
        <row r="934">
          <cell r="A934">
            <v>112085648</v>
          </cell>
          <cell r="B934">
            <v>16</v>
          </cell>
        </row>
        <row r="935">
          <cell r="A935">
            <v>112085750</v>
          </cell>
          <cell r="B935">
            <v>9</v>
          </cell>
        </row>
        <row r="936">
          <cell r="A936">
            <v>112085752</v>
          </cell>
          <cell r="B936">
            <v>6</v>
          </cell>
        </row>
        <row r="937">
          <cell r="A937">
            <v>112085754</v>
          </cell>
          <cell r="B937">
            <v>7</v>
          </cell>
        </row>
        <row r="938">
          <cell r="A938">
            <v>112085834</v>
          </cell>
          <cell r="B938">
            <v>0</v>
          </cell>
        </row>
        <row r="939">
          <cell r="A939">
            <v>112085836</v>
          </cell>
          <cell r="B939">
            <v>5</v>
          </cell>
        </row>
        <row r="940">
          <cell r="A940">
            <v>112085838</v>
          </cell>
          <cell r="B940">
            <v>26</v>
          </cell>
        </row>
        <row r="941">
          <cell r="A941">
            <v>112085840</v>
          </cell>
          <cell r="B941">
            <v>24</v>
          </cell>
        </row>
        <row r="942">
          <cell r="A942">
            <v>112085842</v>
          </cell>
          <cell r="B942">
            <v>12</v>
          </cell>
        </row>
        <row r="943">
          <cell r="A943">
            <v>112085844</v>
          </cell>
          <cell r="B943">
            <v>1</v>
          </cell>
        </row>
        <row r="944">
          <cell r="A944">
            <v>112085846</v>
          </cell>
          <cell r="B944">
            <v>13</v>
          </cell>
        </row>
        <row r="945">
          <cell r="A945">
            <v>112085848</v>
          </cell>
          <cell r="B945">
            <v>0</v>
          </cell>
        </row>
        <row r="946">
          <cell r="A946">
            <v>112085950</v>
          </cell>
          <cell r="B946">
            <v>3</v>
          </cell>
        </row>
        <row r="947">
          <cell r="A947">
            <v>112085952</v>
          </cell>
          <cell r="B947">
            <v>12</v>
          </cell>
        </row>
        <row r="948">
          <cell r="A948">
            <v>112085954</v>
          </cell>
          <cell r="B948">
            <v>4</v>
          </cell>
        </row>
        <row r="949">
          <cell r="A949">
            <v>112086056</v>
          </cell>
          <cell r="B949">
            <v>3</v>
          </cell>
        </row>
        <row r="950">
          <cell r="A950">
            <v>112086058</v>
          </cell>
          <cell r="B950">
            <v>2</v>
          </cell>
        </row>
        <row r="951">
          <cell r="A951">
            <v>112086060</v>
          </cell>
          <cell r="B951">
            <v>2</v>
          </cell>
        </row>
        <row r="952">
          <cell r="A952">
            <v>112086162</v>
          </cell>
          <cell r="B952">
            <v>0</v>
          </cell>
        </row>
        <row r="953">
          <cell r="A953">
            <v>112086164</v>
          </cell>
          <cell r="B953">
            <v>1</v>
          </cell>
        </row>
        <row r="954">
          <cell r="A954">
            <v>112086166</v>
          </cell>
          <cell r="B954">
            <v>0</v>
          </cell>
        </row>
        <row r="955">
          <cell r="A955">
            <v>112086256</v>
          </cell>
          <cell r="B955">
            <v>2</v>
          </cell>
        </row>
        <row r="956">
          <cell r="A956">
            <v>112086258</v>
          </cell>
          <cell r="B956">
            <v>0</v>
          </cell>
        </row>
        <row r="957">
          <cell r="A957">
            <v>112086260</v>
          </cell>
          <cell r="B957">
            <v>0</v>
          </cell>
        </row>
        <row r="958">
          <cell r="A958">
            <v>112086362</v>
          </cell>
          <cell r="B958">
            <v>0</v>
          </cell>
        </row>
        <row r="959">
          <cell r="A959">
            <v>112086364</v>
          </cell>
          <cell r="B959">
            <v>1</v>
          </cell>
        </row>
        <row r="960">
          <cell r="A960">
            <v>112086366</v>
          </cell>
          <cell r="B960">
            <v>2</v>
          </cell>
        </row>
        <row r="961">
          <cell r="A961">
            <v>112087338</v>
          </cell>
          <cell r="B961">
            <v>0</v>
          </cell>
        </row>
        <row r="962">
          <cell r="A962">
            <v>112087340</v>
          </cell>
          <cell r="B962">
            <v>0</v>
          </cell>
        </row>
        <row r="963">
          <cell r="A963">
            <v>112087342</v>
          </cell>
          <cell r="B963">
            <v>0</v>
          </cell>
        </row>
        <row r="964">
          <cell r="A964">
            <v>112087344</v>
          </cell>
          <cell r="B964">
            <v>0</v>
          </cell>
        </row>
        <row r="965">
          <cell r="A965">
            <v>112087346</v>
          </cell>
          <cell r="B965">
            <v>0</v>
          </cell>
        </row>
        <row r="966">
          <cell r="A966">
            <v>112087348</v>
          </cell>
          <cell r="B966">
            <v>0</v>
          </cell>
        </row>
        <row r="967">
          <cell r="A967">
            <v>112087534</v>
          </cell>
          <cell r="B967">
            <v>0</v>
          </cell>
        </row>
        <row r="968">
          <cell r="A968">
            <v>112087536</v>
          </cell>
          <cell r="B968">
            <v>0</v>
          </cell>
        </row>
        <row r="969">
          <cell r="A969">
            <v>112087538</v>
          </cell>
          <cell r="B969">
            <v>0</v>
          </cell>
        </row>
        <row r="970">
          <cell r="A970">
            <v>112087540</v>
          </cell>
          <cell r="B970">
            <v>18</v>
          </cell>
        </row>
        <row r="971">
          <cell r="A971">
            <v>112087542</v>
          </cell>
          <cell r="B971">
            <v>18</v>
          </cell>
        </row>
        <row r="972">
          <cell r="A972">
            <v>112087544</v>
          </cell>
          <cell r="B972">
            <v>7</v>
          </cell>
        </row>
        <row r="973">
          <cell r="A973">
            <v>112087546</v>
          </cell>
          <cell r="B973">
            <v>3</v>
          </cell>
        </row>
        <row r="974">
          <cell r="A974">
            <v>112087548</v>
          </cell>
          <cell r="B974">
            <v>2</v>
          </cell>
        </row>
        <row r="975">
          <cell r="A975">
            <v>112087638</v>
          </cell>
          <cell r="B975">
            <v>0</v>
          </cell>
        </row>
        <row r="976">
          <cell r="A976">
            <v>112087640</v>
          </cell>
          <cell r="B976">
            <v>0</v>
          </cell>
        </row>
        <row r="977">
          <cell r="A977">
            <v>112087642</v>
          </cell>
          <cell r="B977">
            <v>5</v>
          </cell>
        </row>
        <row r="978">
          <cell r="A978">
            <v>112087644</v>
          </cell>
          <cell r="B978">
            <v>1</v>
          </cell>
        </row>
        <row r="979">
          <cell r="A979">
            <v>112087646</v>
          </cell>
          <cell r="B979">
            <v>0</v>
          </cell>
        </row>
        <row r="980">
          <cell r="A980">
            <v>112087648</v>
          </cell>
          <cell r="B980">
            <v>0</v>
          </cell>
        </row>
        <row r="981">
          <cell r="A981">
            <v>112087734</v>
          </cell>
          <cell r="B981">
            <v>0</v>
          </cell>
        </row>
        <row r="982">
          <cell r="A982">
            <v>112087736</v>
          </cell>
          <cell r="B982">
            <v>2</v>
          </cell>
        </row>
        <row r="983">
          <cell r="A983">
            <v>112087738</v>
          </cell>
          <cell r="B983">
            <v>7</v>
          </cell>
        </row>
        <row r="984">
          <cell r="A984">
            <v>112087740</v>
          </cell>
          <cell r="B984">
            <v>5</v>
          </cell>
        </row>
        <row r="985">
          <cell r="A985">
            <v>112087742</v>
          </cell>
          <cell r="B985">
            <v>0</v>
          </cell>
        </row>
        <row r="986">
          <cell r="A986">
            <v>112087744</v>
          </cell>
          <cell r="B986">
            <v>0</v>
          </cell>
        </row>
        <row r="987">
          <cell r="A987">
            <v>112087746</v>
          </cell>
          <cell r="B987">
            <v>0</v>
          </cell>
        </row>
        <row r="988">
          <cell r="A988">
            <v>112087748</v>
          </cell>
          <cell r="B988">
            <v>0</v>
          </cell>
        </row>
        <row r="989">
          <cell r="A989">
            <v>112087838</v>
          </cell>
          <cell r="B989">
            <v>7</v>
          </cell>
        </row>
        <row r="990">
          <cell r="A990">
            <v>112087840</v>
          </cell>
          <cell r="B990">
            <v>10</v>
          </cell>
        </row>
        <row r="991">
          <cell r="A991">
            <v>112087842</v>
          </cell>
          <cell r="B991">
            <v>3</v>
          </cell>
        </row>
        <row r="992">
          <cell r="A992">
            <v>112087844</v>
          </cell>
          <cell r="B992">
            <v>3</v>
          </cell>
        </row>
        <row r="993">
          <cell r="A993">
            <v>112087846</v>
          </cell>
          <cell r="B993">
            <v>0</v>
          </cell>
        </row>
        <row r="994">
          <cell r="A994">
            <v>112087848</v>
          </cell>
          <cell r="B994">
            <v>1</v>
          </cell>
        </row>
        <row r="995">
          <cell r="A995">
            <v>112087950</v>
          </cell>
          <cell r="B995">
            <v>0</v>
          </cell>
        </row>
        <row r="996">
          <cell r="A996">
            <v>112087952</v>
          </cell>
          <cell r="B996">
            <v>0</v>
          </cell>
        </row>
        <row r="997">
          <cell r="A997">
            <v>112087954</v>
          </cell>
          <cell r="B997">
            <v>4</v>
          </cell>
        </row>
        <row r="998">
          <cell r="A998">
            <v>112088050</v>
          </cell>
          <cell r="B998">
            <v>1</v>
          </cell>
        </row>
        <row r="999">
          <cell r="A999">
            <v>112088150</v>
          </cell>
          <cell r="B999">
            <v>0</v>
          </cell>
        </row>
        <row r="1000">
          <cell r="A1000">
            <v>112088154</v>
          </cell>
          <cell r="B1000">
            <v>0</v>
          </cell>
        </row>
        <row r="1001">
          <cell r="A1001">
            <v>112088256</v>
          </cell>
          <cell r="B1001">
            <v>0</v>
          </cell>
        </row>
        <row r="1002">
          <cell r="A1002">
            <v>112088258</v>
          </cell>
          <cell r="B1002">
            <v>0</v>
          </cell>
        </row>
        <row r="1003">
          <cell r="A1003">
            <v>112090034</v>
          </cell>
          <cell r="B1003">
            <v>0</v>
          </cell>
        </row>
        <row r="1004">
          <cell r="A1004">
            <v>112090036</v>
          </cell>
          <cell r="B1004">
            <v>8</v>
          </cell>
        </row>
        <row r="1005">
          <cell r="A1005">
            <v>112090038</v>
          </cell>
          <cell r="B1005">
            <v>16</v>
          </cell>
        </row>
        <row r="1006">
          <cell r="A1006">
            <v>112090040</v>
          </cell>
          <cell r="B1006">
            <v>23</v>
          </cell>
        </row>
        <row r="1007">
          <cell r="A1007">
            <v>112090042</v>
          </cell>
          <cell r="B1007">
            <v>8</v>
          </cell>
        </row>
        <row r="1008">
          <cell r="A1008">
            <v>112090044</v>
          </cell>
          <cell r="B1008">
            <v>7</v>
          </cell>
        </row>
        <row r="1009">
          <cell r="A1009">
            <v>112090046</v>
          </cell>
          <cell r="B1009">
            <v>8</v>
          </cell>
        </row>
        <row r="1010">
          <cell r="A1010">
            <v>112090048</v>
          </cell>
          <cell r="B1010">
            <v>2</v>
          </cell>
        </row>
        <row r="1011">
          <cell r="A1011">
            <v>112090150</v>
          </cell>
          <cell r="B1011">
            <v>8</v>
          </cell>
        </row>
        <row r="1012">
          <cell r="A1012">
            <v>112090152</v>
          </cell>
          <cell r="B1012">
            <v>7</v>
          </cell>
        </row>
        <row r="1013">
          <cell r="A1013">
            <v>112090154</v>
          </cell>
          <cell r="B1013">
            <v>6</v>
          </cell>
        </row>
        <row r="1014">
          <cell r="A1014">
            <v>112090160</v>
          </cell>
          <cell r="B1014">
            <v>0</v>
          </cell>
        </row>
        <row r="1015">
          <cell r="A1015">
            <v>112090256</v>
          </cell>
          <cell r="B1015">
            <v>5</v>
          </cell>
        </row>
        <row r="1016">
          <cell r="A1016">
            <v>112090258</v>
          </cell>
          <cell r="B1016">
            <v>13</v>
          </cell>
        </row>
        <row r="1017">
          <cell r="A1017">
            <v>112090260</v>
          </cell>
          <cell r="B1017">
            <v>2</v>
          </cell>
        </row>
        <row r="1018">
          <cell r="A1018">
            <v>112090362</v>
          </cell>
          <cell r="B1018">
            <v>0</v>
          </cell>
        </row>
        <row r="1019">
          <cell r="A1019">
            <v>112090364</v>
          </cell>
          <cell r="B1019">
            <v>0</v>
          </cell>
        </row>
        <row r="1020">
          <cell r="A1020">
            <v>112090366</v>
          </cell>
          <cell r="B1020">
            <v>0</v>
          </cell>
        </row>
        <row r="1021">
          <cell r="A1021">
            <v>112094150</v>
          </cell>
          <cell r="B1021">
            <v>5</v>
          </cell>
        </row>
        <row r="1022">
          <cell r="A1022">
            <v>112094152</v>
          </cell>
          <cell r="B1022">
            <v>5</v>
          </cell>
        </row>
        <row r="1023">
          <cell r="A1023">
            <v>112094154</v>
          </cell>
          <cell r="B1023">
            <v>2</v>
          </cell>
        </row>
        <row r="1024">
          <cell r="A1024">
            <v>112094256</v>
          </cell>
          <cell r="B1024">
            <v>0</v>
          </cell>
        </row>
        <row r="1025">
          <cell r="A1025">
            <v>112095034</v>
          </cell>
          <cell r="B1025">
            <v>0</v>
          </cell>
        </row>
        <row r="1026">
          <cell r="A1026">
            <v>112095036</v>
          </cell>
          <cell r="B1026">
            <v>0</v>
          </cell>
        </row>
        <row r="1027">
          <cell r="A1027">
            <v>112095038</v>
          </cell>
          <cell r="B1027">
            <v>0</v>
          </cell>
        </row>
        <row r="1028">
          <cell r="A1028">
            <v>112095040</v>
          </cell>
          <cell r="B1028">
            <v>0</v>
          </cell>
        </row>
        <row r="1029">
          <cell r="A1029">
            <v>112095042</v>
          </cell>
          <cell r="B1029">
            <v>2</v>
          </cell>
        </row>
        <row r="1030">
          <cell r="A1030">
            <v>112095044</v>
          </cell>
          <cell r="B1030">
            <v>9</v>
          </cell>
        </row>
        <row r="1031">
          <cell r="A1031">
            <v>112095046</v>
          </cell>
          <cell r="B1031">
            <v>3</v>
          </cell>
        </row>
        <row r="1032">
          <cell r="A1032">
            <v>112095048</v>
          </cell>
          <cell r="B1032">
            <v>1</v>
          </cell>
        </row>
        <row r="1033">
          <cell r="A1033">
            <v>112095250</v>
          </cell>
          <cell r="B1033">
            <v>7</v>
          </cell>
        </row>
        <row r="1034">
          <cell r="A1034">
            <v>112095252</v>
          </cell>
          <cell r="B1034">
            <v>6</v>
          </cell>
        </row>
        <row r="1035">
          <cell r="A1035">
            <v>112095254</v>
          </cell>
          <cell r="B1035">
            <v>0</v>
          </cell>
        </row>
        <row r="1036">
          <cell r="A1036">
            <v>112095356</v>
          </cell>
          <cell r="B1036">
            <v>0</v>
          </cell>
        </row>
        <row r="1037">
          <cell r="A1037">
            <v>112095358</v>
          </cell>
          <cell r="B1037">
            <v>0</v>
          </cell>
        </row>
        <row r="1038">
          <cell r="A1038">
            <v>112095360</v>
          </cell>
          <cell r="B1038">
            <v>1</v>
          </cell>
        </row>
        <row r="1039">
          <cell r="A1039">
            <v>112095462</v>
          </cell>
          <cell r="B1039">
            <v>0</v>
          </cell>
        </row>
        <row r="1040">
          <cell r="A1040">
            <v>112095464</v>
          </cell>
          <cell r="B1040">
            <v>0</v>
          </cell>
        </row>
        <row r="1041">
          <cell r="A1041">
            <v>112095466</v>
          </cell>
          <cell r="B1041">
            <v>0</v>
          </cell>
        </row>
        <row r="1042">
          <cell r="A1042">
            <v>112097750</v>
          </cell>
          <cell r="B1042">
            <v>0</v>
          </cell>
        </row>
        <row r="1043">
          <cell r="A1043">
            <v>112097752</v>
          </cell>
          <cell r="B1043">
            <v>2</v>
          </cell>
        </row>
        <row r="1044">
          <cell r="A1044">
            <v>112097754</v>
          </cell>
          <cell r="B1044">
            <v>0</v>
          </cell>
        </row>
        <row r="1045">
          <cell r="A1045">
            <v>112345650</v>
          </cell>
          <cell r="B1045">
            <v>2</v>
          </cell>
        </row>
        <row r="1046">
          <cell r="A1046">
            <v>112345652</v>
          </cell>
          <cell r="B1046">
            <v>11</v>
          </cell>
        </row>
        <row r="1047">
          <cell r="A1047">
            <v>112345654</v>
          </cell>
          <cell r="B1047">
            <v>9</v>
          </cell>
        </row>
        <row r="1048">
          <cell r="A1048">
            <v>112345756</v>
          </cell>
          <cell r="B1048">
            <v>0</v>
          </cell>
        </row>
        <row r="1049">
          <cell r="A1049">
            <v>112345758</v>
          </cell>
          <cell r="B1049">
            <v>0</v>
          </cell>
        </row>
        <row r="1050">
          <cell r="A1050">
            <v>112345760</v>
          </cell>
          <cell r="B1050">
            <v>0</v>
          </cell>
        </row>
        <row r="1051">
          <cell r="A1051">
            <v>112345862</v>
          </cell>
          <cell r="B1051">
            <v>0</v>
          </cell>
        </row>
        <row r="1052">
          <cell r="A1052">
            <v>112345864</v>
          </cell>
          <cell r="B1052">
            <v>0</v>
          </cell>
        </row>
        <row r="1053">
          <cell r="A1053">
            <v>112345866</v>
          </cell>
          <cell r="B1053">
            <v>0</v>
          </cell>
        </row>
        <row r="1054">
          <cell r="A1054">
            <v>113000800</v>
          </cell>
          <cell r="B1054">
            <v>19</v>
          </cell>
        </row>
        <row r="1055">
          <cell r="A1055">
            <v>113000801</v>
          </cell>
          <cell r="B1055">
            <v>33</v>
          </cell>
        </row>
        <row r="1056">
          <cell r="A1056">
            <v>113000802</v>
          </cell>
          <cell r="B1056">
            <v>29</v>
          </cell>
        </row>
        <row r="1057">
          <cell r="A1057">
            <v>113000803</v>
          </cell>
          <cell r="B1057">
            <v>17</v>
          </cell>
        </row>
        <row r="1058">
          <cell r="A1058">
            <v>113000804</v>
          </cell>
          <cell r="B1058">
            <v>21</v>
          </cell>
        </row>
        <row r="1059">
          <cell r="A1059">
            <v>113000805</v>
          </cell>
          <cell r="B1059">
            <v>17</v>
          </cell>
        </row>
        <row r="1060">
          <cell r="A1060">
            <v>113000806</v>
          </cell>
          <cell r="B1060">
            <v>28</v>
          </cell>
        </row>
        <row r="1061">
          <cell r="A1061">
            <v>113000807</v>
          </cell>
          <cell r="B1061">
            <v>18</v>
          </cell>
        </row>
        <row r="1062">
          <cell r="A1062">
            <v>113000808</v>
          </cell>
          <cell r="B1062">
            <v>1</v>
          </cell>
        </row>
        <row r="1063">
          <cell r="A1063">
            <v>113000900</v>
          </cell>
          <cell r="B1063">
            <v>2</v>
          </cell>
        </row>
        <row r="1064">
          <cell r="A1064">
            <v>113000901</v>
          </cell>
          <cell r="B1064">
            <v>0</v>
          </cell>
        </row>
        <row r="1065">
          <cell r="A1065">
            <v>113000902</v>
          </cell>
          <cell r="B1065">
            <v>0</v>
          </cell>
        </row>
        <row r="1066">
          <cell r="A1066">
            <v>113000903</v>
          </cell>
          <cell r="B1066">
            <v>0</v>
          </cell>
        </row>
        <row r="1067">
          <cell r="A1067">
            <v>113000904</v>
          </cell>
          <cell r="B1067">
            <v>0</v>
          </cell>
        </row>
        <row r="1068">
          <cell r="A1068">
            <v>113000905</v>
          </cell>
          <cell r="B1068">
            <v>0</v>
          </cell>
        </row>
        <row r="1069">
          <cell r="A1069">
            <v>113000906</v>
          </cell>
          <cell r="B1069">
            <v>0</v>
          </cell>
        </row>
        <row r="1070">
          <cell r="A1070">
            <v>113000907</v>
          </cell>
          <cell r="B1070">
            <v>0</v>
          </cell>
        </row>
        <row r="1071">
          <cell r="A1071">
            <v>113000908</v>
          </cell>
          <cell r="B1071">
            <v>0</v>
          </cell>
        </row>
        <row r="1072">
          <cell r="A1072">
            <v>113022634</v>
          </cell>
          <cell r="B1072">
            <v>0</v>
          </cell>
        </row>
        <row r="1073">
          <cell r="A1073">
            <v>113022636</v>
          </cell>
          <cell r="B1073">
            <v>11</v>
          </cell>
        </row>
        <row r="1074">
          <cell r="A1074">
            <v>113022638</v>
          </cell>
          <cell r="B1074">
            <v>6</v>
          </cell>
        </row>
        <row r="1075">
          <cell r="A1075">
            <v>113022640</v>
          </cell>
          <cell r="B1075">
            <v>13</v>
          </cell>
        </row>
        <row r="1076">
          <cell r="A1076">
            <v>113022642</v>
          </cell>
          <cell r="B1076">
            <v>9</v>
          </cell>
        </row>
        <row r="1077">
          <cell r="A1077">
            <v>113022644</v>
          </cell>
          <cell r="B1077">
            <v>10</v>
          </cell>
        </row>
        <row r="1078">
          <cell r="A1078">
            <v>113022646</v>
          </cell>
          <cell r="B1078">
            <v>9</v>
          </cell>
        </row>
        <row r="1079">
          <cell r="A1079">
            <v>113022648</v>
          </cell>
          <cell r="B1079">
            <v>9</v>
          </cell>
        </row>
        <row r="1080">
          <cell r="A1080">
            <v>113025400</v>
          </cell>
          <cell r="B1080">
            <v>0</v>
          </cell>
        </row>
        <row r="1081">
          <cell r="A1081">
            <v>113025401</v>
          </cell>
          <cell r="B1081">
            <v>0</v>
          </cell>
        </row>
        <row r="1082">
          <cell r="A1082">
            <v>113025402</v>
          </cell>
          <cell r="B1082">
            <v>0</v>
          </cell>
        </row>
        <row r="1083">
          <cell r="A1083">
            <v>113025403</v>
          </cell>
          <cell r="B1083">
            <v>10</v>
          </cell>
        </row>
        <row r="1084">
          <cell r="A1084">
            <v>113025404</v>
          </cell>
          <cell r="B1084">
            <v>12</v>
          </cell>
        </row>
        <row r="1085">
          <cell r="A1085">
            <v>113025405</v>
          </cell>
          <cell r="B1085">
            <v>10</v>
          </cell>
        </row>
        <row r="1086">
          <cell r="A1086">
            <v>113025406</v>
          </cell>
          <cell r="B1086">
            <v>0</v>
          </cell>
        </row>
        <row r="1087">
          <cell r="A1087">
            <v>113025500</v>
          </cell>
          <cell r="B1087">
            <v>0</v>
          </cell>
        </row>
        <row r="1088">
          <cell r="A1088">
            <v>113025501</v>
          </cell>
          <cell r="B1088">
            <v>0</v>
          </cell>
        </row>
        <row r="1089">
          <cell r="A1089">
            <v>113025502</v>
          </cell>
          <cell r="B1089">
            <v>0</v>
          </cell>
        </row>
        <row r="1090">
          <cell r="A1090">
            <v>113025503</v>
          </cell>
          <cell r="B1090">
            <v>0</v>
          </cell>
        </row>
        <row r="1091">
          <cell r="A1091">
            <v>113025504</v>
          </cell>
          <cell r="B1091">
            <v>0</v>
          </cell>
        </row>
        <row r="1092">
          <cell r="A1092">
            <v>113025505</v>
          </cell>
          <cell r="B1092">
            <v>0</v>
          </cell>
        </row>
        <row r="1093">
          <cell r="A1093">
            <v>113025506</v>
          </cell>
          <cell r="B1093">
            <v>11</v>
          </cell>
        </row>
        <row r="1094">
          <cell r="A1094">
            <v>113025507</v>
          </cell>
          <cell r="B1094">
            <v>8</v>
          </cell>
        </row>
        <row r="1095">
          <cell r="A1095">
            <v>113025508</v>
          </cell>
          <cell r="B1095">
            <v>8</v>
          </cell>
        </row>
        <row r="1096">
          <cell r="A1096">
            <v>113049500</v>
          </cell>
          <cell r="B1096">
            <v>0</v>
          </cell>
        </row>
        <row r="1097">
          <cell r="A1097">
            <v>113049501</v>
          </cell>
          <cell r="B1097">
            <v>20</v>
          </cell>
        </row>
        <row r="1098">
          <cell r="A1098">
            <v>113049502</v>
          </cell>
          <cell r="B1098">
            <v>0</v>
          </cell>
        </row>
        <row r="1099">
          <cell r="A1099">
            <v>113049503</v>
          </cell>
          <cell r="B1099">
            <v>0</v>
          </cell>
        </row>
        <row r="1100">
          <cell r="A1100">
            <v>113049504</v>
          </cell>
          <cell r="B1100">
            <v>0</v>
          </cell>
        </row>
        <row r="1101">
          <cell r="A1101">
            <v>113049505</v>
          </cell>
          <cell r="B1101">
            <v>0</v>
          </cell>
        </row>
        <row r="1102">
          <cell r="A1102">
            <v>113049506</v>
          </cell>
          <cell r="B1102">
            <v>0</v>
          </cell>
        </row>
        <row r="1103">
          <cell r="A1103">
            <v>113049606</v>
          </cell>
          <cell r="B1103">
            <v>0</v>
          </cell>
        </row>
        <row r="1104">
          <cell r="A1104">
            <v>113049607</v>
          </cell>
          <cell r="B1104">
            <v>0</v>
          </cell>
        </row>
        <row r="1105">
          <cell r="A1105">
            <v>113054906</v>
          </cell>
          <cell r="B1105">
            <v>0</v>
          </cell>
        </row>
        <row r="1106">
          <cell r="A1106">
            <v>113054907</v>
          </cell>
          <cell r="B1106">
            <v>0</v>
          </cell>
        </row>
        <row r="1107">
          <cell r="A1107">
            <v>113054908</v>
          </cell>
          <cell r="B1107">
            <v>0</v>
          </cell>
        </row>
        <row r="1108">
          <cell r="A1108">
            <v>113055550</v>
          </cell>
          <cell r="B1108">
            <v>5</v>
          </cell>
        </row>
        <row r="1109">
          <cell r="A1109">
            <v>113055552</v>
          </cell>
          <cell r="B1109">
            <v>4</v>
          </cell>
        </row>
        <row r="1110">
          <cell r="A1110">
            <v>113055554</v>
          </cell>
          <cell r="B1110">
            <v>6</v>
          </cell>
        </row>
        <row r="1111">
          <cell r="A1111">
            <v>113071300</v>
          </cell>
          <cell r="B1111">
            <v>0</v>
          </cell>
        </row>
        <row r="1112">
          <cell r="A1112">
            <v>113071301</v>
          </cell>
          <cell r="B1112">
            <v>0</v>
          </cell>
        </row>
        <row r="1113">
          <cell r="A1113">
            <v>113071303</v>
          </cell>
          <cell r="B1113">
            <v>0</v>
          </cell>
        </row>
        <row r="1114">
          <cell r="A1114">
            <v>113071305</v>
          </cell>
          <cell r="B1114">
            <v>0</v>
          </cell>
        </row>
        <row r="1115">
          <cell r="A1115">
            <v>113071306</v>
          </cell>
          <cell r="B1115">
            <v>0</v>
          </cell>
        </row>
        <row r="1116">
          <cell r="A1116">
            <v>113075000</v>
          </cell>
          <cell r="B1116">
            <v>0</v>
          </cell>
        </row>
        <row r="1117">
          <cell r="A1117">
            <v>113075001</v>
          </cell>
          <cell r="B1117">
            <v>0</v>
          </cell>
        </row>
        <row r="1118">
          <cell r="A1118">
            <v>113075002</v>
          </cell>
          <cell r="B1118">
            <v>0</v>
          </cell>
        </row>
        <row r="1119">
          <cell r="A1119">
            <v>113075003</v>
          </cell>
          <cell r="B1119">
            <v>1</v>
          </cell>
        </row>
        <row r="1120">
          <cell r="A1120">
            <v>113075004</v>
          </cell>
          <cell r="B1120">
            <v>0</v>
          </cell>
        </row>
        <row r="1121">
          <cell r="A1121">
            <v>113075005</v>
          </cell>
          <cell r="B1121">
            <v>0</v>
          </cell>
        </row>
        <row r="1122">
          <cell r="A1122">
            <v>113075106</v>
          </cell>
          <cell r="B1122">
            <v>0</v>
          </cell>
        </row>
        <row r="1123">
          <cell r="A1123">
            <v>113075107</v>
          </cell>
          <cell r="B1123">
            <v>0</v>
          </cell>
        </row>
        <row r="1124">
          <cell r="A1124">
            <v>113075108</v>
          </cell>
          <cell r="B1124">
            <v>0</v>
          </cell>
        </row>
        <row r="1125">
          <cell r="A1125">
            <v>113089456</v>
          </cell>
          <cell r="B1125">
            <v>0</v>
          </cell>
        </row>
        <row r="1126">
          <cell r="A1126">
            <v>113089458</v>
          </cell>
          <cell r="B1126">
            <v>0</v>
          </cell>
        </row>
        <row r="1127">
          <cell r="A1127">
            <v>113089460</v>
          </cell>
          <cell r="B1127">
            <v>0</v>
          </cell>
        </row>
        <row r="1128">
          <cell r="A1128">
            <v>120000136</v>
          </cell>
          <cell r="B1128">
            <v>47</v>
          </cell>
        </row>
        <row r="1129">
          <cell r="A1129">
            <v>120000138</v>
          </cell>
          <cell r="B1129">
            <v>8</v>
          </cell>
        </row>
        <row r="1130">
          <cell r="A1130">
            <v>120000140</v>
          </cell>
          <cell r="B1130">
            <v>14</v>
          </cell>
        </row>
        <row r="1131">
          <cell r="A1131">
            <v>120000142</v>
          </cell>
          <cell r="B1131">
            <v>2</v>
          </cell>
        </row>
        <row r="1132">
          <cell r="A1132">
            <v>120000144</v>
          </cell>
          <cell r="B1132">
            <v>1</v>
          </cell>
        </row>
        <row r="1133">
          <cell r="A1133">
            <v>120000146</v>
          </cell>
          <cell r="B1133">
            <v>19</v>
          </cell>
        </row>
        <row r="1134">
          <cell r="A1134">
            <v>120000148</v>
          </cell>
          <cell r="B1134">
            <v>13</v>
          </cell>
        </row>
        <row r="1135">
          <cell r="A1135">
            <v>120000150</v>
          </cell>
          <cell r="B1135">
            <v>0</v>
          </cell>
        </row>
        <row r="1136">
          <cell r="A1136">
            <v>120000152</v>
          </cell>
          <cell r="B1136">
            <v>0</v>
          </cell>
        </row>
        <row r="1137">
          <cell r="A1137">
            <v>120000154</v>
          </cell>
          <cell r="B1137">
            <v>0</v>
          </cell>
        </row>
        <row r="1138">
          <cell r="A1138">
            <v>120000156</v>
          </cell>
          <cell r="B1138">
            <v>0</v>
          </cell>
        </row>
        <row r="1139">
          <cell r="A1139">
            <v>120000350</v>
          </cell>
          <cell r="B1139">
            <v>0</v>
          </cell>
        </row>
        <row r="1140">
          <cell r="A1140">
            <v>120000352</v>
          </cell>
          <cell r="B1140">
            <v>0</v>
          </cell>
        </row>
        <row r="1141">
          <cell r="A1141">
            <v>120000354</v>
          </cell>
          <cell r="B1141">
            <v>0</v>
          </cell>
        </row>
        <row r="1142">
          <cell r="A1142">
            <v>120001550</v>
          </cell>
          <cell r="B1142">
            <v>0</v>
          </cell>
        </row>
        <row r="1143">
          <cell r="A1143">
            <v>120001552</v>
          </cell>
          <cell r="B1143">
            <v>0</v>
          </cell>
        </row>
        <row r="1144">
          <cell r="A1144">
            <v>120001554</v>
          </cell>
          <cell r="B1144">
            <v>0</v>
          </cell>
        </row>
        <row r="1145">
          <cell r="A1145">
            <v>120042</v>
          </cell>
          <cell r="B1145">
            <v>0</v>
          </cell>
        </row>
        <row r="1146">
          <cell r="A1146">
            <v>120043</v>
          </cell>
          <cell r="B1146">
            <v>0</v>
          </cell>
        </row>
        <row r="1147">
          <cell r="A1147">
            <v>120090036</v>
          </cell>
          <cell r="B1147">
            <v>22</v>
          </cell>
        </row>
        <row r="1148">
          <cell r="A1148">
            <v>120090038</v>
          </cell>
          <cell r="B1148">
            <v>2</v>
          </cell>
        </row>
        <row r="1149">
          <cell r="A1149">
            <v>120090040</v>
          </cell>
          <cell r="B1149">
            <v>0</v>
          </cell>
        </row>
        <row r="1150">
          <cell r="A1150">
            <v>120090042</v>
          </cell>
          <cell r="B1150">
            <v>5</v>
          </cell>
        </row>
        <row r="1151">
          <cell r="A1151">
            <v>120090044</v>
          </cell>
          <cell r="B1151">
            <v>9</v>
          </cell>
        </row>
        <row r="1152">
          <cell r="A1152">
            <v>120090046</v>
          </cell>
          <cell r="B1152">
            <v>17</v>
          </cell>
        </row>
        <row r="1153">
          <cell r="A1153">
            <v>120090048</v>
          </cell>
          <cell r="B1153">
            <v>6</v>
          </cell>
        </row>
        <row r="1154">
          <cell r="A1154">
            <v>120090049</v>
          </cell>
          <cell r="B1154">
            <v>0</v>
          </cell>
        </row>
        <row r="1155">
          <cell r="A1155">
            <v>120090150</v>
          </cell>
          <cell r="B1155">
            <v>3</v>
          </cell>
        </row>
        <row r="1156">
          <cell r="A1156">
            <v>120090152</v>
          </cell>
          <cell r="B1156">
            <v>0</v>
          </cell>
        </row>
        <row r="1157">
          <cell r="A1157">
            <v>120090154</v>
          </cell>
          <cell r="B1157">
            <v>0</v>
          </cell>
        </row>
        <row r="1158">
          <cell r="A1158">
            <v>120335</v>
          </cell>
          <cell r="B1158">
            <v>0</v>
          </cell>
        </row>
        <row r="1159">
          <cell r="A1159">
            <v>120670</v>
          </cell>
          <cell r="B1159">
            <v>0</v>
          </cell>
        </row>
        <row r="1160">
          <cell r="A1160">
            <v>120754</v>
          </cell>
          <cell r="B1160">
            <v>0</v>
          </cell>
        </row>
        <row r="1161">
          <cell r="A1161">
            <v>1407093</v>
          </cell>
          <cell r="B1161">
            <v>0</v>
          </cell>
        </row>
        <row r="1162">
          <cell r="A1162">
            <v>140709334</v>
          </cell>
          <cell r="B1162">
            <v>0</v>
          </cell>
        </row>
        <row r="1163">
          <cell r="A1163">
            <v>140709336</v>
          </cell>
          <cell r="B1163">
            <v>1</v>
          </cell>
        </row>
        <row r="1164">
          <cell r="A1164">
            <v>140709338</v>
          </cell>
          <cell r="B1164">
            <v>1</v>
          </cell>
        </row>
        <row r="1165">
          <cell r="A1165">
            <v>140709340</v>
          </cell>
          <cell r="B1165">
            <v>0</v>
          </cell>
        </row>
        <row r="1166">
          <cell r="A1166">
            <v>140709342</v>
          </cell>
          <cell r="B1166">
            <v>1</v>
          </cell>
        </row>
        <row r="1167">
          <cell r="A1167">
            <v>140709344</v>
          </cell>
          <cell r="B1167">
            <v>1</v>
          </cell>
        </row>
        <row r="1168">
          <cell r="A1168">
            <v>140709346</v>
          </cell>
          <cell r="B1168">
            <v>0</v>
          </cell>
        </row>
        <row r="1169">
          <cell r="A1169">
            <v>140709348</v>
          </cell>
          <cell r="B1169">
            <v>0</v>
          </cell>
        </row>
        <row r="1170">
          <cell r="A1170">
            <v>140709350</v>
          </cell>
          <cell r="B1170">
            <v>0</v>
          </cell>
        </row>
        <row r="1171">
          <cell r="A1171">
            <v>140709352</v>
          </cell>
          <cell r="B1171">
            <v>0</v>
          </cell>
        </row>
        <row r="1172">
          <cell r="A1172">
            <v>140709354</v>
          </cell>
          <cell r="B1172">
            <v>0</v>
          </cell>
        </row>
        <row r="1173">
          <cell r="A1173">
            <v>203124</v>
          </cell>
          <cell r="B1173">
            <v>0</v>
          </cell>
        </row>
        <row r="1174">
          <cell r="A1174">
            <v>205010</v>
          </cell>
          <cell r="B1174">
            <v>0</v>
          </cell>
        </row>
        <row r="1175">
          <cell r="A1175">
            <v>205020</v>
          </cell>
          <cell r="B1175">
            <v>0</v>
          </cell>
        </row>
        <row r="1176">
          <cell r="A1176">
            <v>210100000</v>
          </cell>
          <cell r="B1176">
            <v>30</v>
          </cell>
        </row>
        <row r="1177">
          <cell r="A1177">
            <v>210100001</v>
          </cell>
          <cell r="B1177">
            <v>14</v>
          </cell>
        </row>
        <row r="1178">
          <cell r="A1178">
            <v>210100002</v>
          </cell>
          <cell r="B1178">
            <v>21</v>
          </cell>
        </row>
        <row r="1179">
          <cell r="A1179">
            <v>210100003</v>
          </cell>
          <cell r="B1179">
            <v>29</v>
          </cell>
        </row>
        <row r="1180">
          <cell r="A1180">
            <v>210100004</v>
          </cell>
          <cell r="B1180">
            <v>42</v>
          </cell>
        </row>
        <row r="1181">
          <cell r="A1181">
            <v>210100005</v>
          </cell>
          <cell r="B1181">
            <v>14</v>
          </cell>
        </row>
        <row r="1182">
          <cell r="A1182">
            <v>210100006</v>
          </cell>
          <cell r="B1182">
            <v>32</v>
          </cell>
        </row>
        <row r="1183">
          <cell r="A1183">
            <v>21010010</v>
          </cell>
          <cell r="B1183">
            <v>0</v>
          </cell>
        </row>
        <row r="1184">
          <cell r="A1184">
            <v>210100100</v>
          </cell>
          <cell r="B1184">
            <v>0</v>
          </cell>
        </row>
        <row r="1185">
          <cell r="A1185">
            <v>210100101</v>
          </cell>
          <cell r="B1185">
            <v>0</v>
          </cell>
        </row>
        <row r="1186">
          <cell r="A1186">
            <v>210100102</v>
          </cell>
          <cell r="B1186">
            <v>0</v>
          </cell>
        </row>
        <row r="1187">
          <cell r="A1187">
            <v>210100103</v>
          </cell>
          <cell r="B1187">
            <v>0</v>
          </cell>
        </row>
        <row r="1188">
          <cell r="A1188">
            <v>210100104</v>
          </cell>
          <cell r="B1188">
            <v>0</v>
          </cell>
        </row>
        <row r="1189">
          <cell r="A1189">
            <v>210100105</v>
          </cell>
          <cell r="B1189">
            <v>0</v>
          </cell>
        </row>
        <row r="1190">
          <cell r="A1190">
            <v>210100106</v>
          </cell>
          <cell r="B1190">
            <v>0</v>
          </cell>
        </row>
        <row r="1191">
          <cell r="A1191">
            <v>210100307</v>
          </cell>
          <cell r="B1191">
            <v>0</v>
          </cell>
        </row>
        <row r="1192">
          <cell r="A1192">
            <v>210100308</v>
          </cell>
          <cell r="B1192">
            <v>0</v>
          </cell>
        </row>
        <row r="1193">
          <cell r="A1193">
            <v>2101004</v>
          </cell>
          <cell r="B1193">
            <v>0</v>
          </cell>
        </row>
        <row r="1194">
          <cell r="A1194">
            <v>210110000</v>
          </cell>
          <cell r="B1194">
            <v>0</v>
          </cell>
        </row>
        <row r="1195">
          <cell r="A1195">
            <v>210110001</v>
          </cell>
          <cell r="B1195">
            <v>6</v>
          </cell>
        </row>
        <row r="1196">
          <cell r="A1196">
            <v>210110002</v>
          </cell>
          <cell r="B1196">
            <v>5</v>
          </cell>
        </row>
        <row r="1197">
          <cell r="A1197">
            <v>210110003</v>
          </cell>
          <cell r="B1197">
            <v>6</v>
          </cell>
        </row>
        <row r="1198">
          <cell r="A1198">
            <v>210110004</v>
          </cell>
          <cell r="B1198">
            <v>6</v>
          </cell>
        </row>
        <row r="1199">
          <cell r="A1199">
            <v>210110005</v>
          </cell>
          <cell r="B1199">
            <v>6</v>
          </cell>
        </row>
        <row r="1200">
          <cell r="A1200">
            <v>210110006</v>
          </cell>
          <cell r="B1200">
            <v>2</v>
          </cell>
        </row>
        <row r="1201">
          <cell r="A1201">
            <v>210110010</v>
          </cell>
          <cell r="B1201">
            <v>0</v>
          </cell>
        </row>
        <row r="1202">
          <cell r="A1202">
            <v>210110100</v>
          </cell>
          <cell r="B1202">
            <v>0</v>
          </cell>
        </row>
        <row r="1203">
          <cell r="A1203">
            <v>210110101</v>
          </cell>
          <cell r="B1203">
            <v>0</v>
          </cell>
        </row>
        <row r="1204">
          <cell r="A1204">
            <v>210110102</v>
          </cell>
          <cell r="B1204">
            <v>0</v>
          </cell>
        </row>
        <row r="1205">
          <cell r="A1205">
            <v>210110103</v>
          </cell>
          <cell r="B1205">
            <v>0</v>
          </cell>
        </row>
        <row r="1206">
          <cell r="A1206">
            <v>210110104</v>
          </cell>
          <cell r="B1206">
            <v>0</v>
          </cell>
        </row>
        <row r="1207">
          <cell r="A1207">
            <v>210110105</v>
          </cell>
          <cell r="B1207">
            <v>0</v>
          </cell>
        </row>
        <row r="1208">
          <cell r="A1208">
            <v>210110106</v>
          </cell>
          <cell r="B1208">
            <v>0</v>
          </cell>
        </row>
        <row r="1209">
          <cell r="A1209">
            <v>210110307</v>
          </cell>
          <cell r="B1209">
            <v>0</v>
          </cell>
        </row>
        <row r="1210">
          <cell r="A1210">
            <v>210110308</v>
          </cell>
          <cell r="B1210">
            <v>1</v>
          </cell>
        </row>
        <row r="1211">
          <cell r="A1211">
            <v>210110309</v>
          </cell>
          <cell r="B1211">
            <v>1</v>
          </cell>
        </row>
        <row r="1212">
          <cell r="A1212">
            <v>210110500</v>
          </cell>
          <cell r="B1212">
            <v>0</v>
          </cell>
        </row>
        <row r="1213">
          <cell r="A1213">
            <v>210110501</v>
          </cell>
          <cell r="B1213">
            <v>0</v>
          </cell>
        </row>
        <row r="1214">
          <cell r="A1214">
            <v>210110502</v>
          </cell>
          <cell r="B1214">
            <v>0</v>
          </cell>
        </row>
        <row r="1215">
          <cell r="A1215">
            <v>210110503</v>
          </cell>
          <cell r="B1215">
            <v>0</v>
          </cell>
        </row>
        <row r="1216">
          <cell r="A1216">
            <v>210110504</v>
          </cell>
          <cell r="B1216">
            <v>0</v>
          </cell>
        </row>
        <row r="1217">
          <cell r="A1217">
            <v>210110505</v>
          </cell>
          <cell r="B1217">
            <v>0</v>
          </cell>
        </row>
        <row r="1218">
          <cell r="A1218">
            <v>210110506</v>
          </cell>
          <cell r="B1218">
            <v>0</v>
          </cell>
        </row>
        <row r="1219">
          <cell r="A1219">
            <v>210110607</v>
          </cell>
          <cell r="B1219">
            <v>0</v>
          </cell>
        </row>
        <row r="1220">
          <cell r="A1220">
            <v>210110608</v>
          </cell>
          <cell r="B1220">
            <v>0</v>
          </cell>
        </row>
        <row r="1221">
          <cell r="A1221">
            <v>210110609</v>
          </cell>
          <cell r="B1221">
            <v>0</v>
          </cell>
        </row>
        <row r="1222">
          <cell r="A1222">
            <v>210111000</v>
          </cell>
          <cell r="B1222">
            <v>0</v>
          </cell>
        </row>
        <row r="1223">
          <cell r="A1223">
            <v>210111001</v>
          </cell>
          <cell r="B1223">
            <v>13</v>
          </cell>
        </row>
        <row r="1224">
          <cell r="A1224">
            <v>210111002</v>
          </cell>
          <cell r="B1224">
            <v>20</v>
          </cell>
        </row>
        <row r="1225">
          <cell r="A1225">
            <v>210111003</v>
          </cell>
          <cell r="B1225">
            <v>2</v>
          </cell>
        </row>
        <row r="1226">
          <cell r="A1226">
            <v>210111004</v>
          </cell>
          <cell r="B1226">
            <v>10</v>
          </cell>
        </row>
        <row r="1227">
          <cell r="A1227">
            <v>210111005</v>
          </cell>
          <cell r="B1227">
            <v>6</v>
          </cell>
        </row>
        <row r="1228">
          <cell r="A1228">
            <v>210111006</v>
          </cell>
          <cell r="B1228">
            <v>0</v>
          </cell>
        </row>
        <row r="1229">
          <cell r="A1229">
            <v>210111007</v>
          </cell>
          <cell r="B1229">
            <v>0</v>
          </cell>
        </row>
        <row r="1230">
          <cell r="A1230">
            <v>210111107</v>
          </cell>
          <cell r="B1230">
            <v>0</v>
          </cell>
        </row>
        <row r="1231">
          <cell r="A1231">
            <v>210111108</v>
          </cell>
          <cell r="B1231">
            <v>0</v>
          </cell>
        </row>
        <row r="1232">
          <cell r="A1232">
            <v>210111707</v>
          </cell>
          <cell r="B1232">
            <v>0</v>
          </cell>
        </row>
        <row r="1233">
          <cell r="A1233">
            <v>210111708</v>
          </cell>
          <cell r="B1233">
            <v>0</v>
          </cell>
        </row>
        <row r="1234">
          <cell r="A1234">
            <v>210111709</v>
          </cell>
          <cell r="B1234">
            <v>0</v>
          </cell>
        </row>
        <row r="1235">
          <cell r="A1235">
            <v>210120001</v>
          </cell>
          <cell r="B1235">
            <v>0</v>
          </cell>
        </row>
        <row r="1236">
          <cell r="A1236">
            <v>210120002</v>
          </cell>
          <cell r="B1236">
            <v>0</v>
          </cell>
        </row>
        <row r="1237">
          <cell r="A1237">
            <v>210120003</v>
          </cell>
          <cell r="B1237">
            <v>0</v>
          </cell>
        </row>
        <row r="1238">
          <cell r="A1238">
            <v>210120004</v>
          </cell>
          <cell r="B1238">
            <v>0</v>
          </cell>
        </row>
        <row r="1239">
          <cell r="A1239">
            <v>210120005</v>
          </cell>
          <cell r="B1239">
            <v>0</v>
          </cell>
        </row>
        <row r="1240">
          <cell r="A1240">
            <v>210120006</v>
          </cell>
          <cell r="B1240">
            <v>0</v>
          </cell>
        </row>
        <row r="1241">
          <cell r="A1241">
            <v>210120200</v>
          </cell>
          <cell r="B1241">
            <v>2</v>
          </cell>
        </row>
        <row r="1242">
          <cell r="A1242">
            <v>210120201</v>
          </cell>
          <cell r="B1242">
            <v>5</v>
          </cell>
        </row>
        <row r="1243">
          <cell r="A1243">
            <v>210120202</v>
          </cell>
          <cell r="B1243">
            <v>7</v>
          </cell>
        </row>
        <row r="1244">
          <cell r="A1244">
            <v>210120203</v>
          </cell>
          <cell r="B1244">
            <v>4</v>
          </cell>
        </row>
        <row r="1245">
          <cell r="A1245">
            <v>210120204</v>
          </cell>
          <cell r="B1245">
            <v>6</v>
          </cell>
        </row>
        <row r="1246">
          <cell r="A1246">
            <v>210120205</v>
          </cell>
          <cell r="B1246">
            <v>5</v>
          </cell>
        </row>
        <row r="1247">
          <cell r="A1247">
            <v>210120206</v>
          </cell>
          <cell r="B1247">
            <v>12</v>
          </cell>
        </row>
        <row r="1248">
          <cell r="A1248">
            <v>210120307</v>
          </cell>
          <cell r="B1248">
            <v>6</v>
          </cell>
        </row>
        <row r="1249">
          <cell r="A1249">
            <v>210120308</v>
          </cell>
          <cell r="B1249">
            <v>0</v>
          </cell>
        </row>
        <row r="1250">
          <cell r="A1250">
            <v>210120309</v>
          </cell>
          <cell r="B1250">
            <v>0</v>
          </cell>
        </row>
        <row r="1251">
          <cell r="A1251">
            <v>210130000</v>
          </cell>
          <cell r="B1251">
            <v>1</v>
          </cell>
        </row>
        <row r="1252">
          <cell r="A1252">
            <v>210130001</v>
          </cell>
          <cell r="B1252">
            <v>0</v>
          </cell>
        </row>
        <row r="1253">
          <cell r="A1253">
            <v>210130002</v>
          </cell>
          <cell r="B1253">
            <v>4</v>
          </cell>
        </row>
        <row r="1254">
          <cell r="A1254">
            <v>210130003</v>
          </cell>
          <cell r="B1254">
            <v>0</v>
          </cell>
        </row>
        <row r="1255">
          <cell r="A1255">
            <v>210130004</v>
          </cell>
          <cell r="B1255">
            <v>-1</v>
          </cell>
        </row>
        <row r="1256">
          <cell r="A1256">
            <v>210130005</v>
          </cell>
          <cell r="B1256">
            <v>0</v>
          </cell>
        </row>
        <row r="1257">
          <cell r="A1257">
            <v>210130006</v>
          </cell>
          <cell r="B1257">
            <v>0</v>
          </cell>
        </row>
        <row r="1258">
          <cell r="A1258">
            <v>210130007</v>
          </cell>
          <cell r="B1258">
            <v>0</v>
          </cell>
        </row>
        <row r="1259">
          <cell r="A1259">
            <v>210135000</v>
          </cell>
          <cell r="B1259">
            <v>0</v>
          </cell>
        </row>
        <row r="1260">
          <cell r="A1260">
            <v>210135001</v>
          </cell>
          <cell r="B1260">
            <v>4</v>
          </cell>
        </row>
        <row r="1261">
          <cell r="A1261">
            <v>210135002</v>
          </cell>
          <cell r="B1261">
            <v>0</v>
          </cell>
        </row>
        <row r="1262">
          <cell r="A1262">
            <v>210135003</v>
          </cell>
          <cell r="B1262">
            <v>1</v>
          </cell>
        </row>
        <row r="1263">
          <cell r="A1263">
            <v>210135004</v>
          </cell>
          <cell r="B1263">
            <v>11</v>
          </cell>
        </row>
        <row r="1264">
          <cell r="A1264">
            <v>210135005</v>
          </cell>
          <cell r="B1264">
            <v>8</v>
          </cell>
        </row>
        <row r="1265">
          <cell r="A1265">
            <v>210135006</v>
          </cell>
          <cell r="B1265">
            <v>2</v>
          </cell>
        </row>
        <row r="1266">
          <cell r="A1266">
            <v>210135107</v>
          </cell>
          <cell r="B1266">
            <v>0</v>
          </cell>
        </row>
        <row r="1267">
          <cell r="A1267">
            <v>210135108</v>
          </cell>
          <cell r="B1267">
            <v>0</v>
          </cell>
        </row>
        <row r="1268">
          <cell r="A1268">
            <v>210135109</v>
          </cell>
          <cell r="B1268">
            <v>0</v>
          </cell>
        </row>
        <row r="1269">
          <cell r="A1269">
            <v>210139500</v>
          </cell>
          <cell r="B1269">
            <v>0</v>
          </cell>
        </row>
        <row r="1270">
          <cell r="A1270">
            <v>210139501</v>
          </cell>
          <cell r="B1270">
            <v>0</v>
          </cell>
        </row>
        <row r="1271">
          <cell r="A1271">
            <v>210139502</v>
          </cell>
          <cell r="B1271">
            <v>0</v>
          </cell>
        </row>
        <row r="1272">
          <cell r="A1272">
            <v>210139503</v>
          </cell>
          <cell r="B1272">
            <v>0</v>
          </cell>
        </row>
        <row r="1273">
          <cell r="A1273">
            <v>210139504</v>
          </cell>
          <cell r="B1273">
            <v>0</v>
          </cell>
        </row>
        <row r="1274">
          <cell r="A1274">
            <v>210139505</v>
          </cell>
          <cell r="B1274">
            <v>0</v>
          </cell>
        </row>
        <row r="1275">
          <cell r="A1275">
            <v>210139506</v>
          </cell>
          <cell r="B1275">
            <v>0</v>
          </cell>
        </row>
        <row r="1276">
          <cell r="A1276">
            <v>210139607</v>
          </cell>
          <cell r="B1276">
            <v>0</v>
          </cell>
        </row>
        <row r="1277">
          <cell r="A1277">
            <v>210139708</v>
          </cell>
          <cell r="B1277">
            <v>0</v>
          </cell>
        </row>
        <row r="1278">
          <cell r="A1278">
            <v>210149307</v>
          </cell>
          <cell r="B1278">
            <v>41</v>
          </cell>
        </row>
        <row r="1279">
          <cell r="A1279">
            <v>210149308</v>
          </cell>
          <cell r="B1279">
            <v>28</v>
          </cell>
        </row>
        <row r="1280">
          <cell r="A1280">
            <v>210149309</v>
          </cell>
          <cell r="B1280">
            <v>0</v>
          </cell>
        </row>
        <row r="1281">
          <cell r="A1281">
            <v>210149407</v>
          </cell>
          <cell r="B1281">
            <v>0</v>
          </cell>
        </row>
        <row r="1282">
          <cell r="A1282">
            <v>210149408</v>
          </cell>
          <cell r="B1282">
            <v>0</v>
          </cell>
        </row>
        <row r="1283">
          <cell r="A1283">
            <v>210149500</v>
          </cell>
          <cell r="B1283">
            <v>42</v>
          </cell>
        </row>
        <row r="1284">
          <cell r="A1284">
            <v>210149501</v>
          </cell>
          <cell r="B1284">
            <v>82</v>
          </cell>
        </row>
        <row r="1285">
          <cell r="A1285">
            <v>210149502</v>
          </cell>
          <cell r="B1285">
            <v>102</v>
          </cell>
        </row>
        <row r="1286">
          <cell r="A1286">
            <v>210149503</v>
          </cell>
          <cell r="B1286">
            <v>86</v>
          </cell>
        </row>
        <row r="1287">
          <cell r="A1287">
            <v>210149504</v>
          </cell>
          <cell r="B1287">
            <v>75</v>
          </cell>
        </row>
        <row r="1288">
          <cell r="A1288">
            <v>210149505</v>
          </cell>
          <cell r="B1288">
            <v>74</v>
          </cell>
        </row>
        <row r="1289">
          <cell r="A1289">
            <v>210149506</v>
          </cell>
          <cell r="B1289">
            <v>77</v>
          </cell>
        </row>
        <row r="1290">
          <cell r="A1290">
            <v>210149510</v>
          </cell>
          <cell r="B1290">
            <v>0</v>
          </cell>
        </row>
        <row r="1291">
          <cell r="A1291">
            <v>210149600</v>
          </cell>
          <cell r="B1291">
            <v>19</v>
          </cell>
        </row>
        <row r="1292">
          <cell r="A1292">
            <v>210149601</v>
          </cell>
          <cell r="B1292">
            <v>31</v>
          </cell>
        </row>
        <row r="1293">
          <cell r="A1293">
            <v>210149602</v>
          </cell>
          <cell r="B1293">
            <v>26</v>
          </cell>
        </row>
        <row r="1294">
          <cell r="A1294">
            <v>210149603</v>
          </cell>
          <cell r="B1294">
            <v>42</v>
          </cell>
        </row>
        <row r="1295">
          <cell r="A1295">
            <v>210149604</v>
          </cell>
          <cell r="B1295">
            <v>60</v>
          </cell>
        </row>
        <row r="1296">
          <cell r="A1296">
            <v>210149605</v>
          </cell>
          <cell r="B1296">
            <v>72</v>
          </cell>
        </row>
        <row r="1297">
          <cell r="A1297">
            <v>210149606</v>
          </cell>
          <cell r="B1297">
            <v>74</v>
          </cell>
        </row>
        <row r="1298">
          <cell r="A1298">
            <v>210149610</v>
          </cell>
          <cell r="B1298">
            <v>0</v>
          </cell>
        </row>
        <row r="1299">
          <cell r="A1299">
            <v>210149700</v>
          </cell>
          <cell r="B1299">
            <v>0</v>
          </cell>
        </row>
        <row r="1300">
          <cell r="A1300">
            <v>210149701</v>
          </cell>
          <cell r="B1300">
            <v>0</v>
          </cell>
        </row>
        <row r="1301">
          <cell r="A1301">
            <v>210149702</v>
          </cell>
          <cell r="B1301">
            <v>0</v>
          </cell>
        </row>
        <row r="1302">
          <cell r="A1302">
            <v>210149703</v>
          </cell>
          <cell r="B1302">
            <v>0</v>
          </cell>
        </row>
        <row r="1303">
          <cell r="A1303">
            <v>210149704</v>
          </cell>
          <cell r="B1303">
            <v>0</v>
          </cell>
        </row>
        <row r="1304">
          <cell r="A1304">
            <v>210149705</v>
          </cell>
          <cell r="B1304">
            <v>0</v>
          </cell>
        </row>
        <row r="1305">
          <cell r="A1305">
            <v>210149706</v>
          </cell>
          <cell r="B1305">
            <v>0</v>
          </cell>
        </row>
        <row r="1306">
          <cell r="A1306">
            <v>210149907</v>
          </cell>
          <cell r="B1306">
            <v>60</v>
          </cell>
        </row>
        <row r="1307">
          <cell r="A1307">
            <v>210149908</v>
          </cell>
          <cell r="B1307">
            <v>26</v>
          </cell>
        </row>
        <row r="1308">
          <cell r="A1308">
            <v>210149909</v>
          </cell>
          <cell r="B1308">
            <v>8</v>
          </cell>
        </row>
        <row r="1309">
          <cell r="A1309">
            <v>210150000</v>
          </cell>
          <cell r="B1309">
            <v>0</v>
          </cell>
        </row>
        <row r="1310">
          <cell r="A1310">
            <v>210150001</v>
          </cell>
          <cell r="B1310">
            <v>0</v>
          </cell>
        </row>
        <row r="1311">
          <cell r="A1311">
            <v>210150002</v>
          </cell>
          <cell r="B1311">
            <v>0</v>
          </cell>
        </row>
        <row r="1312">
          <cell r="A1312">
            <v>210150003</v>
          </cell>
          <cell r="B1312">
            <v>0</v>
          </cell>
        </row>
        <row r="1313">
          <cell r="A1313">
            <v>210150004</v>
          </cell>
          <cell r="B1313">
            <v>4</v>
          </cell>
        </row>
        <row r="1314">
          <cell r="A1314">
            <v>210150005</v>
          </cell>
          <cell r="B1314">
            <v>7</v>
          </cell>
        </row>
        <row r="1315">
          <cell r="A1315">
            <v>210150006</v>
          </cell>
          <cell r="B1315">
            <v>2</v>
          </cell>
        </row>
        <row r="1316">
          <cell r="A1316">
            <v>210150007</v>
          </cell>
          <cell r="B1316">
            <v>0</v>
          </cell>
        </row>
        <row r="1317">
          <cell r="A1317">
            <v>210155000</v>
          </cell>
          <cell r="B1317">
            <v>19</v>
          </cell>
        </row>
        <row r="1318">
          <cell r="A1318">
            <v>210155001</v>
          </cell>
          <cell r="B1318">
            <v>24</v>
          </cell>
        </row>
        <row r="1319">
          <cell r="A1319">
            <v>210155002</v>
          </cell>
          <cell r="B1319">
            <v>55</v>
          </cell>
        </row>
        <row r="1320">
          <cell r="A1320">
            <v>210155003</v>
          </cell>
          <cell r="B1320">
            <v>18</v>
          </cell>
        </row>
        <row r="1321">
          <cell r="A1321">
            <v>210155004</v>
          </cell>
          <cell r="B1321">
            <v>44</v>
          </cell>
        </row>
        <row r="1322">
          <cell r="A1322">
            <v>210155005</v>
          </cell>
          <cell r="B1322">
            <v>36</v>
          </cell>
        </row>
        <row r="1323">
          <cell r="A1323">
            <v>210155006</v>
          </cell>
          <cell r="B1323">
            <v>48</v>
          </cell>
        </row>
        <row r="1324">
          <cell r="A1324">
            <v>210155107</v>
          </cell>
          <cell r="B1324">
            <v>27</v>
          </cell>
        </row>
        <row r="1325">
          <cell r="A1325">
            <v>210155108</v>
          </cell>
          <cell r="B1325">
            <v>1</v>
          </cell>
        </row>
        <row r="1326">
          <cell r="A1326">
            <v>210155500</v>
          </cell>
          <cell r="B1326">
            <v>73</v>
          </cell>
        </row>
        <row r="1327">
          <cell r="A1327">
            <v>210155501</v>
          </cell>
          <cell r="B1327">
            <v>87</v>
          </cell>
        </row>
        <row r="1328">
          <cell r="A1328">
            <v>210155502</v>
          </cell>
          <cell r="B1328">
            <v>107</v>
          </cell>
        </row>
        <row r="1329">
          <cell r="A1329">
            <v>210155503</v>
          </cell>
          <cell r="B1329">
            <v>101</v>
          </cell>
        </row>
        <row r="1330">
          <cell r="A1330">
            <v>210155504</v>
          </cell>
          <cell r="B1330">
            <v>67</v>
          </cell>
        </row>
        <row r="1331">
          <cell r="A1331">
            <v>210155505</v>
          </cell>
          <cell r="B1331">
            <v>78</v>
          </cell>
        </row>
        <row r="1332">
          <cell r="A1332">
            <v>210155506</v>
          </cell>
          <cell r="B1332">
            <v>72</v>
          </cell>
        </row>
        <row r="1333">
          <cell r="A1333">
            <v>210155607</v>
          </cell>
          <cell r="B1333">
            <v>35</v>
          </cell>
        </row>
        <row r="1334">
          <cell r="A1334">
            <v>210155608</v>
          </cell>
          <cell r="B1334">
            <v>16</v>
          </cell>
        </row>
        <row r="1335">
          <cell r="A1335">
            <v>210155609</v>
          </cell>
          <cell r="B1335">
            <v>0</v>
          </cell>
        </row>
        <row r="1336">
          <cell r="A1336">
            <v>2101666</v>
          </cell>
          <cell r="B1336">
            <v>0</v>
          </cell>
        </row>
        <row r="1337">
          <cell r="A1337">
            <v>210166600</v>
          </cell>
          <cell r="B1337">
            <v>0</v>
          </cell>
        </row>
        <row r="1338">
          <cell r="A1338">
            <v>210166601</v>
          </cell>
          <cell r="B1338">
            <v>1</v>
          </cell>
        </row>
        <row r="1339">
          <cell r="A1339">
            <v>210166602</v>
          </cell>
          <cell r="B1339">
            <v>0</v>
          </cell>
        </row>
        <row r="1340">
          <cell r="A1340">
            <v>210166603</v>
          </cell>
          <cell r="B1340">
            <v>0</v>
          </cell>
        </row>
        <row r="1341">
          <cell r="A1341">
            <v>210166604</v>
          </cell>
          <cell r="B1341">
            <v>0</v>
          </cell>
        </row>
        <row r="1342">
          <cell r="A1342">
            <v>210166605</v>
          </cell>
          <cell r="B1342">
            <v>1</v>
          </cell>
        </row>
        <row r="1343">
          <cell r="A1343">
            <v>210166606</v>
          </cell>
          <cell r="B1343">
            <v>0</v>
          </cell>
        </row>
        <row r="1344">
          <cell r="A1344">
            <v>210166607</v>
          </cell>
          <cell r="B1344">
            <v>0</v>
          </cell>
        </row>
        <row r="1345">
          <cell r="A1345">
            <v>210174200</v>
          </cell>
          <cell r="B1345">
            <v>0</v>
          </cell>
        </row>
        <row r="1346">
          <cell r="A1346">
            <v>210174201</v>
          </cell>
          <cell r="B1346">
            <v>0</v>
          </cell>
        </row>
        <row r="1347">
          <cell r="A1347">
            <v>210174202</v>
          </cell>
          <cell r="B1347">
            <v>0</v>
          </cell>
        </row>
        <row r="1348">
          <cell r="A1348">
            <v>210174203</v>
          </cell>
          <cell r="B1348">
            <v>0</v>
          </cell>
        </row>
        <row r="1349">
          <cell r="A1349">
            <v>210174204</v>
          </cell>
          <cell r="B1349">
            <v>0</v>
          </cell>
        </row>
        <row r="1350">
          <cell r="A1350">
            <v>210174205</v>
          </cell>
          <cell r="B1350">
            <v>0</v>
          </cell>
        </row>
        <row r="1351">
          <cell r="A1351">
            <v>210174206</v>
          </cell>
          <cell r="B1351">
            <v>0</v>
          </cell>
        </row>
        <row r="1352">
          <cell r="A1352">
            <v>210174207</v>
          </cell>
          <cell r="B1352">
            <v>0</v>
          </cell>
        </row>
        <row r="1353">
          <cell r="A1353">
            <v>210175000</v>
          </cell>
          <cell r="B1353">
            <v>18</v>
          </cell>
        </row>
        <row r="1354">
          <cell r="A1354">
            <v>210175001</v>
          </cell>
          <cell r="B1354">
            <v>3</v>
          </cell>
        </row>
        <row r="1355">
          <cell r="A1355">
            <v>210175002</v>
          </cell>
          <cell r="B1355">
            <v>17</v>
          </cell>
        </row>
        <row r="1356">
          <cell r="A1356">
            <v>210175003</v>
          </cell>
          <cell r="B1356">
            <v>54</v>
          </cell>
        </row>
        <row r="1357">
          <cell r="A1357">
            <v>210175004</v>
          </cell>
          <cell r="B1357">
            <v>16</v>
          </cell>
        </row>
        <row r="1358">
          <cell r="A1358">
            <v>210175005</v>
          </cell>
          <cell r="B1358">
            <v>39</v>
          </cell>
        </row>
        <row r="1359">
          <cell r="A1359">
            <v>210175006</v>
          </cell>
          <cell r="B1359">
            <v>31</v>
          </cell>
        </row>
        <row r="1360">
          <cell r="A1360">
            <v>210175010</v>
          </cell>
          <cell r="B1360">
            <v>12</v>
          </cell>
        </row>
        <row r="1361">
          <cell r="A1361">
            <v>210175100</v>
          </cell>
          <cell r="B1361">
            <v>3</v>
          </cell>
        </row>
        <row r="1362">
          <cell r="A1362">
            <v>210175101</v>
          </cell>
          <cell r="B1362">
            <v>24</v>
          </cell>
        </row>
        <row r="1363">
          <cell r="A1363">
            <v>210175102</v>
          </cell>
          <cell r="B1363">
            <v>24</v>
          </cell>
        </row>
        <row r="1364">
          <cell r="A1364">
            <v>210175103</v>
          </cell>
          <cell r="B1364">
            <v>28</v>
          </cell>
        </row>
        <row r="1365">
          <cell r="A1365">
            <v>210175104</v>
          </cell>
          <cell r="B1365">
            <v>27</v>
          </cell>
        </row>
        <row r="1366">
          <cell r="A1366">
            <v>210175105</v>
          </cell>
          <cell r="B1366">
            <v>19</v>
          </cell>
        </row>
        <row r="1367">
          <cell r="A1367">
            <v>210175106</v>
          </cell>
          <cell r="B1367">
            <v>23</v>
          </cell>
        </row>
        <row r="1368">
          <cell r="A1368">
            <v>210175110</v>
          </cell>
          <cell r="B1368">
            <v>0</v>
          </cell>
        </row>
        <row r="1369">
          <cell r="A1369">
            <v>210175207</v>
          </cell>
          <cell r="B1369">
            <v>9</v>
          </cell>
        </row>
        <row r="1370">
          <cell r="A1370">
            <v>210175208</v>
          </cell>
          <cell r="B1370">
            <v>0</v>
          </cell>
        </row>
        <row r="1371">
          <cell r="A1371">
            <v>210175209</v>
          </cell>
          <cell r="B1371">
            <v>0</v>
          </cell>
        </row>
        <row r="1372">
          <cell r="A1372">
            <v>210179907</v>
          </cell>
          <cell r="B1372">
            <v>26</v>
          </cell>
        </row>
        <row r="1373">
          <cell r="A1373">
            <v>210179908</v>
          </cell>
          <cell r="B1373">
            <v>12</v>
          </cell>
        </row>
        <row r="1374">
          <cell r="A1374">
            <v>210179909</v>
          </cell>
          <cell r="B1374">
            <v>0</v>
          </cell>
        </row>
        <row r="1375">
          <cell r="A1375">
            <v>210187700</v>
          </cell>
          <cell r="B1375">
            <v>0</v>
          </cell>
        </row>
        <row r="1376">
          <cell r="A1376">
            <v>210187701</v>
          </cell>
          <cell r="B1376">
            <v>1</v>
          </cell>
        </row>
        <row r="1377">
          <cell r="A1377">
            <v>210187702</v>
          </cell>
          <cell r="B1377">
            <v>0</v>
          </cell>
        </row>
        <row r="1378">
          <cell r="A1378">
            <v>210187703</v>
          </cell>
          <cell r="B1378">
            <v>0</v>
          </cell>
        </row>
        <row r="1379">
          <cell r="A1379">
            <v>210187704</v>
          </cell>
          <cell r="B1379">
            <v>0</v>
          </cell>
        </row>
        <row r="1380">
          <cell r="A1380">
            <v>210187705</v>
          </cell>
          <cell r="B1380">
            <v>0</v>
          </cell>
        </row>
        <row r="1381">
          <cell r="A1381">
            <v>210187706</v>
          </cell>
          <cell r="B1381">
            <v>0</v>
          </cell>
        </row>
        <row r="1382">
          <cell r="A1382">
            <v>210187710</v>
          </cell>
          <cell r="B1382">
            <v>0</v>
          </cell>
        </row>
        <row r="1383">
          <cell r="A1383">
            <v>210187807</v>
          </cell>
          <cell r="B1383">
            <v>1</v>
          </cell>
        </row>
        <row r="1384">
          <cell r="A1384">
            <v>210187808</v>
          </cell>
          <cell r="B1384">
            <v>1</v>
          </cell>
        </row>
        <row r="1385">
          <cell r="A1385">
            <v>210187809</v>
          </cell>
          <cell r="B1385">
            <v>0</v>
          </cell>
        </row>
        <row r="1386">
          <cell r="A1386">
            <v>210188807</v>
          </cell>
          <cell r="B1386">
            <v>7</v>
          </cell>
        </row>
        <row r="1387">
          <cell r="A1387">
            <v>210188808</v>
          </cell>
          <cell r="B1387">
            <v>2</v>
          </cell>
        </row>
        <row r="1388">
          <cell r="A1388">
            <v>210188907</v>
          </cell>
          <cell r="B1388">
            <v>0</v>
          </cell>
        </row>
        <row r="1389">
          <cell r="A1389">
            <v>210188908</v>
          </cell>
          <cell r="B1389">
            <v>0</v>
          </cell>
        </row>
        <row r="1390">
          <cell r="A1390">
            <v>210190000</v>
          </cell>
          <cell r="B1390">
            <v>27</v>
          </cell>
        </row>
        <row r="1391">
          <cell r="A1391">
            <v>210190001</v>
          </cell>
          <cell r="B1391">
            <v>90</v>
          </cell>
        </row>
        <row r="1392">
          <cell r="A1392">
            <v>210190002</v>
          </cell>
          <cell r="B1392">
            <v>62</v>
          </cell>
        </row>
        <row r="1393">
          <cell r="A1393">
            <v>210190003</v>
          </cell>
          <cell r="B1393">
            <v>55</v>
          </cell>
        </row>
        <row r="1394">
          <cell r="A1394">
            <v>210190004</v>
          </cell>
          <cell r="B1394">
            <v>0</v>
          </cell>
        </row>
        <row r="1395">
          <cell r="A1395">
            <v>210190005</v>
          </cell>
          <cell r="B1395">
            <v>27</v>
          </cell>
        </row>
        <row r="1396">
          <cell r="A1396">
            <v>210190006</v>
          </cell>
          <cell r="B1396">
            <v>68</v>
          </cell>
        </row>
        <row r="1397">
          <cell r="A1397">
            <v>210190010</v>
          </cell>
          <cell r="B1397">
            <v>0</v>
          </cell>
        </row>
        <row r="1398">
          <cell r="A1398">
            <v>210190011</v>
          </cell>
          <cell r="B1398">
            <v>0</v>
          </cell>
        </row>
        <row r="1399">
          <cell r="A1399">
            <v>210190100</v>
          </cell>
          <cell r="B1399">
            <v>12</v>
          </cell>
        </row>
        <row r="1400">
          <cell r="A1400">
            <v>210190101</v>
          </cell>
          <cell r="B1400">
            <v>41</v>
          </cell>
        </row>
        <row r="1401">
          <cell r="A1401">
            <v>210190102</v>
          </cell>
          <cell r="B1401">
            <v>15</v>
          </cell>
        </row>
        <row r="1402">
          <cell r="A1402">
            <v>210190103</v>
          </cell>
          <cell r="B1402">
            <v>5</v>
          </cell>
        </row>
        <row r="1403">
          <cell r="A1403">
            <v>210190104</v>
          </cell>
          <cell r="B1403">
            <v>15</v>
          </cell>
        </row>
        <row r="1404">
          <cell r="A1404">
            <v>210190105</v>
          </cell>
          <cell r="B1404">
            <v>16</v>
          </cell>
        </row>
        <row r="1405">
          <cell r="A1405">
            <v>210190106</v>
          </cell>
          <cell r="B1405">
            <v>56</v>
          </cell>
        </row>
        <row r="1406">
          <cell r="A1406">
            <v>210190110</v>
          </cell>
          <cell r="B1406">
            <v>0</v>
          </cell>
        </row>
        <row r="1407">
          <cell r="A1407">
            <v>210190207</v>
          </cell>
          <cell r="B1407">
            <v>16</v>
          </cell>
        </row>
        <row r="1408">
          <cell r="A1408">
            <v>210190208</v>
          </cell>
          <cell r="B1408">
            <v>18</v>
          </cell>
        </row>
        <row r="1409">
          <cell r="A1409">
            <v>210190209</v>
          </cell>
          <cell r="B1409">
            <v>2</v>
          </cell>
        </row>
        <row r="1410">
          <cell r="A1410">
            <v>210195000</v>
          </cell>
          <cell r="B1410">
            <v>0</v>
          </cell>
        </row>
        <row r="1411">
          <cell r="A1411">
            <v>210195001</v>
          </cell>
          <cell r="B1411">
            <v>0</v>
          </cell>
        </row>
        <row r="1412">
          <cell r="A1412">
            <v>210195002</v>
          </cell>
          <cell r="B1412">
            <v>2</v>
          </cell>
        </row>
        <row r="1413">
          <cell r="A1413">
            <v>210195003</v>
          </cell>
          <cell r="B1413">
            <v>0</v>
          </cell>
        </row>
        <row r="1414">
          <cell r="A1414">
            <v>210195004</v>
          </cell>
          <cell r="B1414">
            <v>0</v>
          </cell>
        </row>
        <row r="1415">
          <cell r="A1415">
            <v>210195005</v>
          </cell>
          <cell r="B1415">
            <v>0</v>
          </cell>
        </row>
        <row r="1416">
          <cell r="A1416">
            <v>210195006</v>
          </cell>
          <cell r="B1416">
            <v>1</v>
          </cell>
        </row>
        <row r="1417">
          <cell r="A1417">
            <v>210195107</v>
          </cell>
          <cell r="B1417">
            <v>0</v>
          </cell>
        </row>
        <row r="1418">
          <cell r="A1418">
            <v>210195108</v>
          </cell>
          <cell r="B1418">
            <v>0</v>
          </cell>
        </row>
        <row r="1419">
          <cell r="A1419">
            <v>210199907</v>
          </cell>
          <cell r="B1419">
            <v>32</v>
          </cell>
        </row>
        <row r="1420">
          <cell r="A1420">
            <v>210199908</v>
          </cell>
          <cell r="B1420">
            <v>12</v>
          </cell>
        </row>
        <row r="1421">
          <cell r="A1421">
            <v>210199909</v>
          </cell>
          <cell r="B1421">
            <v>2</v>
          </cell>
        </row>
        <row r="1422">
          <cell r="A1422">
            <v>210300500</v>
          </cell>
          <cell r="B1422">
            <v>0</v>
          </cell>
        </row>
        <row r="1423">
          <cell r="A1423">
            <v>210300501</v>
          </cell>
          <cell r="B1423">
            <v>0</v>
          </cell>
        </row>
        <row r="1424">
          <cell r="A1424">
            <v>210300502</v>
          </cell>
          <cell r="B1424">
            <v>0</v>
          </cell>
        </row>
        <row r="1425">
          <cell r="A1425">
            <v>210300503</v>
          </cell>
          <cell r="B1425">
            <v>0</v>
          </cell>
        </row>
        <row r="1426">
          <cell r="A1426">
            <v>210300504</v>
          </cell>
          <cell r="B1426">
            <v>0</v>
          </cell>
        </row>
        <row r="1427">
          <cell r="A1427">
            <v>210300505</v>
          </cell>
          <cell r="B1427">
            <v>0</v>
          </cell>
        </row>
        <row r="1428">
          <cell r="A1428">
            <v>210300506</v>
          </cell>
          <cell r="B1428">
            <v>0</v>
          </cell>
        </row>
        <row r="1429">
          <cell r="A1429">
            <v>210305000</v>
          </cell>
          <cell r="B1429">
            <v>0</v>
          </cell>
        </row>
        <row r="1430">
          <cell r="A1430">
            <v>210305001</v>
          </cell>
          <cell r="B1430">
            <v>2</v>
          </cell>
        </row>
        <row r="1431">
          <cell r="A1431">
            <v>210305002</v>
          </cell>
          <cell r="B1431">
            <v>0</v>
          </cell>
        </row>
        <row r="1432">
          <cell r="A1432">
            <v>210305003</v>
          </cell>
          <cell r="B1432">
            <v>0</v>
          </cell>
        </row>
        <row r="1433">
          <cell r="A1433">
            <v>210305004</v>
          </cell>
          <cell r="B1433">
            <v>0</v>
          </cell>
        </row>
        <row r="1434">
          <cell r="A1434">
            <v>210305005</v>
          </cell>
          <cell r="B1434">
            <v>0</v>
          </cell>
        </row>
        <row r="1435">
          <cell r="A1435">
            <v>210305006</v>
          </cell>
          <cell r="B1435">
            <v>2</v>
          </cell>
        </row>
        <row r="1436">
          <cell r="A1436">
            <v>210305007</v>
          </cell>
          <cell r="B1436">
            <v>0</v>
          </cell>
        </row>
        <row r="1437">
          <cell r="A1437">
            <v>210305008</v>
          </cell>
          <cell r="B1437">
            <v>0</v>
          </cell>
        </row>
        <row r="1438">
          <cell r="A1438">
            <v>210305009</v>
          </cell>
          <cell r="B1438">
            <v>0</v>
          </cell>
        </row>
        <row r="1439">
          <cell r="A1439">
            <v>210305010</v>
          </cell>
          <cell r="B1439">
            <v>0</v>
          </cell>
        </row>
        <row r="1440">
          <cell r="A1440">
            <v>210306707</v>
          </cell>
          <cell r="B1440">
            <v>7</v>
          </cell>
        </row>
        <row r="1441">
          <cell r="A1441">
            <v>210306708</v>
          </cell>
          <cell r="B1441">
            <v>4</v>
          </cell>
        </row>
        <row r="1442">
          <cell r="A1442">
            <v>210306800</v>
          </cell>
          <cell r="B1442">
            <v>25</v>
          </cell>
        </row>
        <row r="1443">
          <cell r="A1443">
            <v>210306801</v>
          </cell>
          <cell r="B1443">
            <v>27</v>
          </cell>
        </row>
        <row r="1444">
          <cell r="A1444">
            <v>210306802</v>
          </cell>
          <cell r="B1444">
            <v>20</v>
          </cell>
        </row>
        <row r="1445">
          <cell r="A1445">
            <v>210306803</v>
          </cell>
          <cell r="B1445">
            <v>13</v>
          </cell>
        </row>
        <row r="1446">
          <cell r="A1446">
            <v>210306804</v>
          </cell>
          <cell r="B1446">
            <v>25</v>
          </cell>
        </row>
        <row r="1447">
          <cell r="A1447">
            <v>210306805</v>
          </cell>
          <cell r="B1447">
            <v>16</v>
          </cell>
        </row>
        <row r="1448">
          <cell r="A1448">
            <v>210306806</v>
          </cell>
          <cell r="B1448">
            <v>13</v>
          </cell>
        </row>
        <row r="1449">
          <cell r="A1449">
            <v>210306900</v>
          </cell>
          <cell r="B1449">
            <v>0</v>
          </cell>
        </row>
        <row r="1450">
          <cell r="A1450">
            <v>210306901</v>
          </cell>
          <cell r="B1450">
            <v>18</v>
          </cell>
        </row>
        <row r="1451">
          <cell r="A1451">
            <v>210306902</v>
          </cell>
          <cell r="B1451">
            <v>34</v>
          </cell>
        </row>
        <row r="1452">
          <cell r="A1452">
            <v>210306903</v>
          </cell>
          <cell r="B1452">
            <v>16</v>
          </cell>
        </row>
        <row r="1453">
          <cell r="A1453">
            <v>210306904</v>
          </cell>
          <cell r="B1453">
            <v>16</v>
          </cell>
        </row>
        <row r="1454">
          <cell r="A1454">
            <v>210306905</v>
          </cell>
          <cell r="B1454">
            <v>18</v>
          </cell>
        </row>
        <row r="1455">
          <cell r="A1455">
            <v>210306906</v>
          </cell>
          <cell r="B1455">
            <v>15</v>
          </cell>
        </row>
        <row r="1456">
          <cell r="A1456">
            <v>210309000</v>
          </cell>
          <cell r="B1456">
            <v>0</v>
          </cell>
        </row>
        <row r="1457">
          <cell r="A1457">
            <v>210309001</v>
          </cell>
          <cell r="B1457">
            <v>17</v>
          </cell>
        </row>
        <row r="1458">
          <cell r="A1458">
            <v>210309002</v>
          </cell>
          <cell r="B1458">
            <v>18</v>
          </cell>
        </row>
        <row r="1459">
          <cell r="A1459">
            <v>210309003</v>
          </cell>
          <cell r="B1459">
            <v>0</v>
          </cell>
        </row>
        <row r="1460">
          <cell r="A1460">
            <v>210309004</v>
          </cell>
          <cell r="B1460">
            <v>0</v>
          </cell>
        </row>
        <row r="1461">
          <cell r="A1461">
            <v>210309005</v>
          </cell>
          <cell r="B1461">
            <v>1</v>
          </cell>
        </row>
        <row r="1462">
          <cell r="A1462">
            <v>210309006</v>
          </cell>
          <cell r="B1462">
            <v>19</v>
          </cell>
        </row>
        <row r="1463">
          <cell r="A1463">
            <v>210309007</v>
          </cell>
          <cell r="B1463">
            <v>0</v>
          </cell>
        </row>
        <row r="1464">
          <cell r="A1464">
            <v>210309008</v>
          </cell>
          <cell r="B1464">
            <v>0</v>
          </cell>
        </row>
        <row r="1465">
          <cell r="A1465">
            <v>210309009</v>
          </cell>
          <cell r="B1465">
            <v>0</v>
          </cell>
        </row>
        <row r="1466">
          <cell r="A1466">
            <v>210309010</v>
          </cell>
          <cell r="B1466">
            <v>0</v>
          </cell>
        </row>
        <row r="1467">
          <cell r="A1467">
            <v>210321700</v>
          </cell>
          <cell r="B1467">
            <v>0</v>
          </cell>
        </row>
        <row r="1468">
          <cell r="A1468">
            <v>210321701</v>
          </cell>
          <cell r="B1468">
            <v>23</v>
          </cell>
        </row>
        <row r="1469">
          <cell r="A1469">
            <v>210321702</v>
          </cell>
          <cell r="B1469">
            <v>22</v>
          </cell>
        </row>
        <row r="1470">
          <cell r="A1470">
            <v>210321703</v>
          </cell>
          <cell r="B1470">
            <v>0</v>
          </cell>
        </row>
        <row r="1471">
          <cell r="A1471">
            <v>210321704</v>
          </cell>
          <cell r="B1471">
            <v>0</v>
          </cell>
        </row>
        <row r="1472">
          <cell r="A1472">
            <v>210321705</v>
          </cell>
          <cell r="B1472">
            <v>2</v>
          </cell>
        </row>
        <row r="1473">
          <cell r="A1473">
            <v>210321706</v>
          </cell>
          <cell r="B1473">
            <v>2</v>
          </cell>
        </row>
        <row r="1474">
          <cell r="A1474">
            <v>210321707</v>
          </cell>
          <cell r="B1474">
            <v>2</v>
          </cell>
        </row>
        <row r="1475">
          <cell r="A1475">
            <v>210321800</v>
          </cell>
          <cell r="B1475">
            <v>0</v>
          </cell>
        </row>
        <row r="1476">
          <cell r="A1476">
            <v>210321801</v>
          </cell>
          <cell r="B1476">
            <v>3</v>
          </cell>
        </row>
        <row r="1477">
          <cell r="A1477">
            <v>210321802</v>
          </cell>
          <cell r="B1477">
            <v>2</v>
          </cell>
        </row>
        <row r="1478">
          <cell r="A1478">
            <v>210321803</v>
          </cell>
          <cell r="B1478">
            <v>2</v>
          </cell>
        </row>
        <row r="1479">
          <cell r="A1479">
            <v>210321804</v>
          </cell>
          <cell r="B1479">
            <v>2</v>
          </cell>
        </row>
        <row r="1480">
          <cell r="A1480">
            <v>210321805</v>
          </cell>
          <cell r="B1480">
            <v>2</v>
          </cell>
        </row>
        <row r="1481">
          <cell r="A1481">
            <v>210321806</v>
          </cell>
          <cell r="B1481">
            <v>2</v>
          </cell>
        </row>
        <row r="1482">
          <cell r="A1482">
            <v>210321807</v>
          </cell>
          <cell r="B1482">
            <v>1</v>
          </cell>
        </row>
        <row r="1483">
          <cell r="A1483">
            <v>210321808</v>
          </cell>
          <cell r="B1483">
            <v>0</v>
          </cell>
        </row>
        <row r="1484">
          <cell r="A1484">
            <v>210349500</v>
          </cell>
          <cell r="B1484">
            <v>0</v>
          </cell>
        </row>
        <row r="1485">
          <cell r="A1485">
            <v>210349501</v>
          </cell>
          <cell r="B1485">
            <v>24</v>
          </cell>
        </row>
        <row r="1486">
          <cell r="A1486">
            <v>210349502</v>
          </cell>
          <cell r="B1486">
            <v>27</v>
          </cell>
        </row>
        <row r="1487">
          <cell r="A1487">
            <v>210349503</v>
          </cell>
          <cell r="B1487">
            <v>14</v>
          </cell>
        </row>
        <row r="1488">
          <cell r="A1488">
            <v>210349504</v>
          </cell>
          <cell r="B1488">
            <v>12</v>
          </cell>
        </row>
        <row r="1489">
          <cell r="A1489">
            <v>210349505</v>
          </cell>
          <cell r="B1489">
            <v>1</v>
          </cell>
        </row>
        <row r="1490">
          <cell r="A1490">
            <v>210349506</v>
          </cell>
          <cell r="B1490">
            <v>10</v>
          </cell>
        </row>
        <row r="1491">
          <cell r="A1491">
            <v>210349507</v>
          </cell>
          <cell r="B1491">
            <v>15</v>
          </cell>
        </row>
        <row r="1492">
          <cell r="A1492">
            <v>210350000</v>
          </cell>
          <cell r="B1492">
            <v>0</v>
          </cell>
        </row>
        <row r="1493">
          <cell r="A1493">
            <v>210350001</v>
          </cell>
          <cell r="B1493">
            <v>0</v>
          </cell>
        </row>
        <row r="1494">
          <cell r="A1494">
            <v>210350002</v>
          </cell>
          <cell r="B1494">
            <v>2</v>
          </cell>
        </row>
        <row r="1495">
          <cell r="A1495">
            <v>210350003</v>
          </cell>
          <cell r="B1495">
            <v>2</v>
          </cell>
        </row>
        <row r="1496">
          <cell r="A1496">
            <v>210350004</v>
          </cell>
          <cell r="B1496">
            <v>2</v>
          </cell>
        </row>
        <row r="1497">
          <cell r="A1497">
            <v>210350005</v>
          </cell>
          <cell r="B1497">
            <v>1</v>
          </cell>
        </row>
        <row r="1498">
          <cell r="A1498">
            <v>210350006</v>
          </cell>
          <cell r="B1498">
            <v>2</v>
          </cell>
        </row>
        <row r="1499">
          <cell r="A1499">
            <v>210350007</v>
          </cell>
          <cell r="B1499">
            <v>0</v>
          </cell>
        </row>
        <row r="1500">
          <cell r="A1500">
            <v>210350008</v>
          </cell>
          <cell r="B1500">
            <v>0</v>
          </cell>
        </row>
        <row r="1501">
          <cell r="A1501">
            <v>210350009</v>
          </cell>
          <cell r="B1501">
            <v>0</v>
          </cell>
        </row>
        <row r="1502">
          <cell r="A1502">
            <v>210350010</v>
          </cell>
          <cell r="B1502">
            <v>0</v>
          </cell>
        </row>
        <row r="1503">
          <cell r="A1503">
            <v>210388807</v>
          </cell>
          <cell r="B1503">
            <v>7</v>
          </cell>
        </row>
        <row r="1504">
          <cell r="A1504">
            <v>210388808</v>
          </cell>
          <cell r="B1504">
            <v>2</v>
          </cell>
        </row>
        <row r="1505">
          <cell r="A1505">
            <v>210555200</v>
          </cell>
          <cell r="B1505">
            <v>0</v>
          </cell>
        </row>
        <row r="1506">
          <cell r="A1506">
            <v>210555201</v>
          </cell>
          <cell r="B1506">
            <v>0</v>
          </cell>
        </row>
        <row r="1507">
          <cell r="A1507">
            <v>210555202</v>
          </cell>
          <cell r="B1507">
            <v>0</v>
          </cell>
        </row>
        <row r="1508">
          <cell r="A1508">
            <v>210555203</v>
          </cell>
          <cell r="B1508">
            <v>1</v>
          </cell>
        </row>
        <row r="1509">
          <cell r="A1509">
            <v>210555204</v>
          </cell>
          <cell r="B1509">
            <v>1</v>
          </cell>
        </row>
        <row r="1510">
          <cell r="A1510">
            <v>210555205</v>
          </cell>
          <cell r="B1510">
            <v>0</v>
          </cell>
        </row>
        <row r="1511">
          <cell r="A1511">
            <v>210555206</v>
          </cell>
          <cell r="B1511">
            <v>2</v>
          </cell>
        </row>
        <row r="1512">
          <cell r="A1512">
            <v>210555207</v>
          </cell>
          <cell r="B1512">
            <v>0</v>
          </cell>
        </row>
        <row r="1513">
          <cell r="A1513">
            <v>210555208</v>
          </cell>
          <cell r="B1513">
            <v>0</v>
          </cell>
        </row>
        <row r="1514">
          <cell r="A1514">
            <v>210555209</v>
          </cell>
          <cell r="B1514">
            <v>0</v>
          </cell>
        </row>
        <row r="1515">
          <cell r="A1515">
            <v>210555210</v>
          </cell>
          <cell r="B1515">
            <v>0</v>
          </cell>
        </row>
        <row r="1516">
          <cell r="A1516">
            <v>22025304</v>
          </cell>
          <cell r="B1516">
            <v>0</v>
          </cell>
        </row>
        <row r="1517">
          <cell r="A1517">
            <v>222000400</v>
          </cell>
          <cell r="B1517">
            <v>0</v>
          </cell>
        </row>
        <row r="1518">
          <cell r="A1518">
            <v>222000401</v>
          </cell>
          <cell r="B1518">
            <v>3</v>
          </cell>
        </row>
        <row r="1519">
          <cell r="A1519">
            <v>222000402</v>
          </cell>
          <cell r="B1519">
            <v>100</v>
          </cell>
        </row>
        <row r="1520">
          <cell r="A1520">
            <v>222000403</v>
          </cell>
          <cell r="B1520">
            <v>16</v>
          </cell>
        </row>
        <row r="1521">
          <cell r="A1521">
            <v>222000404</v>
          </cell>
          <cell r="B1521">
            <v>8</v>
          </cell>
        </row>
        <row r="1522">
          <cell r="A1522">
            <v>222000405</v>
          </cell>
          <cell r="B1522">
            <v>22</v>
          </cell>
        </row>
        <row r="1523">
          <cell r="A1523">
            <v>222000406</v>
          </cell>
          <cell r="B1523">
            <v>52</v>
          </cell>
        </row>
        <row r="1524">
          <cell r="A1524">
            <v>222000407</v>
          </cell>
          <cell r="B1524">
            <v>31</v>
          </cell>
        </row>
        <row r="1525">
          <cell r="A1525">
            <v>222003000</v>
          </cell>
          <cell r="B1525">
            <v>0</v>
          </cell>
        </row>
        <row r="1526">
          <cell r="A1526">
            <v>222003001</v>
          </cell>
          <cell r="B1526">
            <v>0</v>
          </cell>
        </row>
        <row r="1527">
          <cell r="A1527">
            <v>222003002</v>
          </cell>
          <cell r="B1527">
            <v>1</v>
          </cell>
        </row>
        <row r="1528">
          <cell r="A1528">
            <v>222003003</v>
          </cell>
          <cell r="B1528">
            <v>0</v>
          </cell>
        </row>
        <row r="1529">
          <cell r="A1529">
            <v>222003004</v>
          </cell>
          <cell r="B1529">
            <v>0</v>
          </cell>
        </row>
        <row r="1530">
          <cell r="A1530">
            <v>222003005</v>
          </cell>
          <cell r="B1530">
            <v>0</v>
          </cell>
        </row>
        <row r="1531">
          <cell r="A1531">
            <v>222003006</v>
          </cell>
          <cell r="B1531">
            <v>0</v>
          </cell>
        </row>
        <row r="1532">
          <cell r="A1532">
            <v>222003200</v>
          </cell>
          <cell r="B1532">
            <v>0</v>
          </cell>
        </row>
        <row r="1533">
          <cell r="A1533">
            <v>222003201</v>
          </cell>
          <cell r="B1533">
            <v>0</v>
          </cell>
        </row>
        <row r="1534">
          <cell r="A1534">
            <v>222003202</v>
          </cell>
          <cell r="B1534">
            <v>2</v>
          </cell>
        </row>
        <row r="1535">
          <cell r="A1535">
            <v>222003203</v>
          </cell>
          <cell r="B1535">
            <v>1</v>
          </cell>
        </row>
        <row r="1536">
          <cell r="A1536">
            <v>222003204</v>
          </cell>
          <cell r="B1536">
            <v>0</v>
          </cell>
        </row>
        <row r="1537">
          <cell r="A1537">
            <v>222003205</v>
          </cell>
          <cell r="B1537">
            <v>0</v>
          </cell>
        </row>
        <row r="1538">
          <cell r="A1538">
            <v>222003206</v>
          </cell>
          <cell r="B1538">
            <v>0</v>
          </cell>
        </row>
        <row r="1539">
          <cell r="A1539">
            <v>222003400</v>
          </cell>
          <cell r="B1539">
            <v>0</v>
          </cell>
        </row>
        <row r="1540">
          <cell r="A1540">
            <v>222003401</v>
          </cell>
          <cell r="B1540">
            <v>0</v>
          </cell>
        </row>
        <row r="1541">
          <cell r="A1541">
            <v>222003402</v>
          </cell>
          <cell r="B1541">
            <v>7</v>
          </cell>
        </row>
        <row r="1542">
          <cell r="A1542">
            <v>222003403</v>
          </cell>
          <cell r="B1542">
            <v>4</v>
          </cell>
        </row>
        <row r="1543">
          <cell r="A1543">
            <v>222003404</v>
          </cell>
          <cell r="B1543">
            <v>7</v>
          </cell>
        </row>
        <row r="1544">
          <cell r="A1544">
            <v>222003405</v>
          </cell>
          <cell r="B1544">
            <v>10</v>
          </cell>
        </row>
        <row r="1545">
          <cell r="A1545">
            <v>222003406</v>
          </cell>
          <cell r="B1545">
            <v>0</v>
          </cell>
        </row>
        <row r="1546">
          <cell r="A1546">
            <v>222003700</v>
          </cell>
          <cell r="B1546">
            <v>0</v>
          </cell>
        </row>
        <row r="1547">
          <cell r="A1547">
            <v>222003701</v>
          </cell>
          <cell r="B1547">
            <v>0</v>
          </cell>
        </row>
        <row r="1548">
          <cell r="A1548">
            <v>222003702</v>
          </cell>
          <cell r="B1548">
            <v>2</v>
          </cell>
        </row>
        <row r="1549">
          <cell r="A1549">
            <v>222003703</v>
          </cell>
          <cell r="B1549">
            <v>0</v>
          </cell>
        </row>
        <row r="1550">
          <cell r="A1550">
            <v>222003704</v>
          </cell>
          <cell r="B1550">
            <v>0</v>
          </cell>
        </row>
        <row r="1551">
          <cell r="A1551">
            <v>222003705</v>
          </cell>
          <cell r="B1551">
            <v>0</v>
          </cell>
        </row>
        <row r="1552">
          <cell r="A1552">
            <v>222003706</v>
          </cell>
          <cell r="B1552">
            <v>0</v>
          </cell>
        </row>
        <row r="1553">
          <cell r="A1553">
            <v>222005300</v>
          </cell>
          <cell r="B1553">
            <v>0</v>
          </cell>
        </row>
        <row r="1554">
          <cell r="A1554">
            <v>222005301</v>
          </cell>
          <cell r="B1554">
            <v>0</v>
          </cell>
        </row>
        <row r="1555">
          <cell r="A1555">
            <v>222005302</v>
          </cell>
          <cell r="B1555">
            <v>0</v>
          </cell>
        </row>
        <row r="1556">
          <cell r="A1556">
            <v>222005303</v>
          </cell>
          <cell r="B1556">
            <v>0</v>
          </cell>
        </row>
        <row r="1557">
          <cell r="A1557">
            <v>222005304</v>
          </cell>
          <cell r="B1557">
            <v>0</v>
          </cell>
        </row>
        <row r="1558">
          <cell r="A1558">
            <v>222005305</v>
          </cell>
          <cell r="B1558">
            <v>0</v>
          </cell>
        </row>
        <row r="1559">
          <cell r="A1559">
            <v>222005306</v>
          </cell>
          <cell r="B1559">
            <v>0</v>
          </cell>
        </row>
        <row r="1560">
          <cell r="A1560">
            <v>222007601</v>
          </cell>
          <cell r="B1560">
            <v>43</v>
          </cell>
        </row>
        <row r="1561">
          <cell r="A1561">
            <v>222007602</v>
          </cell>
          <cell r="B1561">
            <v>45</v>
          </cell>
        </row>
        <row r="1562">
          <cell r="A1562">
            <v>222007603</v>
          </cell>
          <cell r="B1562">
            <v>26</v>
          </cell>
        </row>
        <row r="1563">
          <cell r="A1563">
            <v>222007604</v>
          </cell>
          <cell r="B1563">
            <v>48</v>
          </cell>
        </row>
        <row r="1564">
          <cell r="A1564">
            <v>222007605</v>
          </cell>
          <cell r="B1564">
            <v>26</v>
          </cell>
        </row>
        <row r="1565">
          <cell r="A1565">
            <v>222007606</v>
          </cell>
          <cell r="B1565">
            <v>27</v>
          </cell>
        </row>
        <row r="1566">
          <cell r="A1566">
            <v>2220080</v>
          </cell>
          <cell r="B1566">
            <v>0</v>
          </cell>
        </row>
        <row r="1567">
          <cell r="A1567">
            <v>222008000</v>
          </cell>
          <cell r="B1567">
            <v>0</v>
          </cell>
        </row>
        <row r="1568">
          <cell r="A1568">
            <v>222008001</v>
          </cell>
          <cell r="B1568">
            <v>0</v>
          </cell>
        </row>
        <row r="1569">
          <cell r="A1569">
            <v>222008002</v>
          </cell>
          <cell r="B1569">
            <v>0</v>
          </cell>
        </row>
        <row r="1570">
          <cell r="A1570">
            <v>222008003</v>
          </cell>
          <cell r="B1570">
            <v>0</v>
          </cell>
        </row>
        <row r="1571">
          <cell r="A1571">
            <v>222008004</v>
          </cell>
          <cell r="B1571">
            <v>0</v>
          </cell>
        </row>
        <row r="1572">
          <cell r="A1572">
            <v>222008005</v>
          </cell>
          <cell r="B1572">
            <v>0</v>
          </cell>
        </row>
        <row r="1573">
          <cell r="A1573">
            <v>222008006</v>
          </cell>
          <cell r="B1573">
            <v>0</v>
          </cell>
        </row>
        <row r="1574">
          <cell r="A1574">
            <v>222010000</v>
          </cell>
          <cell r="B1574">
            <v>0</v>
          </cell>
        </row>
        <row r="1575">
          <cell r="A1575">
            <v>222010001</v>
          </cell>
          <cell r="B1575">
            <v>0</v>
          </cell>
        </row>
        <row r="1576">
          <cell r="A1576">
            <v>222010002</v>
          </cell>
          <cell r="B1576">
            <v>0</v>
          </cell>
        </row>
        <row r="1577">
          <cell r="A1577">
            <v>222010003</v>
          </cell>
          <cell r="B1577">
            <v>0</v>
          </cell>
        </row>
        <row r="1578">
          <cell r="A1578">
            <v>222010004</v>
          </cell>
          <cell r="B1578">
            <v>1</v>
          </cell>
        </row>
        <row r="1579">
          <cell r="A1579">
            <v>222010005</v>
          </cell>
          <cell r="B1579">
            <v>4</v>
          </cell>
        </row>
        <row r="1580">
          <cell r="A1580">
            <v>222010006</v>
          </cell>
          <cell r="B1580">
            <v>5</v>
          </cell>
        </row>
        <row r="1581">
          <cell r="A1581">
            <v>222012800</v>
          </cell>
          <cell r="B1581">
            <v>0</v>
          </cell>
        </row>
        <row r="1582">
          <cell r="A1582">
            <v>222012801</v>
          </cell>
          <cell r="B1582">
            <v>0</v>
          </cell>
        </row>
        <row r="1583">
          <cell r="A1583">
            <v>222012802</v>
          </cell>
          <cell r="B1583">
            <v>0</v>
          </cell>
        </row>
        <row r="1584">
          <cell r="A1584">
            <v>222012803</v>
          </cell>
          <cell r="B1584">
            <v>0</v>
          </cell>
        </row>
        <row r="1585">
          <cell r="A1585">
            <v>222012804</v>
          </cell>
          <cell r="B1585">
            <v>0</v>
          </cell>
        </row>
        <row r="1586">
          <cell r="A1586">
            <v>222012805</v>
          </cell>
          <cell r="B1586">
            <v>18</v>
          </cell>
        </row>
        <row r="1587">
          <cell r="A1587">
            <v>222012806</v>
          </cell>
          <cell r="B1587">
            <v>11</v>
          </cell>
        </row>
        <row r="1588">
          <cell r="A1588">
            <v>222012807</v>
          </cell>
          <cell r="B1588">
            <v>3</v>
          </cell>
        </row>
        <row r="1589">
          <cell r="A1589">
            <v>222013600</v>
          </cell>
          <cell r="B1589">
            <v>0</v>
          </cell>
        </row>
        <row r="1590">
          <cell r="A1590">
            <v>222013601</v>
          </cell>
          <cell r="B1590">
            <v>2</v>
          </cell>
        </row>
        <row r="1591">
          <cell r="A1591">
            <v>222013602</v>
          </cell>
          <cell r="B1591">
            <v>2</v>
          </cell>
        </row>
        <row r="1592">
          <cell r="A1592">
            <v>222013603</v>
          </cell>
          <cell r="B1592">
            <v>0</v>
          </cell>
        </row>
        <row r="1593">
          <cell r="A1593">
            <v>222013604</v>
          </cell>
          <cell r="B1593">
            <v>1</v>
          </cell>
        </row>
        <row r="1594">
          <cell r="A1594">
            <v>222013605</v>
          </cell>
          <cell r="B1594">
            <v>0</v>
          </cell>
        </row>
        <row r="1595">
          <cell r="A1595">
            <v>222013606</v>
          </cell>
          <cell r="B1595">
            <v>0</v>
          </cell>
        </row>
        <row r="1596">
          <cell r="A1596">
            <v>222025300</v>
          </cell>
          <cell r="B1596">
            <v>0</v>
          </cell>
        </row>
        <row r="1597">
          <cell r="A1597">
            <v>222025301</v>
          </cell>
          <cell r="B1597">
            <v>0</v>
          </cell>
        </row>
        <row r="1598">
          <cell r="A1598">
            <v>222025302</v>
          </cell>
          <cell r="B1598">
            <v>0</v>
          </cell>
        </row>
        <row r="1599">
          <cell r="A1599">
            <v>222025303</v>
          </cell>
          <cell r="B1599">
            <v>0</v>
          </cell>
        </row>
        <row r="1600">
          <cell r="A1600">
            <v>222025304</v>
          </cell>
          <cell r="B1600">
            <v>0</v>
          </cell>
        </row>
        <row r="1601">
          <cell r="A1601">
            <v>222025305</v>
          </cell>
          <cell r="B1601">
            <v>0</v>
          </cell>
        </row>
        <row r="1602">
          <cell r="A1602">
            <v>222025306</v>
          </cell>
          <cell r="B1602">
            <v>3</v>
          </cell>
        </row>
        <row r="1603">
          <cell r="A1603">
            <v>222025307</v>
          </cell>
          <cell r="B1603">
            <v>7</v>
          </cell>
        </row>
        <row r="1604">
          <cell r="A1604">
            <v>222025308</v>
          </cell>
          <cell r="B1604">
            <v>19</v>
          </cell>
        </row>
        <row r="1605">
          <cell r="A1605">
            <v>222025604</v>
          </cell>
          <cell r="B1605">
            <v>0</v>
          </cell>
        </row>
        <row r="1606">
          <cell r="A1606">
            <v>222029200</v>
          </cell>
          <cell r="B1606">
            <v>0</v>
          </cell>
        </row>
        <row r="1607">
          <cell r="A1607">
            <v>222029201</v>
          </cell>
          <cell r="B1607">
            <v>37</v>
          </cell>
        </row>
        <row r="1608">
          <cell r="A1608">
            <v>222029202</v>
          </cell>
          <cell r="B1608">
            <v>41</v>
          </cell>
        </row>
        <row r="1609">
          <cell r="A1609">
            <v>222029203</v>
          </cell>
          <cell r="B1609">
            <v>37</v>
          </cell>
        </row>
        <row r="1610">
          <cell r="A1610">
            <v>222029204</v>
          </cell>
          <cell r="B1610">
            <v>48</v>
          </cell>
        </row>
        <row r="1611">
          <cell r="A1611">
            <v>222029205</v>
          </cell>
          <cell r="B1611">
            <v>50</v>
          </cell>
        </row>
        <row r="1612">
          <cell r="A1612">
            <v>222029206</v>
          </cell>
          <cell r="B1612">
            <v>41</v>
          </cell>
        </row>
        <row r="1613">
          <cell r="A1613">
            <v>222029207</v>
          </cell>
          <cell r="B1613">
            <v>20</v>
          </cell>
        </row>
        <row r="1614">
          <cell r="A1614">
            <v>222029208</v>
          </cell>
          <cell r="B1614">
            <v>0</v>
          </cell>
        </row>
        <row r="1615">
          <cell r="A1615">
            <v>222029209</v>
          </cell>
          <cell r="B1615">
            <v>0</v>
          </cell>
        </row>
        <row r="1616">
          <cell r="A1616">
            <v>222033300</v>
          </cell>
          <cell r="B1616">
            <v>29</v>
          </cell>
        </row>
        <row r="1617">
          <cell r="A1617">
            <v>222033301</v>
          </cell>
          <cell r="B1617">
            <v>20</v>
          </cell>
        </row>
        <row r="1618">
          <cell r="A1618">
            <v>222033302</v>
          </cell>
          <cell r="B1618">
            <v>46</v>
          </cell>
        </row>
        <row r="1619">
          <cell r="A1619">
            <v>222033303</v>
          </cell>
          <cell r="B1619">
            <v>32</v>
          </cell>
        </row>
        <row r="1620">
          <cell r="A1620">
            <v>222033304</v>
          </cell>
          <cell r="B1620">
            <v>22</v>
          </cell>
        </row>
        <row r="1621">
          <cell r="A1621">
            <v>222033305</v>
          </cell>
          <cell r="B1621">
            <v>33</v>
          </cell>
        </row>
        <row r="1622">
          <cell r="A1622">
            <v>222033306</v>
          </cell>
          <cell r="B1622">
            <v>34</v>
          </cell>
        </row>
        <row r="1623">
          <cell r="A1623">
            <v>222033307</v>
          </cell>
          <cell r="B1623">
            <v>5</v>
          </cell>
        </row>
        <row r="1624">
          <cell r="A1624">
            <v>222034500</v>
          </cell>
          <cell r="B1624">
            <v>0</v>
          </cell>
        </row>
        <row r="1625">
          <cell r="A1625">
            <v>222034501</v>
          </cell>
          <cell r="B1625">
            <v>0</v>
          </cell>
        </row>
        <row r="1626">
          <cell r="A1626">
            <v>222034502</v>
          </cell>
          <cell r="B1626">
            <v>0</v>
          </cell>
        </row>
        <row r="1627">
          <cell r="A1627">
            <v>222034503</v>
          </cell>
          <cell r="B1627">
            <v>0</v>
          </cell>
        </row>
        <row r="1628">
          <cell r="A1628">
            <v>222034504</v>
          </cell>
          <cell r="B1628">
            <v>0</v>
          </cell>
        </row>
        <row r="1629">
          <cell r="A1629">
            <v>222034505</v>
          </cell>
          <cell r="B1629">
            <v>0</v>
          </cell>
        </row>
        <row r="1630">
          <cell r="A1630">
            <v>222034506</v>
          </cell>
          <cell r="B1630">
            <v>0</v>
          </cell>
        </row>
        <row r="1631">
          <cell r="A1631">
            <v>222034507</v>
          </cell>
          <cell r="B1631">
            <v>0</v>
          </cell>
        </row>
        <row r="1632">
          <cell r="A1632">
            <v>222044400</v>
          </cell>
          <cell r="B1632">
            <v>24</v>
          </cell>
        </row>
        <row r="1633">
          <cell r="A1633">
            <v>222044401</v>
          </cell>
          <cell r="B1633">
            <v>25</v>
          </cell>
        </row>
        <row r="1634">
          <cell r="A1634">
            <v>222044402</v>
          </cell>
          <cell r="B1634">
            <v>33</v>
          </cell>
        </row>
        <row r="1635">
          <cell r="A1635">
            <v>222044403</v>
          </cell>
          <cell r="B1635">
            <v>33</v>
          </cell>
        </row>
        <row r="1636">
          <cell r="A1636">
            <v>222044404</v>
          </cell>
          <cell r="B1636">
            <v>33</v>
          </cell>
        </row>
        <row r="1637">
          <cell r="A1637">
            <v>222044405</v>
          </cell>
          <cell r="B1637">
            <v>21</v>
          </cell>
        </row>
        <row r="1638">
          <cell r="A1638">
            <v>222044406</v>
          </cell>
          <cell r="B1638">
            <v>24</v>
          </cell>
        </row>
        <row r="1639">
          <cell r="A1639">
            <v>222044407</v>
          </cell>
          <cell r="B1639">
            <v>1</v>
          </cell>
        </row>
        <row r="1640">
          <cell r="A1640">
            <v>222045600</v>
          </cell>
          <cell r="B1640">
            <v>0</v>
          </cell>
        </row>
        <row r="1641">
          <cell r="A1641">
            <v>222045601</v>
          </cell>
          <cell r="B1641">
            <v>29</v>
          </cell>
        </row>
        <row r="1642">
          <cell r="A1642">
            <v>222045602</v>
          </cell>
          <cell r="B1642">
            <v>29</v>
          </cell>
        </row>
        <row r="1643">
          <cell r="A1643">
            <v>222045603</v>
          </cell>
          <cell r="B1643">
            <v>6</v>
          </cell>
        </row>
        <row r="1644">
          <cell r="A1644">
            <v>222045604</v>
          </cell>
          <cell r="B1644">
            <v>4</v>
          </cell>
        </row>
        <row r="1645">
          <cell r="A1645">
            <v>222045605</v>
          </cell>
          <cell r="B1645">
            <v>14</v>
          </cell>
        </row>
        <row r="1646">
          <cell r="A1646">
            <v>222045606</v>
          </cell>
          <cell r="B1646">
            <v>22</v>
          </cell>
        </row>
        <row r="1647">
          <cell r="A1647">
            <v>222045607</v>
          </cell>
          <cell r="B1647">
            <v>8</v>
          </cell>
        </row>
        <row r="1648">
          <cell r="A1648">
            <v>222045608</v>
          </cell>
          <cell r="B1648">
            <v>0</v>
          </cell>
        </row>
        <row r="1649">
          <cell r="A1649">
            <v>222045609</v>
          </cell>
          <cell r="B1649">
            <v>0</v>
          </cell>
        </row>
        <row r="1650">
          <cell r="A1650">
            <v>222059100</v>
          </cell>
          <cell r="B1650">
            <v>0</v>
          </cell>
        </row>
        <row r="1651">
          <cell r="A1651">
            <v>222059101</v>
          </cell>
          <cell r="B1651">
            <v>0</v>
          </cell>
        </row>
        <row r="1652">
          <cell r="A1652">
            <v>222059102</v>
          </cell>
          <cell r="B1652">
            <v>2</v>
          </cell>
        </row>
        <row r="1653">
          <cell r="A1653">
            <v>222059103</v>
          </cell>
          <cell r="B1653">
            <v>0</v>
          </cell>
        </row>
        <row r="1654">
          <cell r="A1654">
            <v>222059104</v>
          </cell>
          <cell r="B1654">
            <v>0</v>
          </cell>
        </row>
        <row r="1655">
          <cell r="A1655">
            <v>222059105</v>
          </cell>
          <cell r="B1655">
            <v>0</v>
          </cell>
        </row>
        <row r="1656">
          <cell r="A1656">
            <v>222059106</v>
          </cell>
          <cell r="B1656">
            <v>0</v>
          </cell>
        </row>
        <row r="1657">
          <cell r="A1657">
            <v>222060100</v>
          </cell>
          <cell r="B1657">
            <v>0</v>
          </cell>
        </row>
        <row r="1658">
          <cell r="A1658">
            <v>222060101</v>
          </cell>
          <cell r="B1658">
            <v>21</v>
          </cell>
        </row>
        <row r="1659">
          <cell r="A1659">
            <v>222060102</v>
          </cell>
          <cell r="B1659">
            <v>63</v>
          </cell>
        </row>
        <row r="1660">
          <cell r="A1660">
            <v>222060103</v>
          </cell>
          <cell r="B1660">
            <v>14</v>
          </cell>
        </row>
        <row r="1661">
          <cell r="A1661">
            <v>222060104</v>
          </cell>
          <cell r="B1661">
            <v>2</v>
          </cell>
        </row>
        <row r="1662">
          <cell r="A1662">
            <v>222060105</v>
          </cell>
          <cell r="B1662">
            <v>3</v>
          </cell>
        </row>
        <row r="1663">
          <cell r="A1663">
            <v>222060106</v>
          </cell>
          <cell r="B1663">
            <v>8</v>
          </cell>
        </row>
        <row r="1664">
          <cell r="A1664">
            <v>222060107</v>
          </cell>
          <cell r="B1664">
            <v>13</v>
          </cell>
        </row>
        <row r="1665">
          <cell r="A1665">
            <v>222075000</v>
          </cell>
          <cell r="B1665">
            <v>5</v>
          </cell>
        </row>
        <row r="1666">
          <cell r="A1666">
            <v>222075001</v>
          </cell>
          <cell r="B1666">
            <v>10</v>
          </cell>
        </row>
        <row r="1667">
          <cell r="A1667">
            <v>222075002</v>
          </cell>
          <cell r="B1667">
            <v>0</v>
          </cell>
        </row>
        <row r="1668">
          <cell r="A1668">
            <v>222075003</v>
          </cell>
          <cell r="B1668">
            <v>2</v>
          </cell>
        </row>
        <row r="1669">
          <cell r="A1669">
            <v>222075004</v>
          </cell>
          <cell r="B1669">
            <v>26</v>
          </cell>
        </row>
        <row r="1670">
          <cell r="A1670">
            <v>222075005</v>
          </cell>
          <cell r="B1670">
            <v>1</v>
          </cell>
        </row>
        <row r="1671">
          <cell r="A1671">
            <v>222075006</v>
          </cell>
          <cell r="B1671">
            <v>5</v>
          </cell>
        </row>
        <row r="1672">
          <cell r="A1672">
            <v>222085634</v>
          </cell>
          <cell r="B1672">
            <v>0</v>
          </cell>
        </row>
        <row r="1673">
          <cell r="A1673">
            <v>222085636</v>
          </cell>
          <cell r="B1673">
            <v>0</v>
          </cell>
        </row>
        <row r="1674">
          <cell r="A1674">
            <v>222085638</v>
          </cell>
          <cell r="B1674">
            <v>0</v>
          </cell>
        </row>
        <row r="1675">
          <cell r="A1675">
            <v>222085640</v>
          </cell>
          <cell r="B1675">
            <v>0</v>
          </cell>
        </row>
        <row r="1676">
          <cell r="A1676">
            <v>222085642</v>
          </cell>
          <cell r="B1676">
            <v>0</v>
          </cell>
        </row>
        <row r="1677">
          <cell r="A1677">
            <v>222085644</v>
          </cell>
          <cell r="B1677">
            <v>0</v>
          </cell>
        </row>
        <row r="1678">
          <cell r="A1678">
            <v>222085646</v>
          </cell>
          <cell r="B1678">
            <v>0</v>
          </cell>
        </row>
        <row r="1679">
          <cell r="A1679">
            <v>222085648</v>
          </cell>
          <cell r="B1679">
            <v>0</v>
          </cell>
        </row>
        <row r="1680">
          <cell r="A1680">
            <v>222090001</v>
          </cell>
          <cell r="B1680">
            <v>0</v>
          </cell>
        </row>
        <row r="1681">
          <cell r="A1681">
            <v>222090002</v>
          </cell>
          <cell r="B1681">
            <v>0</v>
          </cell>
        </row>
        <row r="1682">
          <cell r="A1682">
            <v>222090003</v>
          </cell>
          <cell r="B1682">
            <v>0</v>
          </cell>
        </row>
        <row r="1683">
          <cell r="A1683">
            <v>222090004</v>
          </cell>
          <cell r="B1683">
            <v>0</v>
          </cell>
        </row>
        <row r="1684">
          <cell r="A1684">
            <v>222090005</v>
          </cell>
          <cell r="B1684">
            <v>0</v>
          </cell>
        </row>
        <row r="1685">
          <cell r="A1685">
            <v>222090106</v>
          </cell>
          <cell r="B1685">
            <v>0</v>
          </cell>
        </row>
        <row r="1686">
          <cell r="A1686">
            <v>222090107</v>
          </cell>
          <cell r="B1686">
            <v>0</v>
          </cell>
        </row>
        <row r="1687">
          <cell r="A1687">
            <v>222090108</v>
          </cell>
          <cell r="B1687">
            <v>0</v>
          </cell>
        </row>
        <row r="1688">
          <cell r="A1688">
            <v>222090109</v>
          </cell>
          <cell r="B1688">
            <v>0</v>
          </cell>
        </row>
        <row r="1689">
          <cell r="A1689">
            <v>223060000</v>
          </cell>
          <cell r="B1689">
            <v>0</v>
          </cell>
        </row>
        <row r="1690">
          <cell r="A1690">
            <v>223060001</v>
          </cell>
          <cell r="B1690">
            <v>36</v>
          </cell>
        </row>
        <row r="1691">
          <cell r="A1691">
            <v>223060002</v>
          </cell>
          <cell r="B1691">
            <v>28</v>
          </cell>
        </row>
        <row r="1692">
          <cell r="A1692">
            <v>223060003</v>
          </cell>
          <cell r="B1692">
            <v>11</v>
          </cell>
        </row>
        <row r="1693">
          <cell r="A1693">
            <v>223060004</v>
          </cell>
          <cell r="B1693">
            <v>6</v>
          </cell>
        </row>
        <row r="1694">
          <cell r="A1694">
            <v>223060005</v>
          </cell>
          <cell r="B1694">
            <v>33</v>
          </cell>
        </row>
        <row r="1695">
          <cell r="A1695">
            <v>223060006</v>
          </cell>
          <cell r="B1695">
            <v>34</v>
          </cell>
        </row>
        <row r="1696">
          <cell r="A1696">
            <v>223060007</v>
          </cell>
          <cell r="B1696">
            <v>25</v>
          </cell>
        </row>
        <row r="1697">
          <cell r="A1697">
            <v>223060008</v>
          </cell>
          <cell r="B1697">
            <v>0</v>
          </cell>
        </row>
        <row r="1698">
          <cell r="A1698">
            <v>223060009</v>
          </cell>
          <cell r="B1698">
            <v>0</v>
          </cell>
        </row>
        <row r="1699">
          <cell r="A1699">
            <v>223060010</v>
          </cell>
          <cell r="B1699">
            <v>0</v>
          </cell>
        </row>
        <row r="1700">
          <cell r="A1700">
            <v>230104600</v>
          </cell>
          <cell r="B1700">
            <v>18</v>
          </cell>
        </row>
        <row r="1701">
          <cell r="A1701">
            <v>230104601</v>
          </cell>
          <cell r="B1701">
            <v>37</v>
          </cell>
        </row>
        <row r="1702">
          <cell r="A1702">
            <v>230104602</v>
          </cell>
          <cell r="B1702">
            <v>32</v>
          </cell>
        </row>
        <row r="1703">
          <cell r="A1703">
            <v>230104603</v>
          </cell>
          <cell r="B1703">
            <v>30</v>
          </cell>
        </row>
        <row r="1704">
          <cell r="A1704">
            <v>230104604</v>
          </cell>
          <cell r="B1704">
            <v>28</v>
          </cell>
        </row>
        <row r="1705">
          <cell r="A1705">
            <v>230104605</v>
          </cell>
          <cell r="B1705">
            <v>15</v>
          </cell>
        </row>
        <row r="1706">
          <cell r="A1706">
            <v>230104606</v>
          </cell>
          <cell r="B1706">
            <v>36</v>
          </cell>
        </row>
        <row r="1707">
          <cell r="A1707">
            <v>230104607</v>
          </cell>
          <cell r="B1707">
            <v>7</v>
          </cell>
        </row>
        <row r="1708">
          <cell r="A1708">
            <v>230104608</v>
          </cell>
          <cell r="B1708">
            <v>0</v>
          </cell>
        </row>
        <row r="1709">
          <cell r="A1709">
            <v>230104609</v>
          </cell>
          <cell r="B1709">
            <v>5</v>
          </cell>
        </row>
        <row r="1710">
          <cell r="A1710">
            <v>230104610</v>
          </cell>
          <cell r="B1710">
            <v>20</v>
          </cell>
        </row>
        <row r="1711">
          <cell r="A1711">
            <v>230104800</v>
          </cell>
          <cell r="B1711">
            <v>40</v>
          </cell>
        </row>
        <row r="1712">
          <cell r="A1712">
            <v>230104801</v>
          </cell>
          <cell r="B1712">
            <v>32</v>
          </cell>
        </row>
        <row r="1713">
          <cell r="A1713">
            <v>230104802</v>
          </cell>
          <cell r="B1713">
            <v>51</v>
          </cell>
        </row>
        <row r="1714">
          <cell r="A1714">
            <v>230104803</v>
          </cell>
          <cell r="B1714">
            <v>71</v>
          </cell>
        </row>
        <row r="1715">
          <cell r="A1715">
            <v>230104804</v>
          </cell>
          <cell r="B1715">
            <v>44</v>
          </cell>
        </row>
        <row r="1716">
          <cell r="A1716">
            <v>230104805</v>
          </cell>
          <cell r="B1716">
            <v>22</v>
          </cell>
        </row>
        <row r="1717">
          <cell r="A1717">
            <v>230104806</v>
          </cell>
          <cell r="B1717">
            <v>43</v>
          </cell>
        </row>
        <row r="1718">
          <cell r="A1718">
            <v>230104807</v>
          </cell>
          <cell r="B1718">
            <v>0</v>
          </cell>
        </row>
        <row r="1719">
          <cell r="A1719">
            <v>230104808</v>
          </cell>
          <cell r="B1719">
            <v>0</v>
          </cell>
        </row>
        <row r="1720">
          <cell r="A1720">
            <v>230104809</v>
          </cell>
          <cell r="B1720">
            <v>0</v>
          </cell>
        </row>
        <row r="1721">
          <cell r="A1721">
            <v>230104810</v>
          </cell>
          <cell r="B1721">
            <v>0</v>
          </cell>
        </row>
        <row r="1722">
          <cell r="A1722">
            <v>230115800</v>
          </cell>
          <cell r="B1722">
            <v>33</v>
          </cell>
        </row>
        <row r="1723">
          <cell r="A1723">
            <v>230115801</v>
          </cell>
          <cell r="B1723">
            <v>49</v>
          </cell>
        </row>
        <row r="1724">
          <cell r="A1724">
            <v>230115802</v>
          </cell>
          <cell r="B1724">
            <v>40</v>
          </cell>
        </row>
        <row r="1725">
          <cell r="A1725">
            <v>230115803</v>
          </cell>
          <cell r="B1725">
            <v>36</v>
          </cell>
        </row>
        <row r="1726">
          <cell r="A1726">
            <v>230115804</v>
          </cell>
          <cell r="B1726">
            <v>54</v>
          </cell>
        </row>
        <row r="1727">
          <cell r="A1727">
            <v>230115805</v>
          </cell>
          <cell r="B1727">
            <v>49</v>
          </cell>
        </row>
        <row r="1728">
          <cell r="A1728">
            <v>230115806</v>
          </cell>
          <cell r="B1728">
            <v>51</v>
          </cell>
        </row>
        <row r="1729">
          <cell r="A1729">
            <v>230115807</v>
          </cell>
          <cell r="B1729">
            <v>22</v>
          </cell>
        </row>
        <row r="1730">
          <cell r="A1730">
            <v>230115808</v>
          </cell>
          <cell r="B1730">
            <v>0</v>
          </cell>
        </row>
        <row r="1731">
          <cell r="A1731">
            <v>230115809</v>
          </cell>
          <cell r="B1731">
            <v>1</v>
          </cell>
        </row>
        <row r="1732">
          <cell r="A1732">
            <v>230115810</v>
          </cell>
          <cell r="B1732">
            <v>24</v>
          </cell>
        </row>
        <row r="1733">
          <cell r="A1733">
            <v>230130000</v>
          </cell>
          <cell r="B1733">
            <v>0</v>
          </cell>
        </row>
        <row r="1734">
          <cell r="A1734">
            <v>230130001</v>
          </cell>
          <cell r="B1734">
            <v>24</v>
          </cell>
        </row>
        <row r="1735">
          <cell r="A1735">
            <v>230130002</v>
          </cell>
          <cell r="B1735">
            <v>15</v>
          </cell>
        </row>
        <row r="1736">
          <cell r="A1736">
            <v>230130003</v>
          </cell>
          <cell r="B1736">
            <v>16</v>
          </cell>
        </row>
        <row r="1737">
          <cell r="A1737">
            <v>230130004</v>
          </cell>
          <cell r="B1737">
            <v>12</v>
          </cell>
        </row>
        <row r="1738">
          <cell r="A1738">
            <v>230130005</v>
          </cell>
          <cell r="B1738">
            <v>3</v>
          </cell>
        </row>
        <row r="1739">
          <cell r="A1739">
            <v>230130006</v>
          </cell>
          <cell r="B1739">
            <v>14</v>
          </cell>
        </row>
        <row r="1740">
          <cell r="A1740">
            <v>230130007</v>
          </cell>
          <cell r="B1740">
            <v>1</v>
          </cell>
        </row>
        <row r="1741">
          <cell r="A1741">
            <v>230130008</v>
          </cell>
          <cell r="B1741">
            <v>0</v>
          </cell>
        </row>
        <row r="1742">
          <cell r="A1742">
            <v>230130009</v>
          </cell>
          <cell r="B1742">
            <v>0</v>
          </cell>
        </row>
        <row r="1743">
          <cell r="A1743">
            <v>230130010</v>
          </cell>
          <cell r="B1743">
            <v>0</v>
          </cell>
        </row>
        <row r="1744">
          <cell r="A1744">
            <v>23013008</v>
          </cell>
          <cell r="B1744">
            <v>0</v>
          </cell>
        </row>
        <row r="1745">
          <cell r="A1745">
            <v>230133300</v>
          </cell>
          <cell r="B1745">
            <v>0</v>
          </cell>
        </row>
        <row r="1746">
          <cell r="A1746">
            <v>230133301</v>
          </cell>
          <cell r="B1746">
            <v>0</v>
          </cell>
        </row>
        <row r="1747">
          <cell r="A1747">
            <v>230133302</v>
          </cell>
          <cell r="B1747">
            <v>6</v>
          </cell>
        </row>
        <row r="1748">
          <cell r="A1748">
            <v>230133303</v>
          </cell>
          <cell r="B1748">
            <v>8</v>
          </cell>
        </row>
        <row r="1749">
          <cell r="A1749">
            <v>230133304</v>
          </cell>
          <cell r="B1749">
            <v>43</v>
          </cell>
        </row>
        <row r="1750">
          <cell r="A1750">
            <v>230133305</v>
          </cell>
          <cell r="B1750">
            <v>27</v>
          </cell>
        </row>
        <row r="1751">
          <cell r="A1751">
            <v>230133306</v>
          </cell>
          <cell r="B1751">
            <v>19</v>
          </cell>
        </row>
        <row r="1752">
          <cell r="A1752">
            <v>230133307</v>
          </cell>
          <cell r="B1752">
            <v>23</v>
          </cell>
        </row>
        <row r="1753">
          <cell r="A1753">
            <v>230133308</v>
          </cell>
          <cell r="B1753">
            <v>0</v>
          </cell>
        </row>
        <row r="1754">
          <cell r="A1754">
            <v>230133309</v>
          </cell>
          <cell r="B1754">
            <v>0</v>
          </cell>
        </row>
        <row r="1755">
          <cell r="A1755">
            <v>230133310</v>
          </cell>
          <cell r="B1755">
            <v>0</v>
          </cell>
        </row>
        <row r="1756">
          <cell r="A1756">
            <v>230166600</v>
          </cell>
          <cell r="B1756">
            <v>17</v>
          </cell>
        </row>
        <row r="1757">
          <cell r="A1757">
            <v>230166601</v>
          </cell>
          <cell r="B1757">
            <v>63</v>
          </cell>
        </row>
        <row r="1758">
          <cell r="A1758">
            <v>230166602</v>
          </cell>
          <cell r="B1758">
            <v>34</v>
          </cell>
        </row>
        <row r="1759">
          <cell r="A1759">
            <v>230166603</v>
          </cell>
          <cell r="B1759">
            <v>33</v>
          </cell>
        </row>
        <row r="1760">
          <cell r="A1760">
            <v>230166604</v>
          </cell>
          <cell r="B1760">
            <v>40</v>
          </cell>
        </row>
        <row r="1761">
          <cell r="A1761">
            <v>230166605</v>
          </cell>
          <cell r="B1761">
            <v>50</v>
          </cell>
        </row>
        <row r="1762">
          <cell r="A1762">
            <v>230166606</v>
          </cell>
          <cell r="B1762">
            <v>57</v>
          </cell>
        </row>
        <row r="1763">
          <cell r="A1763">
            <v>230166607</v>
          </cell>
          <cell r="B1763">
            <v>14</v>
          </cell>
        </row>
        <row r="1764">
          <cell r="A1764">
            <v>230166608</v>
          </cell>
          <cell r="B1764">
            <v>0</v>
          </cell>
        </row>
        <row r="1765">
          <cell r="A1765">
            <v>230166609</v>
          </cell>
          <cell r="B1765">
            <v>0</v>
          </cell>
        </row>
        <row r="1766">
          <cell r="A1766">
            <v>230166610</v>
          </cell>
          <cell r="B1766">
            <v>0</v>
          </cell>
        </row>
        <row r="1767">
          <cell r="A1767">
            <v>230177700</v>
          </cell>
          <cell r="B1767">
            <v>15</v>
          </cell>
        </row>
        <row r="1768">
          <cell r="A1768">
            <v>230177701</v>
          </cell>
          <cell r="B1768">
            <v>33</v>
          </cell>
        </row>
        <row r="1769">
          <cell r="A1769">
            <v>230177702</v>
          </cell>
          <cell r="B1769">
            <v>62</v>
          </cell>
        </row>
        <row r="1770">
          <cell r="A1770">
            <v>230177703</v>
          </cell>
          <cell r="B1770">
            <v>58</v>
          </cell>
        </row>
        <row r="1771">
          <cell r="A1771">
            <v>230177704</v>
          </cell>
          <cell r="B1771">
            <v>28</v>
          </cell>
        </row>
        <row r="1772">
          <cell r="A1772">
            <v>230177705</v>
          </cell>
          <cell r="B1772">
            <v>38</v>
          </cell>
        </row>
        <row r="1773">
          <cell r="A1773">
            <v>230177706</v>
          </cell>
          <cell r="B1773">
            <v>45</v>
          </cell>
        </row>
        <row r="1774">
          <cell r="A1774">
            <v>230177707</v>
          </cell>
          <cell r="B1774">
            <v>40</v>
          </cell>
        </row>
        <row r="1775">
          <cell r="A1775">
            <v>230177708</v>
          </cell>
          <cell r="B1775">
            <v>0</v>
          </cell>
        </row>
        <row r="1776">
          <cell r="A1776">
            <v>230177709</v>
          </cell>
          <cell r="B1776">
            <v>0</v>
          </cell>
        </row>
        <row r="1777">
          <cell r="A1777">
            <v>230177710</v>
          </cell>
          <cell r="B1777">
            <v>4</v>
          </cell>
        </row>
        <row r="1778">
          <cell r="A1778">
            <v>230188700</v>
          </cell>
          <cell r="B1778">
            <v>0</v>
          </cell>
        </row>
        <row r="1779">
          <cell r="A1779">
            <v>230188701</v>
          </cell>
          <cell r="B1779">
            <v>0</v>
          </cell>
        </row>
        <row r="1780">
          <cell r="A1780">
            <v>230188702</v>
          </cell>
          <cell r="B1780">
            <v>0</v>
          </cell>
        </row>
        <row r="1781">
          <cell r="A1781">
            <v>230188703</v>
          </cell>
          <cell r="B1781">
            <v>0</v>
          </cell>
        </row>
        <row r="1782">
          <cell r="A1782">
            <v>230188704</v>
          </cell>
          <cell r="B1782">
            <v>0</v>
          </cell>
        </row>
        <row r="1783">
          <cell r="A1783">
            <v>230188705</v>
          </cell>
          <cell r="B1783">
            <v>0</v>
          </cell>
        </row>
        <row r="1784">
          <cell r="A1784">
            <v>230188706</v>
          </cell>
          <cell r="B1784">
            <v>0</v>
          </cell>
        </row>
        <row r="1785">
          <cell r="A1785">
            <v>230188707</v>
          </cell>
          <cell r="B1785">
            <v>0</v>
          </cell>
        </row>
        <row r="1786">
          <cell r="A1786">
            <v>230188800</v>
          </cell>
          <cell r="B1786">
            <v>56</v>
          </cell>
        </row>
        <row r="1787">
          <cell r="A1787">
            <v>230188801</v>
          </cell>
          <cell r="B1787">
            <v>120</v>
          </cell>
        </row>
        <row r="1788">
          <cell r="A1788">
            <v>230188802</v>
          </cell>
          <cell r="B1788">
            <v>97</v>
          </cell>
        </row>
        <row r="1789">
          <cell r="A1789">
            <v>230188803</v>
          </cell>
          <cell r="B1789">
            <v>92</v>
          </cell>
        </row>
        <row r="1790">
          <cell r="A1790">
            <v>230188804</v>
          </cell>
          <cell r="B1790">
            <v>97</v>
          </cell>
        </row>
        <row r="1791">
          <cell r="A1791">
            <v>230188805</v>
          </cell>
          <cell r="B1791">
            <v>86</v>
          </cell>
        </row>
        <row r="1792">
          <cell r="A1792">
            <v>230188806</v>
          </cell>
          <cell r="B1792">
            <v>103</v>
          </cell>
        </row>
        <row r="1793">
          <cell r="A1793">
            <v>230188807</v>
          </cell>
          <cell r="B1793">
            <v>48</v>
          </cell>
        </row>
        <row r="1794">
          <cell r="A1794">
            <v>230188808</v>
          </cell>
          <cell r="B1794">
            <v>15</v>
          </cell>
        </row>
        <row r="1795">
          <cell r="A1795">
            <v>230188809</v>
          </cell>
          <cell r="B1795">
            <v>0</v>
          </cell>
        </row>
        <row r="1796">
          <cell r="A1796">
            <v>230188810</v>
          </cell>
          <cell r="B1796">
            <v>0</v>
          </cell>
        </row>
        <row r="1797">
          <cell r="A1797">
            <v>230190000</v>
          </cell>
          <cell r="B1797">
            <v>0</v>
          </cell>
        </row>
        <row r="1798">
          <cell r="A1798">
            <v>230190001</v>
          </cell>
          <cell r="B1798">
            <v>8</v>
          </cell>
        </row>
        <row r="1799">
          <cell r="A1799">
            <v>230190002</v>
          </cell>
          <cell r="B1799">
            <v>14</v>
          </cell>
        </row>
        <row r="1800">
          <cell r="A1800">
            <v>230190003</v>
          </cell>
          <cell r="B1800">
            <v>10</v>
          </cell>
        </row>
        <row r="1801">
          <cell r="A1801">
            <v>230190004</v>
          </cell>
          <cell r="B1801">
            <v>7</v>
          </cell>
        </row>
        <row r="1802">
          <cell r="A1802">
            <v>230190005</v>
          </cell>
          <cell r="B1802">
            <v>7</v>
          </cell>
        </row>
        <row r="1803">
          <cell r="A1803">
            <v>230190006</v>
          </cell>
          <cell r="B1803">
            <v>9</v>
          </cell>
        </row>
        <row r="1804">
          <cell r="A1804">
            <v>230190007</v>
          </cell>
          <cell r="B1804">
            <v>0</v>
          </cell>
        </row>
        <row r="1805">
          <cell r="A1805">
            <v>230190008</v>
          </cell>
          <cell r="B1805">
            <v>0</v>
          </cell>
        </row>
        <row r="1806">
          <cell r="A1806">
            <v>230190009</v>
          </cell>
          <cell r="B1806">
            <v>0</v>
          </cell>
        </row>
        <row r="1807">
          <cell r="A1807">
            <v>230190010</v>
          </cell>
          <cell r="B1807">
            <v>0</v>
          </cell>
        </row>
        <row r="1808">
          <cell r="A1808">
            <v>240102100</v>
          </cell>
          <cell r="B1808">
            <v>0</v>
          </cell>
        </row>
        <row r="1809">
          <cell r="A1809">
            <v>240102101</v>
          </cell>
          <cell r="B1809">
            <v>0</v>
          </cell>
        </row>
        <row r="1810">
          <cell r="A1810">
            <v>240102102</v>
          </cell>
          <cell r="B1810">
            <v>0</v>
          </cell>
        </row>
        <row r="1811">
          <cell r="A1811">
            <v>240102103</v>
          </cell>
          <cell r="B1811">
            <v>0</v>
          </cell>
        </row>
        <row r="1812">
          <cell r="A1812">
            <v>240102104</v>
          </cell>
          <cell r="B1812">
            <v>0</v>
          </cell>
        </row>
        <row r="1813">
          <cell r="A1813">
            <v>240102105</v>
          </cell>
          <cell r="B1813">
            <v>0</v>
          </cell>
        </row>
        <row r="1814">
          <cell r="A1814">
            <v>240102106</v>
          </cell>
          <cell r="B1814">
            <v>0</v>
          </cell>
        </row>
        <row r="1815">
          <cell r="A1815">
            <v>240102200</v>
          </cell>
          <cell r="B1815">
            <v>0</v>
          </cell>
        </row>
        <row r="1816">
          <cell r="A1816">
            <v>240102201</v>
          </cell>
          <cell r="B1816">
            <v>0</v>
          </cell>
        </row>
        <row r="1817">
          <cell r="A1817">
            <v>240102202</v>
          </cell>
          <cell r="B1817">
            <v>22</v>
          </cell>
        </row>
        <row r="1818">
          <cell r="A1818">
            <v>240102203</v>
          </cell>
          <cell r="B1818">
            <v>17</v>
          </cell>
        </row>
        <row r="1819">
          <cell r="A1819">
            <v>240102204</v>
          </cell>
          <cell r="B1819">
            <v>10</v>
          </cell>
        </row>
        <row r="1820">
          <cell r="A1820">
            <v>240102205</v>
          </cell>
          <cell r="B1820">
            <v>58</v>
          </cell>
        </row>
        <row r="1821">
          <cell r="A1821">
            <v>240102206</v>
          </cell>
          <cell r="B1821">
            <v>29</v>
          </cell>
        </row>
        <row r="1822">
          <cell r="A1822">
            <v>240102300</v>
          </cell>
          <cell r="B1822">
            <v>0</v>
          </cell>
        </row>
        <row r="1823">
          <cell r="A1823">
            <v>240102301</v>
          </cell>
          <cell r="B1823">
            <v>0</v>
          </cell>
        </row>
        <row r="1824">
          <cell r="A1824">
            <v>240102302</v>
          </cell>
          <cell r="B1824">
            <v>0</v>
          </cell>
        </row>
        <row r="1825">
          <cell r="A1825">
            <v>240102303</v>
          </cell>
          <cell r="B1825">
            <v>0</v>
          </cell>
        </row>
        <row r="1826">
          <cell r="A1826">
            <v>240102304</v>
          </cell>
          <cell r="B1826">
            <v>0</v>
          </cell>
        </row>
        <row r="1827">
          <cell r="A1827">
            <v>240102305</v>
          </cell>
          <cell r="B1827">
            <v>0</v>
          </cell>
        </row>
        <row r="1828">
          <cell r="A1828">
            <v>240102306</v>
          </cell>
          <cell r="B1828">
            <v>0</v>
          </cell>
        </row>
        <row r="1829">
          <cell r="A1829">
            <v>240102307</v>
          </cell>
          <cell r="B1829">
            <v>0</v>
          </cell>
        </row>
        <row r="1830">
          <cell r="A1830">
            <v>2401100</v>
          </cell>
          <cell r="B1830">
            <v>0</v>
          </cell>
        </row>
        <row r="1831">
          <cell r="A1831">
            <v>240110000</v>
          </cell>
          <cell r="B1831">
            <v>0</v>
          </cell>
        </row>
        <row r="1832">
          <cell r="A1832">
            <v>240110001</v>
          </cell>
          <cell r="B1832">
            <v>0</v>
          </cell>
        </row>
        <row r="1833">
          <cell r="A1833">
            <v>240110002</v>
          </cell>
          <cell r="B1833">
            <v>0</v>
          </cell>
        </row>
        <row r="1834">
          <cell r="A1834">
            <v>240110003</v>
          </cell>
          <cell r="B1834">
            <v>1</v>
          </cell>
        </row>
        <row r="1835">
          <cell r="A1835">
            <v>240110004</v>
          </cell>
          <cell r="B1835">
            <v>0</v>
          </cell>
        </row>
        <row r="1836">
          <cell r="A1836">
            <v>240110005</v>
          </cell>
          <cell r="B1836">
            <v>1</v>
          </cell>
        </row>
        <row r="1837">
          <cell r="A1837">
            <v>240110006</v>
          </cell>
          <cell r="B1837">
            <v>0</v>
          </cell>
        </row>
        <row r="1838">
          <cell r="A1838">
            <v>240110300</v>
          </cell>
          <cell r="B1838">
            <v>0</v>
          </cell>
        </row>
        <row r="1839">
          <cell r="A1839">
            <v>240110301</v>
          </cell>
          <cell r="B1839">
            <v>0</v>
          </cell>
        </row>
        <row r="1840">
          <cell r="A1840">
            <v>240110302</v>
          </cell>
          <cell r="B1840">
            <v>16</v>
          </cell>
        </row>
        <row r="1841">
          <cell r="A1841">
            <v>240110303</v>
          </cell>
          <cell r="B1841">
            <v>15</v>
          </cell>
        </row>
        <row r="1842">
          <cell r="A1842">
            <v>240110304</v>
          </cell>
          <cell r="B1842">
            <v>16</v>
          </cell>
        </row>
        <row r="1843">
          <cell r="A1843">
            <v>240110305</v>
          </cell>
          <cell r="B1843">
            <v>17</v>
          </cell>
        </row>
        <row r="1844">
          <cell r="A1844">
            <v>240110306</v>
          </cell>
          <cell r="B1844">
            <v>13</v>
          </cell>
        </row>
        <row r="1845">
          <cell r="A1845">
            <v>240112300</v>
          </cell>
          <cell r="B1845">
            <v>0</v>
          </cell>
        </row>
        <row r="1846">
          <cell r="A1846">
            <v>240112301</v>
          </cell>
          <cell r="B1846">
            <v>0</v>
          </cell>
        </row>
        <row r="1847">
          <cell r="A1847">
            <v>240112302</v>
          </cell>
          <cell r="B1847">
            <v>0</v>
          </cell>
        </row>
        <row r="1848">
          <cell r="A1848">
            <v>240112303</v>
          </cell>
          <cell r="B1848">
            <v>0</v>
          </cell>
        </row>
        <row r="1849">
          <cell r="A1849">
            <v>240112304</v>
          </cell>
          <cell r="B1849">
            <v>0</v>
          </cell>
        </row>
        <row r="1850">
          <cell r="A1850">
            <v>240112305</v>
          </cell>
          <cell r="B1850">
            <v>0</v>
          </cell>
        </row>
        <row r="1851">
          <cell r="A1851">
            <v>2401242</v>
          </cell>
          <cell r="B1851">
            <v>28</v>
          </cell>
        </row>
        <row r="1852">
          <cell r="A1852">
            <v>2401249</v>
          </cell>
          <cell r="B1852">
            <v>-1</v>
          </cell>
        </row>
        <row r="1853">
          <cell r="A1853">
            <v>240124900</v>
          </cell>
          <cell r="B1853">
            <v>-1</v>
          </cell>
        </row>
        <row r="1854">
          <cell r="A1854">
            <v>240124901</v>
          </cell>
          <cell r="B1854">
            <v>0</v>
          </cell>
        </row>
        <row r="1855">
          <cell r="A1855">
            <v>240129800</v>
          </cell>
          <cell r="B1855">
            <v>10</v>
          </cell>
        </row>
        <row r="1856">
          <cell r="A1856">
            <v>240129801</v>
          </cell>
          <cell r="B1856">
            <v>12</v>
          </cell>
        </row>
        <row r="1857">
          <cell r="A1857">
            <v>240129802</v>
          </cell>
          <cell r="B1857">
            <v>19</v>
          </cell>
        </row>
        <row r="1858">
          <cell r="A1858">
            <v>240129803</v>
          </cell>
          <cell r="B1858">
            <v>31</v>
          </cell>
        </row>
        <row r="1859">
          <cell r="A1859">
            <v>240129804</v>
          </cell>
          <cell r="B1859">
            <v>56</v>
          </cell>
        </row>
        <row r="1860">
          <cell r="A1860">
            <v>240129805</v>
          </cell>
          <cell r="B1860">
            <v>32</v>
          </cell>
        </row>
        <row r="1861">
          <cell r="A1861">
            <v>240129806</v>
          </cell>
          <cell r="B1861">
            <v>26</v>
          </cell>
        </row>
        <row r="1862">
          <cell r="A1862">
            <v>240129807</v>
          </cell>
          <cell r="B1862">
            <v>4</v>
          </cell>
        </row>
        <row r="1863">
          <cell r="A1863">
            <v>240135000</v>
          </cell>
          <cell r="B1863">
            <v>0</v>
          </cell>
        </row>
        <row r="1864">
          <cell r="A1864">
            <v>2401550</v>
          </cell>
          <cell r="B1864">
            <v>4</v>
          </cell>
        </row>
        <row r="1865">
          <cell r="A1865">
            <v>2401584</v>
          </cell>
          <cell r="B1865">
            <v>0</v>
          </cell>
        </row>
        <row r="1866">
          <cell r="A1866">
            <v>240158400</v>
          </cell>
          <cell r="B1866">
            <v>0</v>
          </cell>
        </row>
        <row r="1867">
          <cell r="A1867">
            <v>240158401</v>
          </cell>
          <cell r="B1867">
            <v>0</v>
          </cell>
        </row>
        <row r="1868">
          <cell r="A1868">
            <v>240158402</v>
          </cell>
          <cell r="B1868">
            <v>16</v>
          </cell>
        </row>
        <row r="1869">
          <cell r="A1869">
            <v>240158403</v>
          </cell>
          <cell r="B1869">
            <v>32</v>
          </cell>
        </row>
        <row r="1870">
          <cell r="A1870">
            <v>240158404</v>
          </cell>
          <cell r="B1870">
            <v>21</v>
          </cell>
        </row>
        <row r="1871">
          <cell r="A1871">
            <v>240158405</v>
          </cell>
          <cell r="B1871">
            <v>20</v>
          </cell>
        </row>
        <row r="1872">
          <cell r="A1872">
            <v>240158406</v>
          </cell>
          <cell r="B1872">
            <v>12</v>
          </cell>
        </row>
        <row r="1873">
          <cell r="A1873">
            <v>240158407</v>
          </cell>
          <cell r="B1873">
            <v>5</v>
          </cell>
        </row>
        <row r="1874">
          <cell r="A1874">
            <v>240158408</v>
          </cell>
          <cell r="B1874">
            <v>3</v>
          </cell>
        </row>
        <row r="1875">
          <cell r="A1875">
            <v>240158409</v>
          </cell>
          <cell r="B1875">
            <v>0</v>
          </cell>
        </row>
        <row r="1876">
          <cell r="A1876">
            <v>240158410</v>
          </cell>
          <cell r="B1876">
            <v>0</v>
          </cell>
        </row>
        <row r="1877">
          <cell r="A1877">
            <v>2401806</v>
          </cell>
          <cell r="B1877">
            <v>4</v>
          </cell>
        </row>
        <row r="1878">
          <cell r="A1878">
            <v>260100300</v>
          </cell>
          <cell r="B1878">
            <v>0</v>
          </cell>
        </row>
        <row r="1879">
          <cell r="A1879">
            <v>260100301</v>
          </cell>
          <cell r="B1879">
            <v>13</v>
          </cell>
        </row>
        <row r="1880">
          <cell r="A1880">
            <v>260100302</v>
          </cell>
          <cell r="B1880">
            <v>20</v>
          </cell>
        </row>
        <row r="1881">
          <cell r="A1881">
            <v>260100303</v>
          </cell>
          <cell r="B1881">
            <v>41</v>
          </cell>
        </row>
        <row r="1882">
          <cell r="A1882">
            <v>260100304</v>
          </cell>
          <cell r="B1882">
            <v>33</v>
          </cell>
        </row>
        <row r="1883">
          <cell r="A1883">
            <v>260100305</v>
          </cell>
          <cell r="B1883">
            <v>17</v>
          </cell>
        </row>
        <row r="1884">
          <cell r="A1884">
            <v>260100306</v>
          </cell>
          <cell r="B1884">
            <v>31</v>
          </cell>
        </row>
        <row r="1885">
          <cell r="A1885">
            <v>260100307</v>
          </cell>
          <cell r="B1885">
            <v>7</v>
          </cell>
        </row>
        <row r="1886">
          <cell r="A1886">
            <v>260100308</v>
          </cell>
          <cell r="B1886">
            <v>5</v>
          </cell>
        </row>
        <row r="1887">
          <cell r="A1887">
            <v>260100309</v>
          </cell>
          <cell r="B1887">
            <v>0</v>
          </cell>
        </row>
        <row r="1888">
          <cell r="A1888">
            <v>260100310</v>
          </cell>
          <cell r="B1888">
            <v>0</v>
          </cell>
        </row>
        <row r="1889">
          <cell r="A1889">
            <v>260100400</v>
          </cell>
          <cell r="B1889">
            <v>0</v>
          </cell>
        </row>
        <row r="1890">
          <cell r="A1890">
            <v>260100401</v>
          </cell>
          <cell r="B1890">
            <v>4</v>
          </cell>
        </row>
        <row r="1891">
          <cell r="A1891">
            <v>260100402</v>
          </cell>
          <cell r="B1891">
            <v>7</v>
          </cell>
        </row>
        <row r="1892">
          <cell r="A1892">
            <v>260100403</v>
          </cell>
          <cell r="B1892">
            <v>20</v>
          </cell>
        </row>
        <row r="1893">
          <cell r="A1893">
            <v>260100404</v>
          </cell>
          <cell r="B1893">
            <v>27</v>
          </cell>
        </row>
        <row r="1894">
          <cell r="A1894">
            <v>260100405</v>
          </cell>
          <cell r="B1894">
            <v>18</v>
          </cell>
        </row>
        <row r="1895">
          <cell r="A1895">
            <v>260100406</v>
          </cell>
          <cell r="B1895">
            <v>34</v>
          </cell>
        </row>
        <row r="1896">
          <cell r="A1896">
            <v>260100407</v>
          </cell>
          <cell r="B1896">
            <v>12</v>
          </cell>
        </row>
        <row r="1897">
          <cell r="A1897">
            <v>260100408</v>
          </cell>
          <cell r="B1897">
            <v>0</v>
          </cell>
        </row>
        <row r="1898">
          <cell r="A1898">
            <v>260100409</v>
          </cell>
          <cell r="B1898">
            <v>0</v>
          </cell>
        </row>
        <row r="1899">
          <cell r="A1899">
            <v>260100410</v>
          </cell>
          <cell r="B1899">
            <v>0</v>
          </cell>
        </row>
        <row r="1900">
          <cell r="A1900">
            <v>260149500</v>
          </cell>
          <cell r="B1900">
            <v>2</v>
          </cell>
        </row>
        <row r="1901">
          <cell r="A1901">
            <v>260149501</v>
          </cell>
          <cell r="B1901">
            <v>0</v>
          </cell>
        </row>
        <row r="1902">
          <cell r="A1902">
            <v>260149502</v>
          </cell>
          <cell r="B1902">
            <v>17</v>
          </cell>
        </row>
        <row r="1903">
          <cell r="A1903">
            <v>260149503</v>
          </cell>
          <cell r="B1903">
            <v>12</v>
          </cell>
        </row>
        <row r="1904">
          <cell r="A1904">
            <v>260149504</v>
          </cell>
          <cell r="B1904">
            <v>34</v>
          </cell>
        </row>
        <row r="1905">
          <cell r="A1905">
            <v>260149505</v>
          </cell>
          <cell r="B1905">
            <v>52</v>
          </cell>
        </row>
        <row r="1906">
          <cell r="A1906">
            <v>260149506</v>
          </cell>
          <cell r="B1906">
            <v>7</v>
          </cell>
        </row>
        <row r="1907">
          <cell r="A1907">
            <v>260175000</v>
          </cell>
          <cell r="B1907">
            <v>0</v>
          </cell>
        </row>
        <row r="1908">
          <cell r="A1908">
            <v>260175001</v>
          </cell>
          <cell r="B1908">
            <v>0</v>
          </cell>
        </row>
        <row r="1909">
          <cell r="A1909">
            <v>260175002</v>
          </cell>
          <cell r="B1909">
            <v>5</v>
          </cell>
        </row>
        <row r="1910">
          <cell r="A1910">
            <v>260175003</v>
          </cell>
          <cell r="B1910">
            <v>4</v>
          </cell>
        </row>
        <row r="1911">
          <cell r="A1911">
            <v>260175004</v>
          </cell>
          <cell r="B1911">
            <v>5</v>
          </cell>
        </row>
        <row r="1912">
          <cell r="A1912">
            <v>260175005</v>
          </cell>
          <cell r="B1912">
            <v>3</v>
          </cell>
        </row>
        <row r="1913">
          <cell r="A1913">
            <v>260175006</v>
          </cell>
          <cell r="B1913">
            <v>3</v>
          </cell>
        </row>
        <row r="1914">
          <cell r="A1914">
            <v>260175007</v>
          </cell>
          <cell r="B1914">
            <v>0</v>
          </cell>
        </row>
        <row r="1915">
          <cell r="A1915">
            <v>260175008</v>
          </cell>
          <cell r="B1915">
            <v>0</v>
          </cell>
        </row>
        <row r="1916">
          <cell r="A1916">
            <v>260175009</v>
          </cell>
          <cell r="B1916">
            <v>1</v>
          </cell>
        </row>
        <row r="1917">
          <cell r="A1917">
            <v>260175010</v>
          </cell>
          <cell r="B1917">
            <v>0</v>
          </cell>
        </row>
        <row r="1918">
          <cell r="A1918">
            <v>260190000</v>
          </cell>
          <cell r="B1918">
            <v>5</v>
          </cell>
        </row>
        <row r="1919">
          <cell r="A1919">
            <v>260190001</v>
          </cell>
          <cell r="B1919">
            <v>1</v>
          </cell>
        </row>
        <row r="1920">
          <cell r="A1920">
            <v>260190002</v>
          </cell>
          <cell r="B1920">
            <v>18</v>
          </cell>
        </row>
        <row r="1921">
          <cell r="A1921">
            <v>260190003</v>
          </cell>
          <cell r="B1921">
            <v>10</v>
          </cell>
        </row>
        <row r="1922">
          <cell r="A1922">
            <v>260190004</v>
          </cell>
          <cell r="B1922">
            <v>10</v>
          </cell>
        </row>
        <row r="1923">
          <cell r="A1923">
            <v>260190005</v>
          </cell>
          <cell r="B1923">
            <v>17</v>
          </cell>
        </row>
        <row r="1924">
          <cell r="A1924">
            <v>260190006</v>
          </cell>
          <cell r="B1924">
            <v>0</v>
          </cell>
        </row>
        <row r="1925">
          <cell r="A1925">
            <v>303113</v>
          </cell>
          <cell r="B1925">
            <v>0</v>
          </cell>
        </row>
        <row r="1926">
          <cell r="A1926">
            <v>303114</v>
          </cell>
          <cell r="B1926">
            <v>0</v>
          </cell>
        </row>
        <row r="1927">
          <cell r="A1927">
            <v>303123</v>
          </cell>
          <cell r="B1927">
            <v>0</v>
          </cell>
        </row>
        <row r="1928">
          <cell r="A1928">
            <v>303127</v>
          </cell>
          <cell r="B1928">
            <v>0</v>
          </cell>
        </row>
        <row r="1929">
          <cell r="A1929">
            <v>303129</v>
          </cell>
          <cell r="B1929">
            <v>0</v>
          </cell>
        </row>
        <row r="1930">
          <cell r="A1930">
            <v>303130</v>
          </cell>
          <cell r="B1930">
            <v>0</v>
          </cell>
        </row>
        <row r="1931">
          <cell r="A1931">
            <v>303674</v>
          </cell>
          <cell r="B1931">
            <v>0</v>
          </cell>
        </row>
        <row r="1932">
          <cell r="A1932">
            <v>303677</v>
          </cell>
          <cell r="B1932">
            <v>283</v>
          </cell>
        </row>
        <row r="1933">
          <cell r="A1933">
            <v>303902</v>
          </cell>
          <cell r="B1933">
            <v>0</v>
          </cell>
        </row>
        <row r="1934">
          <cell r="A1934">
            <v>307810</v>
          </cell>
          <cell r="B1934">
            <v>1</v>
          </cell>
        </row>
        <row r="1935">
          <cell r="A1935">
            <v>310194806</v>
          </cell>
          <cell r="B1935">
            <v>1</v>
          </cell>
        </row>
        <row r="1936">
          <cell r="A1936">
            <v>310194807</v>
          </cell>
          <cell r="B1936">
            <v>11</v>
          </cell>
        </row>
        <row r="1937">
          <cell r="A1937">
            <v>310194833</v>
          </cell>
          <cell r="B1937">
            <v>7</v>
          </cell>
        </row>
        <row r="1938">
          <cell r="A1938">
            <v>310194834</v>
          </cell>
          <cell r="B1938">
            <v>10</v>
          </cell>
        </row>
        <row r="1939">
          <cell r="A1939">
            <v>310194835</v>
          </cell>
          <cell r="B1939">
            <v>13</v>
          </cell>
        </row>
        <row r="1940">
          <cell r="A1940">
            <v>310194836</v>
          </cell>
          <cell r="B1940">
            <v>6</v>
          </cell>
        </row>
        <row r="1941">
          <cell r="A1941">
            <v>310194837</v>
          </cell>
          <cell r="B1941">
            <v>12</v>
          </cell>
        </row>
        <row r="1942">
          <cell r="A1942">
            <v>310194893</v>
          </cell>
          <cell r="B1942">
            <v>0</v>
          </cell>
        </row>
        <row r="1943">
          <cell r="A1943">
            <v>310194894</v>
          </cell>
          <cell r="B1943">
            <v>1</v>
          </cell>
        </row>
        <row r="1944">
          <cell r="A1944">
            <v>310194895</v>
          </cell>
          <cell r="B1944">
            <v>4</v>
          </cell>
        </row>
        <row r="1945">
          <cell r="A1945">
            <v>310194896</v>
          </cell>
          <cell r="B1945">
            <v>1</v>
          </cell>
        </row>
        <row r="1946">
          <cell r="A1946">
            <v>310194897</v>
          </cell>
          <cell r="B1946">
            <v>11</v>
          </cell>
        </row>
        <row r="1947">
          <cell r="A1947">
            <v>320787</v>
          </cell>
          <cell r="B1947">
            <v>1</v>
          </cell>
        </row>
        <row r="1948">
          <cell r="A1948">
            <v>401100</v>
          </cell>
          <cell r="B1948">
            <v>0</v>
          </cell>
        </row>
        <row r="1949">
          <cell r="A1949">
            <v>401103</v>
          </cell>
          <cell r="B1949">
            <v>0</v>
          </cell>
        </row>
        <row r="1950">
          <cell r="A1950">
            <v>401550</v>
          </cell>
          <cell r="B1950">
            <v>4</v>
          </cell>
        </row>
        <row r="1951">
          <cell r="A1951">
            <v>401806</v>
          </cell>
          <cell r="B1951">
            <v>4</v>
          </cell>
        </row>
        <row r="1952">
          <cell r="A1952">
            <v>412000336</v>
          </cell>
          <cell r="B1952">
            <v>26</v>
          </cell>
        </row>
        <row r="1953">
          <cell r="A1953">
            <v>412000338</v>
          </cell>
          <cell r="B1953">
            <v>31</v>
          </cell>
        </row>
        <row r="1954">
          <cell r="A1954">
            <v>412000340</v>
          </cell>
          <cell r="B1954">
            <v>31</v>
          </cell>
        </row>
        <row r="1955">
          <cell r="A1955">
            <v>412000342</v>
          </cell>
          <cell r="B1955">
            <v>23</v>
          </cell>
        </row>
        <row r="1956">
          <cell r="A1956">
            <v>412000344</v>
          </cell>
          <cell r="B1956">
            <v>32</v>
          </cell>
        </row>
        <row r="1957">
          <cell r="A1957">
            <v>412000452</v>
          </cell>
          <cell r="B1957">
            <v>0</v>
          </cell>
        </row>
        <row r="1958">
          <cell r="A1958">
            <v>412000454</v>
          </cell>
          <cell r="B1958">
            <v>11</v>
          </cell>
        </row>
        <row r="1959">
          <cell r="A1959">
            <v>412000456</v>
          </cell>
          <cell r="B1959">
            <v>0</v>
          </cell>
        </row>
        <row r="1960">
          <cell r="A1960">
            <v>412000546</v>
          </cell>
          <cell r="B1960">
            <v>23</v>
          </cell>
        </row>
        <row r="1961">
          <cell r="A1961">
            <v>412000548</v>
          </cell>
          <cell r="B1961">
            <v>27</v>
          </cell>
        </row>
        <row r="1962">
          <cell r="A1962">
            <v>412000550</v>
          </cell>
          <cell r="B1962">
            <v>9</v>
          </cell>
        </row>
        <row r="1963">
          <cell r="A1963">
            <v>412000652</v>
          </cell>
          <cell r="B1963">
            <v>10</v>
          </cell>
        </row>
        <row r="1964">
          <cell r="A1964">
            <v>412000654</v>
          </cell>
          <cell r="B1964">
            <v>8</v>
          </cell>
        </row>
        <row r="1965">
          <cell r="A1965">
            <v>412000656</v>
          </cell>
          <cell r="B1965">
            <v>0</v>
          </cell>
        </row>
        <row r="1966">
          <cell r="A1966">
            <v>412000734</v>
          </cell>
          <cell r="B1966">
            <v>13</v>
          </cell>
        </row>
        <row r="1967">
          <cell r="A1967">
            <v>412000736</v>
          </cell>
          <cell r="B1967">
            <v>16</v>
          </cell>
        </row>
        <row r="1968">
          <cell r="A1968">
            <v>412000738</v>
          </cell>
          <cell r="B1968">
            <v>7</v>
          </cell>
        </row>
        <row r="1969">
          <cell r="A1969">
            <v>412000740</v>
          </cell>
          <cell r="B1969">
            <v>0</v>
          </cell>
        </row>
        <row r="1970">
          <cell r="A1970">
            <v>412000742</v>
          </cell>
          <cell r="B1970">
            <v>4</v>
          </cell>
        </row>
        <row r="1971">
          <cell r="A1971">
            <v>412000744</v>
          </cell>
          <cell r="B1971">
            <v>1</v>
          </cell>
        </row>
        <row r="1972">
          <cell r="A1972">
            <v>412000800</v>
          </cell>
          <cell r="B1972">
            <v>0</v>
          </cell>
        </row>
        <row r="1973">
          <cell r="A1973">
            <v>412000846</v>
          </cell>
          <cell r="B1973">
            <v>22</v>
          </cell>
        </row>
        <row r="1974">
          <cell r="A1974">
            <v>412000848</v>
          </cell>
          <cell r="B1974">
            <v>22</v>
          </cell>
        </row>
        <row r="1975">
          <cell r="A1975">
            <v>412000850</v>
          </cell>
          <cell r="B1975">
            <v>8</v>
          </cell>
        </row>
        <row r="1976">
          <cell r="A1976">
            <v>412000934</v>
          </cell>
          <cell r="B1976">
            <v>9</v>
          </cell>
        </row>
        <row r="1977">
          <cell r="A1977">
            <v>412000936</v>
          </cell>
          <cell r="B1977">
            <v>7</v>
          </cell>
        </row>
        <row r="1978">
          <cell r="A1978">
            <v>412000938</v>
          </cell>
          <cell r="B1978">
            <v>10</v>
          </cell>
        </row>
        <row r="1979">
          <cell r="A1979">
            <v>412000940</v>
          </cell>
          <cell r="B1979">
            <v>2</v>
          </cell>
        </row>
        <row r="1980">
          <cell r="A1980">
            <v>412000942</v>
          </cell>
          <cell r="B1980">
            <v>10</v>
          </cell>
        </row>
        <row r="1981">
          <cell r="A1981">
            <v>412000944</v>
          </cell>
          <cell r="B1981">
            <v>0</v>
          </cell>
        </row>
        <row r="1982">
          <cell r="A1982">
            <v>412001046</v>
          </cell>
          <cell r="B1982">
            <v>0</v>
          </cell>
        </row>
        <row r="1983">
          <cell r="A1983">
            <v>412001048</v>
          </cell>
          <cell r="B1983">
            <v>3</v>
          </cell>
        </row>
        <row r="1984">
          <cell r="A1984">
            <v>412001050</v>
          </cell>
          <cell r="B1984">
            <v>0</v>
          </cell>
        </row>
        <row r="1985">
          <cell r="A1985">
            <v>412001132</v>
          </cell>
          <cell r="B1985">
            <v>0</v>
          </cell>
        </row>
        <row r="1986">
          <cell r="A1986">
            <v>412001134</v>
          </cell>
          <cell r="B1986">
            <v>0</v>
          </cell>
        </row>
        <row r="1987">
          <cell r="A1987">
            <v>412001136</v>
          </cell>
          <cell r="B1987">
            <v>1</v>
          </cell>
        </row>
        <row r="1988">
          <cell r="A1988">
            <v>412001138</v>
          </cell>
          <cell r="B1988">
            <v>3</v>
          </cell>
        </row>
        <row r="1989">
          <cell r="A1989">
            <v>412001140</v>
          </cell>
          <cell r="B1989">
            <v>5</v>
          </cell>
        </row>
        <row r="1990">
          <cell r="A1990">
            <v>412001142</v>
          </cell>
          <cell r="B1990">
            <v>1</v>
          </cell>
        </row>
        <row r="1991">
          <cell r="A1991">
            <v>412001144</v>
          </cell>
          <cell r="B1991">
            <v>0</v>
          </cell>
        </row>
        <row r="1992">
          <cell r="A1992">
            <v>412001200</v>
          </cell>
          <cell r="B1992">
            <v>0</v>
          </cell>
        </row>
        <row r="1993">
          <cell r="A1993">
            <v>412001246</v>
          </cell>
          <cell r="B1993">
            <v>1</v>
          </cell>
        </row>
        <row r="1994">
          <cell r="A1994">
            <v>412001248</v>
          </cell>
          <cell r="B1994">
            <v>5</v>
          </cell>
        </row>
        <row r="1995">
          <cell r="A1995">
            <v>412001250</v>
          </cell>
          <cell r="B1995">
            <v>1</v>
          </cell>
        </row>
        <row r="1996">
          <cell r="A1996">
            <v>412001300</v>
          </cell>
          <cell r="B1996">
            <v>0</v>
          </cell>
        </row>
        <row r="1997">
          <cell r="A1997">
            <v>412001352</v>
          </cell>
          <cell r="B1997">
            <v>0</v>
          </cell>
        </row>
        <row r="1998">
          <cell r="A1998">
            <v>412001354</v>
          </cell>
          <cell r="B1998">
            <v>1</v>
          </cell>
        </row>
        <row r="1999">
          <cell r="A1999">
            <v>412001356</v>
          </cell>
          <cell r="B1999">
            <v>0</v>
          </cell>
        </row>
        <row r="2000">
          <cell r="A2000">
            <v>412001532</v>
          </cell>
          <cell r="B2000">
            <v>0</v>
          </cell>
        </row>
        <row r="2001">
          <cell r="A2001">
            <v>412001534</v>
          </cell>
          <cell r="B2001">
            <v>0</v>
          </cell>
        </row>
        <row r="2002">
          <cell r="A2002">
            <v>412001536</v>
          </cell>
          <cell r="B2002">
            <v>0</v>
          </cell>
        </row>
        <row r="2003">
          <cell r="A2003">
            <v>412001538</v>
          </cell>
          <cell r="B2003">
            <v>13</v>
          </cell>
        </row>
        <row r="2004">
          <cell r="A2004">
            <v>412001540</v>
          </cell>
          <cell r="B2004">
            <v>0</v>
          </cell>
        </row>
        <row r="2005">
          <cell r="A2005">
            <v>412001542</v>
          </cell>
          <cell r="B2005">
            <v>0</v>
          </cell>
        </row>
        <row r="2006">
          <cell r="A2006">
            <v>412001544</v>
          </cell>
          <cell r="B2006">
            <v>25</v>
          </cell>
        </row>
        <row r="2007">
          <cell r="A2007">
            <v>412001548</v>
          </cell>
          <cell r="B2007">
            <v>0</v>
          </cell>
        </row>
        <row r="2008">
          <cell r="A2008">
            <v>412001646</v>
          </cell>
          <cell r="B2008">
            <v>5</v>
          </cell>
        </row>
        <row r="2009">
          <cell r="A2009">
            <v>412001850</v>
          </cell>
          <cell r="B2009">
            <v>0</v>
          </cell>
        </row>
        <row r="2010">
          <cell r="A2010">
            <v>412001852</v>
          </cell>
          <cell r="B2010">
            <v>0</v>
          </cell>
        </row>
        <row r="2011">
          <cell r="A2011">
            <v>412001854</v>
          </cell>
          <cell r="B2011">
            <v>0</v>
          </cell>
        </row>
        <row r="2012">
          <cell r="A2012">
            <v>412001856</v>
          </cell>
          <cell r="B2012">
            <v>0</v>
          </cell>
        </row>
        <row r="2013">
          <cell r="A2013">
            <v>412002032</v>
          </cell>
          <cell r="B2013">
            <v>0</v>
          </cell>
        </row>
        <row r="2014">
          <cell r="A2014">
            <v>412002034</v>
          </cell>
          <cell r="B2014">
            <v>0</v>
          </cell>
        </row>
        <row r="2015">
          <cell r="A2015">
            <v>412002036</v>
          </cell>
          <cell r="B2015">
            <v>0</v>
          </cell>
        </row>
        <row r="2016">
          <cell r="A2016">
            <v>412002038</v>
          </cell>
          <cell r="B2016">
            <v>0</v>
          </cell>
        </row>
        <row r="2017">
          <cell r="A2017">
            <v>412002040</v>
          </cell>
          <cell r="B2017">
            <v>0</v>
          </cell>
        </row>
        <row r="2018">
          <cell r="A2018">
            <v>412002042</v>
          </cell>
          <cell r="B2018">
            <v>0</v>
          </cell>
        </row>
        <row r="2019">
          <cell r="A2019">
            <v>412002044</v>
          </cell>
          <cell r="B2019">
            <v>0</v>
          </cell>
        </row>
        <row r="2020">
          <cell r="A2020">
            <v>412002146</v>
          </cell>
          <cell r="B2020">
            <v>0</v>
          </cell>
        </row>
        <row r="2021">
          <cell r="A2021">
            <v>412002148</v>
          </cell>
          <cell r="B2021">
            <v>0</v>
          </cell>
        </row>
        <row r="2022">
          <cell r="A2022">
            <v>412002150</v>
          </cell>
          <cell r="B2022">
            <v>0</v>
          </cell>
        </row>
        <row r="2023">
          <cell r="A2023">
            <v>412002352</v>
          </cell>
          <cell r="B2023">
            <v>0</v>
          </cell>
        </row>
        <row r="2024">
          <cell r="A2024">
            <v>412002354</v>
          </cell>
          <cell r="B2024">
            <v>0</v>
          </cell>
        </row>
        <row r="2025">
          <cell r="A2025">
            <v>412002356</v>
          </cell>
          <cell r="B2025">
            <v>0</v>
          </cell>
        </row>
        <row r="2026">
          <cell r="A2026">
            <v>412002432</v>
          </cell>
          <cell r="B2026">
            <v>0</v>
          </cell>
        </row>
        <row r="2027">
          <cell r="A2027">
            <v>412002434</v>
          </cell>
          <cell r="B2027">
            <v>0</v>
          </cell>
        </row>
        <row r="2028">
          <cell r="A2028">
            <v>412002436</v>
          </cell>
          <cell r="B2028">
            <v>0</v>
          </cell>
        </row>
        <row r="2029">
          <cell r="A2029">
            <v>412002438</v>
          </cell>
          <cell r="B2029">
            <v>0</v>
          </cell>
        </row>
        <row r="2030">
          <cell r="A2030">
            <v>412002440</v>
          </cell>
          <cell r="B2030">
            <v>0</v>
          </cell>
        </row>
        <row r="2031">
          <cell r="A2031">
            <v>412002442</v>
          </cell>
          <cell r="B2031">
            <v>0</v>
          </cell>
        </row>
        <row r="2032">
          <cell r="A2032">
            <v>412002444</v>
          </cell>
          <cell r="B2032">
            <v>3</v>
          </cell>
        </row>
        <row r="2033">
          <cell r="A2033">
            <v>412002546</v>
          </cell>
          <cell r="B2033">
            <v>15</v>
          </cell>
        </row>
        <row r="2034">
          <cell r="A2034">
            <v>412002548</v>
          </cell>
          <cell r="B2034">
            <v>17</v>
          </cell>
        </row>
        <row r="2035">
          <cell r="A2035">
            <v>412002550</v>
          </cell>
          <cell r="B2035">
            <v>4</v>
          </cell>
        </row>
        <row r="2036">
          <cell r="A2036">
            <v>412002652</v>
          </cell>
          <cell r="B2036">
            <v>0</v>
          </cell>
        </row>
        <row r="2037">
          <cell r="A2037">
            <v>412002654</v>
          </cell>
          <cell r="B2037">
            <v>0</v>
          </cell>
        </row>
        <row r="2038">
          <cell r="A2038">
            <v>412002656</v>
          </cell>
          <cell r="B2038">
            <v>0</v>
          </cell>
        </row>
        <row r="2039">
          <cell r="A2039">
            <v>412002734</v>
          </cell>
          <cell r="B2039">
            <v>0</v>
          </cell>
        </row>
        <row r="2040">
          <cell r="A2040">
            <v>412002736</v>
          </cell>
          <cell r="B2040">
            <v>0</v>
          </cell>
        </row>
        <row r="2041">
          <cell r="A2041">
            <v>412002738</v>
          </cell>
          <cell r="B2041">
            <v>0</v>
          </cell>
        </row>
        <row r="2042">
          <cell r="A2042">
            <v>412002740</v>
          </cell>
          <cell r="B2042">
            <v>13</v>
          </cell>
        </row>
        <row r="2043">
          <cell r="A2043">
            <v>412002742</v>
          </cell>
          <cell r="B2043">
            <v>14</v>
          </cell>
        </row>
        <row r="2044">
          <cell r="A2044">
            <v>412002744</v>
          </cell>
          <cell r="B2044">
            <v>12</v>
          </cell>
        </row>
        <row r="2045">
          <cell r="A2045">
            <v>412002846</v>
          </cell>
          <cell r="B2045">
            <v>13</v>
          </cell>
        </row>
        <row r="2046">
          <cell r="A2046">
            <v>412002848</v>
          </cell>
          <cell r="B2046">
            <v>8</v>
          </cell>
        </row>
        <row r="2047">
          <cell r="A2047">
            <v>412002850</v>
          </cell>
          <cell r="B2047">
            <v>5</v>
          </cell>
        </row>
        <row r="2048">
          <cell r="A2048">
            <v>412002952</v>
          </cell>
          <cell r="B2048">
            <v>0</v>
          </cell>
        </row>
        <row r="2049">
          <cell r="A2049">
            <v>412002954</v>
          </cell>
          <cell r="B2049">
            <v>0</v>
          </cell>
        </row>
        <row r="2050">
          <cell r="A2050">
            <v>412002956</v>
          </cell>
          <cell r="B2050">
            <v>0</v>
          </cell>
        </row>
        <row r="2051">
          <cell r="A2051">
            <v>412004234</v>
          </cell>
          <cell r="B2051">
            <v>0</v>
          </cell>
        </row>
        <row r="2052">
          <cell r="A2052">
            <v>412004236</v>
          </cell>
          <cell r="B2052">
            <v>6</v>
          </cell>
        </row>
        <row r="2053">
          <cell r="A2053">
            <v>412004238</v>
          </cell>
          <cell r="B2053">
            <v>3</v>
          </cell>
        </row>
        <row r="2054">
          <cell r="A2054">
            <v>412004240</v>
          </cell>
          <cell r="B2054">
            <v>0</v>
          </cell>
        </row>
        <row r="2055">
          <cell r="A2055">
            <v>412004242</v>
          </cell>
          <cell r="B2055">
            <v>0</v>
          </cell>
        </row>
        <row r="2056">
          <cell r="A2056">
            <v>412004244</v>
          </cell>
          <cell r="B2056">
            <v>0</v>
          </cell>
        </row>
        <row r="2057">
          <cell r="A2057">
            <v>412004346</v>
          </cell>
          <cell r="B2057">
            <v>2</v>
          </cell>
        </row>
        <row r="2058">
          <cell r="A2058">
            <v>412004348</v>
          </cell>
          <cell r="B2058">
            <v>1</v>
          </cell>
        </row>
        <row r="2059">
          <cell r="A2059">
            <v>412004350</v>
          </cell>
          <cell r="B2059">
            <v>0</v>
          </cell>
        </row>
        <row r="2060">
          <cell r="A2060">
            <v>412004558</v>
          </cell>
          <cell r="B2060">
            <v>0</v>
          </cell>
        </row>
        <row r="2061">
          <cell r="A2061">
            <v>412004560</v>
          </cell>
          <cell r="B2061">
            <v>0</v>
          </cell>
        </row>
        <row r="2062">
          <cell r="A2062">
            <v>412004562</v>
          </cell>
          <cell r="B2062">
            <v>0</v>
          </cell>
        </row>
        <row r="2063">
          <cell r="A2063">
            <v>4120058</v>
          </cell>
          <cell r="B2063">
            <v>0</v>
          </cell>
        </row>
        <row r="2064">
          <cell r="A2064">
            <v>412005834</v>
          </cell>
          <cell r="B2064">
            <v>36</v>
          </cell>
        </row>
        <row r="2065">
          <cell r="A2065">
            <v>412005836</v>
          </cell>
          <cell r="B2065">
            <v>44</v>
          </cell>
        </row>
        <row r="2066">
          <cell r="A2066">
            <v>412005838</v>
          </cell>
          <cell r="B2066">
            <v>11</v>
          </cell>
        </row>
        <row r="2067">
          <cell r="A2067">
            <v>412005840</v>
          </cell>
          <cell r="B2067">
            <v>49</v>
          </cell>
        </row>
        <row r="2068">
          <cell r="A2068">
            <v>412005842</v>
          </cell>
          <cell r="B2068">
            <v>24</v>
          </cell>
        </row>
        <row r="2069">
          <cell r="A2069">
            <v>412005844</v>
          </cell>
          <cell r="B2069">
            <v>24</v>
          </cell>
        </row>
        <row r="2070">
          <cell r="A2070">
            <v>412005946</v>
          </cell>
          <cell r="B2070">
            <v>3</v>
          </cell>
        </row>
        <row r="2071">
          <cell r="A2071">
            <v>412005948</v>
          </cell>
          <cell r="B2071">
            <v>29</v>
          </cell>
        </row>
        <row r="2072">
          <cell r="A2072">
            <v>412005950</v>
          </cell>
          <cell r="B2072">
            <v>3</v>
          </cell>
        </row>
        <row r="2073">
          <cell r="A2073">
            <v>412006052</v>
          </cell>
          <cell r="B2073">
            <v>0</v>
          </cell>
        </row>
        <row r="2074">
          <cell r="A2074">
            <v>412006054</v>
          </cell>
          <cell r="B2074">
            <v>14</v>
          </cell>
        </row>
        <row r="2075">
          <cell r="A2075">
            <v>412006056</v>
          </cell>
          <cell r="B2075">
            <v>0</v>
          </cell>
        </row>
        <row r="2076">
          <cell r="A2076">
            <v>412006158</v>
          </cell>
          <cell r="B2076">
            <v>0</v>
          </cell>
        </row>
        <row r="2077">
          <cell r="A2077">
            <v>412006160</v>
          </cell>
          <cell r="B2077">
            <v>0</v>
          </cell>
        </row>
        <row r="2078">
          <cell r="A2078">
            <v>412006162</v>
          </cell>
          <cell r="B2078">
            <v>0</v>
          </cell>
        </row>
        <row r="2079">
          <cell r="A2079">
            <v>412006234</v>
          </cell>
          <cell r="B2079">
            <v>27</v>
          </cell>
        </row>
        <row r="2080">
          <cell r="A2080">
            <v>412006236</v>
          </cell>
          <cell r="B2080">
            <v>57</v>
          </cell>
        </row>
        <row r="2081">
          <cell r="A2081">
            <v>412006238</v>
          </cell>
          <cell r="B2081">
            <v>55</v>
          </cell>
        </row>
        <row r="2082">
          <cell r="A2082">
            <v>412006240</v>
          </cell>
          <cell r="B2082">
            <v>2</v>
          </cell>
        </row>
        <row r="2083">
          <cell r="A2083">
            <v>412006242</v>
          </cell>
          <cell r="B2083">
            <v>8</v>
          </cell>
        </row>
        <row r="2084">
          <cell r="A2084">
            <v>412006244</v>
          </cell>
          <cell r="B2084">
            <v>53</v>
          </cell>
        </row>
        <row r="2085">
          <cell r="A2085">
            <v>412006346</v>
          </cell>
          <cell r="B2085">
            <v>28</v>
          </cell>
        </row>
        <row r="2086">
          <cell r="A2086">
            <v>412006348</v>
          </cell>
          <cell r="B2086">
            <v>26</v>
          </cell>
        </row>
        <row r="2087">
          <cell r="A2087">
            <v>412006350</v>
          </cell>
          <cell r="B2087">
            <v>11</v>
          </cell>
        </row>
        <row r="2088">
          <cell r="A2088">
            <v>412006452</v>
          </cell>
          <cell r="B2088">
            <v>7</v>
          </cell>
        </row>
        <row r="2089">
          <cell r="A2089">
            <v>412006454</v>
          </cell>
          <cell r="B2089">
            <v>13</v>
          </cell>
        </row>
        <row r="2090">
          <cell r="A2090">
            <v>412006456</v>
          </cell>
          <cell r="B2090">
            <v>2</v>
          </cell>
        </row>
        <row r="2091">
          <cell r="A2091">
            <v>412006558</v>
          </cell>
          <cell r="B2091">
            <v>0</v>
          </cell>
        </row>
        <row r="2092">
          <cell r="A2092">
            <v>412006560</v>
          </cell>
          <cell r="B2092">
            <v>0</v>
          </cell>
        </row>
        <row r="2093">
          <cell r="A2093">
            <v>412006562</v>
          </cell>
          <cell r="B2093">
            <v>0</v>
          </cell>
        </row>
        <row r="2094">
          <cell r="A2094">
            <v>412006564</v>
          </cell>
          <cell r="B2094">
            <v>0</v>
          </cell>
        </row>
        <row r="2095">
          <cell r="A2095">
            <v>412006566</v>
          </cell>
          <cell r="B2095">
            <v>0</v>
          </cell>
        </row>
        <row r="2096">
          <cell r="A2096">
            <v>412006634</v>
          </cell>
          <cell r="B2096">
            <v>0</v>
          </cell>
        </row>
        <row r="2097">
          <cell r="A2097">
            <v>412006636</v>
          </cell>
          <cell r="B2097">
            <v>0</v>
          </cell>
        </row>
        <row r="2098">
          <cell r="A2098">
            <v>412006638</v>
          </cell>
          <cell r="B2098">
            <v>0</v>
          </cell>
        </row>
        <row r="2099">
          <cell r="A2099">
            <v>412006640</v>
          </cell>
          <cell r="B2099">
            <v>0</v>
          </cell>
        </row>
        <row r="2100">
          <cell r="A2100">
            <v>412006642</v>
          </cell>
          <cell r="B2100">
            <v>0</v>
          </cell>
        </row>
        <row r="2101">
          <cell r="A2101">
            <v>412006644</v>
          </cell>
          <cell r="B2101">
            <v>0</v>
          </cell>
        </row>
        <row r="2102">
          <cell r="A2102">
            <v>412006746</v>
          </cell>
          <cell r="B2102">
            <v>0</v>
          </cell>
        </row>
        <row r="2103">
          <cell r="A2103">
            <v>412006748</v>
          </cell>
          <cell r="B2103">
            <v>0</v>
          </cell>
        </row>
        <row r="2104">
          <cell r="A2104">
            <v>412006750</v>
          </cell>
          <cell r="B2104">
            <v>7</v>
          </cell>
        </row>
        <row r="2105">
          <cell r="A2105">
            <v>412006852</v>
          </cell>
          <cell r="B2105">
            <v>9</v>
          </cell>
        </row>
        <row r="2106">
          <cell r="A2106">
            <v>412006854</v>
          </cell>
          <cell r="B2106">
            <v>2</v>
          </cell>
        </row>
        <row r="2107">
          <cell r="A2107">
            <v>412006856</v>
          </cell>
          <cell r="B2107">
            <v>8</v>
          </cell>
        </row>
        <row r="2108">
          <cell r="A2108">
            <v>412006958</v>
          </cell>
          <cell r="B2108">
            <v>4</v>
          </cell>
        </row>
        <row r="2109">
          <cell r="A2109">
            <v>412006960</v>
          </cell>
          <cell r="B2109">
            <v>0</v>
          </cell>
        </row>
        <row r="2110">
          <cell r="A2110">
            <v>412006962</v>
          </cell>
          <cell r="B2110">
            <v>0</v>
          </cell>
        </row>
        <row r="2111">
          <cell r="A2111">
            <v>412006964</v>
          </cell>
          <cell r="B2111">
            <v>0</v>
          </cell>
        </row>
        <row r="2112">
          <cell r="A2112">
            <v>412006966</v>
          </cell>
          <cell r="B2112">
            <v>0</v>
          </cell>
        </row>
        <row r="2113">
          <cell r="A2113">
            <v>412010034</v>
          </cell>
          <cell r="B2113">
            <v>2</v>
          </cell>
        </row>
        <row r="2114">
          <cell r="A2114">
            <v>412010036</v>
          </cell>
          <cell r="B2114">
            <v>6</v>
          </cell>
        </row>
        <row r="2115">
          <cell r="A2115">
            <v>412010038</v>
          </cell>
          <cell r="B2115">
            <v>11</v>
          </cell>
        </row>
        <row r="2116">
          <cell r="A2116">
            <v>412010040</v>
          </cell>
          <cell r="B2116">
            <v>20</v>
          </cell>
        </row>
        <row r="2117">
          <cell r="A2117">
            <v>412010042</v>
          </cell>
          <cell r="B2117">
            <v>11</v>
          </cell>
        </row>
        <row r="2118">
          <cell r="A2118">
            <v>412010044</v>
          </cell>
          <cell r="B2118">
            <v>27</v>
          </cell>
        </row>
        <row r="2119">
          <cell r="A2119">
            <v>412010146</v>
          </cell>
          <cell r="B2119">
            <v>10</v>
          </cell>
        </row>
        <row r="2120">
          <cell r="A2120">
            <v>412010148</v>
          </cell>
          <cell r="B2120">
            <v>11</v>
          </cell>
        </row>
        <row r="2121">
          <cell r="A2121">
            <v>412010150</v>
          </cell>
          <cell r="B2121">
            <v>7</v>
          </cell>
        </row>
        <row r="2122">
          <cell r="A2122">
            <v>412010352</v>
          </cell>
          <cell r="B2122">
            <v>18</v>
          </cell>
        </row>
        <row r="2123">
          <cell r="A2123">
            <v>412010354</v>
          </cell>
          <cell r="B2123">
            <v>1</v>
          </cell>
        </row>
        <row r="2124">
          <cell r="A2124">
            <v>412010356</v>
          </cell>
          <cell r="B2124">
            <v>2</v>
          </cell>
        </row>
        <row r="2125">
          <cell r="A2125">
            <v>412010458</v>
          </cell>
          <cell r="B2125">
            <v>0</v>
          </cell>
        </row>
        <row r="2126">
          <cell r="A2126">
            <v>412010460</v>
          </cell>
          <cell r="B2126">
            <v>4</v>
          </cell>
        </row>
        <row r="2127">
          <cell r="A2127">
            <v>412010634</v>
          </cell>
          <cell r="B2127">
            <v>0</v>
          </cell>
        </row>
        <row r="2128">
          <cell r="A2128">
            <v>412010636</v>
          </cell>
          <cell r="B2128">
            <v>0</v>
          </cell>
        </row>
        <row r="2129">
          <cell r="A2129">
            <v>412010638</v>
          </cell>
          <cell r="B2129">
            <v>0</v>
          </cell>
        </row>
        <row r="2130">
          <cell r="A2130">
            <v>412010640</v>
          </cell>
          <cell r="B2130">
            <v>0</v>
          </cell>
        </row>
        <row r="2131">
          <cell r="A2131">
            <v>412010642</v>
          </cell>
          <cell r="B2131">
            <v>0</v>
          </cell>
        </row>
        <row r="2132">
          <cell r="A2132">
            <v>412010644</v>
          </cell>
          <cell r="B2132">
            <v>0</v>
          </cell>
        </row>
        <row r="2133">
          <cell r="A2133">
            <v>412010746</v>
          </cell>
          <cell r="B2133">
            <v>0</v>
          </cell>
        </row>
        <row r="2134">
          <cell r="A2134">
            <v>412010748</v>
          </cell>
          <cell r="B2134">
            <v>0</v>
          </cell>
        </row>
        <row r="2135">
          <cell r="A2135">
            <v>412010750</v>
          </cell>
          <cell r="B2135">
            <v>0</v>
          </cell>
        </row>
        <row r="2136">
          <cell r="A2136">
            <v>412011034</v>
          </cell>
          <cell r="B2136">
            <v>14</v>
          </cell>
        </row>
        <row r="2137">
          <cell r="A2137">
            <v>412011036</v>
          </cell>
          <cell r="B2137">
            <v>0</v>
          </cell>
        </row>
        <row r="2138">
          <cell r="A2138">
            <v>412011038</v>
          </cell>
          <cell r="B2138">
            <v>3</v>
          </cell>
        </row>
        <row r="2139">
          <cell r="A2139">
            <v>412011040</v>
          </cell>
          <cell r="B2139">
            <v>3</v>
          </cell>
        </row>
        <row r="2140">
          <cell r="A2140">
            <v>412011042</v>
          </cell>
          <cell r="B2140">
            <v>0</v>
          </cell>
        </row>
        <row r="2141">
          <cell r="A2141">
            <v>412011044</v>
          </cell>
          <cell r="B2141">
            <v>2</v>
          </cell>
        </row>
        <row r="2142">
          <cell r="A2142">
            <v>412011152</v>
          </cell>
          <cell r="B2142">
            <v>3</v>
          </cell>
        </row>
        <row r="2143">
          <cell r="A2143">
            <v>412011154</v>
          </cell>
          <cell r="B2143">
            <v>1</v>
          </cell>
        </row>
        <row r="2144">
          <cell r="A2144">
            <v>412011156</v>
          </cell>
          <cell r="B2144">
            <v>0</v>
          </cell>
        </row>
        <row r="2145">
          <cell r="A2145">
            <v>412011546</v>
          </cell>
          <cell r="B2145">
            <v>22</v>
          </cell>
        </row>
        <row r="2146">
          <cell r="A2146">
            <v>412011548</v>
          </cell>
          <cell r="B2146">
            <v>32</v>
          </cell>
        </row>
        <row r="2147">
          <cell r="A2147">
            <v>412011550</v>
          </cell>
          <cell r="B2147">
            <v>36</v>
          </cell>
        </row>
        <row r="2148">
          <cell r="A2148">
            <v>412012034</v>
          </cell>
          <cell r="B2148">
            <v>0</v>
          </cell>
        </row>
        <row r="2149">
          <cell r="A2149">
            <v>412012036</v>
          </cell>
          <cell r="B2149">
            <v>0</v>
          </cell>
        </row>
        <row r="2150">
          <cell r="A2150">
            <v>412012038</v>
          </cell>
          <cell r="B2150">
            <v>0</v>
          </cell>
        </row>
        <row r="2151">
          <cell r="A2151">
            <v>412012040</v>
          </cell>
          <cell r="B2151">
            <v>0</v>
          </cell>
        </row>
        <row r="2152">
          <cell r="A2152">
            <v>412012042</v>
          </cell>
          <cell r="B2152">
            <v>0</v>
          </cell>
        </row>
        <row r="2153">
          <cell r="A2153">
            <v>412012044</v>
          </cell>
          <cell r="B2153">
            <v>0</v>
          </cell>
        </row>
        <row r="2154">
          <cell r="A2154">
            <v>412012146</v>
          </cell>
          <cell r="B2154">
            <v>0</v>
          </cell>
        </row>
        <row r="2155">
          <cell r="A2155">
            <v>412012148</v>
          </cell>
          <cell r="B2155">
            <v>0</v>
          </cell>
        </row>
        <row r="2156">
          <cell r="A2156">
            <v>412012150</v>
          </cell>
          <cell r="B2156">
            <v>0</v>
          </cell>
        </row>
        <row r="2157">
          <cell r="A2157">
            <v>412012352</v>
          </cell>
          <cell r="B2157">
            <v>0</v>
          </cell>
        </row>
        <row r="2158">
          <cell r="A2158">
            <v>412012354</v>
          </cell>
          <cell r="B2158">
            <v>0</v>
          </cell>
        </row>
        <row r="2159">
          <cell r="A2159">
            <v>412012356</v>
          </cell>
          <cell r="B2159">
            <v>0</v>
          </cell>
        </row>
        <row r="2160">
          <cell r="A2160">
            <v>412014240</v>
          </cell>
          <cell r="B2160">
            <v>0</v>
          </cell>
        </row>
        <row r="2161">
          <cell r="A2161">
            <v>412015034</v>
          </cell>
          <cell r="B2161">
            <v>0</v>
          </cell>
        </row>
        <row r="2162">
          <cell r="A2162">
            <v>412015036</v>
          </cell>
          <cell r="B2162">
            <v>0</v>
          </cell>
        </row>
        <row r="2163">
          <cell r="A2163">
            <v>412015038</v>
          </cell>
          <cell r="B2163">
            <v>0</v>
          </cell>
        </row>
        <row r="2164">
          <cell r="A2164">
            <v>412020044</v>
          </cell>
          <cell r="B2164">
            <v>1</v>
          </cell>
        </row>
        <row r="2165">
          <cell r="A2165">
            <v>412022052</v>
          </cell>
          <cell r="B2165">
            <v>7</v>
          </cell>
        </row>
        <row r="2166">
          <cell r="A2166">
            <v>412022054</v>
          </cell>
          <cell r="B2166">
            <v>0</v>
          </cell>
        </row>
        <row r="2167">
          <cell r="A2167">
            <v>412022056</v>
          </cell>
          <cell r="B2167">
            <v>0</v>
          </cell>
        </row>
        <row r="2168">
          <cell r="A2168">
            <v>412022158</v>
          </cell>
          <cell r="B2168">
            <v>0</v>
          </cell>
        </row>
        <row r="2169">
          <cell r="A2169">
            <v>412022160</v>
          </cell>
          <cell r="B2169">
            <v>0</v>
          </cell>
        </row>
        <row r="2170">
          <cell r="A2170">
            <v>412022162</v>
          </cell>
          <cell r="B2170">
            <v>0</v>
          </cell>
        </row>
        <row r="2171">
          <cell r="A2171">
            <v>412023258</v>
          </cell>
          <cell r="B2171">
            <v>10</v>
          </cell>
        </row>
        <row r="2172">
          <cell r="A2172">
            <v>412023260</v>
          </cell>
          <cell r="B2172">
            <v>0</v>
          </cell>
        </row>
        <row r="2173">
          <cell r="A2173">
            <v>412023262</v>
          </cell>
          <cell r="B2173">
            <v>0</v>
          </cell>
        </row>
        <row r="2174">
          <cell r="A2174">
            <v>412023634</v>
          </cell>
          <cell r="B2174">
            <v>0</v>
          </cell>
        </row>
        <row r="2175">
          <cell r="A2175">
            <v>412023636</v>
          </cell>
          <cell r="B2175">
            <v>0</v>
          </cell>
        </row>
        <row r="2176">
          <cell r="A2176">
            <v>412023638</v>
          </cell>
          <cell r="B2176">
            <v>0</v>
          </cell>
        </row>
        <row r="2177">
          <cell r="A2177">
            <v>412023640</v>
          </cell>
          <cell r="B2177">
            <v>1</v>
          </cell>
        </row>
        <row r="2178">
          <cell r="A2178">
            <v>412023642</v>
          </cell>
          <cell r="B2178">
            <v>0</v>
          </cell>
        </row>
        <row r="2179">
          <cell r="A2179">
            <v>412023644</v>
          </cell>
          <cell r="B2179">
            <v>0</v>
          </cell>
        </row>
        <row r="2180">
          <cell r="A2180">
            <v>412023746</v>
          </cell>
          <cell r="B2180">
            <v>0</v>
          </cell>
        </row>
        <row r="2181">
          <cell r="A2181">
            <v>412023748</v>
          </cell>
          <cell r="B2181">
            <v>2</v>
          </cell>
        </row>
        <row r="2182">
          <cell r="A2182">
            <v>412023750</v>
          </cell>
          <cell r="B2182">
            <v>0</v>
          </cell>
        </row>
        <row r="2183">
          <cell r="A2183">
            <v>412023852</v>
          </cell>
          <cell r="B2183">
            <v>0</v>
          </cell>
        </row>
        <row r="2184">
          <cell r="A2184">
            <v>412023854</v>
          </cell>
          <cell r="B2184">
            <v>0</v>
          </cell>
        </row>
        <row r="2185">
          <cell r="A2185">
            <v>412023856</v>
          </cell>
          <cell r="B2185">
            <v>0</v>
          </cell>
        </row>
        <row r="2186">
          <cell r="A2186">
            <v>412024534</v>
          </cell>
          <cell r="B2186">
            <v>0</v>
          </cell>
        </row>
        <row r="2187">
          <cell r="A2187">
            <v>412024536</v>
          </cell>
          <cell r="B2187">
            <v>2</v>
          </cell>
        </row>
        <row r="2188">
          <cell r="A2188">
            <v>412024538</v>
          </cell>
          <cell r="B2188">
            <v>0</v>
          </cell>
        </row>
        <row r="2189">
          <cell r="A2189">
            <v>412024540</v>
          </cell>
          <cell r="B2189">
            <v>0</v>
          </cell>
        </row>
        <row r="2190">
          <cell r="A2190">
            <v>412024542</v>
          </cell>
          <cell r="B2190">
            <v>1</v>
          </cell>
        </row>
        <row r="2191">
          <cell r="A2191">
            <v>412024544</v>
          </cell>
          <cell r="B2191">
            <v>9</v>
          </cell>
        </row>
        <row r="2192">
          <cell r="A2192">
            <v>412024646</v>
          </cell>
          <cell r="B2192">
            <v>0</v>
          </cell>
        </row>
        <row r="2193">
          <cell r="A2193">
            <v>412024648</v>
          </cell>
          <cell r="B2193">
            <v>0</v>
          </cell>
        </row>
        <row r="2194">
          <cell r="A2194">
            <v>412027034</v>
          </cell>
          <cell r="B2194">
            <v>0</v>
          </cell>
        </row>
        <row r="2195">
          <cell r="A2195">
            <v>412027036</v>
          </cell>
          <cell r="B2195">
            <v>2</v>
          </cell>
        </row>
        <row r="2196">
          <cell r="A2196">
            <v>412027038</v>
          </cell>
          <cell r="B2196">
            <v>4</v>
          </cell>
        </row>
        <row r="2197">
          <cell r="A2197">
            <v>412027040</v>
          </cell>
          <cell r="B2197">
            <v>7</v>
          </cell>
        </row>
        <row r="2198">
          <cell r="A2198">
            <v>412027042</v>
          </cell>
          <cell r="B2198">
            <v>8</v>
          </cell>
        </row>
        <row r="2199">
          <cell r="A2199">
            <v>412027044</v>
          </cell>
          <cell r="B2199">
            <v>6</v>
          </cell>
        </row>
        <row r="2200">
          <cell r="A2200">
            <v>412027146</v>
          </cell>
          <cell r="B2200">
            <v>5</v>
          </cell>
        </row>
        <row r="2201">
          <cell r="A2201">
            <v>412027148</v>
          </cell>
          <cell r="B2201">
            <v>3</v>
          </cell>
        </row>
        <row r="2202">
          <cell r="A2202">
            <v>412027150</v>
          </cell>
          <cell r="B2202">
            <v>3</v>
          </cell>
        </row>
        <row r="2203">
          <cell r="A2203">
            <v>412027252</v>
          </cell>
          <cell r="B2203">
            <v>2</v>
          </cell>
        </row>
        <row r="2204">
          <cell r="A2204">
            <v>412027254</v>
          </cell>
          <cell r="B2204">
            <v>2</v>
          </cell>
        </row>
        <row r="2205">
          <cell r="A2205">
            <v>412027256</v>
          </cell>
          <cell r="B2205">
            <v>0</v>
          </cell>
        </row>
        <row r="2206">
          <cell r="A2206">
            <v>412033446</v>
          </cell>
          <cell r="B2206">
            <v>12</v>
          </cell>
        </row>
        <row r="2207">
          <cell r="A2207">
            <v>412033448</v>
          </cell>
          <cell r="B2207">
            <v>14</v>
          </cell>
        </row>
        <row r="2208">
          <cell r="A2208">
            <v>412033450</v>
          </cell>
          <cell r="B2208">
            <v>0</v>
          </cell>
        </row>
        <row r="2209">
          <cell r="A2209">
            <v>412033552</v>
          </cell>
          <cell r="B2209">
            <v>0</v>
          </cell>
        </row>
        <row r="2210">
          <cell r="A2210">
            <v>412033554</v>
          </cell>
          <cell r="B2210">
            <v>3</v>
          </cell>
        </row>
        <row r="2211">
          <cell r="A2211">
            <v>412033556</v>
          </cell>
          <cell r="B2211">
            <v>1</v>
          </cell>
        </row>
        <row r="2212">
          <cell r="A2212">
            <v>412040034</v>
          </cell>
          <cell r="B2212">
            <v>0</v>
          </cell>
        </row>
        <row r="2213">
          <cell r="A2213">
            <v>412040036</v>
          </cell>
          <cell r="B2213">
            <v>0</v>
          </cell>
        </row>
        <row r="2214">
          <cell r="A2214">
            <v>412040038</v>
          </cell>
          <cell r="B2214">
            <v>0</v>
          </cell>
        </row>
        <row r="2215">
          <cell r="A2215">
            <v>412040040</v>
          </cell>
          <cell r="B2215">
            <v>0</v>
          </cell>
        </row>
        <row r="2216">
          <cell r="A2216">
            <v>412040042</v>
          </cell>
          <cell r="B2216">
            <v>0</v>
          </cell>
        </row>
        <row r="2217">
          <cell r="A2217">
            <v>412040044</v>
          </cell>
          <cell r="B2217">
            <v>2</v>
          </cell>
        </row>
        <row r="2218">
          <cell r="A2218">
            <v>412040146</v>
          </cell>
          <cell r="B2218">
            <v>0</v>
          </cell>
        </row>
        <row r="2219">
          <cell r="A2219">
            <v>412040148</v>
          </cell>
          <cell r="B2219">
            <v>0</v>
          </cell>
        </row>
        <row r="2220">
          <cell r="A2220">
            <v>412054446</v>
          </cell>
          <cell r="B2220">
            <v>10</v>
          </cell>
        </row>
        <row r="2221">
          <cell r="A2221">
            <v>412054448</v>
          </cell>
          <cell r="B2221">
            <v>18</v>
          </cell>
        </row>
        <row r="2222">
          <cell r="A2222">
            <v>412054450</v>
          </cell>
          <cell r="B2222">
            <v>0</v>
          </cell>
        </row>
        <row r="2223">
          <cell r="A2223">
            <v>412054558</v>
          </cell>
          <cell r="B2223">
            <v>0</v>
          </cell>
        </row>
        <row r="2224">
          <cell r="A2224">
            <v>412054560</v>
          </cell>
          <cell r="B2224">
            <v>0</v>
          </cell>
        </row>
        <row r="2225">
          <cell r="A2225">
            <v>412054562</v>
          </cell>
          <cell r="B2225">
            <v>2</v>
          </cell>
        </row>
        <row r="2226">
          <cell r="A2226">
            <v>412056734</v>
          </cell>
          <cell r="B2226">
            <v>11</v>
          </cell>
        </row>
        <row r="2227">
          <cell r="A2227">
            <v>412056736</v>
          </cell>
          <cell r="B2227">
            <v>15</v>
          </cell>
        </row>
        <row r="2228">
          <cell r="A2228">
            <v>412056738</v>
          </cell>
          <cell r="B2228">
            <v>21</v>
          </cell>
        </row>
        <row r="2229">
          <cell r="A2229">
            <v>412056740</v>
          </cell>
          <cell r="B2229">
            <v>15</v>
          </cell>
        </row>
        <row r="2230">
          <cell r="A2230">
            <v>412056742</v>
          </cell>
          <cell r="B2230">
            <v>11</v>
          </cell>
        </row>
        <row r="2231">
          <cell r="A2231">
            <v>412056744</v>
          </cell>
          <cell r="B2231">
            <v>18</v>
          </cell>
        </row>
        <row r="2232">
          <cell r="A2232">
            <v>412056846</v>
          </cell>
          <cell r="B2232">
            <v>11</v>
          </cell>
        </row>
        <row r="2233">
          <cell r="A2233">
            <v>412056848</v>
          </cell>
          <cell r="B2233">
            <v>19</v>
          </cell>
        </row>
        <row r="2234">
          <cell r="A2234">
            <v>412056850</v>
          </cell>
          <cell r="B2234">
            <v>0</v>
          </cell>
        </row>
        <row r="2235">
          <cell r="A2235">
            <v>412056952</v>
          </cell>
          <cell r="B2235">
            <v>0</v>
          </cell>
        </row>
        <row r="2236">
          <cell r="A2236">
            <v>412056954</v>
          </cell>
          <cell r="B2236">
            <v>0</v>
          </cell>
        </row>
        <row r="2237">
          <cell r="A2237">
            <v>412056956</v>
          </cell>
          <cell r="B2237">
            <v>0</v>
          </cell>
        </row>
        <row r="2238">
          <cell r="A2238">
            <v>412060034</v>
          </cell>
          <cell r="B2238">
            <v>0</v>
          </cell>
        </row>
        <row r="2239">
          <cell r="A2239">
            <v>412060036</v>
          </cell>
          <cell r="B2239">
            <v>0</v>
          </cell>
        </row>
        <row r="2240">
          <cell r="A2240">
            <v>412060038</v>
          </cell>
          <cell r="B2240">
            <v>2</v>
          </cell>
        </row>
        <row r="2241">
          <cell r="A2241">
            <v>412060040</v>
          </cell>
          <cell r="B2241">
            <v>6</v>
          </cell>
        </row>
        <row r="2242">
          <cell r="A2242">
            <v>412060042</v>
          </cell>
          <cell r="B2242">
            <v>3</v>
          </cell>
        </row>
        <row r="2243">
          <cell r="A2243">
            <v>412060044</v>
          </cell>
          <cell r="B2243">
            <v>0</v>
          </cell>
        </row>
        <row r="2244">
          <cell r="A2244">
            <v>412060146</v>
          </cell>
          <cell r="B2244">
            <v>0</v>
          </cell>
        </row>
        <row r="2245">
          <cell r="A2245">
            <v>412060148</v>
          </cell>
          <cell r="B2245">
            <v>0</v>
          </cell>
        </row>
        <row r="2246">
          <cell r="A2246">
            <v>412060150</v>
          </cell>
          <cell r="B2246">
            <v>0</v>
          </cell>
        </row>
        <row r="2247">
          <cell r="A2247">
            <v>412062546</v>
          </cell>
          <cell r="B2247">
            <v>9</v>
          </cell>
        </row>
        <row r="2248">
          <cell r="A2248">
            <v>412062548</v>
          </cell>
          <cell r="B2248">
            <v>9</v>
          </cell>
        </row>
        <row r="2249">
          <cell r="A2249">
            <v>412062550</v>
          </cell>
          <cell r="B2249">
            <v>7</v>
          </cell>
        </row>
        <row r="2250">
          <cell r="A2250">
            <v>412062752</v>
          </cell>
          <cell r="B2250">
            <v>0</v>
          </cell>
        </row>
        <row r="2251">
          <cell r="A2251">
            <v>412062754</v>
          </cell>
          <cell r="B2251">
            <v>1</v>
          </cell>
        </row>
        <row r="2252">
          <cell r="A2252">
            <v>412062858</v>
          </cell>
          <cell r="B2252">
            <v>0</v>
          </cell>
        </row>
        <row r="2253">
          <cell r="A2253">
            <v>412062860</v>
          </cell>
          <cell r="B2253">
            <v>0</v>
          </cell>
        </row>
        <row r="2254">
          <cell r="A2254">
            <v>412062862</v>
          </cell>
          <cell r="B2254">
            <v>0</v>
          </cell>
        </row>
        <row r="2255">
          <cell r="A2255">
            <v>412067034</v>
          </cell>
          <cell r="B2255">
            <v>0</v>
          </cell>
        </row>
        <row r="2256">
          <cell r="A2256">
            <v>412067036</v>
          </cell>
          <cell r="B2256">
            <v>0</v>
          </cell>
        </row>
        <row r="2257">
          <cell r="A2257">
            <v>412067038</v>
          </cell>
          <cell r="B2257">
            <v>0</v>
          </cell>
        </row>
        <row r="2258">
          <cell r="A2258">
            <v>412067040</v>
          </cell>
          <cell r="B2258">
            <v>0</v>
          </cell>
        </row>
        <row r="2259">
          <cell r="A2259">
            <v>412067042</v>
          </cell>
          <cell r="B2259">
            <v>0</v>
          </cell>
        </row>
        <row r="2260">
          <cell r="A2260">
            <v>412067044</v>
          </cell>
          <cell r="B2260">
            <v>0</v>
          </cell>
        </row>
        <row r="2261">
          <cell r="A2261">
            <v>412067250</v>
          </cell>
          <cell r="B2261">
            <v>4</v>
          </cell>
        </row>
        <row r="2262">
          <cell r="A2262">
            <v>412070034</v>
          </cell>
          <cell r="B2262">
            <v>0</v>
          </cell>
        </row>
        <row r="2263">
          <cell r="A2263">
            <v>412070036</v>
          </cell>
          <cell r="B2263">
            <v>1</v>
          </cell>
        </row>
        <row r="2264">
          <cell r="A2264">
            <v>412070038</v>
          </cell>
          <cell r="B2264">
            <v>1</v>
          </cell>
        </row>
        <row r="2265">
          <cell r="A2265">
            <v>412070040</v>
          </cell>
          <cell r="B2265">
            <v>6</v>
          </cell>
        </row>
        <row r="2266">
          <cell r="A2266">
            <v>412070042</v>
          </cell>
          <cell r="B2266">
            <v>0</v>
          </cell>
        </row>
        <row r="2267">
          <cell r="A2267">
            <v>412070044</v>
          </cell>
          <cell r="B2267">
            <v>0</v>
          </cell>
        </row>
        <row r="2268">
          <cell r="A2268">
            <v>412070146</v>
          </cell>
          <cell r="B2268">
            <v>0</v>
          </cell>
        </row>
        <row r="2269">
          <cell r="A2269">
            <v>412070148</v>
          </cell>
          <cell r="B2269">
            <v>0</v>
          </cell>
        </row>
        <row r="2270">
          <cell r="A2270">
            <v>412070150</v>
          </cell>
          <cell r="B2270">
            <v>0</v>
          </cell>
        </row>
        <row r="2271">
          <cell r="A2271">
            <v>412075352</v>
          </cell>
          <cell r="B2271">
            <v>10</v>
          </cell>
        </row>
        <row r="2272">
          <cell r="A2272">
            <v>412075354</v>
          </cell>
          <cell r="B2272">
            <v>0</v>
          </cell>
        </row>
        <row r="2273">
          <cell r="A2273">
            <v>412075356</v>
          </cell>
          <cell r="B2273">
            <v>3</v>
          </cell>
        </row>
        <row r="2274">
          <cell r="A2274">
            <v>412075458</v>
          </cell>
          <cell r="B2274">
            <v>0</v>
          </cell>
        </row>
        <row r="2275">
          <cell r="A2275">
            <v>412075460</v>
          </cell>
          <cell r="B2275">
            <v>0</v>
          </cell>
        </row>
        <row r="2276">
          <cell r="A2276">
            <v>412075462</v>
          </cell>
          <cell r="B2276">
            <v>0</v>
          </cell>
        </row>
        <row r="2277">
          <cell r="A2277">
            <v>412077034</v>
          </cell>
          <cell r="B2277">
            <v>0</v>
          </cell>
        </row>
        <row r="2278">
          <cell r="A2278">
            <v>412077036</v>
          </cell>
          <cell r="B2278">
            <v>0</v>
          </cell>
        </row>
        <row r="2279">
          <cell r="A2279">
            <v>412077038</v>
          </cell>
          <cell r="B2279">
            <v>0</v>
          </cell>
        </row>
        <row r="2280">
          <cell r="A2280">
            <v>412077040</v>
          </cell>
          <cell r="B2280">
            <v>0</v>
          </cell>
        </row>
        <row r="2281">
          <cell r="A2281">
            <v>412077042</v>
          </cell>
          <cell r="B2281">
            <v>0</v>
          </cell>
        </row>
        <row r="2282">
          <cell r="A2282">
            <v>412077044</v>
          </cell>
          <cell r="B2282">
            <v>0</v>
          </cell>
        </row>
        <row r="2283">
          <cell r="A2283">
            <v>412077146</v>
          </cell>
          <cell r="B2283">
            <v>0</v>
          </cell>
        </row>
        <row r="2284">
          <cell r="A2284">
            <v>412077148</v>
          </cell>
          <cell r="B2284">
            <v>0</v>
          </cell>
        </row>
        <row r="2285">
          <cell r="A2285">
            <v>412077150</v>
          </cell>
          <cell r="B2285">
            <v>24</v>
          </cell>
        </row>
        <row r="2286">
          <cell r="A2286">
            <v>412077252</v>
          </cell>
          <cell r="B2286">
            <v>24</v>
          </cell>
        </row>
        <row r="2287">
          <cell r="A2287">
            <v>412077254</v>
          </cell>
          <cell r="B2287">
            <v>23</v>
          </cell>
        </row>
        <row r="2288">
          <cell r="A2288">
            <v>412077256</v>
          </cell>
          <cell r="B2288">
            <v>23</v>
          </cell>
        </row>
        <row r="2289">
          <cell r="A2289">
            <v>412077358</v>
          </cell>
          <cell r="B2289">
            <v>0</v>
          </cell>
        </row>
        <row r="2290">
          <cell r="A2290">
            <v>412077360</v>
          </cell>
          <cell r="B2290">
            <v>0</v>
          </cell>
        </row>
        <row r="2291">
          <cell r="A2291">
            <v>412077362</v>
          </cell>
          <cell r="B2291">
            <v>0</v>
          </cell>
        </row>
        <row r="2292">
          <cell r="A2292">
            <v>412077852</v>
          </cell>
          <cell r="B2292">
            <v>1</v>
          </cell>
        </row>
        <row r="2293">
          <cell r="A2293">
            <v>412077854</v>
          </cell>
          <cell r="B2293">
            <v>0</v>
          </cell>
        </row>
        <row r="2294">
          <cell r="A2294">
            <v>412077856</v>
          </cell>
          <cell r="B2294">
            <v>0</v>
          </cell>
        </row>
        <row r="2295">
          <cell r="A2295">
            <v>412080034</v>
          </cell>
          <cell r="B2295">
            <v>19</v>
          </cell>
        </row>
        <row r="2296">
          <cell r="A2296">
            <v>412080036</v>
          </cell>
          <cell r="B2296">
            <v>18</v>
          </cell>
        </row>
        <row r="2297">
          <cell r="A2297">
            <v>412080038</v>
          </cell>
          <cell r="B2297">
            <v>14</v>
          </cell>
        </row>
        <row r="2298">
          <cell r="A2298">
            <v>412080040</v>
          </cell>
          <cell r="B2298">
            <v>59</v>
          </cell>
        </row>
        <row r="2299">
          <cell r="A2299">
            <v>412080042</v>
          </cell>
          <cell r="B2299">
            <v>28</v>
          </cell>
        </row>
        <row r="2300">
          <cell r="A2300">
            <v>412080044</v>
          </cell>
          <cell r="B2300">
            <v>26</v>
          </cell>
        </row>
        <row r="2301">
          <cell r="A2301">
            <v>412085034</v>
          </cell>
          <cell r="B2301">
            <v>1</v>
          </cell>
        </row>
        <row r="2302">
          <cell r="A2302">
            <v>412085036</v>
          </cell>
          <cell r="B2302">
            <v>24</v>
          </cell>
        </row>
        <row r="2303">
          <cell r="A2303">
            <v>412085038</v>
          </cell>
          <cell r="B2303">
            <v>30</v>
          </cell>
        </row>
        <row r="2304">
          <cell r="A2304">
            <v>412085040</v>
          </cell>
          <cell r="B2304">
            <v>26</v>
          </cell>
        </row>
        <row r="2305">
          <cell r="A2305">
            <v>412085042</v>
          </cell>
          <cell r="B2305">
            <v>23</v>
          </cell>
        </row>
        <row r="2306">
          <cell r="A2306">
            <v>412085044</v>
          </cell>
          <cell r="B2306">
            <v>40</v>
          </cell>
        </row>
        <row r="2307">
          <cell r="A2307">
            <v>412085246</v>
          </cell>
          <cell r="B2307">
            <v>15</v>
          </cell>
        </row>
        <row r="2308">
          <cell r="A2308">
            <v>412085248</v>
          </cell>
          <cell r="B2308">
            <v>19</v>
          </cell>
        </row>
        <row r="2309">
          <cell r="A2309">
            <v>412085250</v>
          </cell>
          <cell r="B2309">
            <v>1</v>
          </cell>
        </row>
        <row r="2310">
          <cell r="A2310">
            <v>412085334</v>
          </cell>
          <cell r="B2310">
            <v>9</v>
          </cell>
        </row>
        <row r="2311">
          <cell r="A2311">
            <v>412085336</v>
          </cell>
          <cell r="B2311">
            <v>17</v>
          </cell>
        </row>
        <row r="2312">
          <cell r="A2312">
            <v>412085338</v>
          </cell>
          <cell r="B2312">
            <v>5</v>
          </cell>
        </row>
        <row r="2313">
          <cell r="A2313">
            <v>412085340</v>
          </cell>
          <cell r="B2313">
            <v>14</v>
          </cell>
        </row>
        <row r="2314">
          <cell r="A2314">
            <v>412085342</v>
          </cell>
          <cell r="B2314">
            <v>7</v>
          </cell>
        </row>
        <row r="2315">
          <cell r="A2315">
            <v>412085344</v>
          </cell>
          <cell r="B2315">
            <v>9</v>
          </cell>
        </row>
        <row r="2316">
          <cell r="A2316">
            <v>412085434</v>
          </cell>
          <cell r="B2316">
            <v>3</v>
          </cell>
        </row>
        <row r="2317">
          <cell r="A2317">
            <v>412085436</v>
          </cell>
          <cell r="B2317">
            <v>21</v>
          </cell>
        </row>
        <row r="2318">
          <cell r="A2318">
            <v>412085438</v>
          </cell>
          <cell r="B2318">
            <v>29</v>
          </cell>
        </row>
        <row r="2319">
          <cell r="A2319">
            <v>412085440</v>
          </cell>
          <cell r="B2319">
            <v>31</v>
          </cell>
        </row>
        <row r="2320">
          <cell r="A2320">
            <v>412085442</v>
          </cell>
          <cell r="B2320">
            <v>15</v>
          </cell>
        </row>
        <row r="2321">
          <cell r="A2321">
            <v>412085444</v>
          </cell>
          <cell r="B2321">
            <v>27</v>
          </cell>
        </row>
        <row r="2322">
          <cell r="A2322">
            <v>412085546</v>
          </cell>
          <cell r="B2322">
            <v>10</v>
          </cell>
        </row>
        <row r="2323">
          <cell r="A2323">
            <v>412085548</v>
          </cell>
          <cell r="B2323">
            <v>6</v>
          </cell>
        </row>
        <row r="2324">
          <cell r="A2324">
            <v>412085550</v>
          </cell>
          <cell r="B2324">
            <v>6</v>
          </cell>
        </row>
        <row r="2325">
          <cell r="A2325">
            <v>412085752</v>
          </cell>
          <cell r="B2325">
            <v>6</v>
          </cell>
        </row>
        <row r="2326">
          <cell r="A2326">
            <v>412085754</v>
          </cell>
          <cell r="B2326">
            <v>10</v>
          </cell>
        </row>
        <row r="2327">
          <cell r="A2327">
            <v>412085756</v>
          </cell>
          <cell r="B2327">
            <v>1</v>
          </cell>
        </row>
        <row r="2328">
          <cell r="A2328">
            <v>412086034</v>
          </cell>
          <cell r="B2328">
            <v>0</v>
          </cell>
        </row>
        <row r="2329">
          <cell r="A2329">
            <v>412086036</v>
          </cell>
          <cell r="B2329">
            <v>0</v>
          </cell>
        </row>
        <row r="2330">
          <cell r="A2330">
            <v>412086038</v>
          </cell>
          <cell r="B2330">
            <v>0</v>
          </cell>
        </row>
        <row r="2331">
          <cell r="A2331">
            <v>412086040</v>
          </cell>
          <cell r="B2331">
            <v>2</v>
          </cell>
        </row>
        <row r="2332">
          <cell r="A2332">
            <v>412086042</v>
          </cell>
          <cell r="B2332">
            <v>0</v>
          </cell>
        </row>
        <row r="2333">
          <cell r="A2333">
            <v>412086044</v>
          </cell>
          <cell r="B2333">
            <v>4</v>
          </cell>
        </row>
        <row r="2334">
          <cell r="A2334">
            <v>412087046</v>
          </cell>
          <cell r="B2334">
            <v>0</v>
          </cell>
        </row>
        <row r="2335">
          <cell r="A2335">
            <v>412087048</v>
          </cell>
          <cell r="B2335">
            <v>1</v>
          </cell>
        </row>
        <row r="2336">
          <cell r="A2336">
            <v>412087050</v>
          </cell>
          <cell r="B2336">
            <v>0</v>
          </cell>
        </row>
        <row r="2337">
          <cell r="A2337">
            <v>412088052</v>
          </cell>
          <cell r="B2337">
            <v>0</v>
          </cell>
        </row>
        <row r="2338">
          <cell r="A2338">
            <v>412088054</v>
          </cell>
          <cell r="B2338">
            <v>0</v>
          </cell>
        </row>
        <row r="2339">
          <cell r="A2339">
            <v>412088056</v>
          </cell>
          <cell r="B2339">
            <v>1</v>
          </cell>
        </row>
        <row r="2340">
          <cell r="A2340">
            <v>412090034</v>
          </cell>
          <cell r="B2340">
            <v>5</v>
          </cell>
        </row>
        <row r="2341">
          <cell r="A2341">
            <v>412090036</v>
          </cell>
          <cell r="B2341">
            <v>11</v>
          </cell>
        </row>
        <row r="2342">
          <cell r="A2342">
            <v>412090038</v>
          </cell>
          <cell r="B2342">
            <v>20</v>
          </cell>
        </row>
        <row r="2343">
          <cell r="A2343">
            <v>412090040</v>
          </cell>
          <cell r="B2343">
            <v>18</v>
          </cell>
        </row>
        <row r="2344">
          <cell r="A2344">
            <v>412090042</v>
          </cell>
          <cell r="B2344">
            <v>15</v>
          </cell>
        </row>
        <row r="2345">
          <cell r="A2345">
            <v>412090044</v>
          </cell>
          <cell r="B2345">
            <v>11</v>
          </cell>
        </row>
        <row r="2346">
          <cell r="A2346">
            <v>412090146</v>
          </cell>
          <cell r="B2346">
            <v>17</v>
          </cell>
        </row>
        <row r="2347">
          <cell r="A2347">
            <v>412090148</v>
          </cell>
          <cell r="B2347">
            <v>24</v>
          </cell>
        </row>
        <row r="2348">
          <cell r="A2348">
            <v>412090150</v>
          </cell>
          <cell r="B2348">
            <v>0</v>
          </cell>
        </row>
        <row r="2349">
          <cell r="A2349">
            <v>412090252</v>
          </cell>
          <cell r="B2349">
            <v>0</v>
          </cell>
        </row>
        <row r="2350">
          <cell r="A2350">
            <v>412090254</v>
          </cell>
          <cell r="B2350">
            <v>0</v>
          </cell>
        </row>
        <row r="2351">
          <cell r="A2351">
            <v>412090256</v>
          </cell>
          <cell r="B2351">
            <v>0</v>
          </cell>
        </row>
        <row r="2352">
          <cell r="A2352">
            <v>412090258</v>
          </cell>
          <cell r="B2352">
            <v>0</v>
          </cell>
        </row>
        <row r="2353">
          <cell r="A2353">
            <v>412090540</v>
          </cell>
          <cell r="B2353">
            <v>2</v>
          </cell>
        </row>
        <row r="2354">
          <cell r="A2354">
            <v>412090650</v>
          </cell>
          <cell r="B2354">
            <v>0</v>
          </cell>
        </row>
        <row r="2355">
          <cell r="A2355">
            <v>412090652</v>
          </cell>
          <cell r="B2355">
            <v>0</v>
          </cell>
        </row>
        <row r="2356">
          <cell r="A2356">
            <v>412091334</v>
          </cell>
          <cell r="B2356">
            <v>0</v>
          </cell>
        </row>
        <row r="2357">
          <cell r="A2357">
            <v>412091336</v>
          </cell>
          <cell r="B2357">
            <v>0</v>
          </cell>
        </row>
        <row r="2358">
          <cell r="A2358">
            <v>412091338</v>
          </cell>
          <cell r="B2358">
            <v>9</v>
          </cell>
        </row>
        <row r="2359">
          <cell r="A2359">
            <v>412091340</v>
          </cell>
          <cell r="B2359">
            <v>3</v>
          </cell>
        </row>
        <row r="2360">
          <cell r="A2360">
            <v>412091342</v>
          </cell>
          <cell r="B2360">
            <v>9</v>
          </cell>
        </row>
        <row r="2361">
          <cell r="A2361">
            <v>412091344</v>
          </cell>
          <cell r="B2361">
            <v>8</v>
          </cell>
        </row>
        <row r="2362">
          <cell r="A2362">
            <v>412091446</v>
          </cell>
          <cell r="B2362">
            <v>1</v>
          </cell>
        </row>
        <row r="2363">
          <cell r="A2363">
            <v>412091448</v>
          </cell>
          <cell r="B2363">
            <v>5</v>
          </cell>
        </row>
        <row r="2364">
          <cell r="A2364">
            <v>412091450</v>
          </cell>
          <cell r="B2364">
            <v>4</v>
          </cell>
        </row>
        <row r="2365">
          <cell r="A2365">
            <v>412091552</v>
          </cell>
          <cell r="B2365">
            <v>1</v>
          </cell>
        </row>
        <row r="2366">
          <cell r="A2366">
            <v>412091554</v>
          </cell>
          <cell r="B2366">
            <v>0</v>
          </cell>
        </row>
        <row r="2367">
          <cell r="A2367">
            <v>412091556</v>
          </cell>
          <cell r="B2367">
            <v>0</v>
          </cell>
        </row>
        <row r="2368">
          <cell r="A2368">
            <v>412091560</v>
          </cell>
          <cell r="B2368">
            <v>0</v>
          </cell>
        </row>
        <row r="2369">
          <cell r="A2369">
            <v>412095034</v>
          </cell>
          <cell r="B2369">
            <v>0</v>
          </cell>
        </row>
        <row r="2370">
          <cell r="A2370">
            <v>412095036</v>
          </cell>
          <cell r="B2370">
            <v>0</v>
          </cell>
        </row>
        <row r="2371">
          <cell r="A2371">
            <v>412095038</v>
          </cell>
          <cell r="B2371">
            <v>0</v>
          </cell>
        </row>
        <row r="2372">
          <cell r="A2372">
            <v>412095040</v>
          </cell>
          <cell r="B2372">
            <v>0</v>
          </cell>
        </row>
        <row r="2373">
          <cell r="A2373">
            <v>412095042</v>
          </cell>
          <cell r="B2373">
            <v>0</v>
          </cell>
        </row>
        <row r="2374">
          <cell r="A2374">
            <v>412095044</v>
          </cell>
          <cell r="B2374">
            <v>0</v>
          </cell>
        </row>
        <row r="2375">
          <cell r="A2375">
            <v>412095146</v>
          </cell>
          <cell r="B2375">
            <v>0</v>
          </cell>
        </row>
        <row r="2376">
          <cell r="A2376">
            <v>412095148</v>
          </cell>
          <cell r="B2376">
            <v>0</v>
          </cell>
        </row>
        <row r="2377">
          <cell r="A2377">
            <v>412095150</v>
          </cell>
          <cell r="B2377">
            <v>8</v>
          </cell>
        </row>
        <row r="2378">
          <cell r="A2378">
            <v>412095252</v>
          </cell>
          <cell r="B2378">
            <v>8</v>
          </cell>
        </row>
        <row r="2379">
          <cell r="A2379">
            <v>412095254</v>
          </cell>
          <cell r="B2379">
            <v>9</v>
          </cell>
        </row>
        <row r="2380">
          <cell r="A2380">
            <v>412095256</v>
          </cell>
          <cell r="B2380">
            <v>8</v>
          </cell>
        </row>
        <row r="2381">
          <cell r="A2381">
            <v>412095358</v>
          </cell>
          <cell r="B2381">
            <v>0</v>
          </cell>
        </row>
        <row r="2382">
          <cell r="A2382">
            <v>412095360</v>
          </cell>
          <cell r="B2382">
            <v>0</v>
          </cell>
        </row>
        <row r="2383">
          <cell r="A2383">
            <v>412095362</v>
          </cell>
          <cell r="B2383">
            <v>0</v>
          </cell>
        </row>
        <row r="2384">
          <cell r="A2384">
            <v>412098234</v>
          </cell>
          <cell r="B2384">
            <v>8</v>
          </cell>
        </row>
        <row r="2385">
          <cell r="A2385">
            <v>412098236</v>
          </cell>
          <cell r="B2385">
            <v>14</v>
          </cell>
        </row>
        <row r="2386">
          <cell r="A2386">
            <v>412098238</v>
          </cell>
          <cell r="B2386">
            <v>15</v>
          </cell>
        </row>
        <row r="2387">
          <cell r="A2387">
            <v>412098240</v>
          </cell>
          <cell r="B2387">
            <v>12</v>
          </cell>
        </row>
        <row r="2388">
          <cell r="A2388">
            <v>412098242</v>
          </cell>
          <cell r="B2388">
            <v>8</v>
          </cell>
        </row>
        <row r="2389">
          <cell r="A2389">
            <v>412098244</v>
          </cell>
          <cell r="B2389">
            <v>16</v>
          </cell>
        </row>
        <row r="2390">
          <cell r="A2390">
            <v>412098850</v>
          </cell>
          <cell r="B2390">
            <v>0</v>
          </cell>
        </row>
        <row r="2391">
          <cell r="A2391">
            <v>413015046</v>
          </cell>
          <cell r="B2391">
            <v>0</v>
          </cell>
        </row>
        <row r="2392">
          <cell r="A2392">
            <v>413015048</v>
          </cell>
          <cell r="B2392">
            <v>8</v>
          </cell>
        </row>
        <row r="2393">
          <cell r="A2393">
            <v>413015050</v>
          </cell>
          <cell r="B2393">
            <v>0</v>
          </cell>
        </row>
        <row r="2394">
          <cell r="A2394">
            <v>413077134</v>
          </cell>
          <cell r="B2394">
            <v>6</v>
          </cell>
        </row>
        <row r="2395">
          <cell r="A2395">
            <v>413077136</v>
          </cell>
          <cell r="B2395">
            <v>16</v>
          </cell>
        </row>
        <row r="2396">
          <cell r="A2396">
            <v>413077138</v>
          </cell>
          <cell r="B2396">
            <v>15</v>
          </cell>
        </row>
        <row r="2397">
          <cell r="A2397">
            <v>413077140</v>
          </cell>
          <cell r="B2397">
            <v>9</v>
          </cell>
        </row>
        <row r="2398">
          <cell r="A2398">
            <v>413077142</v>
          </cell>
          <cell r="B2398">
            <v>2</v>
          </cell>
        </row>
        <row r="2399">
          <cell r="A2399">
            <v>413077144</v>
          </cell>
          <cell r="B2399">
            <v>11</v>
          </cell>
        </row>
        <row r="2400">
          <cell r="A2400">
            <v>413077736</v>
          </cell>
          <cell r="B2400">
            <v>12</v>
          </cell>
        </row>
        <row r="2401">
          <cell r="A2401">
            <v>413077738</v>
          </cell>
          <cell r="B2401">
            <v>1</v>
          </cell>
        </row>
        <row r="2402">
          <cell r="A2402">
            <v>413077740</v>
          </cell>
          <cell r="B2402">
            <v>6</v>
          </cell>
        </row>
        <row r="2403">
          <cell r="A2403">
            <v>413077742</v>
          </cell>
          <cell r="B2403">
            <v>15</v>
          </cell>
        </row>
        <row r="2404">
          <cell r="A2404">
            <v>413077744</v>
          </cell>
          <cell r="B2404">
            <v>25</v>
          </cell>
        </row>
        <row r="2405">
          <cell r="A2405">
            <v>413095046</v>
          </cell>
          <cell r="B2405">
            <v>3</v>
          </cell>
        </row>
        <row r="2406">
          <cell r="A2406">
            <v>413095048</v>
          </cell>
          <cell r="B2406">
            <v>6</v>
          </cell>
        </row>
        <row r="2407">
          <cell r="A2407">
            <v>413095050</v>
          </cell>
          <cell r="B2407">
            <v>4</v>
          </cell>
        </row>
        <row r="2408">
          <cell r="A2408">
            <v>503450</v>
          </cell>
          <cell r="B2408">
            <v>0</v>
          </cell>
        </row>
        <row r="2409">
          <cell r="A2409">
            <v>510100100</v>
          </cell>
          <cell r="B2409">
            <v>27</v>
          </cell>
        </row>
        <row r="2410">
          <cell r="A2410">
            <v>510100101</v>
          </cell>
          <cell r="B2410">
            <v>26</v>
          </cell>
        </row>
        <row r="2411">
          <cell r="A2411">
            <v>510100102</v>
          </cell>
          <cell r="B2411">
            <v>26</v>
          </cell>
        </row>
        <row r="2412">
          <cell r="A2412">
            <v>510100103</v>
          </cell>
          <cell r="B2412">
            <v>27</v>
          </cell>
        </row>
        <row r="2413">
          <cell r="A2413">
            <v>510100104</v>
          </cell>
          <cell r="B2413">
            <v>24</v>
          </cell>
        </row>
        <row r="2414">
          <cell r="A2414">
            <v>510100105</v>
          </cell>
          <cell r="B2414">
            <v>27</v>
          </cell>
        </row>
        <row r="2415">
          <cell r="A2415">
            <v>510100106</v>
          </cell>
          <cell r="B2415">
            <v>0</v>
          </cell>
        </row>
        <row r="2416">
          <cell r="A2416">
            <v>510100107</v>
          </cell>
          <cell r="B2416">
            <v>0</v>
          </cell>
        </row>
        <row r="2417">
          <cell r="A2417">
            <v>510100108</v>
          </cell>
          <cell r="B2417">
            <v>0</v>
          </cell>
        </row>
        <row r="2418">
          <cell r="A2418">
            <v>510100109</v>
          </cell>
          <cell r="B2418">
            <v>0</v>
          </cell>
        </row>
        <row r="2419">
          <cell r="A2419">
            <v>510100110</v>
          </cell>
          <cell r="B2419">
            <v>0</v>
          </cell>
        </row>
        <row r="2420">
          <cell r="A2420">
            <v>510100200</v>
          </cell>
          <cell r="B2420">
            <v>0</v>
          </cell>
        </row>
        <row r="2421">
          <cell r="A2421">
            <v>510100201</v>
          </cell>
          <cell r="B2421">
            <v>0</v>
          </cell>
        </row>
        <row r="2422">
          <cell r="A2422">
            <v>510100202</v>
          </cell>
          <cell r="B2422">
            <v>8</v>
          </cell>
        </row>
        <row r="2423">
          <cell r="A2423">
            <v>510100203</v>
          </cell>
          <cell r="B2423">
            <v>1</v>
          </cell>
        </row>
        <row r="2424">
          <cell r="A2424">
            <v>510100204</v>
          </cell>
          <cell r="B2424">
            <v>0</v>
          </cell>
        </row>
        <row r="2425">
          <cell r="A2425">
            <v>510100205</v>
          </cell>
          <cell r="B2425">
            <v>0</v>
          </cell>
        </row>
        <row r="2426">
          <cell r="A2426">
            <v>510100206</v>
          </cell>
          <cell r="B2426">
            <v>0</v>
          </cell>
        </row>
        <row r="2427">
          <cell r="A2427">
            <v>510100600</v>
          </cell>
          <cell r="B2427">
            <v>0</v>
          </cell>
        </row>
        <row r="2428">
          <cell r="A2428">
            <v>510100601</v>
          </cell>
          <cell r="B2428">
            <v>0</v>
          </cell>
        </row>
        <row r="2429">
          <cell r="A2429">
            <v>510100602</v>
          </cell>
          <cell r="B2429">
            <v>0</v>
          </cell>
        </row>
        <row r="2430">
          <cell r="A2430">
            <v>510100603</v>
          </cell>
          <cell r="B2430">
            <v>0</v>
          </cell>
        </row>
        <row r="2431">
          <cell r="A2431">
            <v>510100604</v>
          </cell>
          <cell r="B2431">
            <v>0</v>
          </cell>
        </row>
        <row r="2432">
          <cell r="A2432">
            <v>510100605</v>
          </cell>
          <cell r="B2432">
            <v>0</v>
          </cell>
        </row>
        <row r="2433">
          <cell r="A2433">
            <v>510100606</v>
          </cell>
          <cell r="B2433">
            <v>0</v>
          </cell>
        </row>
        <row r="2434">
          <cell r="A2434">
            <v>510100703</v>
          </cell>
          <cell r="B2434">
            <v>0</v>
          </cell>
        </row>
        <row r="2435">
          <cell r="A2435">
            <v>510100707</v>
          </cell>
          <cell r="B2435">
            <v>0</v>
          </cell>
        </row>
        <row r="2436">
          <cell r="A2436">
            <v>510100708</v>
          </cell>
          <cell r="B2436">
            <v>0</v>
          </cell>
        </row>
        <row r="2437">
          <cell r="A2437">
            <v>510100709</v>
          </cell>
          <cell r="B2437">
            <v>0</v>
          </cell>
        </row>
        <row r="2438">
          <cell r="A2438">
            <v>510100900</v>
          </cell>
          <cell r="B2438">
            <v>0</v>
          </cell>
        </row>
        <row r="2439">
          <cell r="A2439">
            <v>510100901</v>
          </cell>
          <cell r="B2439">
            <v>4</v>
          </cell>
        </row>
        <row r="2440">
          <cell r="A2440">
            <v>510100902</v>
          </cell>
          <cell r="B2440">
            <v>6</v>
          </cell>
        </row>
        <row r="2441">
          <cell r="A2441">
            <v>510100903</v>
          </cell>
          <cell r="B2441">
            <v>0</v>
          </cell>
        </row>
        <row r="2442">
          <cell r="A2442">
            <v>510100904</v>
          </cell>
          <cell r="B2442">
            <v>20</v>
          </cell>
        </row>
        <row r="2443">
          <cell r="A2443">
            <v>510100905</v>
          </cell>
          <cell r="B2443">
            <v>0</v>
          </cell>
        </row>
        <row r="2444">
          <cell r="A2444">
            <v>510100906</v>
          </cell>
          <cell r="B2444">
            <v>22</v>
          </cell>
        </row>
        <row r="2445">
          <cell r="A2445">
            <v>510100907</v>
          </cell>
          <cell r="B2445">
            <v>5</v>
          </cell>
        </row>
        <row r="2446">
          <cell r="A2446">
            <v>510100908</v>
          </cell>
          <cell r="B2446">
            <v>0</v>
          </cell>
        </row>
        <row r="2447">
          <cell r="A2447">
            <v>510100909</v>
          </cell>
          <cell r="B2447">
            <v>0</v>
          </cell>
        </row>
        <row r="2448">
          <cell r="A2448">
            <v>510100910</v>
          </cell>
          <cell r="B2448">
            <v>0</v>
          </cell>
        </row>
        <row r="2449">
          <cell r="A2449">
            <v>510101100</v>
          </cell>
          <cell r="B2449">
            <v>8</v>
          </cell>
        </row>
        <row r="2450">
          <cell r="A2450">
            <v>510101101</v>
          </cell>
          <cell r="B2450">
            <v>16</v>
          </cell>
        </row>
        <row r="2451">
          <cell r="A2451">
            <v>510101102</v>
          </cell>
          <cell r="B2451">
            <v>14</v>
          </cell>
        </row>
        <row r="2452">
          <cell r="A2452">
            <v>510101103</v>
          </cell>
          <cell r="B2452">
            <v>28</v>
          </cell>
        </row>
        <row r="2453">
          <cell r="A2453">
            <v>510101104</v>
          </cell>
          <cell r="B2453">
            <v>18</v>
          </cell>
        </row>
        <row r="2454">
          <cell r="A2454">
            <v>510101105</v>
          </cell>
          <cell r="B2454">
            <v>14</v>
          </cell>
        </row>
        <row r="2455">
          <cell r="A2455">
            <v>510101106</v>
          </cell>
          <cell r="B2455">
            <v>20</v>
          </cell>
        </row>
        <row r="2456">
          <cell r="A2456">
            <v>510101107</v>
          </cell>
          <cell r="B2456">
            <v>11</v>
          </cell>
        </row>
        <row r="2457">
          <cell r="A2457">
            <v>510101108</v>
          </cell>
          <cell r="B2457">
            <v>0</v>
          </cell>
        </row>
        <row r="2458">
          <cell r="A2458">
            <v>510101109</v>
          </cell>
          <cell r="B2458">
            <v>0</v>
          </cell>
        </row>
        <row r="2459">
          <cell r="A2459">
            <v>510101110</v>
          </cell>
          <cell r="B2459">
            <v>12</v>
          </cell>
        </row>
        <row r="2460">
          <cell r="A2460">
            <v>5101013</v>
          </cell>
          <cell r="B2460">
            <v>1</v>
          </cell>
        </row>
        <row r="2461">
          <cell r="A2461">
            <v>510102807</v>
          </cell>
          <cell r="B2461">
            <v>12</v>
          </cell>
        </row>
        <row r="2462">
          <cell r="A2462">
            <v>510102808</v>
          </cell>
          <cell r="B2462">
            <v>0</v>
          </cell>
        </row>
        <row r="2463">
          <cell r="A2463">
            <v>510102809</v>
          </cell>
          <cell r="B2463">
            <v>0</v>
          </cell>
        </row>
        <row r="2464">
          <cell r="A2464">
            <v>510102902</v>
          </cell>
          <cell r="B2464">
            <v>10</v>
          </cell>
        </row>
        <row r="2465">
          <cell r="A2465">
            <v>510102903</v>
          </cell>
          <cell r="B2465">
            <v>10</v>
          </cell>
        </row>
        <row r="2466">
          <cell r="A2466">
            <v>510102904</v>
          </cell>
          <cell r="B2466">
            <v>0</v>
          </cell>
        </row>
        <row r="2467">
          <cell r="A2467">
            <v>510102905</v>
          </cell>
          <cell r="B2467">
            <v>0</v>
          </cell>
        </row>
        <row r="2468">
          <cell r="A2468">
            <v>510103002</v>
          </cell>
          <cell r="B2468">
            <v>0</v>
          </cell>
        </row>
        <row r="2469">
          <cell r="A2469">
            <v>510103004</v>
          </cell>
          <cell r="B2469">
            <v>0</v>
          </cell>
        </row>
        <row r="2470">
          <cell r="A2470">
            <v>510103300</v>
          </cell>
          <cell r="B2470">
            <v>10</v>
          </cell>
        </row>
        <row r="2471">
          <cell r="A2471">
            <v>510103301</v>
          </cell>
          <cell r="B2471">
            <v>5</v>
          </cell>
        </row>
        <row r="2472">
          <cell r="A2472">
            <v>510103302</v>
          </cell>
          <cell r="B2472">
            <v>22</v>
          </cell>
        </row>
        <row r="2473">
          <cell r="A2473">
            <v>510103303</v>
          </cell>
          <cell r="B2473">
            <v>4</v>
          </cell>
        </row>
        <row r="2474">
          <cell r="A2474">
            <v>510103304</v>
          </cell>
          <cell r="B2474">
            <v>0</v>
          </cell>
        </row>
        <row r="2475">
          <cell r="A2475">
            <v>510103305</v>
          </cell>
          <cell r="B2475">
            <v>0</v>
          </cell>
        </row>
        <row r="2476">
          <cell r="A2476">
            <v>510103306</v>
          </cell>
          <cell r="B2476">
            <v>5</v>
          </cell>
        </row>
        <row r="2477">
          <cell r="A2477">
            <v>510103407</v>
          </cell>
          <cell r="B2477">
            <v>1</v>
          </cell>
        </row>
        <row r="2478">
          <cell r="A2478">
            <v>510103408</v>
          </cell>
          <cell r="B2478">
            <v>0</v>
          </cell>
        </row>
        <row r="2479">
          <cell r="A2479">
            <v>510103409</v>
          </cell>
          <cell r="B2479">
            <v>1</v>
          </cell>
        </row>
        <row r="2480">
          <cell r="A2480">
            <v>5101046</v>
          </cell>
          <cell r="B2480">
            <v>0</v>
          </cell>
        </row>
        <row r="2481">
          <cell r="A2481">
            <v>510104600</v>
          </cell>
          <cell r="B2481">
            <v>0</v>
          </cell>
        </row>
        <row r="2482">
          <cell r="A2482">
            <v>510104601</v>
          </cell>
          <cell r="B2482">
            <v>3</v>
          </cell>
        </row>
        <row r="2483">
          <cell r="A2483">
            <v>510104602</v>
          </cell>
          <cell r="B2483">
            <v>2</v>
          </cell>
        </row>
        <row r="2484">
          <cell r="A2484">
            <v>510104603</v>
          </cell>
          <cell r="B2484">
            <v>3</v>
          </cell>
        </row>
        <row r="2485">
          <cell r="A2485">
            <v>510104604</v>
          </cell>
          <cell r="B2485">
            <v>3</v>
          </cell>
        </row>
        <row r="2486">
          <cell r="A2486">
            <v>510104605</v>
          </cell>
          <cell r="B2486">
            <v>6</v>
          </cell>
        </row>
        <row r="2487">
          <cell r="A2487">
            <v>510104606</v>
          </cell>
          <cell r="B2487">
            <v>6</v>
          </cell>
        </row>
        <row r="2488">
          <cell r="A2488">
            <v>510104707</v>
          </cell>
          <cell r="B2488">
            <v>5</v>
          </cell>
        </row>
        <row r="2489">
          <cell r="A2489">
            <v>510104708</v>
          </cell>
          <cell r="B2489">
            <v>0</v>
          </cell>
        </row>
        <row r="2490">
          <cell r="A2490">
            <v>510104709</v>
          </cell>
          <cell r="B2490">
            <v>0</v>
          </cell>
        </row>
        <row r="2491">
          <cell r="A2491">
            <v>510104800</v>
          </cell>
          <cell r="B2491">
            <v>2</v>
          </cell>
        </row>
        <row r="2492">
          <cell r="A2492">
            <v>510104801</v>
          </cell>
          <cell r="B2492">
            <v>10</v>
          </cell>
        </row>
        <row r="2493">
          <cell r="A2493">
            <v>510104802</v>
          </cell>
          <cell r="B2493">
            <v>9</v>
          </cell>
        </row>
        <row r="2494">
          <cell r="A2494">
            <v>510104803</v>
          </cell>
          <cell r="B2494">
            <v>3</v>
          </cell>
        </row>
        <row r="2495">
          <cell r="A2495">
            <v>510104804</v>
          </cell>
          <cell r="B2495">
            <v>1</v>
          </cell>
        </row>
        <row r="2496">
          <cell r="A2496">
            <v>510104805</v>
          </cell>
          <cell r="B2496">
            <v>18</v>
          </cell>
        </row>
        <row r="2497">
          <cell r="A2497">
            <v>510104806</v>
          </cell>
          <cell r="B2497">
            <v>28</v>
          </cell>
        </row>
        <row r="2498">
          <cell r="A2498">
            <v>510104907</v>
          </cell>
          <cell r="B2498">
            <v>5</v>
          </cell>
        </row>
        <row r="2499">
          <cell r="A2499">
            <v>510104908</v>
          </cell>
          <cell r="B2499">
            <v>2</v>
          </cell>
        </row>
        <row r="2500">
          <cell r="A2500">
            <v>510104909</v>
          </cell>
          <cell r="B2500">
            <v>0</v>
          </cell>
        </row>
        <row r="2501">
          <cell r="A2501">
            <v>510104910</v>
          </cell>
          <cell r="B2501">
            <v>0</v>
          </cell>
        </row>
        <row r="2502">
          <cell r="A2502">
            <v>510105000</v>
          </cell>
          <cell r="B2502">
            <v>0</v>
          </cell>
        </row>
        <row r="2503">
          <cell r="A2503">
            <v>510105001</v>
          </cell>
          <cell r="B2503">
            <v>0</v>
          </cell>
        </row>
        <row r="2504">
          <cell r="A2504">
            <v>510105002</v>
          </cell>
          <cell r="B2504">
            <v>0</v>
          </cell>
        </row>
        <row r="2505">
          <cell r="A2505">
            <v>510105003</v>
          </cell>
          <cell r="B2505">
            <v>0</v>
          </cell>
        </row>
        <row r="2506">
          <cell r="A2506">
            <v>510105004</v>
          </cell>
          <cell r="B2506">
            <v>0</v>
          </cell>
        </row>
        <row r="2507">
          <cell r="A2507">
            <v>510105005</v>
          </cell>
          <cell r="B2507">
            <v>0</v>
          </cell>
        </row>
        <row r="2508">
          <cell r="A2508">
            <v>510105006</v>
          </cell>
          <cell r="B2508">
            <v>0</v>
          </cell>
        </row>
        <row r="2509">
          <cell r="A2509">
            <v>510105010</v>
          </cell>
          <cell r="B2509">
            <v>0</v>
          </cell>
        </row>
        <row r="2510">
          <cell r="A2510">
            <v>510105200</v>
          </cell>
          <cell r="B2510">
            <v>0</v>
          </cell>
        </row>
        <row r="2511">
          <cell r="A2511">
            <v>510105201</v>
          </cell>
          <cell r="B2511">
            <v>0</v>
          </cell>
        </row>
        <row r="2512">
          <cell r="A2512">
            <v>510105202</v>
          </cell>
          <cell r="B2512">
            <v>2</v>
          </cell>
        </row>
        <row r="2513">
          <cell r="A2513">
            <v>510105203</v>
          </cell>
          <cell r="B2513">
            <v>0</v>
          </cell>
        </row>
        <row r="2514">
          <cell r="A2514">
            <v>510105204</v>
          </cell>
          <cell r="B2514">
            <v>0</v>
          </cell>
        </row>
        <row r="2515">
          <cell r="A2515">
            <v>510105205</v>
          </cell>
          <cell r="B2515">
            <v>0</v>
          </cell>
        </row>
        <row r="2516">
          <cell r="A2516">
            <v>510105206</v>
          </cell>
          <cell r="B2516">
            <v>1</v>
          </cell>
        </row>
        <row r="2517">
          <cell r="A2517">
            <v>510105209</v>
          </cell>
          <cell r="B2517">
            <v>0</v>
          </cell>
        </row>
        <row r="2518">
          <cell r="A2518">
            <v>510105307</v>
          </cell>
          <cell r="B2518">
            <v>0</v>
          </cell>
        </row>
        <row r="2519">
          <cell r="A2519">
            <v>510105308</v>
          </cell>
          <cell r="B2519">
            <v>0</v>
          </cell>
        </row>
        <row r="2520">
          <cell r="A2520">
            <v>510105310</v>
          </cell>
          <cell r="B2520">
            <v>0</v>
          </cell>
        </row>
        <row r="2521">
          <cell r="A2521">
            <v>510108300</v>
          </cell>
          <cell r="B2521">
            <v>0</v>
          </cell>
        </row>
        <row r="2522">
          <cell r="A2522">
            <v>510108301</v>
          </cell>
          <cell r="B2522">
            <v>2</v>
          </cell>
        </row>
        <row r="2523">
          <cell r="A2523">
            <v>510108302</v>
          </cell>
          <cell r="B2523">
            <v>0</v>
          </cell>
        </row>
        <row r="2524">
          <cell r="A2524">
            <v>510108303</v>
          </cell>
          <cell r="B2524">
            <v>2</v>
          </cell>
        </row>
        <row r="2525">
          <cell r="A2525">
            <v>510108304</v>
          </cell>
          <cell r="B2525">
            <v>1</v>
          </cell>
        </row>
        <row r="2526">
          <cell r="A2526">
            <v>510108305</v>
          </cell>
          <cell r="B2526">
            <v>4</v>
          </cell>
        </row>
        <row r="2527">
          <cell r="A2527">
            <v>510108306</v>
          </cell>
          <cell r="B2527">
            <v>3</v>
          </cell>
        </row>
        <row r="2528">
          <cell r="A2528">
            <v>510108307</v>
          </cell>
          <cell r="B2528">
            <v>6</v>
          </cell>
        </row>
        <row r="2529">
          <cell r="A2529">
            <v>510108308</v>
          </cell>
          <cell r="B2529">
            <v>0</v>
          </cell>
        </row>
        <row r="2530">
          <cell r="A2530">
            <v>510108309</v>
          </cell>
          <cell r="B2530">
            <v>0</v>
          </cell>
        </row>
        <row r="2531">
          <cell r="A2531">
            <v>510108310</v>
          </cell>
          <cell r="B2531">
            <v>0</v>
          </cell>
        </row>
        <row r="2532">
          <cell r="A2532">
            <v>510108800</v>
          </cell>
          <cell r="B2532">
            <v>0</v>
          </cell>
        </row>
        <row r="2533">
          <cell r="A2533">
            <v>510108801</v>
          </cell>
          <cell r="B2533">
            <v>0</v>
          </cell>
        </row>
        <row r="2534">
          <cell r="A2534">
            <v>510108802</v>
          </cell>
          <cell r="B2534">
            <v>0</v>
          </cell>
        </row>
        <row r="2535">
          <cell r="A2535">
            <v>510108803</v>
          </cell>
          <cell r="B2535">
            <v>0</v>
          </cell>
        </row>
        <row r="2536">
          <cell r="A2536">
            <v>510108804</v>
          </cell>
          <cell r="B2536">
            <v>0</v>
          </cell>
        </row>
        <row r="2537">
          <cell r="A2537">
            <v>510108805</v>
          </cell>
          <cell r="B2537">
            <v>0</v>
          </cell>
        </row>
        <row r="2538">
          <cell r="A2538">
            <v>510108806</v>
          </cell>
          <cell r="B2538">
            <v>0</v>
          </cell>
        </row>
        <row r="2539">
          <cell r="A2539">
            <v>510109000</v>
          </cell>
          <cell r="B2539">
            <v>0</v>
          </cell>
        </row>
        <row r="2540">
          <cell r="A2540">
            <v>510109001</v>
          </cell>
          <cell r="B2540">
            <v>47</v>
          </cell>
        </row>
        <row r="2541">
          <cell r="A2541">
            <v>510109002</v>
          </cell>
          <cell r="B2541">
            <v>5</v>
          </cell>
        </row>
        <row r="2542">
          <cell r="A2542">
            <v>510109003</v>
          </cell>
          <cell r="B2542">
            <v>9</v>
          </cell>
        </row>
        <row r="2543">
          <cell r="A2543">
            <v>510109004</v>
          </cell>
          <cell r="B2543">
            <v>40</v>
          </cell>
        </row>
        <row r="2544">
          <cell r="A2544">
            <v>510109005</v>
          </cell>
          <cell r="B2544">
            <v>78</v>
          </cell>
        </row>
        <row r="2545">
          <cell r="A2545">
            <v>510109006</v>
          </cell>
          <cell r="B2545">
            <v>57</v>
          </cell>
        </row>
        <row r="2546">
          <cell r="A2546">
            <v>510109300</v>
          </cell>
          <cell r="B2546">
            <v>0</v>
          </cell>
        </row>
        <row r="2547">
          <cell r="A2547">
            <v>510109301</v>
          </cell>
          <cell r="B2547">
            <v>32</v>
          </cell>
        </row>
        <row r="2548">
          <cell r="A2548">
            <v>510109302</v>
          </cell>
          <cell r="B2548">
            <v>23</v>
          </cell>
        </row>
        <row r="2549">
          <cell r="A2549">
            <v>510109303</v>
          </cell>
          <cell r="B2549">
            <v>15</v>
          </cell>
        </row>
        <row r="2550">
          <cell r="A2550">
            <v>510109304</v>
          </cell>
          <cell r="B2550">
            <v>33</v>
          </cell>
        </row>
        <row r="2551">
          <cell r="A2551">
            <v>510109305</v>
          </cell>
          <cell r="B2551">
            <v>23</v>
          </cell>
        </row>
        <row r="2552">
          <cell r="A2552">
            <v>510109306</v>
          </cell>
          <cell r="B2552">
            <v>23</v>
          </cell>
        </row>
        <row r="2553">
          <cell r="A2553">
            <v>510110102</v>
          </cell>
          <cell r="B2553">
            <v>0</v>
          </cell>
        </row>
        <row r="2554">
          <cell r="A2554">
            <v>510110105</v>
          </cell>
          <cell r="B2554">
            <v>0</v>
          </cell>
        </row>
        <row r="2555">
          <cell r="A2555">
            <v>510110206</v>
          </cell>
          <cell r="B2555">
            <v>1</v>
          </cell>
        </row>
        <row r="2556">
          <cell r="A2556">
            <v>510110400</v>
          </cell>
          <cell r="B2556">
            <v>0</v>
          </cell>
        </row>
        <row r="2557">
          <cell r="A2557">
            <v>510110401</v>
          </cell>
          <cell r="B2557">
            <v>0</v>
          </cell>
        </row>
        <row r="2558">
          <cell r="A2558">
            <v>510110402</v>
          </cell>
          <cell r="B2558">
            <v>2</v>
          </cell>
        </row>
        <row r="2559">
          <cell r="A2559">
            <v>510110403</v>
          </cell>
          <cell r="B2559">
            <v>2</v>
          </cell>
        </row>
        <row r="2560">
          <cell r="A2560">
            <v>510110404</v>
          </cell>
          <cell r="B2560">
            <v>0</v>
          </cell>
        </row>
        <row r="2561">
          <cell r="A2561">
            <v>510110405</v>
          </cell>
          <cell r="B2561">
            <v>0</v>
          </cell>
        </row>
        <row r="2562">
          <cell r="A2562">
            <v>510110406</v>
          </cell>
          <cell r="B2562">
            <v>0</v>
          </cell>
        </row>
        <row r="2563">
          <cell r="A2563">
            <v>510110504</v>
          </cell>
          <cell r="B2563">
            <v>2</v>
          </cell>
        </row>
        <row r="2564">
          <cell r="A2564">
            <v>510110505</v>
          </cell>
          <cell r="B2564">
            <v>0</v>
          </cell>
        </row>
        <row r="2565">
          <cell r="A2565">
            <v>510110506</v>
          </cell>
          <cell r="B2565">
            <v>1</v>
          </cell>
        </row>
        <row r="2566">
          <cell r="A2566">
            <v>510110600</v>
          </cell>
          <cell r="B2566">
            <v>0</v>
          </cell>
        </row>
        <row r="2567">
          <cell r="A2567">
            <v>510110601</v>
          </cell>
          <cell r="B2567">
            <v>0</v>
          </cell>
        </row>
        <row r="2568">
          <cell r="A2568">
            <v>510110602</v>
          </cell>
          <cell r="B2568">
            <v>0</v>
          </cell>
        </row>
        <row r="2569">
          <cell r="A2569">
            <v>510110603</v>
          </cell>
          <cell r="B2569">
            <v>0</v>
          </cell>
        </row>
        <row r="2570">
          <cell r="A2570">
            <v>510110604</v>
          </cell>
          <cell r="B2570">
            <v>1</v>
          </cell>
        </row>
        <row r="2571">
          <cell r="A2571">
            <v>510110605</v>
          </cell>
          <cell r="B2571">
            <v>0</v>
          </cell>
        </row>
        <row r="2572">
          <cell r="A2572">
            <v>510110606</v>
          </cell>
          <cell r="B2572">
            <v>0</v>
          </cell>
        </row>
        <row r="2573">
          <cell r="A2573">
            <v>510110607</v>
          </cell>
          <cell r="B2573">
            <v>0</v>
          </cell>
        </row>
        <row r="2574">
          <cell r="A2574">
            <v>510110802</v>
          </cell>
          <cell r="B2574">
            <v>0</v>
          </cell>
        </row>
        <row r="2575">
          <cell r="A2575">
            <v>510110803</v>
          </cell>
          <cell r="B2575">
            <v>0</v>
          </cell>
        </row>
        <row r="2576">
          <cell r="A2576">
            <v>510110804</v>
          </cell>
          <cell r="B2576">
            <v>3</v>
          </cell>
        </row>
        <row r="2577">
          <cell r="A2577">
            <v>510110805</v>
          </cell>
          <cell r="B2577">
            <v>0</v>
          </cell>
        </row>
        <row r="2578">
          <cell r="A2578">
            <v>510110806</v>
          </cell>
          <cell r="B2578">
            <v>2</v>
          </cell>
        </row>
        <row r="2579">
          <cell r="A2579">
            <v>510110900</v>
          </cell>
          <cell r="B2579">
            <v>0</v>
          </cell>
        </row>
        <row r="2580">
          <cell r="A2580">
            <v>510110901</v>
          </cell>
          <cell r="B2580">
            <v>0</v>
          </cell>
        </row>
        <row r="2581">
          <cell r="A2581">
            <v>510110902</v>
          </cell>
          <cell r="B2581">
            <v>0</v>
          </cell>
        </row>
        <row r="2582">
          <cell r="A2582">
            <v>510110903</v>
          </cell>
          <cell r="B2582">
            <v>0</v>
          </cell>
        </row>
        <row r="2583">
          <cell r="A2583">
            <v>510110904</v>
          </cell>
          <cell r="B2583">
            <v>3</v>
          </cell>
        </row>
        <row r="2584">
          <cell r="A2584">
            <v>510110905</v>
          </cell>
          <cell r="B2584">
            <v>2</v>
          </cell>
        </row>
        <row r="2585">
          <cell r="A2585">
            <v>510110906</v>
          </cell>
          <cell r="B2585">
            <v>1</v>
          </cell>
        </row>
        <row r="2586">
          <cell r="A2586">
            <v>510112500</v>
          </cell>
          <cell r="B2586">
            <v>4</v>
          </cell>
        </row>
        <row r="2587">
          <cell r="A2587">
            <v>510112501</v>
          </cell>
          <cell r="B2587">
            <v>6</v>
          </cell>
        </row>
        <row r="2588">
          <cell r="A2588">
            <v>510112502</v>
          </cell>
          <cell r="B2588">
            <v>6</v>
          </cell>
        </row>
        <row r="2589">
          <cell r="A2589">
            <v>510112503</v>
          </cell>
          <cell r="B2589">
            <v>0</v>
          </cell>
        </row>
        <row r="2590">
          <cell r="A2590">
            <v>510112504</v>
          </cell>
          <cell r="B2590">
            <v>0</v>
          </cell>
        </row>
        <row r="2591">
          <cell r="A2591">
            <v>510112505</v>
          </cell>
          <cell r="B2591">
            <v>0</v>
          </cell>
        </row>
        <row r="2592">
          <cell r="A2592">
            <v>510112506</v>
          </cell>
          <cell r="B2592">
            <v>0</v>
          </cell>
        </row>
        <row r="2593">
          <cell r="A2593">
            <v>510112507</v>
          </cell>
          <cell r="B2593">
            <v>0</v>
          </cell>
        </row>
        <row r="2594">
          <cell r="A2594">
            <v>510112508</v>
          </cell>
          <cell r="B2594">
            <v>0</v>
          </cell>
        </row>
        <row r="2595">
          <cell r="A2595">
            <v>510114000</v>
          </cell>
          <cell r="B2595">
            <v>0</v>
          </cell>
        </row>
        <row r="2596">
          <cell r="A2596">
            <v>510114001</v>
          </cell>
          <cell r="B2596">
            <v>1</v>
          </cell>
        </row>
        <row r="2597">
          <cell r="A2597">
            <v>510114002</v>
          </cell>
          <cell r="B2597">
            <v>1</v>
          </cell>
        </row>
        <row r="2598">
          <cell r="A2598">
            <v>510114003</v>
          </cell>
          <cell r="B2598">
            <v>1</v>
          </cell>
        </row>
        <row r="2599">
          <cell r="A2599">
            <v>510114004</v>
          </cell>
          <cell r="B2599">
            <v>1</v>
          </cell>
        </row>
        <row r="2600">
          <cell r="A2600">
            <v>510114005</v>
          </cell>
          <cell r="B2600">
            <v>1</v>
          </cell>
        </row>
        <row r="2601">
          <cell r="A2601">
            <v>510114006</v>
          </cell>
          <cell r="B2601">
            <v>1</v>
          </cell>
        </row>
        <row r="2602">
          <cell r="A2602">
            <v>510114010</v>
          </cell>
          <cell r="B2602">
            <v>0</v>
          </cell>
        </row>
        <row r="2603">
          <cell r="A2603">
            <v>510114107</v>
          </cell>
          <cell r="B2603">
            <v>1</v>
          </cell>
        </row>
        <row r="2604">
          <cell r="A2604">
            <v>510114108</v>
          </cell>
          <cell r="B2604">
            <v>0</v>
          </cell>
        </row>
        <row r="2605">
          <cell r="A2605">
            <v>510114109</v>
          </cell>
          <cell r="B2605">
            <v>1</v>
          </cell>
        </row>
        <row r="2606">
          <cell r="A2606">
            <v>510116501</v>
          </cell>
          <cell r="B2606">
            <v>0</v>
          </cell>
        </row>
        <row r="2607">
          <cell r="A2607">
            <v>510116502</v>
          </cell>
          <cell r="B2607">
            <v>1</v>
          </cell>
        </row>
        <row r="2608">
          <cell r="A2608">
            <v>510116503</v>
          </cell>
          <cell r="B2608">
            <v>0</v>
          </cell>
        </row>
        <row r="2609">
          <cell r="A2609">
            <v>510116504</v>
          </cell>
          <cell r="B2609">
            <v>0</v>
          </cell>
        </row>
        <row r="2610">
          <cell r="A2610">
            <v>510116505</v>
          </cell>
          <cell r="B2610">
            <v>4</v>
          </cell>
        </row>
        <row r="2611">
          <cell r="A2611">
            <v>510116506</v>
          </cell>
          <cell r="B2611">
            <v>0</v>
          </cell>
        </row>
        <row r="2612">
          <cell r="A2612">
            <v>510117000</v>
          </cell>
          <cell r="B2612">
            <v>21</v>
          </cell>
        </row>
        <row r="2613">
          <cell r="A2613">
            <v>510117001</v>
          </cell>
          <cell r="B2613">
            <v>31</v>
          </cell>
        </row>
        <row r="2614">
          <cell r="A2614">
            <v>510117002</v>
          </cell>
          <cell r="B2614">
            <v>13</v>
          </cell>
        </row>
        <row r="2615">
          <cell r="A2615">
            <v>510117003</v>
          </cell>
          <cell r="B2615">
            <v>18</v>
          </cell>
        </row>
        <row r="2616">
          <cell r="A2616">
            <v>510117004</v>
          </cell>
          <cell r="B2616">
            <v>3</v>
          </cell>
        </row>
        <row r="2617">
          <cell r="A2617">
            <v>510117005</v>
          </cell>
          <cell r="B2617">
            <v>35</v>
          </cell>
        </row>
        <row r="2618">
          <cell r="A2618">
            <v>510117006</v>
          </cell>
          <cell r="B2618">
            <v>17</v>
          </cell>
        </row>
        <row r="2619">
          <cell r="A2619">
            <v>510117007</v>
          </cell>
          <cell r="B2619">
            <v>17</v>
          </cell>
        </row>
        <row r="2620">
          <cell r="A2620">
            <v>510117008</v>
          </cell>
          <cell r="B2620">
            <v>0</v>
          </cell>
        </row>
        <row r="2621">
          <cell r="A2621">
            <v>510117009</v>
          </cell>
          <cell r="B2621">
            <v>0</v>
          </cell>
        </row>
        <row r="2622">
          <cell r="A2622">
            <v>510117010</v>
          </cell>
          <cell r="B2622">
            <v>0</v>
          </cell>
        </row>
        <row r="2623">
          <cell r="A2623">
            <v>510117100</v>
          </cell>
          <cell r="B2623">
            <v>20</v>
          </cell>
        </row>
        <row r="2624">
          <cell r="A2624">
            <v>510117101</v>
          </cell>
          <cell r="B2624">
            <v>27</v>
          </cell>
        </row>
        <row r="2625">
          <cell r="A2625">
            <v>510117102</v>
          </cell>
          <cell r="B2625">
            <v>36</v>
          </cell>
        </row>
        <row r="2626">
          <cell r="A2626">
            <v>510117103</v>
          </cell>
          <cell r="B2626">
            <v>42</v>
          </cell>
        </row>
        <row r="2627">
          <cell r="A2627">
            <v>510117104</v>
          </cell>
          <cell r="B2627">
            <v>24</v>
          </cell>
        </row>
        <row r="2628">
          <cell r="A2628">
            <v>510117105</v>
          </cell>
          <cell r="B2628">
            <v>28</v>
          </cell>
        </row>
        <row r="2629">
          <cell r="A2629">
            <v>510117106</v>
          </cell>
          <cell r="B2629">
            <v>25</v>
          </cell>
        </row>
        <row r="2630">
          <cell r="A2630">
            <v>510117107</v>
          </cell>
          <cell r="B2630">
            <v>6</v>
          </cell>
        </row>
        <row r="2631">
          <cell r="A2631">
            <v>510117108</v>
          </cell>
          <cell r="B2631">
            <v>0</v>
          </cell>
        </row>
        <row r="2632">
          <cell r="A2632">
            <v>510117109</v>
          </cell>
          <cell r="B2632">
            <v>0</v>
          </cell>
        </row>
        <row r="2633">
          <cell r="A2633">
            <v>510117110</v>
          </cell>
          <cell r="B2633">
            <v>0</v>
          </cell>
        </row>
        <row r="2634">
          <cell r="A2634">
            <v>510117200</v>
          </cell>
          <cell r="B2634">
            <v>0</v>
          </cell>
        </row>
        <row r="2635">
          <cell r="A2635">
            <v>510117201</v>
          </cell>
          <cell r="B2635">
            <v>0</v>
          </cell>
        </row>
        <row r="2636">
          <cell r="A2636">
            <v>510117202</v>
          </cell>
          <cell r="B2636">
            <v>0</v>
          </cell>
        </row>
        <row r="2637">
          <cell r="A2637">
            <v>510117203</v>
          </cell>
          <cell r="B2637">
            <v>0</v>
          </cell>
        </row>
        <row r="2638">
          <cell r="A2638">
            <v>510117204</v>
          </cell>
          <cell r="B2638">
            <v>0</v>
          </cell>
        </row>
        <row r="2639">
          <cell r="A2639">
            <v>510117205</v>
          </cell>
          <cell r="B2639">
            <v>0</v>
          </cell>
        </row>
        <row r="2640">
          <cell r="A2640">
            <v>510117206</v>
          </cell>
          <cell r="B2640">
            <v>0</v>
          </cell>
        </row>
        <row r="2641">
          <cell r="A2641">
            <v>510118500</v>
          </cell>
          <cell r="B2641">
            <v>0</v>
          </cell>
        </row>
        <row r="2642">
          <cell r="A2642">
            <v>510118501</v>
          </cell>
          <cell r="B2642">
            <v>3</v>
          </cell>
        </row>
        <row r="2643">
          <cell r="A2643">
            <v>510118502</v>
          </cell>
          <cell r="B2643">
            <v>0</v>
          </cell>
        </row>
        <row r="2644">
          <cell r="A2644">
            <v>510118503</v>
          </cell>
          <cell r="B2644">
            <v>1</v>
          </cell>
        </row>
        <row r="2645">
          <cell r="A2645">
            <v>510118504</v>
          </cell>
          <cell r="B2645">
            <v>1</v>
          </cell>
        </row>
        <row r="2646">
          <cell r="A2646">
            <v>510118505</v>
          </cell>
          <cell r="B2646">
            <v>0</v>
          </cell>
        </row>
        <row r="2647">
          <cell r="A2647">
            <v>510118506</v>
          </cell>
          <cell r="B2647">
            <v>15</v>
          </cell>
        </row>
        <row r="2648">
          <cell r="A2648">
            <v>510118607</v>
          </cell>
          <cell r="B2648">
            <v>9</v>
          </cell>
        </row>
        <row r="2649">
          <cell r="A2649">
            <v>510118608</v>
          </cell>
          <cell r="B2649">
            <v>2</v>
          </cell>
        </row>
        <row r="2650">
          <cell r="A2650">
            <v>510118609</v>
          </cell>
          <cell r="B2650">
            <v>0</v>
          </cell>
        </row>
        <row r="2651">
          <cell r="A2651">
            <v>510118700</v>
          </cell>
          <cell r="B2651">
            <v>0</v>
          </cell>
        </row>
        <row r="2652">
          <cell r="A2652">
            <v>510118701</v>
          </cell>
          <cell r="B2652">
            <v>2</v>
          </cell>
        </row>
        <row r="2653">
          <cell r="A2653">
            <v>510118702</v>
          </cell>
          <cell r="B2653">
            <v>10</v>
          </cell>
        </row>
        <row r="2654">
          <cell r="A2654">
            <v>510118703</v>
          </cell>
          <cell r="B2654">
            <v>3</v>
          </cell>
        </row>
        <row r="2655">
          <cell r="A2655">
            <v>510118704</v>
          </cell>
          <cell r="B2655">
            <v>1</v>
          </cell>
        </row>
        <row r="2656">
          <cell r="A2656">
            <v>510118705</v>
          </cell>
          <cell r="B2656">
            <v>1</v>
          </cell>
        </row>
        <row r="2657">
          <cell r="A2657">
            <v>510118706</v>
          </cell>
          <cell r="B2657">
            <v>0</v>
          </cell>
        </row>
        <row r="2658">
          <cell r="A2658">
            <v>510118807</v>
          </cell>
          <cell r="B2658">
            <v>2</v>
          </cell>
        </row>
        <row r="2659">
          <cell r="A2659">
            <v>510118808</v>
          </cell>
          <cell r="B2659">
            <v>0</v>
          </cell>
        </row>
        <row r="2660">
          <cell r="A2660">
            <v>510118809</v>
          </cell>
          <cell r="B2660">
            <v>0</v>
          </cell>
        </row>
        <row r="2661">
          <cell r="A2661">
            <v>510118810</v>
          </cell>
          <cell r="B2661">
            <v>0</v>
          </cell>
        </row>
        <row r="2662">
          <cell r="A2662">
            <v>510119000</v>
          </cell>
          <cell r="B2662">
            <v>0</v>
          </cell>
        </row>
        <row r="2663">
          <cell r="A2663">
            <v>510119001</v>
          </cell>
          <cell r="B2663">
            <v>0</v>
          </cell>
        </row>
        <row r="2664">
          <cell r="A2664">
            <v>510119002</v>
          </cell>
          <cell r="B2664">
            <v>0</v>
          </cell>
        </row>
        <row r="2665">
          <cell r="A2665">
            <v>510119003</v>
          </cell>
          <cell r="B2665">
            <v>1</v>
          </cell>
        </row>
        <row r="2666">
          <cell r="A2666">
            <v>510119004</v>
          </cell>
          <cell r="B2666">
            <v>3</v>
          </cell>
        </row>
        <row r="2667">
          <cell r="A2667">
            <v>510119005</v>
          </cell>
          <cell r="B2667">
            <v>11</v>
          </cell>
        </row>
        <row r="2668">
          <cell r="A2668">
            <v>510119006</v>
          </cell>
          <cell r="B2668">
            <v>30</v>
          </cell>
        </row>
        <row r="2669">
          <cell r="A2669">
            <v>510119107</v>
          </cell>
          <cell r="B2669">
            <v>29</v>
          </cell>
        </row>
        <row r="2670">
          <cell r="A2670">
            <v>510119108</v>
          </cell>
          <cell r="B2670">
            <v>6</v>
          </cell>
        </row>
        <row r="2671">
          <cell r="A2671">
            <v>510119200</v>
          </cell>
          <cell r="B2671">
            <v>4</v>
          </cell>
        </row>
        <row r="2672">
          <cell r="A2672">
            <v>510119201</v>
          </cell>
          <cell r="B2672">
            <v>12</v>
          </cell>
        </row>
        <row r="2673">
          <cell r="A2673">
            <v>510119202</v>
          </cell>
          <cell r="B2673">
            <v>20</v>
          </cell>
        </row>
        <row r="2674">
          <cell r="A2674">
            <v>510119203</v>
          </cell>
          <cell r="B2674">
            <v>32</v>
          </cell>
        </row>
        <row r="2675">
          <cell r="A2675">
            <v>510119204</v>
          </cell>
          <cell r="B2675">
            <v>32</v>
          </cell>
        </row>
        <row r="2676">
          <cell r="A2676">
            <v>510119205</v>
          </cell>
          <cell r="B2676">
            <v>33</v>
          </cell>
        </row>
        <row r="2677">
          <cell r="A2677">
            <v>510119206</v>
          </cell>
          <cell r="B2677">
            <v>24</v>
          </cell>
        </row>
        <row r="2678">
          <cell r="A2678">
            <v>510119307</v>
          </cell>
          <cell r="B2678">
            <v>20</v>
          </cell>
        </row>
        <row r="2679">
          <cell r="A2679">
            <v>510119308</v>
          </cell>
          <cell r="B2679">
            <v>3</v>
          </cell>
        </row>
        <row r="2680">
          <cell r="A2680">
            <v>510119309</v>
          </cell>
          <cell r="B2680">
            <v>0</v>
          </cell>
        </row>
        <row r="2681">
          <cell r="A2681">
            <v>510119310</v>
          </cell>
          <cell r="B2681">
            <v>0</v>
          </cell>
        </row>
        <row r="2682">
          <cell r="A2682">
            <v>510119500</v>
          </cell>
          <cell r="B2682">
            <v>0</v>
          </cell>
        </row>
        <row r="2683">
          <cell r="A2683">
            <v>510119501</v>
          </cell>
          <cell r="B2683">
            <v>0</v>
          </cell>
        </row>
        <row r="2684">
          <cell r="A2684">
            <v>510119502</v>
          </cell>
          <cell r="B2684">
            <v>0</v>
          </cell>
        </row>
        <row r="2685">
          <cell r="A2685">
            <v>510119503</v>
          </cell>
          <cell r="B2685">
            <v>0</v>
          </cell>
        </row>
        <row r="2686">
          <cell r="A2686">
            <v>510119504</v>
          </cell>
          <cell r="B2686">
            <v>0</v>
          </cell>
        </row>
        <row r="2687">
          <cell r="A2687">
            <v>510119505</v>
          </cell>
          <cell r="B2687">
            <v>0</v>
          </cell>
        </row>
        <row r="2688">
          <cell r="A2688">
            <v>510119506</v>
          </cell>
          <cell r="B2688">
            <v>0</v>
          </cell>
        </row>
        <row r="2689">
          <cell r="A2689">
            <v>510119607</v>
          </cell>
          <cell r="B2689">
            <v>2</v>
          </cell>
        </row>
        <row r="2690">
          <cell r="A2690">
            <v>510119608</v>
          </cell>
          <cell r="B2690">
            <v>7</v>
          </cell>
        </row>
        <row r="2691">
          <cell r="A2691">
            <v>510119609</v>
          </cell>
          <cell r="B2691">
            <v>0</v>
          </cell>
        </row>
        <row r="2692">
          <cell r="A2692">
            <v>510119610</v>
          </cell>
          <cell r="B2692">
            <v>0</v>
          </cell>
        </row>
        <row r="2693">
          <cell r="A2693">
            <v>5101204</v>
          </cell>
          <cell r="B2693">
            <v>0</v>
          </cell>
        </row>
        <row r="2694">
          <cell r="A2694">
            <v>510120400</v>
          </cell>
          <cell r="B2694">
            <v>0</v>
          </cell>
        </row>
        <row r="2695">
          <cell r="A2695">
            <v>510120401</v>
          </cell>
          <cell r="B2695">
            <v>0</v>
          </cell>
        </row>
        <row r="2696">
          <cell r="A2696">
            <v>510120402</v>
          </cell>
          <cell r="B2696">
            <v>0</v>
          </cell>
        </row>
        <row r="2697">
          <cell r="A2697">
            <v>510120403</v>
          </cell>
          <cell r="B2697">
            <v>2</v>
          </cell>
        </row>
        <row r="2698">
          <cell r="A2698">
            <v>510120404</v>
          </cell>
          <cell r="B2698">
            <v>0</v>
          </cell>
        </row>
        <row r="2699">
          <cell r="A2699">
            <v>510120405</v>
          </cell>
          <cell r="B2699">
            <v>2</v>
          </cell>
        </row>
        <row r="2700">
          <cell r="A2700">
            <v>510120406</v>
          </cell>
          <cell r="B2700">
            <v>5</v>
          </cell>
        </row>
        <row r="2701">
          <cell r="A2701">
            <v>510120507</v>
          </cell>
          <cell r="B2701">
            <v>0</v>
          </cell>
        </row>
        <row r="2702">
          <cell r="A2702">
            <v>510120508</v>
          </cell>
          <cell r="B2702">
            <v>0</v>
          </cell>
        </row>
        <row r="2703">
          <cell r="A2703">
            <v>510120509</v>
          </cell>
          <cell r="B2703">
            <v>0</v>
          </cell>
        </row>
        <row r="2704">
          <cell r="A2704">
            <v>510121000</v>
          </cell>
          <cell r="B2704">
            <v>0</v>
          </cell>
        </row>
        <row r="2705">
          <cell r="A2705">
            <v>510121001</v>
          </cell>
          <cell r="B2705">
            <v>0</v>
          </cell>
        </row>
        <row r="2706">
          <cell r="A2706">
            <v>510121002</v>
          </cell>
          <cell r="B2706">
            <v>2</v>
          </cell>
        </row>
        <row r="2707">
          <cell r="A2707">
            <v>510121003</v>
          </cell>
          <cell r="B2707">
            <v>0</v>
          </cell>
        </row>
        <row r="2708">
          <cell r="A2708">
            <v>510121004</v>
          </cell>
          <cell r="B2708">
            <v>1</v>
          </cell>
        </row>
        <row r="2709">
          <cell r="A2709">
            <v>510121005</v>
          </cell>
          <cell r="B2709">
            <v>0</v>
          </cell>
        </row>
        <row r="2710">
          <cell r="A2710">
            <v>510121006</v>
          </cell>
          <cell r="B2710">
            <v>0</v>
          </cell>
        </row>
        <row r="2711">
          <cell r="A2711">
            <v>510122000</v>
          </cell>
          <cell r="B2711">
            <v>0</v>
          </cell>
        </row>
        <row r="2712">
          <cell r="A2712">
            <v>510122001</v>
          </cell>
          <cell r="B2712">
            <v>0</v>
          </cell>
        </row>
        <row r="2713">
          <cell r="A2713">
            <v>510122002</v>
          </cell>
          <cell r="B2713">
            <v>0</v>
          </cell>
        </row>
        <row r="2714">
          <cell r="A2714">
            <v>510122003</v>
          </cell>
          <cell r="B2714">
            <v>1</v>
          </cell>
        </row>
        <row r="2715">
          <cell r="A2715">
            <v>510122004</v>
          </cell>
          <cell r="B2715">
            <v>0</v>
          </cell>
        </row>
        <row r="2716">
          <cell r="A2716">
            <v>510122005</v>
          </cell>
          <cell r="B2716">
            <v>0</v>
          </cell>
        </row>
        <row r="2717">
          <cell r="A2717">
            <v>510122006</v>
          </cell>
          <cell r="B2717">
            <v>0</v>
          </cell>
        </row>
        <row r="2718">
          <cell r="A2718">
            <v>510122007</v>
          </cell>
          <cell r="B2718">
            <v>0</v>
          </cell>
        </row>
        <row r="2719">
          <cell r="A2719">
            <v>5101221</v>
          </cell>
          <cell r="B2719">
            <v>0</v>
          </cell>
        </row>
        <row r="2720">
          <cell r="A2720">
            <v>510122106</v>
          </cell>
          <cell r="B2720">
            <v>1</v>
          </cell>
        </row>
        <row r="2721">
          <cell r="A2721">
            <v>5101230</v>
          </cell>
          <cell r="B2721">
            <v>0</v>
          </cell>
        </row>
        <row r="2722">
          <cell r="A2722">
            <v>510123000</v>
          </cell>
          <cell r="B2722">
            <v>0</v>
          </cell>
        </row>
        <row r="2723">
          <cell r="A2723">
            <v>510123001</v>
          </cell>
          <cell r="B2723">
            <v>0</v>
          </cell>
        </row>
        <row r="2724">
          <cell r="A2724">
            <v>510123002</v>
          </cell>
          <cell r="B2724">
            <v>7</v>
          </cell>
        </row>
        <row r="2725">
          <cell r="A2725">
            <v>510123003</v>
          </cell>
          <cell r="B2725">
            <v>3</v>
          </cell>
        </row>
        <row r="2726">
          <cell r="A2726">
            <v>510123004</v>
          </cell>
          <cell r="B2726">
            <v>4</v>
          </cell>
        </row>
        <row r="2727">
          <cell r="A2727">
            <v>510123005</v>
          </cell>
          <cell r="B2727">
            <v>5</v>
          </cell>
        </row>
        <row r="2728">
          <cell r="A2728">
            <v>510123006</v>
          </cell>
          <cell r="B2728">
            <v>5</v>
          </cell>
        </row>
        <row r="2729">
          <cell r="A2729">
            <v>510123400</v>
          </cell>
          <cell r="B2729">
            <v>1</v>
          </cell>
        </row>
        <row r="2730">
          <cell r="A2730">
            <v>510123401</v>
          </cell>
          <cell r="B2730">
            <v>1</v>
          </cell>
        </row>
        <row r="2731">
          <cell r="A2731">
            <v>510123402</v>
          </cell>
          <cell r="B2731">
            <v>1</v>
          </cell>
        </row>
        <row r="2732">
          <cell r="A2732">
            <v>510123403</v>
          </cell>
          <cell r="B2732">
            <v>0</v>
          </cell>
        </row>
        <row r="2733">
          <cell r="A2733">
            <v>510123404</v>
          </cell>
          <cell r="B2733">
            <v>1</v>
          </cell>
        </row>
        <row r="2734">
          <cell r="A2734">
            <v>510123405</v>
          </cell>
          <cell r="B2734">
            <v>0</v>
          </cell>
        </row>
        <row r="2735">
          <cell r="A2735">
            <v>510123406</v>
          </cell>
          <cell r="B2735">
            <v>0</v>
          </cell>
        </row>
        <row r="2736">
          <cell r="A2736">
            <v>510123507</v>
          </cell>
          <cell r="B2736">
            <v>1</v>
          </cell>
        </row>
        <row r="2737">
          <cell r="A2737">
            <v>510123508</v>
          </cell>
          <cell r="B2737">
            <v>0</v>
          </cell>
        </row>
        <row r="2738">
          <cell r="A2738">
            <v>510123509</v>
          </cell>
          <cell r="B2738">
            <v>0</v>
          </cell>
        </row>
        <row r="2739">
          <cell r="A2739">
            <v>510130108</v>
          </cell>
          <cell r="B2739">
            <v>2</v>
          </cell>
        </row>
        <row r="2740">
          <cell r="A2740">
            <v>510134200</v>
          </cell>
          <cell r="B2740">
            <v>0</v>
          </cell>
        </row>
        <row r="2741">
          <cell r="A2741">
            <v>510134201</v>
          </cell>
          <cell r="B2741">
            <v>0</v>
          </cell>
        </row>
        <row r="2742">
          <cell r="A2742">
            <v>510134202</v>
          </cell>
          <cell r="B2742">
            <v>1</v>
          </cell>
        </row>
        <row r="2743">
          <cell r="A2743">
            <v>510134203</v>
          </cell>
          <cell r="B2743">
            <v>0</v>
          </cell>
        </row>
        <row r="2744">
          <cell r="A2744">
            <v>510134204</v>
          </cell>
          <cell r="B2744">
            <v>0</v>
          </cell>
        </row>
        <row r="2745">
          <cell r="A2745">
            <v>510134205</v>
          </cell>
          <cell r="B2745">
            <v>1</v>
          </cell>
        </row>
        <row r="2746">
          <cell r="A2746">
            <v>510134206</v>
          </cell>
          <cell r="B2746">
            <v>0</v>
          </cell>
        </row>
        <row r="2747">
          <cell r="A2747">
            <v>510134207</v>
          </cell>
          <cell r="B2747">
            <v>1</v>
          </cell>
        </row>
        <row r="2748">
          <cell r="A2748">
            <v>510134208</v>
          </cell>
          <cell r="B2748">
            <v>0</v>
          </cell>
        </row>
        <row r="2749">
          <cell r="A2749">
            <v>510134209</v>
          </cell>
          <cell r="B2749">
            <v>0</v>
          </cell>
        </row>
        <row r="2750">
          <cell r="A2750">
            <v>510139103</v>
          </cell>
          <cell r="B2750">
            <v>1</v>
          </cell>
        </row>
        <row r="2751">
          <cell r="A2751">
            <v>510139104</v>
          </cell>
          <cell r="B2751">
            <v>1</v>
          </cell>
        </row>
        <row r="2752">
          <cell r="A2752">
            <v>510139158</v>
          </cell>
          <cell r="B2752">
            <v>0</v>
          </cell>
        </row>
        <row r="2753">
          <cell r="A2753">
            <v>510139160</v>
          </cell>
          <cell r="B2753">
            <v>0</v>
          </cell>
        </row>
        <row r="2754">
          <cell r="A2754">
            <v>510139162</v>
          </cell>
          <cell r="B2754">
            <v>0</v>
          </cell>
        </row>
        <row r="2755">
          <cell r="A2755">
            <v>510144302</v>
          </cell>
          <cell r="B2755">
            <v>0</v>
          </cell>
        </row>
        <row r="2756">
          <cell r="A2756">
            <v>510144303</v>
          </cell>
          <cell r="B2756">
            <v>1</v>
          </cell>
        </row>
        <row r="2757">
          <cell r="A2757">
            <v>510144304</v>
          </cell>
          <cell r="B2757">
            <v>0</v>
          </cell>
        </row>
        <row r="2758">
          <cell r="A2758">
            <v>510144305</v>
          </cell>
          <cell r="B2758">
            <v>0</v>
          </cell>
        </row>
        <row r="2759">
          <cell r="A2759">
            <v>510144306</v>
          </cell>
          <cell r="B2759">
            <v>0</v>
          </cell>
        </row>
        <row r="2760">
          <cell r="A2760">
            <v>510144500</v>
          </cell>
          <cell r="B2760">
            <v>0</v>
          </cell>
        </row>
        <row r="2761">
          <cell r="A2761">
            <v>510144501</v>
          </cell>
          <cell r="B2761">
            <v>0</v>
          </cell>
        </row>
        <row r="2762">
          <cell r="A2762">
            <v>510144502</v>
          </cell>
          <cell r="B2762">
            <v>0</v>
          </cell>
        </row>
        <row r="2763">
          <cell r="A2763">
            <v>510144503</v>
          </cell>
          <cell r="B2763">
            <v>2</v>
          </cell>
        </row>
        <row r="2764">
          <cell r="A2764">
            <v>510144504</v>
          </cell>
          <cell r="B2764">
            <v>1</v>
          </cell>
        </row>
        <row r="2765">
          <cell r="A2765">
            <v>510144505</v>
          </cell>
          <cell r="B2765">
            <v>2</v>
          </cell>
        </row>
        <row r="2766">
          <cell r="A2766">
            <v>510144506</v>
          </cell>
          <cell r="B2766">
            <v>2</v>
          </cell>
        </row>
        <row r="2767">
          <cell r="A2767">
            <v>510144507</v>
          </cell>
          <cell r="B2767">
            <v>0</v>
          </cell>
        </row>
        <row r="2768">
          <cell r="A2768">
            <v>510144805</v>
          </cell>
          <cell r="B2768">
            <v>0</v>
          </cell>
        </row>
        <row r="2769">
          <cell r="A2769">
            <v>510144806</v>
          </cell>
          <cell r="B2769">
            <v>0</v>
          </cell>
        </row>
        <row r="2770">
          <cell r="A2770">
            <v>510149500</v>
          </cell>
          <cell r="B2770">
            <v>3</v>
          </cell>
        </row>
        <row r="2771">
          <cell r="A2771">
            <v>510149501</v>
          </cell>
          <cell r="B2771">
            <v>0</v>
          </cell>
        </row>
        <row r="2772">
          <cell r="A2772">
            <v>510149502</v>
          </cell>
          <cell r="B2772">
            <v>0</v>
          </cell>
        </row>
        <row r="2773">
          <cell r="A2773">
            <v>510149503</v>
          </cell>
          <cell r="B2773">
            <v>1</v>
          </cell>
        </row>
        <row r="2774">
          <cell r="A2774">
            <v>510149504</v>
          </cell>
          <cell r="B2774">
            <v>2</v>
          </cell>
        </row>
        <row r="2775">
          <cell r="A2775">
            <v>510149505</v>
          </cell>
          <cell r="B2775">
            <v>3</v>
          </cell>
        </row>
        <row r="2776">
          <cell r="A2776">
            <v>510149506</v>
          </cell>
          <cell r="B2776">
            <v>1</v>
          </cell>
        </row>
        <row r="2777">
          <cell r="A2777">
            <v>510149510</v>
          </cell>
          <cell r="B2777">
            <v>0</v>
          </cell>
        </row>
        <row r="2778">
          <cell r="A2778">
            <v>510150000</v>
          </cell>
          <cell r="B2778">
            <v>0</v>
          </cell>
        </row>
        <row r="2779">
          <cell r="A2779">
            <v>510150001</v>
          </cell>
          <cell r="B2779">
            <v>0</v>
          </cell>
        </row>
        <row r="2780">
          <cell r="A2780">
            <v>510150002</v>
          </cell>
          <cell r="B2780">
            <v>0</v>
          </cell>
        </row>
        <row r="2781">
          <cell r="A2781">
            <v>510150003</v>
          </cell>
          <cell r="B2781">
            <v>0</v>
          </cell>
        </row>
        <row r="2782">
          <cell r="A2782">
            <v>510150004</v>
          </cell>
          <cell r="B2782">
            <v>0</v>
          </cell>
        </row>
        <row r="2783">
          <cell r="A2783">
            <v>510150005</v>
          </cell>
          <cell r="B2783">
            <v>0</v>
          </cell>
        </row>
        <row r="2784">
          <cell r="A2784">
            <v>510150006</v>
          </cell>
          <cell r="B2784">
            <v>0</v>
          </cell>
        </row>
        <row r="2785">
          <cell r="A2785">
            <v>510150107</v>
          </cell>
          <cell r="B2785">
            <v>0</v>
          </cell>
        </row>
        <row r="2786">
          <cell r="A2786">
            <v>510150108</v>
          </cell>
          <cell r="B2786">
            <v>0</v>
          </cell>
        </row>
        <row r="2787">
          <cell r="A2787">
            <v>510150109</v>
          </cell>
          <cell r="B2787">
            <v>0</v>
          </cell>
        </row>
        <row r="2788">
          <cell r="A2788">
            <v>510155504</v>
          </cell>
          <cell r="B2788">
            <v>0</v>
          </cell>
        </row>
        <row r="2789">
          <cell r="A2789">
            <v>510155505</v>
          </cell>
          <cell r="B2789">
            <v>0</v>
          </cell>
        </row>
        <row r="2790">
          <cell r="A2790">
            <v>510155602</v>
          </cell>
          <cell r="B2790">
            <v>6</v>
          </cell>
        </row>
        <row r="2791">
          <cell r="A2791">
            <v>510155603</v>
          </cell>
          <cell r="B2791">
            <v>3</v>
          </cell>
        </row>
        <row r="2792">
          <cell r="A2792">
            <v>510155604</v>
          </cell>
          <cell r="B2792">
            <v>4</v>
          </cell>
        </row>
        <row r="2793">
          <cell r="A2793">
            <v>510155605</v>
          </cell>
          <cell r="B2793">
            <v>6</v>
          </cell>
        </row>
        <row r="2794">
          <cell r="A2794">
            <v>510155607</v>
          </cell>
          <cell r="B2794">
            <v>0</v>
          </cell>
        </row>
        <row r="2795">
          <cell r="A2795">
            <v>510156300</v>
          </cell>
          <cell r="B2795">
            <v>0</v>
          </cell>
        </row>
        <row r="2796">
          <cell r="A2796">
            <v>510156301</v>
          </cell>
          <cell r="B2796">
            <v>0</v>
          </cell>
        </row>
        <row r="2797">
          <cell r="A2797">
            <v>510156302</v>
          </cell>
          <cell r="B2797">
            <v>0</v>
          </cell>
        </row>
        <row r="2798">
          <cell r="A2798">
            <v>510156303</v>
          </cell>
          <cell r="B2798">
            <v>0</v>
          </cell>
        </row>
        <row r="2799">
          <cell r="A2799">
            <v>510156304</v>
          </cell>
          <cell r="B2799">
            <v>0</v>
          </cell>
        </row>
        <row r="2800">
          <cell r="A2800">
            <v>510156305</v>
          </cell>
          <cell r="B2800">
            <v>0</v>
          </cell>
        </row>
        <row r="2801">
          <cell r="A2801">
            <v>510156306</v>
          </cell>
          <cell r="B2801">
            <v>0</v>
          </cell>
        </row>
        <row r="2802">
          <cell r="A2802">
            <v>510156307</v>
          </cell>
          <cell r="B2802">
            <v>0</v>
          </cell>
        </row>
        <row r="2803">
          <cell r="A2803">
            <v>510156308</v>
          </cell>
          <cell r="B2803">
            <v>0</v>
          </cell>
        </row>
        <row r="2804">
          <cell r="A2804">
            <v>510156309</v>
          </cell>
          <cell r="B2804">
            <v>0</v>
          </cell>
        </row>
        <row r="2805">
          <cell r="A2805">
            <v>510156500</v>
          </cell>
          <cell r="B2805">
            <v>0</v>
          </cell>
        </row>
        <row r="2806">
          <cell r="A2806">
            <v>510156501</v>
          </cell>
          <cell r="B2806">
            <v>0</v>
          </cell>
        </row>
        <row r="2807">
          <cell r="A2807">
            <v>510156502</v>
          </cell>
          <cell r="B2807">
            <v>0</v>
          </cell>
        </row>
        <row r="2808">
          <cell r="A2808">
            <v>510156503</v>
          </cell>
          <cell r="B2808">
            <v>0</v>
          </cell>
        </row>
        <row r="2809">
          <cell r="A2809">
            <v>510156504</v>
          </cell>
          <cell r="B2809">
            <v>0</v>
          </cell>
        </row>
        <row r="2810">
          <cell r="A2810">
            <v>510156505</v>
          </cell>
          <cell r="B2810">
            <v>0</v>
          </cell>
        </row>
        <row r="2811">
          <cell r="A2811">
            <v>510156506</v>
          </cell>
          <cell r="B2811">
            <v>0</v>
          </cell>
        </row>
        <row r="2812">
          <cell r="A2812">
            <v>510156507</v>
          </cell>
          <cell r="B2812">
            <v>0</v>
          </cell>
        </row>
        <row r="2813">
          <cell r="A2813">
            <v>510156508</v>
          </cell>
          <cell r="B2813">
            <v>0</v>
          </cell>
        </row>
        <row r="2814">
          <cell r="A2814">
            <v>510156509</v>
          </cell>
          <cell r="B2814">
            <v>0</v>
          </cell>
        </row>
        <row r="2815">
          <cell r="A2815">
            <v>510156607</v>
          </cell>
          <cell r="B2815">
            <v>0</v>
          </cell>
        </row>
        <row r="2816">
          <cell r="A2816">
            <v>510156608</v>
          </cell>
          <cell r="B2816">
            <v>0</v>
          </cell>
        </row>
        <row r="2817">
          <cell r="A2817">
            <v>510156609</v>
          </cell>
          <cell r="B2817">
            <v>0</v>
          </cell>
        </row>
        <row r="2818">
          <cell r="A2818">
            <v>510156610</v>
          </cell>
          <cell r="B2818">
            <v>0</v>
          </cell>
        </row>
        <row r="2819">
          <cell r="A2819">
            <v>510156900</v>
          </cell>
          <cell r="B2819">
            <v>0</v>
          </cell>
        </row>
        <row r="2820">
          <cell r="A2820">
            <v>510156901</v>
          </cell>
          <cell r="B2820">
            <v>0</v>
          </cell>
        </row>
        <row r="2821">
          <cell r="A2821">
            <v>510156902</v>
          </cell>
          <cell r="B2821">
            <v>0</v>
          </cell>
        </row>
        <row r="2822">
          <cell r="A2822">
            <v>510156903</v>
          </cell>
          <cell r="B2822">
            <v>0</v>
          </cell>
        </row>
        <row r="2823">
          <cell r="A2823">
            <v>510156904</v>
          </cell>
          <cell r="B2823">
            <v>0</v>
          </cell>
        </row>
        <row r="2824">
          <cell r="A2824">
            <v>510156905</v>
          </cell>
          <cell r="B2824">
            <v>0</v>
          </cell>
        </row>
        <row r="2825">
          <cell r="A2825">
            <v>510156906</v>
          </cell>
          <cell r="B2825">
            <v>0</v>
          </cell>
        </row>
        <row r="2826">
          <cell r="A2826">
            <v>510156907</v>
          </cell>
          <cell r="B2826">
            <v>0</v>
          </cell>
        </row>
        <row r="2827">
          <cell r="A2827">
            <v>510156908</v>
          </cell>
          <cell r="B2827">
            <v>0</v>
          </cell>
        </row>
        <row r="2828">
          <cell r="A2828">
            <v>510156909</v>
          </cell>
          <cell r="B2828">
            <v>0</v>
          </cell>
        </row>
        <row r="2829">
          <cell r="A2829">
            <v>510157006</v>
          </cell>
          <cell r="B2829">
            <v>0</v>
          </cell>
        </row>
        <row r="2830">
          <cell r="A2830">
            <v>510157007</v>
          </cell>
          <cell r="B2830">
            <v>0</v>
          </cell>
        </row>
        <row r="2831">
          <cell r="A2831">
            <v>510157008</v>
          </cell>
          <cell r="B2831">
            <v>0</v>
          </cell>
        </row>
        <row r="2832">
          <cell r="A2832">
            <v>510157009</v>
          </cell>
          <cell r="B2832">
            <v>0</v>
          </cell>
        </row>
        <row r="2833">
          <cell r="A2833">
            <v>510157010</v>
          </cell>
          <cell r="B2833">
            <v>0</v>
          </cell>
        </row>
        <row r="2834">
          <cell r="A2834">
            <v>5101625</v>
          </cell>
          <cell r="B2834">
            <v>80</v>
          </cell>
        </row>
        <row r="2835">
          <cell r="A2835">
            <v>510165400</v>
          </cell>
          <cell r="B2835">
            <v>2</v>
          </cell>
        </row>
        <row r="2836">
          <cell r="A2836">
            <v>510165401</v>
          </cell>
          <cell r="B2836">
            <v>4</v>
          </cell>
        </row>
        <row r="2837">
          <cell r="A2837">
            <v>510165402</v>
          </cell>
          <cell r="B2837">
            <v>12</v>
          </cell>
        </row>
        <row r="2838">
          <cell r="A2838">
            <v>510165403</v>
          </cell>
          <cell r="B2838">
            <v>4</v>
          </cell>
        </row>
        <row r="2839">
          <cell r="A2839">
            <v>510165404</v>
          </cell>
          <cell r="B2839">
            <v>7</v>
          </cell>
        </row>
        <row r="2840">
          <cell r="A2840">
            <v>510165405</v>
          </cell>
          <cell r="B2840">
            <v>8</v>
          </cell>
        </row>
        <row r="2841">
          <cell r="A2841">
            <v>510165406</v>
          </cell>
          <cell r="B2841">
            <v>4</v>
          </cell>
        </row>
        <row r="2842">
          <cell r="A2842">
            <v>510166600</v>
          </cell>
          <cell r="B2842">
            <v>0</v>
          </cell>
        </row>
        <row r="2843">
          <cell r="A2843">
            <v>510166601</v>
          </cell>
          <cell r="B2843">
            <v>0</v>
          </cell>
        </row>
        <row r="2844">
          <cell r="A2844">
            <v>510166602</v>
          </cell>
          <cell r="B2844">
            <v>0</v>
          </cell>
        </row>
        <row r="2845">
          <cell r="A2845">
            <v>510166603</v>
          </cell>
          <cell r="B2845">
            <v>1</v>
          </cell>
        </row>
        <row r="2846">
          <cell r="A2846">
            <v>510166604</v>
          </cell>
          <cell r="B2846">
            <v>2</v>
          </cell>
        </row>
        <row r="2847">
          <cell r="A2847">
            <v>510166605</v>
          </cell>
          <cell r="B2847">
            <v>2</v>
          </cell>
        </row>
        <row r="2848">
          <cell r="A2848">
            <v>510166606</v>
          </cell>
          <cell r="B2848">
            <v>2</v>
          </cell>
        </row>
        <row r="2849">
          <cell r="A2849">
            <v>510166607</v>
          </cell>
          <cell r="B2849">
            <v>0</v>
          </cell>
        </row>
        <row r="2850">
          <cell r="A2850">
            <v>510166608</v>
          </cell>
          <cell r="B2850">
            <v>0</v>
          </cell>
        </row>
        <row r="2851">
          <cell r="A2851">
            <v>510166609</v>
          </cell>
          <cell r="B2851">
            <v>0</v>
          </cell>
        </row>
        <row r="2852">
          <cell r="A2852">
            <v>510166610</v>
          </cell>
          <cell r="B2852">
            <v>0</v>
          </cell>
        </row>
        <row r="2853">
          <cell r="A2853">
            <v>510175001</v>
          </cell>
          <cell r="B2853">
            <v>0</v>
          </cell>
        </row>
        <row r="2854">
          <cell r="A2854">
            <v>510175002</v>
          </cell>
          <cell r="B2854">
            <v>23</v>
          </cell>
        </row>
        <row r="2855">
          <cell r="A2855">
            <v>510175003</v>
          </cell>
          <cell r="B2855">
            <v>31</v>
          </cell>
        </row>
        <row r="2856">
          <cell r="A2856">
            <v>510175004</v>
          </cell>
          <cell r="B2856">
            <v>28</v>
          </cell>
        </row>
        <row r="2857">
          <cell r="A2857">
            <v>510175005</v>
          </cell>
          <cell r="B2857">
            <v>0</v>
          </cell>
        </row>
        <row r="2858">
          <cell r="A2858">
            <v>510175006</v>
          </cell>
          <cell r="B2858">
            <v>4</v>
          </cell>
        </row>
        <row r="2859">
          <cell r="A2859">
            <v>510175007</v>
          </cell>
          <cell r="B2859">
            <v>0</v>
          </cell>
        </row>
        <row r="2860">
          <cell r="A2860">
            <v>510175008</v>
          </cell>
          <cell r="B2860">
            <v>0</v>
          </cell>
        </row>
        <row r="2861">
          <cell r="A2861">
            <v>510175009</v>
          </cell>
          <cell r="B2861">
            <v>0</v>
          </cell>
        </row>
        <row r="2862">
          <cell r="A2862">
            <v>510175010</v>
          </cell>
          <cell r="B2862">
            <v>0</v>
          </cell>
        </row>
        <row r="2863">
          <cell r="A2863">
            <v>510177700</v>
          </cell>
          <cell r="B2863">
            <v>2</v>
          </cell>
        </row>
        <row r="2864">
          <cell r="A2864">
            <v>510177701</v>
          </cell>
          <cell r="B2864">
            <v>11</v>
          </cell>
        </row>
        <row r="2865">
          <cell r="A2865">
            <v>510177702</v>
          </cell>
          <cell r="B2865">
            <v>61</v>
          </cell>
        </row>
        <row r="2866">
          <cell r="A2866">
            <v>510177703</v>
          </cell>
          <cell r="B2866">
            <v>18</v>
          </cell>
        </row>
        <row r="2867">
          <cell r="A2867">
            <v>510177704</v>
          </cell>
          <cell r="B2867">
            <v>22</v>
          </cell>
        </row>
        <row r="2868">
          <cell r="A2868">
            <v>510177705</v>
          </cell>
          <cell r="B2868">
            <v>11</v>
          </cell>
        </row>
        <row r="2869">
          <cell r="A2869">
            <v>510177706</v>
          </cell>
          <cell r="B2869">
            <v>7</v>
          </cell>
        </row>
        <row r="2870">
          <cell r="A2870">
            <v>510177710</v>
          </cell>
          <cell r="B2870">
            <v>0</v>
          </cell>
        </row>
        <row r="2871">
          <cell r="A2871">
            <v>510177807</v>
          </cell>
          <cell r="B2871">
            <v>3</v>
          </cell>
        </row>
        <row r="2872">
          <cell r="A2872">
            <v>510177808</v>
          </cell>
          <cell r="B2872">
            <v>4</v>
          </cell>
        </row>
        <row r="2873">
          <cell r="A2873">
            <v>510177809</v>
          </cell>
          <cell r="B2873">
            <v>0</v>
          </cell>
        </row>
        <row r="2874">
          <cell r="A2874">
            <v>510177810</v>
          </cell>
          <cell r="B2874">
            <v>0</v>
          </cell>
        </row>
        <row r="2875">
          <cell r="A2875">
            <v>510184500</v>
          </cell>
          <cell r="B2875">
            <v>0</v>
          </cell>
        </row>
        <row r="2876">
          <cell r="A2876">
            <v>510184501</v>
          </cell>
          <cell r="B2876">
            <v>0</v>
          </cell>
        </row>
        <row r="2877">
          <cell r="A2877">
            <v>510184502</v>
          </cell>
          <cell r="B2877">
            <v>0</v>
          </cell>
        </row>
        <row r="2878">
          <cell r="A2878">
            <v>510184503</v>
          </cell>
          <cell r="B2878">
            <v>0</v>
          </cell>
        </row>
        <row r="2879">
          <cell r="A2879">
            <v>510184504</v>
          </cell>
          <cell r="B2879">
            <v>2</v>
          </cell>
        </row>
        <row r="2880">
          <cell r="A2880">
            <v>510184505</v>
          </cell>
          <cell r="B2880">
            <v>2</v>
          </cell>
        </row>
        <row r="2881">
          <cell r="A2881">
            <v>510184506</v>
          </cell>
          <cell r="B2881">
            <v>1</v>
          </cell>
        </row>
        <row r="2882">
          <cell r="A2882">
            <v>510184607</v>
          </cell>
          <cell r="B2882">
            <v>1</v>
          </cell>
        </row>
        <row r="2883">
          <cell r="A2883">
            <v>510184608</v>
          </cell>
          <cell r="B2883">
            <v>0</v>
          </cell>
        </row>
        <row r="2884">
          <cell r="A2884">
            <v>510184609</v>
          </cell>
          <cell r="B2884">
            <v>0</v>
          </cell>
        </row>
        <row r="2885">
          <cell r="A2885">
            <v>510185000</v>
          </cell>
          <cell r="B2885">
            <v>2</v>
          </cell>
        </row>
        <row r="2886">
          <cell r="A2886">
            <v>510185001</v>
          </cell>
          <cell r="B2886">
            <v>6</v>
          </cell>
        </row>
        <row r="2887">
          <cell r="A2887">
            <v>510185002</v>
          </cell>
          <cell r="B2887">
            <v>0</v>
          </cell>
        </row>
        <row r="2888">
          <cell r="A2888">
            <v>510185003</v>
          </cell>
          <cell r="B2888">
            <v>0</v>
          </cell>
        </row>
        <row r="2889">
          <cell r="A2889">
            <v>510185004</v>
          </cell>
          <cell r="B2889">
            <v>0</v>
          </cell>
        </row>
        <row r="2890">
          <cell r="A2890">
            <v>510185005</v>
          </cell>
          <cell r="B2890">
            <v>4</v>
          </cell>
        </row>
        <row r="2891">
          <cell r="A2891">
            <v>510185006</v>
          </cell>
          <cell r="B2891">
            <v>1</v>
          </cell>
        </row>
        <row r="2892">
          <cell r="A2892">
            <v>510185007</v>
          </cell>
          <cell r="B2892">
            <v>0</v>
          </cell>
        </row>
        <row r="2893">
          <cell r="A2893">
            <v>510185008</v>
          </cell>
          <cell r="B2893">
            <v>0</v>
          </cell>
        </row>
        <row r="2894">
          <cell r="A2894">
            <v>510185009</v>
          </cell>
          <cell r="B2894">
            <v>0</v>
          </cell>
        </row>
        <row r="2895">
          <cell r="A2895">
            <v>510185010</v>
          </cell>
          <cell r="B2895">
            <v>0</v>
          </cell>
        </row>
        <row r="2896">
          <cell r="A2896">
            <v>510185200</v>
          </cell>
          <cell r="B2896">
            <v>3</v>
          </cell>
        </row>
        <row r="2897">
          <cell r="A2897">
            <v>510185201</v>
          </cell>
          <cell r="B2897">
            <v>35</v>
          </cell>
        </row>
        <row r="2898">
          <cell r="A2898">
            <v>510185202</v>
          </cell>
          <cell r="B2898">
            <v>54</v>
          </cell>
        </row>
        <row r="2899">
          <cell r="A2899">
            <v>510185203</v>
          </cell>
          <cell r="B2899">
            <v>19</v>
          </cell>
        </row>
        <row r="2900">
          <cell r="A2900">
            <v>510185204</v>
          </cell>
          <cell r="B2900">
            <v>42</v>
          </cell>
        </row>
        <row r="2901">
          <cell r="A2901">
            <v>510185205</v>
          </cell>
          <cell r="B2901">
            <v>65</v>
          </cell>
        </row>
        <row r="2902">
          <cell r="A2902">
            <v>510185206</v>
          </cell>
          <cell r="B2902">
            <v>64</v>
          </cell>
        </row>
        <row r="2903">
          <cell r="A2903">
            <v>510185210</v>
          </cell>
          <cell r="B2903">
            <v>0</v>
          </cell>
        </row>
        <row r="2904">
          <cell r="A2904">
            <v>510185307</v>
          </cell>
          <cell r="B2904">
            <v>54</v>
          </cell>
        </row>
        <row r="2905">
          <cell r="A2905">
            <v>510185308</v>
          </cell>
          <cell r="B2905">
            <v>8</v>
          </cell>
        </row>
        <row r="2906">
          <cell r="A2906">
            <v>510185309</v>
          </cell>
          <cell r="B2906">
            <v>0</v>
          </cell>
        </row>
        <row r="2907">
          <cell r="A2907">
            <v>510185500</v>
          </cell>
          <cell r="B2907">
            <v>1</v>
          </cell>
        </row>
        <row r="2908">
          <cell r="A2908">
            <v>510185501</v>
          </cell>
          <cell r="B2908">
            <v>0</v>
          </cell>
        </row>
        <row r="2909">
          <cell r="A2909">
            <v>510185502</v>
          </cell>
          <cell r="B2909">
            <v>0</v>
          </cell>
        </row>
        <row r="2910">
          <cell r="A2910">
            <v>510185503</v>
          </cell>
          <cell r="B2910">
            <v>0</v>
          </cell>
        </row>
        <row r="2911">
          <cell r="A2911">
            <v>510185504</v>
          </cell>
          <cell r="B2911">
            <v>0</v>
          </cell>
        </row>
        <row r="2912">
          <cell r="A2912">
            <v>510185505</v>
          </cell>
          <cell r="B2912">
            <v>3</v>
          </cell>
        </row>
        <row r="2913">
          <cell r="A2913">
            <v>510185506</v>
          </cell>
          <cell r="B2913">
            <v>9</v>
          </cell>
        </row>
        <row r="2914">
          <cell r="A2914">
            <v>510185510</v>
          </cell>
          <cell r="B2914">
            <v>0</v>
          </cell>
        </row>
        <row r="2915">
          <cell r="A2915">
            <v>510185607</v>
          </cell>
          <cell r="B2915">
            <v>2</v>
          </cell>
        </row>
        <row r="2916">
          <cell r="A2916">
            <v>510185608</v>
          </cell>
          <cell r="B2916">
            <v>0</v>
          </cell>
        </row>
        <row r="2917">
          <cell r="A2917">
            <v>510185609</v>
          </cell>
          <cell r="B2917">
            <v>0</v>
          </cell>
        </row>
        <row r="2918">
          <cell r="A2918">
            <v>510186300</v>
          </cell>
          <cell r="B2918">
            <v>6</v>
          </cell>
        </row>
        <row r="2919">
          <cell r="A2919">
            <v>510186301</v>
          </cell>
          <cell r="B2919">
            <v>39</v>
          </cell>
        </row>
        <row r="2920">
          <cell r="A2920">
            <v>510186302</v>
          </cell>
          <cell r="B2920">
            <v>36</v>
          </cell>
        </row>
        <row r="2921">
          <cell r="A2921">
            <v>510186303</v>
          </cell>
          <cell r="B2921">
            <v>12</v>
          </cell>
        </row>
        <row r="2922">
          <cell r="A2922">
            <v>510186304</v>
          </cell>
          <cell r="B2922">
            <v>39</v>
          </cell>
        </row>
        <row r="2923">
          <cell r="A2923">
            <v>510186305</v>
          </cell>
          <cell r="B2923">
            <v>19</v>
          </cell>
        </row>
        <row r="2924">
          <cell r="A2924">
            <v>510186306</v>
          </cell>
          <cell r="B2924">
            <v>31</v>
          </cell>
        </row>
        <row r="2925">
          <cell r="A2925">
            <v>510186307</v>
          </cell>
          <cell r="B2925">
            <v>0</v>
          </cell>
        </row>
        <row r="2926">
          <cell r="A2926">
            <v>510186310</v>
          </cell>
          <cell r="B2926">
            <v>0</v>
          </cell>
        </row>
        <row r="2927">
          <cell r="A2927">
            <v>5101864</v>
          </cell>
          <cell r="B2927">
            <v>0</v>
          </cell>
        </row>
        <row r="2928">
          <cell r="A2928">
            <v>510186407</v>
          </cell>
          <cell r="B2928">
            <v>22</v>
          </cell>
        </row>
        <row r="2929">
          <cell r="A2929">
            <v>510186408</v>
          </cell>
          <cell r="B2929">
            <v>24</v>
          </cell>
        </row>
        <row r="2930">
          <cell r="A2930">
            <v>510186409</v>
          </cell>
          <cell r="B2930">
            <v>0</v>
          </cell>
        </row>
        <row r="2931">
          <cell r="A2931">
            <v>510187300</v>
          </cell>
          <cell r="B2931">
            <v>0</v>
          </cell>
        </row>
        <row r="2932">
          <cell r="A2932">
            <v>510187301</v>
          </cell>
          <cell r="B2932">
            <v>4</v>
          </cell>
        </row>
        <row r="2933">
          <cell r="A2933">
            <v>510187302</v>
          </cell>
          <cell r="B2933">
            <v>16</v>
          </cell>
        </row>
        <row r="2934">
          <cell r="A2934">
            <v>510187303</v>
          </cell>
          <cell r="B2934">
            <v>21</v>
          </cell>
        </row>
        <row r="2935">
          <cell r="A2935">
            <v>510187304</v>
          </cell>
          <cell r="B2935">
            <v>4</v>
          </cell>
        </row>
        <row r="2936">
          <cell r="A2936">
            <v>510187305</v>
          </cell>
          <cell r="B2936">
            <v>5</v>
          </cell>
        </row>
        <row r="2937">
          <cell r="A2937">
            <v>510187306</v>
          </cell>
          <cell r="B2937">
            <v>9</v>
          </cell>
        </row>
        <row r="2938">
          <cell r="A2938">
            <v>510187407</v>
          </cell>
          <cell r="B2938">
            <v>10</v>
          </cell>
        </row>
        <row r="2939">
          <cell r="A2939">
            <v>510187408</v>
          </cell>
          <cell r="B2939">
            <v>1</v>
          </cell>
        </row>
        <row r="2940">
          <cell r="A2940">
            <v>510187409</v>
          </cell>
          <cell r="B2940">
            <v>0</v>
          </cell>
        </row>
        <row r="2941">
          <cell r="A2941">
            <v>510187502</v>
          </cell>
          <cell r="B2941">
            <v>0</v>
          </cell>
        </row>
        <row r="2942">
          <cell r="A2942">
            <v>510187503</v>
          </cell>
          <cell r="B2942">
            <v>1</v>
          </cell>
        </row>
        <row r="2943">
          <cell r="A2943">
            <v>510187504</v>
          </cell>
          <cell r="B2943">
            <v>0</v>
          </cell>
        </row>
        <row r="2944">
          <cell r="A2944">
            <v>510187505</v>
          </cell>
          <cell r="B2944">
            <v>0</v>
          </cell>
        </row>
        <row r="2945">
          <cell r="A2945">
            <v>510187602</v>
          </cell>
          <cell r="B2945">
            <v>12</v>
          </cell>
        </row>
        <row r="2946">
          <cell r="A2946">
            <v>510187604</v>
          </cell>
          <cell r="B2946">
            <v>16</v>
          </cell>
        </row>
        <row r="2947">
          <cell r="A2947">
            <v>510187605</v>
          </cell>
          <cell r="B2947">
            <v>7</v>
          </cell>
        </row>
        <row r="2948">
          <cell r="A2948">
            <v>510187606</v>
          </cell>
          <cell r="B2948">
            <v>6</v>
          </cell>
        </row>
        <row r="2949">
          <cell r="A2949">
            <v>510187701</v>
          </cell>
          <cell r="B2949">
            <v>0</v>
          </cell>
        </row>
        <row r="2950">
          <cell r="A2950">
            <v>510187702</v>
          </cell>
          <cell r="B2950">
            <v>0</v>
          </cell>
        </row>
        <row r="2951">
          <cell r="A2951">
            <v>510187703</v>
          </cell>
          <cell r="B2951">
            <v>0</v>
          </cell>
        </row>
        <row r="2952">
          <cell r="A2952">
            <v>510187704</v>
          </cell>
          <cell r="B2952">
            <v>0</v>
          </cell>
        </row>
        <row r="2953">
          <cell r="A2953">
            <v>510187705</v>
          </cell>
          <cell r="B2953">
            <v>0</v>
          </cell>
        </row>
        <row r="2954">
          <cell r="A2954">
            <v>510187706</v>
          </cell>
          <cell r="B2954">
            <v>0</v>
          </cell>
        </row>
        <row r="2955">
          <cell r="A2955">
            <v>510188002</v>
          </cell>
          <cell r="B2955">
            <v>2</v>
          </cell>
        </row>
        <row r="2956">
          <cell r="A2956">
            <v>510188004</v>
          </cell>
          <cell r="B2956">
            <v>0</v>
          </cell>
        </row>
        <row r="2957">
          <cell r="A2957">
            <v>510188107</v>
          </cell>
          <cell r="B2957">
            <v>0</v>
          </cell>
        </row>
        <row r="2958">
          <cell r="A2958">
            <v>510188108</v>
          </cell>
          <cell r="B2958">
            <v>0</v>
          </cell>
        </row>
        <row r="2959">
          <cell r="A2959">
            <v>510188109</v>
          </cell>
          <cell r="B2959">
            <v>0</v>
          </cell>
        </row>
        <row r="2960">
          <cell r="A2960">
            <v>510188307</v>
          </cell>
          <cell r="B2960">
            <v>0</v>
          </cell>
        </row>
        <row r="2961">
          <cell r="A2961">
            <v>510188308</v>
          </cell>
          <cell r="B2961">
            <v>0</v>
          </cell>
        </row>
        <row r="2962">
          <cell r="A2962">
            <v>510188309</v>
          </cell>
          <cell r="B2962">
            <v>0</v>
          </cell>
        </row>
        <row r="2963">
          <cell r="A2963">
            <v>510188600</v>
          </cell>
          <cell r="B2963">
            <v>0</v>
          </cell>
        </row>
        <row r="2964">
          <cell r="A2964">
            <v>510188601</v>
          </cell>
          <cell r="B2964">
            <v>0</v>
          </cell>
        </row>
        <row r="2965">
          <cell r="A2965">
            <v>510188602</v>
          </cell>
          <cell r="B2965">
            <v>0</v>
          </cell>
        </row>
        <row r="2966">
          <cell r="A2966">
            <v>510188603</v>
          </cell>
          <cell r="B2966">
            <v>0</v>
          </cell>
        </row>
        <row r="2967">
          <cell r="A2967">
            <v>510188604</v>
          </cell>
          <cell r="B2967">
            <v>2</v>
          </cell>
        </row>
        <row r="2968">
          <cell r="A2968">
            <v>510188605</v>
          </cell>
          <cell r="B2968">
            <v>0</v>
          </cell>
        </row>
        <row r="2969">
          <cell r="A2969">
            <v>510188606</v>
          </cell>
          <cell r="B2969">
            <v>0</v>
          </cell>
        </row>
        <row r="2970">
          <cell r="A2970">
            <v>510188707</v>
          </cell>
          <cell r="B2970">
            <v>0</v>
          </cell>
        </row>
        <row r="2971">
          <cell r="A2971">
            <v>510188708</v>
          </cell>
          <cell r="B2971">
            <v>0</v>
          </cell>
        </row>
        <row r="2972">
          <cell r="A2972">
            <v>510188709</v>
          </cell>
          <cell r="B2972">
            <v>0</v>
          </cell>
        </row>
        <row r="2973">
          <cell r="A2973">
            <v>510188800</v>
          </cell>
          <cell r="B2973">
            <v>0</v>
          </cell>
        </row>
        <row r="2974">
          <cell r="A2974">
            <v>510188801</v>
          </cell>
          <cell r="B2974">
            <v>39</v>
          </cell>
        </row>
        <row r="2975">
          <cell r="A2975">
            <v>510188802</v>
          </cell>
          <cell r="B2975">
            <v>52</v>
          </cell>
        </row>
        <row r="2976">
          <cell r="A2976">
            <v>510188803</v>
          </cell>
          <cell r="B2976">
            <v>57</v>
          </cell>
        </row>
        <row r="2977">
          <cell r="A2977">
            <v>510188804</v>
          </cell>
          <cell r="B2977">
            <v>45</v>
          </cell>
        </row>
        <row r="2978">
          <cell r="A2978">
            <v>510188805</v>
          </cell>
          <cell r="B2978">
            <v>59</v>
          </cell>
        </row>
        <row r="2979">
          <cell r="A2979">
            <v>510188806</v>
          </cell>
          <cell r="B2979">
            <v>38</v>
          </cell>
        </row>
        <row r="2980">
          <cell r="A2980">
            <v>510188810</v>
          </cell>
          <cell r="B2980">
            <v>0</v>
          </cell>
        </row>
        <row r="2981">
          <cell r="A2981">
            <v>510188907</v>
          </cell>
          <cell r="B2981">
            <v>17</v>
          </cell>
        </row>
        <row r="2982">
          <cell r="A2982">
            <v>510188908</v>
          </cell>
          <cell r="B2982">
            <v>0</v>
          </cell>
        </row>
        <row r="2983">
          <cell r="A2983">
            <v>510188909</v>
          </cell>
          <cell r="B2983">
            <v>0</v>
          </cell>
        </row>
        <row r="2984">
          <cell r="A2984">
            <v>510188910</v>
          </cell>
          <cell r="B2984">
            <v>0</v>
          </cell>
        </row>
        <row r="2985">
          <cell r="A2985">
            <v>510190000</v>
          </cell>
          <cell r="B2985">
            <v>0</v>
          </cell>
        </row>
        <row r="2986">
          <cell r="A2986">
            <v>510190001</v>
          </cell>
          <cell r="B2986">
            <v>6</v>
          </cell>
        </row>
        <row r="2987">
          <cell r="A2987">
            <v>510190002</v>
          </cell>
          <cell r="B2987">
            <v>30</v>
          </cell>
        </row>
        <row r="2988">
          <cell r="A2988">
            <v>510190003</v>
          </cell>
          <cell r="B2988">
            <v>30</v>
          </cell>
        </row>
        <row r="2989">
          <cell r="A2989">
            <v>510190004</v>
          </cell>
          <cell r="B2989">
            <v>18</v>
          </cell>
        </row>
        <row r="2990">
          <cell r="A2990">
            <v>510190005</v>
          </cell>
          <cell r="B2990">
            <v>37</v>
          </cell>
        </row>
        <row r="2991">
          <cell r="A2991">
            <v>510190006</v>
          </cell>
          <cell r="B2991">
            <v>33</v>
          </cell>
        </row>
        <row r="2992">
          <cell r="A2992">
            <v>510190010</v>
          </cell>
          <cell r="B2992">
            <v>0</v>
          </cell>
        </row>
        <row r="2993">
          <cell r="A2993">
            <v>510190107</v>
          </cell>
          <cell r="B2993">
            <v>9</v>
          </cell>
        </row>
        <row r="2994">
          <cell r="A2994">
            <v>510190108</v>
          </cell>
          <cell r="B2994">
            <v>1</v>
          </cell>
        </row>
        <row r="2995">
          <cell r="A2995">
            <v>510190109</v>
          </cell>
          <cell r="B2995">
            <v>0</v>
          </cell>
        </row>
        <row r="2996">
          <cell r="A2996">
            <v>5101902</v>
          </cell>
          <cell r="B2996">
            <v>0</v>
          </cell>
        </row>
        <row r="2997">
          <cell r="A2997">
            <v>510190200</v>
          </cell>
          <cell r="B2997">
            <v>0</v>
          </cell>
        </row>
        <row r="2998">
          <cell r="A2998">
            <v>510190201</v>
          </cell>
          <cell r="B2998">
            <v>0</v>
          </cell>
        </row>
        <row r="2999">
          <cell r="A2999">
            <v>510190202</v>
          </cell>
          <cell r="B2999">
            <v>7</v>
          </cell>
        </row>
        <row r="3000">
          <cell r="A3000">
            <v>510190203</v>
          </cell>
          <cell r="B3000">
            <v>1</v>
          </cell>
        </row>
        <row r="3001">
          <cell r="A3001">
            <v>510190204</v>
          </cell>
          <cell r="B3001">
            <v>1</v>
          </cell>
        </row>
        <row r="3002">
          <cell r="A3002">
            <v>510190205</v>
          </cell>
          <cell r="B3002">
            <v>14</v>
          </cell>
        </row>
        <row r="3003">
          <cell r="A3003">
            <v>510190206</v>
          </cell>
          <cell r="B3003">
            <v>0</v>
          </cell>
        </row>
        <row r="3004">
          <cell r="A3004">
            <v>510190207</v>
          </cell>
          <cell r="B3004">
            <v>8</v>
          </cell>
        </row>
        <row r="3005">
          <cell r="A3005">
            <v>510190208</v>
          </cell>
          <cell r="B3005">
            <v>0</v>
          </cell>
        </row>
        <row r="3006">
          <cell r="A3006">
            <v>510190209</v>
          </cell>
          <cell r="B3006">
            <v>0</v>
          </cell>
        </row>
        <row r="3007">
          <cell r="A3007">
            <v>510191103</v>
          </cell>
          <cell r="B3007">
            <v>0</v>
          </cell>
        </row>
        <row r="3008">
          <cell r="A3008">
            <v>510191104</v>
          </cell>
          <cell r="B3008">
            <v>0</v>
          </cell>
        </row>
        <row r="3009">
          <cell r="A3009">
            <v>510191105</v>
          </cell>
          <cell r="B3009">
            <v>0</v>
          </cell>
        </row>
        <row r="3010">
          <cell r="A3010">
            <v>510191203</v>
          </cell>
          <cell r="B3010">
            <v>0</v>
          </cell>
        </row>
        <row r="3011">
          <cell r="A3011">
            <v>510191204</v>
          </cell>
          <cell r="B3011">
            <v>0</v>
          </cell>
        </row>
        <row r="3012">
          <cell r="A3012">
            <v>510191205</v>
          </cell>
          <cell r="B3012">
            <v>0</v>
          </cell>
        </row>
        <row r="3013">
          <cell r="A3013">
            <v>510191500</v>
          </cell>
          <cell r="B3013">
            <v>0</v>
          </cell>
        </row>
        <row r="3014">
          <cell r="A3014">
            <v>510191501</v>
          </cell>
          <cell r="B3014">
            <v>0</v>
          </cell>
        </row>
        <row r="3015">
          <cell r="A3015">
            <v>510191502</v>
          </cell>
          <cell r="B3015">
            <v>0</v>
          </cell>
        </row>
        <row r="3016">
          <cell r="A3016">
            <v>510191503</v>
          </cell>
          <cell r="B3016">
            <v>0</v>
          </cell>
        </row>
        <row r="3017">
          <cell r="A3017">
            <v>510191504</v>
          </cell>
          <cell r="B3017">
            <v>0</v>
          </cell>
        </row>
        <row r="3018">
          <cell r="A3018">
            <v>510191505</v>
          </cell>
          <cell r="B3018">
            <v>1</v>
          </cell>
        </row>
        <row r="3019">
          <cell r="A3019">
            <v>510191506</v>
          </cell>
          <cell r="B3019">
            <v>0</v>
          </cell>
        </row>
        <row r="3020">
          <cell r="A3020">
            <v>510191700</v>
          </cell>
          <cell r="B3020">
            <v>0</v>
          </cell>
        </row>
        <row r="3021">
          <cell r="A3021">
            <v>510191701</v>
          </cell>
          <cell r="B3021">
            <v>0</v>
          </cell>
        </row>
        <row r="3022">
          <cell r="A3022">
            <v>510191702</v>
          </cell>
          <cell r="B3022">
            <v>0</v>
          </cell>
        </row>
        <row r="3023">
          <cell r="A3023">
            <v>510191703</v>
          </cell>
          <cell r="B3023">
            <v>0</v>
          </cell>
        </row>
        <row r="3024">
          <cell r="A3024">
            <v>510191704</v>
          </cell>
          <cell r="B3024">
            <v>0</v>
          </cell>
        </row>
        <row r="3025">
          <cell r="A3025">
            <v>510191705</v>
          </cell>
          <cell r="B3025">
            <v>0</v>
          </cell>
        </row>
        <row r="3026">
          <cell r="A3026">
            <v>510191706</v>
          </cell>
          <cell r="B3026">
            <v>0</v>
          </cell>
        </row>
        <row r="3027">
          <cell r="A3027">
            <v>510192400</v>
          </cell>
          <cell r="B3027">
            <v>0</v>
          </cell>
        </row>
        <row r="3028">
          <cell r="A3028">
            <v>510192401</v>
          </cell>
          <cell r="B3028">
            <v>0</v>
          </cell>
        </row>
        <row r="3029">
          <cell r="A3029">
            <v>510192402</v>
          </cell>
          <cell r="B3029">
            <v>0</v>
          </cell>
        </row>
        <row r="3030">
          <cell r="A3030">
            <v>510192403</v>
          </cell>
          <cell r="B3030">
            <v>0</v>
          </cell>
        </row>
        <row r="3031">
          <cell r="A3031">
            <v>510192404</v>
          </cell>
          <cell r="B3031">
            <v>0</v>
          </cell>
        </row>
        <row r="3032">
          <cell r="A3032">
            <v>510192405</v>
          </cell>
          <cell r="B3032">
            <v>2</v>
          </cell>
        </row>
        <row r="3033">
          <cell r="A3033">
            <v>510192406</v>
          </cell>
          <cell r="B3033">
            <v>0</v>
          </cell>
        </row>
        <row r="3034">
          <cell r="A3034">
            <v>510195103</v>
          </cell>
          <cell r="B3034">
            <v>0</v>
          </cell>
        </row>
        <row r="3035">
          <cell r="A3035">
            <v>510195105</v>
          </cell>
          <cell r="B3035">
            <v>0</v>
          </cell>
        </row>
        <row r="3036">
          <cell r="A3036">
            <v>510195106</v>
          </cell>
          <cell r="B3036">
            <v>2</v>
          </cell>
        </row>
        <row r="3037">
          <cell r="A3037">
            <v>510198500</v>
          </cell>
          <cell r="B3037">
            <v>12</v>
          </cell>
        </row>
        <row r="3038">
          <cell r="A3038">
            <v>510198501</v>
          </cell>
          <cell r="B3038">
            <v>18</v>
          </cell>
        </row>
        <row r="3039">
          <cell r="A3039">
            <v>510198502</v>
          </cell>
          <cell r="B3039">
            <v>22</v>
          </cell>
        </row>
        <row r="3040">
          <cell r="A3040">
            <v>510198503</v>
          </cell>
          <cell r="B3040">
            <v>12</v>
          </cell>
        </row>
        <row r="3041">
          <cell r="A3041">
            <v>510198504</v>
          </cell>
          <cell r="B3041">
            <v>18</v>
          </cell>
        </row>
        <row r="3042">
          <cell r="A3042">
            <v>510198505</v>
          </cell>
          <cell r="B3042">
            <v>23</v>
          </cell>
        </row>
        <row r="3043">
          <cell r="A3043">
            <v>510198506</v>
          </cell>
          <cell r="B3043">
            <v>43</v>
          </cell>
        </row>
        <row r="3044">
          <cell r="A3044">
            <v>510198510</v>
          </cell>
          <cell r="B3044">
            <v>0</v>
          </cell>
        </row>
        <row r="3045">
          <cell r="A3045">
            <v>510198607</v>
          </cell>
          <cell r="B3045">
            <v>24</v>
          </cell>
        </row>
        <row r="3046">
          <cell r="A3046">
            <v>510198608</v>
          </cell>
          <cell r="B3046">
            <v>5</v>
          </cell>
        </row>
        <row r="3047">
          <cell r="A3047">
            <v>510198609</v>
          </cell>
          <cell r="B3047">
            <v>0</v>
          </cell>
        </row>
        <row r="3048">
          <cell r="A3048">
            <v>510199807</v>
          </cell>
          <cell r="B3048">
            <v>14</v>
          </cell>
        </row>
        <row r="3049">
          <cell r="A3049">
            <v>510199808</v>
          </cell>
          <cell r="B3049">
            <v>0</v>
          </cell>
        </row>
        <row r="3050">
          <cell r="A3050">
            <v>510199810</v>
          </cell>
          <cell r="B3050">
            <v>0</v>
          </cell>
        </row>
        <row r="3051">
          <cell r="A3051">
            <v>510199900</v>
          </cell>
          <cell r="B3051">
            <v>0</v>
          </cell>
        </row>
        <row r="3052">
          <cell r="A3052">
            <v>510199901</v>
          </cell>
          <cell r="B3052">
            <v>27</v>
          </cell>
        </row>
        <row r="3053">
          <cell r="A3053">
            <v>510199902</v>
          </cell>
          <cell r="B3053">
            <v>0</v>
          </cell>
        </row>
        <row r="3054">
          <cell r="A3054">
            <v>510199903</v>
          </cell>
          <cell r="B3054">
            <v>40</v>
          </cell>
        </row>
        <row r="3055">
          <cell r="A3055">
            <v>510199904</v>
          </cell>
          <cell r="B3055">
            <v>100</v>
          </cell>
        </row>
        <row r="3056">
          <cell r="A3056">
            <v>510199905</v>
          </cell>
          <cell r="B3056">
            <v>38</v>
          </cell>
        </row>
        <row r="3057">
          <cell r="A3057">
            <v>510199906</v>
          </cell>
          <cell r="B3057">
            <v>75</v>
          </cell>
        </row>
        <row r="3058">
          <cell r="A3058">
            <v>510199910</v>
          </cell>
          <cell r="B3058">
            <v>0</v>
          </cell>
        </row>
        <row r="3059">
          <cell r="A3059">
            <v>510200100</v>
          </cell>
          <cell r="B3059">
            <v>0</v>
          </cell>
        </row>
        <row r="3060">
          <cell r="A3060">
            <v>510200101</v>
          </cell>
          <cell r="B3060">
            <v>0</v>
          </cell>
        </row>
        <row r="3061">
          <cell r="A3061">
            <v>510200102</v>
          </cell>
          <cell r="B3061">
            <v>3</v>
          </cell>
        </row>
        <row r="3062">
          <cell r="A3062">
            <v>510200103</v>
          </cell>
          <cell r="B3062">
            <v>0</v>
          </cell>
        </row>
        <row r="3063">
          <cell r="A3063">
            <v>510200104</v>
          </cell>
          <cell r="B3063">
            <v>0</v>
          </cell>
        </row>
        <row r="3064">
          <cell r="A3064">
            <v>510200105</v>
          </cell>
          <cell r="B3064">
            <v>0</v>
          </cell>
        </row>
        <row r="3065">
          <cell r="A3065">
            <v>510200106</v>
          </cell>
          <cell r="B3065">
            <v>1</v>
          </cell>
        </row>
        <row r="3066">
          <cell r="A3066">
            <v>520009</v>
          </cell>
          <cell r="B3066">
            <v>0</v>
          </cell>
        </row>
        <row r="3067">
          <cell r="A3067">
            <v>520011</v>
          </cell>
          <cell r="B3067">
            <v>0</v>
          </cell>
        </row>
        <row r="3068">
          <cell r="A3068">
            <v>520124</v>
          </cell>
          <cell r="B3068">
            <v>1</v>
          </cell>
        </row>
        <row r="3069">
          <cell r="A3069">
            <v>5320787</v>
          </cell>
          <cell r="B3069">
            <v>1</v>
          </cell>
        </row>
        <row r="3070">
          <cell r="A3070">
            <v>5610102</v>
          </cell>
          <cell r="B3070">
            <v>0</v>
          </cell>
        </row>
        <row r="3071">
          <cell r="A3071">
            <v>5610201</v>
          </cell>
          <cell r="B3071">
            <v>0</v>
          </cell>
        </row>
        <row r="3072">
          <cell r="A3072">
            <v>5919025</v>
          </cell>
          <cell r="B3072">
            <v>0</v>
          </cell>
        </row>
        <row r="3073">
          <cell r="A3073">
            <v>5919165</v>
          </cell>
          <cell r="B3073">
            <v>54</v>
          </cell>
        </row>
        <row r="3074">
          <cell r="A3074">
            <v>6000003</v>
          </cell>
          <cell r="B3074">
            <v>0</v>
          </cell>
        </row>
        <row r="3075">
          <cell r="A3075">
            <v>6000004</v>
          </cell>
          <cell r="B3075">
            <v>0</v>
          </cell>
        </row>
        <row r="3076">
          <cell r="A3076">
            <v>6000005</v>
          </cell>
          <cell r="B3076">
            <v>0</v>
          </cell>
        </row>
        <row r="3077">
          <cell r="A3077">
            <v>6000011</v>
          </cell>
          <cell r="B3077">
            <v>0</v>
          </cell>
        </row>
        <row r="3078">
          <cell r="A3078">
            <v>6000012</v>
          </cell>
          <cell r="B3078">
            <v>0</v>
          </cell>
        </row>
        <row r="3079">
          <cell r="A3079">
            <v>6000014</v>
          </cell>
          <cell r="B3079">
            <v>0</v>
          </cell>
        </row>
        <row r="3080">
          <cell r="A3080">
            <v>600001403</v>
          </cell>
          <cell r="B3080">
            <v>0</v>
          </cell>
        </row>
        <row r="3081">
          <cell r="A3081">
            <v>600001406</v>
          </cell>
          <cell r="B3081">
            <v>0</v>
          </cell>
        </row>
        <row r="3082">
          <cell r="A3082">
            <v>600001407</v>
          </cell>
          <cell r="B3082">
            <v>0</v>
          </cell>
        </row>
        <row r="3083">
          <cell r="A3083">
            <v>600001409</v>
          </cell>
          <cell r="B3083">
            <v>0</v>
          </cell>
        </row>
        <row r="3084">
          <cell r="A3084">
            <v>6000015</v>
          </cell>
          <cell r="B3084">
            <v>0</v>
          </cell>
        </row>
        <row r="3085">
          <cell r="A3085">
            <v>6000016</v>
          </cell>
          <cell r="B3085">
            <v>0</v>
          </cell>
        </row>
        <row r="3086">
          <cell r="A3086">
            <v>600001600</v>
          </cell>
          <cell r="B3086">
            <v>0</v>
          </cell>
        </row>
        <row r="3087">
          <cell r="A3087">
            <v>600001601</v>
          </cell>
          <cell r="B3087">
            <v>0</v>
          </cell>
        </row>
        <row r="3088">
          <cell r="A3088">
            <v>600001602</v>
          </cell>
          <cell r="B3088">
            <v>0</v>
          </cell>
        </row>
        <row r="3089">
          <cell r="A3089">
            <v>600001603</v>
          </cell>
          <cell r="B3089">
            <v>0</v>
          </cell>
        </row>
        <row r="3090">
          <cell r="A3090">
            <v>600001604</v>
          </cell>
          <cell r="B3090">
            <v>0</v>
          </cell>
        </row>
        <row r="3091">
          <cell r="A3091">
            <v>600001605</v>
          </cell>
          <cell r="B3091">
            <v>0</v>
          </cell>
        </row>
        <row r="3092">
          <cell r="A3092">
            <v>600001606</v>
          </cell>
          <cell r="B3092">
            <v>0</v>
          </cell>
        </row>
        <row r="3093">
          <cell r="A3093">
            <v>6000017</v>
          </cell>
          <cell r="B3093">
            <v>0</v>
          </cell>
        </row>
        <row r="3094">
          <cell r="A3094">
            <v>600001735</v>
          </cell>
          <cell r="B3094">
            <v>0</v>
          </cell>
        </row>
        <row r="3095">
          <cell r="A3095">
            <v>600001736</v>
          </cell>
          <cell r="B3095">
            <v>0</v>
          </cell>
        </row>
        <row r="3096">
          <cell r="A3096">
            <v>600001737</v>
          </cell>
          <cell r="B3096">
            <v>0</v>
          </cell>
        </row>
        <row r="3097">
          <cell r="A3097">
            <v>600001738</v>
          </cell>
          <cell r="B3097">
            <v>0</v>
          </cell>
        </row>
        <row r="3098">
          <cell r="A3098">
            <v>600001739</v>
          </cell>
          <cell r="B3098">
            <v>0</v>
          </cell>
        </row>
        <row r="3099">
          <cell r="A3099">
            <v>600001740</v>
          </cell>
          <cell r="B3099">
            <v>0</v>
          </cell>
        </row>
        <row r="3100">
          <cell r="A3100">
            <v>600001741</v>
          </cell>
          <cell r="B3100">
            <v>0</v>
          </cell>
        </row>
        <row r="3101">
          <cell r="A3101">
            <v>600001742</v>
          </cell>
          <cell r="B3101">
            <v>0</v>
          </cell>
        </row>
        <row r="3102">
          <cell r="A3102">
            <v>600001743</v>
          </cell>
          <cell r="B3102">
            <v>0</v>
          </cell>
        </row>
        <row r="3103">
          <cell r="A3103">
            <v>600001744</v>
          </cell>
          <cell r="B3103">
            <v>0</v>
          </cell>
        </row>
        <row r="3104">
          <cell r="A3104">
            <v>600001745</v>
          </cell>
          <cell r="B3104">
            <v>0</v>
          </cell>
        </row>
        <row r="3105">
          <cell r="A3105">
            <v>600001746</v>
          </cell>
          <cell r="B3105">
            <v>0</v>
          </cell>
        </row>
        <row r="3106">
          <cell r="A3106">
            <v>6000018</v>
          </cell>
          <cell r="B3106">
            <v>0</v>
          </cell>
        </row>
        <row r="3107">
          <cell r="A3107">
            <v>600001834</v>
          </cell>
          <cell r="B3107">
            <v>0</v>
          </cell>
        </row>
        <row r="3108">
          <cell r="A3108">
            <v>600001835</v>
          </cell>
          <cell r="B3108">
            <v>0</v>
          </cell>
        </row>
        <row r="3109">
          <cell r="A3109">
            <v>600001836</v>
          </cell>
          <cell r="B3109">
            <v>0</v>
          </cell>
        </row>
        <row r="3110">
          <cell r="A3110">
            <v>600001837</v>
          </cell>
          <cell r="B3110">
            <v>0</v>
          </cell>
        </row>
        <row r="3111">
          <cell r="A3111">
            <v>600001838</v>
          </cell>
          <cell r="B3111">
            <v>0</v>
          </cell>
        </row>
        <row r="3112">
          <cell r="A3112">
            <v>600001839</v>
          </cell>
          <cell r="B3112">
            <v>0</v>
          </cell>
        </row>
        <row r="3113">
          <cell r="A3113">
            <v>600001840</v>
          </cell>
          <cell r="B3113">
            <v>0</v>
          </cell>
        </row>
        <row r="3114">
          <cell r="A3114">
            <v>600001841</v>
          </cell>
          <cell r="B3114">
            <v>0</v>
          </cell>
        </row>
        <row r="3115">
          <cell r="A3115">
            <v>600001842</v>
          </cell>
          <cell r="B3115">
            <v>0</v>
          </cell>
        </row>
        <row r="3116">
          <cell r="A3116">
            <v>600001843</v>
          </cell>
          <cell r="B3116">
            <v>0</v>
          </cell>
        </row>
        <row r="3117">
          <cell r="A3117">
            <v>600001844</v>
          </cell>
          <cell r="B3117">
            <v>0</v>
          </cell>
        </row>
        <row r="3118">
          <cell r="A3118">
            <v>600001845</v>
          </cell>
          <cell r="B3118">
            <v>0</v>
          </cell>
        </row>
        <row r="3119">
          <cell r="A3119">
            <v>600001846</v>
          </cell>
          <cell r="B3119">
            <v>0</v>
          </cell>
        </row>
        <row r="3120">
          <cell r="A3120">
            <v>600001847</v>
          </cell>
          <cell r="B3120">
            <v>0</v>
          </cell>
        </row>
        <row r="3121">
          <cell r="A3121">
            <v>6000019</v>
          </cell>
          <cell r="B3121">
            <v>0</v>
          </cell>
        </row>
        <row r="3122">
          <cell r="A3122">
            <v>6000020</v>
          </cell>
          <cell r="B3122">
            <v>0</v>
          </cell>
        </row>
        <row r="3123">
          <cell r="A3123">
            <v>6000021</v>
          </cell>
          <cell r="B3123">
            <v>0</v>
          </cell>
        </row>
        <row r="3124">
          <cell r="A3124">
            <v>6000022</v>
          </cell>
          <cell r="B3124">
            <v>0</v>
          </cell>
        </row>
        <row r="3125">
          <cell r="A3125">
            <v>6000023</v>
          </cell>
          <cell r="B3125">
            <v>0</v>
          </cell>
        </row>
        <row r="3126">
          <cell r="A3126">
            <v>6000024</v>
          </cell>
          <cell r="B3126">
            <v>0</v>
          </cell>
        </row>
        <row r="3127">
          <cell r="A3127">
            <v>6000025</v>
          </cell>
          <cell r="B3127">
            <v>0</v>
          </cell>
        </row>
        <row r="3128">
          <cell r="A3128">
            <v>6000026</v>
          </cell>
          <cell r="B3128">
            <v>0</v>
          </cell>
        </row>
        <row r="3129">
          <cell r="A3129">
            <v>6000027</v>
          </cell>
          <cell r="B3129">
            <v>0</v>
          </cell>
        </row>
        <row r="3130">
          <cell r="A3130">
            <v>6000028</v>
          </cell>
          <cell r="B3130">
            <v>0</v>
          </cell>
        </row>
        <row r="3131">
          <cell r="A3131">
            <v>6000067</v>
          </cell>
          <cell r="B3131">
            <v>0</v>
          </cell>
        </row>
        <row r="3132">
          <cell r="A3132">
            <v>6000100</v>
          </cell>
          <cell r="B3132">
            <v>0</v>
          </cell>
        </row>
        <row r="3133">
          <cell r="A3133">
            <v>6000129</v>
          </cell>
          <cell r="B3133">
            <v>0</v>
          </cell>
        </row>
        <row r="3134">
          <cell r="A3134">
            <v>6000130</v>
          </cell>
          <cell r="B3134">
            <v>0</v>
          </cell>
        </row>
        <row r="3135">
          <cell r="A3135">
            <v>6000301</v>
          </cell>
          <cell r="B3135">
            <v>0</v>
          </cell>
        </row>
        <row r="3136">
          <cell r="A3136">
            <v>6000551</v>
          </cell>
          <cell r="B3136">
            <v>0</v>
          </cell>
        </row>
        <row r="3137">
          <cell r="A3137">
            <v>6000552</v>
          </cell>
          <cell r="B3137">
            <v>0</v>
          </cell>
        </row>
        <row r="3138">
          <cell r="A3138">
            <v>6000852</v>
          </cell>
          <cell r="B3138">
            <v>0</v>
          </cell>
        </row>
        <row r="3139">
          <cell r="A3139">
            <v>6000853</v>
          </cell>
          <cell r="B3139">
            <v>0</v>
          </cell>
        </row>
        <row r="3140">
          <cell r="A3140">
            <v>6000855</v>
          </cell>
          <cell r="B3140">
            <v>0</v>
          </cell>
        </row>
        <row r="3141">
          <cell r="A3141">
            <v>6000856</v>
          </cell>
          <cell r="B3141">
            <v>0</v>
          </cell>
        </row>
        <row r="3142">
          <cell r="A3142">
            <v>6000863</v>
          </cell>
          <cell r="B3142">
            <v>0</v>
          </cell>
        </row>
        <row r="3143">
          <cell r="A3143">
            <v>6000864</v>
          </cell>
          <cell r="B3143">
            <v>0</v>
          </cell>
        </row>
        <row r="3144">
          <cell r="A3144">
            <v>6000999</v>
          </cell>
          <cell r="B3144">
            <v>0</v>
          </cell>
        </row>
        <row r="3145">
          <cell r="A3145">
            <v>6001001</v>
          </cell>
          <cell r="B3145">
            <v>0</v>
          </cell>
        </row>
        <row r="3146">
          <cell r="A3146">
            <v>6001004</v>
          </cell>
          <cell r="B3146">
            <v>3</v>
          </cell>
        </row>
        <row r="3147">
          <cell r="A3147">
            <v>6001005</v>
          </cell>
          <cell r="B3147">
            <v>3</v>
          </cell>
        </row>
        <row r="3148">
          <cell r="A3148">
            <v>6001006</v>
          </cell>
          <cell r="B3148">
            <v>0</v>
          </cell>
        </row>
        <row r="3149">
          <cell r="A3149">
            <v>6001007</v>
          </cell>
          <cell r="B3149">
            <v>0</v>
          </cell>
        </row>
        <row r="3150">
          <cell r="A3150">
            <v>6001265</v>
          </cell>
          <cell r="B3150">
            <v>0</v>
          </cell>
        </row>
        <row r="3151">
          <cell r="A3151">
            <v>6001266</v>
          </cell>
          <cell r="B3151">
            <v>0</v>
          </cell>
        </row>
        <row r="3152">
          <cell r="A3152">
            <v>6001941</v>
          </cell>
          <cell r="B3152">
            <v>3</v>
          </cell>
        </row>
        <row r="3153">
          <cell r="A3153">
            <v>6001942</v>
          </cell>
          <cell r="B3153">
            <v>1</v>
          </cell>
        </row>
        <row r="3154">
          <cell r="A3154">
            <v>6001946</v>
          </cell>
          <cell r="B3154">
            <v>0</v>
          </cell>
        </row>
        <row r="3155">
          <cell r="A3155">
            <v>6001947</v>
          </cell>
          <cell r="B3155">
            <v>0</v>
          </cell>
        </row>
        <row r="3156">
          <cell r="A3156">
            <v>612051</v>
          </cell>
          <cell r="B3156">
            <v>0</v>
          </cell>
        </row>
        <row r="3157">
          <cell r="A3157">
            <v>612052</v>
          </cell>
          <cell r="B3157">
            <v>0</v>
          </cell>
        </row>
        <row r="3158">
          <cell r="A3158">
            <v>612053</v>
          </cell>
          <cell r="B3158">
            <v>0</v>
          </cell>
        </row>
        <row r="3159">
          <cell r="A3159">
            <v>612054</v>
          </cell>
          <cell r="B3159">
            <v>0</v>
          </cell>
        </row>
        <row r="3160">
          <cell r="A3160">
            <v>612055</v>
          </cell>
          <cell r="B3160">
            <v>0</v>
          </cell>
        </row>
        <row r="3161">
          <cell r="A3161">
            <v>612462</v>
          </cell>
          <cell r="B3161">
            <v>0</v>
          </cell>
        </row>
        <row r="3162">
          <cell r="A3162">
            <v>612468</v>
          </cell>
          <cell r="B3162">
            <v>0</v>
          </cell>
        </row>
        <row r="3163">
          <cell r="A3163">
            <v>612523</v>
          </cell>
          <cell r="B3163">
            <v>2</v>
          </cell>
        </row>
        <row r="3164">
          <cell r="A3164">
            <v>612600</v>
          </cell>
          <cell r="B3164">
            <v>1</v>
          </cell>
        </row>
        <row r="3165">
          <cell r="A3165">
            <v>612793</v>
          </cell>
          <cell r="B3165">
            <v>0</v>
          </cell>
        </row>
        <row r="3166">
          <cell r="A3166">
            <v>612794</v>
          </cell>
          <cell r="B3166">
            <v>0</v>
          </cell>
        </row>
        <row r="3167">
          <cell r="A3167">
            <v>676004</v>
          </cell>
          <cell r="B3167">
            <v>0</v>
          </cell>
        </row>
        <row r="3168">
          <cell r="A3168">
            <v>700100</v>
          </cell>
          <cell r="B3168">
            <v>24</v>
          </cell>
        </row>
        <row r="3169">
          <cell r="A3169">
            <v>700106</v>
          </cell>
          <cell r="B3169">
            <v>15</v>
          </cell>
        </row>
        <row r="3170">
          <cell r="A3170">
            <v>700456</v>
          </cell>
          <cell r="B3170">
            <v>12</v>
          </cell>
        </row>
        <row r="3171">
          <cell r="A3171">
            <v>701000</v>
          </cell>
          <cell r="B3171">
            <v>5</v>
          </cell>
        </row>
        <row r="3172">
          <cell r="A3172">
            <v>701033</v>
          </cell>
          <cell r="B3172">
            <v>0</v>
          </cell>
        </row>
        <row r="3173">
          <cell r="A3173">
            <v>701093</v>
          </cell>
          <cell r="B3173">
            <v>0</v>
          </cell>
        </row>
        <row r="3174">
          <cell r="A3174">
            <v>701101</v>
          </cell>
          <cell r="B3174">
            <v>0</v>
          </cell>
        </row>
        <row r="3175">
          <cell r="A3175">
            <v>701105</v>
          </cell>
          <cell r="B3175">
            <v>0</v>
          </cell>
        </row>
        <row r="3176">
          <cell r="A3176">
            <v>701214</v>
          </cell>
          <cell r="B3176">
            <v>33</v>
          </cell>
        </row>
        <row r="3177">
          <cell r="A3177">
            <v>701216</v>
          </cell>
          <cell r="B3177">
            <v>0</v>
          </cell>
        </row>
        <row r="3178">
          <cell r="A3178">
            <v>701350</v>
          </cell>
          <cell r="B3178">
            <v>0</v>
          </cell>
        </row>
        <row r="3179">
          <cell r="A3179">
            <v>701655</v>
          </cell>
          <cell r="B3179">
            <v>1</v>
          </cell>
        </row>
        <row r="3180">
          <cell r="A3180">
            <v>701800</v>
          </cell>
          <cell r="B3180">
            <v>1</v>
          </cell>
        </row>
        <row r="3181">
          <cell r="A3181">
            <v>702661</v>
          </cell>
          <cell r="B3181">
            <v>5</v>
          </cell>
        </row>
        <row r="3182">
          <cell r="A3182">
            <v>702668</v>
          </cell>
          <cell r="B3182">
            <v>0</v>
          </cell>
        </row>
        <row r="3183">
          <cell r="A3183">
            <v>703004</v>
          </cell>
          <cell r="B3183">
            <v>7</v>
          </cell>
        </row>
        <row r="3184">
          <cell r="A3184">
            <v>703099</v>
          </cell>
          <cell r="B3184">
            <v>0</v>
          </cell>
        </row>
        <row r="3185">
          <cell r="A3185">
            <v>703105</v>
          </cell>
          <cell r="B3185">
            <v>0</v>
          </cell>
        </row>
        <row r="3186">
          <cell r="A3186">
            <v>703106</v>
          </cell>
          <cell r="B3186">
            <v>2</v>
          </cell>
        </row>
        <row r="3187">
          <cell r="A3187">
            <v>703107</v>
          </cell>
          <cell r="B3187">
            <v>2</v>
          </cell>
        </row>
        <row r="3188">
          <cell r="A3188">
            <v>703111</v>
          </cell>
          <cell r="B3188">
            <v>1</v>
          </cell>
        </row>
        <row r="3189">
          <cell r="A3189">
            <v>703113</v>
          </cell>
          <cell r="B3189">
            <v>1</v>
          </cell>
        </row>
        <row r="3190">
          <cell r="A3190">
            <v>703151</v>
          </cell>
          <cell r="B3190">
            <v>11</v>
          </cell>
        </row>
        <row r="3191">
          <cell r="A3191">
            <v>703152</v>
          </cell>
          <cell r="B3191">
            <v>7</v>
          </cell>
        </row>
        <row r="3192">
          <cell r="A3192">
            <v>703252</v>
          </cell>
          <cell r="B3192">
            <v>1</v>
          </cell>
        </row>
        <row r="3193">
          <cell r="A3193">
            <v>703504</v>
          </cell>
          <cell r="B3193">
            <v>101</v>
          </cell>
        </row>
        <row r="3194">
          <cell r="A3194">
            <v>703550</v>
          </cell>
          <cell r="B3194">
            <v>0</v>
          </cell>
        </row>
        <row r="3195">
          <cell r="A3195">
            <v>705003</v>
          </cell>
          <cell r="B3195">
            <v>88</v>
          </cell>
        </row>
        <row r="3196">
          <cell r="A3196">
            <v>705100</v>
          </cell>
          <cell r="B3196">
            <v>0</v>
          </cell>
        </row>
        <row r="3197">
          <cell r="A3197">
            <v>705233</v>
          </cell>
          <cell r="B3197">
            <v>4</v>
          </cell>
        </row>
        <row r="3198">
          <cell r="A3198">
            <v>705554</v>
          </cell>
          <cell r="B3198">
            <v>0</v>
          </cell>
        </row>
        <row r="3199">
          <cell r="A3199">
            <v>707658</v>
          </cell>
          <cell r="B3199">
            <v>0</v>
          </cell>
        </row>
        <row r="3200">
          <cell r="A3200">
            <v>708111</v>
          </cell>
          <cell r="B3200">
            <v>0</v>
          </cell>
        </row>
        <row r="3201">
          <cell r="A3201">
            <v>708112</v>
          </cell>
          <cell r="B3201">
            <v>0</v>
          </cell>
        </row>
        <row r="3202">
          <cell r="A3202">
            <v>708116</v>
          </cell>
          <cell r="B3202">
            <v>0</v>
          </cell>
        </row>
        <row r="3203">
          <cell r="A3203">
            <v>7700096</v>
          </cell>
          <cell r="B3203">
            <v>2</v>
          </cell>
        </row>
        <row r="3204">
          <cell r="A3204">
            <v>7700100</v>
          </cell>
          <cell r="B3204">
            <v>24</v>
          </cell>
        </row>
        <row r="3205">
          <cell r="A3205">
            <v>7700101</v>
          </cell>
          <cell r="B3205">
            <v>53</v>
          </cell>
        </row>
        <row r="3206">
          <cell r="A3206">
            <v>7700103</v>
          </cell>
          <cell r="B3206">
            <v>84</v>
          </cell>
        </row>
        <row r="3207">
          <cell r="A3207">
            <v>7700104</v>
          </cell>
          <cell r="B3207">
            <v>4</v>
          </cell>
        </row>
        <row r="3208">
          <cell r="A3208">
            <v>7700105</v>
          </cell>
          <cell r="B3208">
            <v>86</v>
          </cell>
        </row>
        <row r="3209">
          <cell r="A3209">
            <v>7700106</v>
          </cell>
          <cell r="B3209">
            <v>15</v>
          </cell>
        </row>
        <row r="3210">
          <cell r="A3210">
            <v>7700200</v>
          </cell>
          <cell r="B3210">
            <v>0</v>
          </cell>
        </row>
        <row r="3211">
          <cell r="A3211">
            <v>7700450</v>
          </cell>
          <cell r="B3211">
            <v>37</v>
          </cell>
        </row>
        <row r="3212">
          <cell r="A3212">
            <v>7700451</v>
          </cell>
          <cell r="B3212">
            <v>49</v>
          </cell>
        </row>
        <row r="3213">
          <cell r="A3213">
            <v>7700452</v>
          </cell>
          <cell r="B3213">
            <v>47</v>
          </cell>
        </row>
        <row r="3214">
          <cell r="A3214">
            <v>7700453</v>
          </cell>
          <cell r="B3214">
            <v>32</v>
          </cell>
        </row>
        <row r="3215">
          <cell r="A3215">
            <v>7700454</v>
          </cell>
          <cell r="B3215">
            <v>63</v>
          </cell>
        </row>
        <row r="3216">
          <cell r="A3216">
            <v>7700455</v>
          </cell>
          <cell r="B3216">
            <v>16</v>
          </cell>
        </row>
        <row r="3217">
          <cell r="A3217">
            <v>7700456</v>
          </cell>
          <cell r="B3217">
            <v>12</v>
          </cell>
        </row>
        <row r="3218">
          <cell r="A3218">
            <v>7700460</v>
          </cell>
          <cell r="B3218">
            <v>0</v>
          </cell>
        </row>
        <row r="3219">
          <cell r="A3219">
            <v>7700463</v>
          </cell>
          <cell r="B3219">
            <v>13</v>
          </cell>
        </row>
        <row r="3220">
          <cell r="A3220">
            <v>7700464</v>
          </cell>
          <cell r="B3220">
            <v>0</v>
          </cell>
        </row>
        <row r="3221">
          <cell r="A3221">
            <v>7700601</v>
          </cell>
          <cell r="B3221">
            <v>0</v>
          </cell>
        </row>
        <row r="3222">
          <cell r="A3222">
            <v>7700602</v>
          </cell>
          <cell r="B3222">
            <v>0</v>
          </cell>
        </row>
        <row r="3223">
          <cell r="A3223">
            <v>7700603</v>
          </cell>
          <cell r="B3223">
            <v>0</v>
          </cell>
        </row>
        <row r="3224">
          <cell r="A3224">
            <v>7700604</v>
          </cell>
          <cell r="B3224">
            <v>0</v>
          </cell>
        </row>
        <row r="3225">
          <cell r="A3225">
            <v>7700605</v>
          </cell>
          <cell r="B3225">
            <v>4</v>
          </cell>
        </row>
        <row r="3226">
          <cell r="A3226">
            <v>7700606</v>
          </cell>
          <cell r="B3226">
            <v>5</v>
          </cell>
        </row>
        <row r="3227">
          <cell r="A3227">
            <v>7700607</v>
          </cell>
          <cell r="B3227">
            <v>0</v>
          </cell>
        </row>
        <row r="3228">
          <cell r="A3228">
            <v>7700657</v>
          </cell>
          <cell r="B3228">
            <v>0</v>
          </cell>
        </row>
        <row r="3229">
          <cell r="A3229">
            <v>7700658</v>
          </cell>
          <cell r="B3229">
            <v>0</v>
          </cell>
        </row>
        <row r="3230">
          <cell r="A3230">
            <v>7700900</v>
          </cell>
          <cell r="B3230">
            <v>0</v>
          </cell>
        </row>
        <row r="3231">
          <cell r="A3231">
            <v>7701101</v>
          </cell>
          <cell r="B3231">
            <v>0</v>
          </cell>
        </row>
        <row r="3232">
          <cell r="A3232">
            <v>7701104</v>
          </cell>
          <cell r="B3232">
            <v>0</v>
          </cell>
        </row>
        <row r="3233">
          <cell r="A3233">
            <v>7701105</v>
          </cell>
          <cell r="B3233">
            <v>0</v>
          </cell>
        </row>
        <row r="3234">
          <cell r="A3234">
            <v>7701136</v>
          </cell>
          <cell r="B3234">
            <v>15</v>
          </cell>
        </row>
        <row r="3235">
          <cell r="A3235">
            <v>7701137</v>
          </cell>
          <cell r="B3235">
            <v>23</v>
          </cell>
        </row>
        <row r="3236">
          <cell r="A3236">
            <v>7703001</v>
          </cell>
          <cell r="B3236">
            <v>60</v>
          </cell>
        </row>
        <row r="3237">
          <cell r="A3237">
            <v>7703002</v>
          </cell>
          <cell r="B3237">
            <v>85</v>
          </cell>
        </row>
        <row r="3238">
          <cell r="A3238">
            <v>7703050</v>
          </cell>
          <cell r="B3238">
            <v>12</v>
          </cell>
        </row>
        <row r="3239">
          <cell r="A3239">
            <v>7703051</v>
          </cell>
          <cell r="B3239">
            <v>19</v>
          </cell>
        </row>
        <row r="3240">
          <cell r="A3240">
            <v>7703052</v>
          </cell>
          <cell r="B3240">
            <v>21</v>
          </cell>
        </row>
        <row r="3241">
          <cell r="A3241">
            <v>7703105</v>
          </cell>
          <cell r="B3241">
            <v>32</v>
          </cell>
        </row>
        <row r="3242">
          <cell r="A3242">
            <v>7703106</v>
          </cell>
          <cell r="B3242">
            <v>59</v>
          </cell>
        </row>
        <row r="3243">
          <cell r="A3243">
            <v>7703110</v>
          </cell>
          <cell r="B3243">
            <v>52</v>
          </cell>
        </row>
        <row r="3244">
          <cell r="A3244">
            <v>7703111</v>
          </cell>
          <cell r="B3244">
            <v>31</v>
          </cell>
        </row>
        <row r="3245">
          <cell r="A3245">
            <v>7703112</v>
          </cell>
          <cell r="B3245">
            <v>50</v>
          </cell>
        </row>
        <row r="3246">
          <cell r="A3246">
            <v>7703113</v>
          </cell>
          <cell r="B3246">
            <v>79</v>
          </cell>
        </row>
        <row r="3247">
          <cell r="A3247">
            <v>7703115</v>
          </cell>
          <cell r="B3247">
            <v>115</v>
          </cell>
        </row>
        <row r="3248">
          <cell r="A3248">
            <v>7703116</v>
          </cell>
          <cell r="B3248">
            <v>42</v>
          </cell>
        </row>
        <row r="3249">
          <cell r="A3249">
            <v>7703117</v>
          </cell>
          <cell r="B3249">
            <v>61</v>
          </cell>
        </row>
        <row r="3250">
          <cell r="A3250">
            <v>7703118</v>
          </cell>
          <cell r="B3250">
            <v>37</v>
          </cell>
        </row>
        <row r="3251">
          <cell r="A3251">
            <v>7703121</v>
          </cell>
          <cell r="B3251">
            <v>11</v>
          </cell>
        </row>
        <row r="3252">
          <cell r="A3252">
            <v>7703158</v>
          </cell>
          <cell r="B3252">
            <v>0</v>
          </cell>
        </row>
        <row r="3253">
          <cell r="A3253">
            <v>7703185</v>
          </cell>
          <cell r="B3253">
            <v>2</v>
          </cell>
        </row>
        <row r="3254">
          <cell r="A3254">
            <v>7703601</v>
          </cell>
          <cell r="B3254">
            <v>52</v>
          </cell>
        </row>
        <row r="3255">
          <cell r="A3255">
            <v>7703602</v>
          </cell>
          <cell r="B3255">
            <v>40</v>
          </cell>
        </row>
        <row r="3256">
          <cell r="A3256">
            <v>7703603</v>
          </cell>
          <cell r="B3256">
            <v>50</v>
          </cell>
        </row>
        <row r="3257">
          <cell r="A3257">
            <v>7703604</v>
          </cell>
          <cell r="B3257">
            <v>38</v>
          </cell>
        </row>
        <row r="3258">
          <cell r="A3258">
            <v>7703605</v>
          </cell>
          <cell r="B3258">
            <v>43</v>
          </cell>
        </row>
        <row r="3259">
          <cell r="A3259">
            <v>7703606</v>
          </cell>
          <cell r="B3259">
            <v>17</v>
          </cell>
        </row>
        <row r="3260">
          <cell r="A3260">
            <v>7703607</v>
          </cell>
          <cell r="B3260">
            <v>12</v>
          </cell>
        </row>
        <row r="3261">
          <cell r="A3261">
            <v>7703660</v>
          </cell>
          <cell r="B3261">
            <v>0</v>
          </cell>
        </row>
        <row r="3262">
          <cell r="A3262">
            <v>7703664</v>
          </cell>
          <cell r="B3262">
            <v>8</v>
          </cell>
        </row>
        <row r="3263">
          <cell r="A3263">
            <v>7703665</v>
          </cell>
          <cell r="B3263">
            <v>0</v>
          </cell>
        </row>
        <row r="3264">
          <cell r="A3264">
            <v>7703666</v>
          </cell>
          <cell r="B3264">
            <v>0</v>
          </cell>
        </row>
        <row r="3265">
          <cell r="A3265">
            <v>7703667</v>
          </cell>
          <cell r="B3265">
            <v>0</v>
          </cell>
        </row>
        <row r="3266">
          <cell r="A3266">
            <v>7703668</v>
          </cell>
          <cell r="B3266">
            <v>0</v>
          </cell>
        </row>
        <row r="3267">
          <cell r="A3267">
            <v>7703669</v>
          </cell>
          <cell r="B3267">
            <v>0</v>
          </cell>
        </row>
        <row r="3268">
          <cell r="A3268">
            <v>7707002</v>
          </cell>
          <cell r="B3268">
            <v>27</v>
          </cell>
        </row>
        <row r="3269">
          <cell r="A3269">
            <v>7707008</v>
          </cell>
          <cell r="B3269">
            <v>0</v>
          </cell>
        </row>
        <row r="3270">
          <cell r="A3270">
            <v>7707011</v>
          </cell>
          <cell r="B3270">
            <v>0</v>
          </cell>
        </row>
        <row r="3271">
          <cell r="A3271">
            <v>7707013</v>
          </cell>
          <cell r="B3271">
            <v>19</v>
          </cell>
        </row>
        <row r="3272">
          <cell r="A3272">
            <v>7707017</v>
          </cell>
          <cell r="B3272">
            <v>7</v>
          </cell>
        </row>
        <row r="3273">
          <cell r="A3273">
            <v>7707021</v>
          </cell>
          <cell r="B3273">
            <v>1</v>
          </cell>
        </row>
        <row r="3274">
          <cell r="A3274">
            <v>7707051</v>
          </cell>
          <cell r="B3274">
            <v>0</v>
          </cell>
        </row>
        <row r="3275">
          <cell r="A3275">
            <v>7707100</v>
          </cell>
          <cell r="B3275">
            <v>30</v>
          </cell>
        </row>
        <row r="3276">
          <cell r="A3276">
            <v>7707115</v>
          </cell>
          <cell r="B3276">
            <v>0</v>
          </cell>
        </row>
        <row r="3277">
          <cell r="A3277">
            <v>7707120</v>
          </cell>
          <cell r="B3277">
            <v>0</v>
          </cell>
        </row>
        <row r="3278">
          <cell r="A3278">
            <v>7707136</v>
          </cell>
          <cell r="B3278">
            <v>2</v>
          </cell>
        </row>
        <row r="3279">
          <cell r="A3279">
            <v>7707139</v>
          </cell>
          <cell r="B3279">
            <v>0</v>
          </cell>
        </row>
        <row r="3280">
          <cell r="A3280">
            <v>7707154</v>
          </cell>
          <cell r="B3280">
            <v>49</v>
          </cell>
        </row>
        <row r="3281">
          <cell r="A3281">
            <v>7707159</v>
          </cell>
          <cell r="B3281">
            <v>46</v>
          </cell>
        </row>
        <row r="3282">
          <cell r="A3282">
            <v>7707160</v>
          </cell>
          <cell r="B3282">
            <v>10</v>
          </cell>
        </row>
        <row r="3283">
          <cell r="A3283">
            <v>7707161</v>
          </cell>
          <cell r="B3283">
            <v>301</v>
          </cell>
        </row>
        <row r="3284">
          <cell r="A3284">
            <v>7707170</v>
          </cell>
          <cell r="B3284">
            <v>1</v>
          </cell>
        </row>
        <row r="3285">
          <cell r="A3285">
            <v>7707223</v>
          </cell>
          <cell r="B3285">
            <v>6</v>
          </cell>
        </row>
        <row r="3286">
          <cell r="A3286">
            <v>7707235</v>
          </cell>
          <cell r="B3286">
            <v>0</v>
          </cell>
        </row>
        <row r="3287">
          <cell r="A3287">
            <v>7707246</v>
          </cell>
          <cell r="B3287">
            <v>51</v>
          </cell>
        </row>
        <row r="3288">
          <cell r="A3288">
            <v>7707260</v>
          </cell>
          <cell r="B3288">
            <v>38</v>
          </cell>
        </row>
        <row r="3289">
          <cell r="A3289">
            <v>7707266</v>
          </cell>
          <cell r="B3289">
            <v>17</v>
          </cell>
        </row>
        <row r="3290">
          <cell r="A3290">
            <v>7707277</v>
          </cell>
          <cell r="B3290">
            <v>0</v>
          </cell>
        </row>
        <row r="3291">
          <cell r="A3291">
            <v>7707278</v>
          </cell>
          <cell r="B3291">
            <v>0</v>
          </cell>
        </row>
        <row r="3292">
          <cell r="A3292">
            <v>7707284</v>
          </cell>
          <cell r="B3292">
            <v>3</v>
          </cell>
        </row>
        <row r="3293">
          <cell r="A3293">
            <v>7707285</v>
          </cell>
          <cell r="B3293">
            <v>0</v>
          </cell>
        </row>
        <row r="3294">
          <cell r="A3294">
            <v>7707288</v>
          </cell>
          <cell r="B3294">
            <v>52</v>
          </cell>
        </row>
        <row r="3295">
          <cell r="A3295">
            <v>7707290</v>
          </cell>
          <cell r="B3295">
            <v>14</v>
          </cell>
        </row>
        <row r="3296">
          <cell r="A3296">
            <v>7707292</v>
          </cell>
          <cell r="B3296">
            <v>1</v>
          </cell>
        </row>
        <row r="3297">
          <cell r="A3297">
            <v>7707298</v>
          </cell>
          <cell r="B3297">
            <v>5</v>
          </cell>
        </row>
        <row r="3298">
          <cell r="A3298">
            <v>7707322</v>
          </cell>
          <cell r="B3298">
            <v>0</v>
          </cell>
        </row>
        <row r="3299">
          <cell r="A3299">
            <v>7707324</v>
          </cell>
          <cell r="B3299">
            <v>0</v>
          </cell>
        </row>
        <row r="3300">
          <cell r="A3300">
            <v>7707357</v>
          </cell>
          <cell r="B3300">
            <v>65</v>
          </cell>
        </row>
        <row r="3301">
          <cell r="A3301">
            <v>7707368</v>
          </cell>
          <cell r="B3301">
            <v>19</v>
          </cell>
        </row>
        <row r="3302">
          <cell r="A3302">
            <v>7707426</v>
          </cell>
          <cell r="B3302">
            <v>4</v>
          </cell>
        </row>
        <row r="3303">
          <cell r="A3303">
            <v>7707450</v>
          </cell>
          <cell r="B3303">
            <v>0</v>
          </cell>
        </row>
        <row r="3304">
          <cell r="A3304">
            <v>7707453</v>
          </cell>
          <cell r="B3304">
            <v>5</v>
          </cell>
        </row>
        <row r="3305">
          <cell r="A3305">
            <v>7707502</v>
          </cell>
          <cell r="B3305">
            <v>351</v>
          </cell>
        </row>
        <row r="3306">
          <cell r="A3306">
            <v>7707504</v>
          </cell>
          <cell r="B3306">
            <v>159</v>
          </cell>
        </row>
        <row r="3307">
          <cell r="A3307">
            <v>7707505</v>
          </cell>
          <cell r="B3307">
            <v>78</v>
          </cell>
        </row>
        <row r="3308">
          <cell r="A3308">
            <v>7707508</v>
          </cell>
          <cell r="B3308">
            <v>872</v>
          </cell>
        </row>
        <row r="3309">
          <cell r="A3309">
            <v>7707511</v>
          </cell>
          <cell r="B3309">
            <v>0</v>
          </cell>
        </row>
        <row r="3310">
          <cell r="A3310">
            <v>7707519</v>
          </cell>
          <cell r="B3310">
            <v>156</v>
          </cell>
        </row>
        <row r="3311">
          <cell r="A3311">
            <v>7707521</v>
          </cell>
          <cell r="B3311">
            <v>2378</v>
          </cell>
        </row>
        <row r="3312">
          <cell r="A3312">
            <v>7707522</v>
          </cell>
          <cell r="B3312">
            <v>215</v>
          </cell>
        </row>
        <row r="3313">
          <cell r="A3313">
            <v>7707524</v>
          </cell>
          <cell r="B3313">
            <v>4</v>
          </cell>
        </row>
        <row r="3314">
          <cell r="A3314">
            <v>7707528</v>
          </cell>
          <cell r="B3314">
            <v>20</v>
          </cell>
        </row>
        <row r="3315">
          <cell r="A3315">
            <v>7707532</v>
          </cell>
          <cell r="B3315">
            <v>134</v>
          </cell>
        </row>
        <row r="3316">
          <cell r="A3316">
            <v>7707545</v>
          </cell>
          <cell r="B3316">
            <v>0</v>
          </cell>
        </row>
        <row r="3317">
          <cell r="A3317">
            <v>7707547</v>
          </cell>
          <cell r="B3317">
            <v>32</v>
          </cell>
        </row>
        <row r="3318">
          <cell r="A3318">
            <v>7707550</v>
          </cell>
          <cell r="B3318">
            <v>0</v>
          </cell>
        </row>
        <row r="3319">
          <cell r="A3319">
            <v>7707556</v>
          </cell>
          <cell r="B3319">
            <v>85</v>
          </cell>
        </row>
        <row r="3320">
          <cell r="A3320">
            <v>7707557</v>
          </cell>
          <cell r="B3320">
            <v>236</v>
          </cell>
        </row>
        <row r="3321">
          <cell r="A3321">
            <v>7707562</v>
          </cell>
          <cell r="B3321">
            <v>31</v>
          </cell>
        </row>
        <row r="3322">
          <cell r="A3322">
            <v>7707563</v>
          </cell>
          <cell r="B3322">
            <v>19</v>
          </cell>
        </row>
        <row r="3323">
          <cell r="A3323">
            <v>7707566</v>
          </cell>
          <cell r="B3323">
            <v>19</v>
          </cell>
        </row>
        <row r="3324">
          <cell r="A3324">
            <v>7707567</v>
          </cell>
          <cell r="B3324">
            <v>34</v>
          </cell>
        </row>
        <row r="3325">
          <cell r="A3325">
            <v>7707569</v>
          </cell>
          <cell r="B3325">
            <v>4</v>
          </cell>
        </row>
        <row r="3326">
          <cell r="A3326">
            <v>7707570</v>
          </cell>
          <cell r="B3326">
            <v>10</v>
          </cell>
        </row>
        <row r="3327">
          <cell r="A3327">
            <v>7707571</v>
          </cell>
          <cell r="B3327">
            <v>39</v>
          </cell>
        </row>
        <row r="3328">
          <cell r="A3328">
            <v>7707572</v>
          </cell>
          <cell r="B3328">
            <v>0</v>
          </cell>
        </row>
        <row r="3329">
          <cell r="A3329">
            <v>7707582</v>
          </cell>
          <cell r="B3329">
            <v>63</v>
          </cell>
        </row>
        <row r="3330">
          <cell r="A3330">
            <v>7707586</v>
          </cell>
          <cell r="B3330">
            <v>100</v>
          </cell>
        </row>
        <row r="3331">
          <cell r="A3331">
            <v>7707710</v>
          </cell>
          <cell r="B3331">
            <v>15</v>
          </cell>
        </row>
        <row r="3332">
          <cell r="A3332">
            <v>7707712</v>
          </cell>
          <cell r="B3332">
            <v>31</v>
          </cell>
        </row>
        <row r="3333">
          <cell r="A3333">
            <v>7707714</v>
          </cell>
          <cell r="B3333">
            <v>0</v>
          </cell>
        </row>
        <row r="3334">
          <cell r="A3334">
            <v>7707756</v>
          </cell>
          <cell r="B3334">
            <v>0</v>
          </cell>
        </row>
        <row r="3335">
          <cell r="A3335">
            <v>7707784</v>
          </cell>
          <cell r="B3335">
            <v>0</v>
          </cell>
        </row>
        <row r="3336">
          <cell r="A3336">
            <v>7707900</v>
          </cell>
          <cell r="B3336">
            <v>0</v>
          </cell>
        </row>
        <row r="3337">
          <cell r="A3337">
            <v>7707922</v>
          </cell>
          <cell r="B3337">
            <v>25</v>
          </cell>
        </row>
        <row r="3338">
          <cell r="A3338">
            <v>7707923</v>
          </cell>
          <cell r="B3338">
            <v>25</v>
          </cell>
        </row>
        <row r="3339">
          <cell r="A3339">
            <v>7707924</v>
          </cell>
          <cell r="B3339">
            <v>3</v>
          </cell>
        </row>
        <row r="3340">
          <cell r="A3340">
            <v>7707949</v>
          </cell>
          <cell r="B3340">
            <v>0</v>
          </cell>
        </row>
        <row r="3341">
          <cell r="A3341">
            <v>7707950</v>
          </cell>
          <cell r="B3341">
            <v>0</v>
          </cell>
        </row>
        <row r="3342">
          <cell r="A3342">
            <v>7707952</v>
          </cell>
          <cell r="B3342">
            <v>24</v>
          </cell>
        </row>
        <row r="3343">
          <cell r="A3343">
            <v>7707980</v>
          </cell>
          <cell r="B3343">
            <v>0</v>
          </cell>
        </row>
        <row r="3344">
          <cell r="A3344">
            <v>7707987</v>
          </cell>
          <cell r="B3344">
            <v>5</v>
          </cell>
        </row>
        <row r="3345">
          <cell r="A3345">
            <v>7709014</v>
          </cell>
          <cell r="B3345">
            <v>8</v>
          </cell>
        </row>
        <row r="3346">
          <cell r="A3346">
            <v>7709015</v>
          </cell>
          <cell r="B3346">
            <v>16</v>
          </cell>
        </row>
        <row r="3347">
          <cell r="A3347">
            <v>7709016</v>
          </cell>
          <cell r="B3347">
            <v>14</v>
          </cell>
        </row>
        <row r="3348">
          <cell r="A3348">
            <v>7709017</v>
          </cell>
          <cell r="B3348">
            <v>1</v>
          </cell>
        </row>
        <row r="3349">
          <cell r="A3349">
            <v>7709021</v>
          </cell>
          <cell r="B3349">
            <v>1</v>
          </cell>
        </row>
        <row r="3350">
          <cell r="A3350">
            <v>7709041</v>
          </cell>
          <cell r="B3350">
            <v>6</v>
          </cell>
        </row>
        <row r="3351">
          <cell r="A3351">
            <v>7709061</v>
          </cell>
          <cell r="B3351">
            <v>0</v>
          </cell>
        </row>
        <row r="3352">
          <cell r="A3352">
            <v>7709062</v>
          </cell>
          <cell r="B3352">
            <v>5</v>
          </cell>
        </row>
        <row r="3353">
          <cell r="A3353">
            <v>7709064</v>
          </cell>
          <cell r="B3353">
            <v>0</v>
          </cell>
        </row>
        <row r="3354">
          <cell r="A3354">
            <v>7709065</v>
          </cell>
          <cell r="B3354">
            <v>8</v>
          </cell>
        </row>
        <row r="3355">
          <cell r="A3355">
            <v>7709066</v>
          </cell>
          <cell r="B3355">
            <v>7</v>
          </cell>
        </row>
        <row r="3356">
          <cell r="A3356">
            <v>7709067</v>
          </cell>
          <cell r="B3356">
            <v>10</v>
          </cell>
        </row>
        <row r="3357">
          <cell r="A3357">
            <v>7709068</v>
          </cell>
          <cell r="B3357">
            <v>1</v>
          </cell>
        </row>
        <row r="3358">
          <cell r="A3358">
            <v>7709069</v>
          </cell>
          <cell r="B3358">
            <v>4</v>
          </cell>
        </row>
        <row r="3359">
          <cell r="A3359">
            <v>7709101</v>
          </cell>
          <cell r="B3359">
            <v>0</v>
          </cell>
        </row>
        <row r="3360">
          <cell r="A3360">
            <v>7709103</v>
          </cell>
          <cell r="B3360">
            <v>7</v>
          </cell>
        </row>
        <row r="3361">
          <cell r="A3361">
            <v>7709104</v>
          </cell>
          <cell r="B3361">
            <v>0</v>
          </cell>
        </row>
        <row r="3362">
          <cell r="A3362">
            <v>7709138</v>
          </cell>
          <cell r="B3362">
            <v>78</v>
          </cell>
        </row>
        <row r="3363">
          <cell r="A3363">
            <v>7709139</v>
          </cell>
          <cell r="B3363">
            <v>0</v>
          </cell>
        </row>
        <row r="3364">
          <cell r="A3364">
            <v>7709156</v>
          </cell>
          <cell r="B3364">
            <v>22</v>
          </cell>
        </row>
        <row r="3365">
          <cell r="A3365">
            <v>7709158</v>
          </cell>
          <cell r="B3365">
            <v>37</v>
          </cell>
        </row>
        <row r="3366">
          <cell r="A3366">
            <v>7709204</v>
          </cell>
          <cell r="B3366">
            <v>0</v>
          </cell>
        </row>
        <row r="3367">
          <cell r="A3367">
            <v>7709208</v>
          </cell>
          <cell r="B3367">
            <v>0</v>
          </cell>
        </row>
        <row r="3368">
          <cell r="A3368">
            <v>7709233</v>
          </cell>
          <cell r="B3368">
            <v>113</v>
          </cell>
        </row>
        <row r="3369">
          <cell r="A3369">
            <v>7709238</v>
          </cell>
          <cell r="B3369">
            <v>0</v>
          </cell>
        </row>
        <row r="3370">
          <cell r="A3370">
            <v>7709245</v>
          </cell>
          <cell r="B3370">
            <v>42</v>
          </cell>
        </row>
        <row r="3371">
          <cell r="A3371">
            <v>7709333</v>
          </cell>
          <cell r="B3371">
            <v>19</v>
          </cell>
        </row>
        <row r="3372">
          <cell r="A3372">
            <v>7709360</v>
          </cell>
          <cell r="B3372">
            <v>0</v>
          </cell>
        </row>
        <row r="3373">
          <cell r="A3373">
            <v>7709364</v>
          </cell>
          <cell r="B3373">
            <v>0</v>
          </cell>
        </row>
        <row r="3374">
          <cell r="A3374">
            <v>7709365</v>
          </cell>
          <cell r="B3374">
            <v>7</v>
          </cell>
        </row>
        <row r="3375">
          <cell r="A3375">
            <v>7709380</v>
          </cell>
          <cell r="B3375">
            <v>7</v>
          </cell>
        </row>
        <row r="3376">
          <cell r="A3376">
            <v>7709394</v>
          </cell>
          <cell r="B3376">
            <v>0</v>
          </cell>
        </row>
        <row r="3377">
          <cell r="A3377">
            <v>7709396</v>
          </cell>
          <cell r="B3377">
            <v>18</v>
          </cell>
        </row>
        <row r="3378">
          <cell r="A3378">
            <v>7709401</v>
          </cell>
          <cell r="B3378">
            <v>3</v>
          </cell>
        </row>
        <row r="3379">
          <cell r="A3379">
            <v>7709420</v>
          </cell>
          <cell r="B3379">
            <v>20</v>
          </cell>
        </row>
        <row r="3380">
          <cell r="A3380">
            <v>7709421</v>
          </cell>
          <cell r="B3380">
            <v>33</v>
          </cell>
        </row>
        <row r="3381">
          <cell r="A3381">
            <v>7709456</v>
          </cell>
          <cell r="B3381">
            <v>33</v>
          </cell>
        </row>
        <row r="3382">
          <cell r="A3382">
            <v>7709459</v>
          </cell>
          <cell r="B3382">
            <v>0</v>
          </cell>
        </row>
        <row r="3383">
          <cell r="A3383">
            <v>7709517</v>
          </cell>
          <cell r="B3383">
            <v>2</v>
          </cell>
        </row>
        <row r="3384">
          <cell r="A3384">
            <v>7709540</v>
          </cell>
          <cell r="B3384">
            <v>20</v>
          </cell>
        </row>
        <row r="3385">
          <cell r="A3385">
            <v>7709547</v>
          </cell>
          <cell r="B3385">
            <v>0</v>
          </cell>
        </row>
        <row r="3386">
          <cell r="A3386">
            <v>7709572</v>
          </cell>
          <cell r="B3386">
            <v>7</v>
          </cell>
        </row>
        <row r="3387">
          <cell r="A3387">
            <v>7709600</v>
          </cell>
          <cell r="B3387">
            <v>8</v>
          </cell>
        </row>
        <row r="3388">
          <cell r="A3388">
            <v>7709625</v>
          </cell>
          <cell r="B3388">
            <v>74</v>
          </cell>
        </row>
        <row r="3389">
          <cell r="A3389">
            <v>7709650</v>
          </cell>
          <cell r="B3389">
            <v>5</v>
          </cell>
        </row>
        <row r="3390">
          <cell r="A3390">
            <v>7709653</v>
          </cell>
          <cell r="B3390">
            <v>20</v>
          </cell>
        </row>
        <row r="3391">
          <cell r="A3391">
            <v>7709654</v>
          </cell>
          <cell r="B3391">
            <v>10</v>
          </cell>
        </row>
        <row r="3392">
          <cell r="A3392">
            <v>7709655</v>
          </cell>
          <cell r="B3392">
            <v>0</v>
          </cell>
        </row>
        <row r="3393">
          <cell r="A3393">
            <v>7709661</v>
          </cell>
          <cell r="B3393">
            <v>0</v>
          </cell>
        </row>
        <row r="3394">
          <cell r="A3394">
            <v>7709662</v>
          </cell>
          <cell r="B3394">
            <v>0</v>
          </cell>
        </row>
        <row r="3395">
          <cell r="A3395">
            <v>7709665</v>
          </cell>
          <cell r="B3395">
            <v>17</v>
          </cell>
        </row>
        <row r="3396">
          <cell r="A3396">
            <v>7709668</v>
          </cell>
          <cell r="B3396">
            <v>0</v>
          </cell>
        </row>
        <row r="3397">
          <cell r="A3397">
            <v>7709680</v>
          </cell>
          <cell r="B3397">
            <v>0</v>
          </cell>
        </row>
        <row r="3398">
          <cell r="A3398">
            <v>7709712</v>
          </cell>
          <cell r="B3398">
            <v>22</v>
          </cell>
        </row>
        <row r="3399">
          <cell r="A3399">
            <v>7709753</v>
          </cell>
          <cell r="B3399">
            <v>9</v>
          </cell>
        </row>
        <row r="3400">
          <cell r="A3400">
            <v>7709754</v>
          </cell>
          <cell r="B3400">
            <v>65</v>
          </cell>
        </row>
        <row r="3401">
          <cell r="A3401">
            <v>7709755</v>
          </cell>
          <cell r="B3401">
            <v>12</v>
          </cell>
        </row>
        <row r="3402">
          <cell r="A3402">
            <v>7709756</v>
          </cell>
          <cell r="B3402">
            <v>35</v>
          </cell>
        </row>
        <row r="3403">
          <cell r="A3403">
            <v>7709785</v>
          </cell>
          <cell r="B3403">
            <v>0</v>
          </cell>
        </row>
        <row r="3404">
          <cell r="A3404">
            <v>7709786</v>
          </cell>
          <cell r="B3404">
            <v>0</v>
          </cell>
        </row>
        <row r="3405">
          <cell r="A3405">
            <v>7709787</v>
          </cell>
          <cell r="B3405">
            <v>13</v>
          </cell>
        </row>
        <row r="3406">
          <cell r="A3406">
            <v>7709788</v>
          </cell>
          <cell r="B3406">
            <v>0</v>
          </cell>
        </row>
        <row r="3407">
          <cell r="A3407">
            <v>7709854</v>
          </cell>
          <cell r="B3407">
            <v>25</v>
          </cell>
        </row>
        <row r="3408">
          <cell r="A3408">
            <v>7709855</v>
          </cell>
          <cell r="B3408">
            <v>8</v>
          </cell>
        </row>
        <row r="3409">
          <cell r="A3409">
            <v>7709867</v>
          </cell>
          <cell r="B3409">
            <v>13</v>
          </cell>
        </row>
        <row r="3410">
          <cell r="A3410">
            <v>7709943</v>
          </cell>
          <cell r="B3410">
            <v>3</v>
          </cell>
        </row>
        <row r="3411">
          <cell r="A3411">
            <v>7710001</v>
          </cell>
          <cell r="B3411">
            <v>108</v>
          </cell>
        </row>
        <row r="3412">
          <cell r="A3412">
            <v>7710030</v>
          </cell>
          <cell r="B3412">
            <v>3</v>
          </cell>
        </row>
        <row r="3413">
          <cell r="A3413">
            <v>7710031</v>
          </cell>
          <cell r="B3413">
            <v>7</v>
          </cell>
        </row>
        <row r="3414">
          <cell r="A3414">
            <v>7710032</v>
          </cell>
          <cell r="B3414">
            <v>3</v>
          </cell>
        </row>
        <row r="3415">
          <cell r="A3415">
            <v>7711222</v>
          </cell>
          <cell r="B3415">
            <v>0</v>
          </cell>
        </row>
        <row r="3416">
          <cell r="A3416">
            <v>7711676</v>
          </cell>
          <cell r="B3416">
            <v>24</v>
          </cell>
        </row>
        <row r="3417">
          <cell r="A3417">
            <v>7800000</v>
          </cell>
          <cell r="B3417">
            <v>1493</v>
          </cell>
        </row>
        <row r="3418">
          <cell r="A3418">
            <v>8203124</v>
          </cell>
          <cell r="B3418">
            <v>0</v>
          </cell>
        </row>
        <row r="3419">
          <cell r="A3419">
            <v>820312455</v>
          </cell>
          <cell r="B3419">
            <v>0</v>
          </cell>
        </row>
        <row r="3420">
          <cell r="A3420">
            <v>820312456</v>
          </cell>
          <cell r="B3420">
            <v>0</v>
          </cell>
        </row>
        <row r="3421">
          <cell r="A3421">
            <v>820312457</v>
          </cell>
          <cell r="B3421">
            <v>0</v>
          </cell>
        </row>
        <row r="3422">
          <cell r="A3422">
            <v>820312458</v>
          </cell>
          <cell r="B3422">
            <v>0</v>
          </cell>
        </row>
        <row r="3423">
          <cell r="A3423">
            <v>820312459</v>
          </cell>
          <cell r="B3423">
            <v>0</v>
          </cell>
        </row>
        <row r="3424">
          <cell r="A3424">
            <v>820312460</v>
          </cell>
          <cell r="B3424">
            <v>0</v>
          </cell>
        </row>
        <row r="3425">
          <cell r="A3425">
            <v>8203265</v>
          </cell>
          <cell r="B3425">
            <v>0</v>
          </cell>
        </row>
        <row r="3426">
          <cell r="A3426">
            <v>820326535</v>
          </cell>
          <cell r="B3426">
            <v>0</v>
          </cell>
        </row>
        <row r="3427">
          <cell r="A3427">
            <v>820326536</v>
          </cell>
          <cell r="B3427">
            <v>0</v>
          </cell>
        </row>
        <row r="3428">
          <cell r="A3428">
            <v>820326537</v>
          </cell>
          <cell r="B3428">
            <v>0</v>
          </cell>
        </row>
        <row r="3429">
          <cell r="A3429">
            <v>820326538</v>
          </cell>
          <cell r="B3429">
            <v>1</v>
          </cell>
        </row>
        <row r="3430">
          <cell r="A3430">
            <v>820326539</v>
          </cell>
          <cell r="B3430">
            <v>0</v>
          </cell>
        </row>
        <row r="3431">
          <cell r="A3431">
            <v>820326540</v>
          </cell>
          <cell r="B3431">
            <v>0</v>
          </cell>
        </row>
        <row r="3432">
          <cell r="A3432">
            <v>820326541</v>
          </cell>
          <cell r="B3432">
            <v>0</v>
          </cell>
        </row>
        <row r="3433">
          <cell r="A3433">
            <v>820326542</v>
          </cell>
          <cell r="B3433">
            <v>0</v>
          </cell>
        </row>
        <row r="3434">
          <cell r="A3434">
            <v>820326543</v>
          </cell>
          <cell r="B3434">
            <v>0</v>
          </cell>
        </row>
        <row r="3435">
          <cell r="A3435">
            <v>820326544</v>
          </cell>
          <cell r="B3435">
            <v>0</v>
          </cell>
        </row>
        <row r="3436">
          <cell r="A3436">
            <v>820326545</v>
          </cell>
          <cell r="B3436">
            <v>0</v>
          </cell>
        </row>
        <row r="3437">
          <cell r="A3437">
            <v>820383035</v>
          </cell>
          <cell r="B3437">
            <v>4</v>
          </cell>
        </row>
        <row r="3438">
          <cell r="A3438">
            <v>820383036</v>
          </cell>
          <cell r="B3438">
            <v>13</v>
          </cell>
        </row>
        <row r="3439">
          <cell r="A3439">
            <v>820383037</v>
          </cell>
          <cell r="B3439">
            <v>10</v>
          </cell>
        </row>
        <row r="3440">
          <cell r="A3440">
            <v>820383038</v>
          </cell>
          <cell r="B3440">
            <v>11</v>
          </cell>
        </row>
        <row r="3441">
          <cell r="A3441">
            <v>820383039</v>
          </cell>
          <cell r="B3441">
            <v>22</v>
          </cell>
        </row>
        <row r="3442">
          <cell r="A3442">
            <v>820383040</v>
          </cell>
          <cell r="B3442">
            <v>15</v>
          </cell>
        </row>
        <row r="3443">
          <cell r="A3443">
            <v>820383041</v>
          </cell>
          <cell r="B3443">
            <v>8</v>
          </cell>
        </row>
        <row r="3444">
          <cell r="A3444">
            <v>820383042</v>
          </cell>
          <cell r="B3444">
            <v>6</v>
          </cell>
        </row>
        <row r="3445">
          <cell r="A3445">
            <v>820383043</v>
          </cell>
          <cell r="B3445">
            <v>11</v>
          </cell>
        </row>
        <row r="3446">
          <cell r="A3446">
            <v>820383044</v>
          </cell>
          <cell r="B3446">
            <v>7</v>
          </cell>
        </row>
        <row r="3447">
          <cell r="A3447">
            <v>820383045</v>
          </cell>
          <cell r="B3447">
            <v>7</v>
          </cell>
        </row>
        <row r="3448">
          <cell r="A3448">
            <v>820383046</v>
          </cell>
          <cell r="B3448">
            <v>3</v>
          </cell>
        </row>
        <row r="3449">
          <cell r="A3449">
            <v>820383047</v>
          </cell>
          <cell r="B3449">
            <v>0</v>
          </cell>
        </row>
        <row r="3450">
          <cell r="A3450">
            <v>820501035</v>
          </cell>
          <cell r="B3450">
            <v>0</v>
          </cell>
        </row>
        <row r="3451">
          <cell r="A3451">
            <v>820501036</v>
          </cell>
          <cell r="B3451">
            <v>0</v>
          </cell>
        </row>
        <row r="3452">
          <cell r="A3452">
            <v>820501037</v>
          </cell>
          <cell r="B3452">
            <v>4</v>
          </cell>
        </row>
        <row r="3453">
          <cell r="A3453">
            <v>820501038</v>
          </cell>
          <cell r="B3453">
            <v>6</v>
          </cell>
        </row>
        <row r="3454">
          <cell r="A3454">
            <v>820501039</v>
          </cell>
          <cell r="B3454">
            <v>5</v>
          </cell>
        </row>
        <row r="3455">
          <cell r="A3455">
            <v>820501040</v>
          </cell>
          <cell r="B3455">
            <v>5</v>
          </cell>
        </row>
        <row r="3456">
          <cell r="A3456">
            <v>820501041</v>
          </cell>
          <cell r="B3456">
            <v>1</v>
          </cell>
        </row>
        <row r="3457">
          <cell r="A3457">
            <v>820501042</v>
          </cell>
          <cell r="B3457">
            <v>0</v>
          </cell>
        </row>
        <row r="3458">
          <cell r="A3458">
            <v>820501043</v>
          </cell>
          <cell r="B3458">
            <v>2</v>
          </cell>
        </row>
        <row r="3459">
          <cell r="A3459">
            <v>820501044</v>
          </cell>
          <cell r="B3459">
            <v>1</v>
          </cell>
        </row>
        <row r="3460">
          <cell r="A3460">
            <v>820501045</v>
          </cell>
          <cell r="B3460">
            <v>0</v>
          </cell>
        </row>
        <row r="3461">
          <cell r="A3461">
            <v>820501636</v>
          </cell>
          <cell r="B3461">
            <v>3</v>
          </cell>
        </row>
        <row r="3462">
          <cell r="A3462">
            <v>820501637</v>
          </cell>
          <cell r="B3462">
            <v>0</v>
          </cell>
        </row>
        <row r="3463">
          <cell r="A3463">
            <v>820501638</v>
          </cell>
          <cell r="B3463">
            <v>1</v>
          </cell>
        </row>
        <row r="3464">
          <cell r="A3464">
            <v>820501639</v>
          </cell>
          <cell r="B3464">
            <v>1</v>
          </cell>
        </row>
        <row r="3465">
          <cell r="A3465">
            <v>820501640</v>
          </cell>
          <cell r="B3465">
            <v>0</v>
          </cell>
        </row>
        <row r="3466">
          <cell r="A3466">
            <v>820501641</v>
          </cell>
          <cell r="B3466">
            <v>5</v>
          </cell>
        </row>
        <row r="3467">
          <cell r="A3467">
            <v>820501642</v>
          </cell>
          <cell r="B3467">
            <v>1</v>
          </cell>
        </row>
        <row r="3468">
          <cell r="A3468">
            <v>820501643</v>
          </cell>
          <cell r="B3468">
            <v>2</v>
          </cell>
        </row>
        <row r="3469">
          <cell r="A3469">
            <v>820501644</v>
          </cell>
          <cell r="B3469">
            <v>1</v>
          </cell>
        </row>
        <row r="3470">
          <cell r="A3470">
            <v>820501645</v>
          </cell>
          <cell r="B3470">
            <v>2</v>
          </cell>
        </row>
        <row r="3471">
          <cell r="A3471">
            <v>820501646</v>
          </cell>
          <cell r="B3471">
            <v>0</v>
          </cell>
        </row>
        <row r="3472">
          <cell r="A3472">
            <v>820501835</v>
          </cell>
          <cell r="B3472">
            <v>1</v>
          </cell>
        </row>
        <row r="3473">
          <cell r="A3473">
            <v>820501836</v>
          </cell>
          <cell r="B3473">
            <v>2</v>
          </cell>
        </row>
        <row r="3474">
          <cell r="A3474">
            <v>820501837</v>
          </cell>
          <cell r="B3474">
            <v>2</v>
          </cell>
        </row>
        <row r="3475">
          <cell r="A3475">
            <v>820501838</v>
          </cell>
          <cell r="B3475">
            <v>3</v>
          </cell>
        </row>
        <row r="3476">
          <cell r="A3476">
            <v>820501839</v>
          </cell>
          <cell r="B3476">
            <v>9</v>
          </cell>
        </row>
        <row r="3477">
          <cell r="A3477">
            <v>820501840</v>
          </cell>
          <cell r="B3477">
            <v>3</v>
          </cell>
        </row>
        <row r="3478">
          <cell r="A3478">
            <v>820501841</v>
          </cell>
          <cell r="B3478">
            <v>11</v>
          </cell>
        </row>
        <row r="3479">
          <cell r="A3479">
            <v>820501842</v>
          </cell>
          <cell r="B3479">
            <v>29</v>
          </cell>
        </row>
        <row r="3480">
          <cell r="A3480">
            <v>820501843</v>
          </cell>
          <cell r="B3480">
            <v>13</v>
          </cell>
        </row>
        <row r="3481">
          <cell r="A3481">
            <v>820501844</v>
          </cell>
          <cell r="B3481">
            <v>11</v>
          </cell>
        </row>
        <row r="3482">
          <cell r="A3482">
            <v>820501845</v>
          </cell>
          <cell r="B3482">
            <v>8</v>
          </cell>
        </row>
        <row r="3483">
          <cell r="A3483">
            <v>820502036</v>
          </cell>
          <cell r="B3483">
            <v>0</v>
          </cell>
        </row>
        <row r="3484">
          <cell r="A3484">
            <v>820502037</v>
          </cell>
          <cell r="B3484">
            <v>0</v>
          </cell>
        </row>
        <row r="3485">
          <cell r="A3485">
            <v>820502038</v>
          </cell>
          <cell r="B3485">
            <v>0</v>
          </cell>
        </row>
        <row r="3486">
          <cell r="A3486">
            <v>820502039</v>
          </cell>
          <cell r="B3486">
            <v>0</v>
          </cell>
        </row>
        <row r="3487">
          <cell r="A3487">
            <v>820502040</v>
          </cell>
          <cell r="B3487">
            <v>0</v>
          </cell>
        </row>
        <row r="3488">
          <cell r="A3488">
            <v>820502041</v>
          </cell>
          <cell r="B3488">
            <v>3</v>
          </cell>
        </row>
        <row r="3489">
          <cell r="A3489">
            <v>820502042</v>
          </cell>
          <cell r="B3489">
            <v>0</v>
          </cell>
        </row>
        <row r="3490">
          <cell r="A3490">
            <v>820502043</v>
          </cell>
          <cell r="B3490">
            <v>0</v>
          </cell>
        </row>
        <row r="3491">
          <cell r="A3491">
            <v>820502044</v>
          </cell>
          <cell r="B3491">
            <v>0</v>
          </cell>
        </row>
        <row r="3492">
          <cell r="A3492">
            <v>820502045</v>
          </cell>
          <cell r="B3492">
            <v>0</v>
          </cell>
        </row>
        <row r="3493">
          <cell r="A3493">
            <v>820504035</v>
          </cell>
          <cell r="B3493">
            <v>0</v>
          </cell>
        </row>
        <row r="3494">
          <cell r="A3494">
            <v>820504036</v>
          </cell>
          <cell r="B3494">
            <v>0</v>
          </cell>
        </row>
        <row r="3495">
          <cell r="A3495">
            <v>820504037</v>
          </cell>
          <cell r="B3495">
            <v>0</v>
          </cell>
        </row>
        <row r="3496">
          <cell r="A3496">
            <v>820504038</v>
          </cell>
          <cell r="B3496">
            <v>1</v>
          </cell>
        </row>
        <row r="3497">
          <cell r="A3497">
            <v>820504039</v>
          </cell>
          <cell r="B3497">
            <v>0</v>
          </cell>
        </row>
        <row r="3498">
          <cell r="A3498">
            <v>820504040</v>
          </cell>
          <cell r="B3498">
            <v>5</v>
          </cell>
        </row>
        <row r="3499">
          <cell r="A3499">
            <v>820504041</v>
          </cell>
          <cell r="B3499">
            <v>4</v>
          </cell>
        </row>
        <row r="3500">
          <cell r="A3500">
            <v>820504042</v>
          </cell>
          <cell r="B3500">
            <v>0</v>
          </cell>
        </row>
        <row r="3501">
          <cell r="A3501">
            <v>820504043</v>
          </cell>
          <cell r="B3501">
            <v>0</v>
          </cell>
        </row>
        <row r="3502">
          <cell r="A3502">
            <v>820504044</v>
          </cell>
          <cell r="B3502">
            <v>4</v>
          </cell>
        </row>
        <row r="3503">
          <cell r="A3503">
            <v>820504045</v>
          </cell>
          <cell r="B3503">
            <v>3</v>
          </cell>
        </row>
        <row r="3504">
          <cell r="A3504">
            <v>820504046</v>
          </cell>
          <cell r="B3504">
            <v>0</v>
          </cell>
        </row>
        <row r="3505">
          <cell r="A3505">
            <v>820504047</v>
          </cell>
          <cell r="B3505">
            <v>0</v>
          </cell>
        </row>
        <row r="3506">
          <cell r="A3506">
            <v>820504048</v>
          </cell>
          <cell r="B3506">
            <v>0</v>
          </cell>
        </row>
        <row r="3507">
          <cell r="A3507">
            <v>820504049</v>
          </cell>
          <cell r="B3507">
            <v>0</v>
          </cell>
        </row>
        <row r="3508">
          <cell r="A3508">
            <v>820504050</v>
          </cell>
          <cell r="B3508">
            <v>1</v>
          </cell>
        </row>
        <row r="3509">
          <cell r="A3509">
            <v>820504135</v>
          </cell>
          <cell r="B3509">
            <v>0</v>
          </cell>
        </row>
        <row r="3510">
          <cell r="A3510">
            <v>820504136</v>
          </cell>
          <cell r="B3510">
            <v>7</v>
          </cell>
        </row>
        <row r="3511">
          <cell r="A3511">
            <v>820504137</v>
          </cell>
          <cell r="B3511">
            <v>18</v>
          </cell>
        </row>
        <row r="3512">
          <cell r="A3512">
            <v>820504138</v>
          </cell>
          <cell r="B3512">
            <v>23</v>
          </cell>
        </row>
        <row r="3513">
          <cell r="A3513">
            <v>820504139</v>
          </cell>
          <cell r="B3513">
            <v>29</v>
          </cell>
        </row>
        <row r="3514">
          <cell r="A3514">
            <v>820504140</v>
          </cell>
          <cell r="B3514">
            <v>29</v>
          </cell>
        </row>
        <row r="3515">
          <cell r="A3515">
            <v>820504141</v>
          </cell>
          <cell r="B3515">
            <v>24</v>
          </cell>
        </row>
        <row r="3516">
          <cell r="A3516">
            <v>820504142</v>
          </cell>
          <cell r="B3516">
            <v>22</v>
          </cell>
        </row>
        <row r="3517">
          <cell r="A3517">
            <v>820504143</v>
          </cell>
          <cell r="B3517">
            <v>25</v>
          </cell>
        </row>
        <row r="3518">
          <cell r="A3518">
            <v>820504144</v>
          </cell>
          <cell r="B3518">
            <v>15</v>
          </cell>
        </row>
        <row r="3519">
          <cell r="A3519">
            <v>820504145</v>
          </cell>
          <cell r="B3519">
            <v>13</v>
          </cell>
        </row>
        <row r="3520">
          <cell r="A3520">
            <v>820504146</v>
          </cell>
          <cell r="B3520">
            <v>4</v>
          </cell>
        </row>
        <row r="3521">
          <cell r="A3521">
            <v>820505036</v>
          </cell>
          <cell r="B3521">
            <v>0</v>
          </cell>
        </row>
        <row r="3522">
          <cell r="A3522">
            <v>820505037</v>
          </cell>
          <cell r="B3522">
            <v>0</v>
          </cell>
        </row>
        <row r="3523">
          <cell r="A3523">
            <v>820505038</v>
          </cell>
          <cell r="B3523">
            <v>2</v>
          </cell>
        </row>
        <row r="3524">
          <cell r="A3524">
            <v>820505039</v>
          </cell>
          <cell r="B3524">
            <v>2</v>
          </cell>
        </row>
        <row r="3525">
          <cell r="A3525">
            <v>820505040</v>
          </cell>
          <cell r="B3525">
            <v>5</v>
          </cell>
        </row>
        <row r="3526">
          <cell r="A3526">
            <v>820505041</v>
          </cell>
          <cell r="B3526">
            <v>0</v>
          </cell>
        </row>
        <row r="3527">
          <cell r="A3527">
            <v>820505042</v>
          </cell>
          <cell r="B3527">
            <v>0</v>
          </cell>
        </row>
        <row r="3528">
          <cell r="A3528">
            <v>820505043</v>
          </cell>
          <cell r="B3528">
            <v>0</v>
          </cell>
        </row>
        <row r="3529">
          <cell r="A3529">
            <v>820505044</v>
          </cell>
          <cell r="B3529">
            <v>1</v>
          </cell>
        </row>
        <row r="3530">
          <cell r="A3530">
            <v>820505045</v>
          </cell>
          <cell r="B3530">
            <v>0</v>
          </cell>
        </row>
        <row r="3531">
          <cell r="A3531">
            <v>820505046</v>
          </cell>
          <cell r="B3531">
            <v>0</v>
          </cell>
        </row>
        <row r="3532">
          <cell r="A3532">
            <v>820505047</v>
          </cell>
          <cell r="B3532">
            <v>0</v>
          </cell>
        </row>
        <row r="3533">
          <cell r="A3533">
            <v>820505135</v>
          </cell>
          <cell r="B3533">
            <v>0</v>
          </cell>
        </row>
        <row r="3534">
          <cell r="A3534">
            <v>820505136</v>
          </cell>
          <cell r="B3534">
            <v>9</v>
          </cell>
        </row>
        <row r="3535">
          <cell r="A3535">
            <v>820505137</v>
          </cell>
          <cell r="B3535">
            <v>0</v>
          </cell>
        </row>
        <row r="3536">
          <cell r="A3536">
            <v>820505138</v>
          </cell>
          <cell r="B3536">
            <v>0</v>
          </cell>
        </row>
        <row r="3537">
          <cell r="A3537">
            <v>820505139</v>
          </cell>
          <cell r="B3537">
            <v>1</v>
          </cell>
        </row>
        <row r="3538">
          <cell r="A3538">
            <v>820505140</v>
          </cell>
          <cell r="B3538">
            <v>3</v>
          </cell>
        </row>
        <row r="3539">
          <cell r="A3539">
            <v>820505141</v>
          </cell>
          <cell r="B3539">
            <v>11</v>
          </cell>
        </row>
        <row r="3540">
          <cell r="A3540">
            <v>820505142</v>
          </cell>
          <cell r="B3540">
            <v>9</v>
          </cell>
        </row>
        <row r="3541">
          <cell r="A3541">
            <v>820505143</v>
          </cell>
          <cell r="B3541">
            <v>15</v>
          </cell>
        </row>
        <row r="3542">
          <cell r="A3542">
            <v>820505144</v>
          </cell>
          <cell r="B3542">
            <v>21</v>
          </cell>
        </row>
        <row r="3543">
          <cell r="A3543">
            <v>820505145</v>
          </cell>
          <cell r="B3543">
            <v>14</v>
          </cell>
        </row>
        <row r="3544">
          <cell r="A3544">
            <v>820506037</v>
          </cell>
          <cell r="B3544">
            <v>0</v>
          </cell>
        </row>
        <row r="3545">
          <cell r="A3545">
            <v>820506038</v>
          </cell>
          <cell r="B3545">
            <v>3</v>
          </cell>
        </row>
        <row r="3546">
          <cell r="A3546">
            <v>820506039</v>
          </cell>
          <cell r="B3546">
            <v>0</v>
          </cell>
        </row>
        <row r="3547">
          <cell r="A3547">
            <v>820506040</v>
          </cell>
          <cell r="B3547">
            <v>3</v>
          </cell>
        </row>
        <row r="3548">
          <cell r="A3548">
            <v>820506041</v>
          </cell>
          <cell r="B3548">
            <v>1</v>
          </cell>
        </row>
        <row r="3549">
          <cell r="A3549">
            <v>820506042</v>
          </cell>
          <cell r="B3549">
            <v>0</v>
          </cell>
        </row>
        <row r="3550">
          <cell r="A3550">
            <v>820508034</v>
          </cell>
          <cell r="B3550">
            <v>0</v>
          </cell>
        </row>
        <row r="3551">
          <cell r="A3551">
            <v>820508035</v>
          </cell>
          <cell r="B3551">
            <v>0</v>
          </cell>
        </row>
        <row r="3552">
          <cell r="A3552">
            <v>820508036</v>
          </cell>
          <cell r="B3552">
            <v>4</v>
          </cell>
        </row>
        <row r="3553">
          <cell r="A3553">
            <v>820508037</v>
          </cell>
          <cell r="B3553">
            <v>5</v>
          </cell>
        </row>
        <row r="3554">
          <cell r="A3554">
            <v>820508038</v>
          </cell>
          <cell r="B3554">
            <v>3</v>
          </cell>
        </row>
        <row r="3555">
          <cell r="A3555">
            <v>820508039</v>
          </cell>
          <cell r="B3555">
            <v>16</v>
          </cell>
        </row>
        <row r="3556">
          <cell r="A3556">
            <v>820508040</v>
          </cell>
          <cell r="B3556">
            <v>15</v>
          </cell>
        </row>
        <row r="3557">
          <cell r="A3557">
            <v>820508041</v>
          </cell>
          <cell r="B3557">
            <v>26</v>
          </cell>
        </row>
        <row r="3558">
          <cell r="A3558">
            <v>820508042</v>
          </cell>
          <cell r="B3558">
            <v>30</v>
          </cell>
        </row>
        <row r="3559">
          <cell r="A3559">
            <v>820508043</v>
          </cell>
          <cell r="B3559">
            <v>20</v>
          </cell>
        </row>
        <row r="3560">
          <cell r="A3560">
            <v>820508044</v>
          </cell>
          <cell r="B3560">
            <v>16</v>
          </cell>
        </row>
        <row r="3561">
          <cell r="A3561">
            <v>820508045</v>
          </cell>
          <cell r="B3561">
            <v>8</v>
          </cell>
        </row>
        <row r="3562">
          <cell r="A3562">
            <v>820508046</v>
          </cell>
          <cell r="B3562">
            <v>2</v>
          </cell>
        </row>
        <row r="3563">
          <cell r="A3563">
            <v>820509035</v>
          </cell>
          <cell r="B3563">
            <v>0</v>
          </cell>
        </row>
        <row r="3564">
          <cell r="A3564">
            <v>820509036</v>
          </cell>
          <cell r="B3564">
            <v>0</v>
          </cell>
        </row>
        <row r="3565">
          <cell r="A3565">
            <v>820509037</v>
          </cell>
          <cell r="B3565">
            <v>0</v>
          </cell>
        </row>
        <row r="3566">
          <cell r="A3566">
            <v>820509038</v>
          </cell>
          <cell r="B3566">
            <v>2</v>
          </cell>
        </row>
        <row r="3567">
          <cell r="A3567">
            <v>820509039</v>
          </cell>
          <cell r="B3567">
            <v>0</v>
          </cell>
        </row>
        <row r="3568">
          <cell r="A3568">
            <v>820509040</v>
          </cell>
          <cell r="B3568">
            <v>0</v>
          </cell>
        </row>
        <row r="3569">
          <cell r="A3569">
            <v>820509041</v>
          </cell>
          <cell r="B3569">
            <v>2</v>
          </cell>
        </row>
        <row r="3570">
          <cell r="A3570">
            <v>820509042</v>
          </cell>
          <cell r="B3570">
            <v>3</v>
          </cell>
        </row>
        <row r="3571">
          <cell r="A3571">
            <v>820509043</v>
          </cell>
          <cell r="B3571">
            <v>2</v>
          </cell>
        </row>
        <row r="3572">
          <cell r="A3572">
            <v>820509044</v>
          </cell>
          <cell r="B3572">
            <v>10</v>
          </cell>
        </row>
        <row r="3573">
          <cell r="A3573">
            <v>820509045</v>
          </cell>
          <cell r="B3573">
            <v>1</v>
          </cell>
        </row>
        <row r="3574">
          <cell r="A3574">
            <v>820509046</v>
          </cell>
          <cell r="B3574">
            <v>0</v>
          </cell>
        </row>
        <row r="3575">
          <cell r="A3575">
            <v>820509047</v>
          </cell>
          <cell r="B3575">
            <v>0</v>
          </cell>
        </row>
        <row r="3576">
          <cell r="A3576">
            <v>820509048</v>
          </cell>
          <cell r="B3576">
            <v>0</v>
          </cell>
        </row>
        <row r="3577">
          <cell r="A3577">
            <v>820509049</v>
          </cell>
          <cell r="B3577">
            <v>0</v>
          </cell>
        </row>
        <row r="3578">
          <cell r="A3578">
            <v>820509050</v>
          </cell>
          <cell r="B3578">
            <v>0</v>
          </cell>
        </row>
        <row r="3579">
          <cell r="A3579">
            <v>820511535</v>
          </cell>
          <cell r="B3579">
            <v>17</v>
          </cell>
        </row>
        <row r="3580">
          <cell r="A3580">
            <v>820511536</v>
          </cell>
          <cell r="B3580">
            <v>71</v>
          </cell>
        </row>
        <row r="3581">
          <cell r="A3581">
            <v>820511537</v>
          </cell>
          <cell r="B3581">
            <v>55</v>
          </cell>
        </row>
        <row r="3582">
          <cell r="A3582">
            <v>820511538</v>
          </cell>
          <cell r="B3582">
            <v>79</v>
          </cell>
        </row>
        <row r="3583">
          <cell r="A3583">
            <v>820511539</v>
          </cell>
          <cell r="B3583">
            <v>100</v>
          </cell>
        </row>
        <row r="3584">
          <cell r="A3584">
            <v>820511540</v>
          </cell>
          <cell r="B3584">
            <v>94</v>
          </cell>
        </row>
        <row r="3585">
          <cell r="A3585">
            <v>820511541</v>
          </cell>
          <cell r="B3585">
            <v>81</v>
          </cell>
        </row>
        <row r="3586">
          <cell r="A3586">
            <v>820511542</v>
          </cell>
          <cell r="B3586">
            <v>41</v>
          </cell>
        </row>
        <row r="3587">
          <cell r="A3587">
            <v>820511543</v>
          </cell>
          <cell r="B3587">
            <v>67</v>
          </cell>
        </row>
        <row r="3588">
          <cell r="A3588">
            <v>820511544</v>
          </cell>
          <cell r="B3588">
            <v>57</v>
          </cell>
        </row>
        <row r="3589">
          <cell r="A3589">
            <v>820511545</v>
          </cell>
          <cell r="B3589">
            <v>60</v>
          </cell>
        </row>
        <row r="3590">
          <cell r="A3590">
            <v>820511546</v>
          </cell>
          <cell r="B3590">
            <v>28</v>
          </cell>
        </row>
        <row r="3591">
          <cell r="A3591">
            <v>820511647</v>
          </cell>
          <cell r="B3591">
            <v>0</v>
          </cell>
        </row>
        <row r="3592">
          <cell r="A3592">
            <v>820511648</v>
          </cell>
          <cell r="B3592">
            <v>3</v>
          </cell>
        </row>
        <row r="3593">
          <cell r="A3593">
            <v>820511649</v>
          </cell>
          <cell r="B3593">
            <v>0</v>
          </cell>
        </row>
        <row r="3594">
          <cell r="A3594">
            <v>820511650</v>
          </cell>
          <cell r="B3594">
            <v>3</v>
          </cell>
        </row>
        <row r="3595">
          <cell r="A3595">
            <v>820511736</v>
          </cell>
          <cell r="B3595">
            <v>0</v>
          </cell>
        </row>
        <row r="3596">
          <cell r="A3596">
            <v>820511737</v>
          </cell>
          <cell r="B3596">
            <v>0</v>
          </cell>
        </row>
        <row r="3597">
          <cell r="A3597">
            <v>820511738</v>
          </cell>
          <cell r="B3597">
            <v>0</v>
          </cell>
        </row>
        <row r="3598">
          <cell r="A3598">
            <v>820511739</v>
          </cell>
          <cell r="B3598">
            <v>0</v>
          </cell>
        </row>
        <row r="3599">
          <cell r="A3599">
            <v>820511740</v>
          </cell>
          <cell r="B3599">
            <v>0</v>
          </cell>
        </row>
        <row r="3600">
          <cell r="A3600">
            <v>820511741</v>
          </cell>
          <cell r="B3600">
            <v>0</v>
          </cell>
        </row>
        <row r="3601">
          <cell r="A3601">
            <v>820511742</v>
          </cell>
          <cell r="B3601">
            <v>0</v>
          </cell>
        </row>
        <row r="3602">
          <cell r="A3602">
            <v>820511743</v>
          </cell>
          <cell r="B3602">
            <v>0</v>
          </cell>
        </row>
        <row r="3603">
          <cell r="A3603">
            <v>820511744</v>
          </cell>
          <cell r="B3603">
            <v>0</v>
          </cell>
        </row>
        <row r="3604">
          <cell r="A3604">
            <v>820511745</v>
          </cell>
          <cell r="B3604">
            <v>0</v>
          </cell>
        </row>
        <row r="3605">
          <cell r="A3605">
            <v>820511746</v>
          </cell>
          <cell r="B3605">
            <v>2</v>
          </cell>
        </row>
        <row r="3606">
          <cell r="A3606">
            <v>820511835</v>
          </cell>
          <cell r="B3606">
            <v>0</v>
          </cell>
        </row>
        <row r="3607">
          <cell r="A3607">
            <v>820511836</v>
          </cell>
          <cell r="B3607">
            <v>12</v>
          </cell>
        </row>
        <row r="3608">
          <cell r="A3608">
            <v>820511837</v>
          </cell>
          <cell r="B3608">
            <v>16</v>
          </cell>
        </row>
        <row r="3609">
          <cell r="A3609">
            <v>820511838</v>
          </cell>
          <cell r="B3609">
            <v>5</v>
          </cell>
        </row>
        <row r="3610">
          <cell r="A3610">
            <v>820511839</v>
          </cell>
          <cell r="B3610">
            <v>42</v>
          </cell>
        </row>
        <row r="3611">
          <cell r="A3611">
            <v>820511840</v>
          </cell>
          <cell r="B3611">
            <v>28</v>
          </cell>
        </row>
        <row r="3612">
          <cell r="A3612">
            <v>820511841</v>
          </cell>
          <cell r="B3612">
            <v>43</v>
          </cell>
        </row>
        <row r="3613">
          <cell r="A3613">
            <v>820511842</v>
          </cell>
          <cell r="B3613">
            <v>20</v>
          </cell>
        </row>
        <row r="3614">
          <cell r="A3614">
            <v>820511843</v>
          </cell>
          <cell r="B3614">
            <v>22</v>
          </cell>
        </row>
        <row r="3615">
          <cell r="A3615">
            <v>820511844</v>
          </cell>
          <cell r="B3615">
            <v>29</v>
          </cell>
        </row>
        <row r="3616">
          <cell r="A3616">
            <v>820511845</v>
          </cell>
          <cell r="B3616">
            <v>14</v>
          </cell>
        </row>
        <row r="3617">
          <cell r="A3617">
            <v>820511846</v>
          </cell>
          <cell r="B3617">
            <v>2</v>
          </cell>
        </row>
        <row r="3618">
          <cell r="A3618">
            <v>820511935</v>
          </cell>
          <cell r="B3618">
            <v>1</v>
          </cell>
        </row>
        <row r="3619">
          <cell r="A3619">
            <v>820511936</v>
          </cell>
          <cell r="B3619">
            <v>1</v>
          </cell>
        </row>
        <row r="3620">
          <cell r="A3620">
            <v>820511937</v>
          </cell>
          <cell r="B3620">
            <v>1</v>
          </cell>
        </row>
        <row r="3621">
          <cell r="A3621">
            <v>820511938</v>
          </cell>
          <cell r="B3621">
            <v>0</v>
          </cell>
        </row>
        <row r="3622">
          <cell r="A3622">
            <v>820511939</v>
          </cell>
          <cell r="B3622">
            <v>0</v>
          </cell>
        </row>
        <row r="3623">
          <cell r="A3623">
            <v>820511940</v>
          </cell>
          <cell r="B3623">
            <v>2</v>
          </cell>
        </row>
        <row r="3624">
          <cell r="A3624">
            <v>820511941</v>
          </cell>
          <cell r="B3624">
            <v>1</v>
          </cell>
        </row>
        <row r="3625">
          <cell r="A3625">
            <v>820511942</v>
          </cell>
          <cell r="B3625">
            <v>1</v>
          </cell>
        </row>
        <row r="3626">
          <cell r="A3626">
            <v>820511943</v>
          </cell>
          <cell r="B3626">
            <v>1</v>
          </cell>
        </row>
        <row r="3627">
          <cell r="A3627">
            <v>820511944</v>
          </cell>
          <cell r="B3627">
            <v>3</v>
          </cell>
        </row>
        <row r="3628">
          <cell r="A3628">
            <v>820511945</v>
          </cell>
          <cell r="B3628">
            <v>2</v>
          </cell>
        </row>
        <row r="3629">
          <cell r="A3629">
            <v>820511946</v>
          </cell>
          <cell r="B3629">
            <v>1</v>
          </cell>
        </row>
        <row r="3630">
          <cell r="A3630">
            <v>820511947</v>
          </cell>
          <cell r="B3630">
            <v>0</v>
          </cell>
        </row>
        <row r="3631">
          <cell r="A3631">
            <v>820511948</v>
          </cell>
          <cell r="B3631">
            <v>0</v>
          </cell>
        </row>
        <row r="3632">
          <cell r="A3632">
            <v>820511949</v>
          </cell>
          <cell r="B3632">
            <v>0</v>
          </cell>
        </row>
        <row r="3633">
          <cell r="A3633">
            <v>820511950</v>
          </cell>
          <cell r="B3633">
            <v>0</v>
          </cell>
        </row>
        <row r="3634">
          <cell r="A3634">
            <v>820512034</v>
          </cell>
          <cell r="B3634">
            <v>0</v>
          </cell>
        </row>
        <row r="3635">
          <cell r="A3635">
            <v>820512035</v>
          </cell>
          <cell r="B3635">
            <v>0</v>
          </cell>
        </row>
        <row r="3636">
          <cell r="A3636">
            <v>820512036</v>
          </cell>
          <cell r="B3636">
            <v>8</v>
          </cell>
        </row>
        <row r="3637">
          <cell r="A3637">
            <v>820512037</v>
          </cell>
          <cell r="B3637">
            <v>6</v>
          </cell>
        </row>
        <row r="3638">
          <cell r="A3638">
            <v>820512038</v>
          </cell>
          <cell r="B3638">
            <v>4</v>
          </cell>
        </row>
        <row r="3639">
          <cell r="A3639">
            <v>820512039</v>
          </cell>
          <cell r="B3639">
            <v>7</v>
          </cell>
        </row>
        <row r="3640">
          <cell r="A3640">
            <v>820512040</v>
          </cell>
          <cell r="B3640">
            <v>7</v>
          </cell>
        </row>
        <row r="3641">
          <cell r="A3641">
            <v>820512041</v>
          </cell>
          <cell r="B3641">
            <v>9</v>
          </cell>
        </row>
        <row r="3642">
          <cell r="A3642">
            <v>820512042</v>
          </cell>
          <cell r="B3642">
            <v>14</v>
          </cell>
        </row>
        <row r="3643">
          <cell r="A3643">
            <v>820512043</v>
          </cell>
          <cell r="B3643">
            <v>0</v>
          </cell>
        </row>
        <row r="3644">
          <cell r="A3644">
            <v>820512044</v>
          </cell>
          <cell r="B3644">
            <v>1</v>
          </cell>
        </row>
        <row r="3645">
          <cell r="A3645">
            <v>820512045</v>
          </cell>
          <cell r="B3645">
            <v>1</v>
          </cell>
        </row>
        <row r="3646">
          <cell r="A3646">
            <v>820512046</v>
          </cell>
          <cell r="B3646">
            <v>5</v>
          </cell>
        </row>
        <row r="3647">
          <cell r="A3647">
            <v>820512047</v>
          </cell>
          <cell r="B3647">
            <v>0</v>
          </cell>
        </row>
        <row r="3648">
          <cell r="A3648">
            <v>820512048</v>
          </cell>
          <cell r="B3648">
            <v>0</v>
          </cell>
        </row>
        <row r="3649">
          <cell r="A3649">
            <v>820512049</v>
          </cell>
          <cell r="B3649">
            <v>0</v>
          </cell>
        </row>
        <row r="3650">
          <cell r="A3650">
            <v>820512050</v>
          </cell>
          <cell r="B3650">
            <v>0</v>
          </cell>
        </row>
        <row r="3651">
          <cell r="A3651">
            <v>820515040</v>
          </cell>
          <cell r="B3651">
            <v>0</v>
          </cell>
        </row>
        <row r="3652">
          <cell r="A3652">
            <v>820515042</v>
          </cell>
          <cell r="B3652">
            <v>0</v>
          </cell>
        </row>
        <row r="3653">
          <cell r="A3653">
            <v>820540043</v>
          </cell>
          <cell r="B3653">
            <v>0</v>
          </cell>
        </row>
        <row r="3654">
          <cell r="A3654">
            <v>820545037</v>
          </cell>
          <cell r="B3654">
            <v>0</v>
          </cell>
        </row>
        <row r="3655">
          <cell r="A3655">
            <v>820545038</v>
          </cell>
          <cell r="B3655">
            <v>0</v>
          </cell>
        </row>
        <row r="3656">
          <cell r="A3656">
            <v>820545039</v>
          </cell>
          <cell r="B3656">
            <v>0</v>
          </cell>
        </row>
        <row r="3657">
          <cell r="A3657">
            <v>820545040</v>
          </cell>
          <cell r="B3657">
            <v>0</v>
          </cell>
        </row>
        <row r="3658">
          <cell r="A3658">
            <v>820545041</v>
          </cell>
          <cell r="B3658">
            <v>0</v>
          </cell>
        </row>
        <row r="3659">
          <cell r="A3659">
            <v>820545042</v>
          </cell>
          <cell r="B3659">
            <v>0</v>
          </cell>
        </row>
        <row r="3660">
          <cell r="A3660">
            <v>820545043</v>
          </cell>
          <cell r="B3660">
            <v>0</v>
          </cell>
        </row>
        <row r="3661">
          <cell r="A3661">
            <v>820545044</v>
          </cell>
          <cell r="B3661">
            <v>0</v>
          </cell>
        </row>
        <row r="3662">
          <cell r="A3662">
            <v>820545045</v>
          </cell>
          <cell r="B3662">
            <v>0</v>
          </cell>
        </row>
        <row r="3663">
          <cell r="A3663">
            <v>820580037</v>
          </cell>
          <cell r="B3663">
            <v>0</v>
          </cell>
        </row>
        <row r="3664">
          <cell r="A3664">
            <v>820580038</v>
          </cell>
          <cell r="B3664">
            <v>0</v>
          </cell>
        </row>
        <row r="3665">
          <cell r="A3665">
            <v>820580039</v>
          </cell>
          <cell r="B3665">
            <v>0</v>
          </cell>
        </row>
        <row r="3666">
          <cell r="A3666">
            <v>820580040</v>
          </cell>
          <cell r="B3666">
            <v>0</v>
          </cell>
        </row>
        <row r="3667">
          <cell r="A3667">
            <v>820580041</v>
          </cell>
          <cell r="B3667">
            <v>0</v>
          </cell>
        </row>
        <row r="3668">
          <cell r="A3668">
            <v>820580042</v>
          </cell>
          <cell r="B3668">
            <v>0</v>
          </cell>
        </row>
        <row r="3669">
          <cell r="A3669">
            <v>820580043</v>
          </cell>
          <cell r="B3669">
            <v>0</v>
          </cell>
        </row>
        <row r="3670">
          <cell r="A3670">
            <v>820580044</v>
          </cell>
          <cell r="B3670">
            <v>0</v>
          </cell>
        </row>
        <row r="3671">
          <cell r="A3671">
            <v>820580045</v>
          </cell>
          <cell r="B3671">
            <v>0</v>
          </cell>
        </row>
        <row r="3672">
          <cell r="A3672">
            <v>820580046</v>
          </cell>
          <cell r="B3672">
            <v>0</v>
          </cell>
        </row>
        <row r="3673">
          <cell r="A3673">
            <v>820588135</v>
          </cell>
          <cell r="B3673">
            <v>2</v>
          </cell>
        </row>
        <row r="3674">
          <cell r="A3674">
            <v>820588136</v>
          </cell>
          <cell r="B3674">
            <v>4</v>
          </cell>
        </row>
        <row r="3675">
          <cell r="A3675">
            <v>820588137</v>
          </cell>
          <cell r="B3675">
            <v>4</v>
          </cell>
        </row>
        <row r="3676">
          <cell r="A3676">
            <v>820588138</v>
          </cell>
          <cell r="B3676">
            <v>6</v>
          </cell>
        </row>
        <row r="3677">
          <cell r="A3677">
            <v>820588139</v>
          </cell>
          <cell r="B3677">
            <v>3</v>
          </cell>
        </row>
        <row r="3678">
          <cell r="A3678">
            <v>820588140</v>
          </cell>
          <cell r="B3678">
            <v>4</v>
          </cell>
        </row>
        <row r="3679">
          <cell r="A3679">
            <v>820588141</v>
          </cell>
          <cell r="B3679">
            <v>2</v>
          </cell>
        </row>
        <row r="3680">
          <cell r="A3680">
            <v>820588142</v>
          </cell>
          <cell r="B3680">
            <v>1</v>
          </cell>
        </row>
        <row r="3681">
          <cell r="A3681">
            <v>820588143</v>
          </cell>
          <cell r="B3681">
            <v>0</v>
          </cell>
        </row>
        <row r="3682">
          <cell r="A3682">
            <v>820588144</v>
          </cell>
          <cell r="B3682">
            <v>2</v>
          </cell>
        </row>
        <row r="3683">
          <cell r="A3683">
            <v>820588145</v>
          </cell>
          <cell r="B3683">
            <v>2</v>
          </cell>
        </row>
        <row r="3684">
          <cell r="A3684">
            <v>820588146</v>
          </cell>
          <cell r="B3684">
            <v>2</v>
          </cell>
        </row>
        <row r="3685">
          <cell r="A3685">
            <v>830100001</v>
          </cell>
          <cell r="B3685">
            <v>29</v>
          </cell>
        </row>
        <row r="3686">
          <cell r="A3686">
            <v>830100002</v>
          </cell>
          <cell r="B3686">
            <v>31</v>
          </cell>
        </row>
        <row r="3687">
          <cell r="A3687">
            <v>830100003</v>
          </cell>
          <cell r="B3687">
            <v>27</v>
          </cell>
        </row>
        <row r="3688">
          <cell r="A3688">
            <v>830100057</v>
          </cell>
          <cell r="B3688">
            <v>3</v>
          </cell>
        </row>
        <row r="3689">
          <cell r="A3689">
            <v>830100801</v>
          </cell>
          <cell r="B3689">
            <v>0</v>
          </cell>
        </row>
        <row r="3690">
          <cell r="A3690">
            <v>830100802</v>
          </cell>
          <cell r="B3690">
            <v>11</v>
          </cell>
        </row>
        <row r="3691">
          <cell r="A3691">
            <v>830100803</v>
          </cell>
          <cell r="B3691">
            <v>10</v>
          </cell>
        </row>
        <row r="3692">
          <cell r="A3692">
            <v>830100857</v>
          </cell>
          <cell r="B3692">
            <v>0</v>
          </cell>
        </row>
        <row r="3693">
          <cell r="A3693">
            <v>830100858</v>
          </cell>
          <cell r="B3693">
            <v>0</v>
          </cell>
        </row>
        <row r="3694">
          <cell r="A3694">
            <v>830100859</v>
          </cell>
          <cell r="B3694">
            <v>0</v>
          </cell>
        </row>
        <row r="3695">
          <cell r="A3695">
            <v>830100860</v>
          </cell>
          <cell r="B3695">
            <v>0</v>
          </cell>
        </row>
        <row r="3696">
          <cell r="A3696">
            <v>8301311</v>
          </cell>
          <cell r="B3696">
            <v>0</v>
          </cell>
        </row>
        <row r="3697">
          <cell r="A3697">
            <v>830131257</v>
          </cell>
          <cell r="B3697">
            <v>0</v>
          </cell>
        </row>
        <row r="3698">
          <cell r="A3698">
            <v>830131258</v>
          </cell>
          <cell r="B3698">
            <v>0</v>
          </cell>
        </row>
        <row r="3699">
          <cell r="A3699">
            <v>830131259</v>
          </cell>
          <cell r="B3699">
            <v>0</v>
          </cell>
        </row>
        <row r="3700">
          <cell r="A3700">
            <v>830131260</v>
          </cell>
          <cell r="B3700">
            <v>0</v>
          </cell>
        </row>
        <row r="3701">
          <cell r="A3701">
            <v>8301558</v>
          </cell>
          <cell r="B3701">
            <v>0</v>
          </cell>
        </row>
        <row r="3702">
          <cell r="A3702">
            <v>830155858</v>
          </cell>
          <cell r="B3702">
            <v>167</v>
          </cell>
        </row>
        <row r="3703">
          <cell r="A3703">
            <v>830155859</v>
          </cell>
          <cell r="B3703">
            <v>573</v>
          </cell>
        </row>
        <row r="3704">
          <cell r="A3704">
            <v>830155860</v>
          </cell>
          <cell r="B3704">
            <v>181</v>
          </cell>
        </row>
        <row r="3705">
          <cell r="A3705">
            <v>830180501</v>
          </cell>
          <cell r="B3705">
            <v>23</v>
          </cell>
        </row>
        <row r="3706">
          <cell r="A3706">
            <v>830180502</v>
          </cell>
          <cell r="B3706">
            <v>0</v>
          </cell>
        </row>
        <row r="3707">
          <cell r="A3707">
            <v>830180503</v>
          </cell>
          <cell r="B3707">
            <v>5</v>
          </cell>
        </row>
        <row r="3708">
          <cell r="A3708">
            <v>8301900</v>
          </cell>
          <cell r="B3708">
            <v>0</v>
          </cell>
        </row>
        <row r="3709">
          <cell r="A3709">
            <v>830190001</v>
          </cell>
          <cell r="B3709">
            <v>0</v>
          </cell>
        </row>
        <row r="3710">
          <cell r="A3710">
            <v>830190002</v>
          </cell>
          <cell r="B3710">
            <v>0</v>
          </cell>
        </row>
        <row r="3711">
          <cell r="A3711">
            <v>830190003</v>
          </cell>
          <cell r="B3711">
            <v>0</v>
          </cell>
        </row>
        <row r="3712">
          <cell r="A3712">
            <v>8303005</v>
          </cell>
          <cell r="B3712">
            <v>57</v>
          </cell>
        </row>
        <row r="3713">
          <cell r="A3713">
            <v>8303011</v>
          </cell>
          <cell r="B3713">
            <v>0</v>
          </cell>
        </row>
        <row r="3714">
          <cell r="A3714">
            <v>8303113</v>
          </cell>
          <cell r="B3714">
            <v>0</v>
          </cell>
        </row>
        <row r="3715">
          <cell r="A3715">
            <v>8303114</v>
          </cell>
          <cell r="B3715">
            <v>0</v>
          </cell>
        </row>
        <row r="3716">
          <cell r="A3716">
            <v>830312055</v>
          </cell>
          <cell r="B3716">
            <v>16</v>
          </cell>
        </row>
        <row r="3717">
          <cell r="A3717">
            <v>830312056</v>
          </cell>
          <cell r="B3717">
            <v>25</v>
          </cell>
        </row>
        <row r="3718">
          <cell r="A3718">
            <v>830312057</v>
          </cell>
          <cell r="B3718">
            <v>1</v>
          </cell>
        </row>
        <row r="3719">
          <cell r="A3719">
            <v>830312059</v>
          </cell>
          <cell r="B3719">
            <v>3</v>
          </cell>
        </row>
        <row r="3720">
          <cell r="A3720">
            <v>8303123</v>
          </cell>
          <cell r="B3720">
            <v>0</v>
          </cell>
        </row>
        <row r="3721">
          <cell r="A3721">
            <v>830312355</v>
          </cell>
          <cell r="B3721">
            <v>117</v>
          </cell>
        </row>
        <row r="3722">
          <cell r="A3722">
            <v>830312356</v>
          </cell>
          <cell r="B3722">
            <v>106</v>
          </cell>
        </row>
        <row r="3723">
          <cell r="A3723">
            <v>830312357</v>
          </cell>
          <cell r="B3723">
            <v>91</v>
          </cell>
        </row>
        <row r="3724">
          <cell r="A3724">
            <v>830312358</v>
          </cell>
          <cell r="B3724">
            <v>73</v>
          </cell>
        </row>
        <row r="3725">
          <cell r="A3725">
            <v>830312359</v>
          </cell>
          <cell r="B3725">
            <v>0</v>
          </cell>
        </row>
        <row r="3726">
          <cell r="A3726">
            <v>830312360</v>
          </cell>
          <cell r="B3726">
            <v>0</v>
          </cell>
        </row>
        <row r="3727">
          <cell r="A3727">
            <v>830312361</v>
          </cell>
          <cell r="B3727">
            <v>0</v>
          </cell>
        </row>
        <row r="3728">
          <cell r="A3728">
            <v>8303127</v>
          </cell>
          <cell r="B3728">
            <v>0</v>
          </cell>
        </row>
        <row r="3729">
          <cell r="A3729">
            <v>830312754</v>
          </cell>
          <cell r="B3729">
            <v>0</v>
          </cell>
        </row>
        <row r="3730">
          <cell r="A3730">
            <v>830312755</v>
          </cell>
          <cell r="B3730">
            <v>0</v>
          </cell>
        </row>
        <row r="3731">
          <cell r="A3731">
            <v>830312756</v>
          </cell>
          <cell r="B3731">
            <v>0</v>
          </cell>
        </row>
        <row r="3732">
          <cell r="A3732">
            <v>830312757</v>
          </cell>
          <cell r="B3732">
            <v>-13</v>
          </cell>
        </row>
        <row r="3733">
          <cell r="A3733">
            <v>830312758</v>
          </cell>
          <cell r="B3733">
            <v>0</v>
          </cell>
        </row>
        <row r="3734">
          <cell r="A3734">
            <v>830312759</v>
          </cell>
          <cell r="B3734">
            <v>0</v>
          </cell>
        </row>
        <row r="3735">
          <cell r="A3735">
            <v>830312760</v>
          </cell>
          <cell r="B3735">
            <v>0</v>
          </cell>
        </row>
        <row r="3736">
          <cell r="A3736">
            <v>830312958</v>
          </cell>
          <cell r="B3736">
            <v>47</v>
          </cell>
        </row>
        <row r="3737">
          <cell r="A3737">
            <v>830312959</v>
          </cell>
          <cell r="B3737">
            <v>158</v>
          </cell>
        </row>
        <row r="3738">
          <cell r="A3738">
            <v>830312960</v>
          </cell>
          <cell r="B3738">
            <v>57</v>
          </cell>
        </row>
        <row r="3739">
          <cell r="A3739">
            <v>830313058</v>
          </cell>
          <cell r="B3739">
            <v>0</v>
          </cell>
        </row>
        <row r="3740">
          <cell r="A3740">
            <v>830313059</v>
          </cell>
          <cell r="B3740">
            <v>0</v>
          </cell>
        </row>
        <row r="3741">
          <cell r="A3741">
            <v>830313060</v>
          </cell>
          <cell r="B3741">
            <v>0</v>
          </cell>
        </row>
        <row r="3742">
          <cell r="A3742">
            <v>8303297</v>
          </cell>
          <cell r="B3742">
            <v>0</v>
          </cell>
        </row>
        <row r="3743">
          <cell r="A3743">
            <v>830329703</v>
          </cell>
          <cell r="B3743">
            <v>0</v>
          </cell>
        </row>
        <row r="3744">
          <cell r="A3744">
            <v>830329706</v>
          </cell>
          <cell r="B3744">
            <v>0</v>
          </cell>
        </row>
        <row r="3745">
          <cell r="A3745">
            <v>830329708</v>
          </cell>
          <cell r="B3745">
            <v>33</v>
          </cell>
        </row>
        <row r="3746">
          <cell r="A3746">
            <v>830329709</v>
          </cell>
          <cell r="B3746">
            <v>457</v>
          </cell>
        </row>
        <row r="3747">
          <cell r="A3747">
            <v>830329720</v>
          </cell>
          <cell r="B3747">
            <v>0</v>
          </cell>
        </row>
        <row r="3748">
          <cell r="A3748">
            <v>830329721</v>
          </cell>
          <cell r="B3748">
            <v>35</v>
          </cell>
        </row>
        <row r="3749">
          <cell r="A3749">
            <v>8303298</v>
          </cell>
          <cell r="B3749">
            <v>0</v>
          </cell>
        </row>
        <row r="3750">
          <cell r="A3750">
            <v>8303299</v>
          </cell>
          <cell r="B3750">
            <v>134</v>
          </cell>
        </row>
        <row r="3751">
          <cell r="A3751">
            <v>8303300</v>
          </cell>
          <cell r="B3751">
            <v>0</v>
          </cell>
        </row>
        <row r="3752">
          <cell r="A3752">
            <v>830330003</v>
          </cell>
          <cell r="B3752">
            <v>0</v>
          </cell>
        </row>
        <row r="3753">
          <cell r="A3753">
            <v>830330006</v>
          </cell>
          <cell r="B3753">
            <v>68</v>
          </cell>
        </row>
        <row r="3754">
          <cell r="A3754">
            <v>830330009</v>
          </cell>
          <cell r="B3754">
            <v>28</v>
          </cell>
        </row>
        <row r="3755">
          <cell r="A3755">
            <v>830352301</v>
          </cell>
          <cell r="B3755">
            <v>0</v>
          </cell>
        </row>
        <row r="3756">
          <cell r="A3756">
            <v>830352302</v>
          </cell>
          <cell r="B3756">
            <v>0</v>
          </cell>
        </row>
        <row r="3757">
          <cell r="A3757">
            <v>830352303</v>
          </cell>
          <cell r="B3757">
            <v>0</v>
          </cell>
        </row>
        <row r="3758">
          <cell r="A3758">
            <v>830352304</v>
          </cell>
          <cell r="B3758">
            <v>82</v>
          </cell>
        </row>
        <row r="3759">
          <cell r="A3759">
            <v>830352305</v>
          </cell>
          <cell r="B3759">
            <v>0</v>
          </cell>
        </row>
        <row r="3760">
          <cell r="A3760">
            <v>830352306</v>
          </cell>
          <cell r="B3760">
            <v>113</v>
          </cell>
        </row>
        <row r="3761">
          <cell r="A3761">
            <v>830352307</v>
          </cell>
          <cell r="B3761">
            <v>0</v>
          </cell>
        </row>
        <row r="3762">
          <cell r="A3762">
            <v>830352308</v>
          </cell>
          <cell r="B3762">
            <v>31</v>
          </cell>
        </row>
        <row r="3763">
          <cell r="A3763">
            <v>830352309</v>
          </cell>
          <cell r="B3763">
            <v>242</v>
          </cell>
        </row>
        <row r="3764">
          <cell r="A3764">
            <v>830352310</v>
          </cell>
          <cell r="B3764">
            <v>0</v>
          </cell>
        </row>
        <row r="3765">
          <cell r="A3765">
            <v>830352311</v>
          </cell>
          <cell r="B3765">
            <v>0</v>
          </cell>
        </row>
        <row r="3766">
          <cell r="A3766">
            <v>830352312</v>
          </cell>
          <cell r="B3766">
            <v>0</v>
          </cell>
        </row>
        <row r="3767">
          <cell r="A3767">
            <v>830352313</v>
          </cell>
          <cell r="B3767">
            <v>77</v>
          </cell>
        </row>
        <row r="3768">
          <cell r="A3768">
            <v>830352321</v>
          </cell>
          <cell r="B3768">
            <v>92</v>
          </cell>
        </row>
        <row r="3769">
          <cell r="A3769">
            <v>8303544</v>
          </cell>
          <cell r="B3769">
            <v>15</v>
          </cell>
        </row>
        <row r="3770">
          <cell r="A3770">
            <v>8303674</v>
          </cell>
          <cell r="B3770">
            <v>0</v>
          </cell>
        </row>
        <row r="3771">
          <cell r="A3771">
            <v>8303677</v>
          </cell>
          <cell r="B3771">
            <v>283</v>
          </cell>
        </row>
        <row r="3772">
          <cell r="A3772">
            <v>8303900</v>
          </cell>
          <cell r="B3772">
            <v>54</v>
          </cell>
        </row>
        <row r="3773">
          <cell r="A3773">
            <v>8303902</v>
          </cell>
          <cell r="B3773">
            <v>0</v>
          </cell>
        </row>
        <row r="3774">
          <cell r="A3774">
            <v>8305000</v>
          </cell>
          <cell r="B3774">
            <v>0</v>
          </cell>
        </row>
        <row r="3775">
          <cell r="A3775">
            <v>830500055</v>
          </cell>
          <cell r="B3775">
            <v>16</v>
          </cell>
        </row>
        <row r="3776">
          <cell r="A3776">
            <v>830500056</v>
          </cell>
          <cell r="B3776">
            <v>13</v>
          </cell>
        </row>
        <row r="3777">
          <cell r="A3777">
            <v>830500057</v>
          </cell>
          <cell r="B3777">
            <v>10</v>
          </cell>
        </row>
        <row r="3778">
          <cell r="A3778">
            <v>830500058</v>
          </cell>
          <cell r="B3778">
            <v>16</v>
          </cell>
        </row>
        <row r="3779">
          <cell r="A3779">
            <v>830500059</v>
          </cell>
          <cell r="B3779">
            <v>17</v>
          </cell>
        </row>
        <row r="3780">
          <cell r="A3780">
            <v>830500060</v>
          </cell>
          <cell r="B3780">
            <v>11</v>
          </cell>
        </row>
        <row r="3781">
          <cell r="A3781">
            <v>830500061</v>
          </cell>
          <cell r="B3781">
            <v>0</v>
          </cell>
        </row>
        <row r="3782">
          <cell r="A3782">
            <v>830500062</v>
          </cell>
          <cell r="B3782">
            <v>3</v>
          </cell>
        </row>
        <row r="3783">
          <cell r="A3783">
            <v>830500250</v>
          </cell>
          <cell r="B3783">
            <v>0</v>
          </cell>
        </row>
        <row r="3784">
          <cell r="A3784">
            <v>830500251</v>
          </cell>
          <cell r="B3784">
            <v>0</v>
          </cell>
        </row>
        <row r="3785">
          <cell r="A3785">
            <v>830500252</v>
          </cell>
          <cell r="B3785">
            <v>0</v>
          </cell>
        </row>
        <row r="3786">
          <cell r="A3786">
            <v>830500253</v>
          </cell>
          <cell r="B3786">
            <v>0</v>
          </cell>
        </row>
        <row r="3787">
          <cell r="A3787">
            <v>830500254</v>
          </cell>
          <cell r="B3787">
            <v>2</v>
          </cell>
        </row>
        <row r="3788">
          <cell r="A3788">
            <v>830500255</v>
          </cell>
          <cell r="B3788">
            <v>5</v>
          </cell>
        </row>
        <row r="3789">
          <cell r="A3789">
            <v>830500256</v>
          </cell>
          <cell r="B3789">
            <v>7</v>
          </cell>
        </row>
        <row r="3790">
          <cell r="A3790">
            <v>830500257</v>
          </cell>
          <cell r="B3790">
            <v>5</v>
          </cell>
        </row>
        <row r="3791">
          <cell r="A3791">
            <v>830500258</v>
          </cell>
          <cell r="B3791">
            <v>5</v>
          </cell>
        </row>
        <row r="3792">
          <cell r="A3792">
            <v>830500259</v>
          </cell>
          <cell r="B3792">
            <v>0</v>
          </cell>
        </row>
        <row r="3793">
          <cell r="A3793">
            <v>830500260</v>
          </cell>
          <cell r="B3793">
            <v>0</v>
          </cell>
        </row>
        <row r="3794">
          <cell r="A3794">
            <v>830500261</v>
          </cell>
          <cell r="B3794">
            <v>0</v>
          </cell>
        </row>
        <row r="3795">
          <cell r="A3795">
            <v>830500262</v>
          </cell>
          <cell r="B3795">
            <v>0</v>
          </cell>
        </row>
        <row r="3796">
          <cell r="A3796">
            <v>8305006</v>
          </cell>
          <cell r="B3796">
            <v>0</v>
          </cell>
        </row>
        <row r="3797">
          <cell r="A3797">
            <v>830500650</v>
          </cell>
          <cell r="B3797">
            <v>0</v>
          </cell>
        </row>
        <row r="3798">
          <cell r="A3798">
            <v>830500651</v>
          </cell>
          <cell r="B3798">
            <v>0</v>
          </cell>
        </row>
        <row r="3799">
          <cell r="A3799">
            <v>830500652</v>
          </cell>
          <cell r="B3799">
            <v>0</v>
          </cell>
        </row>
        <row r="3800">
          <cell r="A3800">
            <v>830500653</v>
          </cell>
          <cell r="B3800">
            <v>0</v>
          </cell>
        </row>
        <row r="3801">
          <cell r="A3801">
            <v>830500654</v>
          </cell>
          <cell r="B3801">
            <v>0</v>
          </cell>
        </row>
        <row r="3802">
          <cell r="A3802">
            <v>830500655</v>
          </cell>
          <cell r="B3802">
            <v>0</v>
          </cell>
        </row>
        <row r="3803">
          <cell r="A3803">
            <v>830500656</v>
          </cell>
          <cell r="B3803">
            <v>1</v>
          </cell>
        </row>
        <row r="3804">
          <cell r="A3804">
            <v>830500657</v>
          </cell>
          <cell r="B3804">
            <v>0</v>
          </cell>
        </row>
        <row r="3805">
          <cell r="A3805">
            <v>830500658</v>
          </cell>
          <cell r="B3805">
            <v>2</v>
          </cell>
        </row>
        <row r="3806">
          <cell r="A3806">
            <v>830500659</v>
          </cell>
          <cell r="B3806">
            <v>1</v>
          </cell>
        </row>
        <row r="3807">
          <cell r="A3807">
            <v>830500660</v>
          </cell>
          <cell r="B3807">
            <v>0</v>
          </cell>
        </row>
        <row r="3808">
          <cell r="A3808">
            <v>830500661</v>
          </cell>
          <cell r="B3808">
            <v>0</v>
          </cell>
        </row>
        <row r="3809">
          <cell r="A3809">
            <v>830500662</v>
          </cell>
          <cell r="B3809">
            <v>0</v>
          </cell>
        </row>
        <row r="3810">
          <cell r="A3810">
            <v>8306100</v>
          </cell>
          <cell r="B3810">
            <v>0</v>
          </cell>
        </row>
        <row r="3811">
          <cell r="A3811">
            <v>8306101</v>
          </cell>
          <cell r="B3811">
            <v>83</v>
          </cell>
        </row>
        <row r="3812">
          <cell r="A3812">
            <v>8306200</v>
          </cell>
          <cell r="B3812">
            <v>37</v>
          </cell>
        </row>
        <row r="3813">
          <cell r="A3813">
            <v>830781055</v>
          </cell>
          <cell r="B3813">
            <v>0</v>
          </cell>
        </row>
        <row r="3814">
          <cell r="A3814">
            <v>830781056</v>
          </cell>
          <cell r="B3814">
            <v>0</v>
          </cell>
        </row>
        <row r="3815">
          <cell r="A3815">
            <v>830781057</v>
          </cell>
          <cell r="B3815">
            <v>2</v>
          </cell>
        </row>
        <row r="3816">
          <cell r="A3816">
            <v>830781058</v>
          </cell>
          <cell r="B3816">
            <v>0</v>
          </cell>
        </row>
        <row r="3817">
          <cell r="A3817">
            <v>830781059</v>
          </cell>
          <cell r="B3817">
            <v>0</v>
          </cell>
        </row>
        <row r="3818">
          <cell r="A3818">
            <v>830781060</v>
          </cell>
          <cell r="B3818">
            <v>0</v>
          </cell>
        </row>
        <row r="3819">
          <cell r="A3819">
            <v>830781061</v>
          </cell>
          <cell r="B3819">
            <v>0</v>
          </cell>
        </row>
        <row r="3820">
          <cell r="A3820">
            <v>8400000</v>
          </cell>
          <cell r="B3820">
            <v>0</v>
          </cell>
        </row>
        <row r="3821">
          <cell r="A3821">
            <v>8400001</v>
          </cell>
          <cell r="B3821">
            <v>0</v>
          </cell>
        </row>
        <row r="3822">
          <cell r="A3822">
            <v>8400002</v>
          </cell>
          <cell r="B3822">
            <v>0</v>
          </cell>
        </row>
        <row r="3823">
          <cell r="A3823">
            <v>8400010</v>
          </cell>
          <cell r="B3823">
            <v>6</v>
          </cell>
        </row>
        <row r="3824">
          <cell r="A3824">
            <v>8400024</v>
          </cell>
          <cell r="B3824">
            <v>0</v>
          </cell>
        </row>
        <row r="3825">
          <cell r="A3825">
            <v>8400119</v>
          </cell>
          <cell r="B3825">
            <v>2</v>
          </cell>
        </row>
        <row r="3826">
          <cell r="A3826">
            <v>8400128</v>
          </cell>
          <cell r="B3826">
            <v>0</v>
          </cell>
        </row>
        <row r="3827">
          <cell r="A3827">
            <v>8400129</v>
          </cell>
          <cell r="B3827">
            <v>0</v>
          </cell>
        </row>
        <row r="3828">
          <cell r="A3828">
            <v>8400224</v>
          </cell>
          <cell r="B3828">
            <v>0</v>
          </cell>
        </row>
        <row r="3829">
          <cell r="A3829">
            <v>8400240</v>
          </cell>
          <cell r="B3829">
            <v>102</v>
          </cell>
        </row>
        <row r="3830">
          <cell r="A3830">
            <v>8400661</v>
          </cell>
          <cell r="B3830">
            <v>0</v>
          </cell>
        </row>
        <row r="3831">
          <cell r="A3831">
            <v>8400689</v>
          </cell>
          <cell r="B3831">
            <v>382</v>
          </cell>
        </row>
        <row r="3832">
          <cell r="A3832">
            <v>8400691</v>
          </cell>
          <cell r="B3832">
            <v>837</v>
          </cell>
        </row>
        <row r="3833">
          <cell r="A3833">
            <v>8400908</v>
          </cell>
          <cell r="B3833">
            <v>0</v>
          </cell>
        </row>
        <row r="3834">
          <cell r="A3834">
            <v>8401001</v>
          </cell>
          <cell r="B3834">
            <v>53</v>
          </cell>
        </row>
        <row r="3835">
          <cell r="A3835">
            <v>8401003</v>
          </cell>
          <cell r="B3835">
            <v>0</v>
          </cell>
        </row>
        <row r="3836">
          <cell r="A3836">
            <v>8401004</v>
          </cell>
          <cell r="B3836">
            <v>0</v>
          </cell>
        </row>
        <row r="3837">
          <cell r="A3837">
            <v>8401005</v>
          </cell>
          <cell r="B3837">
            <v>0</v>
          </cell>
        </row>
        <row r="3838">
          <cell r="A3838">
            <v>8401006</v>
          </cell>
          <cell r="B3838">
            <v>0</v>
          </cell>
        </row>
        <row r="3839">
          <cell r="A3839">
            <v>8401009</v>
          </cell>
          <cell r="B3839">
            <v>255</v>
          </cell>
        </row>
        <row r="3840">
          <cell r="A3840">
            <v>8401010</v>
          </cell>
          <cell r="B3840">
            <v>22</v>
          </cell>
        </row>
        <row r="3841">
          <cell r="A3841">
            <v>8401011</v>
          </cell>
          <cell r="B3841">
            <v>17</v>
          </cell>
        </row>
        <row r="3842">
          <cell r="A3842">
            <v>8401012</v>
          </cell>
          <cell r="B3842">
            <v>0</v>
          </cell>
        </row>
        <row r="3843">
          <cell r="A3843">
            <v>8500001</v>
          </cell>
          <cell r="B3843">
            <v>0</v>
          </cell>
        </row>
        <row r="3844">
          <cell r="A3844">
            <v>8501025</v>
          </cell>
          <cell r="B3844">
            <v>0</v>
          </cell>
        </row>
        <row r="3845">
          <cell r="A3845">
            <v>8501027</v>
          </cell>
          <cell r="B3845">
            <v>43</v>
          </cell>
        </row>
        <row r="3846">
          <cell r="A3846">
            <v>8501551</v>
          </cell>
          <cell r="B3846">
            <v>0</v>
          </cell>
        </row>
        <row r="3847">
          <cell r="A3847">
            <v>8501602</v>
          </cell>
          <cell r="B3847">
            <v>0</v>
          </cell>
        </row>
        <row r="3848">
          <cell r="A3848">
            <v>8501621</v>
          </cell>
          <cell r="B3848">
            <v>-1</v>
          </cell>
        </row>
        <row r="3849">
          <cell r="A3849">
            <v>8501662</v>
          </cell>
          <cell r="B3849">
            <v>100</v>
          </cell>
        </row>
        <row r="3850">
          <cell r="A3850">
            <v>8503000</v>
          </cell>
          <cell r="B3850">
            <v>0</v>
          </cell>
        </row>
        <row r="3851">
          <cell r="A3851">
            <v>8503003</v>
          </cell>
          <cell r="B3851">
            <v>0</v>
          </cell>
        </row>
        <row r="3852">
          <cell r="A3852">
            <v>8503012</v>
          </cell>
          <cell r="B3852">
            <v>763</v>
          </cell>
        </row>
        <row r="3853">
          <cell r="A3853">
            <v>8503020</v>
          </cell>
          <cell r="B3853">
            <v>0</v>
          </cell>
        </row>
        <row r="3854">
          <cell r="A3854">
            <v>8503045</v>
          </cell>
          <cell r="B3854">
            <v>923</v>
          </cell>
        </row>
        <row r="3855">
          <cell r="A3855">
            <v>8503061</v>
          </cell>
          <cell r="B3855">
            <v>289</v>
          </cell>
        </row>
        <row r="3856">
          <cell r="A3856">
            <v>8503111</v>
          </cell>
          <cell r="B3856">
            <v>0</v>
          </cell>
        </row>
        <row r="3857">
          <cell r="A3857">
            <v>8503125</v>
          </cell>
          <cell r="B3857">
            <v>0</v>
          </cell>
        </row>
        <row r="3858">
          <cell r="A3858">
            <v>8503168</v>
          </cell>
          <cell r="B3858">
            <v>0</v>
          </cell>
        </row>
        <row r="3859">
          <cell r="A3859">
            <v>8503201</v>
          </cell>
          <cell r="B3859">
            <v>0</v>
          </cell>
        </row>
        <row r="3860">
          <cell r="A3860">
            <v>8503202</v>
          </cell>
          <cell r="B3860">
            <v>0</v>
          </cell>
        </row>
        <row r="3861">
          <cell r="A3861">
            <v>8503224</v>
          </cell>
          <cell r="B3861">
            <v>158</v>
          </cell>
        </row>
        <row r="3862">
          <cell r="A3862">
            <v>8503258</v>
          </cell>
          <cell r="B3862">
            <v>0</v>
          </cell>
        </row>
        <row r="3863">
          <cell r="A3863">
            <v>850325801</v>
          </cell>
          <cell r="B3863">
            <v>0</v>
          </cell>
        </row>
        <row r="3864">
          <cell r="A3864">
            <v>850325802</v>
          </cell>
          <cell r="B3864">
            <v>2</v>
          </cell>
        </row>
        <row r="3865">
          <cell r="A3865">
            <v>850325803</v>
          </cell>
          <cell r="B3865">
            <v>0</v>
          </cell>
        </row>
        <row r="3866">
          <cell r="A3866">
            <v>8503303</v>
          </cell>
          <cell r="B3866">
            <v>2</v>
          </cell>
        </row>
        <row r="3867">
          <cell r="A3867">
            <v>8503305</v>
          </cell>
          <cell r="B3867">
            <v>104</v>
          </cell>
        </row>
        <row r="3868">
          <cell r="A3868">
            <v>8503310</v>
          </cell>
          <cell r="B3868">
            <v>0</v>
          </cell>
        </row>
        <row r="3869">
          <cell r="A3869">
            <v>8503402</v>
          </cell>
          <cell r="B3869">
            <v>0</v>
          </cell>
        </row>
        <row r="3870">
          <cell r="A3870">
            <v>8503505</v>
          </cell>
          <cell r="B3870">
            <v>2</v>
          </cell>
        </row>
        <row r="3871">
          <cell r="A3871">
            <v>8503600</v>
          </cell>
          <cell r="B3871">
            <v>0</v>
          </cell>
        </row>
        <row r="3872">
          <cell r="A3872">
            <v>8503639</v>
          </cell>
          <cell r="B3872">
            <v>2</v>
          </cell>
        </row>
        <row r="3873">
          <cell r="A3873">
            <v>8503712</v>
          </cell>
          <cell r="B3873">
            <v>0</v>
          </cell>
        </row>
        <row r="3874">
          <cell r="A3874">
            <v>8503800</v>
          </cell>
          <cell r="B3874">
            <v>0</v>
          </cell>
        </row>
        <row r="3875">
          <cell r="A3875">
            <v>8503801</v>
          </cell>
          <cell r="B3875">
            <v>0</v>
          </cell>
        </row>
        <row r="3876">
          <cell r="A3876">
            <v>8503802</v>
          </cell>
          <cell r="B3876">
            <v>0</v>
          </cell>
        </row>
        <row r="3877">
          <cell r="A3877">
            <v>8503803</v>
          </cell>
          <cell r="B3877">
            <v>0</v>
          </cell>
        </row>
        <row r="3878">
          <cell r="A3878">
            <v>8503804</v>
          </cell>
          <cell r="B3878">
            <v>0</v>
          </cell>
        </row>
        <row r="3879">
          <cell r="A3879">
            <v>8503820</v>
          </cell>
          <cell r="B3879">
            <v>40</v>
          </cell>
        </row>
        <row r="3880">
          <cell r="A3880">
            <v>8503822</v>
          </cell>
          <cell r="B3880">
            <v>0</v>
          </cell>
        </row>
        <row r="3881">
          <cell r="A3881">
            <v>8503823</v>
          </cell>
          <cell r="B3881">
            <v>0</v>
          </cell>
        </row>
        <row r="3882">
          <cell r="A3882">
            <v>8503831</v>
          </cell>
          <cell r="B3882">
            <v>0</v>
          </cell>
        </row>
        <row r="3883">
          <cell r="A3883">
            <v>8503832</v>
          </cell>
          <cell r="B3883">
            <v>0</v>
          </cell>
        </row>
        <row r="3884">
          <cell r="A3884">
            <v>8503901</v>
          </cell>
          <cell r="B3884">
            <v>2</v>
          </cell>
        </row>
        <row r="3885">
          <cell r="A3885">
            <v>8503984</v>
          </cell>
          <cell r="B3885">
            <v>0</v>
          </cell>
        </row>
        <row r="3886">
          <cell r="A3886">
            <v>8505013</v>
          </cell>
          <cell r="B3886">
            <v>0</v>
          </cell>
        </row>
        <row r="3887">
          <cell r="A3887">
            <v>8505014</v>
          </cell>
          <cell r="B3887">
            <v>0</v>
          </cell>
        </row>
        <row r="3888">
          <cell r="A3888">
            <v>850501400</v>
          </cell>
          <cell r="B3888">
            <v>22</v>
          </cell>
        </row>
        <row r="3889">
          <cell r="A3889">
            <v>850501401</v>
          </cell>
          <cell r="B3889">
            <v>30</v>
          </cell>
        </row>
        <row r="3890">
          <cell r="A3890">
            <v>850501402</v>
          </cell>
          <cell r="B3890">
            <v>28</v>
          </cell>
        </row>
        <row r="3891">
          <cell r="A3891">
            <v>850501403</v>
          </cell>
          <cell r="B3891">
            <v>56</v>
          </cell>
        </row>
        <row r="3892">
          <cell r="A3892">
            <v>850501404</v>
          </cell>
          <cell r="B3892">
            <v>17</v>
          </cell>
        </row>
        <row r="3893">
          <cell r="A3893">
            <v>850501405</v>
          </cell>
          <cell r="B3893">
            <v>10</v>
          </cell>
        </row>
        <row r="3894">
          <cell r="A3894">
            <v>850501406</v>
          </cell>
          <cell r="B3894">
            <v>7</v>
          </cell>
        </row>
        <row r="3895">
          <cell r="A3895">
            <v>850501407</v>
          </cell>
          <cell r="B3895">
            <v>0</v>
          </cell>
        </row>
        <row r="3896">
          <cell r="A3896">
            <v>8505016</v>
          </cell>
          <cell r="B3896">
            <v>0</v>
          </cell>
        </row>
        <row r="3897">
          <cell r="A3897">
            <v>8505023</v>
          </cell>
          <cell r="B3897">
            <v>42</v>
          </cell>
        </row>
        <row r="3898">
          <cell r="A3898">
            <v>8505070</v>
          </cell>
          <cell r="B3898">
            <v>21</v>
          </cell>
        </row>
        <row r="3899">
          <cell r="A3899">
            <v>8505074</v>
          </cell>
          <cell r="B3899">
            <v>0</v>
          </cell>
        </row>
        <row r="3900">
          <cell r="A3900">
            <v>8505075</v>
          </cell>
          <cell r="B3900">
            <v>3</v>
          </cell>
        </row>
        <row r="3901">
          <cell r="A3901">
            <v>8505100</v>
          </cell>
          <cell r="B3901">
            <v>1060</v>
          </cell>
        </row>
        <row r="3902">
          <cell r="A3902">
            <v>850510012</v>
          </cell>
          <cell r="B3902">
            <v>0</v>
          </cell>
        </row>
        <row r="3903">
          <cell r="A3903">
            <v>8505101</v>
          </cell>
          <cell r="B3903">
            <v>98</v>
          </cell>
        </row>
        <row r="3904">
          <cell r="A3904">
            <v>8505109</v>
          </cell>
          <cell r="B3904">
            <v>0</v>
          </cell>
        </row>
        <row r="3905">
          <cell r="A3905">
            <v>8505120</v>
          </cell>
          <cell r="B3905">
            <v>124</v>
          </cell>
        </row>
        <row r="3906">
          <cell r="A3906">
            <v>8505121</v>
          </cell>
          <cell r="B3906">
            <v>53</v>
          </cell>
        </row>
        <row r="3907">
          <cell r="A3907">
            <v>8505122</v>
          </cell>
          <cell r="B3907">
            <v>52</v>
          </cell>
        </row>
        <row r="3908">
          <cell r="A3908">
            <v>8505123</v>
          </cell>
          <cell r="B3908">
            <v>52</v>
          </cell>
        </row>
        <row r="3909">
          <cell r="A3909">
            <v>8505124</v>
          </cell>
          <cell r="B3909">
            <v>18</v>
          </cell>
        </row>
        <row r="3910">
          <cell r="A3910">
            <v>8505125</v>
          </cell>
          <cell r="B3910">
            <v>19</v>
          </cell>
        </row>
        <row r="3911">
          <cell r="A3911">
            <v>8505127</v>
          </cell>
          <cell r="B3911">
            <v>0</v>
          </cell>
        </row>
        <row r="3912">
          <cell r="A3912">
            <v>8505130</v>
          </cell>
          <cell r="B3912">
            <v>0</v>
          </cell>
        </row>
        <row r="3913">
          <cell r="A3913">
            <v>8505131</v>
          </cell>
          <cell r="B3913">
            <v>42</v>
          </cell>
        </row>
        <row r="3914">
          <cell r="A3914">
            <v>8505133</v>
          </cell>
          <cell r="B3914">
            <v>0</v>
          </cell>
        </row>
        <row r="3915">
          <cell r="A3915">
            <v>8505134</v>
          </cell>
          <cell r="B3915">
            <v>99</v>
          </cell>
        </row>
        <row r="3916">
          <cell r="A3916">
            <v>8505135</v>
          </cell>
          <cell r="B3916">
            <v>50</v>
          </cell>
        </row>
        <row r="3917">
          <cell r="A3917">
            <v>8505136</v>
          </cell>
          <cell r="B3917">
            <v>44</v>
          </cell>
        </row>
        <row r="3918">
          <cell r="A3918">
            <v>8505137</v>
          </cell>
          <cell r="B3918">
            <v>55</v>
          </cell>
        </row>
        <row r="3919">
          <cell r="A3919">
            <v>8505138</v>
          </cell>
          <cell r="B3919">
            <v>0</v>
          </cell>
        </row>
        <row r="3920">
          <cell r="A3920">
            <v>8505139</v>
          </cell>
          <cell r="B3920">
            <v>12</v>
          </cell>
        </row>
        <row r="3921">
          <cell r="A3921">
            <v>8505140</v>
          </cell>
          <cell r="B3921">
            <v>25</v>
          </cell>
        </row>
        <row r="3922">
          <cell r="A3922">
            <v>8505151</v>
          </cell>
          <cell r="B3922">
            <v>0</v>
          </cell>
        </row>
        <row r="3923">
          <cell r="A3923">
            <v>8505153</v>
          </cell>
          <cell r="B3923">
            <v>0</v>
          </cell>
        </row>
        <row r="3924">
          <cell r="A3924">
            <v>8505156</v>
          </cell>
          <cell r="B3924">
            <v>77</v>
          </cell>
        </row>
        <row r="3925">
          <cell r="A3925">
            <v>8505157</v>
          </cell>
          <cell r="B3925">
            <v>83</v>
          </cell>
        </row>
        <row r="3926">
          <cell r="A3926">
            <v>8505158</v>
          </cell>
          <cell r="B3926">
            <v>118</v>
          </cell>
        </row>
        <row r="3927">
          <cell r="A3927">
            <v>8505159</v>
          </cell>
          <cell r="B3927">
            <v>209</v>
          </cell>
        </row>
        <row r="3928">
          <cell r="A3928">
            <v>8505160</v>
          </cell>
          <cell r="B3928">
            <v>101</v>
          </cell>
        </row>
        <row r="3929">
          <cell r="A3929">
            <v>8505162</v>
          </cell>
          <cell r="B3929">
            <v>0</v>
          </cell>
        </row>
        <row r="3930">
          <cell r="A3930">
            <v>8505172</v>
          </cell>
          <cell r="B3930">
            <v>0</v>
          </cell>
        </row>
        <row r="3931">
          <cell r="A3931">
            <v>8505196</v>
          </cell>
          <cell r="B3931">
            <v>70</v>
          </cell>
        </row>
        <row r="3932">
          <cell r="A3932">
            <v>8505205</v>
          </cell>
          <cell r="B3932">
            <v>30</v>
          </cell>
        </row>
        <row r="3933">
          <cell r="A3933">
            <v>8505206</v>
          </cell>
          <cell r="B3933">
            <v>30</v>
          </cell>
        </row>
        <row r="3934">
          <cell r="A3934">
            <v>8505207</v>
          </cell>
          <cell r="B3934">
            <v>30</v>
          </cell>
        </row>
        <row r="3935">
          <cell r="A3935">
            <v>8505209</v>
          </cell>
          <cell r="B3935">
            <v>6</v>
          </cell>
        </row>
        <row r="3936">
          <cell r="A3936">
            <v>850522001</v>
          </cell>
          <cell r="B3936">
            <v>48</v>
          </cell>
        </row>
        <row r="3937">
          <cell r="A3937">
            <v>850522002</v>
          </cell>
          <cell r="B3937">
            <v>23</v>
          </cell>
        </row>
        <row r="3938">
          <cell r="A3938">
            <v>850522003</v>
          </cell>
          <cell r="B3938">
            <v>19</v>
          </cell>
        </row>
        <row r="3939">
          <cell r="A3939">
            <v>850522004</v>
          </cell>
          <cell r="B3939">
            <v>0</v>
          </cell>
        </row>
        <row r="3940">
          <cell r="A3940">
            <v>850522005</v>
          </cell>
          <cell r="B3940">
            <v>43</v>
          </cell>
        </row>
        <row r="3941">
          <cell r="A3941">
            <v>850522006</v>
          </cell>
          <cell r="B3941">
            <v>43</v>
          </cell>
        </row>
        <row r="3942">
          <cell r="A3942">
            <v>8505224</v>
          </cell>
          <cell r="B3942">
            <v>40</v>
          </cell>
        </row>
        <row r="3943">
          <cell r="A3943">
            <v>8505233</v>
          </cell>
          <cell r="B3943">
            <v>24</v>
          </cell>
        </row>
        <row r="3944">
          <cell r="A3944">
            <v>8505243</v>
          </cell>
          <cell r="B3944">
            <v>118</v>
          </cell>
        </row>
        <row r="3945">
          <cell r="A3945">
            <v>8505262</v>
          </cell>
          <cell r="B3945">
            <v>56</v>
          </cell>
        </row>
        <row r="3946">
          <cell r="A3946">
            <v>8505329</v>
          </cell>
          <cell r="B3946">
            <v>148</v>
          </cell>
        </row>
        <row r="3947">
          <cell r="A3947">
            <v>8505367</v>
          </cell>
          <cell r="B3947">
            <v>3</v>
          </cell>
        </row>
        <row r="3948">
          <cell r="A3948">
            <v>8505603</v>
          </cell>
          <cell r="B3948">
            <v>36</v>
          </cell>
        </row>
        <row r="3949">
          <cell r="A3949">
            <v>8505604</v>
          </cell>
          <cell r="B3949">
            <v>30</v>
          </cell>
        </row>
        <row r="3950">
          <cell r="A3950">
            <v>8505605</v>
          </cell>
          <cell r="B3950">
            <v>35</v>
          </cell>
        </row>
        <row r="3951">
          <cell r="A3951">
            <v>8505606</v>
          </cell>
          <cell r="B3951">
            <v>17</v>
          </cell>
        </row>
        <row r="3952">
          <cell r="A3952">
            <v>8505688</v>
          </cell>
          <cell r="B3952">
            <v>6</v>
          </cell>
        </row>
        <row r="3953">
          <cell r="A3953">
            <v>8505689</v>
          </cell>
          <cell r="B3953">
            <v>0</v>
          </cell>
        </row>
        <row r="3954">
          <cell r="A3954">
            <v>8505705</v>
          </cell>
          <cell r="B3954">
            <v>0</v>
          </cell>
        </row>
        <row r="3955">
          <cell r="A3955">
            <v>8505706</v>
          </cell>
          <cell r="B3955">
            <v>0</v>
          </cell>
        </row>
        <row r="3956">
          <cell r="A3956">
            <v>8505707</v>
          </cell>
          <cell r="B3956">
            <v>0</v>
          </cell>
        </row>
        <row r="3957">
          <cell r="A3957">
            <v>8505789</v>
          </cell>
          <cell r="B3957">
            <v>13</v>
          </cell>
        </row>
        <row r="3958">
          <cell r="A3958">
            <v>8505820</v>
          </cell>
          <cell r="B3958">
            <v>166</v>
          </cell>
        </row>
        <row r="3959">
          <cell r="A3959">
            <v>8505822</v>
          </cell>
          <cell r="B3959">
            <v>0</v>
          </cell>
        </row>
        <row r="3960">
          <cell r="A3960">
            <v>8505823</v>
          </cell>
          <cell r="B3960">
            <v>40</v>
          </cell>
        </row>
        <row r="3961">
          <cell r="A3961">
            <v>8505825</v>
          </cell>
          <cell r="B3961">
            <v>375</v>
          </cell>
        </row>
        <row r="3962">
          <cell r="A3962">
            <v>8505827</v>
          </cell>
          <cell r="B3962">
            <v>244</v>
          </cell>
        </row>
        <row r="3963">
          <cell r="A3963">
            <v>8508065</v>
          </cell>
          <cell r="B3963">
            <v>0</v>
          </cell>
        </row>
        <row r="3964">
          <cell r="A3964">
            <v>8508132</v>
          </cell>
          <cell r="B3964">
            <v>0</v>
          </cell>
        </row>
        <row r="3965">
          <cell r="A3965">
            <v>850814110</v>
          </cell>
          <cell r="B3965">
            <v>0</v>
          </cell>
        </row>
        <row r="3966">
          <cell r="A3966">
            <v>8509729</v>
          </cell>
          <cell r="B3966">
            <v>25</v>
          </cell>
        </row>
        <row r="3967">
          <cell r="A3967">
            <v>8513173</v>
          </cell>
          <cell r="B3967">
            <v>0</v>
          </cell>
        </row>
        <row r="3968">
          <cell r="A3968">
            <v>8513175</v>
          </cell>
          <cell r="B3968">
            <v>4</v>
          </cell>
        </row>
        <row r="3969">
          <cell r="A3969">
            <v>8513303</v>
          </cell>
          <cell r="B3969">
            <v>3</v>
          </cell>
        </row>
        <row r="3970">
          <cell r="A3970">
            <v>8515746</v>
          </cell>
          <cell r="B3970">
            <v>100</v>
          </cell>
        </row>
        <row r="3971">
          <cell r="A3971">
            <v>8515747</v>
          </cell>
          <cell r="B3971">
            <v>0</v>
          </cell>
        </row>
        <row r="3972">
          <cell r="A3972">
            <v>8515748</v>
          </cell>
          <cell r="B3972">
            <v>138</v>
          </cell>
        </row>
        <row r="3973">
          <cell r="A3973">
            <v>8517000012</v>
          </cell>
          <cell r="B3973">
            <v>6</v>
          </cell>
        </row>
        <row r="3974">
          <cell r="A3974">
            <v>851700007</v>
          </cell>
          <cell r="B3974">
            <v>0</v>
          </cell>
        </row>
        <row r="3975">
          <cell r="A3975">
            <v>851700008</v>
          </cell>
          <cell r="B3975">
            <v>5</v>
          </cell>
        </row>
        <row r="3976">
          <cell r="A3976">
            <v>851700009</v>
          </cell>
          <cell r="B3976">
            <v>6</v>
          </cell>
        </row>
        <row r="3977">
          <cell r="A3977">
            <v>851700010</v>
          </cell>
          <cell r="B3977">
            <v>2</v>
          </cell>
        </row>
        <row r="3978">
          <cell r="A3978">
            <v>851700011</v>
          </cell>
          <cell r="B3978">
            <v>7</v>
          </cell>
        </row>
        <row r="3979">
          <cell r="A3979">
            <v>851700012</v>
          </cell>
          <cell r="B3979">
            <v>6</v>
          </cell>
        </row>
        <row r="3980">
          <cell r="A3980">
            <v>8517050</v>
          </cell>
          <cell r="B3980">
            <v>0</v>
          </cell>
        </row>
        <row r="3981">
          <cell r="A3981">
            <v>8517103</v>
          </cell>
          <cell r="B3981">
            <v>1</v>
          </cell>
        </row>
        <row r="3982">
          <cell r="A3982">
            <v>8517110</v>
          </cell>
          <cell r="B3982">
            <v>0</v>
          </cell>
        </row>
        <row r="3983">
          <cell r="A3983">
            <v>8517235</v>
          </cell>
          <cell r="B3983">
            <v>0</v>
          </cell>
        </row>
        <row r="3984">
          <cell r="A3984">
            <v>851723505</v>
          </cell>
          <cell r="B3984">
            <v>0</v>
          </cell>
        </row>
        <row r="3985">
          <cell r="A3985">
            <v>851723506</v>
          </cell>
          <cell r="B3985">
            <v>0</v>
          </cell>
        </row>
        <row r="3986">
          <cell r="A3986">
            <v>851723507</v>
          </cell>
          <cell r="B3986">
            <v>0</v>
          </cell>
        </row>
        <row r="3987">
          <cell r="A3987">
            <v>851723508</v>
          </cell>
          <cell r="B3987">
            <v>0</v>
          </cell>
        </row>
        <row r="3988">
          <cell r="A3988">
            <v>851723509</v>
          </cell>
          <cell r="B3988">
            <v>0</v>
          </cell>
        </row>
        <row r="3989">
          <cell r="A3989">
            <v>851723510</v>
          </cell>
          <cell r="B3989">
            <v>0</v>
          </cell>
        </row>
        <row r="3990">
          <cell r="A3990">
            <v>851723511</v>
          </cell>
          <cell r="B3990">
            <v>0</v>
          </cell>
        </row>
        <row r="3991">
          <cell r="A3991">
            <v>851723512</v>
          </cell>
          <cell r="B3991">
            <v>0</v>
          </cell>
        </row>
        <row r="3992">
          <cell r="A3992">
            <v>8517900</v>
          </cell>
          <cell r="B3992">
            <v>0</v>
          </cell>
        </row>
        <row r="3993">
          <cell r="A3993">
            <v>851790003</v>
          </cell>
          <cell r="B3993">
            <v>6</v>
          </cell>
        </row>
        <row r="3994">
          <cell r="A3994">
            <v>851790004</v>
          </cell>
          <cell r="B3994">
            <v>27</v>
          </cell>
        </row>
        <row r="3995">
          <cell r="A3995">
            <v>851790005</v>
          </cell>
          <cell r="B3995">
            <v>37</v>
          </cell>
        </row>
        <row r="3996">
          <cell r="A3996">
            <v>8517901</v>
          </cell>
          <cell r="B3996">
            <v>0</v>
          </cell>
        </row>
        <row r="3997">
          <cell r="A3997">
            <v>851790103</v>
          </cell>
          <cell r="B3997">
            <v>1</v>
          </cell>
        </row>
        <row r="3998">
          <cell r="A3998">
            <v>851790104</v>
          </cell>
          <cell r="B3998">
            <v>7</v>
          </cell>
        </row>
        <row r="3999">
          <cell r="A3999">
            <v>851790105</v>
          </cell>
          <cell r="B3999">
            <v>2</v>
          </cell>
        </row>
        <row r="4000">
          <cell r="A4000">
            <v>8517902</v>
          </cell>
          <cell r="B4000">
            <v>0</v>
          </cell>
        </row>
        <row r="4001">
          <cell r="A4001">
            <v>851790203</v>
          </cell>
          <cell r="B4001">
            <v>2</v>
          </cell>
        </row>
        <row r="4002">
          <cell r="A4002">
            <v>851790204</v>
          </cell>
          <cell r="B4002">
            <v>2</v>
          </cell>
        </row>
        <row r="4003">
          <cell r="A4003">
            <v>851790205</v>
          </cell>
          <cell r="B4003">
            <v>3</v>
          </cell>
        </row>
        <row r="4004">
          <cell r="A4004">
            <v>851790503</v>
          </cell>
          <cell r="B4004">
            <v>0</v>
          </cell>
        </row>
        <row r="4005">
          <cell r="A4005">
            <v>851790504</v>
          </cell>
          <cell r="B4005">
            <v>3</v>
          </cell>
        </row>
        <row r="4006">
          <cell r="A4006">
            <v>851790505</v>
          </cell>
          <cell r="B4006">
            <v>4</v>
          </cell>
        </row>
        <row r="4007">
          <cell r="A4007">
            <v>8518011</v>
          </cell>
          <cell r="B4007">
            <v>364</v>
          </cell>
        </row>
        <row r="4008">
          <cell r="A4008">
            <v>8518014</v>
          </cell>
          <cell r="B4008">
            <v>0</v>
          </cell>
        </row>
        <row r="4009">
          <cell r="A4009">
            <v>851801403</v>
          </cell>
          <cell r="B4009">
            <v>66</v>
          </cell>
        </row>
        <row r="4010">
          <cell r="A4010">
            <v>851801406</v>
          </cell>
          <cell r="B4010">
            <v>56</v>
          </cell>
        </row>
        <row r="4011">
          <cell r="A4011">
            <v>851801409</v>
          </cell>
          <cell r="B4011">
            <v>0</v>
          </cell>
        </row>
        <row r="4012">
          <cell r="A4012">
            <v>8518016</v>
          </cell>
          <cell r="B4012">
            <v>0</v>
          </cell>
        </row>
        <row r="4013">
          <cell r="A4013">
            <v>8518017</v>
          </cell>
          <cell r="B4013">
            <v>0</v>
          </cell>
        </row>
        <row r="4014">
          <cell r="A4014">
            <v>8518018</v>
          </cell>
          <cell r="B4014">
            <v>0</v>
          </cell>
        </row>
        <row r="4015">
          <cell r="A4015">
            <v>8518300</v>
          </cell>
          <cell r="B4015">
            <v>0</v>
          </cell>
        </row>
        <row r="4016">
          <cell r="A4016">
            <v>8518753</v>
          </cell>
          <cell r="B4016">
            <v>0</v>
          </cell>
        </row>
        <row r="4017">
          <cell r="A4017">
            <v>8519022</v>
          </cell>
          <cell r="B4017">
            <v>0</v>
          </cell>
        </row>
        <row r="4018">
          <cell r="A4018">
            <v>8519041</v>
          </cell>
          <cell r="B4018">
            <v>25</v>
          </cell>
        </row>
        <row r="4019">
          <cell r="A4019">
            <v>8519042</v>
          </cell>
          <cell r="B4019">
            <v>1</v>
          </cell>
        </row>
        <row r="4020">
          <cell r="A4020">
            <v>8519044</v>
          </cell>
          <cell r="B4020">
            <v>62</v>
          </cell>
        </row>
        <row r="4021">
          <cell r="A4021">
            <v>8519060</v>
          </cell>
          <cell r="B4021">
            <v>0</v>
          </cell>
        </row>
        <row r="4022">
          <cell r="A4022">
            <v>8520003</v>
          </cell>
          <cell r="B4022">
            <v>0</v>
          </cell>
        </row>
        <row r="4023">
          <cell r="A4023">
            <v>8520004</v>
          </cell>
          <cell r="B4023">
            <v>83</v>
          </cell>
        </row>
        <row r="4024">
          <cell r="A4024">
            <v>8520005</v>
          </cell>
          <cell r="B4024">
            <v>139</v>
          </cell>
        </row>
        <row r="4025">
          <cell r="A4025">
            <v>8520006</v>
          </cell>
          <cell r="B4025">
            <v>0</v>
          </cell>
        </row>
        <row r="4026">
          <cell r="A4026">
            <v>8520007</v>
          </cell>
          <cell r="B4026">
            <v>0</v>
          </cell>
        </row>
        <row r="4027">
          <cell r="A4027">
            <v>8520009</v>
          </cell>
          <cell r="B4027">
            <v>0</v>
          </cell>
        </row>
        <row r="4028">
          <cell r="A4028">
            <v>8520014</v>
          </cell>
          <cell r="B4028">
            <v>229</v>
          </cell>
        </row>
        <row r="4029">
          <cell r="A4029">
            <v>8520016</v>
          </cell>
          <cell r="B4029">
            <v>0</v>
          </cell>
        </row>
        <row r="4030">
          <cell r="A4030">
            <v>8520017</v>
          </cell>
          <cell r="B4030">
            <v>3</v>
          </cell>
        </row>
        <row r="4031">
          <cell r="A4031">
            <v>8520025</v>
          </cell>
          <cell r="B4031">
            <v>0</v>
          </cell>
        </row>
        <row r="4032">
          <cell r="A4032">
            <v>8520026</v>
          </cell>
          <cell r="B4032">
            <v>1</v>
          </cell>
        </row>
        <row r="4033">
          <cell r="A4033">
            <v>8520030</v>
          </cell>
          <cell r="B4033">
            <v>0</v>
          </cell>
        </row>
        <row r="4034">
          <cell r="A4034">
            <v>8520040</v>
          </cell>
          <cell r="B4034">
            <v>0</v>
          </cell>
        </row>
        <row r="4035">
          <cell r="A4035">
            <v>8520045</v>
          </cell>
          <cell r="B4035">
            <v>687</v>
          </cell>
        </row>
        <row r="4036">
          <cell r="A4036">
            <v>8520050</v>
          </cell>
          <cell r="B4036">
            <v>0</v>
          </cell>
        </row>
        <row r="4037">
          <cell r="A4037">
            <v>8520051</v>
          </cell>
          <cell r="B4037">
            <v>242</v>
          </cell>
        </row>
        <row r="4038">
          <cell r="A4038">
            <v>8520059</v>
          </cell>
          <cell r="B4038">
            <v>0</v>
          </cell>
        </row>
        <row r="4039">
          <cell r="A4039">
            <v>8520060</v>
          </cell>
          <cell r="B4039">
            <v>0</v>
          </cell>
        </row>
        <row r="4040">
          <cell r="A4040">
            <v>8520064</v>
          </cell>
          <cell r="B4040">
            <v>561</v>
          </cell>
        </row>
        <row r="4041">
          <cell r="A4041">
            <v>8520067</v>
          </cell>
          <cell r="B4041">
            <v>693</v>
          </cell>
        </row>
        <row r="4042">
          <cell r="A4042">
            <v>8520100</v>
          </cell>
          <cell r="B4042">
            <v>72</v>
          </cell>
        </row>
        <row r="4043">
          <cell r="A4043">
            <v>8520102</v>
          </cell>
          <cell r="B4043">
            <v>22</v>
          </cell>
        </row>
        <row r="4044">
          <cell r="A4044">
            <v>8520110</v>
          </cell>
          <cell r="B4044">
            <v>0</v>
          </cell>
        </row>
        <row r="4045">
          <cell r="A4045">
            <v>8520116</v>
          </cell>
          <cell r="B4045">
            <v>0</v>
          </cell>
        </row>
        <row r="4046">
          <cell r="A4046">
            <v>8520118</v>
          </cell>
          <cell r="B4046">
            <v>0</v>
          </cell>
        </row>
        <row r="4047">
          <cell r="A4047">
            <v>8520120</v>
          </cell>
          <cell r="B4047">
            <v>0</v>
          </cell>
        </row>
        <row r="4048">
          <cell r="A4048">
            <v>8520121</v>
          </cell>
          <cell r="B4048">
            <v>0</v>
          </cell>
        </row>
        <row r="4049">
          <cell r="A4049">
            <v>8520124</v>
          </cell>
          <cell r="B4049">
            <v>1</v>
          </cell>
        </row>
        <row r="4050">
          <cell r="A4050">
            <v>8520125</v>
          </cell>
          <cell r="B4050">
            <v>0</v>
          </cell>
        </row>
        <row r="4051">
          <cell r="A4051">
            <v>8520126</v>
          </cell>
          <cell r="B4051">
            <v>0</v>
          </cell>
        </row>
        <row r="4052">
          <cell r="A4052">
            <v>8520141</v>
          </cell>
          <cell r="B4052">
            <v>27</v>
          </cell>
        </row>
        <row r="4053">
          <cell r="A4053">
            <v>8520162</v>
          </cell>
          <cell r="B4053">
            <v>30</v>
          </cell>
        </row>
        <row r="4054">
          <cell r="A4054">
            <v>8520165</v>
          </cell>
          <cell r="B4054">
            <v>0</v>
          </cell>
        </row>
        <row r="4055">
          <cell r="A4055">
            <v>8520166</v>
          </cell>
          <cell r="B4055">
            <v>0</v>
          </cell>
        </row>
        <row r="4056">
          <cell r="A4056">
            <v>8520209</v>
          </cell>
          <cell r="B4056">
            <v>15</v>
          </cell>
        </row>
        <row r="4057">
          <cell r="A4057">
            <v>8520220</v>
          </cell>
          <cell r="B4057">
            <v>0</v>
          </cell>
        </row>
        <row r="4058">
          <cell r="A4058">
            <v>8520230</v>
          </cell>
          <cell r="B4058">
            <v>6</v>
          </cell>
        </row>
        <row r="4059">
          <cell r="A4059">
            <v>8520265</v>
          </cell>
          <cell r="B4059">
            <v>152</v>
          </cell>
        </row>
        <row r="4060">
          <cell r="A4060">
            <v>8520372</v>
          </cell>
          <cell r="B4060">
            <v>0</v>
          </cell>
        </row>
        <row r="4061">
          <cell r="A4061">
            <v>8520407</v>
          </cell>
          <cell r="B4061">
            <v>0</v>
          </cell>
        </row>
        <row r="4062">
          <cell r="A4062">
            <v>8520506</v>
          </cell>
          <cell r="B4062">
            <v>0</v>
          </cell>
        </row>
        <row r="4063">
          <cell r="A4063">
            <v>8520507</v>
          </cell>
          <cell r="B4063">
            <v>0</v>
          </cell>
        </row>
        <row r="4064">
          <cell r="A4064">
            <v>8520513</v>
          </cell>
          <cell r="B4064">
            <v>272</v>
          </cell>
        </row>
        <row r="4065">
          <cell r="A4065">
            <v>8520517</v>
          </cell>
          <cell r="B4065">
            <v>0</v>
          </cell>
        </row>
        <row r="4066">
          <cell r="A4066">
            <v>8520620</v>
          </cell>
          <cell r="B4066">
            <v>20</v>
          </cell>
        </row>
        <row r="4067">
          <cell r="A4067">
            <v>8520626</v>
          </cell>
          <cell r="B4067">
            <v>360</v>
          </cell>
        </row>
        <row r="4068">
          <cell r="A4068">
            <v>8520629</v>
          </cell>
          <cell r="B4068">
            <v>475</v>
          </cell>
        </row>
        <row r="4069">
          <cell r="A4069">
            <v>8520691</v>
          </cell>
          <cell r="B4069">
            <v>24</v>
          </cell>
        </row>
        <row r="4070">
          <cell r="A4070">
            <v>8520726</v>
          </cell>
          <cell r="B4070">
            <v>0</v>
          </cell>
        </row>
        <row r="4071">
          <cell r="A4071">
            <v>852072600</v>
          </cell>
          <cell r="B4071">
            <v>0</v>
          </cell>
        </row>
        <row r="4072">
          <cell r="A4072">
            <v>852072601</v>
          </cell>
          <cell r="B4072">
            <v>0</v>
          </cell>
        </row>
        <row r="4073">
          <cell r="A4073">
            <v>852072602</v>
          </cell>
          <cell r="B4073">
            <v>0</v>
          </cell>
        </row>
        <row r="4074">
          <cell r="A4074">
            <v>8520729</v>
          </cell>
          <cell r="B4074">
            <v>84</v>
          </cell>
        </row>
        <row r="4075">
          <cell r="A4075">
            <v>8520733</v>
          </cell>
          <cell r="B4075">
            <v>0</v>
          </cell>
        </row>
        <row r="4076">
          <cell r="A4076">
            <v>8520738</v>
          </cell>
          <cell r="B4076">
            <v>247</v>
          </cell>
        </row>
        <row r="4077">
          <cell r="A4077">
            <v>8520745</v>
          </cell>
          <cell r="B4077">
            <v>120</v>
          </cell>
        </row>
        <row r="4078">
          <cell r="A4078">
            <v>8520750</v>
          </cell>
          <cell r="B4078">
            <v>46</v>
          </cell>
        </row>
        <row r="4079">
          <cell r="A4079">
            <v>8520781</v>
          </cell>
          <cell r="B4079">
            <v>0</v>
          </cell>
        </row>
        <row r="4080">
          <cell r="A4080">
            <v>8520804</v>
          </cell>
          <cell r="B4080">
            <v>0</v>
          </cell>
        </row>
        <row r="4081">
          <cell r="A4081">
            <v>8520813</v>
          </cell>
          <cell r="B4081">
            <v>3</v>
          </cell>
        </row>
        <row r="4082">
          <cell r="A4082">
            <v>8520814</v>
          </cell>
          <cell r="B4082">
            <v>0</v>
          </cell>
        </row>
        <row r="4083">
          <cell r="A4083">
            <v>8520817</v>
          </cell>
          <cell r="B4083">
            <v>0</v>
          </cell>
        </row>
        <row r="4084">
          <cell r="A4084">
            <v>8520821</v>
          </cell>
          <cell r="B4084">
            <v>0</v>
          </cell>
        </row>
        <row r="4085">
          <cell r="A4085">
            <v>8520866</v>
          </cell>
          <cell r="B4085">
            <v>0</v>
          </cell>
        </row>
        <row r="4086">
          <cell r="A4086">
            <v>8520925</v>
          </cell>
          <cell r="B4086">
            <v>0</v>
          </cell>
        </row>
        <row r="4087">
          <cell r="A4087">
            <v>8520932</v>
          </cell>
          <cell r="B4087">
            <v>9</v>
          </cell>
        </row>
        <row r="4088">
          <cell r="A4088">
            <v>8520936</v>
          </cell>
          <cell r="B4088">
            <v>112</v>
          </cell>
        </row>
        <row r="4089">
          <cell r="A4089">
            <v>8520941</v>
          </cell>
          <cell r="B4089">
            <v>530</v>
          </cell>
        </row>
        <row r="4090">
          <cell r="A4090">
            <v>8520946</v>
          </cell>
          <cell r="B4090">
            <v>71</v>
          </cell>
        </row>
        <row r="4091">
          <cell r="A4091">
            <v>8520948</v>
          </cell>
          <cell r="B4091">
            <v>0</v>
          </cell>
        </row>
        <row r="4092">
          <cell r="A4092">
            <v>8520953</v>
          </cell>
          <cell r="B4092">
            <v>0</v>
          </cell>
        </row>
        <row r="4093">
          <cell r="A4093">
            <v>8520999</v>
          </cell>
          <cell r="B4093">
            <v>0</v>
          </cell>
        </row>
        <row r="4094">
          <cell r="A4094">
            <v>8521013</v>
          </cell>
          <cell r="B4094">
            <v>0</v>
          </cell>
        </row>
        <row r="4095">
          <cell r="A4095">
            <v>8521014</v>
          </cell>
          <cell r="B4095">
            <v>40</v>
          </cell>
        </row>
        <row r="4096">
          <cell r="A4096">
            <v>8521015</v>
          </cell>
          <cell r="B4096">
            <v>0</v>
          </cell>
        </row>
        <row r="4097">
          <cell r="A4097">
            <v>8521034</v>
          </cell>
          <cell r="B4097">
            <v>0</v>
          </cell>
        </row>
        <row r="4098">
          <cell r="A4098">
            <v>8521036</v>
          </cell>
          <cell r="B4098">
            <v>28</v>
          </cell>
        </row>
        <row r="4099">
          <cell r="A4099">
            <v>8521063</v>
          </cell>
          <cell r="B4099">
            <v>69</v>
          </cell>
        </row>
        <row r="4100">
          <cell r="A4100">
            <v>8521100</v>
          </cell>
          <cell r="B4100">
            <v>0</v>
          </cell>
        </row>
        <row r="4101">
          <cell r="A4101">
            <v>8521102</v>
          </cell>
          <cell r="B4101">
            <v>0</v>
          </cell>
        </row>
        <row r="4102">
          <cell r="A4102">
            <v>8521290</v>
          </cell>
          <cell r="B4102">
            <v>0</v>
          </cell>
        </row>
        <row r="4103">
          <cell r="A4103">
            <v>8521300</v>
          </cell>
          <cell r="B4103">
            <v>0</v>
          </cell>
        </row>
        <row r="4104">
          <cell r="A4104">
            <v>8521301</v>
          </cell>
          <cell r="B4104">
            <v>1</v>
          </cell>
        </row>
        <row r="4105">
          <cell r="A4105">
            <v>8521302</v>
          </cell>
          <cell r="B4105">
            <v>50</v>
          </cell>
        </row>
        <row r="4106">
          <cell r="A4106">
            <v>8521303</v>
          </cell>
          <cell r="B4106">
            <v>0</v>
          </cell>
        </row>
        <row r="4107">
          <cell r="A4107">
            <v>8521304</v>
          </cell>
          <cell r="B4107">
            <v>0</v>
          </cell>
        </row>
        <row r="4108">
          <cell r="A4108">
            <v>8521305</v>
          </cell>
          <cell r="B4108">
            <v>23</v>
          </cell>
        </row>
        <row r="4109">
          <cell r="A4109">
            <v>8521306</v>
          </cell>
          <cell r="B4109">
            <v>153</v>
          </cell>
        </row>
        <row r="4110">
          <cell r="A4110">
            <v>8521443</v>
          </cell>
          <cell r="B4110">
            <v>0</v>
          </cell>
        </row>
        <row r="4111">
          <cell r="A4111">
            <v>8521458</v>
          </cell>
          <cell r="B4111">
            <v>0</v>
          </cell>
        </row>
        <row r="4112">
          <cell r="A4112">
            <v>8521472</v>
          </cell>
          <cell r="B4112">
            <v>0</v>
          </cell>
        </row>
        <row r="4113">
          <cell r="A4113">
            <v>8521498</v>
          </cell>
          <cell r="B4113">
            <v>0</v>
          </cell>
        </row>
        <row r="4114">
          <cell r="A4114">
            <v>8521551</v>
          </cell>
          <cell r="B4114">
            <v>0</v>
          </cell>
        </row>
        <row r="4115">
          <cell r="A4115">
            <v>8521660</v>
          </cell>
          <cell r="B4115">
            <v>0</v>
          </cell>
        </row>
        <row r="4116">
          <cell r="A4116">
            <v>8521674</v>
          </cell>
          <cell r="B4116">
            <v>0</v>
          </cell>
        </row>
        <row r="4117">
          <cell r="A4117">
            <v>8522011</v>
          </cell>
          <cell r="B4117">
            <v>0</v>
          </cell>
        </row>
        <row r="4118">
          <cell r="A4118">
            <v>8522012</v>
          </cell>
          <cell r="B4118">
            <v>4</v>
          </cell>
        </row>
        <row r="4119">
          <cell r="A4119">
            <v>8522030</v>
          </cell>
          <cell r="B4119">
            <v>289</v>
          </cell>
        </row>
        <row r="4120">
          <cell r="A4120">
            <v>8522101</v>
          </cell>
          <cell r="B4120">
            <v>0</v>
          </cell>
        </row>
        <row r="4121">
          <cell r="A4121">
            <v>8522999</v>
          </cell>
          <cell r="B4121">
            <v>290</v>
          </cell>
        </row>
        <row r="4122">
          <cell r="A4122">
            <v>8523071</v>
          </cell>
          <cell r="B4122">
            <v>0</v>
          </cell>
        </row>
        <row r="4123">
          <cell r="A4123">
            <v>8525001</v>
          </cell>
          <cell r="B4123">
            <v>0</v>
          </cell>
        </row>
        <row r="4124">
          <cell r="A4124">
            <v>8525576</v>
          </cell>
          <cell r="B4124">
            <v>236</v>
          </cell>
        </row>
        <row r="4125">
          <cell r="A4125">
            <v>8525999</v>
          </cell>
          <cell r="B4125">
            <v>37</v>
          </cell>
        </row>
        <row r="4126">
          <cell r="A4126">
            <v>8612002</v>
          </cell>
          <cell r="B4126">
            <v>0</v>
          </cell>
        </row>
        <row r="4127">
          <cell r="A4127">
            <v>8612006</v>
          </cell>
          <cell r="B4127">
            <v>0</v>
          </cell>
        </row>
        <row r="4128">
          <cell r="A4128">
            <v>8612051</v>
          </cell>
          <cell r="B4128">
            <v>0</v>
          </cell>
        </row>
        <row r="4129">
          <cell r="A4129">
            <v>8612052</v>
          </cell>
          <cell r="B4129">
            <v>0</v>
          </cell>
        </row>
        <row r="4130">
          <cell r="A4130">
            <v>8612053</v>
          </cell>
          <cell r="B4130">
            <v>0</v>
          </cell>
        </row>
        <row r="4131">
          <cell r="A4131">
            <v>8612054</v>
          </cell>
          <cell r="B4131">
            <v>0</v>
          </cell>
        </row>
        <row r="4132">
          <cell r="A4132">
            <v>8612055</v>
          </cell>
          <cell r="B4132">
            <v>0</v>
          </cell>
        </row>
        <row r="4133">
          <cell r="A4133">
            <v>8612080</v>
          </cell>
          <cell r="B4133">
            <v>0</v>
          </cell>
        </row>
        <row r="4134">
          <cell r="A4134">
            <v>861208009</v>
          </cell>
          <cell r="B4134">
            <v>2</v>
          </cell>
        </row>
        <row r="4135">
          <cell r="A4135">
            <v>861208020</v>
          </cell>
          <cell r="B4135">
            <v>0</v>
          </cell>
        </row>
        <row r="4136">
          <cell r="A4136">
            <v>861208022</v>
          </cell>
          <cell r="B4136">
            <v>2</v>
          </cell>
        </row>
        <row r="4137">
          <cell r="A4137">
            <v>8612093</v>
          </cell>
          <cell r="B4137">
            <v>0</v>
          </cell>
        </row>
        <row r="4138">
          <cell r="A4138">
            <v>861209306</v>
          </cell>
          <cell r="B4138">
            <v>2</v>
          </cell>
        </row>
        <row r="4139">
          <cell r="A4139">
            <v>861209318</v>
          </cell>
          <cell r="B4139">
            <v>3</v>
          </cell>
        </row>
        <row r="4140">
          <cell r="A4140">
            <v>8612101</v>
          </cell>
          <cell r="B4140">
            <v>0</v>
          </cell>
        </row>
        <row r="4141">
          <cell r="A4141">
            <v>8612300</v>
          </cell>
          <cell r="B4141">
            <v>0</v>
          </cell>
        </row>
        <row r="4142">
          <cell r="A4142">
            <v>8612416</v>
          </cell>
          <cell r="B4142">
            <v>0</v>
          </cell>
        </row>
        <row r="4143">
          <cell r="A4143">
            <v>8612418</v>
          </cell>
          <cell r="B4143">
            <v>266</v>
          </cell>
        </row>
        <row r="4144">
          <cell r="A4144">
            <v>8612420</v>
          </cell>
          <cell r="B4144">
            <v>0</v>
          </cell>
        </row>
        <row r="4145">
          <cell r="A4145">
            <v>8612462</v>
          </cell>
          <cell r="B4145">
            <v>0</v>
          </cell>
        </row>
        <row r="4146">
          <cell r="A4146">
            <v>8612468</v>
          </cell>
          <cell r="B4146">
            <v>0</v>
          </cell>
        </row>
        <row r="4147">
          <cell r="A4147">
            <v>8612500</v>
          </cell>
          <cell r="B4147">
            <v>0</v>
          </cell>
        </row>
        <row r="4148">
          <cell r="A4148">
            <v>8612523</v>
          </cell>
          <cell r="B4148">
            <v>2</v>
          </cell>
        </row>
        <row r="4149">
          <cell r="A4149">
            <v>8612600</v>
          </cell>
          <cell r="B4149">
            <v>1</v>
          </cell>
        </row>
        <row r="4150">
          <cell r="A4150">
            <v>8612793</v>
          </cell>
          <cell r="B4150">
            <v>0</v>
          </cell>
        </row>
        <row r="4151">
          <cell r="A4151">
            <v>8612794</v>
          </cell>
          <cell r="B4151">
            <v>0</v>
          </cell>
        </row>
        <row r="4152">
          <cell r="A4152">
            <v>8614014</v>
          </cell>
          <cell r="B4152">
            <v>0</v>
          </cell>
        </row>
        <row r="4153">
          <cell r="A4153">
            <v>8614015</v>
          </cell>
          <cell r="B4153">
            <v>0</v>
          </cell>
        </row>
        <row r="4154">
          <cell r="A4154">
            <v>8676004</v>
          </cell>
          <cell r="B4154">
            <v>0</v>
          </cell>
        </row>
        <row r="4155">
          <cell r="A4155">
            <v>8686003</v>
          </cell>
          <cell r="B4155">
            <v>0</v>
          </cell>
        </row>
        <row r="4156">
          <cell r="A4156">
            <v>8686010</v>
          </cell>
          <cell r="B4156">
            <v>0</v>
          </cell>
        </row>
        <row r="4157">
          <cell r="A4157">
            <v>8686070</v>
          </cell>
          <cell r="B4157">
            <v>0</v>
          </cell>
        </row>
        <row r="4158">
          <cell r="A4158">
            <v>8701000</v>
          </cell>
          <cell r="B4158">
            <v>5</v>
          </cell>
        </row>
        <row r="4159">
          <cell r="A4159">
            <v>8701001</v>
          </cell>
          <cell r="B4159">
            <v>0</v>
          </cell>
        </row>
        <row r="4160">
          <cell r="A4160">
            <v>8701033100</v>
          </cell>
          <cell r="B4160">
            <v>2</v>
          </cell>
        </row>
        <row r="4161">
          <cell r="A4161">
            <v>8701033105</v>
          </cell>
          <cell r="B4161">
            <v>0</v>
          </cell>
        </row>
        <row r="4162">
          <cell r="A4162">
            <v>8701033110</v>
          </cell>
          <cell r="B4162">
            <v>0</v>
          </cell>
        </row>
        <row r="4163">
          <cell r="A4163">
            <v>8701033115</v>
          </cell>
          <cell r="B4163">
            <v>0</v>
          </cell>
        </row>
        <row r="4164">
          <cell r="A4164">
            <v>8701033120</v>
          </cell>
          <cell r="B4164">
            <v>0</v>
          </cell>
        </row>
        <row r="4165">
          <cell r="A4165">
            <v>8701033125</v>
          </cell>
          <cell r="B4165">
            <v>0</v>
          </cell>
        </row>
        <row r="4166">
          <cell r="A4166">
            <v>8701033130</v>
          </cell>
          <cell r="B4166">
            <v>0</v>
          </cell>
        </row>
        <row r="4167">
          <cell r="A4167">
            <v>8701033135</v>
          </cell>
          <cell r="B4167">
            <v>0</v>
          </cell>
        </row>
        <row r="4168">
          <cell r="A4168">
            <v>8701033140</v>
          </cell>
          <cell r="B4168">
            <v>0</v>
          </cell>
        </row>
        <row r="4169">
          <cell r="A4169">
            <v>870103370</v>
          </cell>
          <cell r="B4169">
            <v>0</v>
          </cell>
        </row>
        <row r="4170">
          <cell r="A4170">
            <v>870103375</v>
          </cell>
          <cell r="B4170">
            <v>0</v>
          </cell>
        </row>
        <row r="4171">
          <cell r="A4171">
            <v>870103380</v>
          </cell>
          <cell r="B4171">
            <v>2</v>
          </cell>
        </row>
        <row r="4172">
          <cell r="A4172">
            <v>870103385</v>
          </cell>
          <cell r="B4172">
            <v>2</v>
          </cell>
        </row>
        <row r="4173">
          <cell r="A4173">
            <v>870103390</v>
          </cell>
          <cell r="B4173">
            <v>4</v>
          </cell>
        </row>
        <row r="4174">
          <cell r="A4174">
            <v>870103395</v>
          </cell>
          <cell r="B4174">
            <v>4</v>
          </cell>
        </row>
        <row r="4175">
          <cell r="A4175">
            <v>8701038</v>
          </cell>
          <cell r="B4175">
            <v>9</v>
          </cell>
        </row>
        <row r="4176">
          <cell r="A4176">
            <v>870103806</v>
          </cell>
          <cell r="B4176">
            <v>1</v>
          </cell>
        </row>
        <row r="4177">
          <cell r="A4177">
            <v>870103809</v>
          </cell>
          <cell r="B4177">
            <v>9</v>
          </cell>
        </row>
        <row r="4178">
          <cell r="A4178">
            <v>8701090</v>
          </cell>
          <cell r="B4178">
            <v>0</v>
          </cell>
        </row>
        <row r="4179">
          <cell r="A4179">
            <v>870109000</v>
          </cell>
          <cell r="B4179">
            <v>0</v>
          </cell>
        </row>
        <row r="4180">
          <cell r="A4180">
            <v>870109001</v>
          </cell>
          <cell r="B4180">
            <v>0</v>
          </cell>
        </row>
        <row r="4181">
          <cell r="A4181">
            <v>870109002</v>
          </cell>
          <cell r="B4181">
            <v>1</v>
          </cell>
        </row>
        <row r="4182">
          <cell r="A4182">
            <v>870109003</v>
          </cell>
          <cell r="B4182">
            <v>0</v>
          </cell>
        </row>
        <row r="4183">
          <cell r="A4183">
            <v>870109004</v>
          </cell>
          <cell r="B4183">
            <v>2</v>
          </cell>
        </row>
        <row r="4184">
          <cell r="A4184">
            <v>870109005</v>
          </cell>
          <cell r="B4184">
            <v>0</v>
          </cell>
        </row>
        <row r="4185">
          <cell r="A4185">
            <v>870109006</v>
          </cell>
          <cell r="B4185">
            <v>0</v>
          </cell>
        </row>
        <row r="4186">
          <cell r="A4186">
            <v>8701092</v>
          </cell>
          <cell r="B4186">
            <v>0</v>
          </cell>
        </row>
        <row r="4187">
          <cell r="A4187">
            <v>870109200</v>
          </cell>
          <cell r="B4187">
            <v>0</v>
          </cell>
        </row>
        <row r="4188">
          <cell r="A4188">
            <v>870109201</v>
          </cell>
          <cell r="B4188">
            <v>0</v>
          </cell>
        </row>
        <row r="4189">
          <cell r="A4189">
            <v>870109202</v>
          </cell>
          <cell r="B4189">
            <v>4</v>
          </cell>
        </row>
        <row r="4190">
          <cell r="A4190">
            <v>870109203</v>
          </cell>
          <cell r="B4190">
            <v>4</v>
          </cell>
        </row>
        <row r="4191">
          <cell r="A4191">
            <v>870109204</v>
          </cell>
          <cell r="B4191">
            <v>13</v>
          </cell>
        </row>
        <row r="4192">
          <cell r="A4192">
            <v>870109205</v>
          </cell>
          <cell r="B4192">
            <v>0</v>
          </cell>
        </row>
        <row r="4193">
          <cell r="A4193">
            <v>870109206</v>
          </cell>
          <cell r="B4193">
            <v>2</v>
          </cell>
        </row>
        <row r="4194">
          <cell r="A4194">
            <v>8701093</v>
          </cell>
          <cell r="B4194">
            <v>0</v>
          </cell>
        </row>
        <row r="4195">
          <cell r="A4195">
            <v>870109300</v>
          </cell>
          <cell r="B4195">
            <v>0</v>
          </cell>
        </row>
        <row r="4196">
          <cell r="A4196">
            <v>870109301</v>
          </cell>
          <cell r="B4196">
            <v>0</v>
          </cell>
        </row>
        <row r="4197">
          <cell r="A4197">
            <v>870109302</v>
          </cell>
          <cell r="B4197">
            <v>2</v>
          </cell>
        </row>
        <row r="4198">
          <cell r="A4198">
            <v>870109303</v>
          </cell>
          <cell r="B4198">
            <v>6</v>
          </cell>
        </row>
        <row r="4199">
          <cell r="A4199">
            <v>870109304</v>
          </cell>
          <cell r="B4199">
            <v>0</v>
          </cell>
        </row>
        <row r="4200">
          <cell r="A4200">
            <v>870109305</v>
          </cell>
          <cell r="B4200">
            <v>4</v>
          </cell>
        </row>
        <row r="4201">
          <cell r="A4201">
            <v>870109306</v>
          </cell>
          <cell r="B4201">
            <v>0</v>
          </cell>
        </row>
        <row r="4202">
          <cell r="A4202">
            <v>8701200</v>
          </cell>
          <cell r="B4202">
            <v>1</v>
          </cell>
        </row>
        <row r="4203">
          <cell r="A4203">
            <v>8701214</v>
          </cell>
          <cell r="B4203">
            <v>33</v>
          </cell>
        </row>
        <row r="4204">
          <cell r="A4204">
            <v>870121400</v>
          </cell>
          <cell r="B4204">
            <v>0</v>
          </cell>
        </row>
        <row r="4205">
          <cell r="A4205">
            <v>870121401</v>
          </cell>
          <cell r="B4205">
            <v>0</v>
          </cell>
        </row>
        <row r="4206">
          <cell r="A4206">
            <v>870121402</v>
          </cell>
          <cell r="B4206">
            <v>0</v>
          </cell>
        </row>
        <row r="4207">
          <cell r="A4207">
            <v>870121403</v>
          </cell>
          <cell r="B4207">
            <v>0</v>
          </cell>
        </row>
        <row r="4208">
          <cell r="A4208">
            <v>870121404</v>
          </cell>
          <cell r="B4208">
            <v>0</v>
          </cell>
        </row>
        <row r="4209">
          <cell r="A4209">
            <v>870121405</v>
          </cell>
          <cell r="B4209">
            <v>0</v>
          </cell>
        </row>
        <row r="4210">
          <cell r="A4210">
            <v>870121406</v>
          </cell>
          <cell r="B4210">
            <v>0</v>
          </cell>
        </row>
        <row r="4211">
          <cell r="A4211">
            <v>8701216</v>
          </cell>
          <cell r="B4211">
            <v>0</v>
          </cell>
        </row>
        <row r="4212">
          <cell r="A4212">
            <v>8701350</v>
          </cell>
          <cell r="B4212">
            <v>0</v>
          </cell>
        </row>
        <row r="4213">
          <cell r="A4213">
            <v>8701494</v>
          </cell>
          <cell r="B4213">
            <v>40</v>
          </cell>
        </row>
        <row r="4214">
          <cell r="A4214">
            <v>8701495</v>
          </cell>
          <cell r="B4214">
            <v>549</v>
          </cell>
        </row>
        <row r="4215">
          <cell r="A4215">
            <v>8701500</v>
          </cell>
          <cell r="B4215">
            <v>248</v>
          </cell>
        </row>
        <row r="4216">
          <cell r="A4216">
            <v>8701541</v>
          </cell>
          <cell r="B4216">
            <v>236</v>
          </cell>
        </row>
        <row r="4217">
          <cell r="A4217">
            <v>8701542</v>
          </cell>
          <cell r="B4217">
            <v>456</v>
          </cell>
        </row>
        <row r="4218">
          <cell r="A4218">
            <v>870154200</v>
          </cell>
          <cell r="B4218">
            <v>0</v>
          </cell>
        </row>
        <row r="4219">
          <cell r="A4219">
            <v>870154201</v>
          </cell>
          <cell r="B4219">
            <v>0</v>
          </cell>
        </row>
        <row r="4220">
          <cell r="A4220">
            <v>870154202</v>
          </cell>
          <cell r="B4220">
            <v>0</v>
          </cell>
        </row>
        <row r="4221">
          <cell r="A4221">
            <v>870154203</v>
          </cell>
          <cell r="B4221">
            <v>0</v>
          </cell>
        </row>
        <row r="4222">
          <cell r="A4222">
            <v>870154204</v>
          </cell>
          <cell r="B4222">
            <v>0</v>
          </cell>
        </row>
        <row r="4223">
          <cell r="A4223">
            <v>870154205</v>
          </cell>
          <cell r="B4223">
            <v>0</v>
          </cell>
        </row>
        <row r="4224">
          <cell r="A4224">
            <v>870154206</v>
          </cell>
          <cell r="B4224">
            <v>0</v>
          </cell>
        </row>
        <row r="4225">
          <cell r="A4225">
            <v>8701575</v>
          </cell>
          <cell r="B4225">
            <v>135</v>
          </cell>
        </row>
        <row r="4226">
          <cell r="A4226">
            <v>870157603</v>
          </cell>
          <cell r="B4226">
            <v>0</v>
          </cell>
        </row>
        <row r="4227">
          <cell r="A4227">
            <v>870157606</v>
          </cell>
          <cell r="B4227">
            <v>0</v>
          </cell>
        </row>
        <row r="4228">
          <cell r="A4228">
            <v>870157609</v>
          </cell>
          <cell r="B4228">
            <v>376</v>
          </cell>
        </row>
        <row r="4229">
          <cell r="A4229">
            <v>8701652</v>
          </cell>
          <cell r="B4229">
            <v>15</v>
          </cell>
        </row>
        <row r="4230">
          <cell r="A4230">
            <v>8701653</v>
          </cell>
          <cell r="B4230">
            <v>18</v>
          </cell>
        </row>
        <row r="4231">
          <cell r="A4231">
            <v>8701655</v>
          </cell>
          <cell r="B4231">
            <v>1</v>
          </cell>
        </row>
        <row r="4232">
          <cell r="A4232">
            <v>8701735100</v>
          </cell>
          <cell r="B4232">
            <v>19</v>
          </cell>
        </row>
        <row r="4233">
          <cell r="A4233">
            <v>8701735105</v>
          </cell>
          <cell r="B4233">
            <v>13</v>
          </cell>
        </row>
        <row r="4234">
          <cell r="A4234">
            <v>8701735110</v>
          </cell>
          <cell r="B4234">
            <v>11</v>
          </cell>
        </row>
        <row r="4235">
          <cell r="A4235">
            <v>8701735115</v>
          </cell>
          <cell r="B4235">
            <v>4</v>
          </cell>
        </row>
        <row r="4236">
          <cell r="A4236">
            <v>8701735120</v>
          </cell>
          <cell r="B4236">
            <v>1</v>
          </cell>
        </row>
        <row r="4237">
          <cell r="A4237">
            <v>8701735125</v>
          </cell>
          <cell r="B4237">
            <v>0</v>
          </cell>
        </row>
        <row r="4238">
          <cell r="A4238">
            <v>8701735130</v>
          </cell>
          <cell r="B4238">
            <v>1</v>
          </cell>
        </row>
        <row r="4239">
          <cell r="A4239">
            <v>8701735135</v>
          </cell>
          <cell r="B4239">
            <v>0</v>
          </cell>
        </row>
        <row r="4240">
          <cell r="A4240">
            <v>8701735140</v>
          </cell>
          <cell r="B4240">
            <v>0</v>
          </cell>
        </row>
        <row r="4241">
          <cell r="A4241">
            <v>870173570</v>
          </cell>
          <cell r="B4241">
            <v>0</v>
          </cell>
        </row>
        <row r="4242">
          <cell r="A4242">
            <v>870173575</v>
          </cell>
          <cell r="B4242">
            <v>0</v>
          </cell>
        </row>
        <row r="4243">
          <cell r="A4243">
            <v>870173580</v>
          </cell>
          <cell r="B4243">
            <v>0</v>
          </cell>
        </row>
        <row r="4244">
          <cell r="A4244">
            <v>870173585</v>
          </cell>
          <cell r="B4244">
            <v>0</v>
          </cell>
        </row>
        <row r="4245">
          <cell r="A4245">
            <v>870173590</v>
          </cell>
          <cell r="B4245">
            <v>0</v>
          </cell>
        </row>
        <row r="4246">
          <cell r="A4246">
            <v>870173595</v>
          </cell>
          <cell r="B4246">
            <v>1</v>
          </cell>
        </row>
        <row r="4247">
          <cell r="A4247">
            <v>8701741</v>
          </cell>
          <cell r="B4247">
            <v>8</v>
          </cell>
        </row>
        <row r="4248">
          <cell r="A4248">
            <v>8701800</v>
          </cell>
          <cell r="B4248">
            <v>1</v>
          </cell>
        </row>
        <row r="4249">
          <cell r="A4249">
            <v>8701999100</v>
          </cell>
          <cell r="B4249">
            <v>-2</v>
          </cell>
        </row>
        <row r="4250">
          <cell r="A4250">
            <v>8701999105</v>
          </cell>
          <cell r="B4250">
            <v>0</v>
          </cell>
        </row>
        <row r="4251">
          <cell r="A4251">
            <v>8701999110</v>
          </cell>
          <cell r="B4251">
            <v>0</v>
          </cell>
        </row>
        <row r="4252">
          <cell r="A4252">
            <v>8701999115</v>
          </cell>
          <cell r="B4252">
            <v>1</v>
          </cell>
        </row>
        <row r="4253">
          <cell r="A4253">
            <v>8701999120</v>
          </cell>
          <cell r="B4253">
            <v>31</v>
          </cell>
        </row>
        <row r="4254">
          <cell r="A4254">
            <v>8701999125</v>
          </cell>
          <cell r="B4254">
            <v>0</v>
          </cell>
        </row>
        <row r="4255">
          <cell r="A4255">
            <v>8701999130</v>
          </cell>
          <cell r="B4255">
            <v>0</v>
          </cell>
        </row>
        <row r="4256">
          <cell r="A4256">
            <v>8701999135</v>
          </cell>
          <cell r="B4256">
            <v>1</v>
          </cell>
        </row>
        <row r="4257">
          <cell r="A4257">
            <v>8701999140</v>
          </cell>
          <cell r="B4257">
            <v>0</v>
          </cell>
        </row>
        <row r="4258">
          <cell r="A4258">
            <v>8701999145</v>
          </cell>
          <cell r="B4258">
            <v>0</v>
          </cell>
        </row>
        <row r="4259">
          <cell r="A4259">
            <v>8701999150</v>
          </cell>
          <cell r="B4259">
            <v>0</v>
          </cell>
        </row>
        <row r="4260">
          <cell r="A4260">
            <v>870199960</v>
          </cell>
          <cell r="B4260">
            <v>0</v>
          </cell>
        </row>
        <row r="4261">
          <cell r="A4261">
            <v>870199965</v>
          </cell>
          <cell r="B4261">
            <v>0</v>
          </cell>
        </row>
        <row r="4262">
          <cell r="A4262">
            <v>870199970</v>
          </cell>
          <cell r="B4262">
            <v>1</v>
          </cell>
        </row>
        <row r="4263">
          <cell r="A4263">
            <v>870199975</v>
          </cell>
          <cell r="B4263">
            <v>0</v>
          </cell>
        </row>
        <row r="4264">
          <cell r="A4264">
            <v>870199980</v>
          </cell>
          <cell r="B4264">
            <v>1</v>
          </cell>
        </row>
        <row r="4265">
          <cell r="A4265">
            <v>870199985</v>
          </cell>
          <cell r="B4265">
            <v>0</v>
          </cell>
        </row>
        <row r="4266">
          <cell r="A4266">
            <v>870199990</v>
          </cell>
          <cell r="B4266">
            <v>0</v>
          </cell>
        </row>
        <row r="4267">
          <cell r="A4267">
            <v>870199995</v>
          </cell>
          <cell r="B4267">
            <v>0</v>
          </cell>
        </row>
        <row r="4268">
          <cell r="A4268">
            <v>8702661</v>
          </cell>
          <cell r="B4268">
            <v>5</v>
          </cell>
        </row>
        <row r="4269">
          <cell r="A4269">
            <v>8702668</v>
          </cell>
          <cell r="B4269">
            <v>0</v>
          </cell>
        </row>
        <row r="4270">
          <cell r="A4270">
            <v>8703004</v>
          </cell>
          <cell r="B4270">
            <v>7</v>
          </cell>
        </row>
        <row r="4271">
          <cell r="A4271">
            <v>8703017</v>
          </cell>
          <cell r="B4271">
            <v>0</v>
          </cell>
        </row>
        <row r="4272">
          <cell r="A4272">
            <v>8703018</v>
          </cell>
          <cell r="B4272">
            <v>9</v>
          </cell>
        </row>
        <row r="4273">
          <cell r="A4273">
            <v>8703020</v>
          </cell>
          <cell r="B4273">
            <v>0</v>
          </cell>
        </row>
        <row r="4274">
          <cell r="A4274">
            <v>8703036</v>
          </cell>
          <cell r="B4274">
            <v>10</v>
          </cell>
        </row>
        <row r="4275">
          <cell r="A4275">
            <v>870303600</v>
          </cell>
          <cell r="B4275">
            <v>0</v>
          </cell>
        </row>
        <row r="4276">
          <cell r="A4276">
            <v>870303601</v>
          </cell>
          <cell r="B4276">
            <v>0</v>
          </cell>
        </row>
        <row r="4277">
          <cell r="A4277">
            <v>870303602</v>
          </cell>
          <cell r="B4277">
            <v>0</v>
          </cell>
        </row>
        <row r="4278">
          <cell r="A4278">
            <v>8703038</v>
          </cell>
          <cell r="B4278">
            <v>10</v>
          </cell>
        </row>
        <row r="4279">
          <cell r="A4279">
            <v>870303800</v>
          </cell>
          <cell r="B4279">
            <v>3</v>
          </cell>
        </row>
        <row r="4280">
          <cell r="A4280">
            <v>870303801</v>
          </cell>
          <cell r="B4280">
            <v>2</v>
          </cell>
        </row>
        <row r="4281">
          <cell r="A4281">
            <v>870303802</v>
          </cell>
          <cell r="B4281">
            <v>2</v>
          </cell>
        </row>
        <row r="4282">
          <cell r="A4282">
            <v>8703041</v>
          </cell>
          <cell r="B4282">
            <v>5</v>
          </cell>
        </row>
        <row r="4283">
          <cell r="A4283">
            <v>870304100</v>
          </cell>
          <cell r="B4283">
            <v>0</v>
          </cell>
        </row>
        <row r="4284">
          <cell r="A4284">
            <v>870304101</v>
          </cell>
          <cell r="B4284">
            <v>0</v>
          </cell>
        </row>
        <row r="4285">
          <cell r="A4285">
            <v>870304102</v>
          </cell>
          <cell r="B4285">
            <v>0</v>
          </cell>
        </row>
        <row r="4286">
          <cell r="A4286">
            <v>8703042</v>
          </cell>
          <cell r="B4286">
            <v>16</v>
          </cell>
        </row>
        <row r="4287">
          <cell r="A4287">
            <v>8703047</v>
          </cell>
          <cell r="B4287">
            <v>17</v>
          </cell>
        </row>
        <row r="4288">
          <cell r="A4288">
            <v>8703051</v>
          </cell>
          <cell r="B4288">
            <v>12</v>
          </cell>
        </row>
        <row r="4289">
          <cell r="A4289">
            <v>8703053</v>
          </cell>
          <cell r="B4289">
            <v>0</v>
          </cell>
        </row>
        <row r="4290">
          <cell r="A4290">
            <v>8703099</v>
          </cell>
          <cell r="B4290">
            <v>0</v>
          </cell>
        </row>
        <row r="4291">
          <cell r="A4291">
            <v>8703102</v>
          </cell>
          <cell r="B4291">
            <v>11</v>
          </cell>
        </row>
        <row r="4292">
          <cell r="A4292">
            <v>8703103</v>
          </cell>
          <cell r="B4292">
            <v>1</v>
          </cell>
        </row>
        <row r="4293">
          <cell r="A4293">
            <v>8703104</v>
          </cell>
          <cell r="B4293">
            <v>0</v>
          </cell>
        </row>
        <row r="4294">
          <cell r="A4294">
            <v>8703105</v>
          </cell>
          <cell r="B4294">
            <v>0</v>
          </cell>
        </row>
        <row r="4295">
          <cell r="A4295">
            <v>8703106</v>
          </cell>
          <cell r="B4295">
            <v>2</v>
          </cell>
        </row>
        <row r="4296">
          <cell r="A4296">
            <v>8703107</v>
          </cell>
          <cell r="B4296">
            <v>2</v>
          </cell>
        </row>
        <row r="4297">
          <cell r="A4297">
            <v>8703108</v>
          </cell>
          <cell r="B4297">
            <v>2</v>
          </cell>
        </row>
        <row r="4298">
          <cell r="A4298">
            <v>8703110</v>
          </cell>
          <cell r="B4298">
            <v>9</v>
          </cell>
        </row>
        <row r="4299">
          <cell r="A4299">
            <v>8703111</v>
          </cell>
          <cell r="B4299">
            <v>1</v>
          </cell>
        </row>
        <row r="4300">
          <cell r="A4300">
            <v>8703112</v>
          </cell>
          <cell r="B4300">
            <v>1</v>
          </cell>
        </row>
        <row r="4301">
          <cell r="A4301">
            <v>8703113</v>
          </cell>
          <cell r="B4301">
            <v>1</v>
          </cell>
        </row>
        <row r="4302">
          <cell r="A4302">
            <v>8703120</v>
          </cell>
          <cell r="B4302">
            <v>0</v>
          </cell>
        </row>
        <row r="4303">
          <cell r="A4303">
            <v>8703140</v>
          </cell>
          <cell r="B4303">
            <v>9</v>
          </cell>
        </row>
        <row r="4304">
          <cell r="A4304">
            <v>8703150</v>
          </cell>
          <cell r="B4304">
            <v>2</v>
          </cell>
        </row>
        <row r="4305">
          <cell r="A4305">
            <v>8703151</v>
          </cell>
          <cell r="B4305">
            <v>11</v>
          </cell>
        </row>
        <row r="4306">
          <cell r="A4306">
            <v>8703152</v>
          </cell>
          <cell r="B4306">
            <v>7</v>
          </cell>
        </row>
        <row r="4307">
          <cell r="A4307">
            <v>8703157</v>
          </cell>
          <cell r="B4307">
            <v>3</v>
          </cell>
        </row>
        <row r="4308">
          <cell r="A4308">
            <v>8703162</v>
          </cell>
          <cell r="B4308">
            <v>1</v>
          </cell>
        </row>
        <row r="4309">
          <cell r="A4309">
            <v>8703197</v>
          </cell>
          <cell r="B4309">
            <v>118</v>
          </cell>
        </row>
        <row r="4310">
          <cell r="A4310">
            <v>8703200</v>
          </cell>
          <cell r="B4310">
            <v>20</v>
          </cell>
        </row>
        <row r="4311">
          <cell r="A4311">
            <v>8703205</v>
          </cell>
          <cell r="B4311">
            <v>29</v>
          </cell>
        </row>
        <row r="4312">
          <cell r="A4312">
            <v>8703206</v>
          </cell>
          <cell r="B4312">
            <v>23</v>
          </cell>
        </row>
        <row r="4313">
          <cell r="A4313">
            <v>8703207</v>
          </cell>
          <cell r="B4313">
            <v>3</v>
          </cell>
        </row>
        <row r="4314">
          <cell r="A4314">
            <v>8703208</v>
          </cell>
          <cell r="B4314">
            <v>37</v>
          </cell>
        </row>
        <row r="4315">
          <cell r="A4315">
            <v>8703240</v>
          </cell>
          <cell r="B4315">
            <v>2</v>
          </cell>
        </row>
        <row r="4316">
          <cell r="A4316">
            <v>8703241</v>
          </cell>
          <cell r="B4316">
            <v>0</v>
          </cell>
        </row>
        <row r="4317">
          <cell r="A4317">
            <v>8703245</v>
          </cell>
          <cell r="B4317">
            <v>2</v>
          </cell>
        </row>
        <row r="4318">
          <cell r="A4318">
            <v>8703250</v>
          </cell>
          <cell r="B4318">
            <v>1</v>
          </cell>
        </row>
        <row r="4319">
          <cell r="A4319">
            <v>8703252</v>
          </cell>
          <cell r="B4319">
            <v>1</v>
          </cell>
        </row>
        <row r="4320">
          <cell r="A4320">
            <v>8703300</v>
          </cell>
          <cell r="B4320">
            <v>110</v>
          </cell>
        </row>
        <row r="4321">
          <cell r="A4321">
            <v>8703376</v>
          </cell>
          <cell r="B4321">
            <v>10</v>
          </cell>
        </row>
        <row r="4322">
          <cell r="A4322">
            <v>8703500</v>
          </cell>
          <cell r="B4322">
            <v>45</v>
          </cell>
        </row>
        <row r="4323">
          <cell r="A4323">
            <v>8703502</v>
          </cell>
          <cell r="B4323">
            <v>0</v>
          </cell>
        </row>
        <row r="4324">
          <cell r="A4324">
            <v>870350400</v>
          </cell>
          <cell r="B4324">
            <v>3</v>
          </cell>
        </row>
        <row r="4325">
          <cell r="A4325">
            <v>870350401</v>
          </cell>
          <cell r="B4325">
            <v>7</v>
          </cell>
        </row>
        <row r="4326">
          <cell r="A4326">
            <v>8703506</v>
          </cell>
          <cell r="B4326">
            <v>0</v>
          </cell>
        </row>
        <row r="4327">
          <cell r="A4327">
            <v>870350601</v>
          </cell>
          <cell r="B4327">
            <v>1</v>
          </cell>
        </row>
        <row r="4328">
          <cell r="A4328">
            <v>8703509</v>
          </cell>
          <cell r="B4328">
            <v>3</v>
          </cell>
        </row>
        <row r="4329">
          <cell r="A4329">
            <v>8703510</v>
          </cell>
          <cell r="B4329">
            <v>0</v>
          </cell>
        </row>
        <row r="4330">
          <cell r="A4330">
            <v>8703550</v>
          </cell>
          <cell r="B4330">
            <v>0</v>
          </cell>
        </row>
        <row r="4331">
          <cell r="A4331">
            <v>8703553</v>
          </cell>
          <cell r="B4331">
            <v>0</v>
          </cell>
        </row>
        <row r="4332">
          <cell r="A4332">
            <v>8703555</v>
          </cell>
          <cell r="B4332">
            <v>4</v>
          </cell>
        </row>
        <row r="4333">
          <cell r="A4333">
            <v>8703557</v>
          </cell>
          <cell r="B4333">
            <v>1</v>
          </cell>
        </row>
        <row r="4334">
          <cell r="A4334">
            <v>8703570</v>
          </cell>
          <cell r="B4334">
            <v>193</v>
          </cell>
        </row>
        <row r="4335">
          <cell r="A4335">
            <v>8703573</v>
          </cell>
          <cell r="B4335">
            <v>146</v>
          </cell>
        </row>
        <row r="4336">
          <cell r="A4336">
            <v>8703601</v>
          </cell>
          <cell r="B4336">
            <v>14</v>
          </cell>
        </row>
        <row r="4337">
          <cell r="A4337">
            <v>8703604</v>
          </cell>
          <cell r="B4337">
            <v>10</v>
          </cell>
        </row>
        <row r="4338">
          <cell r="A4338">
            <v>8703615</v>
          </cell>
          <cell r="B4338">
            <v>10</v>
          </cell>
        </row>
        <row r="4339">
          <cell r="A4339">
            <v>8703619</v>
          </cell>
          <cell r="B4339">
            <v>23</v>
          </cell>
        </row>
        <row r="4340">
          <cell r="A4340">
            <v>870363711</v>
          </cell>
          <cell r="B4340">
            <v>0</v>
          </cell>
        </row>
        <row r="4341">
          <cell r="A4341">
            <v>8703641</v>
          </cell>
          <cell r="B4341">
            <v>13</v>
          </cell>
        </row>
        <row r="4342">
          <cell r="A4342">
            <v>8703656</v>
          </cell>
          <cell r="B4342">
            <v>30</v>
          </cell>
        </row>
        <row r="4343">
          <cell r="A4343">
            <v>8703658</v>
          </cell>
          <cell r="B4343">
            <v>62</v>
          </cell>
        </row>
        <row r="4344">
          <cell r="A4344">
            <v>8703660</v>
          </cell>
          <cell r="B4344">
            <v>72</v>
          </cell>
        </row>
        <row r="4345">
          <cell r="A4345">
            <v>8703662</v>
          </cell>
          <cell r="B4345">
            <v>54</v>
          </cell>
        </row>
        <row r="4346">
          <cell r="A4346">
            <v>8703665</v>
          </cell>
          <cell r="B4346">
            <v>20</v>
          </cell>
        </row>
        <row r="4347">
          <cell r="A4347">
            <v>8703667</v>
          </cell>
          <cell r="B4347">
            <v>26</v>
          </cell>
        </row>
        <row r="4348">
          <cell r="A4348">
            <v>8703669</v>
          </cell>
          <cell r="B4348">
            <v>32</v>
          </cell>
        </row>
        <row r="4349">
          <cell r="A4349">
            <v>8703671</v>
          </cell>
          <cell r="B4349">
            <v>0</v>
          </cell>
        </row>
        <row r="4350">
          <cell r="A4350">
            <v>8703679</v>
          </cell>
          <cell r="B4350">
            <v>22</v>
          </cell>
        </row>
        <row r="4351">
          <cell r="A4351">
            <v>8703681</v>
          </cell>
          <cell r="B4351">
            <v>9</v>
          </cell>
        </row>
        <row r="4352">
          <cell r="A4352">
            <v>8703699</v>
          </cell>
          <cell r="B4352">
            <v>16</v>
          </cell>
        </row>
        <row r="4353">
          <cell r="A4353">
            <v>8703702</v>
          </cell>
          <cell r="B4353">
            <v>0</v>
          </cell>
        </row>
        <row r="4354">
          <cell r="A4354">
            <v>870370200</v>
          </cell>
          <cell r="B4354">
            <v>0</v>
          </cell>
        </row>
        <row r="4355">
          <cell r="A4355">
            <v>870370201</v>
          </cell>
          <cell r="B4355">
            <v>5</v>
          </cell>
        </row>
        <row r="4356">
          <cell r="A4356">
            <v>8703703</v>
          </cell>
          <cell r="B4356">
            <v>6</v>
          </cell>
        </row>
        <row r="4357">
          <cell r="A4357">
            <v>8703707</v>
          </cell>
          <cell r="B4357">
            <v>0</v>
          </cell>
        </row>
        <row r="4358">
          <cell r="A4358">
            <v>8703779</v>
          </cell>
          <cell r="B4358">
            <v>10</v>
          </cell>
        </row>
        <row r="4359">
          <cell r="A4359">
            <v>8703800</v>
          </cell>
          <cell r="B4359">
            <v>0</v>
          </cell>
        </row>
        <row r="4360">
          <cell r="A4360">
            <v>8703810</v>
          </cell>
          <cell r="B4360">
            <v>23</v>
          </cell>
        </row>
        <row r="4361">
          <cell r="A4361">
            <v>8703811</v>
          </cell>
          <cell r="B4361">
            <v>10</v>
          </cell>
        </row>
        <row r="4362">
          <cell r="A4362">
            <v>8703812</v>
          </cell>
          <cell r="B4362">
            <v>32</v>
          </cell>
        </row>
        <row r="4363">
          <cell r="A4363">
            <v>8703900</v>
          </cell>
          <cell r="B4363">
            <v>14</v>
          </cell>
        </row>
        <row r="4364">
          <cell r="A4364">
            <v>8703925</v>
          </cell>
          <cell r="B4364">
            <v>0</v>
          </cell>
        </row>
        <row r="4365">
          <cell r="A4365">
            <v>870392500</v>
          </cell>
          <cell r="B4365">
            <v>0</v>
          </cell>
        </row>
        <row r="4366">
          <cell r="A4366">
            <v>870392501</v>
          </cell>
          <cell r="B4366">
            <v>9</v>
          </cell>
        </row>
        <row r="4367">
          <cell r="A4367">
            <v>8703926</v>
          </cell>
          <cell r="B4367">
            <v>36</v>
          </cell>
        </row>
        <row r="4368">
          <cell r="A4368">
            <v>870392600</v>
          </cell>
          <cell r="B4368">
            <v>0</v>
          </cell>
        </row>
        <row r="4369">
          <cell r="A4369">
            <v>870392601</v>
          </cell>
          <cell r="B4369">
            <v>13</v>
          </cell>
        </row>
        <row r="4370">
          <cell r="A4370">
            <v>8703955</v>
          </cell>
          <cell r="B4370">
            <v>4</v>
          </cell>
        </row>
        <row r="4371">
          <cell r="A4371">
            <v>8703956</v>
          </cell>
          <cell r="B4371">
            <v>0</v>
          </cell>
        </row>
        <row r="4372">
          <cell r="A4372">
            <v>8703958</v>
          </cell>
          <cell r="B4372">
            <v>3</v>
          </cell>
        </row>
        <row r="4373">
          <cell r="A4373">
            <v>8703960</v>
          </cell>
          <cell r="B4373">
            <v>0</v>
          </cell>
        </row>
        <row r="4374">
          <cell r="A4374">
            <v>8703962</v>
          </cell>
          <cell r="B4374">
            <v>110</v>
          </cell>
        </row>
        <row r="4375">
          <cell r="A4375">
            <v>8703987</v>
          </cell>
          <cell r="B4375">
            <v>70</v>
          </cell>
        </row>
        <row r="4376">
          <cell r="A4376">
            <v>8705001</v>
          </cell>
          <cell r="B4376">
            <v>0</v>
          </cell>
        </row>
        <row r="4377">
          <cell r="A4377">
            <v>8705002</v>
          </cell>
          <cell r="B4377">
            <v>0</v>
          </cell>
        </row>
        <row r="4378">
          <cell r="A4378">
            <v>8705003</v>
          </cell>
          <cell r="B4378">
            <v>88</v>
          </cell>
        </row>
        <row r="4379">
          <cell r="A4379">
            <v>8705008</v>
          </cell>
          <cell r="B4379">
            <v>0</v>
          </cell>
        </row>
        <row r="4380">
          <cell r="A4380">
            <v>8705011</v>
          </cell>
          <cell r="B4380">
            <v>0</v>
          </cell>
        </row>
        <row r="4381">
          <cell r="A4381">
            <v>8705018</v>
          </cell>
          <cell r="B4381">
            <v>8</v>
          </cell>
        </row>
        <row r="4382">
          <cell r="A4382">
            <v>8705019</v>
          </cell>
          <cell r="B4382">
            <v>1</v>
          </cell>
        </row>
        <row r="4383">
          <cell r="A4383">
            <v>8705037</v>
          </cell>
          <cell r="B4383">
            <v>0</v>
          </cell>
        </row>
        <row r="4384">
          <cell r="A4384">
            <v>8705038</v>
          </cell>
          <cell r="B4384">
            <v>0</v>
          </cell>
        </row>
        <row r="4385">
          <cell r="A4385">
            <v>8705072</v>
          </cell>
          <cell r="B4385">
            <v>515</v>
          </cell>
        </row>
        <row r="4386">
          <cell r="A4386">
            <v>8705075</v>
          </cell>
          <cell r="B4386">
            <v>0</v>
          </cell>
        </row>
        <row r="4387">
          <cell r="A4387">
            <v>8705100</v>
          </cell>
          <cell r="B4387">
            <v>0</v>
          </cell>
        </row>
        <row r="4388">
          <cell r="A4388">
            <v>8705113</v>
          </cell>
          <cell r="B4388">
            <v>20</v>
          </cell>
        </row>
        <row r="4389">
          <cell r="A4389">
            <v>8705225</v>
          </cell>
          <cell r="B4389">
            <v>0</v>
          </cell>
        </row>
        <row r="4390">
          <cell r="A4390">
            <v>870523300</v>
          </cell>
          <cell r="B4390">
            <v>0</v>
          </cell>
        </row>
        <row r="4391">
          <cell r="A4391">
            <v>870523301</v>
          </cell>
          <cell r="B4391">
            <v>0</v>
          </cell>
        </row>
        <row r="4392">
          <cell r="A4392">
            <v>8705370</v>
          </cell>
          <cell r="B4392">
            <v>0</v>
          </cell>
        </row>
        <row r="4393">
          <cell r="A4393">
            <v>8705450</v>
          </cell>
          <cell r="B4393">
            <v>0</v>
          </cell>
        </row>
        <row r="4394">
          <cell r="A4394">
            <v>8705459</v>
          </cell>
          <cell r="B4394">
            <v>10</v>
          </cell>
        </row>
        <row r="4395">
          <cell r="A4395">
            <v>8705550</v>
          </cell>
          <cell r="B4395">
            <v>1</v>
          </cell>
        </row>
        <row r="4396">
          <cell r="A4396">
            <v>8705551</v>
          </cell>
          <cell r="B4396">
            <v>332</v>
          </cell>
        </row>
        <row r="4397">
          <cell r="A4397">
            <v>8705552</v>
          </cell>
          <cell r="B4397">
            <v>4</v>
          </cell>
        </row>
        <row r="4398">
          <cell r="A4398">
            <v>8705553</v>
          </cell>
          <cell r="B4398">
            <v>1</v>
          </cell>
        </row>
        <row r="4399">
          <cell r="A4399">
            <v>8705554</v>
          </cell>
          <cell r="B4399">
            <v>0</v>
          </cell>
        </row>
        <row r="4400">
          <cell r="A4400">
            <v>8705555</v>
          </cell>
          <cell r="B4400">
            <v>0</v>
          </cell>
        </row>
        <row r="4401">
          <cell r="A4401">
            <v>8705556</v>
          </cell>
          <cell r="B4401">
            <v>0</v>
          </cell>
        </row>
        <row r="4402">
          <cell r="A4402">
            <v>8705568</v>
          </cell>
          <cell r="B4402">
            <v>49</v>
          </cell>
        </row>
        <row r="4403">
          <cell r="A4403">
            <v>8705586</v>
          </cell>
          <cell r="B4403">
            <v>107</v>
          </cell>
        </row>
        <row r="4404">
          <cell r="A4404">
            <v>8705661</v>
          </cell>
          <cell r="B4404">
            <v>98</v>
          </cell>
        </row>
        <row r="4405">
          <cell r="A4405">
            <v>8705683</v>
          </cell>
          <cell r="B4405">
            <v>11</v>
          </cell>
        </row>
        <row r="4406">
          <cell r="A4406">
            <v>8705749</v>
          </cell>
          <cell r="B4406">
            <v>0</v>
          </cell>
        </row>
        <row r="4407">
          <cell r="A4407">
            <v>8705750</v>
          </cell>
          <cell r="B4407">
            <v>9</v>
          </cell>
        </row>
        <row r="4408">
          <cell r="A4408">
            <v>8705861</v>
          </cell>
          <cell r="B4408">
            <v>0</v>
          </cell>
        </row>
        <row r="4409">
          <cell r="A4409">
            <v>8705913</v>
          </cell>
          <cell r="B4409">
            <v>8</v>
          </cell>
        </row>
        <row r="4410">
          <cell r="A4410">
            <v>8705914</v>
          </cell>
          <cell r="B4410">
            <v>0</v>
          </cell>
        </row>
        <row r="4411">
          <cell r="A4411">
            <v>8706002</v>
          </cell>
          <cell r="B4411">
            <v>82</v>
          </cell>
        </row>
        <row r="4412">
          <cell r="A4412">
            <v>8707000</v>
          </cell>
          <cell r="B4412">
            <v>0</v>
          </cell>
        </row>
        <row r="4413">
          <cell r="A4413">
            <v>8707023</v>
          </cell>
          <cell r="B4413">
            <v>15</v>
          </cell>
        </row>
        <row r="4414">
          <cell r="A4414">
            <v>8707024</v>
          </cell>
          <cell r="B4414">
            <v>0</v>
          </cell>
        </row>
        <row r="4415">
          <cell r="A4415">
            <v>8707026</v>
          </cell>
          <cell r="B4415">
            <v>0</v>
          </cell>
        </row>
        <row r="4416">
          <cell r="A4416">
            <v>8707113</v>
          </cell>
          <cell r="B4416">
            <v>0</v>
          </cell>
        </row>
        <row r="4417">
          <cell r="A4417">
            <v>870711300</v>
          </cell>
          <cell r="B4417">
            <v>0</v>
          </cell>
        </row>
        <row r="4418">
          <cell r="A4418">
            <v>870711301</v>
          </cell>
          <cell r="B4418">
            <v>9</v>
          </cell>
        </row>
        <row r="4419">
          <cell r="A4419">
            <v>8707117</v>
          </cell>
          <cell r="B4419">
            <v>0</v>
          </cell>
        </row>
        <row r="4420">
          <cell r="A4420">
            <v>8707381</v>
          </cell>
          <cell r="B4420">
            <v>2</v>
          </cell>
        </row>
        <row r="4421">
          <cell r="A4421">
            <v>8707509</v>
          </cell>
          <cell r="B4421">
            <v>1</v>
          </cell>
        </row>
        <row r="4422">
          <cell r="A4422">
            <v>8707550</v>
          </cell>
          <cell r="B4422">
            <v>6</v>
          </cell>
        </row>
        <row r="4423">
          <cell r="A4423">
            <v>8707552</v>
          </cell>
          <cell r="B4423">
            <v>1131</v>
          </cell>
        </row>
        <row r="4424">
          <cell r="A4424">
            <v>870755206</v>
          </cell>
          <cell r="B4424">
            <v>2</v>
          </cell>
        </row>
        <row r="4425">
          <cell r="A4425">
            <v>870755209</v>
          </cell>
          <cell r="B4425">
            <v>0</v>
          </cell>
        </row>
        <row r="4426">
          <cell r="A4426">
            <v>870755213</v>
          </cell>
          <cell r="B4426">
            <v>1</v>
          </cell>
        </row>
        <row r="4427">
          <cell r="A4427">
            <v>8707553</v>
          </cell>
          <cell r="B4427">
            <v>16</v>
          </cell>
        </row>
        <row r="4428">
          <cell r="A4428">
            <v>8707555</v>
          </cell>
          <cell r="B4428">
            <v>1</v>
          </cell>
        </row>
        <row r="4429">
          <cell r="A4429">
            <v>8707556</v>
          </cell>
          <cell r="B4429">
            <v>0</v>
          </cell>
        </row>
        <row r="4430">
          <cell r="A4430">
            <v>8707657</v>
          </cell>
          <cell r="B4430">
            <v>0</v>
          </cell>
        </row>
        <row r="4431">
          <cell r="A4431">
            <v>8707658</v>
          </cell>
          <cell r="B4431">
            <v>0</v>
          </cell>
        </row>
        <row r="4432">
          <cell r="A4432">
            <v>8707702</v>
          </cell>
          <cell r="B4432">
            <v>7</v>
          </cell>
        </row>
        <row r="4433">
          <cell r="A4433">
            <v>8707721</v>
          </cell>
          <cell r="B4433">
            <v>0</v>
          </cell>
        </row>
        <row r="4434">
          <cell r="A4434">
            <v>8707750</v>
          </cell>
          <cell r="B4434">
            <v>0</v>
          </cell>
        </row>
        <row r="4435">
          <cell r="A4435">
            <v>8707982</v>
          </cell>
          <cell r="B4435">
            <v>0</v>
          </cell>
        </row>
        <row r="4436">
          <cell r="A4436">
            <v>8708001</v>
          </cell>
          <cell r="B4436">
            <v>208</v>
          </cell>
        </row>
        <row r="4437">
          <cell r="A4437">
            <v>8708010</v>
          </cell>
          <cell r="B4437">
            <v>0</v>
          </cell>
        </row>
        <row r="4438">
          <cell r="A4438">
            <v>8708011</v>
          </cell>
          <cell r="B4438">
            <v>0</v>
          </cell>
        </row>
        <row r="4439">
          <cell r="A4439">
            <v>8708020</v>
          </cell>
          <cell r="B4439">
            <v>5</v>
          </cell>
        </row>
        <row r="4440">
          <cell r="A4440">
            <v>8708024</v>
          </cell>
          <cell r="B4440">
            <v>0</v>
          </cell>
        </row>
        <row r="4441">
          <cell r="A4441">
            <v>8708040</v>
          </cell>
          <cell r="B4441">
            <v>0</v>
          </cell>
        </row>
        <row r="4442">
          <cell r="A4442">
            <v>8708044</v>
          </cell>
          <cell r="B4442">
            <v>1</v>
          </cell>
        </row>
        <row r="4443">
          <cell r="A4443">
            <v>8708045</v>
          </cell>
          <cell r="B4443">
            <v>2</v>
          </cell>
        </row>
        <row r="4444">
          <cell r="A4444">
            <v>8708046</v>
          </cell>
          <cell r="B4444">
            <v>0</v>
          </cell>
        </row>
        <row r="4445">
          <cell r="A4445">
            <v>8708047</v>
          </cell>
          <cell r="B4445">
            <v>2</v>
          </cell>
        </row>
        <row r="4446">
          <cell r="A4446">
            <v>8708048</v>
          </cell>
          <cell r="B4446">
            <v>0</v>
          </cell>
        </row>
        <row r="4447">
          <cell r="A4447">
            <v>8708049</v>
          </cell>
          <cell r="B4447">
            <v>0</v>
          </cell>
        </row>
        <row r="4448">
          <cell r="A4448">
            <v>870805204</v>
          </cell>
          <cell r="B4448">
            <v>2</v>
          </cell>
        </row>
        <row r="4449">
          <cell r="A4449">
            <v>870805206</v>
          </cell>
          <cell r="B4449">
            <v>3</v>
          </cell>
        </row>
        <row r="4450">
          <cell r="A4450">
            <v>870805209</v>
          </cell>
          <cell r="B4450">
            <v>0</v>
          </cell>
        </row>
        <row r="4451">
          <cell r="A4451">
            <v>870805213</v>
          </cell>
          <cell r="B4451">
            <v>0</v>
          </cell>
        </row>
        <row r="4452">
          <cell r="A4452">
            <v>870805218</v>
          </cell>
          <cell r="B4452">
            <v>0</v>
          </cell>
        </row>
        <row r="4453">
          <cell r="A4453">
            <v>8708053</v>
          </cell>
          <cell r="B4453">
            <v>0</v>
          </cell>
        </row>
        <row r="4454">
          <cell r="A4454">
            <v>870805403</v>
          </cell>
          <cell r="B4454">
            <v>0</v>
          </cell>
        </row>
        <row r="4455">
          <cell r="A4455">
            <v>870805404</v>
          </cell>
          <cell r="B4455">
            <v>0</v>
          </cell>
        </row>
        <row r="4456">
          <cell r="A4456">
            <v>870805405</v>
          </cell>
          <cell r="B4456">
            <v>0</v>
          </cell>
        </row>
        <row r="4457">
          <cell r="A4457">
            <v>870805406</v>
          </cell>
          <cell r="B4457">
            <v>0</v>
          </cell>
        </row>
        <row r="4458">
          <cell r="A4458">
            <v>870805409</v>
          </cell>
          <cell r="B4458">
            <v>0</v>
          </cell>
        </row>
        <row r="4459">
          <cell r="A4459">
            <v>870805413</v>
          </cell>
          <cell r="B4459">
            <v>0</v>
          </cell>
        </row>
        <row r="4460">
          <cell r="A4460">
            <v>870805418</v>
          </cell>
          <cell r="B4460">
            <v>0</v>
          </cell>
        </row>
        <row r="4461">
          <cell r="A4461">
            <v>8708055</v>
          </cell>
          <cell r="B4461">
            <v>0</v>
          </cell>
        </row>
        <row r="4462">
          <cell r="A4462">
            <v>8708056</v>
          </cell>
          <cell r="B4462">
            <v>0</v>
          </cell>
        </row>
        <row r="4463">
          <cell r="A4463">
            <v>8708057</v>
          </cell>
          <cell r="B4463">
            <v>3</v>
          </cell>
        </row>
        <row r="4464">
          <cell r="A4464">
            <v>8708058</v>
          </cell>
          <cell r="B4464">
            <v>2</v>
          </cell>
        </row>
        <row r="4465">
          <cell r="A4465">
            <v>8708070</v>
          </cell>
          <cell r="B4465">
            <v>0</v>
          </cell>
        </row>
        <row r="4466">
          <cell r="A4466">
            <v>8708099</v>
          </cell>
          <cell r="B4466">
            <v>0</v>
          </cell>
        </row>
        <row r="4467">
          <cell r="A4467">
            <v>8708100</v>
          </cell>
          <cell r="B4467">
            <v>0</v>
          </cell>
        </row>
        <row r="4468">
          <cell r="A4468">
            <v>870810004</v>
          </cell>
          <cell r="B4468">
            <v>26</v>
          </cell>
        </row>
        <row r="4469">
          <cell r="A4469">
            <v>870810006</v>
          </cell>
          <cell r="B4469">
            <v>15</v>
          </cell>
        </row>
        <row r="4470">
          <cell r="A4470">
            <v>870810009</v>
          </cell>
          <cell r="B4470">
            <v>0</v>
          </cell>
        </row>
        <row r="4471">
          <cell r="A4471">
            <v>870810021</v>
          </cell>
          <cell r="B4471">
            <v>12</v>
          </cell>
        </row>
        <row r="4472">
          <cell r="A4472">
            <v>8708101</v>
          </cell>
          <cell r="B4472">
            <v>5</v>
          </cell>
        </row>
        <row r="4473">
          <cell r="A4473">
            <v>8708102</v>
          </cell>
          <cell r="B4473">
            <v>8</v>
          </cell>
        </row>
        <row r="4474">
          <cell r="A4474">
            <v>8708103</v>
          </cell>
          <cell r="B4474">
            <v>12</v>
          </cell>
        </row>
        <row r="4475">
          <cell r="A4475">
            <v>8708104</v>
          </cell>
          <cell r="B4475">
            <v>23</v>
          </cell>
        </row>
        <row r="4476">
          <cell r="A4476">
            <v>870810409</v>
          </cell>
          <cell r="B4476">
            <v>0</v>
          </cell>
        </row>
        <row r="4477">
          <cell r="A4477">
            <v>8708105</v>
          </cell>
          <cell r="B4477">
            <v>5</v>
          </cell>
        </row>
        <row r="4478">
          <cell r="A4478">
            <v>8708107</v>
          </cell>
          <cell r="B4478">
            <v>0</v>
          </cell>
        </row>
        <row r="4479">
          <cell r="A4479">
            <v>8708109</v>
          </cell>
          <cell r="B4479">
            <v>1</v>
          </cell>
        </row>
        <row r="4480">
          <cell r="A4480">
            <v>8708110</v>
          </cell>
          <cell r="B4480">
            <v>8</v>
          </cell>
        </row>
        <row r="4481">
          <cell r="A4481">
            <v>8708111</v>
          </cell>
          <cell r="B4481">
            <v>0</v>
          </cell>
        </row>
        <row r="4482">
          <cell r="A4482">
            <v>870811100</v>
          </cell>
          <cell r="B4482">
            <v>0</v>
          </cell>
        </row>
        <row r="4483">
          <cell r="A4483">
            <v>870811101</v>
          </cell>
          <cell r="B4483">
            <v>0</v>
          </cell>
        </row>
        <row r="4484">
          <cell r="A4484">
            <v>870811102</v>
          </cell>
          <cell r="B4484">
            <v>8</v>
          </cell>
        </row>
        <row r="4485">
          <cell r="A4485">
            <v>870811103</v>
          </cell>
          <cell r="B4485">
            <v>6</v>
          </cell>
        </row>
        <row r="4486">
          <cell r="A4486">
            <v>870811104</v>
          </cell>
          <cell r="B4486">
            <v>7</v>
          </cell>
        </row>
        <row r="4487">
          <cell r="A4487">
            <v>870811105</v>
          </cell>
          <cell r="B4487">
            <v>6</v>
          </cell>
        </row>
        <row r="4488">
          <cell r="A4488">
            <v>870811106</v>
          </cell>
          <cell r="B4488">
            <v>7</v>
          </cell>
        </row>
        <row r="4489">
          <cell r="A4489">
            <v>870811107</v>
          </cell>
          <cell r="B4489">
            <v>0</v>
          </cell>
        </row>
        <row r="4490">
          <cell r="A4490">
            <v>870811108</v>
          </cell>
          <cell r="B4490">
            <v>0</v>
          </cell>
        </row>
        <row r="4491">
          <cell r="A4491">
            <v>870811109</v>
          </cell>
          <cell r="B4491">
            <v>0</v>
          </cell>
        </row>
        <row r="4492">
          <cell r="A4492">
            <v>8708112</v>
          </cell>
          <cell r="B4492">
            <v>0</v>
          </cell>
        </row>
        <row r="4493">
          <cell r="A4493">
            <v>870811200</v>
          </cell>
          <cell r="B4493">
            <v>0</v>
          </cell>
        </row>
        <row r="4494">
          <cell r="A4494">
            <v>870811201</v>
          </cell>
          <cell r="B4494">
            <v>0</v>
          </cell>
        </row>
        <row r="4495">
          <cell r="A4495">
            <v>870811202</v>
          </cell>
          <cell r="B4495">
            <v>3</v>
          </cell>
        </row>
        <row r="4496">
          <cell r="A4496">
            <v>870811203</v>
          </cell>
          <cell r="B4496">
            <v>9</v>
          </cell>
        </row>
        <row r="4497">
          <cell r="A4497">
            <v>870811204</v>
          </cell>
          <cell r="B4497">
            <v>13</v>
          </cell>
        </row>
        <row r="4498">
          <cell r="A4498">
            <v>870811205</v>
          </cell>
          <cell r="B4498">
            <v>25</v>
          </cell>
        </row>
        <row r="4499">
          <cell r="A4499">
            <v>870811206</v>
          </cell>
          <cell r="B4499">
            <v>14</v>
          </cell>
        </row>
        <row r="4500">
          <cell r="A4500">
            <v>870811207</v>
          </cell>
          <cell r="B4500">
            <v>0</v>
          </cell>
        </row>
        <row r="4501">
          <cell r="A4501">
            <v>870811208</v>
          </cell>
          <cell r="B4501">
            <v>0</v>
          </cell>
        </row>
        <row r="4502">
          <cell r="A4502">
            <v>870811209</v>
          </cell>
          <cell r="B4502">
            <v>0</v>
          </cell>
        </row>
        <row r="4503">
          <cell r="A4503">
            <v>870811300</v>
          </cell>
          <cell r="B4503">
            <v>0</v>
          </cell>
        </row>
        <row r="4504">
          <cell r="A4504">
            <v>870811301</v>
          </cell>
          <cell r="B4504">
            <v>0</v>
          </cell>
        </row>
        <row r="4505">
          <cell r="A4505">
            <v>870811302</v>
          </cell>
          <cell r="B4505">
            <v>9</v>
          </cell>
        </row>
        <row r="4506">
          <cell r="A4506">
            <v>870811303</v>
          </cell>
          <cell r="B4506">
            <v>15</v>
          </cell>
        </row>
        <row r="4507">
          <cell r="A4507">
            <v>870811304</v>
          </cell>
          <cell r="B4507">
            <v>28</v>
          </cell>
        </row>
        <row r="4508">
          <cell r="A4508">
            <v>870811305</v>
          </cell>
          <cell r="B4508">
            <v>24</v>
          </cell>
        </row>
        <row r="4509">
          <cell r="A4509">
            <v>870811306</v>
          </cell>
          <cell r="B4509">
            <v>20</v>
          </cell>
        </row>
        <row r="4510">
          <cell r="A4510">
            <v>870811307</v>
          </cell>
          <cell r="B4510">
            <v>0</v>
          </cell>
        </row>
        <row r="4511">
          <cell r="A4511">
            <v>870811308</v>
          </cell>
          <cell r="B4511">
            <v>0</v>
          </cell>
        </row>
        <row r="4512">
          <cell r="A4512">
            <v>870811309</v>
          </cell>
          <cell r="B4512">
            <v>0</v>
          </cell>
        </row>
        <row r="4513">
          <cell r="A4513">
            <v>8708114</v>
          </cell>
          <cell r="B4513">
            <v>26</v>
          </cell>
        </row>
        <row r="4514">
          <cell r="A4514">
            <v>8708115</v>
          </cell>
          <cell r="B4514">
            <v>0</v>
          </cell>
        </row>
        <row r="4515">
          <cell r="A4515">
            <v>870811600</v>
          </cell>
          <cell r="B4515">
            <v>0</v>
          </cell>
        </row>
        <row r="4516">
          <cell r="A4516">
            <v>870811601</v>
          </cell>
          <cell r="B4516">
            <v>0</v>
          </cell>
        </row>
        <row r="4517">
          <cell r="A4517">
            <v>870811602</v>
          </cell>
          <cell r="B4517">
            <v>2</v>
          </cell>
        </row>
        <row r="4518">
          <cell r="A4518">
            <v>870811603</v>
          </cell>
          <cell r="B4518">
            <v>2</v>
          </cell>
        </row>
        <row r="4519">
          <cell r="A4519">
            <v>870811604</v>
          </cell>
          <cell r="B4519">
            <v>0</v>
          </cell>
        </row>
        <row r="4520">
          <cell r="A4520">
            <v>870811605</v>
          </cell>
          <cell r="B4520">
            <v>4</v>
          </cell>
        </row>
        <row r="4521">
          <cell r="A4521">
            <v>870811606</v>
          </cell>
          <cell r="B4521">
            <v>16</v>
          </cell>
        </row>
        <row r="4522">
          <cell r="A4522">
            <v>870811607</v>
          </cell>
          <cell r="B4522">
            <v>3</v>
          </cell>
        </row>
        <row r="4523">
          <cell r="A4523">
            <v>870811608</v>
          </cell>
          <cell r="B4523">
            <v>0</v>
          </cell>
        </row>
        <row r="4524">
          <cell r="A4524">
            <v>870811609</v>
          </cell>
          <cell r="B4524">
            <v>0</v>
          </cell>
        </row>
        <row r="4525">
          <cell r="A4525">
            <v>8708117</v>
          </cell>
          <cell r="B4525">
            <v>0</v>
          </cell>
        </row>
        <row r="4526">
          <cell r="A4526">
            <v>870811704</v>
          </cell>
          <cell r="B4526">
            <v>0</v>
          </cell>
        </row>
        <row r="4527">
          <cell r="A4527">
            <v>870811709</v>
          </cell>
          <cell r="B4527">
            <v>3</v>
          </cell>
        </row>
        <row r="4528">
          <cell r="A4528">
            <v>870811713</v>
          </cell>
          <cell r="B4528">
            <v>1</v>
          </cell>
        </row>
        <row r="4529">
          <cell r="A4529">
            <v>8708118</v>
          </cell>
          <cell r="B4529">
            <v>0</v>
          </cell>
        </row>
        <row r="4530">
          <cell r="A4530">
            <v>8708119</v>
          </cell>
          <cell r="B4530">
            <v>0</v>
          </cell>
        </row>
        <row r="4531">
          <cell r="A4531">
            <v>8708120</v>
          </cell>
          <cell r="B4531">
            <v>15</v>
          </cell>
        </row>
        <row r="4532">
          <cell r="A4532">
            <v>8708121</v>
          </cell>
          <cell r="B4532">
            <v>5</v>
          </cell>
        </row>
        <row r="4533">
          <cell r="A4533">
            <v>870812104</v>
          </cell>
          <cell r="B4533">
            <v>2</v>
          </cell>
        </row>
        <row r="4534">
          <cell r="A4534">
            <v>870812106</v>
          </cell>
          <cell r="B4534">
            <v>2</v>
          </cell>
        </row>
        <row r="4535">
          <cell r="A4535">
            <v>870812109</v>
          </cell>
          <cell r="B4535">
            <v>0</v>
          </cell>
        </row>
        <row r="4536">
          <cell r="A4536">
            <v>870812113</v>
          </cell>
          <cell r="B4536">
            <v>0</v>
          </cell>
        </row>
        <row r="4537">
          <cell r="A4537">
            <v>870812118</v>
          </cell>
          <cell r="B4537">
            <v>3</v>
          </cell>
        </row>
        <row r="4538">
          <cell r="A4538">
            <v>8708123</v>
          </cell>
          <cell r="B4538">
            <v>7</v>
          </cell>
        </row>
        <row r="4539">
          <cell r="A4539">
            <v>8708128</v>
          </cell>
          <cell r="B4539">
            <v>0</v>
          </cell>
        </row>
        <row r="4540">
          <cell r="A4540">
            <v>8708129</v>
          </cell>
          <cell r="B4540">
            <v>0</v>
          </cell>
        </row>
        <row r="4541">
          <cell r="A4541">
            <v>8708130</v>
          </cell>
          <cell r="B4541">
            <v>0</v>
          </cell>
        </row>
        <row r="4542">
          <cell r="A4542">
            <v>870813004</v>
          </cell>
          <cell r="B4542">
            <v>0</v>
          </cell>
        </row>
        <row r="4543">
          <cell r="A4543">
            <v>870813006</v>
          </cell>
          <cell r="B4543">
            <v>0</v>
          </cell>
        </row>
        <row r="4544">
          <cell r="A4544">
            <v>870813009</v>
          </cell>
          <cell r="B4544">
            <v>3</v>
          </cell>
        </row>
        <row r="4545">
          <cell r="A4545">
            <v>870813013</v>
          </cell>
          <cell r="B4545">
            <v>1</v>
          </cell>
        </row>
        <row r="4546">
          <cell r="A4546">
            <v>870813018</v>
          </cell>
          <cell r="B4546">
            <v>0</v>
          </cell>
        </row>
        <row r="4547">
          <cell r="A4547">
            <v>8708196</v>
          </cell>
          <cell r="B4547">
            <v>4</v>
          </cell>
        </row>
        <row r="4548">
          <cell r="A4548">
            <v>870819600</v>
          </cell>
          <cell r="B4548">
            <v>4</v>
          </cell>
        </row>
        <row r="4549">
          <cell r="A4549">
            <v>870819601</v>
          </cell>
          <cell r="B4549">
            <v>1</v>
          </cell>
        </row>
        <row r="4550">
          <cell r="A4550">
            <v>8708198</v>
          </cell>
          <cell r="B4550">
            <v>0</v>
          </cell>
        </row>
        <row r="4551">
          <cell r="A4551">
            <v>8708211</v>
          </cell>
          <cell r="B4551">
            <v>0</v>
          </cell>
        </row>
        <row r="4552">
          <cell r="A4552">
            <v>8708213</v>
          </cell>
          <cell r="B4552">
            <v>0</v>
          </cell>
        </row>
        <row r="4553">
          <cell r="A4553">
            <v>8708226</v>
          </cell>
          <cell r="B4553">
            <v>0</v>
          </cell>
        </row>
        <row r="4554">
          <cell r="A4554">
            <v>870822704</v>
          </cell>
          <cell r="B4554">
            <v>5</v>
          </cell>
        </row>
        <row r="4555">
          <cell r="A4555">
            <v>870822706</v>
          </cell>
          <cell r="B4555">
            <v>2</v>
          </cell>
        </row>
        <row r="4556">
          <cell r="A4556">
            <v>870822709</v>
          </cell>
          <cell r="B4556">
            <v>0</v>
          </cell>
        </row>
        <row r="4557">
          <cell r="A4557">
            <v>870822713</v>
          </cell>
          <cell r="B4557">
            <v>0</v>
          </cell>
        </row>
        <row r="4558">
          <cell r="A4558">
            <v>870822718</v>
          </cell>
          <cell r="B4558">
            <v>5</v>
          </cell>
        </row>
        <row r="4559">
          <cell r="A4559">
            <v>8708249</v>
          </cell>
          <cell r="B4559">
            <v>19</v>
          </cell>
        </row>
        <row r="4560">
          <cell r="A4560">
            <v>8708272</v>
          </cell>
          <cell r="B4560">
            <v>1</v>
          </cell>
        </row>
        <row r="4561">
          <cell r="A4561">
            <v>8708273</v>
          </cell>
          <cell r="B4561">
            <v>0</v>
          </cell>
        </row>
        <row r="4562">
          <cell r="A4562">
            <v>8708300</v>
          </cell>
          <cell r="B4562">
            <v>0</v>
          </cell>
        </row>
        <row r="4563">
          <cell r="A4563">
            <v>870830000</v>
          </cell>
          <cell r="B4563">
            <v>0</v>
          </cell>
        </row>
        <row r="4564">
          <cell r="A4564">
            <v>870830001</v>
          </cell>
          <cell r="B4564">
            <v>0</v>
          </cell>
        </row>
        <row r="4565">
          <cell r="A4565">
            <v>870830002</v>
          </cell>
          <cell r="B4565">
            <v>28</v>
          </cell>
        </row>
        <row r="4566">
          <cell r="A4566">
            <v>870830003</v>
          </cell>
          <cell r="B4566">
            <v>20</v>
          </cell>
        </row>
        <row r="4567">
          <cell r="A4567">
            <v>870830004</v>
          </cell>
          <cell r="B4567">
            <v>27</v>
          </cell>
        </row>
        <row r="4568">
          <cell r="A4568">
            <v>870830005</v>
          </cell>
          <cell r="B4568">
            <v>27</v>
          </cell>
        </row>
        <row r="4569">
          <cell r="A4569">
            <v>870830006</v>
          </cell>
          <cell r="B4569">
            <v>47</v>
          </cell>
        </row>
        <row r="4570">
          <cell r="A4570">
            <v>8708301</v>
          </cell>
          <cell r="B4570">
            <v>0</v>
          </cell>
        </row>
        <row r="4571">
          <cell r="A4571">
            <v>870830100</v>
          </cell>
          <cell r="B4571">
            <v>0</v>
          </cell>
        </row>
        <row r="4572">
          <cell r="A4572">
            <v>870830101</v>
          </cell>
          <cell r="B4572">
            <v>0</v>
          </cell>
        </row>
        <row r="4573">
          <cell r="A4573">
            <v>870830102</v>
          </cell>
          <cell r="B4573">
            <v>1</v>
          </cell>
        </row>
        <row r="4574">
          <cell r="A4574">
            <v>870830103</v>
          </cell>
          <cell r="B4574">
            <v>4</v>
          </cell>
        </row>
        <row r="4575">
          <cell r="A4575">
            <v>870830104</v>
          </cell>
          <cell r="B4575">
            <v>4</v>
          </cell>
        </row>
        <row r="4576">
          <cell r="A4576">
            <v>870830105</v>
          </cell>
          <cell r="B4576">
            <v>9</v>
          </cell>
        </row>
        <row r="4577">
          <cell r="A4577">
            <v>870830106</v>
          </cell>
          <cell r="B4577">
            <v>5</v>
          </cell>
        </row>
        <row r="4578">
          <cell r="A4578">
            <v>8708311</v>
          </cell>
          <cell r="B4578">
            <v>0</v>
          </cell>
        </row>
        <row r="4579">
          <cell r="A4579">
            <v>8708312</v>
          </cell>
          <cell r="B4579">
            <v>0</v>
          </cell>
        </row>
        <row r="4580">
          <cell r="A4580">
            <v>8708313</v>
          </cell>
          <cell r="B4580">
            <v>0</v>
          </cell>
        </row>
        <row r="4581">
          <cell r="A4581">
            <v>8708315</v>
          </cell>
          <cell r="B4581">
            <v>0</v>
          </cell>
        </row>
        <row r="4582">
          <cell r="A4582">
            <v>8708550</v>
          </cell>
          <cell r="B4582">
            <v>0</v>
          </cell>
        </row>
        <row r="4583">
          <cell r="A4583">
            <v>870855001</v>
          </cell>
          <cell r="B4583">
            <v>0</v>
          </cell>
        </row>
        <row r="4584">
          <cell r="A4584">
            <v>870855002</v>
          </cell>
          <cell r="B4584">
            <v>0</v>
          </cell>
        </row>
        <row r="4585">
          <cell r="A4585">
            <v>870855003</v>
          </cell>
          <cell r="B4585">
            <v>0</v>
          </cell>
        </row>
        <row r="4586">
          <cell r="A4586">
            <v>870855004</v>
          </cell>
          <cell r="B4586">
            <v>2</v>
          </cell>
        </row>
        <row r="4587">
          <cell r="A4587">
            <v>870855005</v>
          </cell>
          <cell r="B4587">
            <v>0</v>
          </cell>
        </row>
        <row r="4588">
          <cell r="A4588">
            <v>870855006</v>
          </cell>
          <cell r="B4588">
            <v>0</v>
          </cell>
        </row>
        <row r="4589">
          <cell r="A4589">
            <v>870855007</v>
          </cell>
          <cell r="B4589">
            <v>2</v>
          </cell>
        </row>
        <row r="4590">
          <cell r="A4590">
            <v>870855008</v>
          </cell>
          <cell r="B4590">
            <v>1</v>
          </cell>
        </row>
        <row r="4591">
          <cell r="A4591">
            <v>870855009</v>
          </cell>
          <cell r="B4591">
            <v>0</v>
          </cell>
        </row>
        <row r="4592">
          <cell r="A4592">
            <v>870855010</v>
          </cell>
          <cell r="B4592">
            <v>2</v>
          </cell>
        </row>
        <row r="4593">
          <cell r="A4593">
            <v>870855011</v>
          </cell>
          <cell r="B4593">
            <v>0</v>
          </cell>
        </row>
        <row r="4594">
          <cell r="A4594">
            <v>870855012</v>
          </cell>
          <cell r="B4594">
            <v>0</v>
          </cell>
        </row>
        <row r="4595">
          <cell r="A4595">
            <v>870855013</v>
          </cell>
          <cell r="B4595">
            <v>0</v>
          </cell>
        </row>
        <row r="4596">
          <cell r="A4596">
            <v>870855014</v>
          </cell>
          <cell r="B4596">
            <v>0</v>
          </cell>
        </row>
        <row r="4597">
          <cell r="A4597">
            <v>870855015</v>
          </cell>
          <cell r="B4597">
            <v>0</v>
          </cell>
        </row>
        <row r="4598">
          <cell r="A4598">
            <v>870855016</v>
          </cell>
          <cell r="B4598">
            <v>0</v>
          </cell>
        </row>
        <row r="4599">
          <cell r="A4599">
            <v>870855017</v>
          </cell>
          <cell r="B4599">
            <v>0</v>
          </cell>
        </row>
        <row r="4600">
          <cell r="A4600">
            <v>8708552</v>
          </cell>
          <cell r="B4600">
            <v>0</v>
          </cell>
        </row>
        <row r="4601">
          <cell r="A4601">
            <v>870860101</v>
          </cell>
          <cell r="B4601">
            <v>0</v>
          </cell>
        </row>
        <row r="4602">
          <cell r="A4602">
            <v>870860102</v>
          </cell>
          <cell r="B4602">
            <v>5</v>
          </cell>
        </row>
        <row r="4603">
          <cell r="A4603">
            <v>870860103</v>
          </cell>
          <cell r="B4603">
            <v>8</v>
          </cell>
        </row>
        <row r="4604">
          <cell r="A4604">
            <v>870860104</v>
          </cell>
          <cell r="B4604">
            <v>0</v>
          </cell>
        </row>
        <row r="4605">
          <cell r="A4605">
            <v>870860105</v>
          </cell>
          <cell r="B4605">
            <v>0</v>
          </cell>
        </row>
        <row r="4606">
          <cell r="A4606">
            <v>870860106</v>
          </cell>
          <cell r="B4606">
            <v>16</v>
          </cell>
        </row>
        <row r="4607">
          <cell r="A4607">
            <v>870860107</v>
          </cell>
          <cell r="B4607">
            <v>0</v>
          </cell>
        </row>
        <row r="4608">
          <cell r="A4608">
            <v>870860108</v>
          </cell>
          <cell r="B4608">
            <v>0</v>
          </cell>
        </row>
        <row r="4609">
          <cell r="A4609">
            <v>870860109</v>
          </cell>
          <cell r="B4609">
            <v>0</v>
          </cell>
        </row>
        <row r="4610">
          <cell r="A4610">
            <v>870860110</v>
          </cell>
          <cell r="B4610">
            <v>1</v>
          </cell>
        </row>
        <row r="4611">
          <cell r="A4611">
            <v>870860111</v>
          </cell>
          <cell r="B4611">
            <v>0</v>
          </cell>
        </row>
        <row r="4612">
          <cell r="A4612">
            <v>870860112</v>
          </cell>
          <cell r="B4612">
            <v>0</v>
          </cell>
        </row>
        <row r="4613">
          <cell r="A4613">
            <v>870860113</v>
          </cell>
          <cell r="B4613">
            <v>0</v>
          </cell>
        </row>
        <row r="4614">
          <cell r="A4614">
            <v>870860114</v>
          </cell>
          <cell r="B4614">
            <v>14</v>
          </cell>
        </row>
        <row r="4615">
          <cell r="A4615">
            <v>870860115</v>
          </cell>
          <cell r="B4615">
            <v>25</v>
          </cell>
        </row>
        <row r="4616">
          <cell r="A4616">
            <v>870860116</v>
          </cell>
          <cell r="B4616">
            <v>4</v>
          </cell>
        </row>
        <row r="4617">
          <cell r="A4617">
            <v>870860117</v>
          </cell>
          <cell r="B4617">
            <v>7</v>
          </cell>
        </row>
        <row r="4618">
          <cell r="A4618">
            <v>870860201</v>
          </cell>
          <cell r="B4618">
            <v>0</v>
          </cell>
        </row>
        <row r="4619">
          <cell r="A4619">
            <v>870860202</v>
          </cell>
          <cell r="B4619">
            <v>1</v>
          </cell>
        </row>
        <row r="4620">
          <cell r="A4620">
            <v>870860203</v>
          </cell>
          <cell r="B4620">
            <v>0</v>
          </cell>
        </row>
        <row r="4621">
          <cell r="A4621">
            <v>870860204</v>
          </cell>
          <cell r="B4621">
            <v>3</v>
          </cell>
        </row>
        <row r="4622">
          <cell r="A4622">
            <v>870860205</v>
          </cell>
          <cell r="B4622">
            <v>1</v>
          </cell>
        </row>
        <row r="4623">
          <cell r="A4623">
            <v>870860206</v>
          </cell>
          <cell r="B4623">
            <v>1</v>
          </cell>
        </row>
        <row r="4624">
          <cell r="A4624">
            <v>870860207</v>
          </cell>
          <cell r="B4624">
            <v>0</v>
          </cell>
        </row>
        <row r="4625">
          <cell r="A4625">
            <v>870860208</v>
          </cell>
          <cell r="B4625">
            <v>1</v>
          </cell>
        </row>
        <row r="4626">
          <cell r="A4626">
            <v>870860209</v>
          </cell>
          <cell r="B4626">
            <v>0</v>
          </cell>
        </row>
        <row r="4627">
          <cell r="A4627">
            <v>870860210</v>
          </cell>
          <cell r="B4627">
            <v>1</v>
          </cell>
        </row>
        <row r="4628">
          <cell r="A4628">
            <v>870860211</v>
          </cell>
          <cell r="B4628">
            <v>1</v>
          </cell>
        </row>
        <row r="4629">
          <cell r="A4629">
            <v>870860212</v>
          </cell>
          <cell r="B4629">
            <v>0</v>
          </cell>
        </row>
        <row r="4630">
          <cell r="A4630">
            <v>870860213</v>
          </cell>
          <cell r="B4630">
            <v>0</v>
          </cell>
        </row>
        <row r="4631">
          <cell r="A4631">
            <v>870860214</v>
          </cell>
          <cell r="B4631">
            <v>4</v>
          </cell>
        </row>
        <row r="4632">
          <cell r="A4632">
            <v>870860215</v>
          </cell>
          <cell r="B4632">
            <v>0</v>
          </cell>
        </row>
        <row r="4633">
          <cell r="A4633">
            <v>870860216</v>
          </cell>
          <cell r="B4633">
            <v>0</v>
          </cell>
        </row>
        <row r="4634">
          <cell r="A4634">
            <v>870860217</v>
          </cell>
          <cell r="B4634">
            <v>0</v>
          </cell>
        </row>
        <row r="4635">
          <cell r="A4635">
            <v>870860301</v>
          </cell>
          <cell r="B4635">
            <v>0</v>
          </cell>
        </row>
        <row r="4636">
          <cell r="A4636">
            <v>870860302</v>
          </cell>
          <cell r="B4636">
            <v>0</v>
          </cell>
        </row>
        <row r="4637">
          <cell r="A4637">
            <v>870860303</v>
          </cell>
          <cell r="B4637">
            <v>16</v>
          </cell>
        </row>
        <row r="4638">
          <cell r="A4638">
            <v>870860304</v>
          </cell>
          <cell r="B4638">
            <v>0</v>
          </cell>
        </row>
        <row r="4639">
          <cell r="A4639">
            <v>870860305</v>
          </cell>
          <cell r="B4639">
            <v>0</v>
          </cell>
        </row>
        <row r="4640">
          <cell r="A4640">
            <v>870860306</v>
          </cell>
          <cell r="B4640">
            <v>18</v>
          </cell>
        </row>
        <row r="4641">
          <cell r="A4641">
            <v>870860307</v>
          </cell>
          <cell r="B4641">
            <v>0</v>
          </cell>
        </row>
        <row r="4642">
          <cell r="A4642">
            <v>870860308</v>
          </cell>
          <cell r="B4642">
            <v>18</v>
          </cell>
        </row>
        <row r="4643">
          <cell r="A4643">
            <v>870860309</v>
          </cell>
          <cell r="B4643">
            <v>8</v>
          </cell>
        </row>
        <row r="4644">
          <cell r="A4644">
            <v>870860310</v>
          </cell>
          <cell r="B4644">
            <v>0</v>
          </cell>
        </row>
        <row r="4645">
          <cell r="A4645">
            <v>870860311</v>
          </cell>
          <cell r="B4645">
            <v>0</v>
          </cell>
        </row>
        <row r="4646">
          <cell r="A4646">
            <v>870860312</v>
          </cell>
          <cell r="B4646">
            <v>0</v>
          </cell>
        </row>
        <row r="4647">
          <cell r="A4647">
            <v>870860313</v>
          </cell>
          <cell r="B4647">
            <v>0</v>
          </cell>
        </row>
        <row r="4648">
          <cell r="A4648">
            <v>870860314</v>
          </cell>
          <cell r="B4648">
            <v>0</v>
          </cell>
        </row>
        <row r="4649">
          <cell r="A4649">
            <v>870860315</v>
          </cell>
          <cell r="B4649">
            <v>2</v>
          </cell>
        </row>
        <row r="4650">
          <cell r="A4650">
            <v>870860316</v>
          </cell>
          <cell r="B4650">
            <v>4</v>
          </cell>
        </row>
        <row r="4651">
          <cell r="A4651">
            <v>870860317</v>
          </cell>
          <cell r="B4651">
            <v>8</v>
          </cell>
        </row>
        <row r="4652">
          <cell r="A4652">
            <v>870860401</v>
          </cell>
          <cell r="B4652">
            <v>11</v>
          </cell>
        </row>
        <row r="4653">
          <cell r="A4653">
            <v>870860402</v>
          </cell>
          <cell r="B4653">
            <v>1</v>
          </cell>
        </row>
        <row r="4654">
          <cell r="A4654">
            <v>870860403</v>
          </cell>
          <cell r="B4654">
            <v>14</v>
          </cell>
        </row>
        <row r="4655">
          <cell r="A4655">
            <v>870860404</v>
          </cell>
          <cell r="B4655">
            <v>4</v>
          </cell>
        </row>
        <row r="4656">
          <cell r="A4656">
            <v>870860405</v>
          </cell>
          <cell r="B4656">
            <v>3</v>
          </cell>
        </row>
        <row r="4657">
          <cell r="A4657">
            <v>870860406</v>
          </cell>
          <cell r="B4657">
            <v>21</v>
          </cell>
        </row>
        <row r="4658">
          <cell r="A4658">
            <v>870860407</v>
          </cell>
          <cell r="B4658">
            <v>1</v>
          </cell>
        </row>
        <row r="4659">
          <cell r="A4659">
            <v>870860408</v>
          </cell>
          <cell r="B4659">
            <v>15</v>
          </cell>
        </row>
        <row r="4660">
          <cell r="A4660">
            <v>870860409</v>
          </cell>
          <cell r="B4660">
            <v>21</v>
          </cell>
        </row>
        <row r="4661">
          <cell r="A4661">
            <v>870860410</v>
          </cell>
          <cell r="B4661">
            <v>1</v>
          </cell>
        </row>
        <row r="4662">
          <cell r="A4662">
            <v>870860411</v>
          </cell>
          <cell r="B4662">
            <v>3</v>
          </cell>
        </row>
        <row r="4663">
          <cell r="A4663">
            <v>870860412</v>
          </cell>
          <cell r="B4663">
            <v>0</v>
          </cell>
        </row>
        <row r="4664">
          <cell r="A4664">
            <v>870860413</v>
          </cell>
          <cell r="B4664">
            <v>0</v>
          </cell>
        </row>
        <row r="4665">
          <cell r="A4665">
            <v>870860414</v>
          </cell>
          <cell r="B4665">
            <v>0</v>
          </cell>
        </row>
        <row r="4666">
          <cell r="A4666">
            <v>870860415</v>
          </cell>
          <cell r="B4666">
            <v>0</v>
          </cell>
        </row>
        <row r="4667">
          <cell r="A4667">
            <v>870860416</v>
          </cell>
          <cell r="B4667">
            <v>0</v>
          </cell>
        </row>
        <row r="4668">
          <cell r="A4668">
            <v>870860417</v>
          </cell>
          <cell r="B4668">
            <v>0</v>
          </cell>
        </row>
        <row r="4669">
          <cell r="A4669">
            <v>870860701</v>
          </cell>
          <cell r="B4669">
            <v>19</v>
          </cell>
        </row>
        <row r="4670">
          <cell r="A4670">
            <v>870860702</v>
          </cell>
          <cell r="B4670">
            <v>0</v>
          </cell>
        </row>
        <row r="4671">
          <cell r="A4671">
            <v>870860703</v>
          </cell>
          <cell r="B4671">
            <v>0</v>
          </cell>
        </row>
        <row r="4672">
          <cell r="A4672">
            <v>870860704</v>
          </cell>
          <cell r="B4672">
            <v>13</v>
          </cell>
        </row>
        <row r="4673">
          <cell r="A4673">
            <v>870860705</v>
          </cell>
          <cell r="B4673">
            <v>5</v>
          </cell>
        </row>
        <row r="4674">
          <cell r="A4674">
            <v>870860706</v>
          </cell>
          <cell r="B4674">
            <v>13</v>
          </cell>
        </row>
        <row r="4675">
          <cell r="A4675">
            <v>870860707</v>
          </cell>
          <cell r="B4675">
            <v>14</v>
          </cell>
        </row>
        <row r="4676">
          <cell r="A4676">
            <v>870860708</v>
          </cell>
          <cell r="B4676">
            <v>0</v>
          </cell>
        </row>
        <row r="4677">
          <cell r="A4677">
            <v>870860709</v>
          </cell>
          <cell r="B4677">
            <v>0</v>
          </cell>
        </row>
        <row r="4678">
          <cell r="A4678">
            <v>870860710</v>
          </cell>
          <cell r="B4678">
            <v>6</v>
          </cell>
        </row>
        <row r="4679">
          <cell r="A4679">
            <v>870860711</v>
          </cell>
          <cell r="B4679">
            <v>13</v>
          </cell>
        </row>
        <row r="4680">
          <cell r="A4680">
            <v>870860712</v>
          </cell>
          <cell r="B4680">
            <v>0</v>
          </cell>
        </row>
        <row r="4681">
          <cell r="A4681">
            <v>870860713</v>
          </cell>
          <cell r="B4681">
            <v>0</v>
          </cell>
        </row>
        <row r="4682">
          <cell r="A4682">
            <v>870860714</v>
          </cell>
          <cell r="B4682">
            <v>0</v>
          </cell>
        </row>
        <row r="4683">
          <cell r="A4683">
            <v>870860715</v>
          </cell>
          <cell r="B4683">
            <v>0</v>
          </cell>
        </row>
        <row r="4684">
          <cell r="A4684">
            <v>870860716</v>
          </cell>
          <cell r="B4684">
            <v>0</v>
          </cell>
        </row>
        <row r="4685">
          <cell r="A4685">
            <v>870860717</v>
          </cell>
          <cell r="B4685">
            <v>0</v>
          </cell>
        </row>
        <row r="4686">
          <cell r="A4686">
            <v>870860801</v>
          </cell>
          <cell r="B4686">
            <v>25</v>
          </cell>
        </row>
        <row r="4687">
          <cell r="A4687">
            <v>870860802</v>
          </cell>
          <cell r="B4687">
            <v>9</v>
          </cell>
        </row>
        <row r="4688">
          <cell r="A4688">
            <v>870860803</v>
          </cell>
          <cell r="B4688">
            <v>43</v>
          </cell>
        </row>
        <row r="4689">
          <cell r="A4689">
            <v>870860804</v>
          </cell>
          <cell r="B4689">
            <v>27</v>
          </cell>
        </row>
        <row r="4690">
          <cell r="A4690">
            <v>870860805</v>
          </cell>
          <cell r="B4690">
            <v>9</v>
          </cell>
        </row>
        <row r="4691">
          <cell r="A4691">
            <v>870860806</v>
          </cell>
          <cell r="B4691">
            <v>27</v>
          </cell>
        </row>
        <row r="4692">
          <cell r="A4692">
            <v>870860807</v>
          </cell>
          <cell r="B4692">
            <v>16</v>
          </cell>
        </row>
        <row r="4693">
          <cell r="A4693">
            <v>870860808</v>
          </cell>
          <cell r="B4693">
            <v>0</v>
          </cell>
        </row>
        <row r="4694">
          <cell r="A4694">
            <v>870860809</v>
          </cell>
          <cell r="B4694">
            <v>0</v>
          </cell>
        </row>
        <row r="4695">
          <cell r="A4695">
            <v>870860810</v>
          </cell>
          <cell r="B4695">
            <v>16</v>
          </cell>
        </row>
        <row r="4696">
          <cell r="A4696">
            <v>870860811</v>
          </cell>
          <cell r="B4696">
            <v>64</v>
          </cell>
        </row>
        <row r="4697">
          <cell r="A4697">
            <v>870860812</v>
          </cell>
          <cell r="B4697">
            <v>8</v>
          </cell>
        </row>
        <row r="4698">
          <cell r="A4698">
            <v>870860813</v>
          </cell>
          <cell r="B4698">
            <v>0</v>
          </cell>
        </row>
        <row r="4699">
          <cell r="A4699">
            <v>870860814</v>
          </cell>
          <cell r="B4699">
            <v>14</v>
          </cell>
        </row>
        <row r="4700">
          <cell r="A4700">
            <v>870860815</v>
          </cell>
          <cell r="B4700">
            <v>10</v>
          </cell>
        </row>
        <row r="4701">
          <cell r="A4701">
            <v>870860816</v>
          </cell>
          <cell r="B4701">
            <v>0</v>
          </cell>
        </row>
        <row r="4702">
          <cell r="A4702">
            <v>870860817</v>
          </cell>
          <cell r="B4702">
            <v>0</v>
          </cell>
        </row>
        <row r="4703">
          <cell r="A4703">
            <v>870860901</v>
          </cell>
          <cell r="B4703">
            <v>0</v>
          </cell>
        </row>
        <row r="4704">
          <cell r="A4704">
            <v>870860902</v>
          </cell>
          <cell r="B4704">
            <v>0</v>
          </cell>
        </row>
        <row r="4705">
          <cell r="A4705">
            <v>870860903</v>
          </cell>
          <cell r="B4705">
            <v>13</v>
          </cell>
        </row>
        <row r="4706">
          <cell r="A4706">
            <v>870860904</v>
          </cell>
          <cell r="B4706">
            <v>0</v>
          </cell>
        </row>
        <row r="4707">
          <cell r="A4707">
            <v>870860905</v>
          </cell>
          <cell r="B4707">
            <v>17</v>
          </cell>
        </row>
        <row r="4708">
          <cell r="A4708">
            <v>870860906</v>
          </cell>
          <cell r="B4708">
            <v>0</v>
          </cell>
        </row>
        <row r="4709">
          <cell r="A4709">
            <v>870860907</v>
          </cell>
          <cell r="B4709">
            <v>11</v>
          </cell>
        </row>
        <row r="4710">
          <cell r="A4710">
            <v>870860908</v>
          </cell>
          <cell r="B4710">
            <v>12</v>
          </cell>
        </row>
        <row r="4711">
          <cell r="A4711">
            <v>870860909</v>
          </cell>
          <cell r="B4711">
            <v>17</v>
          </cell>
        </row>
        <row r="4712">
          <cell r="A4712">
            <v>870860910</v>
          </cell>
          <cell r="B4712">
            <v>0</v>
          </cell>
        </row>
        <row r="4713">
          <cell r="A4713">
            <v>870860911</v>
          </cell>
          <cell r="B4713">
            <v>8</v>
          </cell>
        </row>
        <row r="4714">
          <cell r="A4714">
            <v>870860912</v>
          </cell>
          <cell r="B4714">
            <v>0</v>
          </cell>
        </row>
        <row r="4715">
          <cell r="A4715">
            <v>870860913</v>
          </cell>
          <cell r="B4715">
            <v>0</v>
          </cell>
        </row>
        <row r="4716">
          <cell r="A4716">
            <v>870860914</v>
          </cell>
          <cell r="B4716">
            <v>0</v>
          </cell>
        </row>
        <row r="4717">
          <cell r="A4717">
            <v>870860915</v>
          </cell>
          <cell r="B4717">
            <v>0</v>
          </cell>
        </row>
        <row r="4718">
          <cell r="A4718">
            <v>870860916</v>
          </cell>
          <cell r="B4718">
            <v>0</v>
          </cell>
        </row>
        <row r="4719">
          <cell r="A4719">
            <v>870860917</v>
          </cell>
          <cell r="B4719">
            <v>0</v>
          </cell>
        </row>
        <row r="4720">
          <cell r="A4720">
            <v>870861001</v>
          </cell>
          <cell r="B4720">
            <v>0</v>
          </cell>
        </row>
        <row r="4721">
          <cell r="A4721">
            <v>870861002</v>
          </cell>
          <cell r="B4721">
            <v>0</v>
          </cell>
        </row>
        <row r="4722">
          <cell r="A4722">
            <v>870861003</v>
          </cell>
          <cell r="B4722">
            <v>2</v>
          </cell>
        </row>
        <row r="4723">
          <cell r="A4723">
            <v>870861004</v>
          </cell>
          <cell r="B4723">
            <v>5</v>
          </cell>
        </row>
        <row r="4724">
          <cell r="A4724">
            <v>870861005</v>
          </cell>
          <cell r="B4724">
            <v>0</v>
          </cell>
        </row>
        <row r="4725">
          <cell r="A4725">
            <v>870861006</v>
          </cell>
          <cell r="B4725">
            <v>2</v>
          </cell>
        </row>
        <row r="4726">
          <cell r="A4726">
            <v>870861007</v>
          </cell>
          <cell r="B4726">
            <v>0</v>
          </cell>
        </row>
        <row r="4727">
          <cell r="A4727">
            <v>870861008</v>
          </cell>
          <cell r="B4727">
            <v>0</v>
          </cell>
        </row>
        <row r="4728">
          <cell r="A4728">
            <v>870861009</v>
          </cell>
          <cell r="B4728">
            <v>0</v>
          </cell>
        </row>
        <row r="4729">
          <cell r="A4729">
            <v>870861010</v>
          </cell>
          <cell r="B4729">
            <v>0</v>
          </cell>
        </row>
        <row r="4730">
          <cell r="A4730">
            <v>870861011</v>
          </cell>
          <cell r="B4730">
            <v>2</v>
          </cell>
        </row>
        <row r="4731">
          <cell r="A4731">
            <v>870861012</v>
          </cell>
          <cell r="B4731">
            <v>0</v>
          </cell>
        </row>
        <row r="4732">
          <cell r="A4732">
            <v>870861013</v>
          </cell>
          <cell r="B4732">
            <v>0</v>
          </cell>
        </row>
        <row r="4733">
          <cell r="A4733">
            <v>870861014</v>
          </cell>
          <cell r="B4733">
            <v>0</v>
          </cell>
        </row>
        <row r="4734">
          <cell r="A4734">
            <v>870861015</v>
          </cell>
          <cell r="B4734">
            <v>0</v>
          </cell>
        </row>
        <row r="4735">
          <cell r="A4735">
            <v>870861016</v>
          </cell>
          <cell r="B4735">
            <v>0</v>
          </cell>
        </row>
        <row r="4736">
          <cell r="A4736">
            <v>870861017</v>
          </cell>
          <cell r="B4736">
            <v>0</v>
          </cell>
        </row>
        <row r="4737">
          <cell r="A4737">
            <v>8708617</v>
          </cell>
          <cell r="B4737">
            <v>4</v>
          </cell>
        </row>
        <row r="4738">
          <cell r="A4738">
            <v>870861801</v>
          </cell>
          <cell r="B4738">
            <v>0</v>
          </cell>
        </row>
        <row r="4739">
          <cell r="A4739">
            <v>870861802</v>
          </cell>
          <cell r="B4739">
            <v>0</v>
          </cell>
        </row>
        <row r="4740">
          <cell r="A4740">
            <v>870861803</v>
          </cell>
          <cell r="B4740">
            <v>11</v>
          </cell>
        </row>
        <row r="4741">
          <cell r="A4741">
            <v>870861804</v>
          </cell>
          <cell r="B4741">
            <v>2</v>
          </cell>
        </row>
        <row r="4742">
          <cell r="A4742">
            <v>870861805</v>
          </cell>
          <cell r="B4742">
            <v>0</v>
          </cell>
        </row>
        <row r="4743">
          <cell r="A4743">
            <v>870861806</v>
          </cell>
          <cell r="B4743">
            <v>2</v>
          </cell>
        </row>
        <row r="4744">
          <cell r="A4744">
            <v>870861807</v>
          </cell>
          <cell r="B4744">
            <v>10</v>
          </cell>
        </row>
        <row r="4745">
          <cell r="A4745">
            <v>870861808</v>
          </cell>
          <cell r="B4745">
            <v>10</v>
          </cell>
        </row>
        <row r="4746">
          <cell r="A4746">
            <v>870861809</v>
          </cell>
          <cell r="B4746">
            <v>0</v>
          </cell>
        </row>
        <row r="4747">
          <cell r="A4747">
            <v>870861810</v>
          </cell>
          <cell r="B4747">
            <v>0</v>
          </cell>
        </row>
        <row r="4748">
          <cell r="A4748">
            <v>870861811</v>
          </cell>
          <cell r="B4748">
            <v>15</v>
          </cell>
        </row>
        <row r="4749">
          <cell r="A4749">
            <v>870861812</v>
          </cell>
          <cell r="B4749">
            <v>0</v>
          </cell>
        </row>
        <row r="4750">
          <cell r="A4750">
            <v>870861813</v>
          </cell>
          <cell r="B4750">
            <v>0</v>
          </cell>
        </row>
        <row r="4751">
          <cell r="A4751">
            <v>870861814</v>
          </cell>
          <cell r="B4751">
            <v>0</v>
          </cell>
        </row>
        <row r="4752">
          <cell r="A4752">
            <v>870861815</v>
          </cell>
          <cell r="B4752">
            <v>0</v>
          </cell>
        </row>
        <row r="4753">
          <cell r="A4753">
            <v>870861816</v>
          </cell>
          <cell r="B4753">
            <v>0</v>
          </cell>
        </row>
        <row r="4754">
          <cell r="A4754">
            <v>870861817</v>
          </cell>
          <cell r="B4754">
            <v>0</v>
          </cell>
        </row>
        <row r="4755">
          <cell r="A4755">
            <v>870862001</v>
          </cell>
          <cell r="B4755">
            <v>0</v>
          </cell>
        </row>
        <row r="4756">
          <cell r="A4756">
            <v>870862002</v>
          </cell>
          <cell r="B4756">
            <v>0</v>
          </cell>
        </row>
        <row r="4757">
          <cell r="A4757">
            <v>870862003</v>
          </cell>
          <cell r="B4757">
            <v>21</v>
          </cell>
        </row>
        <row r="4758">
          <cell r="A4758">
            <v>870862004</v>
          </cell>
          <cell r="B4758">
            <v>18</v>
          </cell>
        </row>
        <row r="4759">
          <cell r="A4759">
            <v>870862005</v>
          </cell>
          <cell r="B4759">
            <v>10</v>
          </cell>
        </row>
        <row r="4760">
          <cell r="A4760">
            <v>870862006</v>
          </cell>
          <cell r="B4760">
            <v>16</v>
          </cell>
        </row>
        <row r="4761">
          <cell r="A4761">
            <v>870862007</v>
          </cell>
          <cell r="B4761">
            <v>8</v>
          </cell>
        </row>
        <row r="4762">
          <cell r="A4762">
            <v>870862008</v>
          </cell>
          <cell r="B4762">
            <v>12</v>
          </cell>
        </row>
        <row r="4763">
          <cell r="A4763">
            <v>870862009</v>
          </cell>
          <cell r="B4763">
            <v>3</v>
          </cell>
        </row>
        <row r="4764">
          <cell r="A4764">
            <v>870862010</v>
          </cell>
          <cell r="B4764">
            <v>5</v>
          </cell>
        </row>
        <row r="4765">
          <cell r="A4765">
            <v>870862011</v>
          </cell>
          <cell r="B4765">
            <v>15</v>
          </cell>
        </row>
        <row r="4766">
          <cell r="A4766">
            <v>870862012</v>
          </cell>
          <cell r="B4766">
            <v>0</v>
          </cell>
        </row>
        <row r="4767">
          <cell r="A4767">
            <v>870862013</v>
          </cell>
          <cell r="B4767">
            <v>0</v>
          </cell>
        </row>
        <row r="4768">
          <cell r="A4768">
            <v>870862014</v>
          </cell>
          <cell r="B4768">
            <v>0</v>
          </cell>
        </row>
        <row r="4769">
          <cell r="A4769">
            <v>870862015</v>
          </cell>
          <cell r="B4769">
            <v>0</v>
          </cell>
        </row>
        <row r="4770">
          <cell r="A4770">
            <v>870862016</v>
          </cell>
          <cell r="B4770">
            <v>0</v>
          </cell>
        </row>
        <row r="4771">
          <cell r="A4771">
            <v>870862017</v>
          </cell>
          <cell r="B4771">
            <v>0</v>
          </cell>
        </row>
        <row r="4772">
          <cell r="A4772">
            <v>870862501</v>
          </cell>
          <cell r="B4772">
            <v>0</v>
          </cell>
        </row>
        <row r="4773">
          <cell r="A4773">
            <v>870862502</v>
          </cell>
          <cell r="B4773">
            <v>0</v>
          </cell>
        </row>
        <row r="4774">
          <cell r="A4774">
            <v>870862503</v>
          </cell>
          <cell r="B4774">
            <v>12</v>
          </cell>
        </row>
        <row r="4775">
          <cell r="A4775">
            <v>870862504</v>
          </cell>
          <cell r="B4775">
            <v>0</v>
          </cell>
        </row>
        <row r="4776">
          <cell r="A4776">
            <v>870862505</v>
          </cell>
          <cell r="B4776">
            <v>0</v>
          </cell>
        </row>
        <row r="4777">
          <cell r="A4777">
            <v>870862506</v>
          </cell>
          <cell r="B4777">
            <v>18</v>
          </cell>
        </row>
        <row r="4778">
          <cell r="A4778">
            <v>870862507</v>
          </cell>
          <cell r="B4778">
            <v>15</v>
          </cell>
        </row>
        <row r="4779">
          <cell r="A4779">
            <v>870862508</v>
          </cell>
          <cell r="B4779">
            <v>0</v>
          </cell>
        </row>
        <row r="4780">
          <cell r="A4780">
            <v>870862509</v>
          </cell>
          <cell r="B4780">
            <v>43</v>
          </cell>
        </row>
        <row r="4781">
          <cell r="A4781">
            <v>870862510</v>
          </cell>
          <cell r="B4781">
            <v>0</v>
          </cell>
        </row>
        <row r="4782">
          <cell r="A4782">
            <v>870862511</v>
          </cell>
          <cell r="B4782">
            <v>0</v>
          </cell>
        </row>
        <row r="4783">
          <cell r="A4783">
            <v>870862512</v>
          </cell>
          <cell r="B4783">
            <v>0</v>
          </cell>
        </row>
        <row r="4784">
          <cell r="A4784">
            <v>870862513</v>
          </cell>
          <cell r="B4784">
            <v>0</v>
          </cell>
        </row>
        <row r="4785">
          <cell r="A4785">
            <v>870862514</v>
          </cell>
          <cell r="B4785">
            <v>0</v>
          </cell>
        </row>
        <row r="4786">
          <cell r="A4786">
            <v>870862515</v>
          </cell>
          <cell r="B4786">
            <v>0</v>
          </cell>
        </row>
        <row r="4787">
          <cell r="A4787">
            <v>870862516</v>
          </cell>
          <cell r="B4787">
            <v>0</v>
          </cell>
        </row>
        <row r="4788">
          <cell r="A4788">
            <v>870862517</v>
          </cell>
          <cell r="B4788">
            <v>0</v>
          </cell>
        </row>
        <row r="4789">
          <cell r="A4789">
            <v>870862801</v>
          </cell>
          <cell r="B4789">
            <v>0</v>
          </cell>
        </row>
        <row r="4790">
          <cell r="A4790">
            <v>870862802</v>
          </cell>
          <cell r="B4790">
            <v>0</v>
          </cell>
        </row>
        <row r="4791">
          <cell r="A4791">
            <v>870862803</v>
          </cell>
          <cell r="B4791">
            <v>0</v>
          </cell>
        </row>
        <row r="4792">
          <cell r="A4792">
            <v>870862804</v>
          </cell>
          <cell r="B4792">
            <v>0</v>
          </cell>
        </row>
        <row r="4793">
          <cell r="A4793">
            <v>870862805</v>
          </cell>
          <cell r="B4793">
            <v>0</v>
          </cell>
        </row>
        <row r="4794">
          <cell r="A4794">
            <v>870862806</v>
          </cell>
          <cell r="B4794">
            <v>11</v>
          </cell>
        </row>
        <row r="4795">
          <cell r="A4795">
            <v>870862807</v>
          </cell>
          <cell r="B4795">
            <v>10</v>
          </cell>
        </row>
        <row r="4796">
          <cell r="A4796">
            <v>870862808</v>
          </cell>
          <cell r="B4796">
            <v>0</v>
          </cell>
        </row>
        <row r="4797">
          <cell r="A4797">
            <v>870862809</v>
          </cell>
          <cell r="B4797">
            <v>0</v>
          </cell>
        </row>
        <row r="4798">
          <cell r="A4798">
            <v>870862810</v>
          </cell>
          <cell r="B4798">
            <v>0</v>
          </cell>
        </row>
        <row r="4799">
          <cell r="A4799">
            <v>870862811</v>
          </cell>
          <cell r="B4799">
            <v>0</v>
          </cell>
        </row>
        <row r="4800">
          <cell r="A4800">
            <v>870862812</v>
          </cell>
          <cell r="B4800">
            <v>0</v>
          </cell>
        </row>
        <row r="4801">
          <cell r="A4801">
            <v>870862813</v>
          </cell>
          <cell r="B4801">
            <v>0</v>
          </cell>
        </row>
        <row r="4802">
          <cell r="A4802">
            <v>870862814</v>
          </cell>
          <cell r="B4802">
            <v>0</v>
          </cell>
        </row>
        <row r="4803">
          <cell r="A4803">
            <v>870862815</v>
          </cell>
          <cell r="B4803">
            <v>0</v>
          </cell>
        </row>
        <row r="4804">
          <cell r="A4804">
            <v>870862816</v>
          </cell>
          <cell r="B4804">
            <v>0</v>
          </cell>
        </row>
        <row r="4805">
          <cell r="A4805">
            <v>870862817</v>
          </cell>
          <cell r="B4805">
            <v>0</v>
          </cell>
        </row>
        <row r="4806">
          <cell r="A4806">
            <v>8708629</v>
          </cell>
          <cell r="B4806">
            <v>37</v>
          </cell>
        </row>
        <row r="4807">
          <cell r="A4807">
            <v>8708630</v>
          </cell>
          <cell r="B4807">
            <v>37</v>
          </cell>
        </row>
        <row r="4808">
          <cell r="A4808">
            <v>870863101</v>
          </cell>
          <cell r="B4808">
            <v>0</v>
          </cell>
        </row>
        <row r="4809">
          <cell r="A4809">
            <v>870863102</v>
          </cell>
          <cell r="B4809">
            <v>0</v>
          </cell>
        </row>
        <row r="4810">
          <cell r="A4810">
            <v>870863103</v>
          </cell>
          <cell r="B4810">
            <v>0</v>
          </cell>
        </row>
        <row r="4811">
          <cell r="A4811">
            <v>870863104</v>
          </cell>
          <cell r="B4811">
            <v>0</v>
          </cell>
        </row>
        <row r="4812">
          <cell r="A4812">
            <v>870863105</v>
          </cell>
          <cell r="B4812">
            <v>0</v>
          </cell>
        </row>
        <row r="4813">
          <cell r="A4813">
            <v>870863106</v>
          </cell>
          <cell r="B4813">
            <v>0</v>
          </cell>
        </row>
        <row r="4814">
          <cell r="A4814">
            <v>870863107</v>
          </cell>
          <cell r="B4814">
            <v>0</v>
          </cell>
        </row>
        <row r="4815">
          <cell r="A4815">
            <v>870863108</v>
          </cell>
          <cell r="B4815">
            <v>0</v>
          </cell>
        </row>
        <row r="4816">
          <cell r="A4816">
            <v>870863109</v>
          </cell>
          <cell r="B4816">
            <v>0</v>
          </cell>
        </row>
        <row r="4817">
          <cell r="A4817">
            <v>870863110</v>
          </cell>
          <cell r="B4817">
            <v>0</v>
          </cell>
        </row>
        <row r="4818">
          <cell r="A4818">
            <v>870863111</v>
          </cell>
          <cell r="B4818">
            <v>0</v>
          </cell>
        </row>
        <row r="4819">
          <cell r="A4819">
            <v>870863112</v>
          </cell>
          <cell r="B4819">
            <v>0</v>
          </cell>
        </row>
        <row r="4820">
          <cell r="A4820">
            <v>870863113</v>
          </cell>
          <cell r="B4820">
            <v>0</v>
          </cell>
        </row>
        <row r="4821">
          <cell r="A4821">
            <v>870863114</v>
          </cell>
          <cell r="B4821">
            <v>0</v>
          </cell>
        </row>
        <row r="4822">
          <cell r="A4822">
            <v>870863115</v>
          </cell>
          <cell r="B4822">
            <v>0</v>
          </cell>
        </row>
        <row r="4823">
          <cell r="A4823">
            <v>870863116</v>
          </cell>
          <cell r="B4823">
            <v>0</v>
          </cell>
        </row>
        <row r="4824">
          <cell r="A4824">
            <v>870863117</v>
          </cell>
          <cell r="B4824">
            <v>0</v>
          </cell>
        </row>
        <row r="4825">
          <cell r="A4825">
            <v>870863401</v>
          </cell>
          <cell r="B4825">
            <v>0</v>
          </cell>
        </row>
        <row r="4826">
          <cell r="A4826">
            <v>870863402</v>
          </cell>
          <cell r="B4826">
            <v>0</v>
          </cell>
        </row>
        <row r="4827">
          <cell r="A4827">
            <v>870863403</v>
          </cell>
          <cell r="B4827">
            <v>-1</v>
          </cell>
        </row>
        <row r="4828">
          <cell r="A4828">
            <v>870863404</v>
          </cell>
          <cell r="B4828">
            <v>0</v>
          </cell>
        </row>
        <row r="4829">
          <cell r="A4829">
            <v>870863405</v>
          </cell>
          <cell r="B4829">
            <v>0</v>
          </cell>
        </row>
        <row r="4830">
          <cell r="A4830">
            <v>870863406</v>
          </cell>
          <cell r="B4830">
            <v>0</v>
          </cell>
        </row>
        <row r="4831">
          <cell r="A4831">
            <v>870863407</v>
          </cell>
          <cell r="B4831">
            <v>0</v>
          </cell>
        </row>
        <row r="4832">
          <cell r="A4832">
            <v>870863408</v>
          </cell>
          <cell r="B4832">
            <v>0</v>
          </cell>
        </row>
        <row r="4833">
          <cell r="A4833">
            <v>870863409</v>
          </cell>
          <cell r="B4833">
            <v>0</v>
          </cell>
        </row>
        <row r="4834">
          <cell r="A4834">
            <v>870863410</v>
          </cell>
          <cell r="B4834">
            <v>0</v>
          </cell>
        </row>
        <row r="4835">
          <cell r="A4835">
            <v>870863411</v>
          </cell>
          <cell r="B4835">
            <v>0</v>
          </cell>
        </row>
        <row r="4836">
          <cell r="A4836">
            <v>870863412</v>
          </cell>
          <cell r="B4836">
            <v>0</v>
          </cell>
        </row>
        <row r="4837">
          <cell r="A4837">
            <v>870863413</v>
          </cell>
          <cell r="B4837">
            <v>0</v>
          </cell>
        </row>
        <row r="4838">
          <cell r="A4838">
            <v>870863414</v>
          </cell>
          <cell r="B4838">
            <v>0</v>
          </cell>
        </row>
        <row r="4839">
          <cell r="A4839">
            <v>870863415</v>
          </cell>
          <cell r="B4839">
            <v>0</v>
          </cell>
        </row>
        <row r="4840">
          <cell r="A4840">
            <v>870863416</v>
          </cell>
          <cell r="B4840">
            <v>0</v>
          </cell>
        </row>
        <row r="4841">
          <cell r="A4841">
            <v>870863417</v>
          </cell>
          <cell r="B4841">
            <v>0</v>
          </cell>
        </row>
        <row r="4842">
          <cell r="A4842">
            <v>870863501</v>
          </cell>
          <cell r="B4842">
            <v>0</v>
          </cell>
        </row>
        <row r="4843">
          <cell r="A4843">
            <v>870863502</v>
          </cell>
          <cell r="B4843">
            <v>0</v>
          </cell>
        </row>
        <row r="4844">
          <cell r="A4844">
            <v>870863503</v>
          </cell>
          <cell r="B4844">
            <v>0</v>
          </cell>
        </row>
        <row r="4845">
          <cell r="A4845">
            <v>870863504</v>
          </cell>
          <cell r="B4845">
            <v>0</v>
          </cell>
        </row>
        <row r="4846">
          <cell r="A4846">
            <v>870863505</v>
          </cell>
          <cell r="B4846">
            <v>0</v>
          </cell>
        </row>
        <row r="4847">
          <cell r="A4847">
            <v>870863506</v>
          </cell>
          <cell r="B4847">
            <v>0</v>
          </cell>
        </row>
        <row r="4848">
          <cell r="A4848">
            <v>870863507</v>
          </cell>
          <cell r="B4848">
            <v>0</v>
          </cell>
        </row>
        <row r="4849">
          <cell r="A4849">
            <v>870863508</v>
          </cell>
          <cell r="B4849">
            <v>0</v>
          </cell>
        </row>
        <row r="4850">
          <cell r="A4850">
            <v>870863509</v>
          </cell>
          <cell r="B4850">
            <v>0</v>
          </cell>
        </row>
        <row r="4851">
          <cell r="A4851">
            <v>870863510</v>
          </cell>
          <cell r="B4851">
            <v>0</v>
          </cell>
        </row>
        <row r="4852">
          <cell r="A4852">
            <v>870863511</v>
          </cell>
          <cell r="B4852">
            <v>0</v>
          </cell>
        </row>
        <row r="4853">
          <cell r="A4853">
            <v>870863512</v>
          </cell>
          <cell r="B4853">
            <v>0</v>
          </cell>
        </row>
        <row r="4854">
          <cell r="A4854">
            <v>870863513</v>
          </cell>
          <cell r="B4854">
            <v>0</v>
          </cell>
        </row>
        <row r="4855">
          <cell r="A4855">
            <v>870863514</v>
          </cell>
          <cell r="B4855">
            <v>0</v>
          </cell>
        </row>
        <row r="4856">
          <cell r="A4856">
            <v>870863515</v>
          </cell>
          <cell r="B4856">
            <v>0</v>
          </cell>
        </row>
        <row r="4857">
          <cell r="A4857">
            <v>870863516</v>
          </cell>
          <cell r="B4857">
            <v>0</v>
          </cell>
        </row>
        <row r="4858">
          <cell r="A4858">
            <v>870863517</v>
          </cell>
          <cell r="B4858">
            <v>0</v>
          </cell>
        </row>
        <row r="4859">
          <cell r="A4859">
            <v>8708637</v>
          </cell>
          <cell r="B4859">
            <v>0</v>
          </cell>
        </row>
        <row r="4860">
          <cell r="A4860">
            <v>870863701</v>
          </cell>
          <cell r="B4860">
            <v>0</v>
          </cell>
        </row>
        <row r="4861">
          <cell r="A4861">
            <v>870863702</v>
          </cell>
          <cell r="B4861">
            <v>0</v>
          </cell>
        </row>
        <row r="4862">
          <cell r="A4862">
            <v>870863703</v>
          </cell>
          <cell r="B4862">
            <v>60</v>
          </cell>
        </row>
        <row r="4863">
          <cell r="A4863">
            <v>870863704</v>
          </cell>
          <cell r="B4863">
            <v>0</v>
          </cell>
        </row>
        <row r="4864">
          <cell r="A4864">
            <v>870863705</v>
          </cell>
          <cell r="B4864">
            <v>0</v>
          </cell>
        </row>
        <row r="4865">
          <cell r="A4865">
            <v>870863706</v>
          </cell>
          <cell r="B4865">
            <v>0</v>
          </cell>
        </row>
        <row r="4866">
          <cell r="A4866">
            <v>870863707</v>
          </cell>
          <cell r="B4866">
            <v>0</v>
          </cell>
        </row>
        <row r="4867">
          <cell r="A4867">
            <v>870863708</v>
          </cell>
          <cell r="B4867">
            <v>0</v>
          </cell>
        </row>
        <row r="4868">
          <cell r="A4868">
            <v>870863709</v>
          </cell>
          <cell r="B4868">
            <v>28</v>
          </cell>
        </row>
        <row r="4869">
          <cell r="A4869">
            <v>870863710</v>
          </cell>
          <cell r="B4869">
            <v>0</v>
          </cell>
        </row>
        <row r="4870">
          <cell r="A4870">
            <v>870863712</v>
          </cell>
          <cell r="B4870">
            <v>0</v>
          </cell>
        </row>
        <row r="4871">
          <cell r="A4871">
            <v>870863713</v>
          </cell>
          <cell r="B4871">
            <v>0</v>
          </cell>
        </row>
        <row r="4872">
          <cell r="A4872">
            <v>870863714</v>
          </cell>
          <cell r="B4872">
            <v>0</v>
          </cell>
        </row>
        <row r="4873">
          <cell r="A4873">
            <v>870863715</v>
          </cell>
          <cell r="B4873">
            <v>0</v>
          </cell>
        </row>
        <row r="4874">
          <cell r="A4874">
            <v>870863716</v>
          </cell>
          <cell r="B4874">
            <v>0</v>
          </cell>
        </row>
        <row r="4875">
          <cell r="A4875">
            <v>870863717</v>
          </cell>
          <cell r="B4875">
            <v>0</v>
          </cell>
        </row>
        <row r="4876">
          <cell r="A4876">
            <v>8708638</v>
          </cell>
          <cell r="B4876">
            <v>74</v>
          </cell>
        </row>
        <row r="4877">
          <cell r="A4877">
            <v>870863903</v>
          </cell>
          <cell r="B4877">
            <v>100</v>
          </cell>
        </row>
        <row r="4878">
          <cell r="A4878">
            <v>870863906</v>
          </cell>
          <cell r="B4878">
            <v>49</v>
          </cell>
        </row>
        <row r="4879">
          <cell r="A4879">
            <v>870863909</v>
          </cell>
          <cell r="B4879">
            <v>180</v>
          </cell>
        </row>
        <row r="4880">
          <cell r="A4880">
            <v>870864001</v>
          </cell>
          <cell r="B4880">
            <v>0</v>
          </cell>
        </row>
        <row r="4881">
          <cell r="A4881">
            <v>870864002</v>
          </cell>
          <cell r="B4881">
            <v>0</v>
          </cell>
        </row>
        <row r="4882">
          <cell r="A4882">
            <v>870864003</v>
          </cell>
          <cell r="B4882">
            <v>0</v>
          </cell>
        </row>
        <row r="4883">
          <cell r="A4883">
            <v>870864004</v>
          </cell>
          <cell r="B4883">
            <v>0</v>
          </cell>
        </row>
        <row r="4884">
          <cell r="A4884">
            <v>870864005</v>
          </cell>
          <cell r="B4884">
            <v>0</v>
          </cell>
        </row>
        <row r="4885">
          <cell r="A4885">
            <v>870864006</v>
          </cell>
          <cell r="B4885">
            <v>0</v>
          </cell>
        </row>
        <row r="4886">
          <cell r="A4886">
            <v>870864007</v>
          </cell>
          <cell r="B4886">
            <v>0</v>
          </cell>
        </row>
        <row r="4887">
          <cell r="A4887">
            <v>870864008</v>
          </cell>
          <cell r="B4887">
            <v>0</v>
          </cell>
        </row>
        <row r="4888">
          <cell r="A4888">
            <v>870864009</v>
          </cell>
          <cell r="B4888">
            <v>0</v>
          </cell>
        </row>
        <row r="4889">
          <cell r="A4889">
            <v>870864010</v>
          </cell>
          <cell r="B4889">
            <v>0</v>
          </cell>
        </row>
        <row r="4890">
          <cell r="A4890">
            <v>870864011</v>
          </cell>
          <cell r="B4890">
            <v>0</v>
          </cell>
        </row>
        <row r="4891">
          <cell r="A4891">
            <v>870864012</v>
          </cell>
          <cell r="B4891">
            <v>0</v>
          </cell>
        </row>
        <row r="4892">
          <cell r="A4892">
            <v>870864013</v>
          </cell>
          <cell r="B4892">
            <v>0</v>
          </cell>
        </row>
        <row r="4893">
          <cell r="A4893">
            <v>870864014</v>
          </cell>
          <cell r="B4893">
            <v>0</v>
          </cell>
        </row>
        <row r="4894">
          <cell r="A4894">
            <v>870864015</v>
          </cell>
          <cell r="B4894">
            <v>0</v>
          </cell>
        </row>
        <row r="4895">
          <cell r="A4895">
            <v>870864016</v>
          </cell>
          <cell r="B4895">
            <v>0</v>
          </cell>
        </row>
        <row r="4896">
          <cell r="A4896">
            <v>870864017</v>
          </cell>
          <cell r="B4896">
            <v>0</v>
          </cell>
        </row>
        <row r="4897">
          <cell r="A4897">
            <v>870864301</v>
          </cell>
          <cell r="B4897">
            <v>0</v>
          </cell>
        </row>
        <row r="4898">
          <cell r="A4898">
            <v>870864302</v>
          </cell>
          <cell r="B4898">
            <v>0</v>
          </cell>
        </row>
        <row r="4899">
          <cell r="A4899">
            <v>870864303</v>
          </cell>
          <cell r="B4899">
            <v>0</v>
          </cell>
        </row>
        <row r="4900">
          <cell r="A4900">
            <v>870864304</v>
          </cell>
          <cell r="B4900">
            <v>0</v>
          </cell>
        </row>
        <row r="4901">
          <cell r="A4901">
            <v>870864305</v>
          </cell>
          <cell r="B4901">
            <v>0</v>
          </cell>
        </row>
        <row r="4902">
          <cell r="A4902">
            <v>870864306</v>
          </cell>
          <cell r="B4902">
            <v>0</v>
          </cell>
        </row>
        <row r="4903">
          <cell r="A4903">
            <v>870864307</v>
          </cell>
          <cell r="B4903">
            <v>0</v>
          </cell>
        </row>
        <row r="4904">
          <cell r="A4904">
            <v>870864308</v>
          </cell>
          <cell r="B4904">
            <v>0</v>
          </cell>
        </row>
        <row r="4905">
          <cell r="A4905">
            <v>870864309</v>
          </cell>
          <cell r="B4905">
            <v>0</v>
          </cell>
        </row>
        <row r="4906">
          <cell r="A4906">
            <v>870864310</v>
          </cell>
          <cell r="B4906">
            <v>0</v>
          </cell>
        </row>
        <row r="4907">
          <cell r="A4907">
            <v>870864311</v>
          </cell>
          <cell r="B4907">
            <v>0</v>
          </cell>
        </row>
        <row r="4908">
          <cell r="A4908">
            <v>870864312</v>
          </cell>
          <cell r="B4908">
            <v>0</v>
          </cell>
        </row>
        <row r="4909">
          <cell r="A4909">
            <v>870864313</v>
          </cell>
          <cell r="B4909">
            <v>0</v>
          </cell>
        </row>
        <row r="4910">
          <cell r="A4910">
            <v>870864314</v>
          </cell>
          <cell r="B4910">
            <v>0</v>
          </cell>
        </row>
        <row r="4911">
          <cell r="A4911">
            <v>870864315</v>
          </cell>
          <cell r="B4911">
            <v>0</v>
          </cell>
        </row>
        <row r="4912">
          <cell r="A4912">
            <v>870864316</v>
          </cell>
          <cell r="B4912">
            <v>0</v>
          </cell>
        </row>
        <row r="4913">
          <cell r="A4913">
            <v>870864317</v>
          </cell>
          <cell r="B4913">
            <v>0</v>
          </cell>
        </row>
        <row r="4914">
          <cell r="A4914">
            <v>870864403</v>
          </cell>
          <cell r="B4914">
            <v>68</v>
          </cell>
        </row>
        <row r="4915">
          <cell r="A4915">
            <v>870864406</v>
          </cell>
          <cell r="B4915">
            <v>79</v>
          </cell>
        </row>
        <row r="4916">
          <cell r="A4916">
            <v>870864409</v>
          </cell>
          <cell r="B4916">
            <v>85</v>
          </cell>
        </row>
        <row r="4917">
          <cell r="A4917" t="str">
            <v>8708644BE</v>
          </cell>
          <cell r="B4917">
            <v>0</v>
          </cell>
        </row>
        <row r="4918">
          <cell r="A4918" t="str">
            <v>8708644NE</v>
          </cell>
          <cell r="B4918">
            <v>0</v>
          </cell>
        </row>
        <row r="4919">
          <cell r="A4919" t="str">
            <v>8708644VE</v>
          </cell>
          <cell r="B4919">
            <v>0</v>
          </cell>
        </row>
        <row r="4920">
          <cell r="A4920">
            <v>870865701</v>
          </cell>
          <cell r="B4920">
            <v>0</v>
          </cell>
        </row>
        <row r="4921">
          <cell r="A4921">
            <v>870865702</v>
          </cell>
          <cell r="B4921">
            <v>0</v>
          </cell>
        </row>
        <row r="4922">
          <cell r="A4922">
            <v>870865703</v>
          </cell>
          <cell r="B4922">
            <v>0</v>
          </cell>
        </row>
        <row r="4923">
          <cell r="A4923">
            <v>870865704</v>
          </cell>
          <cell r="B4923">
            <v>0</v>
          </cell>
        </row>
        <row r="4924">
          <cell r="A4924">
            <v>870865705</v>
          </cell>
          <cell r="B4924">
            <v>0</v>
          </cell>
        </row>
        <row r="4925">
          <cell r="A4925">
            <v>870865706</v>
          </cell>
          <cell r="B4925">
            <v>0</v>
          </cell>
        </row>
        <row r="4926">
          <cell r="A4926">
            <v>870865707</v>
          </cell>
          <cell r="B4926">
            <v>0</v>
          </cell>
        </row>
        <row r="4927">
          <cell r="A4927">
            <v>870865708</v>
          </cell>
          <cell r="B4927">
            <v>0</v>
          </cell>
        </row>
        <row r="4928">
          <cell r="A4928">
            <v>870865709</v>
          </cell>
          <cell r="B4928">
            <v>0</v>
          </cell>
        </row>
        <row r="4929">
          <cell r="A4929">
            <v>870865710</v>
          </cell>
          <cell r="B4929">
            <v>0</v>
          </cell>
        </row>
        <row r="4930">
          <cell r="A4930">
            <v>870865711</v>
          </cell>
          <cell r="B4930">
            <v>0</v>
          </cell>
        </row>
        <row r="4931">
          <cell r="A4931">
            <v>870865712</v>
          </cell>
          <cell r="B4931">
            <v>0</v>
          </cell>
        </row>
        <row r="4932">
          <cell r="A4932">
            <v>870865713</v>
          </cell>
          <cell r="B4932">
            <v>0</v>
          </cell>
        </row>
        <row r="4933">
          <cell r="A4933">
            <v>870865714</v>
          </cell>
          <cell r="B4933">
            <v>0</v>
          </cell>
        </row>
        <row r="4934">
          <cell r="A4934">
            <v>870865715</v>
          </cell>
          <cell r="B4934">
            <v>0</v>
          </cell>
        </row>
        <row r="4935">
          <cell r="A4935">
            <v>870865716</v>
          </cell>
          <cell r="B4935">
            <v>0</v>
          </cell>
        </row>
        <row r="4936">
          <cell r="A4936">
            <v>870865717</v>
          </cell>
          <cell r="B4936">
            <v>0</v>
          </cell>
        </row>
        <row r="4937">
          <cell r="A4937">
            <v>8708815</v>
          </cell>
          <cell r="B4937">
            <v>0</v>
          </cell>
        </row>
        <row r="4938">
          <cell r="A4938">
            <v>870881501</v>
          </cell>
          <cell r="B4938">
            <v>1</v>
          </cell>
        </row>
        <row r="4939">
          <cell r="A4939">
            <v>870881502</v>
          </cell>
          <cell r="B4939">
            <v>0</v>
          </cell>
        </row>
        <row r="4940">
          <cell r="A4940">
            <v>870881503</v>
          </cell>
          <cell r="B4940">
            <v>80</v>
          </cell>
        </row>
        <row r="4941">
          <cell r="A4941">
            <v>870881504</v>
          </cell>
          <cell r="B4941">
            <v>52</v>
          </cell>
        </row>
        <row r="4942">
          <cell r="A4942">
            <v>870881505</v>
          </cell>
          <cell r="B4942">
            <v>0</v>
          </cell>
        </row>
        <row r="4943">
          <cell r="A4943">
            <v>870881506</v>
          </cell>
          <cell r="B4943">
            <v>47</v>
          </cell>
        </row>
        <row r="4944">
          <cell r="A4944">
            <v>870881507</v>
          </cell>
          <cell r="B4944">
            <v>0</v>
          </cell>
        </row>
        <row r="4945">
          <cell r="A4945">
            <v>870881508</v>
          </cell>
          <cell r="B4945">
            <v>42</v>
          </cell>
        </row>
        <row r="4946">
          <cell r="A4946">
            <v>870881509</v>
          </cell>
          <cell r="B4946">
            <v>155</v>
          </cell>
        </row>
        <row r="4947">
          <cell r="A4947">
            <v>870881510</v>
          </cell>
          <cell r="B4947">
            <v>48</v>
          </cell>
        </row>
        <row r="4948">
          <cell r="A4948">
            <v>870881511</v>
          </cell>
          <cell r="B4948">
            <v>47</v>
          </cell>
        </row>
        <row r="4949">
          <cell r="A4949">
            <v>8708888</v>
          </cell>
          <cell r="B4949">
            <v>96</v>
          </cell>
        </row>
        <row r="4950">
          <cell r="A4950">
            <v>8708899007</v>
          </cell>
          <cell r="B4950">
            <v>0</v>
          </cell>
        </row>
        <row r="4951">
          <cell r="A4951">
            <v>870889903</v>
          </cell>
          <cell r="B4951">
            <v>10</v>
          </cell>
        </row>
        <row r="4952">
          <cell r="A4952">
            <v>870889906</v>
          </cell>
          <cell r="B4952">
            <v>12</v>
          </cell>
        </row>
        <row r="4953">
          <cell r="A4953">
            <v>870889907</v>
          </cell>
          <cell r="B4953">
            <v>0</v>
          </cell>
        </row>
        <row r="4954">
          <cell r="A4954">
            <v>870889909</v>
          </cell>
          <cell r="B4954">
            <v>6</v>
          </cell>
        </row>
        <row r="4955">
          <cell r="A4955">
            <v>8708907003</v>
          </cell>
          <cell r="B4955">
            <v>19</v>
          </cell>
        </row>
        <row r="4956">
          <cell r="A4956">
            <v>870890701</v>
          </cell>
          <cell r="B4956">
            <v>0</v>
          </cell>
        </row>
        <row r="4957">
          <cell r="A4957">
            <v>870890702</v>
          </cell>
          <cell r="B4957">
            <v>0</v>
          </cell>
        </row>
        <row r="4958">
          <cell r="A4958">
            <v>870890703</v>
          </cell>
          <cell r="B4958">
            <v>19</v>
          </cell>
        </row>
        <row r="4959">
          <cell r="A4959">
            <v>870890704</v>
          </cell>
          <cell r="B4959">
            <v>0</v>
          </cell>
        </row>
        <row r="4960">
          <cell r="A4960">
            <v>870890705</v>
          </cell>
          <cell r="B4960">
            <v>0</v>
          </cell>
        </row>
        <row r="4961">
          <cell r="A4961">
            <v>870890706</v>
          </cell>
          <cell r="B4961">
            <v>17</v>
          </cell>
        </row>
        <row r="4962">
          <cell r="A4962">
            <v>870890707</v>
          </cell>
          <cell r="B4962">
            <v>0</v>
          </cell>
        </row>
        <row r="4963">
          <cell r="A4963">
            <v>870890708</v>
          </cell>
          <cell r="B4963">
            <v>0</v>
          </cell>
        </row>
        <row r="4964">
          <cell r="A4964">
            <v>870890709</v>
          </cell>
          <cell r="B4964">
            <v>27</v>
          </cell>
        </row>
        <row r="4965">
          <cell r="A4965">
            <v>870890710</v>
          </cell>
          <cell r="B4965">
            <v>0</v>
          </cell>
        </row>
        <row r="4966">
          <cell r="A4966">
            <v>870890711</v>
          </cell>
          <cell r="B4966">
            <v>0</v>
          </cell>
        </row>
        <row r="4967">
          <cell r="A4967">
            <v>870890712</v>
          </cell>
          <cell r="B4967">
            <v>0</v>
          </cell>
        </row>
        <row r="4968">
          <cell r="A4968">
            <v>870890713</v>
          </cell>
          <cell r="B4968">
            <v>0</v>
          </cell>
        </row>
        <row r="4969">
          <cell r="A4969">
            <v>870890714</v>
          </cell>
          <cell r="B4969">
            <v>0</v>
          </cell>
        </row>
        <row r="4970">
          <cell r="A4970">
            <v>870890715</v>
          </cell>
          <cell r="B4970">
            <v>0</v>
          </cell>
        </row>
        <row r="4971">
          <cell r="A4971">
            <v>870890716</v>
          </cell>
          <cell r="B4971">
            <v>0</v>
          </cell>
        </row>
        <row r="4972">
          <cell r="A4972">
            <v>870890717</v>
          </cell>
          <cell r="B4972">
            <v>0</v>
          </cell>
        </row>
        <row r="4973">
          <cell r="A4973">
            <v>870890718</v>
          </cell>
          <cell r="B4973">
            <v>0</v>
          </cell>
        </row>
        <row r="4974">
          <cell r="A4974">
            <v>870890721</v>
          </cell>
          <cell r="B4974">
            <v>0</v>
          </cell>
        </row>
        <row r="4975">
          <cell r="A4975">
            <v>870890722</v>
          </cell>
          <cell r="B4975">
            <v>0</v>
          </cell>
        </row>
        <row r="4976">
          <cell r="A4976">
            <v>870890723</v>
          </cell>
          <cell r="B4976">
            <v>4</v>
          </cell>
        </row>
        <row r="4977">
          <cell r="A4977">
            <v>870899000</v>
          </cell>
          <cell r="B4977">
            <v>0</v>
          </cell>
        </row>
        <row r="4978">
          <cell r="A4978">
            <v>870899001</v>
          </cell>
          <cell r="B4978">
            <v>0</v>
          </cell>
        </row>
        <row r="4979">
          <cell r="A4979">
            <v>870899002</v>
          </cell>
          <cell r="B4979">
            <v>0</v>
          </cell>
        </row>
        <row r="4980">
          <cell r="A4980">
            <v>870899003</v>
          </cell>
          <cell r="B4980">
            <v>0</v>
          </cell>
        </row>
        <row r="4981">
          <cell r="A4981">
            <v>870899004</v>
          </cell>
          <cell r="B4981">
            <v>0</v>
          </cell>
        </row>
        <row r="4982">
          <cell r="A4982">
            <v>870899005</v>
          </cell>
          <cell r="B4982">
            <v>0</v>
          </cell>
        </row>
        <row r="4983">
          <cell r="A4983">
            <v>870899006</v>
          </cell>
          <cell r="B4983">
            <v>0</v>
          </cell>
        </row>
        <row r="4984">
          <cell r="A4984">
            <v>8708999</v>
          </cell>
          <cell r="B4984">
            <v>152</v>
          </cell>
        </row>
        <row r="4985">
          <cell r="A4985">
            <v>8711700</v>
          </cell>
          <cell r="B4985">
            <v>8</v>
          </cell>
        </row>
        <row r="4986">
          <cell r="A4986">
            <v>8711701</v>
          </cell>
          <cell r="B4986">
            <v>4</v>
          </cell>
        </row>
        <row r="4987">
          <cell r="A4987">
            <v>8711702</v>
          </cell>
          <cell r="B4987">
            <v>4</v>
          </cell>
        </row>
        <row r="4988">
          <cell r="A4988">
            <v>8717033</v>
          </cell>
          <cell r="B4988">
            <v>10</v>
          </cell>
        </row>
        <row r="4989">
          <cell r="A4989">
            <v>871703303</v>
          </cell>
          <cell r="B4989">
            <v>0</v>
          </cell>
        </row>
        <row r="4990">
          <cell r="A4990">
            <v>871703304</v>
          </cell>
          <cell r="B4990">
            <v>0</v>
          </cell>
        </row>
        <row r="4991">
          <cell r="A4991">
            <v>871703305</v>
          </cell>
          <cell r="B4991">
            <v>138</v>
          </cell>
        </row>
        <row r="4992">
          <cell r="A4992">
            <v>8857005</v>
          </cell>
          <cell r="B4992">
            <v>1</v>
          </cell>
        </row>
        <row r="4993">
          <cell r="A4993">
            <v>8857829</v>
          </cell>
          <cell r="B4993">
            <v>65</v>
          </cell>
        </row>
        <row r="4994">
          <cell r="A4994">
            <v>9003020</v>
          </cell>
          <cell r="B4994">
            <v>0</v>
          </cell>
        </row>
        <row r="4995">
          <cell r="A4995">
            <v>900309003</v>
          </cell>
          <cell r="B4995">
            <v>0</v>
          </cell>
        </row>
        <row r="4996">
          <cell r="A4996">
            <v>900309006</v>
          </cell>
          <cell r="B4996">
            <v>0</v>
          </cell>
        </row>
        <row r="4997">
          <cell r="A4997">
            <v>900309009</v>
          </cell>
          <cell r="B4997">
            <v>0</v>
          </cell>
        </row>
        <row r="4998">
          <cell r="A4998">
            <v>900309018</v>
          </cell>
          <cell r="B4998">
            <v>0</v>
          </cell>
        </row>
        <row r="4999">
          <cell r="A4999">
            <v>900310000</v>
          </cell>
          <cell r="B4999">
            <v>0</v>
          </cell>
        </row>
        <row r="5000">
          <cell r="A5000">
            <v>900310001</v>
          </cell>
          <cell r="B5000">
            <v>0</v>
          </cell>
        </row>
        <row r="5001">
          <cell r="A5001">
            <v>900310002</v>
          </cell>
          <cell r="B5001">
            <v>0</v>
          </cell>
        </row>
        <row r="5002">
          <cell r="A5002">
            <v>900310003</v>
          </cell>
          <cell r="B5002">
            <v>4</v>
          </cell>
        </row>
        <row r="5003">
          <cell r="A5003">
            <v>900310004</v>
          </cell>
          <cell r="B5003">
            <v>2</v>
          </cell>
        </row>
        <row r="5004">
          <cell r="A5004">
            <v>900310102</v>
          </cell>
          <cell r="B5004">
            <v>0</v>
          </cell>
        </row>
        <row r="5005">
          <cell r="A5005">
            <v>900310103</v>
          </cell>
          <cell r="B5005">
            <v>0</v>
          </cell>
        </row>
        <row r="5006">
          <cell r="A5006">
            <v>900310104</v>
          </cell>
          <cell r="B5006">
            <v>6</v>
          </cell>
        </row>
        <row r="5007">
          <cell r="A5007">
            <v>900397601</v>
          </cell>
          <cell r="B5007">
            <v>0</v>
          </cell>
        </row>
        <row r="5008">
          <cell r="A5008">
            <v>900397801</v>
          </cell>
          <cell r="B5008">
            <v>0</v>
          </cell>
        </row>
        <row r="5009">
          <cell r="A5009">
            <v>900397802</v>
          </cell>
          <cell r="B5009">
            <v>1</v>
          </cell>
        </row>
        <row r="5010">
          <cell r="A5010">
            <v>900399301</v>
          </cell>
          <cell r="B5010">
            <v>0</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rda.com/imagenes/cinturones/8701038/negro/1.jpg,https:/rerda.com/imagenes/cinturones/8701038/negro/2.jpg,https:/rerda.com/imagenes/cinturones/8701038/negro/3.jpg" TargetMode="External"/><Relationship Id="rId3" Type="http://schemas.openxmlformats.org/officeDocument/2006/relationships/hyperlink" Target="https://rerda.com/imagenes/relojes/8303523/06/1.jpg,https:/rerda.com/imagenes/relojes/8303523/06/2.jpg" TargetMode="External"/><Relationship Id="rId7" Type="http://schemas.openxmlformats.org/officeDocument/2006/relationships/hyperlink" Target="https://rerda.com/imagenes/gorros/8518014/verde.jpg" TargetMode="External"/><Relationship Id="rId2" Type="http://schemas.openxmlformats.org/officeDocument/2006/relationships/hyperlink" Target="https://rerda.com/imagenes/relojes/8303523/21/1.jpg,https:/rerda.com/imagenes/relojes/8303523/21/2.jpg,https:/rerda.com/imagenes/relojes/8303523/21/3.jpg" TargetMode="External"/><Relationship Id="rId1" Type="http://schemas.openxmlformats.org/officeDocument/2006/relationships/hyperlink" Target="https://rerda.com/imagenes/relojes/8303523/13/1.jpg,https:/rerda.com/imagenes/relojes/8303523/13/2.jpg,https:/rerda.com/imagenes/relojes/8303523/13/3.jpg" TargetMode="External"/><Relationship Id="rId6" Type="http://schemas.openxmlformats.org/officeDocument/2006/relationships/hyperlink" Target="https://rerda.com/imagenes/gorros/8518014/negro.jpg" TargetMode="External"/><Relationship Id="rId5" Type="http://schemas.openxmlformats.org/officeDocument/2006/relationships/hyperlink" Target="https://rerda.com/imagenes/gorros/8518014/beije.jpg" TargetMode="External"/><Relationship Id="rId10" Type="http://schemas.openxmlformats.org/officeDocument/2006/relationships/printerSettings" Target="../printerSettings/printerSettings1.bin"/><Relationship Id="rId4" Type="http://schemas.openxmlformats.org/officeDocument/2006/relationships/hyperlink" Target="https://rerda.com/imagenes/relojes/8303523/04/1.jpg,https:/rerda.com/imagenes/relojes/8303523/04/2.jpg,https:/rerda.com/imagenes/relojes/8303523/04/3.jpg" TargetMode="External"/><Relationship Id="rId9" Type="http://schemas.openxmlformats.org/officeDocument/2006/relationships/hyperlink" Target="https://rerda.com/imagenes/cinturones/8701038/verde/1.jpg,https:/rerda.com/imagenes/cinturones/8701038/verde/2.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S2487"/>
  <sheetViews>
    <sheetView tabSelected="1" topLeftCell="C2191" workbookViewId="0">
      <selection activeCell="O2226" sqref="O2226"/>
    </sheetView>
  </sheetViews>
  <sheetFormatPr baseColWidth="10" defaultRowHeight="15" x14ac:dyDescent="0.25"/>
  <cols>
    <col min="1" max="1" width="8.140625" customWidth="1"/>
    <col min="2" max="2" width="13.5703125" customWidth="1"/>
    <col min="3" max="3" width="9.85546875" customWidth="1"/>
    <col min="4" max="4" width="46" customWidth="1"/>
    <col min="5" max="5" width="9.85546875" customWidth="1"/>
    <col min="6" max="6" width="15.85546875" customWidth="1"/>
    <col min="7" max="7" width="17.28515625" customWidth="1"/>
    <col min="8" max="8" width="12.85546875" customWidth="1"/>
    <col min="9" max="9" width="10.7109375" customWidth="1"/>
    <col min="10" max="10" width="10.85546875" customWidth="1"/>
    <col min="11" max="11" width="10.7109375" bestFit="1" customWidth="1"/>
    <col min="12" max="12" width="10.7109375" customWidth="1"/>
    <col min="13" max="13" width="10.28515625" customWidth="1"/>
    <col min="14" max="14" width="12" customWidth="1"/>
    <col min="15" max="15" width="36.140625" bestFit="1" customWidth="1"/>
    <col min="16" max="16" width="9.5703125" customWidth="1"/>
    <col min="17" max="17" width="11.85546875" bestFit="1" customWidth="1"/>
    <col min="18" max="18" width="10" bestFit="1" customWidth="1"/>
    <col min="21" max="21" width="9.140625" bestFit="1" customWidth="1"/>
    <col min="22" max="22" width="17.42578125" bestFit="1" customWidth="1"/>
    <col min="23" max="23" width="11.28515625" bestFit="1" customWidth="1"/>
    <col min="24" max="24" width="10" bestFit="1" customWidth="1"/>
    <col min="25" max="25" width="8" bestFit="1" customWidth="1"/>
    <col min="26" max="26" width="6.42578125" bestFit="1" customWidth="1"/>
    <col min="27" max="27" width="6.5703125" bestFit="1" customWidth="1"/>
    <col min="28" max="28" width="7.85546875" bestFit="1" customWidth="1"/>
    <col min="29" max="29" width="5.28515625" bestFit="1" customWidth="1"/>
    <col min="30" max="30" width="18.28515625" bestFit="1" customWidth="1"/>
    <col min="31" max="31" width="16.42578125" bestFit="1" customWidth="1"/>
    <col min="32" max="32" width="18" bestFit="1" customWidth="1"/>
    <col min="33" max="33" width="16.42578125" bestFit="1" customWidth="1"/>
    <col min="34" max="34" width="13.7109375" bestFit="1" customWidth="1"/>
    <col min="35" max="35" width="18.28515625" bestFit="1" customWidth="1"/>
    <col min="36" max="36" width="18" bestFit="1" customWidth="1"/>
    <col min="37" max="37" width="6.42578125" bestFit="1" customWidth="1"/>
    <col min="38" max="38" width="9" bestFit="1" customWidth="1"/>
    <col min="39" max="39" width="6" bestFit="1" customWidth="1"/>
    <col min="40" max="40" width="10.7109375" bestFit="1" customWidth="1"/>
    <col min="41" max="41" width="4.5703125" bestFit="1" customWidth="1"/>
    <col min="42" max="42" width="7.28515625" bestFit="1" customWidth="1"/>
    <col min="43" max="43" width="9.28515625" bestFit="1" customWidth="1"/>
    <col min="45" max="45" width="14.140625" bestFit="1" customWidth="1"/>
  </cols>
  <sheetData>
    <row r="1" spans="1:45" ht="45" x14ac:dyDescent="0.25">
      <c r="A1" s="1" t="s">
        <v>38</v>
      </c>
      <c r="B1" s="5" t="s">
        <v>39</v>
      </c>
      <c r="C1" s="6" t="s">
        <v>40</v>
      </c>
      <c r="D1" s="6" t="s">
        <v>0</v>
      </c>
      <c r="E1" s="6" t="s">
        <v>1</v>
      </c>
      <c r="F1" s="6" t="s">
        <v>2</v>
      </c>
      <c r="G1" s="6" t="s">
        <v>3</v>
      </c>
      <c r="H1" s="6" t="s">
        <v>4</v>
      </c>
      <c r="I1" s="1" t="s">
        <v>90</v>
      </c>
      <c r="J1" s="1" t="s">
        <v>93</v>
      </c>
      <c r="K1" s="1" t="s">
        <v>91</v>
      </c>
      <c r="L1" s="1" t="s">
        <v>92</v>
      </c>
      <c r="M1" s="6" t="s">
        <v>5</v>
      </c>
      <c r="N1" s="6" t="s">
        <v>6</v>
      </c>
      <c r="O1" s="6" t="s">
        <v>7</v>
      </c>
      <c r="P1" s="6" t="s">
        <v>8</v>
      </c>
      <c r="Q1" s="6" t="s">
        <v>9</v>
      </c>
      <c r="R1" s="6" t="s">
        <v>10</v>
      </c>
      <c r="S1" s="6" t="s">
        <v>11</v>
      </c>
      <c r="T1" s="6" t="s">
        <v>12</v>
      </c>
      <c r="U1" s="6" t="s">
        <v>13</v>
      </c>
      <c r="V1" s="6" t="s">
        <v>14</v>
      </c>
      <c r="W1" s="6" t="s">
        <v>15</v>
      </c>
      <c r="X1" s="6" t="s">
        <v>16</v>
      </c>
      <c r="Y1" s="6" t="s">
        <v>17</v>
      </c>
      <c r="Z1" s="6" t="s">
        <v>18</v>
      </c>
      <c r="AA1" s="6" t="s">
        <v>19</v>
      </c>
      <c r="AB1" s="6" t="s">
        <v>20</v>
      </c>
      <c r="AC1" s="6" t="s">
        <v>21</v>
      </c>
      <c r="AD1" s="6" t="s">
        <v>22</v>
      </c>
      <c r="AE1" s="6" t="s">
        <v>23</v>
      </c>
      <c r="AF1" s="6" t="s">
        <v>24</v>
      </c>
      <c r="AG1" s="6" t="s">
        <v>25</v>
      </c>
      <c r="AH1" s="6" t="s">
        <v>26</v>
      </c>
      <c r="AI1" s="6" t="s">
        <v>27</v>
      </c>
      <c r="AJ1" s="6" t="s">
        <v>28</v>
      </c>
      <c r="AK1" s="6" t="s">
        <v>29</v>
      </c>
      <c r="AL1" s="6" t="s">
        <v>30</v>
      </c>
      <c r="AM1" s="6" t="s">
        <v>31</v>
      </c>
      <c r="AN1" s="6" t="s">
        <v>32</v>
      </c>
      <c r="AO1" s="6" t="s">
        <v>33</v>
      </c>
      <c r="AP1" s="6" t="s">
        <v>34</v>
      </c>
      <c r="AQ1" s="6" t="s">
        <v>35</v>
      </c>
      <c r="AR1" s="6" t="s">
        <v>36</v>
      </c>
      <c r="AS1" s="6" t="s">
        <v>37</v>
      </c>
    </row>
    <row r="2" spans="1:45" hidden="1" x14ac:dyDescent="0.25">
      <c r="A2" s="2">
        <v>1222</v>
      </c>
      <c r="B2" s="2">
        <v>1120056</v>
      </c>
      <c r="C2" s="2">
        <f>VLOOKUP($A2,[1]products_2021_10_19_12_46_45!$A$3:$S$481,3,FALSE)</f>
        <v>1120056</v>
      </c>
      <c r="D2" s="2" t="str">
        <f>VLOOKUP($A2,[1]products_2021_10_19_12_46_45!$A$3:$S$481,4,FALSE)</f>
        <v>Bombacha Jazak Rip Stop Beige T:50-54</v>
      </c>
      <c r="E2" s="3">
        <v>50</v>
      </c>
      <c r="F2" s="4"/>
      <c r="G2" s="2" t="str">
        <f>VLOOKUP($A2,[1]products_2021_10_19_12_46_45!$A$3:$S$481,16,FALSE)</f>
        <v>&lt;p&gt;Rodilleras reforzadas.&lt;br /&gt;Color Negro.&lt;br /&gt;Solapa ajustadoras en rodillas.&lt;br /&gt;8 (ocho) bolsillos.&lt;br /&gt;Cierre de cremallera de 1ª calidad con ojal y botón.&lt;/p&gt;</v>
      </c>
      <c r="H2" s="2" t="str">
        <f>IFERROR(VLOOKUP($A2,[1]products_2021_10_19_12_46_45!$A$3:$S$481,17,FALSE),"")</f>
        <v>&lt;p&gt;Puños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v>
      </c>
      <c r="I2" s="2" t="str">
        <f>VLOOKUP($A2,[1]products_2021_10_19_12_46_45!$A$3:$S$481,5,FALSE)</f>
        <v>Indumentaria militar</v>
      </c>
      <c r="J2" s="2" t="str">
        <f>IFERROR(VLOOKUP($A2,[1]products_2021_10_19_12_46_45!$A$3:$S$481,6,FALSE),"")</f>
        <v>Pantalones de combate, bombachas, fajinas, cargo.</v>
      </c>
      <c r="K2" s="2" t="str">
        <f>IFERROR(VLOOKUP($A2,[1]products_2021_10_19_12_46_45!$A$3:$S$481,7,FALSE),"")</f>
        <v>Jazak</v>
      </c>
      <c r="L2" s="2" t="str">
        <f>IFERROR(VLOOKUP($A2,[1]products_2021_10_19_12_46_45!$A$3:$S$481,8,FALSE),"")</f>
        <v/>
      </c>
      <c r="M2" s="2" t="str">
        <f>IFERROR(VLOOKUP($A2,[1]products_2021_10_19_12_46_45!$A$3:$S$481,9,FALSE),"")</f>
        <v>Rip Stop, Jazak, Bombacha</v>
      </c>
      <c r="N2" s="2">
        <f>IFERROR(VLOOKUP(C2,[2]articulo!$A$1:$D$9000,4,FALSE),"")</f>
        <v>8500</v>
      </c>
      <c r="O2" s="2" t="str">
        <f>VLOOKUP($A2,[1]products_2021_10_19_12_46_45!$A$3:$S$481,18,FALSE)</f>
        <v>https://rerda.com/6535/bombacha-jazak-rip-stop-beige-t50-54.jpg,https://rerda.com/6536/bombacha-jazak-rip-stop-beige-t50-54.jpg,https://rerda.com/6537/bombacha-jazak-rip-stop-beige-t50-54.jpg,https://rerda.com/6538/bombacha-jazak-rip-stop-beige-t50-54.jpg</v>
      </c>
      <c r="P2" s="2" t="str">
        <f>IFERROR(VLOOKUP(B2,[3]stock!$A$1:$B$9000,2,FALSE),"0")</f>
        <v>0</v>
      </c>
      <c r="Q2" s="2">
        <f>VLOOKUP($A2,[1]products_2021_10_19_12_46_45!$A$3:$S$481,11,FALSE)</f>
        <v>5</v>
      </c>
      <c r="R2" s="2">
        <f>VLOOKUP($A2,[1]products_2021_10_19_12_46_45!$A$3:$S$481,12,FALSE)</f>
        <v>5</v>
      </c>
      <c r="S2" s="2">
        <f>VLOOKUP($A2,[1]products_2021_10_19_12_46_45!$A$3:$S$481,13,FALSE)</f>
        <v>5</v>
      </c>
      <c r="T2" s="2">
        <f>VLOOKUP($A2,[1]products_2021_10_19_12_46_45!$A$3:$S$481,14,FALSE)</f>
        <v>0.03</v>
      </c>
      <c r="U2" s="2"/>
      <c r="V2" s="2"/>
      <c r="W2" s="2"/>
      <c r="X2" s="2"/>
      <c r="Y2" s="2"/>
      <c r="Z2" s="2"/>
      <c r="AA2" s="2"/>
      <c r="AB2" s="2"/>
      <c r="AC2" s="2"/>
      <c r="AD2" s="2"/>
      <c r="AE2" s="2"/>
      <c r="AF2" s="2"/>
      <c r="AG2" s="2"/>
      <c r="AH2" s="2"/>
      <c r="AI2" s="2"/>
      <c r="AJ2" s="2"/>
      <c r="AK2" s="2"/>
      <c r="AL2" s="2"/>
      <c r="AM2" s="2"/>
      <c r="AN2" s="2"/>
      <c r="AO2" s="2"/>
      <c r="AP2" s="2"/>
      <c r="AQ2" s="2"/>
      <c r="AR2" s="2"/>
      <c r="AS2" s="2"/>
    </row>
    <row r="3" spans="1:45" hidden="1" x14ac:dyDescent="0.25">
      <c r="A3" s="2">
        <v>1222</v>
      </c>
      <c r="B3" s="2">
        <v>1120056</v>
      </c>
      <c r="C3" s="2">
        <f>VLOOKUP($A3,[1]products_2021_10_19_12_46_45!$A$3:$S$481,3,FALSE)</f>
        <v>1120056</v>
      </c>
      <c r="D3" s="2" t="str">
        <f>VLOOKUP($A3,[1]products_2021_10_19_12_46_45!$A$3:$S$481,4,FALSE)</f>
        <v>Bombacha Jazak Rip Stop Beige T:50-54</v>
      </c>
      <c r="E3" s="3">
        <v>52</v>
      </c>
      <c r="F3" s="4"/>
      <c r="G3" s="2" t="str">
        <f>VLOOKUP($A3,[1]products_2021_10_19_12_46_45!$A$3:$S$481,16,FALSE)</f>
        <v>&lt;p&gt;Rodilleras reforzadas.&lt;br /&gt;Color Negro.&lt;br /&gt;Solapa ajustadoras en rodillas.&lt;br /&gt;8 (ocho) bolsillos.&lt;br /&gt;Cierre de cremallera de 1ª calidad con ojal y botón.&lt;/p&gt;</v>
      </c>
      <c r="H3" s="2" t="str">
        <f>IFERROR(VLOOKUP($A3,[1]products_2021_10_19_12_46_45!$A$3:$S$481,17,FALSE),"")</f>
        <v>&lt;p&gt;Puños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v>
      </c>
      <c r="I3" s="2" t="str">
        <f>VLOOKUP($A3,[1]products_2021_10_19_12_46_45!$A$3:$S$481,5,FALSE)</f>
        <v>Indumentaria militar</v>
      </c>
      <c r="J3" s="2" t="str">
        <f>IFERROR(VLOOKUP($A3,[1]products_2021_10_19_12_46_45!$A$3:$S$481,6,FALSE),"")</f>
        <v>Pantalones de combate, bombachas, fajinas, cargo.</v>
      </c>
      <c r="K3" s="2" t="str">
        <f>IFERROR(VLOOKUP($A3,[1]products_2021_10_19_12_46_45!$A$3:$S$481,7,FALSE),"")</f>
        <v>Jazak</v>
      </c>
      <c r="L3" s="2" t="str">
        <f>IFERROR(VLOOKUP($A3,[1]products_2021_10_19_12_46_45!$A$3:$S$481,8,FALSE),"")</f>
        <v/>
      </c>
      <c r="M3" s="2" t="str">
        <f>IFERROR(VLOOKUP($A3,[1]products_2021_10_19_12_46_45!$A$3:$S$481,9,FALSE),"")</f>
        <v>Rip Stop, Jazak, Bombacha</v>
      </c>
      <c r="N3" s="2">
        <f>IFERROR(VLOOKUP(C3,[2]articulo!$A$1:$D$9000,4,FALSE),"")</f>
        <v>8500</v>
      </c>
      <c r="O3" s="2" t="str">
        <f>VLOOKUP($A3,[1]products_2021_10_19_12_46_45!$A$3:$S$481,18,FALSE)</f>
        <v>https://rerda.com/6535/bombacha-jazak-rip-stop-beige-t50-54.jpg,https://rerda.com/6536/bombacha-jazak-rip-stop-beige-t50-54.jpg,https://rerda.com/6537/bombacha-jazak-rip-stop-beige-t50-54.jpg,https://rerda.com/6538/bombacha-jazak-rip-stop-beige-t50-54.jpg</v>
      </c>
      <c r="P3" s="2" t="str">
        <f>IFERROR(VLOOKUP(B3,[3]stock!$A$1:$B$9000,2,FALSE),"0")</f>
        <v>0</v>
      </c>
      <c r="Q3" s="2">
        <f>VLOOKUP($A3,[1]products_2021_10_19_12_46_45!$A$3:$S$481,11,FALSE)</f>
        <v>5</v>
      </c>
      <c r="R3" s="2">
        <f>VLOOKUP($A3,[1]products_2021_10_19_12_46_45!$A$3:$S$481,12,FALSE)</f>
        <v>5</v>
      </c>
      <c r="S3" s="2">
        <f>VLOOKUP($A3,[1]products_2021_10_19_12_46_45!$A$3:$S$481,13,FALSE)</f>
        <v>5</v>
      </c>
      <c r="T3" s="2">
        <f>VLOOKUP($A3,[1]products_2021_10_19_12_46_45!$A$3:$S$481,14,FALSE)</f>
        <v>0.03</v>
      </c>
      <c r="U3" s="2"/>
      <c r="V3" s="2"/>
      <c r="W3" s="2"/>
      <c r="X3" s="2"/>
      <c r="Y3" s="2"/>
      <c r="Z3" s="2"/>
      <c r="AA3" s="2"/>
      <c r="AB3" s="2"/>
      <c r="AC3" s="2"/>
      <c r="AD3" s="2"/>
      <c r="AE3" s="2"/>
      <c r="AF3" s="2"/>
      <c r="AG3" s="2"/>
      <c r="AH3" s="2"/>
      <c r="AI3" s="2"/>
      <c r="AJ3" s="2"/>
      <c r="AK3" s="2"/>
      <c r="AL3" s="2"/>
      <c r="AM3" s="2"/>
      <c r="AN3" s="2"/>
      <c r="AO3" s="2"/>
      <c r="AP3" s="2"/>
      <c r="AQ3" s="2"/>
      <c r="AR3" s="2"/>
      <c r="AS3" s="2"/>
    </row>
    <row r="4" spans="1:45" hidden="1" x14ac:dyDescent="0.25">
      <c r="A4" s="2">
        <v>1222</v>
      </c>
      <c r="B4" s="2">
        <v>1120056</v>
      </c>
      <c r="C4" s="2">
        <f>VLOOKUP($A4,[1]products_2021_10_19_12_46_45!$A$3:$S$481,3,FALSE)</f>
        <v>1120056</v>
      </c>
      <c r="D4" s="2" t="str">
        <f>VLOOKUP($A4,[1]products_2021_10_19_12_46_45!$A$3:$S$481,4,FALSE)</f>
        <v>Bombacha Jazak Rip Stop Beige T:50-54</v>
      </c>
      <c r="E4" s="3">
        <v>54</v>
      </c>
      <c r="F4" s="4"/>
      <c r="G4" s="2" t="str">
        <f>VLOOKUP($A4,[1]products_2021_10_19_12_46_45!$A$3:$S$481,16,FALSE)</f>
        <v>&lt;p&gt;Rodilleras reforzadas.&lt;br /&gt;Color Negro.&lt;br /&gt;Solapa ajustadoras en rodillas.&lt;br /&gt;8 (ocho) bolsillos.&lt;br /&gt;Cierre de cremallera de 1ª calidad con ojal y botón.&lt;/p&gt;</v>
      </c>
      <c r="H4" s="2" t="str">
        <f>IFERROR(VLOOKUP($A4,[1]products_2021_10_19_12_46_45!$A$3:$S$481,17,FALSE),"")</f>
        <v>&lt;p&gt;Puños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v>
      </c>
      <c r="I4" s="2" t="str">
        <f>VLOOKUP($A4,[1]products_2021_10_19_12_46_45!$A$3:$S$481,5,FALSE)</f>
        <v>Indumentaria militar</v>
      </c>
      <c r="J4" s="2" t="str">
        <f>IFERROR(VLOOKUP($A4,[1]products_2021_10_19_12_46_45!$A$3:$S$481,6,FALSE),"")</f>
        <v>Pantalones de combate, bombachas, fajinas, cargo.</v>
      </c>
      <c r="K4" s="2" t="str">
        <f>IFERROR(VLOOKUP($A4,[1]products_2021_10_19_12_46_45!$A$3:$S$481,7,FALSE),"")</f>
        <v>Jazak</v>
      </c>
      <c r="L4" s="2" t="str">
        <f>IFERROR(VLOOKUP($A4,[1]products_2021_10_19_12_46_45!$A$3:$S$481,8,FALSE),"")</f>
        <v/>
      </c>
      <c r="M4" s="2" t="str">
        <f>IFERROR(VLOOKUP($A4,[1]products_2021_10_19_12_46_45!$A$3:$S$481,9,FALSE),"")</f>
        <v>Rip Stop, Jazak, Bombacha</v>
      </c>
      <c r="N4" s="2">
        <f>IFERROR(VLOOKUP(C4,[2]articulo!$A$1:$D$9000,4,FALSE),"")</f>
        <v>8500</v>
      </c>
      <c r="O4" s="2" t="str">
        <f>VLOOKUP($A4,[1]products_2021_10_19_12_46_45!$A$3:$S$481,18,FALSE)</f>
        <v>https://rerda.com/6535/bombacha-jazak-rip-stop-beige-t50-54.jpg,https://rerda.com/6536/bombacha-jazak-rip-stop-beige-t50-54.jpg,https://rerda.com/6537/bombacha-jazak-rip-stop-beige-t50-54.jpg,https://rerda.com/6538/bombacha-jazak-rip-stop-beige-t50-54.jpg</v>
      </c>
      <c r="P4" s="2" t="str">
        <f>IFERROR(VLOOKUP(B4,[3]stock!$A$1:$B$9000,2,FALSE),"0")</f>
        <v>0</v>
      </c>
      <c r="Q4" s="2">
        <f>VLOOKUP($A4,[1]products_2021_10_19_12_46_45!$A$3:$S$481,11,FALSE)</f>
        <v>5</v>
      </c>
      <c r="R4" s="2">
        <f>VLOOKUP($A4,[1]products_2021_10_19_12_46_45!$A$3:$S$481,12,FALSE)</f>
        <v>5</v>
      </c>
      <c r="S4" s="2">
        <f>VLOOKUP($A4,[1]products_2021_10_19_12_46_45!$A$3:$S$481,13,FALSE)</f>
        <v>5</v>
      </c>
      <c r="T4" s="2">
        <f>VLOOKUP($A4,[1]products_2021_10_19_12_46_45!$A$3:$S$481,14,FALSE)</f>
        <v>0.03</v>
      </c>
      <c r="U4" s="2"/>
      <c r="V4" s="2"/>
      <c r="W4" s="2"/>
      <c r="X4" s="2"/>
      <c r="Y4" s="2"/>
      <c r="Z4" s="2"/>
      <c r="AA4" s="2"/>
      <c r="AB4" s="2"/>
      <c r="AC4" s="2"/>
      <c r="AD4" s="2"/>
      <c r="AE4" s="2"/>
      <c r="AF4" s="2"/>
      <c r="AG4" s="2"/>
      <c r="AH4" s="2"/>
      <c r="AI4" s="2"/>
      <c r="AJ4" s="2"/>
      <c r="AK4" s="2"/>
      <c r="AL4" s="2"/>
      <c r="AM4" s="2"/>
      <c r="AN4" s="2"/>
      <c r="AO4" s="2"/>
      <c r="AP4" s="2"/>
      <c r="AQ4" s="2"/>
      <c r="AR4" s="2"/>
      <c r="AS4" s="2"/>
    </row>
    <row r="5" spans="1:45" hidden="1" x14ac:dyDescent="0.25">
      <c r="A5" s="2">
        <v>1198</v>
      </c>
      <c r="B5" s="2">
        <v>5101093</v>
      </c>
      <c r="C5" s="2">
        <f>VLOOKUP($A5,[1]products_2021_10_19_12_46_45!$A$3:$S$481,3,FALSE)</f>
        <v>5101093</v>
      </c>
      <c r="D5" s="2" t="str">
        <f>VLOOKUP($A5,[1]products_2021_10_19_12_46_45!$A$3:$S$481,4,FALSE)</f>
        <v>Campera Neoprene Soft Jayal Negra</v>
      </c>
      <c r="E5" s="3" t="s">
        <v>47</v>
      </c>
      <c r="F5" s="4"/>
      <c r="G5" s="2" t="str">
        <f>VLOOKUP($A5,[1]products_2021_10_19_12_46_45!$A$3:$S$481,16,FALSE)</f>
        <v>&lt;p&gt;Campera neopreno soft jayal.&lt;/p&gt;_x000D_
&lt;p&gt;Campera de neoprene abrigada, ideal para el uso urbano o salidas nocturnas.&lt;/p&gt;</v>
      </c>
      <c r="H5" s="2" t="str">
        <f>IFERROR(VLOOKUP($A5,[1]products_2021_10_19_12_46_45!$A$3:$S$481,17,FALSE),"")</f>
        <v>&lt;p&gt;También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v>
      </c>
      <c r="I5" s="2" t="str">
        <f>VLOOKUP($A5,[1]products_2021_10_19_12_46_45!$A$3:$S$481,5,FALSE)</f>
        <v>Camperas de uso civil</v>
      </c>
      <c r="J5" s="2" t="str">
        <f>IFERROR(VLOOKUP($A5,[1]products_2021_10_19_12_46_45!$A$3:$S$481,6,FALSE),"")</f>
        <v/>
      </c>
      <c r="K5" s="2" t="str">
        <f>IFERROR(VLOOKUP($A5,[1]products_2021_10_19_12_46_45!$A$3:$S$481,7,FALSE),"")</f>
        <v/>
      </c>
      <c r="L5" s="2" t="str">
        <f>IFERROR(VLOOKUP($A5,[1]products_2021_10_19_12_46_45!$A$3:$S$481,8,FALSE),"")</f>
        <v/>
      </c>
      <c r="M5" s="2" t="str">
        <f>IFERROR(VLOOKUP($A5,[1]products_2021_10_19_12_46_45!$A$3:$S$481,9,FALSE),"")</f>
        <v/>
      </c>
      <c r="N5" s="2">
        <f>IFERROR(VLOOKUP(C5,[2]articulo!$A$1:$D$9000,4,FALSE),"")</f>
        <v>11336</v>
      </c>
      <c r="O5" s="2" t="str">
        <f>VLOOKUP($A5,[1]products_2021_10_19_12_46_45!$A$3:$S$481,18,FALSE)</f>
        <v>https://rerda.com/6359/campera-neoprene-soft-jayal-negra.jpg,https://rerda.com/6360/campera-neoprene-soft-jayal-negra.jpg,https://rerda.com/6361/campera-neoprene-soft-jayal-negra.jpg,https://rerda.com/6362/campera-neoprene-soft-jayal-negra.jpg,https://rerda.com/6367/campera-neoprene-soft-jayal-negra.jpg,https://rerda.com/6368/campera-neoprene-soft-jayal-negra.jpg</v>
      </c>
      <c r="P5" s="2" t="str">
        <f>IFERROR(VLOOKUP(B5,[3]stock!$A$1:$B$9000,2,FALSE),"0")</f>
        <v>0</v>
      </c>
      <c r="Q5" s="2">
        <f>VLOOKUP($A5,[1]products_2021_10_19_12_46_45!$A$3:$S$481,11,FALSE)</f>
        <v>0</v>
      </c>
      <c r="R5" s="2">
        <f>VLOOKUP($A5,[1]products_2021_10_19_12_46_45!$A$3:$S$481,12,FALSE)</f>
        <v>20</v>
      </c>
      <c r="S5" s="2">
        <f>VLOOKUP($A5,[1]products_2021_10_19_12_46_45!$A$3:$S$481,13,FALSE)</f>
        <v>20</v>
      </c>
      <c r="T5" s="2">
        <f>VLOOKUP($A5,[1]products_2021_10_19_12_46_45!$A$3:$S$481,14,FALSE)</f>
        <v>10</v>
      </c>
      <c r="U5" s="2"/>
      <c r="V5" s="2"/>
      <c r="W5" s="2"/>
      <c r="X5" s="2"/>
      <c r="Y5" s="2"/>
      <c r="Z5" s="2"/>
      <c r="AA5" s="2"/>
      <c r="AB5" s="2"/>
      <c r="AC5" s="2"/>
      <c r="AD5" s="2"/>
      <c r="AE5" s="2"/>
      <c r="AF5" s="2"/>
      <c r="AG5" s="2"/>
      <c r="AH5" s="2"/>
      <c r="AI5" s="2"/>
      <c r="AJ5" s="2"/>
      <c r="AK5" s="2"/>
      <c r="AL5" s="2"/>
      <c r="AM5" s="2"/>
      <c r="AN5" s="2"/>
      <c r="AO5" s="2"/>
      <c r="AP5" s="2"/>
      <c r="AQ5" s="2"/>
      <c r="AR5" s="2"/>
      <c r="AS5" s="2"/>
    </row>
    <row r="6" spans="1:45" hidden="1" x14ac:dyDescent="0.25">
      <c r="A6" s="2">
        <v>946</v>
      </c>
      <c r="B6" s="2">
        <v>8701542</v>
      </c>
      <c r="C6" s="2">
        <f>VLOOKUP($A6,[1]products_2021_10_19_12_46_45!$A$3:$S$481,3,FALSE)</f>
        <v>8701542</v>
      </c>
      <c r="D6" s="2" t="str">
        <f>VLOOKUP($A6,[1]products_2021_10_19_12_46_45!$A$3:$S$481,4,FALSE)</f>
        <v>Cinturón táctico americando triple seguridad</v>
      </c>
      <c r="E6" s="3" t="s">
        <v>48</v>
      </c>
      <c r="F6" s="4"/>
      <c r="G6" s="2" t="str">
        <f>VLOOKUP($A6,[1]products_2021_10_19_12_46_45!$A$3:$S$481,16,FALSE)</f>
        <v>&lt;p&gt;Cinturón táctico de polimida/cordura con un sistema de seguridad de 3 pestillos.&lt;/p&gt;</v>
      </c>
      <c r="H6" s="2" t="str">
        <f>IFERROR(VLOOKUP($A6,[1]products_2021_10_19_12_46_45!$A$3:$S$481,17,FALSE),"")</f>
        <v>&lt;ul&gt;_x000D_
&lt;li&gt;Ambos pestillos superior más uno en el medio deben ser presionados para abrir.&lt;/li&gt;_x000D_
&lt;li&gt;Ideal para fuerzas tácticas, policiales, grupos especiales e incluso seguridad privada.&lt;/li&gt;_x000D_
&lt;/ul&gt;</v>
      </c>
      <c r="I6" s="2" t="str">
        <f>VLOOKUP($A6,[1]products_2021_10_19_12_46_45!$A$3:$S$481,5,FALSE)</f>
        <v>Equipamientos</v>
      </c>
      <c r="J6" s="2" t="str">
        <f>IFERROR(VLOOKUP($A6,[1]products_2021_10_19_12_46_45!$A$3:$S$481,6,FALSE),"")</f>
        <v>Cinturones, correas y tirantes</v>
      </c>
      <c r="K6" s="2" t="str">
        <f>IFERROR(VLOOKUP($A6,[1]products_2021_10_19_12_46_45!$A$3:$S$481,7,FALSE),"")</f>
        <v/>
      </c>
      <c r="L6" s="2" t="str">
        <f>IFERROR(VLOOKUP($A6,[1]products_2021_10_19_12_46_45!$A$3:$S$481,8,FALSE),"")</f>
        <v/>
      </c>
      <c r="M6" s="2" t="str">
        <f>IFERROR(VLOOKUP($A6,[1]products_2021_10_19_12_46_45!$A$3:$S$481,9,FALSE),"")</f>
        <v/>
      </c>
      <c r="N6" s="2">
        <f>IFERROR(VLOOKUP(C6,[2]articulo!$A$1:$D$9000,4,FALSE),"")</f>
        <v>1528.8</v>
      </c>
      <c r="O6" s="2" t="str">
        <f>VLOOKUP($A6,[1]products_2021_10_19_12_46_45!$A$3:$S$481,18,FALSE)</f>
        <v>https://rerda.com/4490/cinturon-tactico-americando-triple-seguridad.jpg,https://rerda.com/4491/cinturon-tactico-americando-triple-seguridad.jpg,https://rerda.com/4492/cinturon-tactico-americando-triple-seguridad.jpg,https://rerda.com/4493/cinturon-tactico-americando-triple-seguridad.jpg</v>
      </c>
      <c r="P6" s="2">
        <f>IFERROR(VLOOKUP(B6,[3]stock!$A$1:$B$9000,2,FALSE),"0")</f>
        <v>456</v>
      </c>
      <c r="Q6" s="2">
        <f>VLOOKUP($A6,[1]products_2021_10_19_12_46_45!$A$3:$S$481,11,FALSE)</f>
        <v>5</v>
      </c>
      <c r="R6" s="2">
        <f>VLOOKUP($A6,[1]products_2021_10_19_12_46_45!$A$3:$S$481,12,FALSE)</f>
        <v>5</v>
      </c>
      <c r="S6" s="2">
        <f>VLOOKUP($A6,[1]products_2021_10_19_12_46_45!$A$3:$S$481,13,FALSE)</f>
        <v>5</v>
      </c>
      <c r="T6" s="2">
        <f>VLOOKUP($A6,[1]products_2021_10_19_12_46_45!$A$3:$S$481,14,FALSE)</f>
        <v>0.03</v>
      </c>
      <c r="U6" s="2"/>
      <c r="V6" s="2"/>
      <c r="W6" s="2"/>
      <c r="X6" s="2"/>
      <c r="Y6" s="2"/>
      <c r="Z6" s="2"/>
      <c r="AA6" s="2"/>
      <c r="AB6" s="2"/>
      <c r="AC6" s="2"/>
      <c r="AD6" s="2"/>
      <c r="AE6" s="2"/>
      <c r="AF6" s="2"/>
      <c r="AG6" s="2"/>
      <c r="AH6" s="2"/>
      <c r="AI6" s="2"/>
      <c r="AJ6" s="2"/>
      <c r="AK6" s="2"/>
      <c r="AL6" s="2"/>
      <c r="AM6" s="2"/>
      <c r="AN6" s="2"/>
      <c r="AO6" s="2"/>
      <c r="AP6" s="2"/>
      <c r="AQ6" s="2"/>
      <c r="AR6" s="2"/>
      <c r="AS6" s="2"/>
    </row>
    <row r="7" spans="1:45" hidden="1" x14ac:dyDescent="0.25">
      <c r="A7" s="2">
        <v>740</v>
      </c>
      <c r="B7" s="2">
        <v>112000134</v>
      </c>
      <c r="C7" s="2">
        <f>VLOOKUP($A7,[1]products_2021_10_19_12_46_45!$A$3:$S$481,3,FALSE)</f>
        <v>1120001</v>
      </c>
      <c r="D7" s="2" t="str">
        <f>VLOOKUP($A7,[1]products_2021_10_19_12_46_45!$A$3:$S$481,4,FALSE)</f>
        <v>Bombacha Cóndor Azul T:34-48</v>
      </c>
      <c r="E7" s="3">
        <v>34</v>
      </c>
      <c r="F7" s="4"/>
      <c r="G7" s="2" t="str">
        <f>VLOOKUP($A7,[1]products_2021_10_19_12_46_45!$A$3:$S$481,16,FALSE)</f>
        <v>Cierre de cremallera de 1ª calidad con ojal y botón.&lt;br /&gt;
Refuerzo en entrepierna y rodillas.&lt;br /&gt;
Ajustes tipo precinto en la cintura. 6 (seis) bolsillos.</v>
      </c>
      <c r="H7" s="2" t="str">
        <f>IFERROR(VLOOKUP($A7,[1]products_2021_10_19_12_46_45!$A$3:$S$481,17,FALSE),"")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7" s="2" t="str">
        <f>VLOOKUP($A7,[1]products_2021_10_19_12_46_45!$A$3:$S$481,5,FALSE)</f>
        <v>Indumentaria militar</v>
      </c>
      <c r="J7" s="2" t="str">
        <f>IFERROR(VLOOKUP($A7,[1]products_2021_10_19_12_46_45!$A$3:$S$481,6,FALSE),"")</f>
        <v>Pantalones de combate, bombachas, fajinas, cargo.</v>
      </c>
      <c r="K7" s="2" t="str">
        <f>IFERROR(VLOOKUP($A7,[1]products_2021_10_19_12_46_45!$A$3:$S$481,7,FALSE),"")</f>
        <v>Cóndor</v>
      </c>
      <c r="L7" s="2" t="str">
        <f>IFERROR(VLOOKUP($A7,[1]products_2021_10_19_12_46_45!$A$3:$S$481,8,FALSE),"")</f>
        <v/>
      </c>
      <c r="M7" s="2" t="str">
        <f>IFERROR(VLOOKUP($A7,[1]products_2021_10_19_12_46_45!$A$3:$S$481,9,FALSE),"")</f>
        <v>Rip Stop, Bombacha, Cóndor</v>
      </c>
      <c r="N7" s="2">
        <f>IFERROR(VLOOKUP(C7,[2]articulo!$A$1:$D$9000,4,FALSE),"")</f>
        <v>5700</v>
      </c>
      <c r="O7" s="2" t="str">
        <f>VLOOKUP($A7,[1]products_2021_10_19_12_46_45!$A$3:$S$481,18,FALSE)</f>
        <v>https://rerda.com/8125/Bombacha-Condor-Rip-Stop-Azul-T-34-49.jpg,https://rerda.com/8126/Bombacha-Condor-Rip-Stop-Azul-T-34-49.jpg,https://rerda.com/8127/Bombacha-Condor-Rip-Stop-Azul-T-34-49.jpg,https://rerda.com/8128/Bombacha-Condor-Rip-Stop-Azul-T-34-49.jpg,https://rerda.com/8129/Bombacha-Condor-Rip-Stop-Azul-T-34-49.jpg,https://rerda.com/8130/Bombacha-Condor-Rip-Stop-Azul-T-34-49.jpg</v>
      </c>
      <c r="P7" s="2">
        <f>IFERROR(VLOOKUP(B7,[3]stock!$A$1:$B$9000,2,FALSE),"0")</f>
        <v>0</v>
      </c>
      <c r="Q7" s="2">
        <f>VLOOKUP($A7,[1]products_2021_10_19_12_46_45!$A$3:$S$481,11,FALSE)</f>
        <v>5</v>
      </c>
      <c r="R7" s="2">
        <f>VLOOKUP($A7,[1]products_2021_10_19_12_46_45!$A$3:$S$481,12,FALSE)</f>
        <v>5</v>
      </c>
      <c r="S7" s="2">
        <f>VLOOKUP($A7,[1]products_2021_10_19_12_46_45!$A$3:$S$481,13,FALSE)</f>
        <v>5</v>
      </c>
      <c r="T7" s="2">
        <f>VLOOKUP($A7,[1]products_2021_10_19_12_46_45!$A$3:$S$481,14,FALSE)</f>
        <v>0.03</v>
      </c>
      <c r="U7" s="2"/>
      <c r="V7" s="2"/>
      <c r="W7" s="2"/>
      <c r="X7" s="2"/>
      <c r="Y7" s="2"/>
      <c r="Z7" s="2"/>
      <c r="AA7" s="2"/>
      <c r="AB7" s="2"/>
      <c r="AC7" s="2"/>
      <c r="AD7" s="2"/>
      <c r="AE7" s="2"/>
      <c r="AF7" s="2"/>
      <c r="AG7" s="2"/>
      <c r="AH7" s="2"/>
      <c r="AI7" s="2"/>
      <c r="AJ7" s="2"/>
      <c r="AK7" s="2"/>
      <c r="AL7" s="2"/>
      <c r="AM7" s="2"/>
      <c r="AN7" s="2"/>
      <c r="AO7" s="2"/>
      <c r="AP7" s="2"/>
      <c r="AQ7" s="2"/>
      <c r="AR7" s="2"/>
      <c r="AS7" s="2"/>
    </row>
    <row r="8" spans="1:45" hidden="1" x14ac:dyDescent="0.25">
      <c r="A8" s="2">
        <v>740</v>
      </c>
      <c r="B8" s="2">
        <v>112000136</v>
      </c>
      <c r="C8" s="2">
        <f>VLOOKUP($A8,[1]products_2021_10_19_12_46_45!$A$3:$S$481,3,FALSE)</f>
        <v>1120001</v>
      </c>
      <c r="D8" s="2" t="str">
        <f>VLOOKUP($A8,[1]products_2021_10_19_12_46_45!$A$3:$S$481,4,FALSE)</f>
        <v>Bombacha Cóndor Azul T:34-48</v>
      </c>
      <c r="E8" s="3">
        <v>36</v>
      </c>
      <c r="F8" s="4"/>
      <c r="G8" s="2" t="str">
        <f>VLOOKUP($A8,[1]products_2021_10_19_12_46_45!$A$3:$S$481,16,FALSE)</f>
        <v>Cierre de cremallera de 1ª calidad con ojal y botón.&lt;br /&gt;
Refuerzo en entrepierna y rodillas.&lt;br /&gt;
Ajustes tipo precinto en la cintura. 6 (seis) bolsillos.</v>
      </c>
      <c r="H8" s="2" t="str">
        <f>IFERROR(VLOOKUP($A8,[1]products_2021_10_19_12_46_45!$A$3:$S$481,17,FALSE),"")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8" s="2" t="str">
        <f>VLOOKUP($A8,[1]products_2021_10_19_12_46_45!$A$3:$S$481,5,FALSE)</f>
        <v>Indumentaria militar</v>
      </c>
      <c r="J8" s="2" t="str">
        <f>IFERROR(VLOOKUP($A8,[1]products_2021_10_19_12_46_45!$A$3:$S$481,6,FALSE),"")</f>
        <v>Pantalones de combate, bombachas, fajinas, cargo.</v>
      </c>
      <c r="K8" s="2" t="str">
        <f>IFERROR(VLOOKUP($A8,[1]products_2021_10_19_12_46_45!$A$3:$S$481,7,FALSE),"")</f>
        <v>Cóndor</v>
      </c>
      <c r="L8" s="2" t="str">
        <f>IFERROR(VLOOKUP($A8,[1]products_2021_10_19_12_46_45!$A$3:$S$481,8,FALSE),"")</f>
        <v/>
      </c>
      <c r="M8" s="2" t="str">
        <f>IFERROR(VLOOKUP($A8,[1]products_2021_10_19_12_46_45!$A$3:$S$481,9,FALSE),"")</f>
        <v>Rip Stop, Bombacha, Cóndor</v>
      </c>
      <c r="N8" s="2">
        <f>IFERROR(VLOOKUP(C8,[2]articulo!$A$1:$D$9000,4,FALSE),"")</f>
        <v>5700</v>
      </c>
      <c r="O8" s="2" t="str">
        <f>VLOOKUP($A8,[1]products_2021_10_19_12_46_45!$A$3:$S$481,18,FALSE)</f>
        <v>https://rerda.com/8125/Bombacha-Condor-Rip-Stop-Azul-T-34-49.jpg,https://rerda.com/8126/Bombacha-Condor-Rip-Stop-Azul-T-34-49.jpg,https://rerda.com/8127/Bombacha-Condor-Rip-Stop-Azul-T-34-49.jpg,https://rerda.com/8128/Bombacha-Condor-Rip-Stop-Azul-T-34-49.jpg,https://rerda.com/8129/Bombacha-Condor-Rip-Stop-Azul-T-34-49.jpg,https://rerda.com/8130/Bombacha-Condor-Rip-Stop-Azul-T-34-49.jpg</v>
      </c>
      <c r="P8" s="2">
        <f>IFERROR(VLOOKUP(B8,[3]stock!$A$1:$B$9000,2,FALSE),"0")</f>
        <v>14</v>
      </c>
      <c r="Q8" s="2">
        <f>VLOOKUP($A8,[1]products_2021_10_19_12_46_45!$A$3:$S$481,11,FALSE)</f>
        <v>5</v>
      </c>
      <c r="R8" s="2">
        <f>VLOOKUP($A8,[1]products_2021_10_19_12_46_45!$A$3:$S$481,12,FALSE)</f>
        <v>5</v>
      </c>
      <c r="S8" s="2">
        <f>VLOOKUP($A8,[1]products_2021_10_19_12_46_45!$A$3:$S$481,13,FALSE)</f>
        <v>5</v>
      </c>
      <c r="T8" s="2">
        <f>VLOOKUP($A8,[1]products_2021_10_19_12_46_45!$A$3:$S$481,14,FALSE)</f>
        <v>0.03</v>
      </c>
      <c r="U8" s="2"/>
      <c r="V8" s="2"/>
      <c r="W8" s="2"/>
      <c r="X8" s="2"/>
      <c r="Y8" s="2"/>
      <c r="Z8" s="2"/>
      <c r="AA8" s="2"/>
      <c r="AB8" s="2"/>
      <c r="AC8" s="2"/>
      <c r="AD8" s="2"/>
      <c r="AE8" s="2"/>
      <c r="AF8" s="2"/>
      <c r="AG8" s="2"/>
      <c r="AH8" s="2"/>
      <c r="AI8" s="2"/>
      <c r="AJ8" s="2"/>
      <c r="AK8" s="2"/>
      <c r="AL8" s="2"/>
      <c r="AM8" s="2"/>
      <c r="AN8" s="2"/>
      <c r="AO8" s="2"/>
      <c r="AP8" s="2"/>
      <c r="AQ8" s="2"/>
      <c r="AR8" s="2"/>
      <c r="AS8" s="2"/>
    </row>
    <row r="9" spans="1:45" hidden="1" x14ac:dyDescent="0.25">
      <c r="A9" s="2">
        <v>740</v>
      </c>
      <c r="B9" s="2">
        <v>112000138</v>
      </c>
      <c r="C9" s="2">
        <f>VLOOKUP($A9,[1]products_2021_10_19_12_46_45!$A$3:$S$481,3,FALSE)</f>
        <v>1120001</v>
      </c>
      <c r="D9" s="2" t="str">
        <f>VLOOKUP($A9,[1]products_2021_10_19_12_46_45!$A$3:$S$481,4,FALSE)</f>
        <v>Bombacha Cóndor Azul T:34-48</v>
      </c>
      <c r="E9" s="3">
        <v>38</v>
      </c>
      <c r="F9" s="4"/>
      <c r="G9" s="2" t="str">
        <f>VLOOKUP($A9,[1]products_2021_10_19_12_46_45!$A$3:$S$481,16,FALSE)</f>
        <v>Cierre de cremallera de 1ª calidad con ojal y botón.&lt;br /&gt;
Refuerzo en entrepierna y rodillas.&lt;br /&gt;
Ajustes tipo precinto en la cintura. 6 (seis) bolsillos.</v>
      </c>
      <c r="H9" s="2" t="str">
        <f>IFERROR(VLOOKUP($A9,[1]products_2021_10_19_12_46_45!$A$3:$S$481,17,FALSE),"")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9" s="2" t="str">
        <f>VLOOKUP($A9,[1]products_2021_10_19_12_46_45!$A$3:$S$481,5,FALSE)</f>
        <v>Indumentaria militar</v>
      </c>
      <c r="J9" s="2" t="str">
        <f>IFERROR(VLOOKUP($A9,[1]products_2021_10_19_12_46_45!$A$3:$S$481,6,FALSE),"")</f>
        <v>Pantalones de combate, bombachas, fajinas, cargo.</v>
      </c>
      <c r="K9" s="2" t="str">
        <f>IFERROR(VLOOKUP($A9,[1]products_2021_10_19_12_46_45!$A$3:$S$481,7,FALSE),"")</f>
        <v>Cóndor</v>
      </c>
      <c r="L9" s="2" t="str">
        <f>IFERROR(VLOOKUP($A9,[1]products_2021_10_19_12_46_45!$A$3:$S$481,8,FALSE),"")</f>
        <v/>
      </c>
      <c r="M9" s="2" t="str">
        <f>IFERROR(VLOOKUP($A9,[1]products_2021_10_19_12_46_45!$A$3:$S$481,9,FALSE),"")</f>
        <v>Rip Stop, Bombacha, Cóndor</v>
      </c>
      <c r="N9" s="2">
        <f>IFERROR(VLOOKUP(C9,[2]articulo!$A$1:$D$9000,4,FALSE),"")</f>
        <v>5700</v>
      </c>
      <c r="O9" s="2" t="str">
        <f>VLOOKUP($A9,[1]products_2021_10_19_12_46_45!$A$3:$S$481,18,FALSE)</f>
        <v>https://rerda.com/8125/Bombacha-Condor-Rip-Stop-Azul-T-34-49.jpg,https://rerda.com/8126/Bombacha-Condor-Rip-Stop-Azul-T-34-49.jpg,https://rerda.com/8127/Bombacha-Condor-Rip-Stop-Azul-T-34-49.jpg,https://rerda.com/8128/Bombacha-Condor-Rip-Stop-Azul-T-34-49.jpg,https://rerda.com/8129/Bombacha-Condor-Rip-Stop-Azul-T-34-49.jpg,https://rerda.com/8130/Bombacha-Condor-Rip-Stop-Azul-T-34-49.jpg</v>
      </c>
      <c r="P9" s="2">
        <f>IFERROR(VLOOKUP(B9,[3]stock!$A$1:$B$9000,2,FALSE),"0")</f>
        <v>10</v>
      </c>
      <c r="Q9" s="2">
        <f>VLOOKUP($A9,[1]products_2021_10_19_12_46_45!$A$3:$S$481,11,FALSE)</f>
        <v>5</v>
      </c>
      <c r="R9" s="2">
        <f>VLOOKUP($A9,[1]products_2021_10_19_12_46_45!$A$3:$S$481,12,FALSE)</f>
        <v>5</v>
      </c>
      <c r="S9" s="2">
        <f>VLOOKUP($A9,[1]products_2021_10_19_12_46_45!$A$3:$S$481,13,FALSE)</f>
        <v>5</v>
      </c>
      <c r="T9" s="2">
        <f>VLOOKUP($A9,[1]products_2021_10_19_12_46_45!$A$3:$S$481,14,FALSE)</f>
        <v>0.03</v>
      </c>
      <c r="U9" s="2"/>
      <c r="V9" s="2"/>
      <c r="W9" s="2"/>
      <c r="X9" s="2"/>
      <c r="Y9" s="2"/>
      <c r="Z9" s="2"/>
      <c r="AA9" s="2"/>
      <c r="AB9" s="2"/>
      <c r="AC9" s="2"/>
      <c r="AD9" s="2"/>
      <c r="AE9" s="2"/>
      <c r="AF9" s="2"/>
      <c r="AG9" s="2"/>
      <c r="AH9" s="2"/>
      <c r="AI9" s="2"/>
      <c r="AJ9" s="2"/>
      <c r="AK9" s="2"/>
      <c r="AL9" s="2"/>
      <c r="AM9" s="2"/>
      <c r="AN9" s="2"/>
      <c r="AO9" s="2"/>
      <c r="AP9" s="2"/>
      <c r="AQ9" s="2"/>
      <c r="AR9" s="2"/>
      <c r="AS9" s="2"/>
    </row>
    <row r="10" spans="1:45" hidden="1" x14ac:dyDescent="0.25">
      <c r="A10" s="2">
        <v>740</v>
      </c>
      <c r="B10" s="2">
        <v>112000140</v>
      </c>
      <c r="C10" s="2">
        <f>VLOOKUP($A10,[1]products_2021_10_19_12_46_45!$A$3:$S$481,3,FALSE)</f>
        <v>1120001</v>
      </c>
      <c r="D10" s="2" t="str">
        <f>VLOOKUP($A10,[1]products_2021_10_19_12_46_45!$A$3:$S$481,4,FALSE)</f>
        <v>Bombacha Cóndor Azul T:34-48</v>
      </c>
      <c r="E10" s="3">
        <v>40</v>
      </c>
      <c r="F10" s="4"/>
      <c r="G10" s="2" t="str">
        <f>VLOOKUP($A10,[1]products_2021_10_19_12_46_45!$A$3:$S$481,16,FALSE)</f>
        <v>Cierre de cremallera de 1ª calidad con ojal y botón.&lt;br /&gt;
Refuerzo en entrepierna y rodillas.&lt;br /&gt;
Ajustes tipo precinto en la cintura. 6 (seis) bolsillos.</v>
      </c>
      <c r="H10" s="2" t="str">
        <f>IFERROR(VLOOKUP($A10,[1]products_2021_10_19_12_46_45!$A$3:$S$481,17,FALSE),"")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10" s="2" t="str">
        <f>VLOOKUP($A10,[1]products_2021_10_19_12_46_45!$A$3:$S$481,5,FALSE)</f>
        <v>Indumentaria militar</v>
      </c>
      <c r="J10" s="2" t="str">
        <f>IFERROR(VLOOKUP($A10,[1]products_2021_10_19_12_46_45!$A$3:$S$481,6,FALSE),"")</f>
        <v>Pantalones de combate, bombachas, fajinas, cargo.</v>
      </c>
      <c r="K10" s="2" t="str">
        <f>IFERROR(VLOOKUP($A10,[1]products_2021_10_19_12_46_45!$A$3:$S$481,7,FALSE),"")</f>
        <v>Cóndor</v>
      </c>
      <c r="L10" s="2" t="str">
        <f>IFERROR(VLOOKUP($A10,[1]products_2021_10_19_12_46_45!$A$3:$S$481,8,FALSE),"")</f>
        <v/>
      </c>
      <c r="M10" s="2" t="str">
        <f>IFERROR(VLOOKUP($A10,[1]products_2021_10_19_12_46_45!$A$3:$S$481,9,FALSE),"")</f>
        <v>Rip Stop, Bombacha, Cóndor</v>
      </c>
      <c r="N10" s="2">
        <f>IFERROR(VLOOKUP(C10,[2]articulo!$A$1:$D$9000,4,FALSE),"")</f>
        <v>5700</v>
      </c>
      <c r="O10" s="2" t="str">
        <f>VLOOKUP($A10,[1]products_2021_10_19_12_46_45!$A$3:$S$481,18,FALSE)</f>
        <v>https://rerda.com/8125/Bombacha-Condor-Rip-Stop-Azul-T-34-49.jpg,https://rerda.com/8126/Bombacha-Condor-Rip-Stop-Azul-T-34-49.jpg,https://rerda.com/8127/Bombacha-Condor-Rip-Stop-Azul-T-34-49.jpg,https://rerda.com/8128/Bombacha-Condor-Rip-Stop-Azul-T-34-49.jpg,https://rerda.com/8129/Bombacha-Condor-Rip-Stop-Azul-T-34-49.jpg,https://rerda.com/8130/Bombacha-Condor-Rip-Stop-Azul-T-34-49.jpg</v>
      </c>
      <c r="P10" s="2">
        <f>IFERROR(VLOOKUP(B10,[3]stock!$A$1:$B$9000,2,FALSE),"0")</f>
        <v>10</v>
      </c>
      <c r="Q10" s="2">
        <f>VLOOKUP($A10,[1]products_2021_10_19_12_46_45!$A$3:$S$481,11,FALSE)</f>
        <v>5</v>
      </c>
      <c r="R10" s="2">
        <f>VLOOKUP($A10,[1]products_2021_10_19_12_46_45!$A$3:$S$481,12,FALSE)</f>
        <v>5</v>
      </c>
      <c r="S10" s="2">
        <f>VLOOKUP($A10,[1]products_2021_10_19_12_46_45!$A$3:$S$481,13,FALSE)</f>
        <v>5</v>
      </c>
      <c r="T10" s="2">
        <f>VLOOKUP($A10,[1]products_2021_10_19_12_46_45!$A$3:$S$481,14,FALSE)</f>
        <v>0.03</v>
      </c>
      <c r="U10" s="2"/>
      <c r="V10" s="2"/>
      <c r="W10" s="2"/>
      <c r="X10" s="2"/>
      <c r="Y10" s="2"/>
      <c r="Z10" s="2"/>
      <c r="AA10" s="2"/>
      <c r="AB10" s="2"/>
      <c r="AC10" s="2"/>
      <c r="AD10" s="2"/>
      <c r="AE10" s="2"/>
      <c r="AF10" s="2"/>
      <c r="AG10" s="2"/>
      <c r="AH10" s="2"/>
      <c r="AI10" s="2"/>
      <c r="AJ10" s="2"/>
      <c r="AK10" s="2"/>
      <c r="AL10" s="2"/>
      <c r="AM10" s="2"/>
      <c r="AN10" s="2"/>
      <c r="AO10" s="2"/>
      <c r="AP10" s="2"/>
      <c r="AQ10" s="2"/>
      <c r="AR10" s="2"/>
      <c r="AS10" s="2"/>
    </row>
    <row r="11" spans="1:45" hidden="1" x14ac:dyDescent="0.25">
      <c r="A11" s="2">
        <v>740</v>
      </c>
      <c r="B11" s="2">
        <v>112000142</v>
      </c>
      <c r="C11" s="2">
        <f>VLOOKUP($A11,[1]products_2021_10_19_12_46_45!$A$3:$S$481,3,FALSE)</f>
        <v>1120001</v>
      </c>
      <c r="D11" s="2" t="str">
        <f>VLOOKUP($A11,[1]products_2021_10_19_12_46_45!$A$3:$S$481,4,FALSE)</f>
        <v>Bombacha Cóndor Azul T:34-48</v>
      </c>
      <c r="E11" s="3">
        <v>42</v>
      </c>
      <c r="F11" s="4"/>
      <c r="G11" s="2" t="str">
        <f>VLOOKUP($A11,[1]products_2021_10_19_12_46_45!$A$3:$S$481,16,FALSE)</f>
        <v>Cierre de cremallera de 1ª calidad con ojal y botón.&lt;br /&gt;
Refuerzo en entrepierna y rodillas.&lt;br /&gt;
Ajustes tipo precinto en la cintura. 6 (seis) bolsillos.</v>
      </c>
      <c r="H11" s="2" t="str">
        <f>IFERROR(VLOOKUP($A11,[1]products_2021_10_19_12_46_45!$A$3:$S$481,17,FALSE),"")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11" s="2" t="str">
        <f>VLOOKUP($A11,[1]products_2021_10_19_12_46_45!$A$3:$S$481,5,FALSE)</f>
        <v>Indumentaria militar</v>
      </c>
      <c r="J11" s="2" t="str">
        <f>IFERROR(VLOOKUP($A11,[1]products_2021_10_19_12_46_45!$A$3:$S$481,6,FALSE),"")</f>
        <v>Pantalones de combate, bombachas, fajinas, cargo.</v>
      </c>
      <c r="K11" s="2" t="str">
        <f>IFERROR(VLOOKUP($A11,[1]products_2021_10_19_12_46_45!$A$3:$S$481,7,FALSE),"")</f>
        <v>Cóndor</v>
      </c>
      <c r="L11" s="2" t="str">
        <f>IFERROR(VLOOKUP($A11,[1]products_2021_10_19_12_46_45!$A$3:$S$481,8,FALSE),"")</f>
        <v/>
      </c>
      <c r="M11" s="2" t="str">
        <f>IFERROR(VLOOKUP($A11,[1]products_2021_10_19_12_46_45!$A$3:$S$481,9,FALSE),"")</f>
        <v>Rip Stop, Bombacha, Cóndor</v>
      </c>
      <c r="N11" s="2">
        <f>IFERROR(VLOOKUP(C11,[2]articulo!$A$1:$D$9000,4,FALSE),"")</f>
        <v>5700</v>
      </c>
      <c r="O11" s="2" t="str">
        <f>VLOOKUP($A11,[1]products_2021_10_19_12_46_45!$A$3:$S$481,18,FALSE)</f>
        <v>https://rerda.com/8125/Bombacha-Condor-Rip-Stop-Azul-T-34-49.jpg,https://rerda.com/8126/Bombacha-Condor-Rip-Stop-Azul-T-34-49.jpg,https://rerda.com/8127/Bombacha-Condor-Rip-Stop-Azul-T-34-49.jpg,https://rerda.com/8128/Bombacha-Condor-Rip-Stop-Azul-T-34-49.jpg,https://rerda.com/8129/Bombacha-Condor-Rip-Stop-Azul-T-34-49.jpg,https://rerda.com/8130/Bombacha-Condor-Rip-Stop-Azul-T-34-49.jpg</v>
      </c>
      <c r="P11" s="2">
        <f>IFERROR(VLOOKUP(B11,[3]stock!$A$1:$B$9000,2,FALSE),"0")</f>
        <v>9</v>
      </c>
      <c r="Q11" s="2">
        <f>VLOOKUP($A11,[1]products_2021_10_19_12_46_45!$A$3:$S$481,11,FALSE)</f>
        <v>5</v>
      </c>
      <c r="R11" s="2">
        <f>VLOOKUP($A11,[1]products_2021_10_19_12_46_45!$A$3:$S$481,12,FALSE)</f>
        <v>5</v>
      </c>
      <c r="S11" s="2">
        <f>VLOOKUP($A11,[1]products_2021_10_19_12_46_45!$A$3:$S$481,13,FALSE)</f>
        <v>5</v>
      </c>
      <c r="T11" s="2">
        <f>VLOOKUP($A11,[1]products_2021_10_19_12_46_45!$A$3:$S$481,14,FALSE)</f>
        <v>0.03</v>
      </c>
      <c r="U11" s="2"/>
      <c r="V11" s="2"/>
      <c r="W11" s="2"/>
      <c r="X11" s="2"/>
      <c r="Y11" s="2"/>
      <c r="Z11" s="2"/>
      <c r="AA11" s="2"/>
      <c r="AB11" s="2"/>
      <c r="AC11" s="2"/>
      <c r="AD11" s="2"/>
      <c r="AE11" s="2"/>
      <c r="AF11" s="2"/>
      <c r="AG11" s="2"/>
      <c r="AH11" s="2"/>
      <c r="AI11" s="2"/>
      <c r="AJ11" s="2"/>
      <c r="AK11" s="2"/>
      <c r="AL11" s="2"/>
      <c r="AM11" s="2"/>
      <c r="AN11" s="2"/>
      <c r="AO11" s="2"/>
      <c r="AP11" s="2"/>
      <c r="AQ11" s="2"/>
      <c r="AR11" s="2"/>
      <c r="AS11" s="2"/>
    </row>
    <row r="12" spans="1:45" hidden="1" x14ac:dyDescent="0.25">
      <c r="A12" s="2">
        <v>740</v>
      </c>
      <c r="B12" s="2">
        <v>112000144</v>
      </c>
      <c r="C12" s="2">
        <f>VLOOKUP($A12,[1]products_2021_10_19_12_46_45!$A$3:$S$481,3,FALSE)</f>
        <v>1120001</v>
      </c>
      <c r="D12" s="2" t="str">
        <f>VLOOKUP($A12,[1]products_2021_10_19_12_46_45!$A$3:$S$481,4,FALSE)</f>
        <v>Bombacha Cóndor Azul T:34-48</v>
      </c>
      <c r="E12" s="3">
        <v>44</v>
      </c>
      <c r="F12" s="4"/>
      <c r="G12" s="2" t="str">
        <f>VLOOKUP($A12,[1]products_2021_10_19_12_46_45!$A$3:$S$481,16,FALSE)</f>
        <v>Cierre de cremallera de 1ª calidad con ojal y botón.&lt;br /&gt;
Refuerzo en entrepierna y rodillas.&lt;br /&gt;
Ajustes tipo precinto en la cintura. 6 (seis) bolsillos.</v>
      </c>
      <c r="H12" s="2" t="str">
        <f>IFERROR(VLOOKUP($A12,[1]products_2021_10_19_12_46_45!$A$3:$S$481,17,FALSE),"")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12" s="2" t="str">
        <f>VLOOKUP($A12,[1]products_2021_10_19_12_46_45!$A$3:$S$481,5,FALSE)</f>
        <v>Indumentaria militar</v>
      </c>
      <c r="J12" s="2" t="str">
        <f>IFERROR(VLOOKUP($A12,[1]products_2021_10_19_12_46_45!$A$3:$S$481,6,FALSE),"")</f>
        <v>Pantalones de combate, bombachas, fajinas, cargo.</v>
      </c>
      <c r="K12" s="2" t="str">
        <f>IFERROR(VLOOKUP($A12,[1]products_2021_10_19_12_46_45!$A$3:$S$481,7,FALSE),"")</f>
        <v>Cóndor</v>
      </c>
      <c r="L12" s="2" t="str">
        <f>IFERROR(VLOOKUP($A12,[1]products_2021_10_19_12_46_45!$A$3:$S$481,8,FALSE),"")</f>
        <v/>
      </c>
      <c r="M12" s="2" t="str">
        <f>IFERROR(VLOOKUP($A12,[1]products_2021_10_19_12_46_45!$A$3:$S$481,9,FALSE),"")</f>
        <v>Rip Stop, Bombacha, Cóndor</v>
      </c>
      <c r="N12" s="2">
        <f>IFERROR(VLOOKUP(C12,[2]articulo!$A$1:$D$9000,4,FALSE),"")</f>
        <v>5700</v>
      </c>
      <c r="O12" s="2" t="str">
        <f>VLOOKUP($A12,[1]products_2021_10_19_12_46_45!$A$3:$S$481,18,FALSE)</f>
        <v>https://rerda.com/8125/Bombacha-Condor-Rip-Stop-Azul-T-34-49.jpg,https://rerda.com/8126/Bombacha-Condor-Rip-Stop-Azul-T-34-49.jpg,https://rerda.com/8127/Bombacha-Condor-Rip-Stop-Azul-T-34-49.jpg,https://rerda.com/8128/Bombacha-Condor-Rip-Stop-Azul-T-34-49.jpg,https://rerda.com/8129/Bombacha-Condor-Rip-Stop-Azul-T-34-49.jpg,https://rerda.com/8130/Bombacha-Condor-Rip-Stop-Azul-T-34-49.jpg</v>
      </c>
      <c r="P12" s="2">
        <f>IFERROR(VLOOKUP(B12,[3]stock!$A$1:$B$9000,2,FALSE),"0")</f>
        <v>11</v>
      </c>
      <c r="Q12" s="2">
        <f>VLOOKUP($A12,[1]products_2021_10_19_12_46_45!$A$3:$S$481,11,FALSE)</f>
        <v>5</v>
      </c>
      <c r="R12" s="2">
        <f>VLOOKUP($A12,[1]products_2021_10_19_12_46_45!$A$3:$S$481,12,FALSE)</f>
        <v>5</v>
      </c>
      <c r="S12" s="2">
        <f>VLOOKUP($A12,[1]products_2021_10_19_12_46_45!$A$3:$S$481,13,FALSE)</f>
        <v>5</v>
      </c>
      <c r="T12" s="2">
        <f>VLOOKUP($A12,[1]products_2021_10_19_12_46_45!$A$3:$S$481,14,FALSE)</f>
        <v>0.03</v>
      </c>
      <c r="U12" s="2"/>
      <c r="V12" s="2"/>
      <c r="W12" s="2"/>
      <c r="X12" s="2"/>
      <c r="Y12" s="2"/>
      <c r="Z12" s="2"/>
      <c r="AA12" s="2"/>
      <c r="AB12" s="2"/>
      <c r="AC12" s="2"/>
      <c r="AD12" s="2"/>
      <c r="AE12" s="2"/>
      <c r="AF12" s="2"/>
      <c r="AG12" s="2"/>
      <c r="AH12" s="2"/>
      <c r="AI12" s="2"/>
      <c r="AJ12" s="2"/>
      <c r="AK12" s="2"/>
      <c r="AL12" s="2"/>
      <c r="AM12" s="2"/>
      <c r="AN12" s="2"/>
      <c r="AO12" s="2"/>
      <c r="AP12" s="2"/>
      <c r="AQ12" s="2"/>
      <c r="AR12" s="2"/>
      <c r="AS12" s="2"/>
    </row>
    <row r="13" spans="1:45" hidden="1" x14ac:dyDescent="0.25">
      <c r="A13" s="2">
        <v>740</v>
      </c>
      <c r="B13" s="2">
        <v>112000146</v>
      </c>
      <c r="C13" s="2">
        <f>VLOOKUP($A13,[1]products_2021_10_19_12_46_45!$A$3:$S$481,3,FALSE)</f>
        <v>1120001</v>
      </c>
      <c r="D13" s="2" t="str">
        <f>VLOOKUP($A13,[1]products_2021_10_19_12_46_45!$A$3:$S$481,4,FALSE)</f>
        <v>Bombacha Cóndor Azul T:34-48</v>
      </c>
      <c r="E13" s="3">
        <v>46</v>
      </c>
      <c r="F13" s="4"/>
      <c r="G13" s="2" t="str">
        <f>VLOOKUP($A13,[1]products_2021_10_19_12_46_45!$A$3:$S$481,16,FALSE)</f>
        <v>Cierre de cremallera de 1ª calidad con ojal y botón.&lt;br /&gt;
Refuerzo en entrepierna y rodillas.&lt;br /&gt;
Ajustes tipo precinto en la cintura. 6 (seis) bolsillos.</v>
      </c>
      <c r="H13" s="2" t="str">
        <f>IFERROR(VLOOKUP($A13,[1]products_2021_10_19_12_46_45!$A$3:$S$481,17,FALSE),"")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13" s="2" t="str">
        <f>VLOOKUP($A13,[1]products_2021_10_19_12_46_45!$A$3:$S$481,5,FALSE)</f>
        <v>Indumentaria militar</v>
      </c>
      <c r="J13" s="2" t="str">
        <f>IFERROR(VLOOKUP($A13,[1]products_2021_10_19_12_46_45!$A$3:$S$481,6,FALSE),"")</f>
        <v>Pantalones de combate, bombachas, fajinas, cargo.</v>
      </c>
      <c r="K13" s="2" t="str">
        <f>IFERROR(VLOOKUP($A13,[1]products_2021_10_19_12_46_45!$A$3:$S$481,7,FALSE),"")</f>
        <v>Cóndor</v>
      </c>
      <c r="L13" s="2" t="str">
        <f>IFERROR(VLOOKUP($A13,[1]products_2021_10_19_12_46_45!$A$3:$S$481,8,FALSE),"")</f>
        <v/>
      </c>
      <c r="M13" s="2" t="str">
        <f>IFERROR(VLOOKUP($A13,[1]products_2021_10_19_12_46_45!$A$3:$S$481,9,FALSE),"")</f>
        <v>Rip Stop, Bombacha, Cóndor</v>
      </c>
      <c r="N13" s="2">
        <f>IFERROR(VLOOKUP(C13,[2]articulo!$A$1:$D$9000,4,FALSE),"")</f>
        <v>5700</v>
      </c>
      <c r="O13" s="2" t="str">
        <f>VLOOKUP($A13,[1]products_2021_10_19_12_46_45!$A$3:$S$481,18,FALSE)</f>
        <v>https://rerda.com/8125/Bombacha-Condor-Rip-Stop-Azul-T-34-49.jpg,https://rerda.com/8126/Bombacha-Condor-Rip-Stop-Azul-T-34-49.jpg,https://rerda.com/8127/Bombacha-Condor-Rip-Stop-Azul-T-34-49.jpg,https://rerda.com/8128/Bombacha-Condor-Rip-Stop-Azul-T-34-49.jpg,https://rerda.com/8129/Bombacha-Condor-Rip-Stop-Azul-T-34-49.jpg,https://rerda.com/8130/Bombacha-Condor-Rip-Stop-Azul-T-34-49.jpg</v>
      </c>
      <c r="P13" s="2">
        <f>IFERROR(VLOOKUP(B13,[3]stock!$A$1:$B$9000,2,FALSE),"0")</f>
        <v>8</v>
      </c>
      <c r="Q13" s="2">
        <f>VLOOKUP($A13,[1]products_2021_10_19_12_46_45!$A$3:$S$481,11,FALSE)</f>
        <v>5</v>
      </c>
      <c r="R13" s="2">
        <f>VLOOKUP($A13,[1]products_2021_10_19_12_46_45!$A$3:$S$481,12,FALSE)</f>
        <v>5</v>
      </c>
      <c r="S13" s="2">
        <f>VLOOKUP($A13,[1]products_2021_10_19_12_46_45!$A$3:$S$481,13,FALSE)</f>
        <v>5</v>
      </c>
      <c r="T13" s="2">
        <f>VLOOKUP($A13,[1]products_2021_10_19_12_46_45!$A$3:$S$481,14,FALSE)</f>
        <v>0.03</v>
      </c>
      <c r="U13" s="2"/>
      <c r="V13" s="2"/>
      <c r="W13" s="2"/>
      <c r="X13" s="2"/>
      <c r="Y13" s="2"/>
      <c r="Z13" s="2"/>
      <c r="AA13" s="2"/>
      <c r="AB13" s="2"/>
      <c r="AC13" s="2"/>
      <c r="AD13" s="2"/>
      <c r="AE13" s="2"/>
      <c r="AF13" s="2"/>
      <c r="AG13" s="2"/>
      <c r="AH13" s="2"/>
      <c r="AI13" s="2"/>
      <c r="AJ13" s="2"/>
      <c r="AK13" s="2"/>
      <c r="AL13" s="2"/>
      <c r="AM13" s="2"/>
      <c r="AN13" s="2"/>
      <c r="AO13" s="2"/>
      <c r="AP13" s="2"/>
      <c r="AQ13" s="2"/>
      <c r="AR13" s="2"/>
      <c r="AS13" s="2"/>
    </row>
    <row r="14" spans="1:45" hidden="1" x14ac:dyDescent="0.25">
      <c r="A14" s="2">
        <v>740</v>
      </c>
      <c r="B14" s="2">
        <v>112000148</v>
      </c>
      <c r="C14" s="2">
        <f>VLOOKUP($A14,[1]products_2021_10_19_12_46_45!$A$3:$S$481,3,FALSE)</f>
        <v>1120001</v>
      </c>
      <c r="D14" s="2" t="str">
        <f>VLOOKUP($A14,[1]products_2021_10_19_12_46_45!$A$3:$S$481,4,FALSE)</f>
        <v>Bombacha Cóndor Azul T:34-48</v>
      </c>
      <c r="E14" s="3">
        <v>48</v>
      </c>
      <c r="F14" s="4"/>
      <c r="G14" s="2" t="str">
        <f>VLOOKUP($A14,[1]products_2021_10_19_12_46_45!$A$3:$S$481,16,FALSE)</f>
        <v>Cierre de cremallera de 1ª calidad con ojal y botón.&lt;br /&gt;
Refuerzo en entrepierna y rodillas.&lt;br /&gt;
Ajustes tipo precinto en la cintura. 6 (seis) bolsillos.</v>
      </c>
      <c r="H14" s="2" t="str">
        <f>IFERROR(VLOOKUP($A14,[1]products_2021_10_19_12_46_45!$A$3:$S$481,17,FALSE),"")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14" s="2" t="str">
        <f>VLOOKUP($A14,[1]products_2021_10_19_12_46_45!$A$3:$S$481,5,FALSE)</f>
        <v>Indumentaria militar</v>
      </c>
      <c r="J14" s="2" t="str">
        <f>IFERROR(VLOOKUP($A14,[1]products_2021_10_19_12_46_45!$A$3:$S$481,6,FALSE),"")</f>
        <v>Pantalones de combate, bombachas, fajinas, cargo.</v>
      </c>
      <c r="K14" s="2" t="str">
        <f>IFERROR(VLOOKUP($A14,[1]products_2021_10_19_12_46_45!$A$3:$S$481,7,FALSE),"")</f>
        <v>Cóndor</v>
      </c>
      <c r="L14" s="2" t="str">
        <f>IFERROR(VLOOKUP($A14,[1]products_2021_10_19_12_46_45!$A$3:$S$481,8,FALSE),"")</f>
        <v/>
      </c>
      <c r="M14" s="2" t="str">
        <f>IFERROR(VLOOKUP($A14,[1]products_2021_10_19_12_46_45!$A$3:$S$481,9,FALSE),"")</f>
        <v>Rip Stop, Bombacha, Cóndor</v>
      </c>
      <c r="N14" s="2">
        <f>IFERROR(VLOOKUP(C14,[2]articulo!$A$1:$D$9000,4,FALSE),"")</f>
        <v>5700</v>
      </c>
      <c r="O14" s="2" t="str">
        <f>VLOOKUP($A14,[1]products_2021_10_19_12_46_45!$A$3:$S$481,18,FALSE)</f>
        <v>https://rerda.com/8125/Bombacha-Condor-Rip-Stop-Azul-T-34-49.jpg,https://rerda.com/8126/Bombacha-Condor-Rip-Stop-Azul-T-34-49.jpg,https://rerda.com/8127/Bombacha-Condor-Rip-Stop-Azul-T-34-49.jpg,https://rerda.com/8128/Bombacha-Condor-Rip-Stop-Azul-T-34-49.jpg,https://rerda.com/8129/Bombacha-Condor-Rip-Stop-Azul-T-34-49.jpg,https://rerda.com/8130/Bombacha-Condor-Rip-Stop-Azul-T-34-49.jpg</v>
      </c>
      <c r="P14" s="2">
        <f>IFERROR(VLOOKUP(B14,[3]stock!$A$1:$B$9000,2,FALSE),"0")</f>
        <v>6</v>
      </c>
      <c r="Q14" s="2">
        <f>VLOOKUP($A14,[1]products_2021_10_19_12_46_45!$A$3:$S$481,11,FALSE)</f>
        <v>5</v>
      </c>
      <c r="R14" s="2">
        <f>VLOOKUP($A14,[1]products_2021_10_19_12_46_45!$A$3:$S$481,12,FALSE)</f>
        <v>5</v>
      </c>
      <c r="S14" s="2">
        <f>VLOOKUP($A14,[1]products_2021_10_19_12_46_45!$A$3:$S$481,13,FALSE)</f>
        <v>5</v>
      </c>
      <c r="T14" s="2">
        <f>VLOOKUP($A14,[1]products_2021_10_19_12_46_45!$A$3:$S$481,14,FALSE)</f>
        <v>0.03</v>
      </c>
      <c r="U14" s="2"/>
      <c r="V14" s="2"/>
      <c r="W14" s="2"/>
      <c r="X14" s="2"/>
      <c r="Y14" s="2"/>
      <c r="Z14" s="2"/>
      <c r="AA14" s="2"/>
      <c r="AB14" s="2"/>
      <c r="AC14" s="2"/>
      <c r="AD14" s="2"/>
      <c r="AE14" s="2"/>
      <c r="AF14" s="2"/>
      <c r="AG14" s="2"/>
      <c r="AH14" s="2"/>
      <c r="AI14" s="2"/>
      <c r="AJ14" s="2"/>
      <c r="AK14" s="2"/>
      <c r="AL14" s="2"/>
      <c r="AM14" s="2"/>
      <c r="AN14" s="2"/>
      <c r="AO14" s="2"/>
      <c r="AP14" s="2"/>
      <c r="AQ14" s="2"/>
      <c r="AR14" s="2"/>
      <c r="AS14" s="2"/>
    </row>
    <row r="15" spans="1:45" hidden="1" x14ac:dyDescent="0.25">
      <c r="A15" s="2">
        <v>743</v>
      </c>
      <c r="B15" s="2">
        <v>112000250</v>
      </c>
      <c r="C15" s="2">
        <f>VLOOKUP($A15,[1]products_2021_10_19_12_46_45!$A$3:$S$481,3,FALSE)</f>
        <v>1120002</v>
      </c>
      <c r="D15" s="2" t="str">
        <f>VLOOKUP($A15,[1]products_2021_10_19_12_46_45!$A$3:$S$481,4,FALSE)</f>
        <v>Bombacha Cóndor Azul T:50-54</v>
      </c>
      <c r="E15" s="3">
        <v>50</v>
      </c>
      <c r="F15" s="4"/>
      <c r="G15" s="2" t="str">
        <f>VLOOKUP($A15,[1]products_2021_10_19_12_46_45!$A$3:$S$481,16,FALSE)</f>
        <v>Cierre de cremallera de 1ª calidad con ojal y botón.&lt;br /&gt;
Refuerzo en entrepierna y rodillas.&lt;br /&gt;
Ajustes tipo precinto en la cintura. 6 (seis) bolsillos.</v>
      </c>
      <c r="H15" s="2" t="str">
        <f>IFERROR(VLOOKUP($A15,[1]products_2021_10_19_12_46_45!$A$3:$S$481,17,FALSE),"")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15" s="2" t="str">
        <f>VLOOKUP($A15,[1]products_2021_10_19_12_46_45!$A$3:$S$481,5,FALSE)</f>
        <v>Indumentaria militar</v>
      </c>
      <c r="J15" s="2" t="str">
        <f>IFERROR(VLOOKUP($A15,[1]products_2021_10_19_12_46_45!$A$3:$S$481,6,FALSE),"")</f>
        <v>Pantalones de combate, bombachas, fajinas, cargo.</v>
      </c>
      <c r="K15" s="2" t="str">
        <f>IFERROR(VLOOKUP($A15,[1]products_2021_10_19_12_46_45!$A$3:$S$481,7,FALSE),"")</f>
        <v>Cóndor</v>
      </c>
      <c r="L15" s="2" t="str">
        <f>IFERROR(VLOOKUP($A15,[1]products_2021_10_19_12_46_45!$A$3:$S$481,8,FALSE),"")</f>
        <v/>
      </c>
      <c r="M15" s="2" t="str">
        <f>IFERROR(VLOOKUP($A15,[1]products_2021_10_19_12_46_45!$A$3:$S$481,9,FALSE),"")</f>
        <v>Rip Stop, Bombacha, Cóndor</v>
      </c>
      <c r="N15" s="2">
        <f>IFERROR(VLOOKUP(C15,[2]articulo!$A$1:$D$9000,4,FALSE),"")</f>
        <v>5870</v>
      </c>
      <c r="O15" s="2" t="str">
        <f>VLOOKUP($A15,[1]products_2021_10_19_12_46_45!$A$3:$S$481,18,FALSE)</f>
        <v>https://rerda.com/8131/Bombacha-Condor-Rip-Stop-Azul-T-50-55.jpg,https://rerda.com/8132/Bombacha-Condor-Rip-Stop-Azul-T-50-55.jpg,https://rerda.com/8133/Bombacha-Condor-Rip-Stop-Azul-T-50-55.jpg,https://rerda.com/8134/Bombacha-Condor-Rip-Stop-Azul-T-50-55.jpg,https://rerda.com/8135/Bombacha-Condor-Rip-Stop-Azul-T-50-55.jpg,https://rerda.com/8136/Bombacha-Condor-Rip-Stop-Azul-T-50-55.jpg</v>
      </c>
      <c r="P15" s="2">
        <f>IFERROR(VLOOKUP(B15,[3]stock!$A$1:$B$9000,2,FALSE),"0")</f>
        <v>15</v>
      </c>
      <c r="Q15" s="2">
        <f>VLOOKUP($A15,[1]products_2021_10_19_12_46_45!$A$3:$S$481,11,FALSE)</f>
        <v>5</v>
      </c>
      <c r="R15" s="2">
        <f>VLOOKUP($A15,[1]products_2021_10_19_12_46_45!$A$3:$S$481,12,FALSE)</f>
        <v>5</v>
      </c>
      <c r="S15" s="2">
        <f>VLOOKUP($A15,[1]products_2021_10_19_12_46_45!$A$3:$S$481,13,FALSE)</f>
        <v>5</v>
      </c>
      <c r="T15" s="2">
        <f>VLOOKUP($A15,[1]products_2021_10_19_12_46_45!$A$3:$S$481,14,FALSE)</f>
        <v>0.03</v>
      </c>
      <c r="U15" s="2"/>
      <c r="V15" s="2"/>
      <c r="W15" s="2"/>
      <c r="X15" s="2"/>
      <c r="Y15" s="2"/>
      <c r="Z15" s="2"/>
      <c r="AA15" s="2"/>
      <c r="AB15" s="2"/>
      <c r="AC15" s="2"/>
      <c r="AD15" s="2"/>
      <c r="AE15" s="2"/>
      <c r="AF15" s="2"/>
      <c r="AG15" s="2"/>
      <c r="AH15" s="2"/>
      <c r="AI15" s="2"/>
      <c r="AJ15" s="2"/>
      <c r="AK15" s="2"/>
      <c r="AL15" s="2"/>
      <c r="AM15" s="2"/>
      <c r="AN15" s="2"/>
      <c r="AO15" s="2"/>
      <c r="AP15" s="2"/>
      <c r="AQ15" s="2"/>
      <c r="AR15" s="2"/>
      <c r="AS15" s="2"/>
    </row>
    <row r="16" spans="1:45" hidden="1" x14ac:dyDescent="0.25">
      <c r="A16" s="2">
        <v>743</v>
      </c>
      <c r="B16" s="2">
        <v>112000252</v>
      </c>
      <c r="C16" s="2">
        <f>VLOOKUP($A16,[1]products_2021_10_19_12_46_45!$A$3:$S$481,3,FALSE)</f>
        <v>1120002</v>
      </c>
      <c r="D16" s="2" t="str">
        <f>VLOOKUP($A16,[1]products_2021_10_19_12_46_45!$A$3:$S$481,4,FALSE)</f>
        <v>Bombacha Cóndor Azul T:50-54</v>
      </c>
      <c r="E16" s="3">
        <v>52</v>
      </c>
      <c r="F16" s="4"/>
      <c r="G16" s="2" t="str">
        <f>VLOOKUP($A16,[1]products_2021_10_19_12_46_45!$A$3:$S$481,16,FALSE)</f>
        <v>Cierre de cremallera de 1ª calidad con ojal y botón.&lt;br /&gt;
Refuerzo en entrepierna y rodillas.&lt;br /&gt;
Ajustes tipo precinto en la cintura. 6 (seis) bolsillos.</v>
      </c>
      <c r="H16" s="2" t="str">
        <f>IFERROR(VLOOKUP($A16,[1]products_2021_10_19_12_46_45!$A$3:$S$481,17,FALSE),"")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16" s="2" t="str">
        <f>VLOOKUP($A16,[1]products_2021_10_19_12_46_45!$A$3:$S$481,5,FALSE)</f>
        <v>Indumentaria militar</v>
      </c>
      <c r="J16" s="2" t="str">
        <f>IFERROR(VLOOKUP($A16,[1]products_2021_10_19_12_46_45!$A$3:$S$481,6,FALSE),"")</f>
        <v>Pantalones de combate, bombachas, fajinas, cargo.</v>
      </c>
      <c r="K16" s="2" t="str">
        <f>IFERROR(VLOOKUP($A16,[1]products_2021_10_19_12_46_45!$A$3:$S$481,7,FALSE),"")</f>
        <v>Cóndor</v>
      </c>
      <c r="L16" s="2" t="str">
        <f>IFERROR(VLOOKUP($A16,[1]products_2021_10_19_12_46_45!$A$3:$S$481,8,FALSE),"")</f>
        <v/>
      </c>
      <c r="M16" s="2" t="str">
        <f>IFERROR(VLOOKUP($A16,[1]products_2021_10_19_12_46_45!$A$3:$S$481,9,FALSE),"")</f>
        <v>Rip Stop, Bombacha, Cóndor</v>
      </c>
      <c r="N16" s="2">
        <f>IFERROR(VLOOKUP(C16,[2]articulo!$A$1:$D$9000,4,FALSE),"")</f>
        <v>5870</v>
      </c>
      <c r="O16" s="2" t="str">
        <f>VLOOKUP($A16,[1]products_2021_10_19_12_46_45!$A$3:$S$481,18,FALSE)</f>
        <v>https://rerda.com/8131/Bombacha-Condor-Rip-Stop-Azul-T-50-55.jpg,https://rerda.com/8132/Bombacha-Condor-Rip-Stop-Azul-T-50-55.jpg,https://rerda.com/8133/Bombacha-Condor-Rip-Stop-Azul-T-50-55.jpg,https://rerda.com/8134/Bombacha-Condor-Rip-Stop-Azul-T-50-55.jpg,https://rerda.com/8135/Bombacha-Condor-Rip-Stop-Azul-T-50-55.jpg,https://rerda.com/8136/Bombacha-Condor-Rip-Stop-Azul-T-50-55.jpg</v>
      </c>
      <c r="P16" s="2">
        <f>IFERROR(VLOOKUP(B16,[3]stock!$A$1:$B$9000,2,FALSE),"0")</f>
        <v>17</v>
      </c>
      <c r="Q16" s="2">
        <f>VLOOKUP($A16,[1]products_2021_10_19_12_46_45!$A$3:$S$481,11,FALSE)</f>
        <v>5</v>
      </c>
      <c r="R16" s="2">
        <f>VLOOKUP($A16,[1]products_2021_10_19_12_46_45!$A$3:$S$481,12,FALSE)</f>
        <v>5</v>
      </c>
      <c r="S16" s="2">
        <f>VLOOKUP($A16,[1]products_2021_10_19_12_46_45!$A$3:$S$481,13,FALSE)</f>
        <v>5</v>
      </c>
      <c r="T16" s="2">
        <f>VLOOKUP($A16,[1]products_2021_10_19_12_46_45!$A$3:$S$481,14,FALSE)</f>
        <v>0.03</v>
      </c>
      <c r="U16" s="2"/>
      <c r="V16" s="2"/>
      <c r="W16" s="2"/>
      <c r="X16" s="2"/>
      <c r="Y16" s="2"/>
      <c r="Z16" s="2"/>
      <c r="AA16" s="2"/>
      <c r="AB16" s="2"/>
      <c r="AC16" s="2"/>
      <c r="AD16" s="2"/>
      <c r="AE16" s="2"/>
      <c r="AF16" s="2"/>
      <c r="AG16" s="2"/>
      <c r="AH16" s="2"/>
      <c r="AI16" s="2"/>
      <c r="AJ16" s="2"/>
      <c r="AK16" s="2"/>
      <c r="AL16" s="2"/>
      <c r="AM16" s="2"/>
      <c r="AN16" s="2"/>
      <c r="AO16" s="2"/>
      <c r="AP16" s="2"/>
      <c r="AQ16" s="2"/>
      <c r="AR16" s="2"/>
      <c r="AS16" s="2"/>
    </row>
    <row r="17" spans="1:45" hidden="1" x14ac:dyDescent="0.25">
      <c r="A17" s="2">
        <v>743</v>
      </c>
      <c r="B17" s="2">
        <v>112000254</v>
      </c>
      <c r="C17" s="2">
        <f>VLOOKUP($A17,[1]products_2021_10_19_12_46_45!$A$3:$S$481,3,FALSE)</f>
        <v>1120002</v>
      </c>
      <c r="D17" s="2" t="str">
        <f>VLOOKUP($A17,[1]products_2021_10_19_12_46_45!$A$3:$S$481,4,FALSE)</f>
        <v>Bombacha Cóndor Azul T:50-54</v>
      </c>
      <c r="E17" s="3">
        <v>54</v>
      </c>
      <c r="F17" s="4"/>
      <c r="G17" s="2" t="str">
        <f>VLOOKUP($A17,[1]products_2021_10_19_12_46_45!$A$3:$S$481,16,FALSE)</f>
        <v>Cierre de cremallera de 1ª calidad con ojal y botón.&lt;br /&gt;
Refuerzo en entrepierna y rodillas.&lt;br /&gt;
Ajustes tipo precinto en la cintura. 6 (seis) bolsillos.</v>
      </c>
      <c r="H17" s="2" t="str">
        <f>IFERROR(VLOOKUP($A17,[1]products_2021_10_19_12_46_45!$A$3:$S$481,17,FALSE),"")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17" s="2" t="str">
        <f>VLOOKUP($A17,[1]products_2021_10_19_12_46_45!$A$3:$S$481,5,FALSE)</f>
        <v>Indumentaria militar</v>
      </c>
      <c r="J17" s="2" t="str">
        <f>IFERROR(VLOOKUP($A17,[1]products_2021_10_19_12_46_45!$A$3:$S$481,6,FALSE),"")</f>
        <v>Pantalones de combate, bombachas, fajinas, cargo.</v>
      </c>
      <c r="K17" s="2" t="str">
        <f>IFERROR(VLOOKUP($A17,[1]products_2021_10_19_12_46_45!$A$3:$S$481,7,FALSE),"")</f>
        <v>Cóndor</v>
      </c>
      <c r="L17" s="2" t="str">
        <f>IFERROR(VLOOKUP($A17,[1]products_2021_10_19_12_46_45!$A$3:$S$481,8,FALSE),"")</f>
        <v/>
      </c>
      <c r="M17" s="2" t="str">
        <f>IFERROR(VLOOKUP($A17,[1]products_2021_10_19_12_46_45!$A$3:$S$481,9,FALSE),"")</f>
        <v>Rip Stop, Bombacha, Cóndor</v>
      </c>
      <c r="N17" s="2">
        <f>IFERROR(VLOOKUP(C17,[2]articulo!$A$1:$D$9000,4,FALSE),"")</f>
        <v>5870</v>
      </c>
      <c r="O17" s="2" t="str">
        <f>VLOOKUP($A17,[1]products_2021_10_19_12_46_45!$A$3:$S$481,18,FALSE)</f>
        <v>https://rerda.com/8131/Bombacha-Condor-Rip-Stop-Azul-T-50-55.jpg,https://rerda.com/8132/Bombacha-Condor-Rip-Stop-Azul-T-50-55.jpg,https://rerda.com/8133/Bombacha-Condor-Rip-Stop-Azul-T-50-55.jpg,https://rerda.com/8134/Bombacha-Condor-Rip-Stop-Azul-T-50-55.jpg,https://rerda.com/8135/Bombacha-Condor-Rip-Stop-Azul-T-50-55.jpg,https://rerda.com/8136/Bombacha-Condor-Rip-Stop-Azul-T-50-55.jpg</v>
      </c>
      <c r="P17" s="2">
        <f>IFERROR(VLOOKUP(B17,[3]stock!$A$1:$B$9000,2,FALSE),"0")</f>
        <v>32</v>
      </c>
      <c r="Q17" s="2">
        <f>VLOOKUP($A17,[1]products_2021_10_19_12_46_45!$A$3:$S$481,11,FALSE)</f>
        <v>5</v>
      </c>
      <c r="R17" s="2">
        <f>VLOOKUP($A17,[1]products_2021_10_19_12_46_45!$A$3:$S$481,12,FALSE)</f>
        <v>5</v>
      </c>
      <c r="S17" s="2">
        <f>VLOOKUP($A17,[1]products_2021_10_19_12_46_45!$A$3:$S$481,13,FALSE)</f>
        <v>5</v>
      </c>
      <c r="T17" s="2">
        <f>VLOOKUP($A17,[1]products_2021_10_19_12_46_45!$A$3:$S$481,14,FALSE)</f>
        <v>0.03</v>
      </c>
      <c r="U17" s="2"/>
      <c r="V17" s="2"/>
      <c r="W17" s="2"/>
      <c r="X17" s="2"/>
      <c r="Y17" s="2"/>
      <c r="Z17" s="2"/>
      <c r="AA17" s="2"/>
      <c r="AB17" s="2"/>
      <c r="AC17" s="2"/>
      <c r="AD17" s="2"/>
      <c r="AE17" s="2"/>
      <c r="AF17" s="2"/>
      <c r="AG17" s="2"/>
      <c r="AH17" s="2"/>
      <c r="AI17" s="2"/>
      <c r="AJ17" s="2"/>
      <c r="AK17" s="2"/>
      <c r="AL17" s="2"/>
      <c r="AM17" s="2"/>
      <c r="AN17" s="2"/>
      <c r="AO17" s="2"/>
      <c r="AP17" s="2"/>
      <c r="AQ17" s="2"/>
      <c r="AR17" s="2"/>
      <c r="AS17" s="2"/>
    </row>
    <row r="18" spans="1:45" hidden="1" x14ac:dyDescent="0.25">
      <c r="A18" s="2">
        <v>678</v>
      </c>
      <c r="B18" s="2">
        <v>112000334</v>
      </c>
      <c r="C18" s="2">
        <f>VLOOKUP($A18,[1]products_2021_10_19_12_46_45!$A$3:$S$481,3,FALSE)</f>
        <v>1120003</v>
      </c>
      <c r="D18" s="2" t="str">
        <f>VLOOKUP($A18,[1]products_2021_10_19_12_46_45!$A$3:$S$481,4,FALSE)</f>
        <v>Bombacha Americana Gabardina Azul T:34-48</v>
      </c>
      <c r="E18" s="3">
        <v>34</v>
      </c>
      <c r="F18" s="4"/>
      <c r="G18" s="2" t="str">
        <f>VLOOKUP($A18,[1]products_2021_10_19_12_46_45!$A$3:$S$481,16,FALSE)</f>
        <v>Puños ajustables con abrojo. &lt;br /&gt;
Rodilleras y refuerzo en entrepierna. &lt;br /&gt;
8 (ocho) bolsillos. &lt;br /&gt;
Cierre de cremallera de 1ª calidad con ojal y botón.</v>
      </c>
      <c r="H18" s="2" t="str">
        <f>IFERROR(VLOOKUP($A18,[1]products_2021_10_19_12_46_45!$A$3:$S$481,17,FALSE),"")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18" s="2" t="str">
        <f>VLOOKUP($A18,[1]products_2021_10_19_12_46_45!$A$3:$S$481,5,FALSE)</f>
        <v>Indumentaria militar</v>
      </c>
      <c r="J18" s="2" t="str">
        <f>IFERROR(VLOOKUP($A18,[1]products_2021_10_19_12_46_45!$A$3:$S$481,6,FALSE),"")</f>
        <v>Pantalones de combate, bombachas, fajinas, cargo.</v>
      </c>
      <c r="K18" s="2" t="str">
        <f>IFERROR(VLOOKUP($A18,[1]products_2021_10_19_12_46_45!$A$3:$S$481,7,FALSE),"")</f>
        <v>Americana</v>
      </c>
      <c r="L18" s="2" t="str">
        <f>IFERROR(VLOOKUP($A18,[1]products_2021_10_19_12_46_45!$A$3:$S$481,8,FALSE),"")</f>
        <v/>
      </c>
      <c r="M18" s="2" t="str">
        <f>IFERROR(VLOOKUP($A18,[1]products_2021_10_19_12_46_45!$A$3:$S$481,9,FALSE),"")</f>
        <v>Americana, Gabardina, Policía, Bombacha</v>
      </c>
      <c r="N18" s="2">
        <f>IFERROR(VLOOKUP(C18,[2]articulo!$A$1:$D$9000,4,FALSE),"")</f>
        <v>6300</v>
      </c>
      <c r="O18" s="2" t="str">
        <f>VLOOKUP($A18,[1]products_2021_10_19_12_46_45!$A$3:$S$481,18,FALSE)</f>
        <v>https://rerda.com/7820/Bombacha-Americana-Gab-Azul-T-34-49.jpg,https://rerda.com/7821/Bombacha-Americana-Gab-Azul-T-34-49.jpg,https://rerda.com/7822/Bombacha-Americana-Gab-Azul-T-34-49.jpg,https://rerda.com/7823/Bombacha-Americana-Gab-Azul-T-34-49.jpg,https://rerda.com/7824/Bombacha-Americana-Gab-Azul-T-34-49.jpg</v>
      </c>
      <c r="P18" s="2">
        <f>IFERROR(VLOOKUP(B18,[3]stock!$A$1:$B$9000,2,FALSE),"0")</f>
        <v>17</v>
      </c>
      <c r="Q18" s="2">
        <f>VLOOKUP($A18,[1]products_2021_10_19_12_46_45!$A$3:$S$481,11,FALSE)</f>
        <v>5</v>
      </c>
      <c r="R18" s="2">
        <f>VLOOKUP($A18,[1]products_2021_10_19_12_46_45!$A$3:$S$481,12,FALSE)</f>
        <v>5</v>
      </c>
      <c r="S18" s="2">
        <f>VLOOKUP($A18,[1]products_2021_10_19_12_46_45!$A$3:$S$481,13,FALSE)</f>
        <v>5</v>
      </c>
      <c r="T18" s="2">
        <f>VLOOKUP($A18,[1]products_2021_10_19_12_46_45!$A$3:$S$481,14,FALSE)</f>
        <v>0.03</v>
      </c>
      <c r="U18" s="2"/>
      <c r="V18" s="2"/>
      <c r="W18" s="2"/>
      <c r="X18" s="2"/>
      <c r="Y18" s="2"/>
      <c r="Z18" s="2"/>
      <c r="AA18" s="2"/>
      <c r="AB18" s="2"/>
      <c r="AC18" s="2"/>
      <c r="AD18" s="2"/>
      <c r="AE18" s="2"/>
      <c r="AF18" s="2"/>
      <c r="AG18" s="2"/>
      <c r="AH18" s="2"/>
      <c r="AI18" s="2"/>
      <c r="AJ18" s="2"/>
      <c r="AK18" s="2"/>
      <c r="AL18" s="2"/>
      <c r="AM18" s="2"/>
      <c r="AN18" s="2"/>
      <c r="AO18" s="2"/>
      <c r="AP18" s="2"/>
      <c r="AQ18" s="2"/>
      <c r="AR18" s="2"/>
      <c r="AS18" s="2"/>
    </row>
    <row r="19" spans="1:45" hidden="1" x14ac:dyDescent="0.25">
      <c r="A19" s="2">
        <v>678</v>
      </c>
      <c r="B19" s="2">
        <v>112000336</v>
      </c>
      <c r="C19" s="2">
        <f>VLOOKUP($A19,[1]products_2021_10_19_12_46_45!$A$3:$S$481,3,FALSE)</f>
        <v>1120003</v>
      </c>
      <c r="D19" s="2" t="str">
        <f>VLOOKUP($A19,[1]products_2021_10_19_12_46_45!$A$3:$S$481,4,FALSE)</f>
        <v>Bombacha Americana Gabardina Azul T:34-48</v>
      </c>
      <c r="E19" s="3">
        <v>36</v>
      </c>
      <c r="F19" s="4"/>
      <c r="G19" s="2" t="str">
        <f>VLOOKUP($A19,[1]products_2021_10_19_12_46_45!$A$3:$S$481,16,FALSE)</f>
        <v>Puños ajustables con abrojo. &lt;br /&gt;
Rodilleras y refuerzo en entrepierna. &lt;br /&gt;
8 (ocho) bolsillos. &lt;br /&gt;
Cierre de cremallera de 1ª calidad con ojal y botón.</v>
      </c>
      <c r="H19" s="2" t="str">
        <f>IFERROR(VLOOKUP($A19,[1]products_2021_10_19_12_46_45!$A$3:$S$481,17,FALSE),"")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19" s="2" t="str">
        <f>VLOOKUP($A19,[1]products_2021_10_19_12_46_45!$A$3:$S$481,5,FALSE)</f>
        <v>Indumentaria militar</v>
      </c>
      <c r="J19" s="2" t="str">
        <f>IFERROR(VLOOKUP($A19,[1]products_2021_10_19_12_46_45!$A$3:$S$481,6,FALSE),"")</f>
        <v>Pantalones de combate, bombachas, fajinas, cargo.</v>
      </c>
      <c r="K19" s="2" t="str">
        <f>IFERROR(VLOOKUP($A19,[1]products_2021_10_19_12_46_45!$A$3:$S$481,7,FALSE),"")</f>
        <v>Americana</v>
      </c>
      <c r="L19" s="2" t="str">
        <f>IFERROR(VLOOKUP($A19,[1]products_2021_10_19_12_46_45!$A$3:$S$481,8,FALSE),"")</f>
        <v/>
      </c>
      <c r="M19" s="2" t="str">
        <f>IFERROR(VLOOKUP($A19,[1]products_2021_10_19_12_46_45!$A$3:$S$481,9,FALSE),"")</f>
        <v>Americana, Gabardina, Policía, Bombacha</v>
      </c>
      <c r="N19" s="2">
        <f>IFERROR(VLOOKUP(C19,[2]articulo!$A$1:$D$9000,4,FALSE),"")</f>
        <v>6300</v>
      </c>
      <c r="O19" s="2" t="str">
        <f>VLOOKUP($A19,[1]products_2021_10_19_12_46_45!$A$3:$S$481,18,FALSE)</f>
        <v>https://rerda.com/7820/Bombacha-Americana-Gab-Azul-T-34-49.jpg,https://rerda.com/7821/Bombacha-Americana-Gab-Azul-T-34-49.jpg,https://rerda.com/7822/Bombacha-Americana-Gab-Azul-T-34-49.jpg,https://rerda.com/7823/Bombacha-Americana-Gab-Azul-T-34-49.jpg,https://rerda.com/7824/Bombacha-Americana-Gab-Azul-T-34-49.jpg</v>
      </c>
      <c r="P19" s="2">
        <f>IFERROR(VLOOKUP(B19,[3]stock!$A$1:$B$9000,2,FALSE),"0")</f>
        <v>3</v>
      </c>
      <c r="Q19" s="2">
        <f>VLOOKUP($A19,[1]products_2021_10_19_12_46_45!$A$3:$S$481,11,FALSE)</f>
        <v>5</v>
      </c>
      <c r="R19" s="2">
        <f>VLOOKUP($A19,[1]products_2021_10_19_12_46_45!$A$3:$S$481,12,FALSE)</f>
        <v>5</v>
      </c>
      <c r="S19" s="2">
        <f>VLOOKUP($A19,[1]products_2021_10_19_12_46_45!$A$3:$S$481,13,FALSE)</f>
        <v>5</v>
      </c>
      <c r="T19" s="2">
        <f>VLOOKUP($A19,[1]products_2021_10_19_12_46_45!$A$3:$S$481,14,FALSE)</f>
        <v>0.03</v>
      </c>
      <c r="U19" s="2"/>
      <c r="V19" s="2"/>
      <c r="W19" s="2"/>
      <c r="X19" s="2"/>
      <c r="Y19" s="2"/>
      <c r="Z19" s="2"/>
      <c r="AA19" s="2"/>
      <c r="AB19" s="2"/>
      <c r="AC19" s="2"/>
      <c r="AD19" s="2"/>
      <c r="AE19" s="2"/>
      <c r="AF19" s="2"/>
      <c r="AG19" s="2"/>
      <c r="AH19" s="2"/>
      <c r="AI19" s="2"/>
      <c r="AJ19" s="2"/>
      <c r="AK19" s="2"/>
      <c r="AL19" s="2"/>
      <c r="AM19" s="2"/>
      <c r="AN19" s="2"/>
      <c r="AO19" s="2"/>
      <c r="AP19" s="2"/>
      <c r="AQ19" s="2"/>
      <c r="AR19" s="2"/>
      <c r="AS19" s="2"/>
    </row>
    <row r="20" spans="1:45" hidden="1" x14ac:dyDescent="0.25">
      <c r="A20" s="2">
        <v>678</v>
      </c>
      <c r="B20" s="2">
        <v>112000338</v>
      </c>
      <c r="C20" s="2">
        <f>VLOOKUP($A20,[1]products_2021_10_19_12_46_45!$A$3:$S$481,3,FALSE)</f>
        <v>1120003</v>
      </c>
      <c r="D20" s="2" t="str">
        <f>VLOOKUP($A20,[1]products_2021_10_19_12_46_45!$A$3:$S$481,4,FALSE)</f>
        <v>Bombacha Americana Gabardina Azul T:34-48</v>
      </c>
      <c r="E20" s="3">
        <v>38</v>
      </c>
      <c r="F20" s="4"/>
      <c r="G20" s="2" t="str">
        <f>VLOOKUP($A20,[1]products_2021_10_19_12_46_45!$A$3:$S$481,16,FALSE)</f>
        <v>Puños ajustables con abrojo. &lt;br /&gt;
Rodilleras y refuerzo en entrepierna. &lt;br /&gt;
8 (ocho) bolsillos. &lt;br /&gt;
Cierre de cremallera de 1ª calidad con ojal y botón.</v>
      </c>
      <c r="H20" s="2" t="str">
        <f>IFERROR(VLOOKUP($A20,[1]products_2021_10_19_12_46_45!$A$3:$S$481,17,FALSE),"")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0" s="2" t="str">
        <f>VLOOKUP($A20,[1]products_2021_10_19_12_46_45!$A$3:$S$481,5,FALSE)</f>
        <v>Indumentaria militar</v>
      </c>
      <c r="J20" s="2" t="str">
        <f>IFERROR(VLOOKUP($A20,[1]products_2021_10_19_12_46_45!$A$3:$S$481,6,FALSE),"")</f>
        <v>Pantalones de combate, bombachas, fajinas, cargo.</v>
      </c>
      <c r="K20" s="2" t="str">
        <f>IFERROR(VLOOKUP($A20,[1]products_2021_10_19_12_46_45!$A$3:$S$481,7,FALSE),"")</f>
        <v>Americana</v>
      </c>
      <c r="L20" s="2" t="str">
        <f>IFERROR(VLOOKUP($A20,[1]products_2021_10_19_12_46_45!$A$3:$S$481,8,FALSE),"")</f>
        <v/>
      </c>
      <c r="M20" s="2" t="str">
        <f>IFERROR(VLOOKUP($A20,[1]products_2021_10_19_12_46_45!$A$3:$S$481,9,FALSE),"")</f>
        <v>Americana, Gabardina, Policía, Bombacha</v>
      </c>
      <c r="N20" s="2">
        <f>IFERROR(VLOOKUP(C20,[2]articulo!$A$1:$D$9000,4,FALSE),"")</f>
        <v>6300</v>
      </c>
      <c r="O20" s="2" t="str">
        <f>VLOOKUP($A20,[1]products_2021_10_19_12_46_45!$A$3:$S$481,18,FALSE)</f>
        <v>https://rerda.com/7820/Bombacha-Americana-Gab-Azul-T-34-49.jpg,https://rerda.com/7821/Bombacha-Americana-Gab-Azul-T-34-49.jpg,https://rerda.com/7822/Bombacha-Americana-Gab-Azul-T-34-49.jpg,https://rerda.com/7823/Bombacha-Americana-Gab-Azul-T-34-49.jpg,https://rerda.com/7824/Bombacha-Americana-Gab-Azul-T-34-49.jpg</v>
      </c>
      <c r="P20" s="2">
        <f>IFERROR(VLOOKUP(B20,[3]stock!$A$1:$B$9000,2,FALSE),"0")</f>
        <v>7</v>
      </c>
      <c r="Q20" s="2">
        <f>VLOOKUP($A20,[1]products_2021_10_19_12_46_45!$A$3:$S$481,11,FALSE)</f>
        <v>5</v>
      </c>
      <c r="R20" s="2">
        <f>VLOOKUP($A20,[1]products_2021_10_19_12_46_45!$A$3:$S$481,12,FALSE)</f>
        <v>5</v>
      </c>
      <c r="S20" s="2">
        <f>VLOOKUP($A20,[1]products_2021_10_19_12_46_45!$A$3:$S$481,13,FALSE)</f>
        <v>5</v>
      </c>
      <c r="T20" s="2">
        <f>VLOOKUP($A20,[1]products_2021_10_19_12_46_45!$A$3:$S$481,14,FALSE)</f>
        <v>0.03</v>
      </c>
      <c r="U20" s="2"/>
      <c r="V20" s="2"/>
      <c r="W20" s="2"/>
      <c r="X20" s="2"/>
      <c r="Y20" s="2"/>
      <c r="Z20" s="2"/>
      <c r="AA20" s="2"/>
      <c r="AB20" s="2"/>
      <c r="AC20" s="2"/>
      <c r="AD20" s="2"/>
      <c r="AE20" s="2"/>
      <c r="AF20" s="2"/>
      <c r="AG20" s="2"/>
      <c r="AH20" s="2"/>
      <c r="AI20" s="2"/>
      <c r="AJ20" s="2"/>
      <c r="AK20" s="2"/>
      <c r="AL20" s="2"/>
      <c r="AM20" s="2"/>
      <c r="AN20" s="2"/>
      <c r="AO20" s="2"/>
      <c r="AP20" s="2"/>
      <c r="AQ20" s="2"/>
      <c r="AR20" s="2"/>
      <c r="AS20" s="2"/>
    </row>
    <row r="21" spans="1:45" hidden="1" x14ac:dyDescent="0.25">
      <c r="A21" s="2">
        <v>678</v>
      </c>
      <c r="B21" s="2">
        <v>112000340</v>
      </c>
      <c r="C21" s="2">
        <f>VLOOKUP($A21,[1]products_2021_10_19_12_46_45!$A$3:$S$481,3,FALSE)</f>
        <v>1120003</v>
      </c>
      <c r="D21" s="2" t="str">
        <f>VLOOKUP($A21,[1]products_2021_10_19_12_46_45!$A$3:$S$481,4,FALSE)</f>
        <v>Bombacha Americana Gabardina Azul T:34-48</v>
      </c>
      <c r="E21" s="3">
        <v>40</v>
      </c>
      <c r="F21" s="4"/>
      <c r="G21" s="2" t="str">
        <f>VLOOKUP($A21,[1]products_2021_10_19_12_46_45!$A$3:$S$481,16,FALSE)</f>
        <v>Puños ajustables con abrojo. &lt;br /&gt;
Rodilleras y refuerzo en entrepierna. &lt;br /&gt;
8 (ocho) bolsillos. &lt;br /&gt;
Cierre de cremallera de 1ª calidad con ojal y botón.</v>
      </c>
      <c r="H21" s="2" t="str">
        <f>IFERROR(VLOOKUP($A21,[1]products_2021_10_19_12_46_45!$A$3:$S$481,17,FALSE),"")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1" s="2" t="str">
        <f>VLOOKUP($A21,[1]products_2021_10_19_12_46_45!$A$3:$S$481,5,FALSE)</f>
        <v>Indumentaria militar</v>
      </c>
      <c r="J21" s="2" t="str">
        <f>IFERROR(VLOOKUP($A21,[1]products_2021_10_19_12_46_45!$A$3:$S$481,6,FALSE),"")</f>
        <v>Pantalones de combate, bombachas, fajinas, cargo.</v>
      </c>
      <c r="K21" s="2" t="str">
        <f>IFERROR(VLOOKUP($A21,[1]products_2021_10_19_12_46_45!$A$3:$S$481,7,FALSE),"")</f>
        <v>Americana</v>
      </c>
      <c r="L21" s="2" t="str">
        <f>IFERROR(VLOOKUP($A21,[1]products_2021_10_19_12_46_45!$A$3:$S$481,8,FALSE),"")</f>
        <v/>
      </c>
      <c r="M21" s="2" t="str">
        <f>IFERROR(VLOOKUP($A21,[1]products_2021_10_19_12_46_45!$A$3:$S$481,9,FALSE),"")</f>
        <v>Americana, Gabardina, Policía, Bombacha</v>
      </c>
      <c r="N21" s="2">
        <f>IFERROR(VLOOKUP(C21,[2]articulo!$A$1:$D$9000,4,FALSE),"")</f>
        <v>6300</v>
      </c>
      <c r="O21" s="2" t="str">
        <f>VLOOKUP($A21,[1]products_2021_10_19_12_46_45!$A$3:$S$481,18,FALSE)</f>
        <v>https://rerda.com/7820/Bombacha-Americana-Gab-Azul-T-34-49.jpg,https://rerda.com/7821/Bombacha-Americana-Gab-Azul-T-34-49.jpg,https://rerda.com/7822/Bombacha-Americana-Gab-Azul-T-34-49.jpg,https://rerda.com/7823/Bombacha-Americana-Gab-Azul-T-34-49.jpg,https://rerda.com/7824/Bombacha-Americana-Gab-Azul-T-34-49.jpg</v>
      </c>
      <c r="P21" s="2">
        <f>IFERROR(VLOOKUP(B21,[3]stock!$A$1:$B$9000,2,FALSE),"0")</f>
        <v>4</v>
      </c>
      <c r="Q21" s="2">
        <f>VLOOKUP($A21,[1]products_2021_10_19_12_46_45!$A$3:$S$481,11,FALSE)</f>
        <v>5</v>
      </c>
      <c r="R21" s="2">
        <f>VLOOKUP($A21,[1]products_2021_10_19_12_46_45!$A$3:$S$481,12,FALSE)</f>
        <v>5</v>
      </c>
      <c r="S21" s="2">
        <f>VLOOKUP($A21,[1]products_2021_10_19_12_46_45!$A$3:$S$481,13,FALSE)</f>
        <v>5</v>
      </c>
      <c r="T21" s="2">
        <f>VLOOKUP($A21,[1]products_2021_10_19_12_46_45!$A$3:$S$481,14,FALSE)</f>
        <v>0.03</v>
      </c>
      <c r="U21" s="2"/>
      <c r="V21" s="2"/>
      <c r="W21" s="2"/>
      <c r="X21" s="2"/>
      <c r="Y21" s="2"/>
      <c r="Z21" s="2"/>
      <c r="AA21" s="2"/>
      <c r="AB21" s="2"/>
      <c r="AC21" s="2"/>
      <c r="AD21" s="2"/>
      <c r="AE21" s="2"/>
      <c r="AF21" s="2"/>
      <c r="AG21" s="2"/>
      <c r="AH21" s="2"/>
      <c r="AI21" s="2"/>
      <c r="AJ21" s="2"/>
      <c r="AK21" s="2"/>
      <c r="AL21" s="2"/>
      <c r="AM21" s="2"/>
      <c r="AN21" s="2"/>
      <c r="AO21" s="2"/>
      <c r="AP21" s="2"/>
      <c r="AQ21" s="2"/>
      <c r="AR21" s="2"/>
      <c r="AS21" s="2"/>
    </row>
    <row r="22" spans="1:45" hidden="1" x14ac:dyDescent="0.25">
      <c r="A22" s="2">
        <v>678</v>
      </c>
      <c r="B22" s="2">
        <v>112000342</v>
      </c>
      <c r="C22" s="2">
        <f>VLOOKUP($A22,[1]products_2021_10_19_12_46_45!$A$3:$S$481,3,FALSE)</f>
        <v>1120003</v>
      </c>
      <c r="D22" s="2" t="str">
        <f>VLOOKUP($A22,[1]products_2021_10_19_12_46_45!$A$3:$S$481,4,FALSE)</f>
        <v>Bombacha Americana Gabardina Azul T:34-48</v>
      </c>
      <c r="E22" s="3">
        <v>42</v>
      </c>
      <c r="F22" s="4"/>
      <c r="G22" s="2" t="str">
        <f>VLOOKUP($A22,[1]products_2021_10_19_12_46_45!$A$3:$S$481,16,FALSE)</f>
        <v>Puños ajustables con abrojo. &lt;br /&gt;
Rodilleras y refuerzo en entrepierna. &lt;br /&gt;
8 (ocho) bolsillos. &lt;br /&gt;
Cierre de cremallera de 1ª calidad con ojal y botón.</v>
      </c>
      <c r="H22" s="2" t="str">
        <f>IFERROR(VLOOKUP($A22,[1]products_2021_10_19_12_46_45!$A$3:$S$481,17,FALSE),"")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2" s="2" t="str">
        <f>VLOOKUP($A22,[1]products_2021_10_19_12_46_45!$A$3:$S$481,5,FALSE)</f>
        <v>Indumentaria militar</v>
      </c>
      <c r="J22" s="2" t="str">
        <f>IFERROR(VLOOKUP($A22,[1]products_2021_10_19_12_46_45!$A$3:$S$481,6,FALSE),"")</f>
        <v>Pantalones de combate, bombachas, fajinas, cargo.</v>
      </c>
      <c r="K22" s="2" t="str">
        <f>IFERROR(VLOOKUP($A22,[1]products_2021_10_19_12_46_45!$A$3:$S$481,7,FALSE),"")</f>
        <v>Americana</v>
      </c>
      <c r="L22" s="2" t="str">
        <f>IFERROR(VLOOKUP($A22,[1]products_2021_10_19_12_46_45!$A$3:$S$481,8,FALSE),"")</f>
        <v/>
      </c>
      <c r="M22" s="2" t="str">
        <f>IFERROR(VLOOKUP($A22,[1]products_2021_10_19_12_46_45!$A$3:$S$481,9,FALSE),"")</f>
        <v>Americana, Gabardina, Policía, Bombacha</v>
      </c>
      <c r="N22" s="2">
        <f>IFERROR(VLOOKUP(C22,[2]articulo!$A$1:$D$9000,4,FALSE),"")</f>
        <v>6300</v>
      </c>
      <c r="O22" s="2" t="str">
        <f>VLOOKUP($A22,[1]products_2021_10_19_12_46_45!$A$3:$S$481,18,FALSE)</f>
        <v>https://rerda.com/7820/Bombacha-Americana-Gab-Azul-T-34-49.jpg,https://rerda.com/7821/Bombacha-Americana-Gab-Azul-T-34-49.jpg,https://rerda.com/7822/Bombacha-Americana-Gab-Azul-T-34-49.jpg,https://rerda.com/7823/Bombacha-Americana-Gab-Azul-T-34-49.jpg,https://rerda.com/7824/Bombacha-Americana-Gab-Azul-T-34-49.jpg</v>
      </c>
      <c r="P22" s="2">
        <f>IFERROR(VLOOKUP(B22,[3]stock!$A$1:$B$9000,2,FALSE),"0")</f>
        <v>0</v>
      </c>
      <c r="Q22" s="2">
        <f>VLOOKUP($A22,[1]products_2021_10_19_12_46_45!$A$3:$S$481,11,FALSE)</f>
        <v>5</v>
      </c>
      <c r="R22" s="2">
        <f>VLOOKUP($A22,[1]products_2021_10_19_12_46_45!$A$3:$S$481,12,FALSE)</f>
        <v>5</v>
      </c>
      <c r="S22" s="2">
        <f>VLOOKUP($A22,[1]products_2021_10_19_12_46_45!$A$3:$S$481,13,FALSE)</f>
        <v>5</v>
      </c>
      <c r="T22" s="2">
        <f>VLOOKUP($A22,[1]products_2021_10_19_12_46_45!$A$3:$S$481,14,FALSE)</f>
        <v>0.03</v>
      </c>
      <c r="U22" s="2"/>
      <c r="V22" s="2"/>
      <c r="W22" s="2"/>
      <c r="X22" s="2"/>
      <c r="Y22" s="2"/>
      <c r="Z22" s="2"/>
      <c r="AA22" s="2"/>
      <c r="AB22" s="2"/>
      <c r="AC22" s="2"/>
      <c r="AD22" s="2"/>
      <c r="AE22" s="2"/>
      <c r="AF22" s="2"/>
      <c r="AG22" s="2"/>
      <c r="AH22" s="2"/>
      <c r="AI22" s="2"/>
      <c r="AJ22" s="2"/>
      <c r="AK22" s="2"/>
      <c r="AL22" s="2"/>
      <c r="AM22" s="2"/>
      <c r="AN22" s="2"/>
      <c r="AO22" s="2"/>
      <c r="AP22" s="2"/>
      <c r="AQ22" s="2"/>
      <c r="AR22" s="2"/>
      <c r="AS22" s="2"/>
    </row>
    <row r="23" spans="1:45" hidden="1" x14ac:dyDescent="0.25">
      <c r="A23" s="2">
        <v>678</v>
      </c>
      <c r="B23" s="2">
        <v>112000344</v>
      </c>
      <c r="C23" s="2">
        <f>VLOOKUP($A23,[1]products_2021_10_19_12_46_45!$A$3:$S$481,3,FALSE)</f>
        <v>1120003</v>
      </c>
      <c r="D23" s="2" t="str">
        <f>VLOOKUP($A23,[1]products_2021_10_19_12_46_45!$A$3:$S$481,4,FALSE)</f>
        <v>Bombacha Americana Gabardina Azul T:34-48</v>
      </c>
      <c r="E23" s="3">
        <v>44</v>
      </c>
      <c r="F23" s="4"/>
      <c r="G23" s="2" t="str">
        <f>VLOOKUP($A23,[1]products_2021_10_19_12_46_45!$A$3:$S$481,16,FALSE)</f>
        <v>Puños ajustables con abrojo. &lt;br /&gt;
Rodilleras y refuerzo en entrepierna. &lt;br /&gt;
8 (ocho) bolsillos. &lt;br /&gt;
Cierre de cremallera de 1ª calidad con ojal y botón.</v>
      </c>
      <c r="H23" s="2" t="str">
        <f>IFERROR(VLOOKUP($A23,[1]products_2021_10_19_12_46_45!$A$3:$S$481,17,FALSE),"")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3" s="2" t="str">
        <f>VLOOKUP($A23,[1]products_2021_10_19_12_46_45!$A$3:$S$481,5,FALSE)</f>
        <v>Indumentaria militar</v>
      </c>
      <c r="J23" s="2" t="str">
        <f>IFERROR(VLOOKUP($A23,[1]products_2021_10_19_12_46_45!$A$3:$S$481,6,FALSE),"")</f>
        <v>Pantalones de combate, bombachas, fajinas, cargo.</v>
      </c>
      <c r="K23" s="2" t="str">
        <f>IFERROR(VLOOKUP($A23,[1]products_2021_10_19_12_46_45!$A$3:$S$481,7,FALSE),"")</f>
        <v>Americana</v>
      </c>
      <c r="L23" s="2" t="str">
        <f>IFERROR(VLOOKUP($A23,[1]products_2021_10_19_12_46_45!$A$3:$S$481,8,FALSE),"")</f>
        <v/>
      </c>
      <c r="M23" s="2" t="str">
        <f>IFERROR(VLOOKUP($A23,[1]products_2021_10_19_12_46_45!$A$3:$S$481,9,FALSE),"")</f>
        <v>Americana, Gabardina, Policía, Bombacha</v>
      </c>
      <c r="N23" s="2">
        <f>IFERROR(VLOOKUP(C23,[2]articulo!$A$1:$D$9000,4,FALSE),"")</f>
        <v>6300</v>
      </c>
      <c r="O23" s="2" t="str">
        <f>VLOOKUP($A23,[1]products_2021_10_19_12_46_45!$A$3:$S$481,18,FALSE)</f>
        <v>https://rerda.com/7820/Bombacha-Americana-Gab-Azul-T-34-49.jpg,https://rerda.com/7821/Bombacha-Americana-Gab-Azul-T-34-49.jpg,https://rerda.com/7822/Bombacha-Americana-Gab-Azul-T-34-49.jpg,https://rerda.com/7823/Bombacha-Americana-Gab-Azul-T-34-49.jpg,https://rerda.com/7824/Bombacha-Americana-Gab-Azul-T-34-49.jpg</v>
      </c>
      <c r="P23" s="2">
        <f>IFERROR(VLOOKUP(B23,[3]stock!$A$1:$B$9000,2,FALSE),"0")</f>
        <v>29</v>
      </c>
      <c r="Q23" s="2">
        <f>VLOOKUP($A23,[1]products_2021_10_19_12_46_45!$A$3:$S$481,11,FALSE)</f>
        <v>5</v>
      </c>
      <c r="R23" s="2">
        <f>VLOOKUP($A23,[1]products_2021_10_19_12_46_45!$A$3:$S$481,12,FALSE)</f>
        <v>5</v>
      </c>
      <c r="S23" s="2">
        <f>VLOOKUP($A23,[1]products_2021_10_19_12_46_45!$A$3:$S$481,13,FALSE)</f>
        <v>5</v>
      </c>
      <c r="T23" s="2">
        <f>VLOOKUP($A23,[1]products_2021_10_19_12_46_45!$A$3:$S$481,14,FALSE)</f>
        <v>0.03</v>
      </c>
      <c r="U23" s="2"/>
      <c r="V23" s="2"/>
      <c r="W23" s="2"/>
      <c r="X23" s="2"/>
      <c r="Y23" s="2"/>
      <c r="Z23" s="2"/>
      <c r="AA23" s="2"/>
      <c r="AB23" s="2"/>
      <c r="AC23" s="2"/>
      <c r="AD23" s="2"/>
      <c r="AE23" s="2"/>
      <c r="AF23" s="2"/>
      <c r="AG23" s="2"/>
      <c r="AH23" s="2"/>
      <c r="AI23" s="2"/>
      <c r="AJ23" s="2"/>
      <c r="AK23" s="2"/>
      <c r="AL23" s="2"/>
      <c r="AM23" s="2"/>
      <c r="AN23" s="2"/>
      <c r="AO23" s="2"/>
      <c r="AP23" s="2"/>
      <c r="AQ23" s="2"/>
      <c r="AR23" s="2"/>
      <c r="AS23" s="2"/>
    </row>
    <row r="24" spans="1:45" hidden="1" x14ac:dyDescent="0.25">
      <c r="A24" s="2">
        <v>678</v>
      </c>
      <c r="B24" s="2">
        <v>112000346</v>
      </c>
      <c r="C24" s="2">
        <f>VLOOKUP($A24,[1]products_2021_10_19_12_46_45!$A$3:$S$481,3,FALSE)</f>
        <v>1120003</v>
      </c>
      <c r="D24" s="2" t="str">
        <f>VLOOKUP($A24,[1]products_2021_10_19_12_46_45!$A$3:$S$481,4,FALSE)</f>
        <v>Bombacha Americana Gabardina Azul T:34-48</v>
      </c>
      <c r="E24" s="3">
        <v>46</v>
      </c>
      <c r="F24" s="4"/>
      <c r="G24" s="2" t="str">
        <f>VLOOKUP($A24,[1]products_2021_10_19_12_46_45!$A$3:$S$481,16,FALSE)</f>
        <v>Puños ajustables con abrojo. &lt;br /&gt;
Rodilleras y refuerzo en entrepierna. &lt;br /&gt;
8 (ocho) bolsillos. &lt;br /&gt;
Cierre de cremallera de 1ª calidad con ojal y botón.</v>
      </c>
      <c r="H24" s="2" t="str">
        <f>IFERROR(VLOOKUP($A24,[1]products_2021_10_19_12_46_45!$A$3:$S$481,17,FALSE),"")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4" s="2" t="str">
        <f>VLOOKUP($A24,[1]products_2021_10_19_12_46_45!$A$3:$S$481,5,FALSE)</f>
        <v>Indumentaria militar</v>
      </c>
      <c r="J24" s="2" t="str">
        <f>IFERROR(VLOOKUP($A24,[1]products_2021_10_19_12_46_45!$A$3:$S$481,6,FALSE),"")</f>
        <v>Pantalones de combate, bombachas, fajinas, cargo.</v>
      </c>
      <c r="K24" s="2" t="str">
        <f>IFERROR(VLOOKUP($A24,[1]products_2021_10_19_12_46_45!$A$3:$S$481,7,FALSE),"")</f>
        <v>Americana</v>
      </c>
      <c r="L24" s="2" t="str">
        <f>IFERROR(VLOOKUP($A24,[1]products_2021_10_19_12_46_45!$A$3:$S$481,8,FALSE),"")</f>
        <v/>
      </c>
      <c r="M24" s="2" t="str">
        <f>IFERROR(VLOOKUP($A24,[1]products_2021_10_19_12_46_45!$A$3:$S$481,9,FALSE),"")</f>
        <v>Americana, Gabardina, Policía, Bombacha</v>
      </c>
      <c r="N24" s="2">
        <f>IFERROR(VLOOKUP(C24,[2]articulo!$A$1:$D$9000,4,FALSE),"")</f>
        <v>6300</v>
      </c>
      <c r="O24" s="2" t="str">
        <f>VLOOKUP($A24,[1]products_2021_10_19_12_46_45!$A$3:$S$481,18,FALSE)</f>
        <v>https://rerda.com/7820/Bombacha-Americana-Gab-Azul-T-34-49.jpg,https://rerda.com/7821/Bombacha-Americana-Gab-Azul-T-34-49.jpg,https://rerda.com/7822/Bombacha-Americana-Gab-Azul-T-34-49.jpg,https://rerda.com/7823/Bombacha-Americana-Gab-Azul-T-34-49.jpg,https://rerda.com/7824/Bombacha-Americana-Gab-Azul-T-34-49.jpg</v>
      </c>
      <c r="P24" s="2">
        <f>IFERROR(VLOOKUP(B24,[3]stock!$A$1:$B$9000,2,FALSE),"0")</f>
        <v>28</v>
      </c>
      <c r="Q24" s="2">
        <f>VLOOKUP($A24,[1]products_2021_10_19_12_46_45!$A$3:$S$481,11,FALSE)</f>
        <v>5</v>
      </c>
      <c r="R24" s="2">
        <f>VLOOKUP($A24,[1]products_2021_10_19_12_46_45!$A$3:$S$481,12,FALSE)</f>
        <v>5</v>
      </c>
      <c r="S24" s="2">
        <f>VLOOKUP($A24,[1]products_2021_10_19_12_46_45!$A$3:$S$481,13,FALSE)</f>
        <v>5</v>
      </c>
      <c r="T24" s="2">
        <f>VLOOKUP($A24,[1]products_2021_10_19_12_46_45!$A$3:$S$481,14,FALSE)</f>
        <v>0.03</v>
      </c>
      <c r="U24" s="2"/>
      <c r="V24" s="2"/>
      <c r="W24" s="2"/>
      <c r="X24" s="2"/>
      <c r="Y24" s="2"/>
      <c r="Z24" s="2"/>
      <c r="AA24" s="2"/>
      <c r="AB24" s="2"/>
      <c r="AC24" s="2"/>
      <c r="AD24" s="2"/>
      <c r="AE24" s="2"/>
      <c r="AF24" s="2"/>
      <c r="AG24" s="2"/>
      <c r="AH24" s="2"/>
      <c r="AI24" s="2"/>
      <c r="AJ24" s="2"/>
      <c r="AK24" s="2"/>
      <c r="AL24" s="2"/>
      <c r="AM24" s="2"/>
      <c r="AN24" s="2"/>
      <c r="AO24" s="2"/>
      <c r="AP24" s="2"/>
      <c r="AQ24" s="2"/>
      <c r="AR24" s="2"/>
      <c r="AS24" s="2"/>
    </row>
    <row r="25" spans="1:45" hidden="1" x14ac:dyDescent="0.25">
      <c r="A25" s="2">
        <v>678</v>
      </c>
      <c r="B25" s="2">
        <v>112000348</v>
      </c>
      <c r="C25" s="2">
        <f>VLOOKUP($A25,[1]products_2021_10_19_12_46_45!$A$3:$S$481,3,FALSE)</f>
        <v>1120003</v>
      </c>
      <c r="D25" s="2" t="str">
        <f>VLOOKUP($A25,[1]products_2021_10_19_12_46_45!$A$3:$S$481,4,FALSE)</f>
        <v>Bombacha Americana Gabardina Azul T:34-48</v>
      </c>
      <c r="E25" s="3">
        <v>48</v>
      </c>
      <c r="F25" s="4"/>
      <c r="G25" s="2" t="str">
        <f>VLOOKUP($A25,[1]products_2021_10_19_12_46_45!$A$3:$S$481,16,FALSE)</f>
        <v>Puños ajustables con abrojo. &lt;br /&gt;
Rodilleras y refuerzo en entrepierna. &lt;br /&gt;
8 (ocho) bolsillos. &lt;br /&gt;
Cierre de cremallera de 1ª calidad con ojal y botón.</v>
      </c>
      <c r="H25" s="2" t="str">
        <f>IFERROR(VLOOKUP($A25,[1]products_2021_10_19_12_46_45!$A$3:$S$481,17,FALSE),"")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5" s="2" t="str">
        <f>VLOOKUP($A25,[1]products_2021_10_19_12_46_45!$A$3:$S$481,5,FALSE)</f>
        <v>Indumentaria militar</v>
      </c>
      <c r="J25" s="2" t="str">
        <f>IFERROR(VLOOKUP($A25,[1]products_2021_10_19_12_46_45!$A$3:$S$481,6,FALSE),"")</f>
        <v>Pantalones de combate, bombachas, fajinas, cargo.</v>
      </c>
      <c r="K25" s="2" t="str">
        <f>IFERROR(VLOOKUP($A25,[1]products_2021_10_19_12_46_45!$A$3:$S$481,7,FALSE),"")</f>
        <v>Americana</v>
      </c>
      <c r="L25" s="2" t="str">
        <f>IFERROR(VLOOKUP($A25,[1]products_2021_10_19_12_46_45!$A$3:$S$481,8,FALSE),"")</f>
        <v/>
      </c>
      <c r="M25" s="2" t="str">
        <f>IFERROR(VLOOKUP($A25,[1]products_2021_10_19_12_46_45!$A$3:$S$481,9,FALSE),"")</f>
        <v>Americana, Gabardina, Policía, Bombacha</v>
      </c>
      <c r="N25" s="2">
        <f>IFERROR(VLOOKUP(C25,[2]articulo!$A$1:$D$9000,4,FALSE),"")</f>
        <v>6300</v>
      </c>
      <c r="O25" s="2" t="str">
        <f>VLOOKUP($A25,[1]products_2021_10_19_12_46_45!$A$3:$S$481,18,FALSE)</f>
        <v>https://rerda.com/7820/Bombacha-Americana-Gab-Azul-T-34-49.jpg,https://rerda.com/7821/Bombacha-Americana-Gab-Azul-T-34-49.jpg,https://rerda.com/7822/Bombacha-Americana-Gab-Azul-T-34-49.jpg,https://rerda.com/7823/Bombacha-Americana-Gab-Azul-T-34-49.jpg,https://rerda.com/7824/Bombacha-Americana-Gab-Azul-T-34-49.jpg</v>
      </c>
      <c r="P25" s="2">
        <f>IFERROR(VLOOKUP(B25,[3]stock!$A$1:$B$9000,2,FALSE),"0")</f>
        <v>37</v>
      </c>
      <c r="Q25" s="2">
        <f>VLOOKUP($A25,[1]products_2021_10_19_12_46_45!$A$3:$S$481,11,FALSE)</f>
        <v>5</v>
      </c>
      <c r="R25" s="2">
        <f>VLOOKUP($A25,[1]products_2021_10_19_12_46_45!$A$3:$S$481,12,FALSE)</f>
        <v>5</v>
      </c>
      <c r="S25" s="2">
        <f>VLOOKUP($A25,[1]products_2021_10_19_12_46_45!$A$3:$S$481,13,FALSE)</f>
        <v>5</v>
      </c>
      <c r="T25" s="2">
        <f>VLOOKUP($A25,[1]products_2021_10_19_12_46_45!$A$3:$S$481,14,FALSE)</f>
        <v>0.03</v>
      </c>
      <c r="U25" s="2"/>
      <c r="V25" s="2"/>
      <c r="W25" s="2"/>
      <c r="X25" s="2"/>
      <c r="Y25" s="2"/>
      <c r="Z25" s="2"/>
      <c r="AA25" s="2"/>
      <c r="AB25" s="2"/>
      <c r="AC25" s="2"/>
      <c r="AD25" s="2"/>
      <c r="AE25" s="2"/>
      <c r="AF25" s="2"/>
      <c r="AG25" s="2"/>
      <c r="AH25" s="2"/>
      <c r="AI25" s="2"/>
      <c r="AJ25" s="2"/>
      <c r="AK25" s="2"/>
      <c r="AL25" s="2"/>
      <c r="AM25" s="2"/>
      <c r="AN25" s="2"/>
      <c r="AO25" s="2"/>
      <c r="AP25" s="2"/>
      <c r="AQ25" s="2"/>
      <c r="AR25" s="2"/>
      <c r="AS25" s="2"/>
    </row>
    <row r="26" spans="1:45" hidden="1" x14ac:dyDescent="0.25">
      <c r="A26" s="2">
        <v>685</v>
      </c>
      <c r="B26" s="2">
        <v>112000450</v>
      </c>
      <c r="C26" s="2">
        <f>VLOOKUP($A26,[1]products_2021_10_19_12_46_45!$A$3:$S$481,3,FALSE)</f>
        <v>1120004</v>
      </c>
      <c r="D26" s="2" t="str">
        <f>VLOOKUP($A26,[1]products_2021_10_19_12_46_45!$A$3:$S$481,4,FALSE)</f>
        <v>Bombacha Americana Gabardina Azul T:50-54</v>
      </c>
      <c r="E26" s="3">
        <v>50</v>
      </c>
      <c r="F26" s="4"/>
      <c r="G26" s="2" t="str">
        <f>VLOOKUP($A26,[1]products_2021_10_19_12_46_45!$A$3:$S$481,16,FALSE)</f>
        <v>Puños ajustables con abrojo. &lt;br /&gt;
Rodilleras y refuerzo en entrepierna. &lt;br /&gt;
8 (ocho) bolsillos. &lt;br /&gt;
Cierre de cremallera de 1ª calidad con ojal y botón.</v>
      </c>
      <c r="H26" s="2" t="str">
        <f>IFERROR(VLOOKUP($A26,[1]products_2021_10_19_12_46_45!$A$3:$S$481,17,FALSE),"")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6" s="2" t="str">
        <f>VLOOKUP($A26,[1]products_2021_10_19_12_46_45!$A$3:$S$481,5,FALSE)</f>
        <v>Indumentaria militar</v>
      </c>
      <c r="J26" s="2" t="str">
        <f>IFERROR(VLOOKUP($A26,[1]products_2021_10_19_12_46_45!$A$3:$S$481,6,FALSE),"")</f>
        <v>Pantalones de combate, bombachas, fajinas, cargo.</v>
      </c>
      <c r="K26" s="2" t="str">
        <f>IFERROR(VLOOKUP($A26,[1]products_2021_10_19_12_46_45!$A$3:$S$481,7,FALSE),"")</f>
        <v>Americana</v>
      </c>
      <c r="L26" s="2" t="str">
        <f>IFERROR(VLOOKUP($A26,[1]products_2021_10_19_12_46_45!$A$3:$S$481,8,FALSE),"")</f>
        <v/>
      </c>
      <c r="M26" s="2" t="str">
        <f>IFERROR(VLOOKUP($A26,[1]products_2021_10_19_12_46_45!$A$3:$S$481,9,FALSE),"")</f>
        <v>Americana, Gabardina, Policía, Bombacha</v>
      </c>
      <c r="N26" s="2">
        <f>IFERROR(VLOOKUP(C26,[2]articulo!$A$1:$D$9000,4,FALSE),"")</f>
        <v>6480</v>
      </c>
      <c r="O26" s="2" t="str">
        <f>VLOOKUP($A26,[1]products_2021_10_19_12_46_45!$A$3:$S$481,18,FALSE)</f>
        <v>https://rerda.com/7825/Bombacha-Americana-Gab-Azul-T-50-55.jpg,https://rerda.com/7826/Bombacha-Americana-Gab-Azul-T-50-55.jpg,https://rerda.com/7827/Bombacha-Americana-Gab-Azul-T-50-55.jpg,https://rerda.com/7828/Bombacha-Americana-Gab-Azul-T-50-55.jpg,https://rerda.com/7829/Bombacha-Americana-Gab-Azul-T-50-55.jpg</v>
      </c>
      <c r="P26" s="2">
        <f>IFERROR(VLOOKUP(B26,[3]stock!$A$1:$B$9000,2,FALSE),"0")</f>
        <v>30</v>
      </c>
      <c r="Q26" s="2">
        <f>VLOOKUP($A26,[1]products_2021_10_19_12_46_45!$A$3:$S$481,11,FALSE)</f>
        <v>5</v>
      </c>
      <c r="R26" s="2">
        <f>VLOOKUP($A26,[1]products_2021_10_19_12_46_45!$A$3:$S$481,12,FALSE)</f>
        <v>5</v>
      </c>
      <c r="S26" s="2">
        <f>VLOOKUP($A26,[1]products_2021_10_19_12_46_45!$A$3:$S$481,13,FALSE)</f>
        <v>5</v>
      </c>
      <c r="T26" s="2">
        <f>VLOOKUP($A26,[1]products_2021_10_19_12_46_45!$A$3:$S$481,14,FALSE)</f>
        <v>0.03</v>
      </c>
      <c r="U26" s="2"/>
      <c r="V26" s="2"/>
      <c r="W26" s="2"/>
      <c r="X26" s="2"/>
      <c r="Y26" s="2"/>
      <c r="Z26" s="2"/>
      <c r="AA26" s="2"/>
      <c r="AB26" s="2"/>
      <c r="AC26" s="2"/>
      <c r="AD26" s="2"/>
      <c r="AE26" s="2"/>
      <c r="AF26" s="2"/>
      <c r="AG26" s="2"/>
      <c r="AH26" s="2"/>
      <c r="AI26" s="2"/>
      <c r="AJ26" s="2"/>
      <c r="AK26" s="2"/>
      <c r="AL26" s="2"/>
      <c r="AM26" s="2"/>
      <c r="AN26" s="2"/>
      <c r="AO26" s="2"/>
      <c r="AP26" s="2"/>
      <c r="AQ26" s="2"/>
      <c r="AR26" s="2"/>
      <c r="AS26" s="2"/>
    </row>
    <row r="27" spans="1:45" hidden="1" x14ac:dyDescent="0.25">
      <c r="A27" s="2">
        <v>685</v>
      </c>
      <c r="B27" s="2">
        <v>112000452</v>
      </c>
      <c r="C27" s="2">
        <f>VLOOKUP($A27,[1]products_2021_10_19_12_46_45!$A$3:$S$481,3,FALSE)</f>
        <v>1120004</v>
      </c>
      <c r="D27" s="2" t="str">
        <f>VLOOKUP($A27,[1]products_2021_10_19_12_46_45!$A$3:$S$481,4,FALSE)</f>
        <v>Bombacha Americana Gabardina Azul T:50-54</v>
      </c>
      <c r="E27" s="3">
        <v>52</v>
      </c>
      <c r="F27" s="4"/>
      <c r="G27" s="2" t="str">
        <f>VLOOKUP($A27,[1]products_2021_10_19_12_46_45!$A$3:$S$481,16,FALSE)</f>
        <v>Puños ajustables con abrojo. &lt;br /&gt;
Rodilleras y refuerzo en entrepierna. &lt;br /&gt;
8 (ocho) bolsillos. &lt;br /&gt;
Cierre de cremallera de 1ª calidad con ojal y botón.</v>
      </c>
      <c r="H27" s="2" t="str">
        <f>IFERROR(VLOOKUP($A27,[1]products_2021_10_19_12_46_45!$A$3:$S$481,17,FALSE),"")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7" s="2" t="str">
        <f>VLOOKUP($A27,[1]products_2021_10_19_12_46_45!$A$3:$S$481,5,FALSE)</f>
        <v>Indumentaria militar</v>
      </c>
      <c r="J27" s="2" t="str">
        <f>IFERROR(VLOOKUP($A27,[1]products_2021_10_19_12_46_45!$A$3:$S$481,6,FALSE),"")</f>
        <v>Pantalones de combate, bombachas, fajinas, cargo.</v>
      </c>
      <c r="K27" s="2" t="str">
        <f>IFERROR(VLOOKUP($A27,[1]products_2021_10_19_12_46_45!$A$3:$S$481,7,FALSE),"")</f>
        <v>Americana</v>
      </c>
      <c r="L27" s="2" t="str">
        <f>IFERROR(VLOOKUP($A27,[1]products_2021_10_19_12_46_45!$A$3:$S$481,8,FALSE),"")</f>
        <v/>
      </c>
      <c r="M27" s="2" t="str">
        <f>IFERROR(VLOOKUP($A27,[1]products_2021_10_19_12_46_45!$A$3:$S$481,9,FALSE),"")</f>
        <v>Americana, Gabardina, Policía, Bombacha</v>
      </c>
      <c r="N27" s="2">
        <f>IFERROR(VLOOKUP(C27,[2]articulo!$A$1:$D$9000,4,FALSE),"")</f>
        <v>6480</v>
      </c>
      <c r="O27" s="2" t="str">
        <f>VLOOKUP($A27,[1]products_2021_10_19_12_46_45!$A$3:$S$481,18,FALSE)</f>
        <v>https://rerda.com/7825/Bombacha-Americana-Gab-Azul-T-50-55.jpg,https://rerda.com/7826/Bombacha-Americana-Gab-Azul-T-50-55.jpg,https://rerda.com/7827/Bombacha-Americana-Gab-Azul-T-50-55.jpg,https://rerda.com/7828/Bombacha-Americana-Gab-Azul-T-50-55.jpg,https://rerda.com/7829/Bombacha-Americana-Gab-Azul-T-50-55.jpg</v>
      </c>
      <c r="P27" s="2">
        <f>IFERROR(VLOOKUP(B27,[3]stock!$A$1:$B$9000,2,FALSE),"0")</f>
        <v>16</v>
      </c>
      <c r="Q27" s="2">
        <f>VLOOKUP($A27,[1]products_2021_10_19_12_46_45!$A$3:$S$481,11,FALSE)</f>
        <v>5</v>
      </c>
      <c r="R27" s="2">
        <f>VLOOKUP($A27,[1]products_2021_10_19_12_46_45!$A$3:$S$481,12,FALSE)</f>
        <v>5</v>
      </c>
      <c r="S27" s="2">
        <f>VLOOKUP($A27,[1]products_2021_10_19_12_46_45!$A$3:$S$481,13,FALSE)</f>
        <v>5</v>
      </c>
      <c r="T27" s="2">
        <f>VLOOKUP($A27,[1]products_2021_10_19_12_46_45!$A$3:$S$481,14,FALSE)</f>
        <v>0.03</v>
      </c>
      <c r="U27" s="2"/>
      <c r="V27" s="2"/>
      <c r="W27" s="2"/>
      <c r="X27" s="2"/>
      <c r="Y27" s="2"/>
      <c r="Z27" s="2"/>
      <c r="AA27" s="2"/>
      <c r="AB27" s="2"/>
      <c r="AC27" s="2"/>
      <c r="AD27" s="2"/>
      <c r="AE27" s="2"/>
      <c r="AF27" s="2"/>
      <c r="AG27" s="2"/>
      <c r="AH27" s="2"/>
      <c r="AI27" s="2"/>
      <c r="AJ27" s="2"/>
      <c r="AK27" s="2"/>
      <c r="AL27" s="2"/>
      <c r="AM27" s="2"/>
      <c r="AN27" s="2"/>
      <c r="AO27" s="2"/>
      <c r="AP27" s="2"/>
      <c r="AQ27" s="2"/>
      <c r="AR27" s="2"/>
      <c r="AS27" s="2"/>
    </row>
    <row r="28" spans="1:45" hidden="1" x14ac:dyDescent="0.25">
      <c r="A28" s="2">
        <v>685</v>
      </c>
      <c r="B28" s="2">
        <v>112000454</v>
      </c>
      <c r="C28" s="2">
        <f>VLOOKUP($A28,[1]products_2021_10_19_12_46_45!$A$3:$S$481,3,FALSE)</f>
        <v>1120004</v>
      </c>
      <c r="D28" s="2" t="str">
        <f>VLOOKUP($A28,[1]products_2021_10_19_12_46_45!$A$3:$S$481,4,FALSE)</f>
        <v>Bombacha Americana Gabardina Azul T:50-54</v>
      </c>
      <c r="E28" s="3">
        <v>54</v>
      </c>
      <c r="F28" s="4"/>
      <c r="G28" s="2" t="str">
        <f>VLOOKUP($A28,[1]products_2021_10_19_12_46_45!$A$3:$S$481,16,FALSE)</f>
        <v>Puños ajustables con abrojo. &lt;br /&gt;
Rodilleras y refuerzo en entrepierna. &lt;br /&gt;
8 (ocho) bolsillos. &lt;br /&gt;
Cierre de cremallera de 1ª calidad con ojal y botón.</v>
      </c>
      <c r="H28" s="2" t="str">
        <f>IFERROR(VLOOKUP($A28,[1]products_2021_10_19_12_46_45!$A$3:$S$481,17,FALSE),"")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8" s="2" t="str">
        <f>VLOOKUP($A28,[1]products_2021_10_19_12_46_45!$A$3:$S$481,5,FALSE)</f>
        <v>Indumentaria militar</v>
      </c>
      <c r="J28" s="2" t="str">
        <f>IFERROR(VLOOKUP($A28,[1]products_2021_10_19_12_46_45!$A$3:$S$481,6,FALSE),"")</f>
        <v>Pantalones de combate, bombachas, fajinas, cargo.</v>
      </c>
      <c r="K28" s="2" t="str">
        <f>IFERROR(VLOOKUP($A28,[1]products_2021_10_19_12_46_45!$A$3:$S$481,7,FALSE),"")</f>
        <v>Americana</v>
      </c>
      <c r="L28" s="2" t="str">
        <f>IFERROR(VLOOKUP($A28,[1]products_2021_10_19_12_46_45!$A$3:$S$481,8,FALSE),"")</f>
        <v/>
      </c>
      <c r="M28" s="2" t="str">
        <f>IFERROR(VLOOKUP($A28,[1]products_2021_10_19_12_46_45!$A$3:$S$481,9,FALSE),"")</f>
        <v>Americana, Gabardina, Policía, Bombacha</v>
      </c>
      <c r="N28" s="2">
        <f>IFERROR(VLOOKUP(C28,[2]articulo!$A$1:$D$9000,4,FALSE),"")</f>
        <v>6480</v>
      </c>
      <c r="O28" s="2" t="str">
        <f>VLOOKUP($A28,[1]products_2021_10_19_12_46_45!$A$3:$S$481,18,FALSE)</f>
        <v>https://rerda.com/7825/Bombacha-Americana-Gab-Azul-T-50-55.jpg,https://rerda.com/7826/Bombacha-Americana-Gab-Azul-T-50-55.jpg,https://rerda.com/7827/Bombacha-Americana-Gab-Azul-T-50-55.jpg,https://rerda.com/7828/Bombacha-Americana-Gab-Azul-T-50-55.jpg,https://rerda.com/7829/Bombacha-Americana-Gab-Azul-T-50-55.jpg</v>
      </c>
      <c r="P28" s="2">
        <f>IFERROR(VLOOKUP(B28,[3]stock!$A$1:$B$9000,2,FALSE),"0")</f>
        <v>17</v>
      </c>
      <c r="Q28" s="2">
        <f>VLOOKUP($A28,[1]products_2021_10_19_12_46_45!$A$3:$S$481,11,FALSE)</f>
        <v>5</v>
      </c>
      <c r="R28" s="2">
        <f>VLOOKUP($A28,[1]products_2021_10_19_12_46_45!$A$3:$S$481,12,FALSE)</f>
        <v>5</v>
      </c>
      <c r="S28" s="2">
        <f>VLOOKUP($A28,[1]products_2021_10_19_12_46_45!$A$3:$S$481,13,FALSE)</f>
        <v>5</v>
      </c>
      <c r="T28" s="2">
        <f>VLOOKUP($A28,[1]products_2021_10_19_12_46_45!$A$3:$S$481,14,FALSE)</f>
        <v>0.03</v>
      </c>
      <c r="U28" s="2"/>
      <c r="V28" s="2"/>
      <c r="W28" s="2"/>
      <c r="X28" s="2"/>
      <c r="Y28" s="2"/>
      <c r="Z28" s="2"/>
      <c r="AA28" s="2"/>
      <c r="AB28" s="2"/>
      <c r="AC28" s="2"/>
      <c r="AD28" s="2"/>
      <c r="AE28" s="2"/>
      <c r="AF28" s="2"/>
      <c r="AG28" s="2"/>
      <c r="AH28" s="2"/>
      <c r="AI28" s="2"/>
      <c r="AJ28" s="2"/>
      <c r="AK28" s="2"/>
      <c r="AL28" s="2"/>
      <c r="AM28" s="2"/>
      <c r="AN28" s="2"/>
      <c r="AO28" s="2"/>
      <c r="AP28" s="2"/>
      <c r="AQ28" s="2"/>
      <c r="AR28" s="2"/>
      <c r="AS28" s="2"/>
    </row>
    <row r="29" spans="1:45" hidden="1" x14ac:dyDescent="0.25">
      <c r="A29" s="2">
        <v>686</v>
      </c>
      <c r="B29" s="2">
        <v>112000556</v>
      </c>
      <c r="C29" s="2">
        <f>VLOOKUP($A29,[1]products_2021_10_19_12_46_45!$A$3:$S$481,3,FALSE)</f>
        <v>1120005</v>
      </c>
      <c r="D29" s="2" t="str">
        <f>VLOOKUP($A29,[1]products_2021_10_19_12_46_45!$A$3:$S$481,4,FALSE)</f>
        <v>Bombacha Americana Gabardina Azul T:56-60</v>
      </c>
      <c r="E29" s="3">
        <v>56</v>
      </c>
      <c r="F29" s="4"/>
      <c r="G29" s="2" t="str">
        <f>VLOOKUP($A29,[1]products_2021_10_19_12_46_45!$A$3:$S$481,16,FALSE)</f>
        <v>Puños ajustables con abrojo. &lt;br /&gt;
Rodilleras y refuerzo en entrepierna. &lt;br /&gt;
8 (ocho) bolsillos. &lt;br /&gt;
Cierre de cremallera de 1ª calidad con ojal y botón.</v>
      </c>
      <c r="H29" s="2" t="str">
        <f>IFERROR(VLOOKUP($A29,[1]products_2021_10_19_12_46_45!$A$3:$S$481,17,FALSE),"")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9" s="2" t="str">
        <f>VLOOKUP($A29,[1]products_2021_10_19_12_46_45!$A$3:$S$481,5,FALSE)</f>
        <v>Indumentaria militar</v>
      </c>
      <c r="J29" s="2" t="str">
        <f>IFERROR(VLOOKUP($A29,[1]products_2021_10_19_12_46_45!$A$3:$S$481,6,FALSE),"")</f>
        <v>Pantalones de combate, bombachas, fajinas, cargo.</v>
      </c>
      <c r="K29" s="2" t="str">
        <f>IFERROR(VLOOKUP($A29,[1]products_2021_10_19_12_46_45!$A$3:$S$481,7,FALSE),"")</f>
        <v>Americana</v>
      </c>
      <c r="L29" s="2" t="str">
        <f>IFERROR(VLOOKUP($A29,[1]products_2021_10_19_12_46_45!$A$3:$S$481,8,FALSE),"")</f>
        <v/>
      </c>
      <c r="M29" s="2" t="str">
        <f>IFERROR(VLOOKUP($A29,[1]products_2021_10_19_12_46_45!$A$3:$S$481,9,FALSE),"")</f>
        <v>Americana, Gabardina, Policía, Bombacha</v>
      </c>
      <c r="N29" s="2">
        <f>IFERROR(VLOOKUP(C29,[2]articulo!$A$1:$D$9000,4,FALSE),"")</f>
        <v>6680</v>
      </c>
      <c r="O29" s="2" t="str">
        <f>VLOOKUP($A29,[1]products_2021_10_19_12_46_45!$A$3:$S$481,18,FALSE)</f>
        <v>https://rerda.com/7830/Bombacha-Americana-Gab-Azul-T-56-61.jpg,https://rerda.com/7831/Bombacha-Americana-Gab-Azul-T-56-61.jpg,https://rerda.com/7832/Bombacha-Americana-Gab-Azul-T-56-61.jpg,https://rerda.com/7833/Bombacha-Americana-Gab-Azul-T-56-61.jpg,https://rerda.com/7834/Bombacha-Americana-Gab-Azul-T-56-61.jpg</v>
      </c>
      <c r="P29" s="2">
        <f>IFERROR(VLOOKUP(B29,[3]stock!$A$1:$B$9000,2,FALSE),"0")</f>
        <v>3</v>
      </c>
      <c r="Q29" s="2">
        <f>VLOOKUP($A29,[1]products_2021_10_19_12_46_45!$A$3:$S$481,11,FALSE)</f>
        <v>5</v>
      </c>
      <c r="R29" s="2">
        <f>VLOOKUP($A29,[1]products_2021_10_19_12_46_45!$A$3:$S$481,12,FALSE)</f>
        <v>5</v>
      </c>
      <c r="S29" s="2">
        <f>VLOOKUP($A29,[1]products_2021_10_19_12_46_45!$A$3:$S$481,13,FALSE)</f>
        <v>5</v>
      </c>
      <c r="T29" s="2">
        <f>VLOOKUP($A29,[1]products_2021_10_19_12_46_45!$A$3:$S$481,14,FALSE)</f>
        <v>0.03</v>
      </c>
      <c r="U29" s="2"/>
      <c r="V29" s="2"/>
      <c r="W29" s="2"/>
      <c r="X29" s="2"/>
      <c r="Y29" s="2"/>
      <c r="Z29" s="2"/>
      <c r="AA29" s="2"/>
      <c r="AB29" s="2"/>
      <c r="AC29" s="2"/>
      <c r="AD29" s="2"/>
      <c r="AE29" s="2"/>
      <c r="AF29" s="2"/>
      <c r="AG29" s="2"/>
      <c r="AH29" s="2"/>
      <c r="AI29" s="2"/>
      <c r="AJ29" s="2"/>
      <c r="AK29" s="2"/>
      <c r="AL29" s="2"/>
      <c r="AM29" s="2"/>
      <c r="AN29" s="2"/>
      <c r="AO29" s="2"/>
      <c r="AP29" s="2"/>
      <c r="AQ29" s="2"/>
      <c r="AR29" s="2"/>
      <c r="AS29" s="2"/>
    </row>
    <row r="30" spans="1:45" hidden="1" x14ac:dyDescent="0.25">
      <c r="A30" s="2">
        <v>686</v>
      </c>
      <c r="B30" s="2">
        <v>112000558</v>
      </c>
      <c r="C30" s="2">
        <f>VLOOKUP($A30,[1]products_2021_10_19_12_46_45!$A$3:$S$481,3,FALSE)</f>
        <v>1120005</v>
      </c>
      <c r="D30" s="2" t="str">
        <f>VLOOKUP($A30,[1]products_2021_10_19_12_46_45!$A$3:$S$481,4,FALSE)</f>
        <v>Bombacha Americana Gabardina Azul T:56-60</v>
      </c>
      <c r="E30" s="3">
        <v>58</v>
      </c>
      <c r="F30" s="4"/>
      <c r="G30" s="2" t="str">
        <f>VLOOKUP($A30,[1]products_2021_10_19_12_46_45!$A$3:$S$481,16,FALSE)</f>
        <v>Puños ajustables con abrojo. &lt;br /&gt;
Rodilleras y refuerzo en entrepierna. &lt;br /&gt;
8 (ocho) bolsillos. &lt;br /&gt;
Cierre de cremallera de 1ª calidad con ojal y botón.</v>
      </c>
      <c r="H30" s="2" t="str">
        <f>IFERROR(VLOOKUP($A30,[1]products_2021_10_19_12_46_45!$A$3:$S$481,17,FALSE),"")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0" s="2" t="str">
        <f>VLOOKUP($A30,[1]products_2021_10_19_12_46_45!$A$3:$S$481,5,FALSE)</f>
        <v>Indumentaria militar</v>
      </c>
      <c r="J30" s="2" t="str">
        <f>IFERROR(VLOOKUP($A30,[1]products_2021_10_19_12_46_45!$A$3:$S$481,6,FALSE),"")</f>
        <v>Pantalones de combate, bombachas, fajinas, cargo.</v>
      </c>
      <c r="K30" s="2" t="str">
        <f>IFERROR(VLOOKUP($A30,[1]products_2021_10_19_12_46_45!$A$3:$S$481,7,FALSE),"")</f>
        <v>Americana</v>
      </c>
      <c r="L30" s="2" t="str">
        <f>IFERROR(VLOOKUP($A30,[1]products_2021_10_19_12_46_45!$A$3:$S$481,8,FALSE),"")</f>
        <v/>
      </c>
      <c r="M30" s="2" t="str">
        <f>IFERROR(VLOOKUP($A30,[1]products_2021_10_19_12_46_45!$A$3:$S$481,9,FALSE),"")</f>
        <v>Americana, Gabardina, Policía, Bombacha</v>
      </c>
      <c r="N30" s="2">
        <f>IFERROR(VLOOKUP(C30,[2]articulo!$A$1:$D$9000,4,FALSE),"")</f>
        <v>6680</v>
      </c>
      <c r="O30" s="2" t="str">
        <f>VLOOKUP($A30,[1]products_2021_10_19_12_46_45!$A$3:$S$481,18,FALSE)</f>
        <v>https://rerda.com/7830/Bombacha-Americana-Gab-Azul-T-56-61.jpg,https://rerda.com/7831/Bombacha-Americana-Gab-Azul-T-56-61.jpg,https://rerda.com/7832/Bombacha-Americana-Gab-Azul-T-56-61.jpg,https://rerda.com/7833/Bombacha-Americana-Gab-Azul-T-56-61.jpg,https://rerda.com/7834/Bombacha-Americana-Gab-Azul-T-56-61.jpg</v>
      </c>
      <c r="P30" s="2">
        <f>IFERROR(VLOOKUP(B30,[3]stock!$A$1:$B$9000,2,FALSE),"0")</f>
        <v>5</v>
      </c>
      <c r="Q30" s="2">
        <f>VLOOKUP($A30,[1]products_2021_10_19_12_46_45!$A$3:$S$481,11,FALSE)</f>
        <v>5</v>
      </c>
      <c r="R30" s="2">
        <f>VLOOKUP($A30,[1]products_2021_10_19_12_46_45!$A$3:$S$481,12,FALSE)</f>
        <v>5</v>
      </c>
      <c r="S30" s="2">
        <f>VLOOKUP($A30,[1]products_2021_10_19_12_46_45!$A$3:$S$481,13,FALSE)</f>
        <v>5</v>
      </c>
      <c r="T30" s="2">
        <f>VLOOKUP($A30,[1]products_2021_10_19_12_46_45!$A$3:$S$481,14,FALSE)</f>
        <v>0.03</v>
      </c>
      <c r="U30" s="2"/>
      <c r="V30" s="2"/>
      <c r="W30" s="2"/>
      <c r="X30" s="2"/>
      <c r="Y30" s="2"/>
      <c r="Z30" s="2"/>
      <c r="AA30" s="2"/>
      <c r="AB30" s="2"/>
      <c r="AC30" s="2"/>
      <c r="AD30" s="2"/>
      <c r="AE30" s="2"/>
      <c r="AF30" s="2"/>
      <c r="AG30" s="2"/>
      <c r="AH30" s="2"/>
      <c r="AI30" s="2"/>
      <c r="AJ30" s="2"/>
      <c r="AK30" s="2"/>
      <c r="AL30" s="2"/>
      <c r="AM30" s="2"/>
      <c r="AN30" s="2"/>
      <c r="AO30" s="2"/>
      <c r="AP30" s="2"/>
      <c r="AQ30" s="2"/>
      <c r="AR30" s="2"/>
      <c r="AS30" s="2"/>
    </row>
    <row r="31" spans="1:45" hidden="1" x14ac:dyDescent="0.25">
      <c r="A31" s="2">
        <v>686</v>
      </c>
      <c r="B31" s="2">
        <v>112000560</v>
      </c>
      <c r="C31" s="2">
        <f>VLOOKUP($A31,[1]products_2021_10_19_12_46_45!$A$3:$S$481,3,FALSE)</f>
        <v>1120005</v>
      </c>
      <c r="D31" s="2" t="str">
        <f>VLOOKUP($A31,[1]products_2021_10_19_12_46_45!$A$3:$S$481,4,FALSE)</f>
        <v>Bombacha Americana Gabardina Azul T:56-60</v>
      </c>
      <c r="E31" s="3">
        <v>60</v>
      </c>
      <c r="F31" s="4"/>
      <c r="G31" s="2" t="str">
        <f>VLOOKUP($A31,[1]products_2021_10_19_12_46_45!$A$3:$S$481,16,FALSE)</f>
        <v>Puños ajustables con abrojo. &lt;br /&gt;
Rodilleras y refuerzo en entrepierna. &lt;br /&gt;
8 (ocho) bolsillos. &lt;br /&gt;
Cierre de cremallera de 1ª calidad con ojal y botón.</v>
      </c>
      <c r="H31" s="2" t="str">
        <f>IFERROR(VLOOKUP($A31,[1]products_2021_10_19_12_46_45!$A$3:$S$481,17,FALSE),"")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1" s="2" t="str">
        <f>VLOOKUP($A31,[1]products_2021_10_19_12_46_45!$A$3:$S$481,5,FALSE)</f>
        <v>Indumentaria militar</v>
      </c>
      <c r="J31" s="2" t="str">
        <f>IFERROR(VLOOKUP($A31,[1]products_2021_10_19_12_46_45!$A$3:$S$481,6,FALSE),"")</f>
        <v>Pantalones de combate, bombachas, fajinas, cargo.</v>
      </c>
      <c r="K31" s="2" t="str">
        <f>IFERROR(VLOOKUP($A31,[1]products_2021_10_19_12_46_45!$A$3:$S$481,7,FALSE),"")</f>
        <v>Americana</v>
      </c>
      <c r="L31" s="2" t="str">
        <f>IFERROR(VLOOKUP($A31,[1]products_2021_10_19_12_46_45!$A$3:$S$481,8,FALSE),"")</f>
        <v/>
      </c>
      <c r="M31" s="2" t="str">
        <f>IFERROR(VLOOKUP($A31,[1]products_2021_10_19_12_46_45!$A$3:$S$481,9,FALSE),"")</f>
        <v>Americana, Gabardina, Policía, Bombacha</v>
      </c>
      <c r="N31" s="2">
        <f>IFERROR(VLOOKUP(C31,[2]articulo!$A$1:$D$9000,4,FALSE),"")</f>
        <v>6680</v>
      </c>
      <c r="O31" s="2" t="str">
        <f>VLOOKUP($A31,[1]products_2021_10_19_12_46_45!$A$3:$S$481,18,FALSE)</f>
        <v>https://rerda.com/7830/Bombacha-Americana-Gab-Azul-T-56-61.jpg,https://rerda.com/7831/Bombacha-Americana-Gab-Azul-T-56-61.jpg,https://rerda.com/7832/Bombacha-Americana-Gab-Azul-T-56-61.jpg,https://rerda.com/7833/Bombacha-Americana-Gab-Azul-T-56-61.jpg,https://rerda.com/7834/Bombacha-Americana-Gab-Azul-T-56-61.jpg</v>
      </c>
      <c r="P31" s="2">
        <f>IFERROR(VLOOKUP(B31,[3]stock!$A$1:$B$9000,2,FALSE),"0")</f>
        <v>0</v>
      </c>
      <c r="Q31" s="2">
        <f>VLOOKUP($A31,[1]products_2021_10_19_12_46_45!$A$3:$S$481,11,FALSE)</f>
        <v>5</v>
      </c>
      <c r="R31" s="2">
        <f>VLOOKUP($A31,[1]products_2021_10_19_12_46_45!$A$3:$S$481,12,FALSE)</f>
        <v>5</v>
      </c>
      <c r="S31" s="2">
        <f>VLOOKUP($A31,[1]products_2021_10_19_12_46_45!$A$3:$S$481,13,FALSE)</f>
        <v>5</v>
      </c>
      <c r="T31" s="2">
        <f>VLOOKUP($A31,[1]products_2021_10_19_12_46_45!$A$3:$S$481,14,FALSE)</f>
        <v>0.03</v>
      </c>
      <c r="U31" s="2"/>
      <c r="V31" s="2"/>
      <c r="W31" s="2"/>
      <c r="X31" s="2"/>
      <c r="Y31" s="2"/>
      <c r="Z31" s="2"/>
      <c r="AA31" s="2"/>
      <c r="AB31" s="2"/>
      <c r="AC31" s="2"/>
      <c r="AD31" s="2"/>
      <c r="AE31" s="2"/>
      <c r="AF31" s="2"/>
      <c r="AG31" s="2"/>
      <c r="AH31" s="2"/>
      <c r="AI31" s="2"/>
      <c r="AJ31" s="2"/>
      <c r="AK31" s="2"/>
      <c r="AL31" s="2"/>
      <c r="AM31" s="2"/>
      <c r="AN31" s="2"/>
      <c r="AO31" s="2"/>
      <c r="AP31" s="2"/>
      <c r="AQ31" s="2"/>
      <c r="AR31" s="2"/>
      <c r="AS31" s="2"/>
    </row>
    <row r="32" spans="1:45" hidden="1" x14ac:dyDescent="0.25">
      <c r="A32" s="2">
        <v>687</v>
      </c>
      <c r="B32" s="2">
        <v>112000662</v>
      </c>
      <c r="C32" s="2">
        <f>VLOOKUP($A32,[1]products_2021_10_19_12_46_45!$A$3:$S$481,3,FALSE)</f>
        <v>1120006</v>
      </c>
      <c r="D32" s="2" t="str">
        <f>VLOOKUP($A32,[1]products_2021_10_19_12_46_45!$A$3:$S$481,4,FALSE)</f>
        <v>Bombacha Americana Gabardina Azul T:62-66</v>
      </c>
      <c r="E32" s="3">
        <v>62</v>
      </c>
      <c r="F32" s="4"/>
      <c r="G32" s="2" t="str">
        <f>VLOOKUP($A32,[1]products_2021_10_19_12_46_45!$A$3:$S$481,16,FALSE)</f>
        <v>Puños ajustables con abrojo. &lt;br /&gt;
Rodilleras y refuerzo en entrepierna. &lt;br /&gt;
8 (ocho) bolsillos. &lt;br /&gt;
Cierre de cremallera de 1ª calidad con ojal y botón.</v>
      </c>
      <c r="H32" s="2" t="str">
        <f>IFERROR(VLOOKUP($A32,[1]products_2021_10_19_12_46_45!$A$3:$S$481,17,FALSE),"")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2" s="2" t="str">
        <f>VLOOKUP($A32,[1]products_2021_10_19_12_46_45!$A$3:$S$481,5,FALSE)</f>
        <v>Indumentaria militar</v>
      </c>
      <c r="J32" s="2" t="str">
        <f>IFERROR(VLOOKUP($A32,[1]products_2021_10_19_12_46_45!$A$3:$S$481,6,FALSE),"")</f>
        <v>Pantalones de combate, bombachas, fajinas, cargo.</v>
      </c>
      <c r="K32" s="2" t="str">
        <f>IFERROR(VLOOKUP($A32,[1]products_2021_10_19_12_46_45!$A$3:$S$481,7,FALSE),"")</f>
        <v>Americana</v>
      </c>
      <c r="L32" s="2" t="str">
        <f>IFERROR(VLOOKUP($A32,[1]products_2021_10_19_12_46_45!$A$3:$S$481,8,FALSE),"")</f>
        <v/>
      </c>
      <c r="M32" s="2" t="str">
        <f>IFERROR(VLOOKUP($A32,[1]products_2021_10_19_12_46_45!$A$3:$S$481,9,FALSE),"")</f>
        <v>Americana, Gabardina, Policía, Bombacha</v>
      </c>
      <c r="N32" s="2">
        <f>IFERROR(VLOOKUP(C32,[2]articulo!$A$1:$D$9000,4,FALSE),"")</f>
        <v>6880</v>
      </c>
      <c r="O32" s="2" t="str">
        <f>VLOOKUP($A32,[1]products_2021_10_19_12_46_45!$A$3:$S$481,18,FALSE)</f>
        <v>https://rerda.com/7835/Bombacha-Americana-Gab-Azul-T-62-67.jpg,https://rerda.com/7836/Bombacha-Americana-Gab-Azul-T-62-67.jpg,https://rerda.com/7837/Bombacha-Americana-Gab-Azul-T-62-67.jpg,https://rerda.com/7838/Bombacha-Americana-Gab-Azul-T-62-67.jpg,https://rerda.com/7839/Bombacha-Americana-Gab-Azul-T-62-67.jpg</v>
      </c>
      <c r="P32" s="2">
        <f>IFERROR(VLOOKUP(B32,[3]stock!$A$1:$B$9000,2,FALSE),"0")</f>
        <v>0</v>
      </c>
      <c r="Q32" s="2">
        <f>VLOOKUP($A32,[1]products_2021_10_19_12_46_45!$A$3:$S$481,11,FALSE)</f>
        <v>5</v>
      </c>
      <c r="R32" s="2">
        <f>VLOOKUP($A32,[1]products_2021_10_19_12_46_45!$A$3:$S$481,12,FALSE)</f>
        <v>5</v>
      </c>
      <c r="S32" s="2">
        <f>VLOOKUP($A32,[1]products_2021_10_19_12_46_45!$A$3:$S$481,13,FALSE)</f>
        <v>5</v>
      </c>
      <c r="T32" s="2">
        <f>VLOOKUP($A32,[1]products_2021_10_19_12_46_45!$A$3:$S$481,14,FALSE)</f>
        <v>0.03</v>
      </c>
      <c r="U32" s="2"/>
      <c r="V32" s="2"/>
      <c r="W32" s="2"/>
      <c r="X32" s="2"/>
      <c r="Y32" s="2"/>
      <c r="Z32" s="2"/>
      <c r="AA32" s="2"/>
      <c r="AB32" s="2"/>
      <c r="AC32" s="2"/>
      <c r="AD32" s="2"/>
      <c r="AE32" s="2"/>
      <c r="AF32" s="2"/>
      <c r="AG32" s="2"/>
      <c r="AH32" s="2"/>
      <c r="AI32" s="2"/>
      <c r="AJ32" s="2"/>
      <c r="AK32" s="2"/>
      <c r="AL32" s="2"/>
      <c r="AM32" s="2"/>
      <c r="AN32" s="2"/>
      <c r="AO32" s="2"/>
      <c r="AP32" s="2"/>
      <c r="AQ32" s="2"/>
      <c r="AR32" s="2"/>
      <c r="AS32" s="2"/>
    </row>
    <row r="33" spans="1:45" hidden="1" x14ac:dyDescent="0.25">
      <c r="A33" s="2">
        <v>687</v>
      </c>
      <c r="B33" s="2">
        <v>112000664</v>
      </c>
      <c r="C33" s="2">
        <f>VLOOKUP($A33,[1]products_2021_10_19_12_46_45!$A$3:$S$481,3,FALSE)</f>
        <v>1120006</v>
      </c>
      <c r="D33" s="2" t="str">
        <f>VLOOKUP($A33,[1]products_2021_10_19_12_46_45!$A$3:$S$481,4,FALSE)</f>
        <v>Bombacha Americana Gabardina Azul T:62-66</v>
      </c>
      <c r="E33" s="3">
        <v>64</v>
      </c>
      <c r="F33" s="4"/>
      <c r="G33" s="2" t="str">
        <f>VLOOKUP($A33,[1]products_2021_10_19_12_46_45!$A$3:$S$481,16,FALSE)</f>
        <v>Puños ajustables con abrojo. &lt;br /&gt;
Rodilleras y refuerzo en entrepierna. &lt;br /&gt;
8 (ocho) bolsillos. &lt;br /&gt;
Cierre de cremallera de 1ª calidad con ojal y botón.</v>
      </c>
      <c r="H33" s="2" t="str">
        <f>IFERROR(VLOOKUP($A33,[1]products_2021_10_19_12_46_45!$A$3:$S$481,17,FALSE),"")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3" s="2" t="str">
        <f>VLOOKUP($A33,[1]products_2021_10_19_12_46_45!$A$3:$S$481,5,FALSE)</f>
        <v>Indumentaria militar</v>
      </c>
      <c r="J33" s="2" t="str">
        <f>IFERROR(VLOOKUP($A33,[1]products_2021_10_19_12_46_45!$A$3:$S$481,6,FALSE),"")</f>
        <v>Pantalones de combate, bombachas, fajinas, cargo.</v>
      </c>
      <c r="K33" s="2" t="str">
        <f>IFERROR(VLOOKUP($A33,[1]products_2021_10_19_12_46_45!$A$3:$S$481,7,FALSE),"")</f>
        <v>Americana</v>
      </c>
      <c r="L33" s="2" t="str">
        <f>IFERROR(VLOOKUP($A33,[1]products_2021_10_19_12_46_45!$A$3:$S$481,8,FALSE),"")</f>
        <v/>
      </c>
      <c r="M33" s="2" t="str">
        <f>IFERROR(VLOOKUP($A33,[1]products_2021_10_19_12_46_45!$A$3:$S$481,9,FALSE),"")</f>
        <v>Americana, Gabardina, Policía, Bombacha</v>
      </c>
      <c r="N33" s="2">
        <f>IFERROR(VLOOKUP(C33,[2]articulo!$A$1:$D$9000,4,FALSE),"")</f>
        <v>6880</v>
      </c>
      <c r="O33" s="2" t="str">
        <f>VLOOKUP($A33,[1]products_2021_10_19_12_46_45!$A$3:$S$481,18,FALSE)</f>
        <v>https://rerda.com/7835/Bombacha-Americana-Gab-Azul-T-62-67.jpg,https://rerda.com/7836/Bombacha-Americana-Gab-Azul-T-62-67.jpg,https://rerda.com/7837/Bombacha-Americana-Gab-Azul-T-62-67.jpg,https://rerda.com/7838/Bombacha-Americana-Gab-Azul-T-62-67.jpg,https://rerda.com/7839/Bombacha-Americana-Gab-Azul-T-62-67.jpg</v>
      </c>
      <c r="P33" s="2">
        <f>IFERROR(VLOOKUP(B33,[3]stock!$A$1:$B$9000,2,FALSE),"0")</f>
        <v>2</v>
      </c>
      <c r="Q33" s="2">
        <f>VLOOKUP($A33,[1]products_2021_10_19_12_46_45!$A$3:$S$481,11,FALSE)</f>
        <v>5</v>
      </c>
      <c r="R33" s="2">
        <f>VLOOKUP($A33,[1]products_2021_10_19_12_46_45!$A$3:$S$481,12,FALSE)</f>
        <v>5</v>
      </c>
      <c r="S33" s="2">
        <f>VLOOKUP($A33,[1]products_2021_10_19_12_46_45!$A$3:$S$481,13,FALSE)</f>
        <v>5</v>
      </c>
      <c r="T33" s="2">
        <f>VLOOKUP($A33,[1]products_2021_10_19_12_46_45!$A$3:$S$481,14,FALSE)</f>
        <v>0.03</v>
      </c>
      <c r="U33" s="2"/>
      <c r="V33" s="2"/>
      <c r="W33" s="2"/>
      <c r="X33" s="2"/>
      <c r="Y33" s="2"/>
      <c r="Z33" s="2"/>
      <c r="AA33" s="2"/>
      <c r="AB33" s="2"/>
      <c r="AC33" s="2"/>
      <c r="AD33" s="2"/>
      <c r="AE33" s="2"/>
      <c r="AF33" s="2"/>
      <c r="AG33" s="2"/>
      <c r="AH33" s="2"/>
      <c r="AI33" s="2"/>
      <c r="AJ33" s="2"/>
      <c r="AK33" s="2"/>
      <c r="AL33" s="2"/>
      <c r="AM33" s="2"/>
      <c r="AN33" s="2"/>
      <c r="AO33" s="2"/>
      <c r="AP33" s="2"/>
      <c r="AQ33" s="2"/>
      <c r="AR33" s="2"/>
      <c r="AS33" s="2"/>
    </row>
    <row r="34" spans="1:45" hidden="1" x14ac:dyDescent="0.25">
      <c r="A34" s="2">
        <v>687</v>
      </c>
      <c r="B34" s="2">
        <v>112000666</v>
      </c>
      <c r="C34" s="2">
        <f>VLOOKUP($A34,[1]products_2021_10_19_12_46_45!$A$3:$S$481,3,FALSE)</f>
        <v>1120006</v>
      </c>
      <c r="D34" s="2" t="str">
        <f>VLOOKUP($A34,[1]products_2021_10_19_12_46_45!$A$3:$S$481,4,FALSE)</f>
        <v>Bombacha Americana Gabardina Azul T:62-66</v>
      </c>
      <c r="E34" s="3">
        <v>66</v>
      </c>
      <c r="F34" s="4"/>
      <c r="G34" s="2" t="str">
        <f>VLOOKUP($A34,[1]products_2021_10_19_12_46_45!$A$3:$S$481,16,FALSE)</f>
        <v>Puños ajustables con abrojo. &lt;br /&gt;
Rodilleras y refuerzo en entrepierna. &lt;br /&gt;
8 (ocho) bolsillos. &lt;br /&gt;
Cierre de cremallera de 1ª calidad con ojal y botón.</v>
      </c>
      <c r="H34" s="2" t="str">
        <f>IFERROR(VLOOKUP($A34,[1]products_2021_10_19_12_46_45!$A$3:$S$481,17,FALSE),"")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4" s="2" t="str">
        <f>VLOOKUP($A34,[1]products_2021_10_19_12_46_45!$A$3:$S$481,5,FALSE)</f>
        <v>Indumentaria militar</v>
      </c>
      <c r="J34" s="2" t="str">
        <f>IFERROR(VLOOKUP($A34,[1]products_2021_10_19_12_46_45!$A$3:$S$481,6,FALSE),"")</f>
        <v>Pantalones de combate, bombachas, fajinas, cargo.</v>
      </c>
      <c r="K34" s="2" t="str">
        <f>IFERROR(VLOOKUP($A34,[1]products_2021_10_19_12_46_45!$A$3:$S$481,7,FALSE),"")</f>
        <v>Americana</v>
      </c>
      <c r="L34" s="2" t="str">
        <f>IFERROR(VLOOKUP($A34,[1]products_2021_10_19_12_46_45!$A$3:$S$481,8,FALSE),"")</f>
        <v/>
      </c>
      <c r="M34" s="2" t="str">
        <f>IFERROR(VLOOKUP($A34,[1]products_2021_10_19_12_46_45!$A$3:$S$481,9,FALSE),"")</f>
        <v>Americana, Gabardina, Policía, Bombacha</v>
      </c>
      <c r="N34" s="2">
        <f>IFERROR(VLOOKUP(C34,[2]articulo!$A$1:$D$9000,4,FALSE),"")</f>
        <v>6880</v>
      </c>
      <c r="O34" s="2" t="str">
        <f>VLOOKUP($A34,[1]products_2021_10_19_12_46_45!$A$3:$S$481,18,FALSE)</f>
        <v>https://rerda.com/7835/Bombacha-Americana-Gab-Azul-T-62-67.jpg,https://rerda.com/7836/Bombacha-Americana-Gab-Azul-T-62-67.jpg,https://rerda.com/7837/Bombacha-Americana-Gab-Azul-T-62-67.jpg,https://rerda.com/7838/Bombacha-Americana-Gab-Azul-T-62-67.jpg,https://rerda.com/7839/Bombacha-Americana-Gab-Azul-T-62-67.jpg</v>
      </c>
      <c r="P34" s="2">
        <f>IFERROR(VLOOKUP(B34,[3]stock!$A$1:$B$9000,2,FALSE),"0")</f>
        <v>0</v>
      </c>
      <c r="Q34" s="2">
        <f>VLOOKUP($A34,[1]products_2021_10_19_12_46_45!$A$3:$S$481,11,FALSE)</f>
        <v>5</v>
      </c>
      <c r="R34" s="2">
        <f>VLOOKUP($A34,[1]products_2021_10_19_12_46_45!$A$3:$S$481,12,FALSE)</f>
        <v>5</v>
      </c>
      <c r="S34" s="2">
        <f>VLOOKUP($A34,[1]products_2021_10_19_12_46_45!$A$3:$S$481,13,FALSE)</f>
        <v>5</v>
      </c>
      <c r="T34" s="2">
        <f>VLOOKUP($A34,[1]products_2021_10_19_12_46_45!$A$3:$S$481,14,FALSE)</f>
        <v>0.03</v>
      </c>
      <c r="U34" s="2"/>
      <c r="V34" s="2"/>
      <c r="W34" s="2"/>
      <c r="X34" s="2"/>
      <c r="Y34" s="2"/>
      <c r="Z34" s="2"/>
      <c r="AA34" s="2"/>
      <c r="AB34" s="2"/>
      <c r="AC34" s="2"/>
      <c r="AD34" s="2"/>
      <c r="AE34" s="2"/>
      <c r="AF34" s="2"/>
      <c r="AG34" s="2"/>
      <c r="AH34" s="2"/>
      <c r="AI34" s="2"/>
      <c r="AJ34" s="2"/>
      <c r="AK34" s="2"/>
      <c r="AL34" s="2"/>
      <c r="AM34" s="2"/>
      <c r="AN34" s="2"/>
      <c r="AO34" s="2"/>
      <c r="AP34" s="2"/>
      <c r="AQ34" s="2"/>
      <c r="AR34" s="2"/>
      <c r="AS34" s="2"/>
    </row>
    <row r="35" spans="1:45" hidden="1" x14ac:dyDescent="0.25">
      <c r="A35" s="2">
        <v>744</v>
      </c>
      <c r="B35" s="2">
        <v>112000756</v>
      </c>
      <c r="C35" s="2">
        <f>VLOOKUP($A35,[1]products_2021_10_19_12_46_45!$A$3:$S$481,3,FALSE)</f>
        <v>1120007</v>
      </c>
      <c r="D35" s="2" t="str">
        <f>VLOOKUP($A35,[1]products_2021_10_19_12_46_45!$A$3:$S$481,4,FALSE)</f>
        <v>Bombacha Cóndor Azul T:56-60</v>
      </c>
      <c r="E35" s="3">
        <v>56</v>
      </c>
      <c r="F35" s="4"/>
      <c r="G35" s="2" t="str">
        <f>VLOOKUP($A35,[1]products_2021_10_19_12_46_45!$A$3:$S$481,16,FALSE)</f>
        <v>Cierre de cremallera de 1ª calidad con ojal y botón.&lt;br /&gt;
Refuerzo en entrepierna y rodillas.&lt;br /&gt;
Ajustes tipo precinto en la cintura. 6 (seis) bolsillos.</v>
      </c>
      <c r="H35" s="2" t="str">
        <f>IFERROR(VLOOKUP($A35,[1]products_2021_10_19_12_46_45!$A$3:$S$481,17,FALSE),"")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35" s="2" t="str">
        <f>VLOOKUP($A35,[1]products_2021_10_19_12_46_45!$A$3:$S$481,5,FALSE)</f>
        <v>Indumentaria militar</v>
      </c>
      <c r="J35" s="2" t="str">
        <f>IFERROR(VLOOKUP($A35,[1]products_2021_10_19_12_46_45!$A$3:$S$481,6,FALSE),"")</f>
        <v>Pantalones de combate, bombachas, fajinas, cargo.</v>
      </c>
      <c r="K35" s="2" t="str">
        <f>IFERROR(VLOOKUP($A35,[1]products_2021_10_19_12_46_45!$A$3:$S$481,7,FALSE),"")</f>
        <v>Cóndor</v>
      </c>
      <c r="L35" s="2" t="str">
        <f>IFERROR(VLOOKUP($A35,[1]products_2021_10_19_12_46_45!$A$3:$S$481,8,FALSE),"")</f>
        <v/>
      </c>
      <c r="M35" s="2" t="str">
        <f>IFERROR(VLOOKUP($A35,[1]products_2021_10_19_12_46_45!$A$3:$S$481,9,FALSE),"")</f>
        <v>Rip Stop, Bombacha, Cóndor</v>
      </c>
      <c r="N35" s="2">
        <f>IFERROR(VLOOKUP(C35,[2]articulo!$A$1:$D$9000,4,FALSE),"")</f>
        <v>6050</v>
      </c>
      <c r="O35" s="2" t="str">
        <f>VLOOKUP($A35,[1]products_2021_10_19_12_46_45!$A$3:$S$481,18,FALSE)</f>
        <v>https://rerda.com/8137/Bombacha-Condor-Rip-Stop-Azul-T-56-61.jpg,https://rerda.com/8138/Bombacha-Condor-Rip-Stop-Azul-T-56-61.jpg,https://rerda.com/8139/Bombacha-Condor-Rip-Stop-Azul-T-56-61.jpg,https://rerda.com/8140/Bombacha-Condor-Rip-Stop-Azul-T-56-61.jpg,https://rerda.com/8141/Bombacha-Condor-Rip-Stop-Azul-T-56-61.jpg,https://rerda.com/8142/Bombacha-Condor-Rip-Stop-Azul-T-56-61.jpg</v>
      </c>
      <c r="P35" s="2">
        <f>IFERROR(VLOOKUP(B35,[3]stock!$A$1:$B$9000,2,FALSE),"0")</f>
        <v>2</v>
      </c>
      <c r="Q35" s="2">
        <f>VLOOKUP($A35,[1]products_2021_10_19_12_46_45!$A$3:$S$481,11,FALSE)</f>
        <v>5</v>
      </c>
      <c r="R35" s="2">
        <f>VLOOKUP($A35,[1]products_2021_10_19_12_46_45!$A$3:$S$481,12,FALSE)</f>
        <v>5</v>
      </c>
      <c r="S35" s="2">
        <f>VLOOKUP($A35,[1]products_2021_10_19_12_46_45!$A$3:$S$481,13,FALSE)</f>
        <v>5</v>
      </c>
      <c r="T35" s="2">
        <f>VLOOKUP($A35,[1]products_2021_10_19_12_46_45!$A$3:$S$481,14,FALSE)</f>
        <v>0.03</v>
      </c>
      <c r="U35" s="2"/>
      <c r="V35" s="2"/>
      <c r="W35" s="2"/>
      <c r="X35" s="2"/>
      <c r="Y35" s="2"/>
      <c r="Z35" s="2"/>
      <c r="AA35" s="2"/>
      <c r="AB35" s="2"/>
      <c r="AC35" s="2"/>
      <c r="AD35" s="2"/>
      <c r="AE35" s="2"/>
      <c r="AF35" s="2"/>
      <c r="AG35" s="2"/>
      <c r="AH35" s="2"/>
      <c r="AI35" s="2"/>
      <c r="AJ35" s="2"/>
      <c r="AK35" s="2"/>
      <c r="AL35" s="2"/>
      <c r="AM35" s="2"/>
      <c r="AN35" s="2"/>
      <c r="AO35" s="2"/>
      <c r="AP35" s="2"/>
      <c r="AQ35" s="2"/>
      <c r="AR35" s="2"/>
      <c r="AS35" s="2"/>
    </row>
    <row r="36" spans="1:45" hidden="1" x14ac:dyDescent="0.25">
      <c r="A36" s="2">
        <v>744</v>
      </c>
      <c r="B36" s="2">
        <v>112000758</v>
      </c>
      <c r="C36" s="2">
        <f>VLOOKUP($A36,[1]products_2021_10_19_12_46_45!$A$3:$S$481,3,FALSE)</f>
        <v>1120007</v>
      </c>
      <c r="D36" s="2" t="str">
        <f>VLOOKUP($A36,[1]products_2021_10_19_12_46_45!$A$3:$S$481,4,FALSE)</f>
        <v>Bombacha Cóndor Azul T:56-60</v>
      </c>
      <c r="E36" s="3">
        <v>58</v>
      </c>
      <c r="F36" s="4"/>
      <c r="G36" s="2" t="str">
        <f>VLOOKUP($A36,[1]products_2021_10_19_12_46_45!$A$3:$S$481,16,FALSE)</f>
        <v>Cierre de cremallera de 1ª calidad con ojal y botón.&lt;br /&gt;
Refuerzo en entrepierna y rodillas.&lt;br /&gt;
Ajustes tipo precinto en la cintura. 6 (seis) bolsillos.</v>
      </c>
      <c r="H36" s="2" t="str">
        <f>IFERROR(VLOOKUP($A36,[1]products_2021_10_19_12_46_45!$A$3:$S$481,17,FALSE),"")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36" s="2" t="str">
        <f>VLOOKUP($A36,[1]products_2021_10_19_12_46_45!$A$3:$S$481,5,FALSE)</f>
        <v>Indumentaria militar</v>
      </c>
      <c r="J36" s="2" t="str">
        <f>IFERROR(VLOOKUP($A36,[1]products_2021_10_19_12_46_45!$A$3:$S$481,6,FALSE),"")</f>
        <v>Pantalones de combate, bombachas, fajinas, cargo.</v>
      </c>
      <c r="K36" s="2" t="str">
        <f>IFERROR(VLOOKUP($A36,[1]products_2021_10_19_12_46_45!$A$3:$S$481,7,FALSE),"")</f>
        <v>Cóndor</v>
      </c>
      <c r="L36" s="2" t="str">
        <f>IFERROR(VLOOKUP($A36,[1]products_2021_10_19_12_46_45!$A$3:$S$481,8,FALSE),"")</f>
        <v/>
      </c>
      <c r="M36" s="2" t="str">
        <f>IFERROR(VLOOKUP($A36,[1]products_2021_10_19_12_46_45!$A$3:$S$481,9,FALSE),"")</f>
        <v>Rip Stop, Bombacha, Cóndor</v>
      </c>
      <c r="N36" s="2">
        <f>IFERROR(VLOOKUP(C36,[2]articulo!$A$1:$D$9000,4,FALSE),"")</f>
        <v>6050</v>
      </c>
      <c r="O36" s="2" t="str">
        <f>VLOOKUP($A36,[1]products_2021_10_19_12_46_45!$A$3:$S$481,18,FALSE)</f>
        <v>https://rerda.com/8137/Bombacha-Condor-Rip-Stop-Azul-T-56-61.jpg,https://rerda.com/8138/Bombacha-Condor-Rip-Stop-Azul-T-56-61.jpg,https://rerda.com/8139/Bombacha-Condor-Rip-Stop-Azul-T-56-61.jpg,https://rerda.com/8140/Bombacha-Condor-Rip-Stop-Azul-T-56-61.jpg,https://rerda.com/8141/Bombacha-Condor-Rip-Stop-Azul-T-56-61.jpg,https://rerda.com/8142/Bombacha-Condor-Rip-Stop-Azul-T-56-61.jpg</v>
      </c>
      <c r="P36" s="2">
        <f>IFERROR(VLOOKUP(B36,[3]stock!$A$1:$B$9000,2,FALSE),"0")</f>
        <v>0</v>
      </c>
      <c r="Q36" s="2">
        <f>VLOOKUP($A36,[1]products_2021_10_19_12_46_45!$A$3:$S$481,11,FALSE)</f>
        <v>5</v>
      </c>
      <c r="R36" s="2">
        <f>VLOOKUP($A36,[1]products_2021_10_19_12_46_45!$A$3:$S$481,12,FALSE)</f>
        <v>5</v>
      </c>
      <c r="S36" s="2">
        <f>VLOOKUP($A36,[1]products_2021_10_19_12_46_45!$A$3:$S$481,13,FALSE)</f>
        <v>5</v>
      </c>
      <c r="T36" s="2">
        <f>VLOOKUP($A36,[1]products_2021_10_19_12_46_45!$A$3:$S$481,14,FALSE)</f>
        <v>0.03</v>
      </c>
      <c r="U36" s="2"/>
      <c r="V36" s="2"/>
      <c r="W36" s="2"/>
      <c r="X36" s="2"/>
      <c r="Y36" s="2"/>
      <c r="Z36" s="2"/>
      <c r="AA36" s="2"/>
      <c r="AB36" s="2"/>
      <c r="AC36" s="2"/>
      <c r="AD36" s="2"/>
      <c r="AE36" s="2"/>
      <c r="AF36" s="2"/>
      <c r="AG36" s="2"/>
      <c r="AH36" s="2"/>
      <c r="AI36" s="2"/>
      <c r="AJ36" s="2"/>
      <c r="AK36" s="2"/>
      <c r="AL36" s="2"/>
      <c r="AM36" s="2"/>
      <c r="AN36" s="2"/>
      <c r="AO36" s="2"/>
      <c r="AP36" s="2"/>
      <c r="AQ36" s="2"/>
      <c r="AR36" s="2"/>
      <c r="AS36" s="2"/>
    </row>
    <row r="37" spans="1:45" hidden="1" x14ac:dyDescent="0.25">
      <c r="A37" s="2">
        <v>1221</v>
      </c>
      <c r="B37" s="2">
        <v>112005534</v>
      </c>
      <c r="C37" s="2">
        <f>VLOOKUP($A37,[1]products_2021_10_19_12_46_45!$A$3:$S$481,3,FALSE)</f>
        <v>1120055</v>
      </c>
      <c r="D37" s="2" t="str">
        <f>VLOOKUP($A37,[1]products_2021_10_19_12_46_45!$A$3:$S$481,4,FALSE)</f>
        <v>Bombacha Jazak Rip Stop Beige T:34-48</v>
      </c>
      <c r="E37" s="3">
        <v>34</v>
      </c>
      <c r="F37" s="4"/>
      <c r="G37" s="2" t="str">
        <f>VLOOKUP($A37,[1]products_2021_10_19_12_46_45!$A$3:$S$481,16,FALSE)</f>
        <v>&lt;p&gt;Rodilleras reforzadas.&lt;br /&gt;Color Negro.&lt;br /&gt;Solapa ajustadoras en rodillas.&lt;br /&gt;8 (ocho) bolsillos.&lt;br /&gt;Cierre de cremallera de 1ª calidad con ojal y botón.&lt;/p&gt;</v>
      </c>
      <c r="H37" s="2" t="str">
        <f>IFERROR(VLOOKUP($A37,[1]products_2021_10_19_12_46_45!$A$3:$S$481,17,FALSE),"")</f>
        <v>&lt;p&gt;Puños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v>
      </c>
      <c r="I37" s="2" t="str">
        <f>VLOOKUP($A37,[1]products_2021_10_19_12_46_45!$A$3:$S$481,5,FALSE)</f>
        <v>Indumentaria militar</v>
      </c>
      <c r="J37" s="2" t="str">
        <f>IFERROR(VLOOKUP($A37,[1]products_2021_10_19_12_46_45!$A$3:$S$481,6,FALSE),"")</f>
        <v>Pantalones de combate, bombachas, fajinas, cargo.</v>
      </c>
      <c r="K37" s="2" t="str">
        <f>IFERROR(VLOOKUP($A37,[1]products_2021_10_19_12_46_45!$A$3:$S$481,7,FALSE),"")</f>
        <v>Jazak</v>
      </c>
      <c r="L37" s="2" t="str">
        <f>IFERROR(VLOOKUP($A37,[1]products_2021_10_19_12_46_45!$A$3:$S$481,8,FALSE),"")</f>
        <v/>
      </c>
      <c r="M37" s="2" t="str">
        <f>IFERROR(VLOOKUP($A37,[1]products_2021_10_19_12_46_45!$A$3:$S$481,9,FALSE),"")</f>
        <v>Rip Stop, Jazak, Bombacha</v>
      </c>
      <c r="N37" s="2">
        <f>IFERROR(VLOOKUP(C37,[2]articulo!$A$1:$D$9000,4,FALSE),"")</f>
        <v>8300</v>
      </c>
      <c r="O37" s="2" t="str">
        <f>VLOOKUP($A37,[1]products_2021_10_19_12_46_45!$A$3:$S$481,18,FALSE)</f>
        <v>https://rerda.com/6531/bombacha-jazak-rip-stop-beige-t34-48.jpg,https://rerda.com/6532/bombacha-jazak-rip-stop-beige-t34-48.jpg,https://rerda.com/6533/bombacha-jazak-rip-stop-beige-t34-48.jpg,https://rerda.com/6534/bombacha-jazak-rip-stop-beige-t34-48.jpg</v>
      </c>
      <c r="P37" s="2">
        <f>IFERROR(VLOOKUP(B37,[3]stock!$A$1:$B$9000,2,FALSE),"0")</f>
        <v>0</v>
      </c>
      <c r="Q37" s="2">
        <f>VLOOKUP($A37,[1]products_2021_10_19_12_46_45!$A$3:$S$481,11,FALSE)</f>
        <v>5</v>
      </c>
      <c r="R37" s="2">
        <f>VLOOKUP($A37,[1]products_2021_10_19_12_46_45!$A$3:$S$481,12,FALSE)</f>
        <v>5</v>
      </c>
      <c r="S37" s="2">
        <f>VLOOKUP($A37,[1]products_2021_10_19_12_46_45!$A$3:$S$481,13,FALSE)</f>
        <v>5</v>
      </c>
      <c r="T37" s="2">
        <f>VLOOKUP($A37,[1]products_2021_10_19_12_46_45!$A$3:$S$481,14,FALSE)</f>
        <v>0.03</v>
      </c>
      <c r="U37" s="2"/>
      <c r="V37" s="2"/>
      <c r="W37" s="2"/>
      <c r="X37" s="2"/>
      <c r="Y37" s="2"/>
      <c r="Z37" s="2"/>
      <c r="AA37" s="2"/>
      <c r="AB37" s="2"/>
      <c r="AC37" s="2"/>
      <c r="AD37" s="2"/>
      <c r="AE37" s="2"/>
      <c r="AF37" s="2"/>
      <c r="AG37" s="2"/>
      <c r="AH37" s="2"/>
      <c r="AI37" s="2"/>
      <c r="AJ37" s="2"/>
      <c r="AK37" s="2"/>
      <c r="AL37" s="2"/>
      <c r="AM37" s="2"/>
      <c r="AN37" s="2"/>
      <c r="AO37" s="2"/>
      <c r="AP37" s="2"/>
      <c r="AQ37" s="2"/>
      <c r="AR37" s="2"/>
      <c r="AS37" s="2"/>
    </row>
    <row r="38" spans="1:45" hidden="1" x14ac:dyDescent="0.25">
      <c r="A38" s="2">
        <v>1221</v>
      </c>
      <c r="B38" s="2">
        <v>112005536</v>
      </c>
      <c r="C38" s="2">
        <f>VLOOKUP($A38,[1]products_2021_10_19_12_46_45!$A$3:$S$481,3,FALSE)</f>
        <v>1120055</v>
      </c>
      <c r="D38" s="2" t="str">
        <f>VLOOKUP($A38,[1]products_2021_10_19_12_46_45!$A$3:$S$481,4,FALSE)</f>
        <v>Bombacha Jazak Rip Stop Beige T:34-48</v>
      </c>
      <c r="E38" s="3">
        <v>36</v>
      </c>
      <c r="F38" s="4"/>
      <c r="G38" s="2" t="str">
        <f>VLOOKUP($A38,[1]products_2021_10_19_12_46_45!$A$3:$S$481,16,FALSE)</f>
        <v>&lt;p&gt;Rodilleras reforzadas.&lt;br /&gt;Color Negro.&lt;br /&gt;Solapa ajustadoras en rodillas.&lt;br /&gt;8 (ocho) bolsillos.&lt;br /&gt;Cierre de cremallera de 1ª calidad con ojal y botón.&lt;/p&gt;</v>
      </c>
      <c r="H38" s="2" t="str">
        <f>IFERROR(VLOOKUP($A38,[1]products_2021_10_19_12_46_45!$A$3:$S$481,17,FALSE),"")</f>
        <v>&lt;p&gt;Puños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v>
      </c>
      <c r="I38" s="2" t="str">
        <f>VLOOKUP($A38,[1]products_2021_10_19_12_46_45!$A$3:$S$481,5,FALSE)</f>
        <v>Indumentaria militar</v>
      </c>
      <c r="J38" s="2" t="str">
        <f>IFERROR(VLOOKUP($A38,[1]products_2021_10_19_12_46_45!$A$3:$S$481,6,FALSE),"")</f>
        <v>Pantalones de combate, bombachas, fajinas, cargo.</v>
      </c>
      <c r="K38" s="2" t="str">
        <f>IFERROR(VLOOKUP($A38,[1]products_2021_10_19_12_46_45!$A$3:$S$481,7,FALSE),"")</f>
        <v>Jazak</v>
      </c>
      <c r="L38" s="2" t="str">
        <f>IFERROR(VLOOKUP($A38,[1]products_2021_10_19_12_46_45!$A$3:$S$481,8,FALSE),"")</f>
        <v/>
      </c>
      <c r="M38" s="2" t="str">
        <f>IFERROR(VLOOKUP($A38,[1]products_2021_10_19_12_46_45!$A$3:$S$481,9,FALSE),"")</f>
        <v>Rip Stop, Jazak, Bombacha</v>
      </c>
      <c r="N38" s="2">
        <f>IFERROR(VLOOKUP(C38,[2]articulo!$A$1:$D$9000,4,FALSE),"")</f>
        <v>8300</v>
      </c>
      <c r="O38" s="2" t="str">
        <f>VLOOKUP($A38,[1]products_2021_10_19_12_46_45!$A$3:$S$481,18,FALSE)</f>
        <v>https://rerda.com/6531/bombacha-jazak-rip-stop-beige-t34-48.jpg,https://rerda.com/6532/bombacha-jazak-rip-stop-beige-t34-48.jpg,https://rerda.com/6533/bombacha-jazak-rip-stop-beige-t34-48.jpg,https://rerda.com/6534/bombacha-jazak-rip-stop-beige-t34-48.jpg</v>
      </c>
      <c r="P38" s="2">
        <f>IFERROR(VLOOKUP(B38,[3]stock!$A$1:$B$9000,2,FALSE),"0")</f>
        <v>0</v>
      </c>
      <c r="Q38" s="2">
        <f>VLOOKUP($A38,[1]products_2021_10_19_12_46_45!$A$3:$S$481,11,FALSE)</f>
        <v>5</v>
      </c>
      <c r="R38" s="2">
        <f>VLOOKUP($A38,[1]products_2021_10_19_12_46_45!$A$3:$S$481,12,FALSE)</f>
        <v>5</v>
      </c>
      <c r="S38" s="2">
        <f>VLOOKUP($A38,[1]products_2021_10_19_12_46_45!$A$3:$S$481,13,FALSE)</f>
        <v>5</v>
      </c>
      <c r="T38" s="2">
        <f>VLOOKUP($A38,[1]products_2021_10_19_12_46_45!$A$3:$S$481,14,FALSE)</f>
        <v>0.03</v>
      </c>
      <c r="U38" s="2"/>
      <c r="V38" s="2"/>
      <c r="W38" s="2"/>
      <c r="X38" s="2"/>
      <c r="Y38" s="2"/>
      <c r="Z38" s="2"/>
      <c r="AA38" s="2"/>
      <c r="AB38" s="2"/>
      <c r="AC38" s="2"/>
      <c r="AD38" s="2"/>
      <c r="AE38" s="2"/>
      <c r="AF38" s="2"/>
      <c r="AG38" s="2"/>
      <c r="AH38" s="2"/>
      <c r="AI38" s="2"/>
      <c r="AJ38" s="2"/>
      <c r="AK38" s="2"/>
      <c r="AL38" s="2"/>
      <c r="AM38" s="2"/>
      <c r="AN38" s="2"/>
      <c r="AO38" s="2"/>
      <c r="AP38" s="2"/>
      <c r="AQ38" s="2"/>
      <c r="AR38" s="2"/>
      <c r="AS38" s="2"/>
    </row>
    <row r="39" spans="1:45" hidden="1" x14ac:dyDescent="0.25">
      <c r="A39" s="2">
        <v>1221</v>
      </c>
      <c r="B39" s="2">
        <v>112005538</v>
      </c>
      <c r="C39" s="2">
        <f>VLOOKUP($A39,[1]products_2021_10_19_12_46_45!$A$3:$S$481,3,FALSE)</f>
        <v>1120055</v>
      </c>
      <c r="D39" s="2" t="str">
        <f>VLOOKUP($A39,[1]products_2021_10_19_12_46_45!$A$3:$S$481,4,FALSE)</f>
        <v>Bombacha Jazak Rip Stop Beige T:34-48</v>
      </c>
      <c r="E39" s="3">
        <v>38</v>
      </c>
      <c r="F39" s="4"/>
      <c r="G39" s="2" t="str">
        <f>VLOOKUP($A39,[1]products_2021_10_19_12_46_45!$A$3:$S$481,16,FALSE)</f>
        <v>&lt;p&gt;Rodilleras reforzadas.&lt;br /&gt;Color Negro.&lt;br /&gt;Solapa ajustadoras en rodillas.&lt;br /&gt;8 (ocho) bolsillos.&lt;br /&gt;Cierre de cremallera de 1ª calidad con ojal y botón.&lt;/p&gt;</v>
      </c>
      <c r="H39" s="2" t="str">
        <f>IFERROR(VLOOKUP($A39,[1]products_2021_10_19_12_46_45!$A$3:$S$481,17,FALSE),"")</f>
        <v>&lt;p&gt;Puños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v>
      </c>
      <c r="I39" s="2" t="str">
        <f>VLOOKUP($A39,[1]products_2021_10_19_12_46_45!$A$3:$S$481,5,FALSE)</f>
        <v>Indumentaria militar</v>
      </c>
      <c r="J39" s="2" t="str">
        <f>IFERROR(VLOOKUP($A39,[1]products_2021_10_19_12_46_45!$A$3:$S$481,6,FALSE),"")</f>
        <v>Pantalones de combate, bombachas, fajinas, cargo.</v>
      </c>
      <c r="K39" s="2" t="str">
        <f>IFERROR(VLOOKUP($A39,[1]products_2021_10_19_12_46_45!$A$3:$S$481,7,FALSE),"")</f>
        <v>Jazak</v>
      </c>
      <c r="L39" s="2" t="str">
        <f>IFERROR(VLOOKUP($A39,[1]products_2021_10_19_12_46_45!$A$3:$S$481,8,FALSE),"")</f>
        <v/>
      </c>
      <c r="M39" s="2" t="str">
        <f>IFERROR(VLOOKUP($A39,[1]products_2021_10_19_12_46_45!$A$3:$S$481,9,FALSE),"")</f>
        <v>Rip Stop, Jazak, Bombacha</v>
      </c>
      <c r="N39" s="2">
        <f>IFERROR(VLOOKUP(C39,[2]articulo!$A$1:$D$9000,4,FALSE),"")</f>
        <v>8300</v>
      </c>
      <c r="O39" s="2" t="str">
        <f>VLOOKUP($A39,[1]products_2021_10_19_12_46_45!$A$3:$S$481,18,FALSE)</f>
        <v>https://rerda.com/6531/bombacha-jazak-rip-stop-beige-t34-48.jpg,https://rerda.com/6532/bombacha-jazak-rip-stop-beige-t34-48.jpg,https://rerda.com/6533/bombacha-jazak-rip-stop-beige-t34-48.jpg,https://rerda.com/6534/bombacha-jazak-rip-stop-beige-t34-48.jpg</v>
      </c>
      <c r="P39" s="2">
        <f>IFERROR(VLOOKUP(B39,[3]stock!$A$1:$B$9000,2,FALSE),"0")</f>
        <v>0</v>
      </c>
      <c r="Q39" s="2">
        <f>VLOOKUP($A39,[1]products_2021_10_19_12_46_45!$A$3:$S$481,11,FALSE)</f>
        <v>5</v>
      </c>
      <c r="R39" s="2">
        <f>VLOOKUP($A39,[1]products_2021_10_19_12_46_45!$A$3:$S$481,12,FALSE)</f>
        <v>5</v>
      </c>
      <c r="S39" s="2">
        <f>VLOOKUP($A39,[1]products_2021_10_19_12_46_45!$A$3:$S$481,13,FALSE)</f>
        <v>5</v>
      </c>
      <c r="T39" s="2">
        <f>VLOOKUP($A39,[1]products_2021_10_19_12_46_45!$A$3:$S$481,14,FALSE)</f>
        <v>0.03</v>
      </c>
      <c r="U39" s="2"/>
      <c r="V39" s="2"/>
      <c r="W39" s="2"/>
      <c r="X39" s="2"/>
      <c r="Y39" s="2"/>
      <c r="Z39" s="2"/>
      <c r="AA39" s="2"/>
      <c r="AB39" s="2"/>
      <c r="AC39" s="2"/>
      <c r="AD39" s="2"/>
      <c r="AE39" s="2"/>
      <c r="AF39" s="2"/>
      <c r="AG39" s="2"/>
      <c r="AH39" s="2"/>
      <c r="AI39" s="2"/>
      <c r="AJ39" s="2"/>
      <c r="AK39" s="2"/>
      <c r="AL39" s="2"/>
      <c r="AM39" s="2"/>
      <c r="AN39" s="2"/>
      <c r="AO39" s="2"/>
      <c r="AP39" s="2"/>
      <c r="AQ39" s="2"/>
      <c r="AR39" s="2"/>
      <c r="AS39" s="2"/>
    </row>
    <row r="40" spans="1:45" hidden="1" x14ac:dyDescent="0.25">
      <c r="A40" s="2">
        <v>1221</v>
      </c>
      <c r="B40" s="2">
        <v>112005540</v>
      </c>
      <c r="C40" s="2">
        <f>VLOOKUP($A40,[1]products_2021_10_19_12_46_45!$A$3:$S$481,3,FALSE)</f>
        <v>1120055</v>
      </c>
      <c r="D40" s="2" t="str">
        <f>VLOOKUP($A40,[1]products_2021_10_19_12_46_45!$A$3:$S$481,4,FALSE)</f>
        <v>Bombacha Jazak Rip Stop Beige T:34-48</v>
      </c>
      <c r="E40" s="3">
        <v>40</v>
      </c>
      <c r="F40" s="4"/>
      <c r="G40" s="2" t="str">
        <f>VLOOKUP($A40,[1]products_2021_10_19_12_46_45!$A$3:$S$481,16,FALSE)</f>
        <v>&lt;p&gt;Rodilleras reforzadas.&lt;br /&gt;Color Negro.&lt;br /&gt;Solapa ajustadoras en rodillas.&lt;br /&gt;8 (ocho) bolsillos.&lt;br /&gt;Cierre de cremallera de 1ª calidad con ojal y botón.&lt;/p&gt;</v>
      </c>
      <c r="H40" s="2" t="str">
        <f>IFERROR(VLOOKUP($A40,[1]products_2021_10_19_12_46_45!$A$3:$S$481,17,FALSE),"")</f>
        <v>&lt;p&gt;Puños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v>
      </c>
      <c r="I40" s="2" t="str">
        <f>VLOOKUP($A40,[1]products_2021_10_19_12_46_45!$A$3:$S$481,5,FALSE)</f>
        <v>Indumentaria militar</v>
      </c>
      <c r="J40" s="2" t="str">
        <f>IFERROR(VLOOKUP($A40,[1]products_2021_10_19_12_46_45!$A$3:$S$481,6,FALSE),"")</f>
        <v>Pantalones de combate, bombachas, fajinas, cargo.</v>
      </c>
      <c r="K40" s="2" t="str">
        <f>IFERROR(VLOOKUP($A40,[1]products_2021_10_19_12_46_45!$A$3:$S$481,7,FALSE),"")</f>
        <v>Jazak</v>
      </c>
      <c r="L40" s="2" t="str">
        <f>IFERROR(VLOOKUP($A40,[1]products_2021_10_19_12_46_45!$A$3:$S$481,8,FALSE),"")</f>
        <v/>
      </c>
      <c r="M40" s="2" t="str">
        <f>IFERROR(VLOOKUP($A40,[1]products_2021_10_19_12_46_45!$A$3:$S$481,9,FALSE),"")</f>
        <v>Rip Stop, Jazak, Bombacha</v>
      </c>
      <c r="N40" s="2">
        <f>IFERROR(VLOOKUP(C40,[2]articulo!$A$1:$D$9000,4,FALSE),"")</f>
        <v>8300</v>
      </c>
      <c r="O40" s="2" t="str">
        <f>VLOOKUP($A40,[1]products_2021_10_19_12_46_45!$A$3:$S$481,18,FALSE)</f>
        <v>https://rerda.com/6531/bombacha-jazak-rip-stop-beige-t34-48.jpg,https://rerda.com/6532/bombacha-jazak-rip-stop-beige-t34-48.jpg,https://rerda.com/6533/bombacha-jazak-rip-stop-beige-t34-48.jpg,https://rerda.com/6534/bombacha-jazak-rip-stop-beige-t34-48.jpg</v>
      </c>
      <c r="P40" s="2">
        <f>IFERROR(VLOOKUP(B40,[3]stock!$A$1:$B$9000,2,FALSE),"0")</f>
        <v>2</v>
      </c>
      <c r="Q40" s="2">
        <f>VLOOKUP($A40,[1]products_2021_10_19_12_46_45!$A$3:$S$481,11,FALSE)</f>
        <v>5</v>
      </c>
      <c r="R40" s="2">
        <f>VLOOKUP($A40,[1]products_2021_10_19_12_46_45!$A$3:$S$481,12,FALSE)</f>
        <v>5</v>
      </c>
      <c r="S40" s="2">
        <f>VLOOKUP($A40,[1]products_2021_10_19_12_46_45!$A$3:$S$481,13,FALSE)</f>
        <v>5</v>
      </c>
      <c r="T40" s="2">
        <f>VLOOKUP($A40,[1]products_2021_10_19_12_46_45!$A$3:$S$481,14,FALSE)</f>
        <v>0.03</v>
      </c>
      <c r="U40" s="2"/>
      <c r="V40" s="2"/>
      <c r="W40" s="2"/>
      <c r="X40" s="2"/>
      <c r="Y40" s="2"/>
      <c r="Z40" s="2"/>
      <c r="AA40" s="2"/>
      <c r="AB40" s="2"/>
      <c r="AC40" s="2"/>
      <c r="AD40" s="2"/>
      <c r="AE40" s="2"/>
      <c r="AF40" s="2"/>
      <c r="AG40" s="2"/>
      <c r="AH40" s="2"/>
      <c r="AI40" s="2"/>
      <c r="AJ40" s="2"/>
      <c r="AK40" s="2"/>
      <c r="AL40" s="2"/>
      <c r="AM40" s="2"/>
      <c r="AN40" s="2"/>
      <c r="AO40" s="2"/>
      <c r="AP40" s="2"/>
      <c r="AQ40" s="2"/>
      <c r="AR40" s="2"/>
      <c r="AS40" s="2"/>
    </row>
    <row r="41" spans="1:45" hidden="1" x14ac:dyDescent="0.25">
      <c r="A41" s="2">
        <v>1221</v>
      </c>
      <c r="B41" s="2">
        <v>112005542</v>
      </c>
      <c r="C41" s="2">
        <f>VLOOKUP($A41,[1]products_2021_10_19_12_46_45!$A$3:$S$481,3,FALSE)</f>
        <v>1120055</v>
      </c>
      <c r="D41" s="2" t="str">
        <f>VLOOKUP($A41,[1]products_2021_10_19_12_46_45!$A$3:$S$481,4,FALSE)</f>
        <v>Bombacha Jazak Rip Stop Beige T:34-48</v>
      </c>
      <c r="E41" s="3">
        <v>42</v>
      </c>
      <c r="F41" s="4"/>
      <c r="G41" s="2" t="str">
        <f>VLOOKUP($A41,[1]products_2021_10_19_12_46_45!$A$3:$S$481,16,FALSE)</f>
        <v>&lt;p&gt;Rodilleras reforzadas.&lt;br /&gt;Color Negro.&lt;br /&gt;Solapa ajustadoras en rodillas.&lt;br /&gt;8 (ocho) bolsillos.&lt;br /&gt;Cierre de cremallera de 1ª calidad con ojal y botón.&lt;/p&gt;</v>
      </c>
      <c r="H41" s="2" t="str">
        <f>IFERROR(VLOOKUP($A41,[1]products_2021_10_19_12_46_45!$A$3:$S$481,17,FALSE),"")</f>
        <v>&lt;p&gt;Puños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v>
      </c>
      <c r="I41" s="2" t="str">
        <f>VLOOKUP($A41,[1]products_2021_10_19_12_46_45!$A$3:$S$481,5,FALSE)</f>
        <v>Indumentaria militar</v>
      </c>
      <c r="J41" s="2" t="str">
        <f>IFERROR(VLOOKUP($A41,[1]products_2021_10_19_12_46_45!$A$3:$S$481,6,FALSE),"")</f>
        <v>Pantalones de combate, bombachas, fajinas, cargo.</v>
      </c>
      <c r="K41" s="2" t="str">
        <f>IFERROR(VLOOKUP($A41,[1]products_2021_10_19_12_46_45!$A$3:$S$481,7,FALSE),"")</f>
        <v>Jazak</v>
      </c>
      <c r="L41" s="2" t="str">
        <f>IFERROR(VLOOKUP($A41,[1]products_2021_10_19_12_46_45!$A$3:$S$481,8,FALSE),"")</f>
        <v/>
      </c>
      <c r="M41" s="2" t="str">
        <f>IFERROR(VLOOKUP($A41,[1]products_2021_10_19_12_46_45!$A$3:$S$481,9,FALSE),"")</f>
        <v>Rip Stop, Jazak, Bombacha</v>
      </c>
      <c r="N41" s="2">
        <f>IFERROR(VLOOKUP(C41,[2]articulo!$A$1:$D$9000,4,FALSE),"")</f>
        <v>8300</v>
      </c>
      <c r="O41" s="2" t="str">
        <f>VLOOKUP($A41,[1]products_2021_10_19_12_46_45!$A$3:$S$481,18,FALSE)</f>
        <v>https://rerda.com/6531/bombacha-jazak-rip-stop-beige-t34-48.jpg,https://rerda.com/6532/bombacha-jazak-rip-stop-beige-t34-48.jpg,https://rerda.com/6533/bombacha-jazak-rip-stop-beige-t34-48.jpg,https://rerda.com/6534/bombacha-jazak-rip-stop-beige-t34-48.jpg</v>
      </c>
      <c r="P41" s="2">
        <f>IFERROR(VLOOKUP(B41,[3]stock!$A$1:$B$9000,2,FALSE),"0")</f>
        <v>1</v>
      </c>
      <c r="Q41" s="2">
        <f>VLOOKUP($A41,[1]products_2021_10_19_12_46_45!$A$3:$S$481,11,FALSE)</f>
        <v>5</v>
      </c>
      <c r="R41" s="2">
        <f>VLOOKUP($A41,[1]products_2021_10_19_12_46_45!$A$3:$S$481,12,FALSE)</f>
        <v>5</v>
      </c>
      <c r="S41" s="2">
        <f>VLOOKUP($A41,[1]products_2021_10_19_12_46_45!$A$3:$S$481,13,FALSE)</f>
        <v>5</v>
      </c>
      <c r="T41" s="2">
        <f>VLOOKUP($A41,[1]products_2021_10_19_12_46_45!$A$3:$S$481,14,FALSE)</f>
        <v>0.03</v>
      </c>
      <c r="U41" s="2"/>
      <c r="V41" s="2"/>
      <c r="W41" s="2"/>
      <c r="X41" s="2"/>
      <c r="Y41" s="2"/>
      <c r="Z41" s="2"/>
      <c r="AA41" s="2"/>
      <c r="AB41" s="2"/>
      <c r="AC41" s="2"/>
      <c r="AD41" s="2"/>
      <c r="AE41" s="2"/>
      <c r="AF41" s="2"/>
      <c r="AG41" s="2"/>
      <c r="AH41" s="2"/>
      <c r="AI41" s="2"/>
      <c r="AJ41" s="2"/>
      <c r="AK41" s="2"/>
      <c r="AL41" s="2"/>
      <c r="AM41" s="2"/>
      <c r="AN41" s="2"/>
      <c r="AO41" s="2"/>
      <c r="AP41" s="2"/>
      <c r="AQ41" s="2"/>
      <c r="AR41" s="2"/>
      <c r="AS41" s="2"/>
    </row>
    <row r="42" spans="1:45" hidden="1" x14ac:dyDescent="0.25">
      <c r="A42" s="2">
        <v>1221</v>
      </c>
      <c r="B42" s="2">
        <v>112005544</v>
      </c>
      <c r="C42" s="2">
        <f>VLOOKUP($A42,[1]products_2021_10_19_12_46_45!$A$3:$S$481,3,FALSE)</f>
        <v>1120055</v>
      </c>
      <c r="D42" s="2" t="str">
        <f>VLOOKUP($A42,[1]products_2021_10_19_12_46_45!$A$3:$S$481,4,FALSE)</f>
        <v>Bombacha Jazak Rip Stop Beige T:34-48</v>
      </c>
      <c r="E42" s="3">
        <v>44</v>
      </c>
      <c r="F42" s="4"/>
      <c r="G42" s="2" t="str">
        <f>VLOOKUP($A42,[1]products_2021_10_19_12_46_45!$A$3:$S$481,16,FALSE)</f>
        <v>&lt;p&gt;Rodilleras reforzadas.&lt;br /&gt;Color Negro.&lt;br /&gt;Solapa ajustadoras en rodillas.&lt;br /&gt;8 (ocho) bolsillos.&lt;br /&gt;Cierre de cremallera de 1ª calidad con ojal y botón.&lt;/p&gt;</v>
      </c>
      <c r="H42" s="2" t="str">
        <f>IFERROR(VLOOKUP($A42,[1]products_2021_10_19_12_46_45!$A$3:$S$481,17,FALSE),"")</f>
        <v>&lt;p&gt;Puños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v>
      </c>
      <c r="I42" s="2" t="str">
        <f>VLOOKUP($A42,[1]products_2021_10_19_12_46_45!$A$3:$S$481,5,FALSE)</f>
        <v>Indumentaria militar</v>
      </c>
      <c r="J42" s="2" t="str">
        <f>IFERROR(VLOOKUP($A42,[1]products_2021_10_19_12_46_45!$A$3:$S$481,6,FALSE),"")</f>
        <v>Pantalones de combate, bombachas, fajinas, cargo.</v>
      </c>
      <c r="K42" s="2" t="str">
        <f>IFERROR(VLOOKUP($A42,[1]products_2021_10_19_12_46_45!$A$3:$S$481,7,FALSE),"")</f>
        <v>Jazak</v>
      </c>
      <c r="L42" s="2" t="str">
        <f>IFERROR(VLOOKUP($A42,[1]products_2021_10_19_12_46_45!$A$3:$S$481,8,FALSE),"")</f>
        <v/>
      </c>
      <c r="M42" s="2" t="str">
        <f>IFERROR(VLOOKUP($A42,[1]products_2021_10_19_12_46_45!$A$3:$S$481,9,FALSE),"")</f>
        <v>Rip Stop, Jazak, Bombacha</v>
      </c>
      <c r="N42" s="2">
        <f>IFERROR(VLOOKUP(C42,[2]articulo!$A$1:$D$9000,4,FALSE),"")</f>
        <v>8300</v>
      </c>
      <c r="O42" s="2" t="str">
        <f>VLOOKUP($A42,[1]products_2021_10_19_12_46_45!$A$3:$S$481,18,FALSE)</f>
        <v>https://rerda.com/6531/bombacha-jazak-rip-stop-beige-t34-48.jpg,https://rerda.com/6532/bombacha-jazak-rip-stop-beige-t34-48.jpg,https://rerda.com/6533/bombacha-jazak-rip-stop-beige-t34-48.jpg,https://rerda.com/6534/bombacha-jazak-rip-stop-beige-t34-48.jpg</v>
      </c>
      <c r="P42" s="2">
        <f>IFERROR(VLOOKUP(B42,[3]stock!$A$1:$B$9000,2,FALSE),"0")</f>
        <v>2</v>
      </c>
      <c r="Q42" s="2">
        <f>VLOOKUP($A42,[1]products_2021_10_19_12_46_45!$A$3:$S$481,11,FALSE)</f>
        <v>5</v>
      </c>
      <c r="R42" s="2">
        <f>VLOOKUP($A42,[1]products_2021_10_19_12_46_45!$A$3:$S$481,12,FALSE)</f>
        <v>5</v>
      </c>
      <c r="S42" s="2">
        <f>VLOOKUP($A42,[1]products_2021_10_19_12_46_45!$A$3:$S$481,13,FALSE)</f>
        <v>5</v>
      </c>
      <c r="T42" s="2">
        <f>VLOOKUP($A42,[1]products_2021_10_19_12_46_45!$A$3:$S$481,14,FALSE)</f>
        <v>0.03</v>
      </c>
      <c r="U42" s="2"/>
      <c r="V42" s="2"/>
      <c r="W42" s="2"/>
      <c r="X42" s="2"/>
      <c r="Y42" s="2"/>
      <c r="Z42" s="2"/>
      <c r="AA42" s="2"/>
      <c r="AB42" s="2"/>
      <c r="AC42" s="2"/>
      <c r="AD42" s="2"/>
      <c r="AE42" s="2"/>
      <c r="AF42" s="2"/>
      <c r="AG42" s="2"/>
      <c r="AH42" s="2"/>
      <c r="AI42" s="2"/>
      <c r="AJ42" s="2"/>
      <c r="AK42" s="2"/>
      <c r="AL42" s="2"/>
      <c r="AM42" s="2"/>
      <c r="AN42" s="2"/>
      <c r="AO42" s="2"/>
      <c r="AP42" s="2"/>
      <c r="AQ42" s="2"/>
      <c r="AR42" s="2"/>
      <c r="AS42" s="2"/>
    </row>
    <row r="43" spans="1:45" hidden="1" x14ac:dyDescent="0.25">
      <c r="A43" s="2">
        <v>1221</v>
      </c>
      <c r="B43" s="2">
        <v>112005546</v>
      </c>
      <c r="C43" s="2">
        <f>VLOOKUP($A43,[1]products_2021_10_19_12_46_45!$A$3:$S$481,3,FALSE)</f>
        <v>1120055</v>
      </c>
      <c r="D43" s="2" t="str">
        <f>VLOOKUP($A43,[1]products_2021_10_19_12_46_45!$A$3:$S$481,4,FALSE)</f>
        <v>Bombacha Jazak Rip Stop Beige T:34-48</v>
      </c>
      <c r="E43" s="3">
        <v>46</v>
      </c>
      <c r="F43" s="4"/>
      <c r="G43" s="2" t="str">
        <f>VLOOKUP($A43,[1]products_2021_10_19_12_46_45!$A$3:$S$481,16,FALSE)</f>
        <v>&lt;p&gt;Rodilleras reforzadas.&lt;br /&gt;Color Negro.&lt;br /&gt;Solapa ajustadoras en rodillas.&lt;br /&gt;8 (ocho) bolsillos.&lt;br /&gt;Cierre de cremallera de 1ª calidad con ojal y botón.&lt;/p&gt;</v>
      </c>
      <c r="H43" s="2" t="str">
        <f>IFERROR(VLOOKUP($A43,[1]products_2021_10_19_12_46_45!$A$3:$S$481,17,FALSE),"")</f>
        <v>&lt;p&gt;Puños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v>
      </c>
      <c r="I43" s="2" t="str">
        <f>VLOOKUP($A43,[1]products_2021_10_19_12_46_45!$A$3:$S$481,5,FALSE)</f>
        <v>Indumentaria militar</v>
      </c>
      <c r="J43" s="2" t="str">
        <f>IFERROR(VLOOKUP($A43,[1]products_2021_10_19_12_46_45!$A$3:$S$481,6,FALSE),"")</f>
        <v>Pantalones de combate, bombachas, fajinas, cargo.</v>
      </c>
      <c r="K43" s="2" t="str">
        <f>IFERROR(VLOOKUP($A43,[1]products_2021_10_19_12_46_45!$A$3:$S$481,7,FALSE),"")</f>
        <v>Jazak</v>
      </c>
      <c r="L43" s="2" t="str">
        <f>IFERROR(VLOOKUP($A43,[1]products_2021_10_19_12_46_45!$A$3:$S$481,8,FALSE),"")</f>
        <v/>
      </c>
      <c r="M43" s="2" t="str">
        <f>IFERROR(VLOOKUP($A43,[1]products_2021_10_19_12_46_45!$A$3:$S$481,9,FALSE),"")</f>
        <v>Rip Stop, Jazak, Bombacha</v>
      </c>
      <c r="N43" s="2">
        <f>IFERROR(VLOOKUP(C43,[2]articulo!$A$1:$D$9000,4,FALSE),"")</f>
        <v>8300</v>
      </c>
      <c r="O43" s="2" t="str">
        <f>VLOOKUP($A43,[1]products_2021_10_19_12_46_45!$A$3:$S$481,18,FALSE)</f>
        <v>https://rerda.com/6531/bombacha-jazak-rip-stop-beige-t34-48.jpg,https://rerda.com/6532/bombacha-jazak-rip-stop-beige-t34-48.jpg,https://rerda.com/6533/bombacha-jazak-rip-stop-beige-t34-48.jpg,https://rerda.com/6534/bombacha-jazak-rip-stop-beige-t34-48.jpg</v>
      </c>
      <c r="P43" s="2">
        <f>IFERROR(VLOOKUP(B43,[3]stock!$A$1:$B$9000,2,FALSE),"0")</f>
        <v>1</v>
      </c>
      <c r="Q43" s="2">
        <f>VLOOKUP($A43,[1]products_2021_10_19_12_46_45!$A$3:$S$481,11,FALSE)</f>
        <v>5</v>
      </c>
      <c r="R43" s="2">
        <f>VLOOKUP($A43,[1]products_2021_10_19_12_46_45!$A$3:$S$481,12,FALSE)</f>
        <v>5</v>
      </c>
      <c r="S43" s="2">
        <f>VLOOKUP($A43,[1]products_2021_10_19_12_46_45!$A$3:$S$481,13,FALSE)</f>
        <v>5</v>
      </c>
      <c r="T43" s="2">
        <f>VLOOKUP($A43,[1]products_2021_10_19_12_46_45!$A$3:$S$481,14,FALSE)</f>
        <v>0.03</v>
      </c>
      <c r="U43" s="2"/>
      <c r="V43" s="2"/>
      <c r="W43" s="2"/>
      <c r="X43" s="2"/>
      <c r="Y43" s="2"/>
      <c r="Z43" s="2"/>
      <c r="AA43" s="2"/>
      <c r="AB43" s="2"/>
      <c r="AC43" s="2"/>
      <c r="AD43" s="2"/>
      <c r="AE43" s="2"/>
      <c r="AF43" s="2"/>
      <c r="AG43" s="2"/>
      <c r="AH43" s="2"/>
      <c r="AI43" s="2"/>
      <c r="AJ43" s="2"/>
      <c r="AK43" s="2"/>
      <c r="AL43" s="2"/>
      <c r="AM43" s="2"/>
      <c r="AN43" s="2"/>
      <c r="AO43" s="2"/>
      <c r="AP43" s="2"/>
      <c r="AQ43" s="2"/>
      <c r="AR43" s="2"/>
      <c r="AS43" s="2"/>
    </row>
    <row r="44" spans="1:45" hidden="1" x14ac:dyDescent="0.25">
      <c r="A44" s="2">
        <v>1221</v>
      </c>
      <c r="B44" s="2">
        <v>112005548</v>
      </c>
      <c r="C44" s="2">
        <f>VLOOKUP($A44,[1]products_2021_10_19_12_46_45!$A$3:$S$481,3,FALSE)</f>
        <v>1120055</v>
      </c>
      <c r="D44" s="2" t="str">
        <f>VLOOKUP($A44,[1]products_2021_10_19_12_46_45!$A$3:$S$481,4,FALSE)</f>
        <v>Bombacha Jazak Rip Stop Beige T:34-48</v>
      </c>
      <c r="E44" s="3">
        <v>48</v>
      </c>
      <c r="F44" s="4"/>
      <c r="G44" s="2" t="str">
        <f>VLOOKUP($A44,[1]products_2021_10_19_12_46_45!$A$3:$S$481,16,FALSE)</f>
        <v>&lt;p&gt;Rodilleras reforzadas.&lt;br /&gt;Color Negro.&lt;br /&gt;Solapa ajustadoras en rodillas.&lt;br /&gt;8 (ocho) bolsillos.&lt;br /&gt;Cierre de cremallera de 1ª calidad con ojal y botón.&lt;/p&gt;</v>
      </c>
      <c r="H44" s="2" t="str">
        <f>IFERROR(VLOOKUP($A44,[1]products_2021_10_19_12_46_45!$A$3:$S$481,17,FALSE),"")</f>
        <v>&lt;p&gt;Puños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v>
      </c>
      <c r="I44" s="2" t="str">
        <f>VLOOKUP($A44,[1]products_2021_10_19_12_46_45!$A$3:$S$481,5,FALSE)</f>
        <v>Indumentaria militar</v>
      </c>
      <c r="J44" s="2" t="str">
        <f>IFERROR(VLOOKUP($A44,[1]products_2021_10_19_12_46_45!$A$3:$S$481,6,FALSE),"")</f>
        <v>Pantalones de combate, bombachas, fajinas, cargo.</v>
      </c>
      <c r="K44" s="2" t="str">
        <f>IFERROR(VLOOKUP($A44,[1]products_2021_10_19_12_46_45!$A$3:$S$481,7,FALSE),"")</f>
        <v>Jazak</v>
      </c>
      <c r="L44" s="2" t="str">
        <f>IFERROR(VLOOKUP($A44,[1]products_2021_10_19_12_46_45!$A$3:$S$481,8,FALSE),"")</f>
        <v/>
      </c>
      <c r="M44" s="2" t="str">
        <f>IFERROR(VLOOKUP($A44,[1]products_2021_10_19_12_46_45!$A$3:$S$481,9,FALSE),"")</f>
        <v>Rip Stop, Jazak, Bombacha</v>
      </c>
      <c r="N44" s="2">
        <f>IFERROR(VLOOKUP(C44,[2]articulo!$A$1:$D$9000,4,FALSE),"")</f>
        <v>8300</v>
      </c>
      <c r="O44" s="2" t="str">
        <f>VLOOKUP($A44,[1]products_2021_10_19_12_46_45!$A$3:$S$481,18,FALSE)</f>
        <v>https://rerda.com/6531/bombacha-jazak-rip-stop-beige-t34-48.jpg,https://rerda.com/6532/bombacha-jazak-rip-stop-beige-t34-48.jpg,https://rerda.com/6533/bombacha-jazak-rip-stop-beige-t34-48.jpg,https://rerda.com/6534/bombacha-jazak-rip-stop-beige-t34-48.jpg</v>
      </c>
      <c r="P44" s="2">
        <f>IFERROR(VLOOKUP(B44,[3]stock!$A$1:$B$9000,2,FALSE),"0")</f>
        <v>2</v>
      </c>
      <c r="Q44" s="2">
        <f>VLOOKUP($A44,[1]products_2021_10_19_12_46_45!$A$3:$S$481,11,FALSE)</f>
        <v>5</v>
      </c>
      <c r="R44" s="2">
        <f>VLOOKUP($A44,[1]products_2021_10_19_12_46_45!$A$3:$S$481,12,FALSE)</f>
        <v>5</v>
      </c>
      <c r="S44" s="2">
        <f>VLOOKUP($A44,[1]products_2021_10_19_12_46_45!$A$3:$S$481,13,FALSE)</f>
        <v>5</v>
      </c>
      <c r="T44" s="2">
        <f>VLOOKUP($A44,[1]products_2021_10_19_12_46_45!$A$3:$S$481,14,FALSE)</f>
        <v>0.03</v>
      </c>
      <c r="U44" s="2"/>
      <c r="V44" s="2"/>
      <c r="W44" s="2"/>
      <c r="X44" s="2"/>
      <c r="Y44" s="2"/>
      <c r="Z44" s="2"/>
      <c r="AA44" s="2"/>
      <c r="AB44" s="2"/>
      <c r="AC44" s="2"/>
      <c r="AD44" s="2"/>
      <c r="AE44" s="2"/>
      <c r="AF44" s="2"/>
      <c r="AG44" s="2"/>
      <c r="AH44" s="2"/>
      <c r="AI44" s="2"/>
      <c r="AJ44" s="2"/>
      <c r="AK44" s="2"/>
      <c r="AL44" s="2"/>
      <c r="AM44" s="2"/>
      <c r="AN44" s="2"/>
      <c r="AO44" s="2"/>
      <c r="AP44" s="2"/>
      <c r="AQ44" s="2"/>
      <c r="AR44" s="2"/>
      <c r="AS44" s="2"/>
    </row>
    <row r="45" spans="1:45" hidden="1" x14ac:dyDescent="0.25">
      <c r="A45" s="2">
        <v>931</v>
      </c>
      <c r="B45" s="2">
        <v>112006034</v>
      </c>
      <c r="C45" s="2">
        <f>VLOOKUP($A45,[1]products_2021_10_19_12_46_45!$A$3:$S$481,3,FALSE)</f>
        <v>1120060</v>
      </c>
      <c r="D45" s="2" t="str">
        <f>VLOOKUP($A45,[1]products_2021_10_19_12_46_45!$A$3:$S$481,4,FALSE)</f>
        <v>Bombacha Jazak de Rip Stop Gris T:34-48</v>
      </c>
      <c r="E45" s="3">
        <v>34</v>
      </c>
      <c r="F45" s="4"/>
      <c r="G45" s="2" t="str">
        <f>VLOOKUP($A45,[1]products_2021_10_19_12_46_45!$A$3:$S$481,16,FALSE)</f>
        <v>Rodilleras reforzadas._x000D_
Color Negro._x000D_
Solapa ajustadoras en rodillas._x000D_
8 (ocho) bolsillos._x000D_
Cierre de cremallera de 1ª calidad con ojal y botón.</v>
      </c>
      <c r="H45" s="2" t="str">
        <f>IFERROR(VLOOKUP($A45,[1]products_2021_10_19_12_46_45!$A$3:$S$481,17,FALSE),"")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45" s="2" t="str">
        <f>VLOOKUP($A45,[1]products_2021_10_19_12_46_45!$A$3:$S$481,5,FALSE)</f>
        <v>Indumentaria militar</v>
      </c>
      <c r="J45" s="2" t="str">
        <f>IFERROR(VLOOKUP($A45,[1]products_2021_10_19_12_46_45!$A$3:$S$481,6,FALSE),"")</f>
        <v>Pantalones de combate, bombachas, fajinas, cargo.</v>
      </c>
      <c r="K45" s="2" t="str">
        <f>IFERROR(VLOOKUP($A45,[1]products_2021_10_19_12_46_45!$A$3:$S$481,7,FALSE),"")</f>
        <v>Jazak</v>
      </c>
      <c r="L45" s="2" t="str">
        <f>IFERROR(VLOOKUP($A45,[1]products_2021_10_19_12_46_45!$A$3:$S$481,8,FALSE),"")</f>
        <v/>
      </c>
      <c r="M45" s="2" t="str">
        <f>IFERROR(VLOOKUP($A45,[1]products_2021_10_19_12_46_45!$A$3:$S$481,9,FALSE),"")</f>
        <v>Rip Stop, Jazak, Bombacha</v>
      </c>
      <c r="N45" s="2">
        <f>IFERROR(VLOOKUP(C45,[2]articulo!$A$1:$D$9000,4,FALSE),"")</f>
        <v>8300</v>
      </c>
      <c r="O45" s="2" t="str">
        <f>VLOOKUP($A45,[1]products_2021_10_19_12_46_45!$A$3:$S$481,18,FALSE)</f>
        <v>https://rerda.com/4413/Bombacha-Jazak-de-Rip-Stop-Gris-T-34-49.jpg,https://rerda.com/4414/Bombacha-Jazak-de-Rip-Stop-Gris-T-34-49.jpg,https://rerda.com/4415/Bombacha-Jazak-de-Rip-Stop-Gris-T-34-49.jpg,https://rerda.com/4416/Bombacha-Jazak-de-Rip-Stop-Gris-T-34-49.jpg</v>
      </c>
      <c r="P45" s="2">
        <f>IFERROR(VLOOKUP(B45,[3]stock!$A$1:$B$9000,2,FALSE),"0")</f>
        <v>0</v>
      </c>
      <c r="Q45" s="2">
        <f>VLOOKUP($A45,[1]products_2021_10_19_12_46_45!$A$3:$S$481,11,FALSE)</f>
        <v>5</v>
      </c>
      <c r="R45" s="2">
        <f>VLOOKUP($A45,[1]products_2021_10_19_12_46_45!$A$3:$S$481,12,FALSE)</f>
        <v>5</v>
      </c>
      <c r="S45" s="2">
        <f>VLOOKUP($A45,[1]products_2021_10_19_12_46_45!$A$3:$S$481,13,FALSE)</f>
        <v>5</v>
      </c>
      <c r="T45" s="2">
        <f>VLOOKUP($A45,[1]products_2021_10_19_12_46_45!$A$3:$S$481,14,FALSE)</f>
        <v>0.03</v>
      </c>
      <c r="U45" s="2"/>
      <c r="V45" s="2"/>
      <c r="W45" s="2"/>
      <c r="X45" s="2"/>
      <c r="Y45" s="2"/>
      <c r="Z45" s="2"/>
      <c r="AA45" s="2"/>
      <c r="AB45" s="2"/>
      <c r="AC45" s="2"/>
      <c r="AD45" s="2"/>
      <c r="AE45" s="2"/>
      <c r="AF45" s="2"/>
      <c r="AG45" s="2"/>
      <c r="AH45" s="2"/>
      <c r="AI45" s="2"/>
      <c r="AJ45" s="2"/>
      <c r="AK45" s="2"/>
      <c r="AL45" s="2"/>
      <c r="AM45" s="2"/>
      <c r="AN45" s="2"/>
      <c r="AO45" s="2"/>
      <c r="AP45" s="2"/>
      <c r="AQ45" s="2"/>
      <c r="AR45" s="2"/>
      <c r="AS45" s="2"/>
    </row>
    <row r="46" spans="1:45" hidden="1" x14ac:dyDescent="0.25">
      <c r="A46" s="2">
        <v>931</v>
      </c>
      <c r="B46" s="2">
        <v>112006036</v>
      </c>
      <c r="C46" s="2">
        <f>VLOOKUP($A46,[1]products_2021_10_19_12_46_45!$A$3:$S$481,3,FALSE)</f>
        <v>1120060</v>
      </c>
      <c r="D46" s="2" t="str">
        <f>VLOOKUP($A46,[1]products_2021_10_19_12_46_45!$A$3:$S$481,4,FALSE)</f>
        <v>Bombacha Jazak de Rip Stop Gris T:34-48</v>
      </c>
      <c r="E46" s="3">
        <v>36</v>
      </c>
      <c r="F46" s="4"/>
      <c r="G46" s="2" t="str">
        <f>VLOOKUP($A46,[1]products_2021_10_19_12_46_45!$A$3:$S$481,16,FALSE)</f>
        <v>Rodilleras reforzadas._x000D_
Color Negro._x000D_
Solapa ajustadoras en rodillas._x000D_
8 (ocho) bolsillos._x000D_
Cierre de cremallera de 1ª calidad con ojal y botón.</v>
      </c>
      <c r="H46" s="2" t="str">
        <f>IFERROR(VLOOKUP($A46,[1]products_2021_10_19_12_46_45!$A$3:$S$481,17,FALSE),"")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46" s="2" t="str">
        <f>VLOOKUP($A46,[1]products_2021_10_19_12_46_45!$A$3:$S$481,5,FALSE)</f>
        <v>Indumentaria militar</v>
      </c>
      <c r="J46" s="2" t="str">
        <f>IFERROR(VLOOKUP($A46,[1]products_2021_10_19_12_46_45!$A$3:$S$481,6,FALSE),"")</f>
        <v>Pantalones de combate, bombachas, fajinas, cargo.</v>
      </c>
      <c r="K46" s="2" t="str">
        <f>IFERROR(VLOOKUP($A46,[1]products_2021_10_19_12_46_45!$A$3:$S$481,7,FALSE),"")</f>
        <v>Jazak</v>
      </c>
      <c r="L46" s="2" t="str">
        <f>IFERROR(VLOOKUP($A46,[1]products_2021_10_19_12_46_45!$A$3:$S$481,8,FALSE),"")</f>
        <v/>
      </c>
      <c r="M46" s="2" t="str">
        <f>IFERROR(VLOOKUP($A46,[1]products_2021_10_19_12_46_45!$A$3:$S$481,9,FALSE),"")</f>
        <v>Rip Stop, Jazak, Bombacha</v>
      </c>
      <c r="N46" s="2">
        <f>IFERROR(VLOOKUP(C46,[2]articulo!$A$1:$D$9000,4,FALSE),"")</f>
        <v>8300</v>
      </c>
      <c r="O46" s="2" t="str">
        <f>VLOOKUP($A46,[1]products_2021_10_19_12_46_45!$A$3:$S$481,18,FALSE)</f>
        <v>https://rerda.com/4413/Bombacha-Jazak-de-Rip-Stop-Gris-T-34-49.jpg,https://rerda.com/4414/Bombacha-Jazak-de-Rip-Stop-Gris-T-34-49.jpg,https://rerda.com/4415/Bombacha-Jazak-de-Rip-Stop-Gris-T-34-49.jpg,https://rerda.com/4416/Bombacha-Jazak-de-Rip-Stop-Gris-T-34-49.jpg</v>
      </c>
      <c r="P46" s="2">
        <f>IFERROR(VLOOKUP(B46,[3]stock!$A$1:$B$9000,2,FALSE),"0")</f>
        <v>0</v>
      </c>
      <c r="Q46" s="2">
        <f>VLOOKUP($A46,[1]products_2021_10_19_12_46_45!$A$3:$S$481,11,FALSE)</f>
        <v>5</v>
      </c>
      <c r="R46" s="2">
        <f>VLOOKUP($A46,[1]products_2021_10_19_12_46_45!$A$3:$S$481,12,FALSE)</f>
        <v>5</v>
      </c>
      <c r="S46" s="2">
        <f>VLOOKUP($A46,[1]products_2021_10_19_12_46_45!$A$3:$S$481,13,FALSE)</f>
        <v>5</v>
      </c>
      <c r="T46" s="2">
        <f>VLOOKUP($A46,[1]products_2021_10_19_12_46_45!$A$3:$S$481,14,FALSE)</f>
        <v>0.03</v>
      </c>
      <c r="U46" s="2"/>
      <c r="V46" s="2"/>
      <c r="W46" s="2"/>
      <c r="X46" s="2"/>
      <c r="Y46" s="2"/>
      <c r="Z46" s="2"/>
      <c r="AA46" s="2"/>
      <c r="AB46" s="2"/>
      <c r="AC46" s="2"/>
      <c r="AD46" s="2"/>
      <c r="AE46" s="2"/>
      <c r="AF46" s="2"/>
      <c r="AG46" s="2"/>
      <c r="AH46" s="2"/>
      <c r="AI46" s="2"/>
      <c r="AJ46" s="2"/>
      <c r="AK46" s="2"/>
      <c r="AL46" s="2"/>
      <c r="AM46" s="2"/>
      <c r="AN46" s="2"/>
      <c r="AO46" s="2"/>
      <c r="AP46" s="2"/>
      <c r="AQ46" s="2"/>
      <c r="AR46" s="2"/>
      <c r="AS46" s="2"/>
    </row>
    <row r="47" spans="1:45" hidden="1" x14ac:dyDescent="0.25">
      <c r="A47" s="2">
        <v>931</v>
      </c>
      <c r="B47" s="2">
        <v>112006038</v>
      </c>
      <c r="C47" s="2">
        <f>VLOOKUP($A47,[1]products_2021_10_19_12_46_45!$A$3:$S$481,3,FALSE)</f>
        <v>1120060</v>
      </c>
      <c r="D47" s="2" t="str">
        <f>VLOOKUP($A47,[1]products_2021_10_19_12_46_45!$A$3:$S$481,4,FALSE)</f>
        <v>Bombacha Jazak de Rip Stop Gris T:34-48</v>
      </c>
      <c r="E47" s="3">
        <v>38</v>
      </c>
      <c r="F47" s="4"/>
      <c r="G47" s="2" t="str">
        <f>VLOOKUP($A47,[1]products_2021_10_19_12_46_45!$A$3:$S$481,16,FALSE)</f>
        <v>Rodilleras reforzadas._x000D_
Color Negro._x000D_
Solapa ajustadoras en rodillas._x000D_
8 (ocho) bolsillos._x000D_
Cierre de cremallera de 1ª calidad con ojal y botón.</v>
      </c>
      <c r="H47" s="2" t="str">
        <f>IFERROR(VLOOKUP($A47,[1]products_2021_10_19_12_46_45!$A$3:$S$481,17,FALSE),"")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47" s="2" t="str">
        <f>VLOOKUP($A47,[1]products_2021_10_19_12_46_45!$A$3:$S$481,5,FALSE)</f>
        <v>Indumentaria militar</v>
      </c>
      <c r="J47" s="2" t="str">
        <f>IFERROR(VLOOKUP($A47,[1]products_2021_10_19_12_46_45!$A$3:$S$481,6,FALSE),"")</f>
        <v>Pantalones de combate, bombachas, fajinas, cargo.</v>
      </c>
      <c r="K47" s="2" t="str">
        <f>IFERROR(VLOOKUP($A47,[1]products_2021_10_19_12_46_45!$A$3:$S$481,7,FALSE),"")</f>
        <v>Jazak</v>
      </c>
      <c r="L47" s="2" t="str">
        <f>IFERROR(VLOOKUP($A47,[1]products_2021_10_19_12_46_45!$A$3:$S$481,8,FALSE),"")</f>
        <v/>
      </c>
      <c r="M47" s="2" t="str">
        <f>IFERROR(VLOOKUP($A47,[1]products_2021_10_19_12_46_45!$A$3:$S$481,9,FALSE),"")</f>
        <v>Rip Stop, Jazak, Bombacha</v>
      </c>
      <c r="N47" s="2">
        <f>IFERROR(VLOOKUP(C47,[2]articulo!$A$1:$D$9000,4,FALSE),"")</f>
        <v>8300</v>
      </c>
      <c r="O47" s="2" t="str">
        <f>VLOOKUP($A47,[1]products_2021_10_19_12_46_45!$A$3:$S$481,18,FALSE)</f>
        <v>https://rerda.com/4413/Bombacha-Jazak-de-Rip-Stop-Gris-T-34-49.jpg,https://rerda.com/4414/Bombacha-Jazak-de-Rip-Stop-Gris-T-34-49.jpg,https://rerda.com/4415/Bombacha-Jazak-de-Rip-Stop-Gris-T-34-49.jpg,https://rerda.com/4416/Bombacha-Jazak-de-Rip-Stop-Gris-T-34-49.jpg</v>
      </c>
      <c r="P47" s="2">
        <f>IFERROR(VLOOKUP(B47,[3]stock!$A$1:$B$9000,2,FALSE),"0")</f>
        <v>0</v>
      </c>
      <c r="Q47" s="2">
        <f>VLOOKUP($A47,[1]products_2021_10_19_12_46_45!$A$3:$S$481,11,FALSE)</f>
        <v>5</v>
      </c>
      <c r="R47" s="2">
        <f>VLOOKUP($A47,[1]products_2021_10_19_12_46_45!$A$3:$S$481,12,FALSE)</f>
        <v>5</v>
      </c>
      <c r="S47" s="2">
        <f>VLOOKUP($A47,[1]products_2021_10_19_12_46_45!$A$3:$S$481,13,FALSE)</f>
        <v>5</v>
      </c>
      <c r="T47" s="2">
        <f>VLOOKUP($A47,[1]products_2021_10_19_12_46_45!$A$3:$S$481,14,FALSE)</f>
        <v>0.03</v>
      </c>
      <c r="U47" s="2"/>
      <c r="V47" s="2"/>
      <c r="W47" s="2"/>
      <c r="X47" s="2"/>
      <c r="Y47" s="2"/>
      <c r="Z47" s="2"/>
      <c r="AA47" s="2"/>
      <c r="AB47" s="2"/>
      <c r="AC47" s="2"/>
      <c r="AD47" s="2"/>
      <c r="AE47" s="2"/>
      <c r="AF47" s="2"/>
      <c r="AG47" s="2"/>
      <c r="AH47" s="2"/>
      <c r="AI47" s="2"/>
      <c r="AJ47" s="2"/>
      <c r="AK47" s="2"/>
      <c r="AL47" s="2"/>
      <c r="AM47" s="2"/>
      <c r="AN47" s="2"/>
      <c r="AO47" s="2"/>
      <c r="AP47" s="2"/>
      <c r="AQ47" s="2"/>
      <c r="AR47" s="2"/>
      <c r="AS47" s="2"/>
    </row>
    <row r="48" spans="1:45" hidden="1" x14ac:dyDescent="0.25">
      <c r="A48" s="2">
        <v>931</v>
      </c>
      <c r="B48" s="2">
        <v>112006040</v>
      </c>
      <c r="C48" s="2">
        <f>VLOOKUP($A48,[1]products_2021_10_19_12_46_45!$A$3:$S$481,3,FALSE)</f>
        <v>1120060</v>
      </c>
      <c r="D48" s="2" t="str">
        <f>VLOOKUP($A48,[1]products_2021_10_19_12_46_45!$A$3:$S$481,4,FALSE)</f>
        <v>Bombacha Jazak de Rip Stop Gris T:34-48</v>
      </c>
      <c r="E48" s="3">
        <v>40</v>
      </c>
      <c r="F48" s="4"/>
      <c r="G48" s="2" t="str">
        <f>VLOOKUP($A48,[1]products_2021_10_19_12_46_45!$A$3:$S$481,16,FALSE)</f>
        <v>Rodilleras reforzadas._x000D_
Color Negro._x000D_
Solapa ajustadoras en rodillas._x000D_
8 (ocho) bolsillos._x000D_
Cierre de cremallera de 1ª calidad con ojal y botón.</v>
      </c>
      <c r="H48" s="2" t="str">
        <f>IFERROR(VLOOKUP($A48,[1]products_2021_10_19_12_46_45!$A$3:$S$481,17,FALSE),"")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48" s="2" t="str">
        <f>VLOOKUP($A48,[1]products_2021_10_19_12_46_45!$A$3:$S$481,5,FALSE)</f>
        <v>Indumentaria militar</v>
      </c>
      <c r="J48" s="2" t="str">
        <f>IFERROR(VLOOKUP($A48,[1]products_2021_10_19_12_46_45!$A$3:$S$481,6,FALSE),"")</f>
        <v>Pantalones de combate, bombachas, fajinas, cargo.</v>
      </c>
      <c r="K48" s="2" t="str">
        <f>IFERROR(VLOOKUP($A48,[1]products_2021_10_19_12_46_45!$A$3:$S$481,7,FALSE),"")</f>
        <v>Jazak</v>
      </c>
      <c r="L48" s="2" t="str">
        <f>IFERROR(VLOOKUP($A48,[1]products_2021_10_19_12_46_45!$A$3:$S$481,8,FALSE),"")</f>
        <v/>
      </c>
      <c r="M48" s="2" t="str">
        <f>IFERROR(VLOOKUP($A48,[1]products_2021_10_19_12_46_45!$A$3:$S$481,9,FALSE),"")</f>
        <v>Rip Stop, Jazak, Bombacha</v>
      </c>
      <c r="N48" s="2">
        <f>IFERROR(VLOOKUP(C48,[2]articulo!$A$1:$D$9000,4,FALSE),"")</f>
        <v>8300</v>
      </c>
      <c r="O48" s="2" t="str">
        <f>VLOOKUP($A48,[1]products_2021_10_19_12_46_45!$A$3:$S$481,18,FALSE)</f>
        <v>https://rerda.com/4413/Bombacha-Jazak-de-Rip-Stop-Gris-T-34-49.jpg,https://rerda.com/4414/Bombacha-Jazak-de-Rip-Stop-Gris-T-34-49.jpg,https://rerda.com/4415/Bombacha-Jazak-de-Rip-Stop-Gris-T-34-49.jpg,https://rerda.com/4416/Bombacha-Jazak-de-Rip-Stop-Gris-T-34-49.jpg</v>
      </c>
      <c r="P48" s="2">
        <f>IFERROR(VLOOKUP(B48,[3]stock!$A$1:$B$9000,2,FALSE),"0")</f>
        <v>0</v>
      </c>
      <c r="Q48" s="2">
        <f>VLOOKUP($A48,[1]products_2021_10_19_12_46_45!$A$3:$S$481,11,FALSE)</f>
        <v>5</v>
      </c>
      <c r="R48" s="2">
        <f>VLOOKUP($A48,[1]products_2021_10_19_12_46_45!$A$3:$S$481,12,FALSE)</f>
        <v>5</v>
      </c>
      <c r="S48" s="2">
        <f>VLOOKUP($A48,[1]products_2021_10_19_12_46_45!$A$3:$S$481,13,FALSE)</f>
        <v>5</v>
      </c>
      <c r="T48" s="2">
        <f>VLOOKUP($A48,[1]products_2021_10_19_12_46_45!$A$3:$S$481,14,FALSE)</f>
        <v>0.03</v>
      </c>
      <c r="U48" s="2"/>
      <c r="V48" s="2"/>
      <c r="W48" s="2"/>
      <c r="X48" s="2"/>
      <c r="Y48" s="2"/>
      <c r="Z48" s="2"/>
      <c r="AA48" s="2"/>
      <c r="AB48" s="2"/>
      <c r="AC48" s="2"/>
      <c r="AD48" s="2"/>
      <c r="AE48" s="2"/>
      <c r="AF48" s="2"/>
      <c r="AG48" s="2"/>
      <c r="AH48" s="2"/>
      <c r="AI48" s="2"/>
      <c r="AJ48" s="2"/>
      <c r="AK48" s="2"/>
      <c r="AL48" s="2"/>
      <c r="AM48" s="2"/>
      <c r="AN48" s="2"/>
      <c r="AO48" s="2"/>
      <c r="AP48" s="2"/>
      <c r="AQ48" s="2"/>
      <c r="AR48" s="2"/>
      <c r="AS48" s="2"/>
    </row>
    <row r="49" spans="1:45" hidden="1" x14ac:dyDescent="0.25">
      <c r="A49" s="2">
        <v>931</v>
      </c>
      <c r="B49" s="2">
        <v>112006042</v>
      </c>
      <c r="C49" s="2">
        <f>VLOOKUP($A49,[1]products_2021_10_19_12_46_45!$A$3:$S$481,3,FALSE)</f>
        <v>1120060</v>
      </c>
      <c r="D49" s="2" t="str">
        <f>VLOOKUP($A49,[1]products_2021_10_19_12_46_45!$A$3:$S$481,4,FALSE)</f>
        <v>Bombacha Jazak de Rip Stop Gris T:34-48</v>
      </c>
      <c r="E49" s="3">
        <v>42</v>
      </c>
      <c r="F49" s="4"/>
      <c r="G49" s="2" t="str">
        <f>VLOOKUP($A49,[1]products_2021_10_19_12_46_45!$A$3:$S$481,16,FALSE)</f>
        <v>Rodilleras reforzadas._x000D_
Color Negro._x000D_
Solapa ajustadoras en rodillas._x000D_
8 (ocho) bolsillos._x000D_
Cierre de cremallera de 1ª calidad con ojal y botón.</v>
      </c>
      <c r="H49" s="2" t="str">
        <f>IFERROR(VLOOKUP($A49,[1]products_2021_10_19_12_46_45!$A$3:$S$481,17,FALSE),"")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49" s="2" t="str">
        <f>VLOOKUP($A49,[1]products_2021_10_19_12_46_45!$A$3:$S$481,5,FALSE)</f>
        <v>Indumentaria militar</v>
      </c>
      <c r="J49" s="2" t="str">
        <f>IFERROR(VLOOKUP($A49,[1]products_2021_10_19_12_46_45!$A$3:$S$481,6,FALSE),"")</f>
        <v>Pantalones de combate, bombachas, fajinas, cargo.</v>
      </c>
      <c r="K49" s="2" t="str">
        <f>IFERROR(VLOOKUP($A49,[1]products_2021_10_19_12_46_45!$A$3:$S$481,7,FALSE),"")</f>
        <v>Jazak</v>
      </c>
      <c r="L49" s="2" t="str">
        <f>IFERROR(VLOOKUP($A49,[1]products_2021_10_19_12_46_45!$A$3:$S$481,8,FALSE),"")</f>
        <v/>
      </c>
      <c r="M49" s="2" t="str">
        <f>IFERROR(VLOOKUP($A49,[1]products_2021_10_19_12_46_45!$A$3:$S$481,9,FALSE),"")</f>
        <v>Rip Stop, Jazak, Bombacha</v>
      </c>
      <c r="N49" s="2">
        <f>IFERROR(VLOOKUP(C49,[2]articulo!$A$1:$D$9000,4,FALSE),"")</f>
        <v>8300</v>
      </c>
      <c r="O49" s="2" t="str">
        <f>VLOOKUP($A49,[1]products_2021_10_19_12_46_45!$A$3:$S$481,18,FALSE)</f>
        <v>https://rerda.com/4413/Bombacha-Jazak-de-Rip-Stop-Gris-T-34-49.jpg,https://rerda.com/4414/Bombacha-Jazak-de-Rip-Stop-Gris-T-34-49.jpg,https://rerda.com/4415/Bombacha-Jazak-de-Rip-Stop-Gris-T-34-49.jpg,https://rerda.com/4416/Bombacha-Jazak-de-Rip-Stop-Gris-T-34-49.jpg</v>
      </c>
      <c r="P49" s="2">
        <f>IFERROR(VLOOKUP(B49,[3]stock!$A$1:$B$9000,2,FALSE),"0")</f>
        <v>0</v>
      </c>
      <c r="Q49" s="2">
        <f>VLOOKUP($A49,[1]products_2021_10_19_12_46_45!$A$3:$S$481,11,FALSE)</f>
        <v>5</v>
      </c>
      <c r="R49" s="2">
        <f>VLOOKUP($A49,[1]products_2021_10_19_12_46_45!$A$3:$S$481,12,FALSE)</f>
        <v>5</v>
      </c>
      <c r="S49" s="2">
        <f>VLOOKUP($A49,[1]products_2021_10_19_12_46_45!$A$3:$S$481,13,FALSE)</f>
        <v>5</v>
      </c>
      <c r="T49" s="2">
        <f>VLOOKUP($A49,[1]products_2021_10_19_12_46_45!$A$3:$S$481,14,FALSE)</f>
        <v>0.03</v>
      </c>
      <c r="U49" s="2"/>
      <c r="V49" s="2"/>
      <c r="W49" s="2"/>
      <c r="X49" s="2"/>
      <c r="Y49" s="2"/>
      <c r="Z49" s="2"/>
      <c r="AA49" s="2"/>
      <c r="AB49" s="2"/>
      <c r="AC49" s="2"/>
      <c r="AD49" s="2"/>
      <c r="AE49" s="2"/>
      <c r="AF49" s="2"/>
      <c r="AG49" s="2"/>
      <c r="AH49" s="2"/>
      <c r="AI49" s="2"/>
      <c r="AJ49" s="2"/>
      <c r="AK49" s="2"/>
      <c r="AL49" s="2"/>
      <c r="AM49" s="2"/>
      <c r="AN49" s="2"/>
      <c r="AO49" s="2"/>
      <c r="AP49" s="2"/>
      <c r="AQ49" s="2"/>
      <c r="AR49" s="2"/>
      <c r="AS49" s="2"/>
    </row>
    <row r="50" spans="1:45" hidden="1" x14ac:dyDescent="0.25">
      <c r="A50" s="2">
        <v>931</v>
      </c>
      <c r="B50" s="2">
        <v>112006044</v>
      </c>
      <c r="C50" s="2">
        <f>VLOOKUP($A50,[1]products_2021_10_19_12_46_45!$A$3:$S$481,3,FALSE)</f>
        <v>1120060</v>
      </c>
      <c r="D50" s="2" t="str">
        <f>VLOOKUP($A50,[1]products_2021_10_19_12_46_45!$A$3:$S$481,4,FALSE)</f>
        <v>Bombacha Jazak de Rip Stop Gris T:34-48</v>
      </c>
      <c r="E50" s="3">
        <v>44</v>
      </c>
      <c r="F50" s="4"/>
      <c r="G50" s="2" t="str">
        <f>VLOOKUP($A50,[1]products_2021_10_19_12_46_45!$A$3:$S$481,16,FALSE)</f>
        <v>Rodilleras reforzadas._x000D_
Color Negro._x000D_
Solapa ajustadoras en rodillas._x000D_
8 (ocho) bolsillos._x000D_
Cierre de cremallera de 1ª calidad con ojal y botón.</v>
      </c>
      <c r="H50" s="2" t="str">
        <f>IFERROR(VLOOKUP($A50,[1]products_2021_10_19_12_46_45!$A$3:$S$481,17,FALSE),"")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50" s="2" t="str">
        <f>VLOOKUP($A50,[1]products_2021_10_19_12_46_45!$A$3:$S$481,5,FALSE)</f>
        <v>Indumentaria militar</v>
      </c>
      <c r="J50" s="2" t="str">
        <f>IFERROR(VLOOKUP($A50,[1]products_2021_10_19_12_46_45!$A$3:$S$481,6,FALSE),"")</f>
        <v>Pantalones de combate, bombachas, fajinas, cargo.</v>
      </c>
      <c r="K50" s="2" t="str">
        <f>IFERROR(VLOOKUP($A50,[1]products_2021_10_19_12_46_45!$A$3:$S$481,7,FALSE),"")</f>
        <v>Jazak</v>
      </c>
      <c r="L50" s="2" t="str">
        <f>IFERROR(VLOOKUP($A50,[1]products_2021_10_19_12_46_45!$A$3:$S$481,8,FALSE),"")</f>
        <v/>
      </c>
      <c r="M50" s="2" t="str">
        <f>IFERROR(VLOOKUP($A50,[1]products_2021_10_19_12_46_45!$A$3:$S$481,9,FALSE),"")</f>
        <v>Rip Stop, Jazak, Bombacha</v>
      </c>
      <c r="N50" s="2">
        <f>IFERROR(VLOOKUP(C50,[2]articulo!$A$1:$D$9000,4,FALSE),"")</f>
        <v>8300</v>
      </c>
      <c r="O50" s="2" t="str">
        <f>VLOOKUP($A50,[1]products_2021_10_19_12_46_45!$A$3:$S$481,18,FALSE)</f>
        <v>https://rerda.com/4413/Bombacha-Jazak-de-Rip-Stop-Gris-T-34-49.jpg,https://rerda.com/4414/Bombacha-Jazak-de-Rip-Stop-Gris-T-34-49.jpg,https://rerda.com/4415/Bombacha-Jazak-de-Rip-Stop-Gris-T-34-49.jpg,https://rerda.com/4416/Bombacha-Jazak-de-Rip-Stop-Gris-T-34-49.jpg</v>
      </c>
      <c r="P50" s="2">
        <f>IFERROR(VLOOKUP(B50,[3]stock!$A$1:$B$9000,2,FALSE),"0")</f>
        <v>0</v>
      </c>
      <c r="Q50" s="2">
        <f>VLOOKUP($A50,[1]products_2021_10_19_12_46_45!$A$3:$S$481,11,FALSE)</f>
        <v>5</v>
      </c>
      <c r="R50" s="2">
        <f>VLOOKUP($A50,[1]products_2021_10_19_12_46_45!$A$3:$S$481,12,FALSE)</f>
        <v>5</v>
      </c>
      <c r="S50" s="2">
        <f>VLOOKUP($A50,[1]products_2021_10_19_12_46_45!$A$3:$S$481,13,FALSE)</f>
        <v>5</v>
      </c>
      <c r="T50" s="2">
        <f>VLOOKUP($A50,[1]products_2021_10_19_12_46_45!$A$3:$S$481,14,FALSE)</f>
        <v>0.03</v>
      </c>
      <c r="U50" s="2"/>
      <c r="V50" s="2"/>
      <c r="W50" s="2"/>
      <c r="X50" s="2"/>
      <c r="Y50" s="2"/>
      <c r="Z50" s="2"/>
      <c r="AA50" s="2"/>
      <c r="AB50" s="2"/>
      <c r="AC50" s="2"/>
      <c r="AD50" s="2"/>
      <c r="AE50" s="2"/>
      <c r="AF50" s="2"/>
      <c r="AG50" s="2"/>
      <c r="AH50" s="2"/>
      <c r="AI50" s="2"/>
      <c r="AJ50" s="2"/>
      <c r="AK50" s="2"/>
      <c r="AL50" s="2"/>
      <c r="AM50" s="2"/>
      <c r="AN50" s="2"/>
      <c r="AO50" s="2"/>
      <c r="AP50" s="2"/>
      <c r="AQ50" s="2"/>
      <c r="AR50" s="2"/>
      <c r="AS50" s="2"/>
    </row>
    <row r="51" spans="1:45" hidden="1" x14ac:dyDescent="0.25">
      <c r="A51" s="2">
        <v>931</v>
      </c>
      <c r="B51" s="2">
        <v>112006046</v>
      </c>
      <c r="C51" s="2">
        <f>VLOOKUP($A51,[1]products_2021_10_19_12_46_45!$A$3:$S$481,3,FALSE)</f>
        <v>1120060</v>
      </c>
      <c r="D51" s="2" t="str">
        <f>VLOOKUP($A51,[1]products_2021_10_19_12_46_45!$A$3:$S$481,4,FALSE)</f>
        <v>Bombacha Jazak de Rip Stop Gris T:34-48</v>
      </c>
      <c r="E51" s="3">
        <v>46</v>
      </c>
      <c r="F51" s="4"/>
      <c r="G51" s="2" t="str">
        <f>VLOOKUP($A51,[1]products_2021_10_19_12_46_45!$A$3:$S$481,16,FALSE)</f>
        <v>Rodilleras reforzadas._x000D_
Color Negro._x000D_
Solapa ajustadoras en rodillas._x000D_
8 (ocho) bolsillos._x000D_
Cierre de cremallera de 1ª calidad con ojal y botón.</v>
      </c>
      <c r="H51" s="2" t="str">
        <f>IFERROR(VLOOKUP($A51,[1]products_2021_10_19_12_46_45!$A$3:$S$481,17,FALSE),"")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51" s="2" t="str">
        <f>VLOOKUP($A51,[1]products_2021_10_19_12_46_45!$A$3:$S$481,5,FALSE)</f>
        <v>Indumentaria militar</v>
      </c>
      <c r="J51" s="2" t="str">
        <f>IFERROR(VLOOKUP($A51,[1]products_2021_10_19_12_46_45!$A$3:$S$481,6,FALSE),"")</f>
        <v>Pantalones de combate, bombachas, fajinas, cargo.</v>
      </c>
      <c r="K51" s="2" t="str">
        <f>IFERROR(VLOOKUP($A51,[1]products_2021_10_19_12_46_45!$A$3:$S$481,7,FALSE),"")</f>
        <v>Jazak</v>
      </c>
      <c r="L51" s="2" t="str">
        <f>IFERROR(VLOOKUP($A51,[1]products_2021_10_19_12_46_45!$A$3:$S$481,8,FALSE),"")</f>
        <v/>
      </c>
      <c r="M51" s="2" t="str">
        <f>IFERROR(VLOOKUP($A51,[1]products_2021_10_19_12_46_45!$A$3:$S$481,9,FALSE),"")</f>
        <v>Rip Stop, Jazak, Bombacha</v>
      </c>
      <c r="N51" s="2">
        <f>IFERROR(VLOOKUP(C51,[2]articulo!$A$1:$D$9000,4,FALSE),"")</f>
        <v>8300</v>
      </c>
      <c r="O51" s="2" t="str">
        <f>VLOOKUP($A51,[1]products_2021_10_19_12_46_45!$A$3:$S$481,18,FALSE)</f>
        <v>https://rerda.com/4413/Bombacha-Jazak-de-Rip-Stop-Gris-T-34-49.jpg,https://rerda.com/4414/Bombacha-Jazak-de-Rip-Stop-Gris-T-34-49.jpg,https://rerda.com/4415/Bombacha-Jazak-de-Rip-Stop-Gris-T-34-49.jpg,https://rerda.com/4416/Bombacha-Jazak-de-Rip-Stop-Gris-T-34-49.jpg</v>
      </c>
      <c r="P51" s="2">
        <f>IFERROR(VLOOKUP(B51,[3]stock!$A$1:$B$9000,2,FALSE),"0")</f>
        <v>0</v>
      </c>
      <c r="Q51" s="2">
        <f>VLOOKUP($A51,[1]products_2021_10_19_12_46_45!$A$3:$S$481,11,FALSE)</f>
        <v>5</v>
      </c>
      <c r="R51" s="2">
        <f>VLOOKUP($A51,[1]products_2021_10_19_12_46_45!$A$3:$S$481,12,FALSE)</f>
        <v>5</v>
      </c>
      <c r="S51" s="2">
        <f>VLOOKUP($A51,[1]products_2021_10_19_12_46_45!$A$3:$S$481,13,FALSE)</f>
        <v>5</v>
      </c>
      <c r="T51" s="2">
        <f>VLOOKUP($A51,[1]products_2021_10_19_12_46_45!$A$3:$S$481,14,FALSE)</f>
        <v>0.03</v>
      </c>
      <c r="U51" s="2"/>
      <c r="V51" s="2"/>
      <c r="W51" s="2"/>
      <c r="X51" s="2"/>
      <c r="Y51" s="2"/>
      <c r="Z51" s="2"/>
      <c r="AA51" s="2"/>
      <c r="AB51" s="2"/>
      <c r="AC51" s="2"/>
      <c r="AD51" s="2"/>
      <c r="AE51" s="2"/>
      <c r="AF51" s="2"/>
      <c r="AG51" s="2"/>
      <c r="AH51" s="2"/>
      <c r="AI51" s="2"/>
      <c r="AJ51" s="2"/>
      <c r="AK51" s="2"/>
      <c r="AL51" s="2"/>
      <c r="AM51" s="2"/>
      <c r="AN51" s="2"/>
      <c r="AO51" s="2"/>
      <c r="AP51" s="2"/>
      <c r="AQ51" s="2"/>
      <c r="AR51" s="2"/>
      <c r="AS51" s="2"/>
    </row>
    <row r="52" spans="1:45" hidden="1" x14ac:dyDescent="0.25">
      <c r="A52" s="2">
        <v>931</v>
      </c>
      <c r="B52" s="2">
        <v>112006048</v>
      </c>
      <c r="C52" s="2">
        <f>VLOOKUP($A52,[1]products_2021_10_19_12_46_45!$A$3:$S$481,3,FALSE)</f>
        <v>1120060</v>
      </c>
      <c r="D52" s="2" t="str">
        <f>VLOOKUP($A52,[1]products_2021_10_19_12_46_45!$A$3:$S$481,4,FALSE)</f>
        <v>Bombacha Jazak de Rip Stop Gris T:34-48</v>
      </c>
      <c r="E52" s="3">
        <v>48</v>
      </c>
      <c r="F52" s="4"/>
      <c r="G52" s="2" t="str">
        <f>VLOOKUP($A52,[1]products_2021_10_19_12_46_45!$A$3:$S$481,16,FALSE)</f>
        <v>Rodilleras reforzadas._x000D_
Color Negro._x000D_
Solapa ajustadoras en rodillas._x000D_
8 (ocho) bolsillos._x000D_
Cierre de cremallera de 1ª calidad con ojal y botón.</v>
      </c>
      <c r="H52" s="2" t="str">
        <f>IFERROR(VLOOKUP($A52,[1]products_2021_10_19_12_46_45!$A$3:$S$481,17,FALSE),"")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52" s="2" t="str">
        <f>VLOOKUP($A52,[1]products_2021_10_19_12_46_45!$A$3:$S$481,5,FALSE)</f>
        <v>Indumentaria militar</v>
      </c>
      <c r="J52" s="2" t="str">
        <f>IFERROR(VLOOKUP($A52,[1]products_2021_10_19_12_46_45!$A$3:$S$481,6,FALSE),"")</f>
        <v>Pantalones de combate, bombachas, fajinas, cargo.</v>
      </c>
      <c r="K52" s="2" t="str">
        <f>IFERROR(VLOOKUP($A52,[1]products_2021_10_19_12_46_45!$A$3:$S$481,7,FALSE),"")</f>
        <v>Jazak</v>
      </c>
      <c r="L52" s="2" t="str">
        <f>IFERROR(VLOOKUP($A52,[1]products_2021_10_19_12_46_45!$A$3:$S$481,8,FALSE),"")</f>
        <v/>
      </c>
      <c r="M52" s="2" t="str">
        <f>IFERROR(VLOOKUP($A52,[1]products_2021_10_19_12_46_45!$A$3:$S$481,9,FALSE),"")</f>
        <v>Rip Stop, Jazak, Bombacha</v>
      </c>
      <c r="N52" s="2">
        <f>IFERROR(VLOOKUP(C52,[2]articulo!$A$1:$D$9000,4,FALSE),"")</f>
        <v>8300</v>
      </c>
      <c r="O52" s="2" t="str">
        <f>VLOOKUP($A52,[1]products_2021_10_19_12_46_45!$A$3:$S$481,18,FALSE)</f>
        <v>https://rerda.com/4413/Bombacha-Jazak-de-Rip-Stop-Gris-T-34-49.jpg,https://rerda.com/4414/Bombacha-Jazak-de-Rip-Stop-Gris-T-34-49.jpg,https://rerda.com/4415/Bombacha-Jazak-de-Rip-Stop-Gris-T-34-49.jpg,https://rerda.com/4416/Bombacha-Jazak-de-Rip-Stop-Gris-T-34-49.jpg</v>
      </c>
      <c r="P52" s="2">
        <f>IFERROR(VLOOKUP(B52,[3]stock!$A$1:$B$9000,2,FALSE),"0")</f>
        <v>0</v>
      </c>
      <c r="Q52" s="2">
        <f>VLOOKUP($A52,[1]products_2021_10_19_12_46_45!$A$3:$S$481,11,FALSE)</f>
        <v>5</v>
      </c>
      <c r="R52" s="2">
        <f>VLOOKUP($A52,[1]products_2021_10_19_12_46_45!$A$3:$S$481,12,FALSE)</f>
        <v>5</v>
      </c>
      <c r="S52" s="2">
        <f>VLOOKUP($A52,[1]products_2021_10_19_12_46_45!$A$3:$S$481,13,FALSE)</f>
        <v>5</v>
      </c>
      <c r="T52" s="2">
        <f>VLOOKUP($A52,[1]products_2021_10_19_12_46_45!$A$3:$S$481,14,FALSE)</f>
        <v>0.03</v>
      </c>
      <c r="U52" s="2"/>
      <c r="V52" s="2"/>
      <c r="W52" s="2"/>
      <c r="X52" s="2"/>
      <c r="Y52" s="2"/>
      <c r="Z52" s="2"/>
      <c r="AA52" s="2"/>
      <c r="AB52" s="2"/>
      <c r="AC52" s="2"/>
      <c r="AD52" s="2"/>
      <c r="AE52" s="2"/>
      <c r="AF52" s="2"/>
      <c r="AG52" s="2"/>
      <c r="AH52" s="2"/>
      <c r="AI52" s="2"/>
      <c r="AJ52" s="2"/>
      <c r="AK52" s="2"/>
      <c r="AL52" s="2"/>
      <c r="AM52" s="2"/>
      <c r="AN52" s="2"/>
      <c r="AO52" s="2"/>
      <c r="AP52" s="2"/>
      <c r="AQ52" s="2"/>
      <c r="AR52" s="2"/>
      <c r="AS52" s="2"/>
    </row>
    <row r="53" spans="1:45" hidden="1" x14ac:dyDescent="0.25">
      <c r="A53" s="2">
        <v>932</v>
      </c>
      <c r="B53" s="2">
        <v>112006150</v>
      </c>
      <c r="C53" s="2">
        <f>VLOOKUP($A53,[1]products_2021_10_19_12_46_45!$A$3:$S$481,3,FALSE)</f>
        <v>1120061</v>
      </c>
      <c r="D53" s="2" t="str">
        <f>VLOOKUP($A53,[1]products_2021_10_19_12_46_45!$A$3:$S$481,4,FALSE)</f>
        <v>Bombacha Jazak de Rip Stop Gris T:50-54</v>
      </c>
      <c r="E53" s="3">
        <v>50</v>
      </c>
      <c r="F53" s="4"/>
      <c r="G53" s="2" t="str">
        <f>VLOOKUP($A53,[1]products_2021_10_19_12_46_45!$A$3:$S$481,16,FALSE)</f>
        <v>Rodilleras reforzadas._x000D_
Color Negro._x000D_
Solapa ajustadoras en rodillas._x000D_
8 (ocho) bolsillos._x000D_
Cierre de cremallera de 1ª calidad con ojal y botón.</v>
      </c>
      <c r="H53" s="2" t="str">
        <f>IFERROR(VLOOKUP($A53,[1]products_2021_10_19_12_46_45!$A$3:$S$481,17,FALSE),"")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53" s="2" t="str">
        <f>VLOOKUP($A53,[1]products_2021_10_19_12_46_45!$A$3:$S$481,5,FALSE)</f>
        <v>Indumentaria militar</v>
      </c>
      <c r="J53" s="2" t="str">
        <f>IFERROR(VLOOKUP($A53,[1]products_2021_10_19_12_46_45!$A$3:$S$481,6,FALSE),"")</f>
        <v>Pantalones de combate, bombachas, fajinas, cargo.</v>
      </c>
      <c r="K53" s="2" t="str">
        <f>IFERROR(VLOOKUP($A53,[1]products_2021_10_19_12_46_45!$A$3:$S$481,7,FALSE),"")</f>
        <v>Jazak</v>
      </c>
      <c r="L53" s="2" t="str">
        <f>IFERROR(VLOOKUP($A53,[1]products_2021_10_19_12_46_45!$A$3:$S$481,8,FALSE),"")</f>
        <v/>
      </c>
      <c r="M53" s="2" t="str">
        <f>IFERROR(VLOOKUP($A53,[1]products_2021_10_19_12_46_45!$A$3:$S$481,9,FALSE),"")</f>
        <v>Rip Stop, Jazak, Bombacha</v>
      </c>
      <c r="N53" s="2">
        <f>IFERROR(VLOOKUP(C53,[2]articulo!$A$1:$D$9000,4,FALSE),"")</f>
        <v>8500</v>
      </c>
      <c r="O53" s="2" t="str">
        <f>VLOOKUP($A53,[1]products_2021_10_19_12_46_45!$A$3:$S$481,18,FALSE)</f>
        <v>https://rerda.com/4418/Bombacha-Jazak-de-Rip-Stop-Gris-T-50-55.jpg,https://rerda.com/4419/Bombacha-Jazak-de-Rip-Stop-Gris-T-50-55.jpg,https://rerda.com/4420/Bombacha-Jazak-de-Rip-Stop-Gris-T-50-55.jpg,https://rerda.com/4421/Bombacha-Jazak-de-Rip-Stop-Gris-T-50-55.jpg,https://rerda.com/4424/Bombacha-Jazak-de-Rip-Stop-Gris-T-50-55.jpg</v>
      </c>
      <c r="P53" s="2">
        <f>IFERROR(VLOOKUP(B53,[3]stock!$A$1:$B$9000,2,FALSE),"0")</f>
        <v>3</v>
      </c>
      <c r="Q53" s="2">
        <f>VLOOKUP($A53,[1]products_2021_10_19_12_46_45!$A$3:$S$481,11,FALSE)</f>
        <v>5</v>
      </c>
      <c r="R53" s="2">
        <f>VLOOKUP($A53,[1]products_2021_10_19_12_46_45!$A$3:$S$481,12,FALSE)</f>
        <v>5</v>
      </c>
      <c r="S53" s="2">
        <f>VLOOKUP($A53,[1]products_2021_10_19_12_46_45!$A$3:$S$481,13,FALSE)</f>
        <v>5</v>
      </c>
      <c r="T53" s="2">
        <f>VLOOKUP($A53,[1]products_2021_10_19_12_46_45!$A$3:$S$481,14,FALSE)</f>
        <v>0.03</v>
      </c>
      <c r="U53" s="2"/>
      <c r="V53" s="2"/>
      <c r="W53" s="2"/>
      <c r="X53" s="2"/>
      <c r="Y53" s="2"/>
      <c r="Z53" s="2"/>
      <c r="AA53" s="2"/>
      <c r="AB53" s="2"/>
      <c r="AC53" s="2"/>
      <c r="AD53" s="2"/>
      <c r="AE53" s="2"/>
      <c r="AF53" s="2"/>
      <c r="AG53" s="2"/>
      <c r="AH53" s="2"/>
      <c r="AI53" s="2"/>
      <c r="AJ53" s="2"/>
      <c r="AK53" s="2"/>
      <c r="AL53" s="2"/>
      <c r="AM53" s="2"/>
      <c r="AN53" s="2"/>
      <c r="AO53" s="2"/>
      <c r="AP53" s="2"/>
      <c r="AQ53" s="2"/>
      <c r="AR53" s="2"/>
      <c r="AS53" s="2"/>
    </row>
    <row r="54" spans="1:45" hidden="1" x14ac:dyDescent="0.25">
      <c r="A54" s="2">
        <v>932</v>
      </c>
      <c r="B54" s="2">
        <v>112006152</v>
      </c>
      <c r="C54" s="2">
        <f>VLOOKUP($A54,[1]products_2021_10_19_12_46_45!$A$3:$S$481,3,FALSE)</f>
        <v>1120061</v>
      </c>
      <c r="D54" s="2" t="str">
        <f>VLOOKUP($A54,[1]products_2021_10_19_12_46_45!$A$3:$S$481,4,FALSE)</f>
        <v>Bombacha Jazak de Rip Stop Gris T:50-54</v>
      </c>
      <c r="E54" s="3">
        <v>52</v>
      </c>
      <c r="F54" s="4"/>
      <c r="G54" s="2" t="str">
        <f>VLOOKUP($A54,[1]products_2021_10_19_12_46_45!$A$3:$S$481,16,FALSE)</f>
        <v>Rodilleras reforzadas._x000D_
Color Negro._x000D_
Solapa ajustadoras en rodillas._x000D_
8 (ocho) bolsillos._x000D_
Cierre de cremallera de 1ª calidad con ojal y botón.</v>
      </c>
      <c r="H54" s="2" t="str">
        <f>IFERROR(VLOOKUP($A54,[1]products_2021_10_19_12_46_45!$A$3:$S$481,17,FALSE),"")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54" s="2" t="str">
        <f>VLOOKUP($A54,[1]products_2021_10_19_12_46_45!$A$3:$S$481,5,FALSE)</f>
        <v>Indumentaria militar</v>
      </c>
      <c r="J54" s="2" t="str">
        <f>IFERROR(VLOOKUP($A54,[1]products_2021_10_19_12_46_45!$A$3:$S$481,6,FALSE),"")</f>
        <v>Pantalones de combate, bombachas, fajinas, cargo.</v>
      </c>
      <c r="K54" s="2" t="str">
        <f>IFERROR(VLOOKUP($A54,[1]products_2021_10_19_12_46_45!$A$3:$S$481,7,FALSE),"")</f>
        <v>Jazak</v>
      </c>
      <c r="L54" s="2" t="str">
        <f>IFERROR(VLOOKUP($A54,[1]products_2021_10_19_12_46_45!$A$3:$S$481,8,FALSE),"")</f>
        <v/>
      </c>
      <c r="M54" s="2" t="str">
        <f>IFERROR(VLOOKUP($A54,[1]products_2021_10_19_12_46_45!$A$3:$S$481,9,FALSE),"")</f>
        <v>Rip Stop, Jazak, Bombacha</v>
      </c>
      <c r="N54" s="2">
        <f>IFERROR(VLOOKUP(C54,[2]articulo!$A$1:$D$9000,4,FALSE),"")</f>
        <v>8500</v>
      </c>
      <c r="O54" s="2" t="str">
        <f>VLOOKUP($A54,[1]products_2021_10_19_12_46_45!$A$3:$S$481,18,FALSE)</f>
        <v>https://rerda.com/4418/Bombacha-Jazak-de-Rip-Stop-Gris-T-50-55.jpg,https://rerda.com/4419/Bombacha-Jazak-de-Rip-Stop-Gris-T-50-55.jpg,https://rerda.com/4420/Bombacha-Jazak-de-Rip-Stop-Gris-T-50-55.jpg,https://rerda.com/4421/Bombacha-Jazak-de-Rip-Stop-Gris-T-50-55.jpg,https://rerda.com/4424/Bombacha-Jazak-de-Rip-Stop-Gris-T-50-55.jpg</v>
      </c>
      <c r="P54" s="2">
        <f>IFERROR(VLOOKUP(B54,[3]stock!$A$1:$B$9000,2,FALSE),"0")</f>
        <v>5</v>
      </c>
      <c r="Q54" s="2">
        <f>VLOOKUP($A54,[1]products_2021_10_19_12_46_45!$A$3:$S$481,11,FALSE)</f>
        <v>5</v>
      </c>
      <c r="R54" s="2">
        <f>VLOOKUP($A54,[1]products_2021_10_19_12_46_45!$A$3:$S$481,12,FALSE)</f>
        <v>5</v>
      </c>
      <c r="S54" s="2">
        <f>VLOOKUP($A54,[1]products_2021_10_19_12_46_45!$A$3:$S$481,13,FALSE)</f>
        <v>5</v>
      </c>
      <c r="T54" s="2">
        <f>VLOOKUP($A54,[1]products_2021_10_19_12_46_45!$A$3:$S$481,14,FALSE)</f>
        <v>0.03</v>
      </c>
      <c r="U54" s="2"/>
      <c r="V54" s="2"/>
      <c r="W54" s="2"/>
      <c r="X54" s="2"/>
      <c r="Y54" s="2"/>
      <c r="Z54" s="2"/>
      <c r="AA54" s="2"/>
      <c r="AB54" s="2"/>
      <c r="AC54" s="2"/>
      <c r="AD54" s="2"/>
      <c r="AE54" s="2"/>
      <c r="AF54" s="2"/>
      <c r="AG54" s="2"/>
      <c r="AH54" s="2"/>
      <c r="AI54" s="2"/>
      <c r="AJ54" s="2"/>
      <c r="AK54" s="2"/>
      <c r="AL54" s="2"/>
      <c r="AM54" s="2"/>
      <c r="AN54" s="2"/>
      <c r="AO54" s="2"/>
      <c r="AP54" s="2"/>
      <c r="AQ54" s="2"/>
      <c r="AR54" s="2"/>
      <c r="AS54" s="2"/>
    </row>
    <row r="55" spans="1:45" hidden="1" x14ac:dyDescent="0.25">
      <c r="A55" s="2">
        <v>932</v>
      </c>
      <c r="B55" s="2">
        <v>112006154</v>
      </c>
      <c r="C55" s="2">
        <f>VLOOKUP($A55,[1]products_2021_10_19_12_46_45!$A$3:$S$481,3,FALSE)</f>
        <v>1120061</v>
      </c>
      <c r="D55" s="2" t="str">
        <f>VLOOKUP($A55,[1]products_2021_10_19_12_46_45!$A$3:$S$481,4,FALSE)</f>
        <v>Bombacha Jazak de Rip Stop Gris T:50-54</v>
      </c>
      <c r="E55" s="3">
        <v>54</v>
      </c>
      <c r="F55" s="4"/>
      <c r="G55" s="2" t="str">
        <f>VLOOKUP($A55,[1]products_2021_10_19_12_46_45!$A$3:$S$481,16,FALSE)</f>
        <v>Rodilleras reforzadas._x000D_
Color Negro._x000D_
Solapa ajustadoras en rodillas._x000D_
8 (ocho) bolsillos._x000D_
Cierre de cremallera de 1ª calidad con ojal y botón.</v>
      </c>
      <c r="H55" s="2" t="str">
        <f>IFERROR(VLOOKUP($A55,[1]products_2021_10_19_12_46_45!$A$3:$S$481,17,FALSE),"")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55" s="2" t="str">
        <f>VLOOKUP($A55,[1]products_2021_10_19_12_46_45!$A$3:$S$481,5,FALSE)</f>
        <v>Indumentaria militar</v>
      </c>
      <c r="J55" s="2" t="str">
        <f>IFERROR(VLOOKUP($A55,[1]products_2021_10_19_12_46_45!$A$3:$S$481,6,FALSE),"")</f>
        <v>Pantalones de combate, bombachas, fajinas, cargo.</v>
      </c>
      <c r="K55" s="2" t="str">
        <f>IFERROR(VLOOKUP($A55,[1]products_2021_10_19_12_46_45!$A$3:$S$481,7,FALSE),"")</f>
        <v>Jazak</v>
      </c>
      <c r="L55" s="2" t="str">
        <f>IFERROR(VLOOKUP($A55,[1]products_2021_10_19_12_46_45!$A$3:$S$481,8,FALSE),"")</f>
        <v/>
      </c>
      <c r="M55" s="2" t="str">
        <f>IFERROR(VLOOKUP($A55,[1]products_2021_10_19_12_46_45!$A$3:$S$481,9,FALSE),"")</f>
        <v>Rip Stop, Jazak, Bombacha</v>
      </c>
      <c r="N55" s="2">
        <f>IFERROR(VLOOKUP(C55,[2]articulo!$A$1:$D$9000,4,FALSE),"")</f>
        <v>8500</v>
      </c>
      <c r="O55" s="2" t="str">
        <f>VLOOKUP($A55,[1]products_2021_10_19_12_46_45!$A$3:$S$481,18,FALSE)</f>
        <v>https://rerda.com/4418/Bombacha-Jazak-de-Rip-Stop-Gris-T-50-55.jpg,https://rerda.com/4419/Bombacha-Jazak-de-Rip-Stop-Gris-T-50-55.jpg,https://rerda.com/4420/Bombacha-Jazak-de-Rip-Stop-Gris-T-50-55.jpg,https://rerda.com/4421/Bombacha-Jazak-de-Rip-Stop-Gris-T-50-55.jpg,https://rerda.com/4424/Bombacha-Jazak-de-Rip-Stop-Gris-T-50-55.jpg</v>
      </c>
      <c r="P55" s="2">
        <f>IFERROR(VLOOKUP(B55,[3]stock!$A$1:$B$9000,2,FALSE),"0")</f>
        <v>0</v>
      </c>
      <c r="Q55" s="2">
        <f>VLOOKUP($A55,[1]products_2021_10_19_12_46_45!$A$3:$S$481,11,FALSE)</f>
        <v>5</v>
      </c>
      <c r="R55" s="2">
        <f>VLOOKUP($A55,[1]products_2021_10_19_12_46_45!$A$3:$S$481,12,FALSE)</f>
        <v>5</v>
      </c>
      <c r="S55" s="2">
        <f>VLOOKUP($A55,[1]products_2021_10_19_12_46_45!$A$3:$S$481,13,FALSE)</f>
        <v>5</v>
      </c>
      <c r="T55" s="2">
        <f>VLOOKUP($A55,[1]products_2021_10_19_12_46_45!$A$3:$S$481,14,FALSE)</f>
        <v>0.03</v>
      </c>
      <c r="U55" s="2"/>
      <c r="V55" s="2"/>
      <c r="W55" s="2"/>
      <c r="X55" s="2"/>
      <c r="Y55" s="2"/>
      <c r="Z55" s="2"/>
      <c r="AA55" s="2"/>
      <c r="AB55" s="2"/>
      <c r="AC55" s="2"/>
      <c r="AD55" s="2"/>
      <c r="AE55" s="2"/>
      <c r="AF55" s="2"/>
      <c r="AG55" s="2"/>
      <c r="AH55" s="2"/>
      <c r="AI55" s="2"/>
      <c r="AJ55" s="2"/>
      <c r="AK55" s="2"/>
      <c r="AL55" s="2"/>
      <c r="AM55" s="2"/>
      <c r="AN55" s="2"/>
      <c r="AO55" s="2"/>
      <c r="AP55" s="2"/>
      <c r="AQ55" s="2"/>
      <c r="AR55" s="2"/>
      <c r="AS55" s="2"/>
    </row>
    <row r="56" spans="1:45" hidden="1" x14ac:dyDescent="0.25">
      <c r="A56" s="2">
        <v>192</v>
      </c>
      <c r="B56" s="2">
        <v>112010634</v>
      </c>
      <c r="C56" s="2">
        <f>VLOOKUP($A56,[1]products_2021_10_19_12_46_45!$A$3:$S$481,3,FALSE)</f>
        <v>1120106</v>
      </c>
      <c r="D56" s="2" t="str">
        <f>VLOOKUP($A56,[1]products_2021_10_19_12_46_45!$A$3:$S$481,4,FALSE)</f>
        <v>Bombacha Americana Gabardina Gris T:34-48</v>
      </c>
      <c r="E56" s="3">
        <v>34</v>
      </c>
      <c r="F56" s="4"/>
      <c r="G56" s="2" t="str">
        <f>VLOOKUP($A56,[1]products_2021_10_19_12_46_45!$A$3:$S$481,16,FALSE)</f>
        <v>Puños ajustables con abrojo. &lt;br /&gt;
Rodilleras y refuerzo en entrepierna. &lt;br /&gt;
8 (ocho) bolsillos. &lt;br /&gt;
Cierre de cremallera de 1ª calidad con ojal y botón.</v>
      </c>
      <c r="H56" s="2" t="str">
        <f>IFERROR(VLOOKUP($A56,[1]products_2021_10_19_12_46_45!$A$3:$S$481,17,FALSE),"")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6" s="2" t="str">
        <f>VLOOKUP($A56,[1]products_2021_10_19_12_46_45!$A$3:$S$481,5,FALSE)</f>
        <v>Indumentaria militar</v>
      </c>
      <c r="J56" s="2" t="str">
        <f>IFERROR(VLOOKUP($A56,[1]products_2021_10_19_12_46_45!$A$3:$S$481,6,FALSE),"")</f>
        <v>Pantalones de combate, bombachas, fajinas, cargo.</v>
      </c>
      <c r="K56" s="2" t="str">
        <f>IFERROR(VLOOKUP($A56,[1]products_2021_10_19_12_46_45!$A$3:$S$481,7,FALSE),"")</f>
        <v>Americana</v>
      </c>
      <c r="L56" s="2" t="str">
        <f>IFERROR(VLOOKUP($A56,[1]products_2021_10_19_12_46_45!$A$3:$S$481,8,FALSE),"")</f>
        <v/>
      </c>
      <c r="M56" s="2" t="str">
        <f>IFERROR(VLOOKUP($A56,[1]products_2021_10_19_12_46_45!$A$3:$S$481,9,FALSE),"")</f>
        <v>Americana, Gabardina, Penitenciaría, Bombacha</v>
      </c>
      <c r="N56" s="2">
        <f>IFERROR(VLOOKUP(C56,[2]articulo!$A$1:$D$9000,4,FALSE),"")</f>
        <v>6300</v>
      </c>
      <c r="O56" s="2" t="str">
        <f>VLOOKUP($A56,[1]products_2021_10_19_12_46_45!$A$3:$S$481,18,FALSE)</f>
        <v>https://rerda.com/7840/Bombacha-Americana-Gris-Gabardina-T-34-49.jpg,https://rerda.com/7841/Bombacha-Americana-Gris-Gabardina-T-34-49.jpg,https://rerda.com/7842/Bombacha-Americana-Gris-Gabardina-T-34-49.jpg,https://rerda.com/7843/Bombacha-Americana-Gris-Gabardina-T-34-49.jpg,https://rerda.com/7844/Bombacha-Americana-Gris-Gabardina-T-34-49.jpg</v>
      </c>
      <c r="P56" s="2">
        <f>IFERROR(VLOOKUP(B56,[3]stock!$A$1:$B$9000,2,FALSE),"0")</f>
        <v>1</v>
      </c>
      <c r="Q56" s="2">
        <f>VLOOKUP($A56,[1]products_2021_10_19_12_46_45!$A$3:$S$481,11,FALSE)</f>
        <v>5</v>
      </c>
      <c r="R56" s="2">
        <f>VLOOKUP($A56,[1]products_2021_10_19_12_46_45!$A$3:$S$481,12,FALSE)</f>
        <v>5</v>
      </c>
      <c r="S56" s="2">
        <f>VLOOKUP($A56,[1]products_2021_10_19_12_46_45!$A$3:$S$481,13,FALSE)</f>
        <v>5</v>
      </c>
      <c r="T56" s="2">
        <f>VLOOKUP($A56,[1]products_2021_10_19_12_46_45!$A$3:$S$481,14,FALSE)</f>
        <v>0.03</v>
      </c>
      <c r="U56" s="2"/>
      <c r="V56" s="2"/>
      <c r="W56" s="2"/>
      <c r="X56" s="2"/>
      <c r="Y56" s="2"/>
      <c r="Z56" s="2"/>
      <c r="AA56" s="2"/>
      <c r="AB56" s="2"/>
      <c r="AC56" s="2"/>
      <c r="AD56" s="2"/>
      <c r="AE56" s="2"/>
      <c r="AF56" s="2"/>
      <c r="AG56" s="2"/>
      <c r="AH56" s="2"/>
      <c r="AI56" s="2"/>
      <c r="AJ56" s="2"/>
      <c r="AK56" s="2"/>
      <c r="AL56" s="2"/>
      <c r="AM56" s="2"/>
      <c r="AN56" s="2"/>
      <c r="AO56" s="2"/>
      <c r="AP56" s="2"/>
      <c r="AQ56" s="2"/>
      <c r="AR56" s="2"/>
      <c r="AS56" s="2"/>
    </row>
    <row r="57" spans="1:45" hidden="1" x14ac:dyDescent="0.25">
      <c r="A57" s="2">
        <v>192</v>
      </c>
      <c r="B57" s="2">
        <v>112010636</v>
      </c>
      <c r="C57" s="2">
        <f>VLOOKUP($A57,[1]products_2021_10_19_12_46_45!$A$3:$S$481,3,FALSE)</f>
        <v>1120106</v>
      </c>
      <c r="D57" s="2" t="str">
        <f>VLOOKUP($A57,[1]products_2021_10_19_12_46_45!$A$3:$S$481,4,FALSE)</f>
        <v>Bombacha Americana Gabardina Gris T:34-48</v>
      </c>
      <c r="E57" s="3">
        <v>36</v>
      </c>
      <c r="F57" s="4"/>
      <c r="G57" s="2" t="str">
        <f>VLOOKUP($A57,[1]products_2021_10_19_12_46_45!$A$3:$S$481,16,FALSE)</f>
        <v>Puños ajustables con abrojo. &lt;br /&gt;
Rodilleras y refuerzo en entrepierna. &lt;br /&gt;
8 (ocho) bolsillos. &lt;br /&gt;
Cierre de cremallera de 1ª calidad con ojal y botón.</v>
      </c>
      <c r="H57" s="2" t="str">
        <f>IFERROR(VLOOKUP($A57,[1]products_2021_10_19_12_46_45!$A$3:$S$481,17,FALSE),"")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7" s="2" t="str">
        <f>VLOOKUP($A57,[1]products_2021_10_19_12_46_45!$A$3:$S$481,5,FALSE)</f>
        <v>Indumentaria militar</v>
      </c>
      <c r="J57" s="2" t="str">
        <f>IFERROR(VLOOKUP($A57,[1]products_2021_10_19_12_46_45!$A$3:$S$481,6,FALSE),"")</f>
        <v>Pantalones de combate, bombachas, fajinas, cargo.</v>
      </c>
      <c r="K57" s="2" t="str">
        <f>IFERROR(VLOOKUP($A57,[1]products_2021_10_19_12_46_45!$A$3:$S$481,7,FALSE),"")</f>
        <v>Americana</v>
      </c>
      <c r="L57" s="2" t="str">
        <f>IFERROR(VLOOKUP($A57,[1]products_2021_10_19_12_46_45!$A$3:$S$481,8,FALSE),"")</f>
        <v/>
      </c>
      <c r="M57" s="2" t="str">
        <f>IFERROR(VLOOKUP($A57,[1]products_2021_10_19_12_46_45!$A$3:$S$481,9,FALSE),"")</f>
        <v>Americana, Gabardina, Penitenciaría, Bombacha</v>
      </c>
      <c r="N57" s="2">
        <f>IFERROR(VLOOKUP(C57,[2]articulo!$A$1:$D$9000,4,FALSE),"")</f>
        <v>6300</v>
      </c>
      <c r="O57" s="2" t="str">
        <f>VLOOKUP($A57,[1]products_2021_10_19_12_46_45!$A$3:$S$481,18,FALSE)</f>
        <v>https://rerda.com/7840/Bombacha-Americana-Gris-Gabardina-T-34-49.jpg,https://rerda.com/7841/Bombacha-Americana-Gris-Gabardina-T-34-49.jpg,https://rerda.com/7842/Bombacha-Americana-Gris-Gabardina-T-34-49.jpg,https://rerda.com/7843/Bombacha-Americana-Gris-Gabardina-T-34-49.jpg,https://rerda.com/7844/Bombacha-Americana-Gris-Gabardina-T-34-49.jpg</v>
      </c>
      <c r="P57" s="2">
        <f>IFERROR(VLOOKUP(B57,[3]stock!$A$1:$B$9000,2,FALSE),"0")</f>
        <v>22</v>
      </c>
      <c r="Q57" s="2">
        <f>VLOOKUP($A57,[1]products_2021_10_19_12_46_45!$A$3:$S$481,11,FALSE)</f>
        <v>5</v>
      </c>
      <c r="R57" s="2">
        <f>VLOOKUP($A57,[1]products_2021_10_19_12_46_45!$A$3:$S$481,12,FALSE)</f>
        <v>5</v>
      </c>
      <c r="S57" s="2">
        <f>VLOOKUP($A57,[1]products_2021_10_19_12_46_45!$A$3:$S$481,13,FALSE)</f>
        <v>5</v>
      </c>
      <c r="T57" s="2">
        <f>VLOOKUP($A57,[1]products_2021_10_19_12_46_45!$A$3:$S$481,14,FALSE)</f>
        <v>0.03</v>
      </c>
      <c r="U57" s="2"/>
      <c r="V57" s="2"/>
      <c r="W57" s="2"/>
      <c r="X57" s="2"/>
      <c r="Y57" s="2"/>
      <c r="Z57" s="2"/>
      <c r="AA57" s="2"/>
      <c r="AB57" s="2"/>
      <c r="AC57" s="2"/>
      <c r="AD57" s="2"/>
      <c r="AE57" s="2"/>
      <c r="AF57" s="2"/>
      <c r="AG57" s="2"/>
      <c r="AH57" s="2"/>
      <c r="AI57" s="2"/>
      <c r="AJ57" s="2"/>
      <c r="AK57" s="2"/>
      <c r="AL57" s="2"/>
      <c r="AM57" s="2"/>
      <c r="AN57" s="2"/>
      <c r="AO57" s="2"/>
      <c r="AP57" s="2"/>
      <c r="AQ57" s="2"/>
      <c r="AR57" s="2"/>
      <c r="AS57" s="2"/>
    </row>
    <row r="58" spans="1:45" hidden="1" x14ac:dyDescent="0.25">
      <c r="A58" s="2">
        <v>192</v>
      </c>
      <c r="B58" s="2">
        <v>112010638</v>
      </c>
      <c r="C58" s="2">
        <f>VLOOKUP($A58,[1]products_2021_10_19_12_46_45!$A$3:$S$481,3,FALSE)</f>
        <v>1120106</v>
      </c>
      <c r="D58" s="2" t="str">
        <f>VLOOKUP($A58,[1]products_2021_10_19_12_46_45!$A$3:$S$481,4,FALSE)</f>
        <v>Bombacha Americana Gabardina Gris T:34-48</v>
      </c>
      <c r="E58" s="3">
        <v>38</v>
      </c>
      <c r="F58" s="4"/>
      <c r="G58" s="2" t="str">
        <f>VLOOKUP($A58,[1]products_2021_10_19_12_46_45!$A$3:$S$481,16,FALSE)</f>
        <v>Puños ajustables con abrojo. &lt;br /&gt;
Rodilleras y refuerzo en entrepierna. &lt;br /&gt;
8 (ocho) bolsillos. &lt;br /&gt;
Cierre de cremallera de 1ª calidad con ojal y botón.</v>
      </c>
      <c r="H58" s="2" t="str">
        <f>IFERROR(VLOOKUP($A58,[1]products_2021_10_19_12_46_45!$A$3:$S$481,17,FALSE),"")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8" s="2" t="str">
        <f>VLOOKUP($A58,[1]products_2021_10_19_12_46_45!$A$3:$S$481,5,FALSE)</f>
        <v>Indumentaria militar</v>
      </c>
      <c r="J58" s="2" t="str">
        <f>IFERROR(VLOOKUP($A58,[1]products_2021_10_19_12_46_45!$A$3:$S$481,6,FALSE),"")</f>
        <v>Pantalones de combate, bombachas, fajinas, cargo.</v>
      </c>
      <c r="K58" s="2" t="str">
        <f>IFERROR(VLOOKUP($A58,[1]products_2021_10_19_12_46_45!$A$3:$S$481,7,FALSE),"")</f>
        <v>Americana</v>
      </c>
      <c r="L58" s="2" t="str">
        <f>IFERROR(VLOOKUP($A58,[1]products_2021_10_19_12_46_45!$A$3:$S$481,8,FALSE),"")</f>
        <v/>
      </c>
      <c r="M58" s="2" t="str">
        <f>IFERROR(VLOOKUP($A58,[1]products_2021_10_19_12_46_45!$A$3:$S$481,9,FALSE),"")</f>
        <v>Americana, Gabardina, Penitenciaría, Bombacha</v>
      </c>
      <c r="N58" s="2">
        <f>IFERROR(VLOOKUP(C58,[2]articulo!$A$1:$D$9000,4,FALSE),"")</f>
        <v>6300</v>
      </c>
      <c r="O58" s="2" t="str">
        <f>VLOOKUP($A58,[1]products_2021_10_19_12_46_45!$A$3:$S$481,18,FALSE)</f>
        <v>https://rerda.com/7840/Bombacha-Americana-Gris-Gabardina-T-34-49.jpg,https://rerda.com/7841/Bombacha-Americana-Gris-Gabardina-T-34-49.jpg,https://rerda.com/7842/Bombacha-Americana-Gris-Gabardina-T-34-49.jpg,https://rerda.com/7843/Bombacha-Americana-Gris-Gabardina-T-34-49.jpg,https://rerda.com/7844/Bombacha-Americana-Gris-Gabardina-T-34-49.jpg</v>
      </c>
      <c r="P58" s="2">
        <f>IFERROR(VLOOKUP(B58,[3]stock!$A$1:$B$9000,2,FALSE),"0")</f>
        <v>10</v>
      </c>
      <c r="Q58" s="2">
        <f>VLOOKUP($A58,[1]products_2021_10_19_12_46_45!$A$3:$S$481,11,FALSE)</f>
        <v>5</v>
      </c>
      <c r="R58" s="2">
        <f>VLOOKUP($A58,[1]products_2021_10_19_12_46_45!$A$3:$S$481,12,FALSE)</f>
        <v>5</v>
      </c>
      <c r="S58" s="2">
        <f>VLOOKUP($A58,[1]products_2021_10_19_12_46_45!$A$3:$S$481,13,FALSE)</f>
        <v>5</v>
      </c>
      <c r="T58" s="2">
        <f>VLOOKUP($A58,[1]products_2021_10_19_12_46_45!$A$3:$S$481,14,FALSE)</f>
        <v>0.03</v>
      </c>
      <c r="U58" s="2"/>
      <c r="V58" s="2"/>
      <c r="W58" s="2"/>
      <c r="X58" s="2"/>
      <c r="Y58" s="2"/>
      <c r="Z58" s="2"/>
      <c r="AA58" s="2"/>
      <c r="AB58" s="2"/>
      <c r="AC58" s="2"/>
      <c r="AD58" s="2"/>
      <c r="AE58" s="2"/>
      <c r="AF58" s="2"/>
      <c r="AG58" s="2"/>
      <c r="AH58" s="2"/>
      <c r="AI58" s="2"/>
      <c r="AJ58" s="2"/>
      <c r="AK58" s="2"/>
      <c r="AL58" s="2"/>
      <c r="AM58" s="2"/>
      <c r="AN58" s="2"/>
      <c r="AO58" s="2"/>
      <c r="AP58" s="2"/>
      <c r="AQ58" s="2"/>
      <c r="AR58" s="2"/>
      <c r="AS58" s="2"/>
    </row>
    <row r="59" spans="1:45" hidden="1" x14ac:dyDescent="0.25">
      <c r="A59" s="2">
        <v>192</v>
      </c>
      <c r="B59" s="2">
        <v>112010640</v>
      </c>
      <c r="C59" s="2">
        <f>VLOOKUP($A59,[1]products_2021_10_19_12_46_45!$A$3:$S$481,3,FALSE)</f>
        <v>1120106</v>
      </c>
      <c r="D59" s="2" t="str">
        <f>VLOOKUP($A59,[1]products_2021_10_19_12_46_45!$A$3:$S$481,4,FALSE)</f>
        <v>Bombacha Americana Gabardina Gris T:34-48</v>
      </c>
      <c r="E59" s="3">
        <v>40</v>
      </c>
      <c r="F59" s="4"/>
      <c r="G59" s="2" t="str">
        <f>VLOOKUP($A59,[1]products_2021_10_19_12_46_45!$A$3:$S$481,16,FALSE)</f>
        <v>Puños ajustables con abrojo. &lt;br /&gt;
Rodilleras y refuerzo en entrepierna. &lt;br /&gt;
8 (ocho) bolsillos. &lt;br /&gt;
Cierre de cremallera de 1ª calidad con ojal y botón.</v>
      </c>
      <c r="H59" s="2" t="str">
        <f>IFERROR(VLOOKUP($A59,[1]products_2021_10_19_12_46_45!$A$3:$S$481,17,FALSE),"")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9" s="2" t="str">
        <f>VLOOKUP($A59,[1]products_2021_10_19_12_46_45!$A$3:$S$481,5,FALSE)</f>
        <v>Indumentaria militar</v>
      </c>
      <c r="J59" s="2" t="str">
        <f>IFERROR(VLOOKUP($A59,[1]products_2021_10_19_12_46_45!$A$3:$S$481,6,FALSE),"")</f>
        <v>Pantalones de combate, bombachas, fajinas, cargo.</v>
      </c>
      <c r="K59" s="2" t="str">
        <f>IFERROR(VLOOKUP($A59,[1]products_2021_10_19_12_46_45!$A$3:$S$481,7,FALSE),"")</f>
        <v>Americana</v>
      </c>
      <c r="L59" s="2" t="str">
        <f>IFERROR(VLOOKUP($A59,[1]products_2021_10_19_12_46_45!$A$3:$S$481,8,FALSE),"")</f>
        <v/>
      </c>
      <c r="M59" s="2" t="str">
        <f>IFERROR(VLOOKUP($A59,[1]products_2021_10_19_12_46_45!$A$3:$S$481,9,FALSE),"")</f>
        <v>Americana, Gabardina, Penitenciaría, Bombacha</v>
      </c>
      <c r="N59" s="2">
        <f>IFERROR(VLOOKUP(C59,[2]articulo!$A$1:$D$9000,4,FALSE),"")</f>
        <v>6300</v>
      </c>
      <c r="O59" s="2" t="str">
        <f>VLOOKUP($A59,[1]products_2021_10_19_12_46_45!$A$3:$S$481,18,FALSE)</f>
        <v>https://rerda.com/7840/Bombacha-Americana-Gris-Gabardina-T-34-49.jpg,https://rerda.com/7841/Bombacha-Americana-Gris-Gabardina-T-34-49.jpg,https://rerda.com/7842/Bombacha-Americana-Gris-Gabardina-T-34-49.jpg,https://rerda.com/7843/Bombacha-Americana-Gris-Gabardina-T-34-49.jpg,https://rerda.com/7844/Bombacha-Americana-Gris-Gabardina-T-34-49.jpg</v>
      </c>
      <c r="P59" s="2">
        <f>IFERROR(VLOOKUP(B59,[3]stock!$A$1:$B$9000,2,FALSE),"0")</f>
        <v>14</v>
      </c>
      <c r="Q59" s="2">
        <f>VLOOKUP($A59,[1]products_2021_10_19_12_46_45!$A$3:$S$481,11,FALSE)</f>
        <v>5</v>
      </c>
      <c r="R59" s="2">
        <f>VLOOKUP($A59,[1]products_2021_10_19_12_46_45!$A$3:$S$481,12,FALSE)</f>
        <v>5</v>
      </c>
      <c r="S59" s="2">
        <f>VLOOKUP($A59,[1]products_2021_10_19_12_46_45!$A$3:$S$481,13,FALSE)</f>
        <v>5</v>
      </c>
      <c r="T59" s="2">
        <f>VLOOKUP($A59,[1]products_2021_10_19_12_46_45!$A$3:$S$481,14,FALSE)</f>
        <v>0.03</v>
      </c>
      <c r="U59" s="2"/>
      <c r="V59" s="2"/>
      <c r="W59" s="2"/>
      <c r="X59" s="2"/>
      <c r="Y59" s="2"/>
      <c r="Z59" s="2"/>
      <c r="AA59" s="2"/>
      <c r="AB59" s="2"/>
      <c r="AC59" s="2"/>
      <c r="AD59" s="2"/>
      <c r="AE59" s="2"/>
      <c r="AF59" s="2"/>
      <c r="AG59" s="2"/>
      <c r="AH59" s="2"/>
      <c r="AI59" s="2"/>
      <c r="AJ59" s="2"/>
      <c r="AK59" s="2"/>
      <c r="AL59" s="2"/>
      <c r="AM59" s="2"/>
      <c r="AN59" s="2"/>
      <c r="AO59" s="2"/>
      <c r="AP59" s="2"/>
      <c r="AQ59" s="2"/>
      <c r="AR59" s="2"/>
      <c r="AS59" s="2"/>
    </row>
    <row r="60" spans="1:45" hidden="1" x14ac:dyDescent="0.25">
      <c r="A60" s="2">
        <v>192</v>
      </c>
      <c r="B60" s="2">
        <v>112010642</v>
      </c>
      <c r="C60" s="2">
        <f>VLOOKUP($A60,[1]products_2021_10_19_12_46_45!$A$3:$S$481,3,FALSE)</f>
        <v>1120106</v>
      </c>
      <c r="D60" s="2" t="str">
        <f>VLOOKUP($A60,[1]products_2021_10_19_12_46_45!$A$3:$S$481,4,FALSE)</f>
        <v>Bombacha Americana Gabardina Gris T:34-48</v>
      </c>
      <c r="E60" s="3">
        <v>42</v>
      </c>
      <c r="F60" s="4"/>
      <c r="G60" s="2" t="str">
        <f>VLOOKUP($A60,[1]products_2021_10_19_12_46_45!$A$3:$S$481,16,FALSE)</f>
        <v>Puños ajustables con abrojo. &lt;br /&gt;
Rodilleras y refuerzo en entrepierna. &lt;br /&gt;
8 (ocho) bolsillos. &lt;br /&gt;
Cierre de cremallera de 1ª calidad con ojal y botón.</v>
      </c>
      <c r="H60" s="2" t="str">
        <f>IFERROR(VLOOKUP($A60,[1]products_2021_10_19_12_46_45!$A$3:$S$481,17,FALSE),"")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0" s="2" t="str">
        <f>VLOOKUP($A60,[1]products_2021_10_19_12_46_45!$A$3:$S$481,5,FALSE)</f>
        <v>Indumentaria militar</v>
      </c>
      <c r="J60" s="2" t="str">
        <f>IFERROR(VLOOKUP($A60,[1]products_2021_10_19_12_46_45!$A$3:$S$481,6,FALSE),"")</f>
        <v>Pantalones de combate, bombachas, fajinas, cargo.</v>
      </c>
      <c r="K60" s="2" t="str">
        <f>IFERROR(VLOOKUP($A60,[1]products_2021_10_19_12_46_45!$A$3:$S$481,7,FALSE),"")</f>
        <v>Americana</v>
      </c>
      <c r="L60" s="2" t="str">
        <f>IFERROR(VLOOKUP($A60,[1]products_2021_10_19_12_46_45!$A$3:$S$481,8,FALSE),"")</f>
        <v/>
      </c>
      <c r="M60" s="2" t="str">
        <f>IFERROR(VLOOKUP($A60,[1]products_2021_10_19_12_46_45!$A$3:$S$481,9,FALSE),"")</f>
        <v>Americana, Gabardina, Penitenciaría, Bombacha</v>
      </c>
      <c r="N60" s="2">
        <f>IFERROR(VLOOKUP(C60,[2]articulo!$A$1:$D$9000,4,FALSE),"")</f>
        <v>6300</v>
      </c>
      <c r="O60" s="2" t="str">
        <f>VLOOKUP($A60,[1]products_2021_10_19_12_46_45!$A$3:$S$481,18,FALSE)</f>
        <v>https://rerda.com/7840/Bombacha-Americana-Gris-Gabardina-T-34-49.jpg,https://rerda.com/7841/Bombacha-Americana-Gris-Gabardina-T-34-49.jpg,https://rerda.com/7842/Bombacha-Americana-Gris-Gabardina-T-34-49.jpg,https://rerda.com/7843/Bombacha-Americana-Gris-Gabardina-T-34-49.jpg,https://rerda.com/7844/Bombacha-Americana-Gris-Gabardina-T-34-49.jpg</v>
      </c>
      <c r="P60" s="2">
        <f>IFERROR(VLOOKUP(B60,[3]stock!$A$1:$B$9000,2,FALSE),"0")</f>
        <v>26</v>
      </c>
      <c r="Q60" s="2">
        <f>VLOOKUP($A60,[1]products_2021_10_19_12_46_45!$A$3:$S$481,11,FALSE)</f>
        <v>5</v>
      </c>
      <c r="R60" s="2">
        <f>VLOOKUP($A60,[1]products_2021_10_19_12_46_45!$A$3:$S$481,12,FALSE)</f>
        <v>5</v>
      </c>
      <c r="S60" s="2">
        <f>VLOOKUP($A60,[1]products_2021_10_19_12_46_45!$A$3:$S$481,13,FALSE)</f>
        <v>5</v>
      </c>
      <c r="T60" s="2">
        <f>VLOOKUP($A60,[1]products_2021_10_19_12_46_45!$A$3:$S$481,14,FALSE)</f>
        <v>0.03</v>
      </c>
      <c r="U60" s="2"/>
      <c r="V60" s="2"/>
      <c r="W60" s="2"/>
      <c r="X60" s="2"/>
      <c r="Y60" s="2"/>
      <c r="Z60" s="2"/>
      <c r="AA60" s="2"/>
      <c r="AB60" s="2"/>
      <c r="AC60" s="2"/>
      <c r="AD60" s="2"/>
      <c r="AE60" s="2"/>
      <c r="AF60" s="2"/>
      <c r="AG60" s="2"/>
      <c r="AH60" s="2"/>
      <c r="AI60" s="2"/>
      <c r="AJ60" s="2"/>
      <c r="AK60" s="2"/>
      <c r="AL60" s="2"/>
      <c r="AM60" s="2"/>
      <c r="AN60" s="2"/>
      <c r="AO60" s="2"/>
      <c r="AP60" s="2"/>
      <c r="AQ60" s="2"/>
      <c r="AR60" s="2"/>
      <c r="AS60" s="2"/>
    </row>
    <row r="61" spans="1:45" hidden="1" x14ac:dyDescent="0.25">
      <c r="A61" s="2">
        <v>192</v>
      </c>
      <c r="B61" s="2">
        <v>112010644</v>
      </c>
      <c r="C61" s="2">
        <f>VLOOKUP($A61,[1]products_2021_10_19_12_46_45!$A$3:$S$481,3,FALSE)</f>
        <v>1120106</v>
      </c>
      <c r="D61" s="2" t="str">
        <f>VLOOKUP($A61,[1]products_2021_10_19_12_46_45!$A$3:$S$481,4,FALSE)</f>
        <v>Bombacha Americana Gabardina Gris T:34-48</v>
      </c>
      <c r="E61" s="3">
        <v>44</v>
      </c>
      <c r="F61" s="4"/>
      <c r="G61" s="2" t="str">
        <f>VLOOKUP($A61,[1]products_2021_10_19_12_46_45!$A$3:$S$481,16,FALSE)</f>
        <v>Puños ajustables con abrojo. &lt;br /&gt;
Rodilleras y refuerzo en entrepierna. &lt;br /&gt;
8 (ocho) bolsillos. &lt;br /&gt;
Cierre de cremallera de 1ª calidad con ojal y botón.</v>
      </c>
      <c r="H61" s="2" t="str">
        <f>IFERROR(VLOOKUP($A61,[1]products_2021_10_19_12_46_45!$A$3:$S$481,17,FALSE),"")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1" s="2" t="str">
        <f>VLOOKUP($A61,[1]products_2021_10_19_12_46_45!$A$3:$S$481,5,FALSE)</f>
        <v>Indumentaria militar</v>
      </c>
      <c r="J61" s="2" t="str">
        <f>IFERROR(VLOOKUP($A61,[1]products_2021_10_19_12_46_45!$A$3:$S$481,6,FALSE),"")</f>
        <v>Pantalones de combate, bombachas, fajinas, cargo.</v>
      </c>
      <c r="K61" s="2" t="str">
        <f>IFERROR(VLOOKUP($A61,[1]products_2021_10_19_12_46_45!$A$3:$S$481,7,FALSE),"")</f>
        <v>Americana</v>
      </c>
      <c r="L61" s="2" t="str">
        <f>IFERROR(VLOOKUP($A61,[1]products_2021_10_19_12_46_45!$A$3:$S$481,8,FALSE),"")</f>
        <v/>
      </c>
      <c r="M61" s="2" t="str">
        <f>IFERROR(VLOOKUP($A61,[1]products_2021_10_19_12_46_45!$A$3:$S$481,9,FALSE),"")</f>
        <v>Americana, Gabardina, Penitenciaría, Bombacha</v>
      </c>
      <c r="N61" s="2">
        <f>IFERROR(VLOOKUP(C61,[2]articulo!$A$1:$D$9000,4,FALSE),"")</f>
        <v>6300</v>
      </c>
      <c r="O61" s="2" t="str">
        <f>VLOOKUP($A61,[1]products_2021_10_19_12_46_45!$A$3:$S$481,18,FALSE)</f>
        <v>https://rerda.com/7840/Bombacha-Americana-Gris-Gabardina-T-34-49.jpg,https://rerda.com/7841/Bombacha-Americana-Gris-Gabardina-T-34-49.jpg,https://rerda.com/7842/Bombacha-Americana-Gris-Gabardina-T-34-49.jpg,https://rerda.com/7843/Bombacha-Americana-Gris-Gabardina-T-34-49.jpg,https://rerda.com/7844/Bombacha-Americana-Gris-Gabardina-T-34-49.jpg</v>
      </c>
      <c r="P61" s="2">
        <f>IFERROR(VLOOKUP(B61,[3]stock!$A$1:$B$9000,2,FALSE),"0")</f>
        <v>12</v>
      </c>
      <c r="Q61" s="2">
        <f>VLOOKUP($A61,[1]products_2021_10_19_12_46_45!$A$3:$S$481,11,FALSE)</f>
        <v>5</v>
      </c>
      <c r="R61" s="2">
        <f>VLOOKUP($A61,[1]products_2021_10_19_12_46_45!$A$3:$S$481,12,FALSE)</f>
        <v>5</v>
      </c>
      <c r="S61" s="2">
        <f>VLOOKUP($A61,[1]products_2021_10_19_12_46_45!$A$3:$S$481,13,FALSE)</f>
        <v>5</v>
      </c>
      <c r="T61" s="2">
        <f>VLOOKUP($A61,[1]products_2021_10_19_12_46_45!$A$3:$S$481,14,FALSE)</f>
        <v>0.03</v>
      </c>
      <c r="U61" s="2"/>
      <c r="V61" s="2"/>
      <c r="W61" s="2"/>
      <c r="X61" s="2"/>
      <c r="Y61" s="2"/>
      <c r="Z61" s="2"/>
      <c r="AA61" s="2"/>
      <c r="AB61" s="2"/>
      <c r="AC61" s="2"/>
      <c r="AD61" s="2"/>
      <c r="AE61" s="2"/>
      <c r="AF61" s="2"/>
      <c r="AG61" s="2"/>
      <c r="AH61" s="2"/>
      <c r="AI61" s="2"/>
      <c r="AJ61" s="2"/>
      <c r="AK61" s="2"/>
      <c r="AL61" s="2"/>
      <c r="AM61" s="2"/>
      <c r="AN61" s="2"/>
      <c r="AO61" s="2"/>
      <c r="AP61" s="2"/>
      <c r="AQ61" s="2"/>
      <c r="AR61" s="2"/>
      <c r="AS61" s="2"/>
    </row>
    <row r="62" spans="1:45" hidden="1" x14ac:dyDescent="0.25">
      <c r="A62" s="2">
        <v>192</v>
      </c>
      <c r="B62" s="2">
        <v>112010646</v>
      </c>
      <c r="C62" s="2">
        <f>VLOOKUP($A62,[1]products_2021_10_19_12_46_45!$A$3:$S$481,3,FALSE)</f>
        <v>1120106</v>
      </c>
      <c r="D62" s="2" t="str">
        <f>VLOOKUP($A62,[1]products_2021_10_19_12_46_45!$A$3:$S$481,4,FALSE)</f>
        <v>Bombacha Americana Gabardina Gris T:34-48</v>
      </c>
      <c r="E62" s="3">
        <v>46</v>
      </c>
      <c r="F62" s="4"/>
      <c r="G62" s="2" t="str">
        <f>VLOOKUP($A62,[1]products_2021_10_19_12_46_45!$A$3:$S$481,16,FALSE)</f>
        <v>Puños ajustables con abrojo. &lt;br /&gt;
Rodilleras y refuerzo en entrepierna. &lt;br /&gt;
8 (ocho) bolsillos. &lt;br /&gt;
Cierre de cremallera de 1ª calidad con ojal y botón.</v>
      </c>
      <c r="H62" s="2" t="str">
        <f>IFERROR(VLOOKUP($A62,[1]products_2021_10_19_12_46_45!$A$3:$S$481,17,FALSE),"")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2" s="2" t="str">
        <f>VLOOKUP($A62,[1]products_2021_10_19_12_46_45!$A$3:$S$481,5,FALSE)</f>
        <v>Indumentaria militar</v>
      </c>
      <c r="J62" s="2" t="str">
        <f>IFERROR(VLOOKUP($A62,[1]products_2021_10_19_12_46_45!$A$3:$S$481,6,FALSE),"")</f>
        <v>Pantalones de combate, bombachas, fajinas, cargo.</v>
      </c>
      <c r="K62" s="2" t="str">
        <f>IFERROR(VLOOKUP($A62,[1]products_2021_10_19_12_46_45!$A$3:$S$481,7,FALSE),"")</f>
        <v>Americana</v>
      </c>
      <c r="L62" s="2" t="str">
        <f>IFERROR(VLOOKUP($A62,[1]products_2021_10_19_12_46_45!$A$3:$S$481,8,FALSE),"")</f>
        <v/>
      </c>
      <c r="M62" s="2" t="str">
        <f>IFERROR(VLOOKUP($A62,[1]products_2021_10_19_12_46_45!$A$3:$S$481,9,FALSE),"")</f>
        <v>Americana, Gabardina, Penitenciaría, Bombacha</v>
      </c>
      <c r="N62" s="2">
        <f>IFERROR(VLOOKUP(C62,[2]articulo!$A$1:$D$9000,4,FALSE),"")</f>
        <v>6300</v>
      </c>
      <c r="O62" s="2" t="str">
        <f>VLOOKUP($A62,[1]products_2021_10_19_12_46_45!$A$3:$S$481,18,FALSE)</f>
        <v>https://rerda.com/7840/Bombacha-Americana-Gris-Gabardina-T-34-49.jpg,https://rerda.com/7841/Bombacha-Americana-Gris-Gabardina-T-34-49.jpg,https://rerda.com/7842/Bombacha-Americana-Gris-Gabardina-T-34-49.jpg,https://rerda.com/7843/Bombacha-Americana-Gris-Gabardina-T-34-49.jpg,https://rerda.com/7844/Bombacha-Americana-Gris-Gabardina-T-34-49.jpg</v>
      </c>
      <c r="P62" s="2">
        <f>IFERROR(VLOOKUP(B62,[3]stock!$A$1:$B$9000,2,FALSE),"0")</f>
        <v>1</v>
      </c>
      <c r="Q62" s="2">
        <f>VLOOKUP($A62,[1]products_2021_10_19_12_46_45!$A$3:$S$481,11,FALSE)</f>
        <v>5</v>
      </c>
      <c r="R62" s="2">
        <f>VLOOKUP($A62,[1]products_2021_10_19_12_46_45!$A$3:$S$481,12,FALSE)</f>
        <v>5</v>
      </c>
      <c r="S62" s="2">
        <f>VLOOKUP($A62,[1]products_2021_10_19_12_46_45!$A$3:$S$481,13,FALSE)</f>
        <v>5</v>
      </c>
      <c r="T62" s="2">
        <f>VLOOKUP($A62,[1]products_2021_10_19_12_46_45!$A$3:$S$481,14,FALSE)</f>
        <v>0.03</v>
      </c>
      <c r="U62" s="2"/>
      <c r="V62" s="2"/>
      <c r="W62" s="2"/>
      <c r="X62" s="2"/>
      <c r="Y62" s="2"/>
      <c r="Z62" s="2"/>
      <c r="AA62" s="2"/>
      <c r="AB62" s="2"/>
      <c r="AC62" s="2"/>
      <c r="AD62" s="2"/>
      <c r="AE62" s="2"/>
      <c r="AF62" s="2"/>
      <c r="AG62" s="2"/>
      <c r="AH62" s="2"/>
      <c r="AI62" s="2"/>
      <c r="AJ62" s="2"/>
      <c r="AK62" s="2"/>
      <c r="AL62" s="2"/>
      <c r="AM62" s="2"/>
      <c r="AN62" s="2"/>
      <c r="AO62" s="2"/>
      <c r="AP62" s="2"/>
      <c r="AQ62" s="2"/>
      <c r="AR62" s="2"/>
      <c r="AS62" s="2"/>
    </row>
    <row r="63" spans="1:45" hidden="1" x14ac:dyDescent="0.25">
      <c r="A63" s="2">
        <v>192</v>
      </c>
      <c r="B63" s="2">
        <v>112010648</v>
      </c>
      <c r="C63" s="2">
        <f>VLOOKUP($A63,[1]products_2021_10_19_12_46_45!$A$3:$S$481,3,FALSE)</f>
        <v>1120106</v>
      </c>
      <c r="D63" s="2" t="str">
        <f>VLOOKUP($A63,[1]products_2021_10_19_12_46_45!$A$3:$S$481,4,FALSE)</f>
        <v>Bombacha Americana Gabardina Gris T:34-48</v>
      </c>
      <c r="E63" s="3">
        <v>48</v>
      </c>
      <c r="F63" s="4"/>
      <c r="G63" s="2" t="str">
        <f>VLOOKUP($A63,[1]products_2021_10_19_12_46_45!$A$3:$S$481,16,FALSE)</f>
        <v>Puños ajustables con abrojo. &lt;br /&gt;
Rodilleras y refuerzo en entrepierna. &lt;br /&gt;
8 (ocho) bolsillos. &lt;br /&gt;
Cierre de cremallera de 1ª calidad con ojal y botón.</v>
      </c>
      <c r="H63" s="2" t="str">
        <f>IFERROR(VLOOKUP($A63,[1]products_2021_10_19_12_46_45!$A$3:$S$481,17,FALSE),"")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3" s="2" t="str">
        <f>VLOOKUP($A63,[1]products_2021_10_19_12_46_45!$A$3:$S$481,5,FALSE)</f>
        <v>Indumentaria militar</v>
      </c>
      <c r="J63" s="2" t="str">
        <f>IFERROR(VLOOKUP($A63,[1]products_2021_10_19_12_46_45!$A$3:$S$481,6,FALSE),"")</f>
        <v>Pantalones de combate, bombachas, fajinas, cargo.</v>
      </c>
      <c r="K63" s="2" t="str">
        <f>IFERROR(VLOOKUP($A63,[1]products_2021_10_19_12_46_45!$A$3:$S$481,7,FALSE),"")</f>
        <v>Americana</v>
      </c>
      <c r="L63" s="2" t="str">
        <f>IFERROR(VLOOKUP($A63,[1]products_2021_10_19_12_46_45!$A$3:$S$481,8,FALSE),"")</f>
        <v/>
      </c>
      <c r="M63" s="2" t="str">
        <f>IFERROR(VLOOKUP($A63,[1]products_2021_10_19_12_46_45!$A$3:$S$481,9,FALSE),"")</f>
        <v>Americana, Gabardina, Penitenciaría, Bombacha</v>
      </c>
      <c r="N63" s="2">
        <f>IFERROR(VLOOKUP(C63,[2]articulo!$A$1:$D$9000,4,FALSE),"")</f>
        <v>6300</v>
      </c>
      <c r="O63" s="2" t="str">
        <f>VLOOKUP($A63,[1]products_2021_10_19_12_46_45!$A$3:$S$481,18,FALSE)</f>
        <v>https://rerda.com/7840/Bombacha-Americana-Gris-Gabardina-T-34-49.jpg,https://rerda.com/7841/Bombacha-Americana-Gris-Gabardina-T-34-49.jpg,https://rerda.com/7842/Bombacha-Americana-Gris-Gabardina-T-34-49.jpg,https://rerda.com/7843/Bombacha-Americana-Gris-Gabardina-T-34-49.jpg,https://rerda.com/7844/Bombacha-Americana-Gris-Gabardina-T-34-49.jpg</v>
      </c>
      <c r="P63" s="2">
        <f>IFERROR(VLOOKUP(B63,[3]stock!$A$1:$B$9000,2,FALSE),"0")</f>
        <v>0</v>
      </c>
      <c r="Q63" s="2">
        <f>VLOOKUP($A63,[1]products_2021_10_19_12_46_45!$A$3:$S$481,11,FALSE)</f>
        <v>5</v>
      </c>
      <c r="R63" s="2">
        <f>VLOOKUP($A63,[1]products_2021_10_19_12_46_45!$A$3:$S$481,12,FALSE)</f>
        <v>5</v>
      </c>
      <c r="S63" s="2">
        <f>VLOOKUP($A63,[1]products_2021_10_19_12_46_45!$A$3:$S$481,13,FALSE)</f>
        <v>5</v>
      </c>
      <c r="T63" s="2">
        <f>VLOOKUP($A63,[1]products_2021_10_19_12_46_45!$A$3:$S$481,14,FALSE)</f>
        <v>0.03</v>
      </c>
      <c r="U63" s="2"/>
      <c r="V63" s="2"/>
      <c r="W63" s="2"/>
      <c r="X63" s="2"/>
      <c r="Y63" s="2"/>
      <c r="Z63" s="2"/>
      <c r="AA63" s="2"/>
      <c r="AB63" s="2"/>
      <c r="AC63" s="2"/>
      <c r="AD63" s="2"/>
      <c r="AE63" s="2"/>
      <c r="AF63" s="2"/>
      <c r="AG63" s="2"/>
      <c r="AH63" s="2"/>
      <c r="AI63" s="2"/>
      <c r="AJ63" s="2"/>
      <c r="AK63" s="2"/>
      <c r="AL63" s="2"/>
      <c r="AM63" s="2"/>
      <c r="AN63" s="2"/>
      <c r="AO63" s="2"/>
      <c r="AP63" s="2"/>
      <c r="AQ63" s="2"/>
      <c r="AR63" s="2"/>
      <c r="AS63" s="2"/>
    </row>
    <row r="64" spans="1:45" hidden="1" x14ac:dyDescent="0.25">
      <c r="A64" s="2">
        <v>681</v>
      </c>
      <c r="B64" s="2">
        <v>112010750</v>
      </c>
      <c r="C64" s="2">
        <f>VLOOKUP($A64,[1]products_2021_10_19_12_46_45!$A$3:$S$481,3,FALSE)</f>
        <v>1120107</v>
      </c>
      <c r="D64" s="2" t="str">
        <f>VLOOKUP($A64,[1]products_2021_10_19_12_46_45!$A$3:$S$481,4,FALSE)</f>
        <v>Bombacha Americana Gabardina Gris T:50-54</v>
      </c>
      <c r="E64" s="3">
        <v>50</v>
      </c>
      <c r="F64" s="4"/>
      <c r="G64" s="2" t="str">
        <f>VLOOKUP($A64,[1]products_2021_10_19_12_46_45!$A$3:$S$481,16,FALSE)</f>
        <v>Puños ajustables con abrojo. &lt;br /&gt;
Rodilleras y refuerzo en entrepierna. &lt;br /&gt;
8 (ocho) bolsillos. &lt;br /&gt;
Cierre de cremallera de 1ª calidad con ojal y botón.</v>
      </c>
      <c r="H64" s="2" t="str">
        <f>IFERROR(VLOOKUP($A64,[1]products_2021_10_19_12_46_45!$A$3:$S$481,17,FALSE),"")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4" s="2" t="str">
        <f>VLOOKUP($A64,[1]products_2021_10_19_12_46_45!$A$3:$S$481,5,FALSE)</f>
        <v>Indumentaria militar</v>
      </c>
      <c r="J64" s="2" t="str">
        <f>IFERROR(VLOOKUP($A64,[1]products_2021_10_19_12_46_45!$A$3:$S$481,6,FALSE),"")</f>
        <v>Pantalones de combate, bombachas, fajinas, cargo.</v>
      </c>
      <c r="K64" s="2" t="str">
        <f>IFERROR(VLOOKUP($A64,[1]products_2021_10_19_12_46_45!$A$3:$S$481,7,FALSE),"")</f>
        <v>Americana</v>
      </c>
      <c r="L64" s="2" t="str">
        <f>IFERROR(VLOOKUP($A64,[1]products_2021_10_19_12_46_45!$A$3:$S$481,8,FALSE),"")</f>
        <v/>
      </c>
      <c r="M64" s="2" t="str">
        <f>IFERROR(VLOOKUP($A64,[1]products_2021_10_19_12_46_45!$A$3:$S$481,9,FALSE),"")</f>
        <v>Americana, Gabardina, Penitenciaría, Bombacha</v>
      </c>
      <c r="N64" s="2">
        <f>IFERROR(VLOOKUP(C64,[2]articulo!$A$1:$D$9000,4,FALSE),"")</f>
        <v>6480</v>
      </c>
      <c r="O64" s="2" t="str">
        <f>VLOOKUP($A64,[1]products_2021_10_19_12_46_45!$A$3:$S$481,18,FALSE)</f>
        <v>https://rerda.com/7845/Bombacha-Americana-Gris-Gabardina-T-50-55.jpg,https://rerda.com/7846/Bombacha-Americana-Gris-Gabardina-T-50-55.jpg,https://rerda.com/7847/Bombacha-Americana-Gris-Gabardina-T-50-55.jpg,https://rerda.com/7848/Bombacha-Americana-Gris-Gabardina-T-50-55.jpg,https://rerda.com/7849/Bombacha-Americana-Gris-Gabardina-T-50-55.jpg</v>
      </c>
      <c r="P64" s="2">
        <f>IFERROR(VLOOKUP(B64,[3]stock!$A$1:$B$9000,2,FALSE),"0")</f>
        <v>19</v>
      </c>
      <c r="Q64" s="2">
        <f>VLOOKUP($A64,[1]products_2021_10_19_12_46_45!$A$3:$S$481,11,FALSE)</f>
        <v>5</v>
      </c>
      <c r="R64" s="2">
        <f>VLOOKUP($A64,[1]products_2021_10_19_12_46_45!$A$3:$S$481,12,FALSE)</f>
        <v>5</v>
      </c>
      <c r="S64" s="2">
        <f>VLOOKUP($A64,[1]products_2021_10_19_12_46_45!$A$3:$S$481,13,FALSE)</f>
        <v>5</v>
      </c>
      <c r="T64" s="2">
        <f>VLOOKUP($A64,[1]products_2021_10_19_12_46_45!$A$3:$S$481,14,FALSE)</f>
        <v>0.03</v>
      </c>
      <c r="U64" s="2"/>
      <c r="V64" s="2"/>
      <c r="W64" s="2"/>
      <c r="X64" s="2"/>
      <c r="Y64" s="2"/>
      <c r="Z64" s="2"/>
      <c r="AA64" s="2"/>
      <c r="AB64" s="2"/>
      <c r="AC64" s="2"/>
      <c r="AD64" s="2"/>
      <c r="AE64" s="2"/>
      <c r="AF64" s="2"/>
      <c r="AG64" s="2"/>
      <c r="AH64" s="2"/>
      <c r="AI64" s="2"/>
      <c r="AJ64" s="2"/>
      <c r="AK64" s="2"/>
      <c r="AL64" s="2"/>
      <c r="AM64" s="2"/>
      <c r="AN64" s="2"/>
      <c r="AO64" s="2"/>
      <c r="AP64" s="2"/>
      <c r="AQ64" s="2"/>
      <c r="AR64" s="2"/>
      <c r="AS64" s="2"/>
    </row>
    <row r="65" spans="1:45" hidden="1" x14ac:dyDescent="0.25">
      <c r="A65" s="2">
        <v>681</v>
      </c>
      <c r="B65" s="2">
        <v>112010752</v>
      </c>
      <c r="C65" s="2">
        <f>VLOOKUP($A65,[1]products_2021_10_19_12_46_45!$A$3:$S$481,3,FALSE)</f>
        <v>1120107</v>
      </c>
      <c r="D65" s="2" t="str">
        <f>VLOOKUP($A65,[1]products_2021_10_19_12_46_45!$A$3:$S$481,4,FALSE)</f>
        <v>Bombacha Americana Gabardina Gris T:50-54</v>
      </c>
      <c r="E65" s="3">
        <v>52</v>
      </c>
      <c r="F65" s="4"/>
      <c r="G65" s="2" t="str">
        <f>VLOOKUP($A65,[1]products_2021_10_19_12_46_45!$A$3:$S$481,16,FALSE)</f>
        <v>Puños ajustables con abrojo. &lt;br /&gt;
Rodilleras y refuerzo en entrepierna. &lt;br /&gt;
8 (ocho) bolsillos. &lt;br /&gt;
Cierre de cremallera de 1ª calidad con ojal y botón.</v>
      </c>
      <c r="H65" s="2" t="str">
        <f>IFERROR(VLOOKUP($A65,[1]products_2021_10_19_12_46_45!$A$3:$S$481,17,FALSE),"")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5" s="2" t="str">
        <f>VLOOKUP($A65,[1]products_2021_10_19_12_46_45!$A$3:$S$481,5,FALSE)</f>
        <v>Indumentaria militar</v>
      </c>
      <c r="J65" s="2" t="str">
        <f>IFERROR(VLOOKUP($A65,[1]products_2021_10_19_12_46_45!$A$3:$S$481,6,FALSE),"")</f>
        <v>Pantalones de combate, bombachas, fajinas, cargo.</v>
      </c>
      <c r="K65" s="2" t="str">
        <f>IFERROR(VLOOKUP($A65,[1]products_2021_10_19_12_46_45!$A$3:$S$481,7,FALSE),"")</f>
        <v>Americana</v>
      </c>
      <c r="L65" s="2" t="str">
        <f>IFERROR(VLOOKUP($A65,[1]products_2021_10_19_12_46_45!$A$3:$S$481,8,FALSE),"")</f>
        <v/>
      </c>
      <c r="M65" s="2" t="str">
        <f>IFERROR(VLOOKUP($A65,[1]products_2021_10_19_12_46_45!$A$3:$S$481,9,FALSE),"")</f>
        <v>Americana, Gabardina, Penitenciaría, Bombacha</v>
      </c>
      <c r="N65" s="2">
        <f>IFERROR(VLOOKUP(C65,[2]articulo!$A$1:$D$9000,4,FALSE),"")</f>
        <v>6480</v>
      </c>
      <c r="O65" s="2" t="str">
        <f>VLOOKUP($A65,[1]products_2021_10_19_12_46_45!$A$3:$S$481,18,FALSE)</f>
        <v>https://rerda.com/7845/Bombacha-Americana-Gris-Gabardina-T-50-55.jpg,https://rerda.com/7846/Bombacha-Americana-Gris-Gabardina-T-50-55.jpg,https://rerda.com/7847/Bombacha-Americana-Gris-Gabardina-T-50-55.jpg,https://rerda.com/7848/Bombacha-Americana-Gris-Gabardina-T-50-55.jpg,https://rerda.com/7849/Bombacha-Americana-Gris-Gabardina-T-50-55.jpg</v>
      </c>
      <c r="P65" s="2">
        <f>IFERROR(VLOOKUP(B65,[3]stock!$A$1:$B$9000,2,FALSE),"0")</f>
        <v>18</v>
      </c>
      <c r="Q65" s="2">
        <f>VLOOKUP($A65,[1]products_2021_10_19_12_46_45!$A$3:$S$481,11,FALSE)</f>
        <v>5</v>
      </c>
      <c r="R65" s="2">
        <f>VLOOKUP($A65,[1]products_2021_10_19_12_46_45!$A$3:$S$481,12,FALSE)</f>
        <v>5</v>
      </c>
      <c r="S65" s="2">
        <f>VLOOKUP($A65,[1]products_2021_10_19_12_46_45!$A$3:$S$481,13,FALSE)</f>
        <v>5</v>
      </c>
      <c r="T65" s="2">
        <f>VLOOKUP($A65,[1]products_2021_10_19_12_46_45!$A$3:$S$481,14,FALSE)</f>
        <v>0.03</v>
      </c>
      <c r="U65" s="2"/>
      <c r="V65" s="2"/>
      <c r="W65" s="2"/>
      <c r="X65" s="2"/>
      <c r="Y65" s="2"/>
      <c r="Z65" s="2"/>
      <c r="AA65" s="2"/>
      <c r="AB65" s="2"/>
      <c r="AC65" s="2"/>
      <c r="AD65" s="2"/>
      <c r="AE65" s="2"/>
      <c r="AF65" s="2"/>
      <c r="AG65" s="2"/>
      <c r="AH65" s="2"/>
      <c r="AI65" s="2"/>
      <c r="AJ65" s="2"/>
      <c r="AK65" s="2"/>
      <c r="AL65" s="2"/>
      <c r="AM65" s="2"/>
      <c r="AN65" s="2"/>
      <c r="AO65" s="2"/>
      <c r="AP65" s="2"/>
      <c r="AQ65" s="2"/>
      <c r="AR65" s="2"/>
      <c r="AS65" s="2"/>
    </row>
    <row r="66" spans="1:45" hidden="1" x14ac:dyDescent="0.25">
      <c r="A66" s="2">
        <v>681</v>
      </c>
      <c r="B66" s="2">
        <v>112010754</v>
      </c>
      <c r="C66" s="2">
        <f>VLOOKUP($A66,[1]products_2021_10_19_12_46_45!$A$3:$S$481,3,FALSE)</f>
        <v>1120107</v>
      </c>
      <c r="D66" s="2" t="str">
        <f>VLOOKUP($A66,[1]products_2021_10_19_12_46_45!$A$3:$S$481,4,FALSE)</f>
        <v>Bombacha Americana Gabardina Gris T:50-54</v>
      </c>
      <c r="E66" s="3">
        <v>54</v>
      </c>
      <c r="F66" s="4"/>
      <c r="G66" s="2" t="str">
        <f>VLOOKUP($A66,[1]products_2021_10_19_12_46_45!$A$3:$S$481,16,FALSE)</f>
        <v>Puños ajustables con abrojo. &lt;br /&gt;
Rodilleras y refuerzo en entrepierna. &lt;br /&gt;
8 (ocho) bolsillos. &lt;br /&gt;
Cierre de cremallera de 1ª calidad con ojal y botón.</v>
      </c>
      <c r="H66" s="2" t="str">
        <f>IFERROR(VLOOKUP($A66,[1]products_2021_10_19_12_46_45!$A$3:$S$481,17,FALSE),"")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6" s="2" t="str">
        <f>VLOOKUP($A66,[1]products_2021_10_19_12_46_45!$A$3:$S$481,5,FALSE)</f>
        <v>Indumentaria militar</v>
      </c>
      <c r="J66" s="2" t="str">
        <f>IFERROR(VLOOKUP($A66,[1]products_2021_10_19_12_46_45!$A$3:$S$481,6,FALSE),"")</f>
        <v>Pantalones de combate, bombachas, fajinas, cargo.</v>
      </c>
      <c r="K66" s="2" t="str">
        <f>IFERROR(VLOOKUP($A66,[1]products_2021_10_19_12_46_45!$A$3:$S$481,7,FALSE),"")</f>
        <v>Americana</v>
      </c>
      <c r="L66" s="2" t="str">
        <f>IFERROR(VLOOKUP($A66,[1]products_2021_10_19_12_46_45!$A$3:$S$481,8,FALSE),"")</f>
        <v/>
      </c>
      <c r="M66" s="2" t="str">
        <f>IFERROR(VLOOKUP($A66,[1]products_2021_10_19_12_46_45!$A$3:$S$481,9,FALSE),"")</f>
        <v>Americana, Gabardina, Penitenciaría, Bombacha</v>
      </c>
      <c r="N66" s="2">
        <f>IFERROR(VLOOKUP(C66,[2]articulo!$A$1:$D$9000,4,FALSE),"")</f>
        <v>6480</v>
      </c>
      <c r="O66" s="2" t="str">
        <f>VLOOKUP($A66,[1]products_2021_10_19_12_46_45!$A$3:$S$481,18,FALSE)</f>
        <v>https://rerda.com/7845/Bombacha-Americana-Gris-Gabardina-T-50-55.jpg,https://rerda.com/7846/Bombacha-Americana-Gris-Gabardina-T-50-55.jpg,https://rerda.com/7847/Bombacha-Americana-Gris-Gabardina-T-50-55.jpg,https://rerda.com/7848/Bombacha-Americana-Gris-Gabardina-T-50-55.jpg,https://rerda.com/7849/Bombacha-Americana-Gris-Gabardina-T-50-55.jpg</v>
      </c>
      <c r="P66" s="2">
        <f>IFERROR(VLOOKUP(B66,[3]stock!$A$1:$B$9000,2,FALSE),"0")</f>
        <v>29</v>
      </c>
      <c r="Q66" s="2">
        <f>VLOOKUP($A66,[1]products_2021_10_19_12_46_45!$A$3:$S$481,11,FALSE)</f>
        <v>5</v>
      </c>
      <c r="R66" s="2">
        <f>VLOOKUP($A66,[1]products_2021_10_19_12_46_45!$A$3:$S$481,12,FALSE)</f>
        <v>5</v>
      </c>
      <c r="S66" s="2">
        <f>VLOOKUP($A66,[1]products_2021_10_19_12_46_45!$A$3:$S$481,13,FALSE)</f>
        <v>5</v>
      </c>
      <c r="T66" s="2">
        <f>VLOOKUP($A66,[1]products_2021_10_19_12_46_45!$A$3:$S$481,14,FALSE)</f>
        <v>0.03</v>
      </c>
      <c r="U66" s="2"/>
      <c r="V66" s="2"/>
      <c r="W66" s="2"/>
      <c r="X66" s="2"/>
      <c r="Y66" s="2"/>
      <c r="Z66" s="2"/>
      <c r="AA66" s="2"/>
      <c r="AB66" s="2"/>
      <c r="AC66" s="2"/>
      <c r="AD66" s="2"/>
      <c r="AE66" s="2"/>
      <c r="AF66" s="2"/>
      <c r="AG66" s="2"/>
      <c r="AH66" s="2"/>
      <c r="AI66" s="2"/>
      <c r="AJ66" s="2"/>
      <c r="AK66" s="2"/>
      <c r="AL66" s="2"/>
      <c r="AM66" s="2"/>
      <c r="AN66" s="2"/>
      <c r="AO66" s="2"/>
      <c r="AP66" s="2"/>
      <c r="AQ66" s="2"/>
      <c r="AR66" s="2"/>
      <c r="AS66" s="2"/>
    </row>
    <row r="67" spans="1:45" hidden="1" x14ac:dyDescent="0.25">
      <c r="A67" s="2">
        <v>682</v>
      </c>
      <c r="B67" s="2">
        <v>112011056</v>
      </c>
      <c r="C67" s="2">
        <f>VLOOKUP($A67,[1]products_2021_10_19_12_46_45!$A$3:$S$481,3,FALSE)</f>
        <v>1120110</v>
      </c>
      <c r="D67" s="2" t="str">
        <f>VLOOKUP($A67,[1]products_2021_10_19_12_46_45!$A$3:$S$481,4,FALSE)</f>
        <v>Bombacha Americana Gabardina Gris T:56-60</v>
      </c>
      <c r="E67" s="3">
        <v>56</v>
      </c>
      <c r="F67" s="4"/>
      <c r="G67" s="2" t="str">
        <f>VLOOKUP($A67,[1]products_2021_10_19_12_46_45!$A$3:$S$481,16,FALSE)</f>
        <v>Puños ajustables con abrojo. &lt;br /&gt;
Rodilleras y refuerzo en entrepierna. &lt;br /&gt;
8 (ocho) bolsillos. &lt;br /&gt;
Cierre de cremallera de 1ª calidad con ojal y botón.</v>
      </c>
      <c r="H67" s="2" t="str">
        <f>IFERROR(VLOOKUP($A67,[1]products_2021_10_19_12_46_45!$A$3:$S$481,17,FALSE),"")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7" s="2" t="str">
        <f>VLOOKUP($A67,[1]products_2021_10_19_12_46_45!$A$3:$S$481,5,FALSE)</f>
        <v>Indumentaria militar</v>
      </c>
      <c r="J67" s="2" t="str">
        <f>IFERROR(VLOOKUP($A67,[1]products_2021_10_19_12_46_45!$A$3:$S$481,6,FALSE),"")</f>
        <v>Pantalones de combate, bombachas, fajinas, cargo.</v>
      </c>
      <c r="K67" s="2" t="str">
        <f>IFERROR(VLOOKUP($A67,[1]products_2021_10_19_12_46_45!$A$3:$S$481,7,FALSE),"")</f>
        <v>Americana</v>
      </c>
      <c r="L67" s="2" t="str">
        <f>IFERROR(VLOOKUP($A67,[1]products_2021_10_19_12_46_45!$A$3:$S$481,8,FALSE),"")</f>
        <v/>
      </c>
      <c r="M67" s="2" t="str">
        <f>IFERROR(VLOOKUP($A67,[1]products_2021_10_19_12_46_45!$A$3:$S$481,9,FALSE),"")</f>
        <v>Americana, Gabardina, Penitenciaría, Bombacha</v>
      </c>
      <c r="N67" s="2">
        <f>IFERROR(VLOOKUP(C67,[2]articulo!$A$1:$D$9000,4,FALSE),"")</f>
        <v>6680</v>
      </c>
      <c r="O67" s="2" t="str">
        <f>VLOOKUP($A67,[1]products_2021_10_19_12_46_45!$A$3:$S$481,18,FALSE)</f>
        <v>https://rerda.com/7850/Bombacha-Americana-Gris-Gabardina-T-56-61.jpg,https://rerda.com/7851/Bombacha-Americana-Gris-Gabardina-T-56-61.jpg,https://rerda.com/7852/Bombacha-Americana-Gris-Gabardina-T-56-61.jpg,https://rerda.com/7853/Bombacha-Americana-Gris-Gabardina-T-56-61.jpg,https://rerda.com/7854/Bombacha-Americana-Gris-Gabardina-T-56-61.jpg</v>
      </c>
      <c r="P67" s="2">
        <f>IFERROR(VLOOKUP(B67,[3]stock!$A$1:$B$9000,2,FALSE),"0")</f>
        <v>2</v>
      </c>
      <c r="Q67" s="2">
        <f>VLOOKUP($A67,[1]products_2021_10_19_12_46_45!$A$3:$S$481,11,FALSE)</f>
        <v>5</v>
      </c>
      <c r="R67" s="2">
        <f>VLOOKUP($A67,[1]products_2021_10_19_12_46_45!$A$3:$S$481,12,FALSE)</f>
        <v>5</v>
      </c>
      <c r="S67" s="2">
        <f>VLOOKUP($A67,[1]products_2021_10_19_12_46_45!$A$3:$S$481,13,FALSE)</f>
        <v>5</v>
      </c>
      <c r="T67" s="2">
        <f>VLOOKUP($A67,[1]products_2021_10_19_12_46_45!$A$3:$S$481,14,FALSE)</f>
        <v>0.03</v>
      </c>
      <c r="U67" s="2"/>
      <c r="V67" s="2"/>
      <c r="W67" s="2"/>
      <c r="X67" s="2"/>
      <c r="Y67" s="2"/>
      <c r="Z67" s="2"/>
      <c r="AA67" s="2"/>
      <c r="AB67" s="2"/>
      <c r="AC67" s="2"/>
      <c r="AD67" s="2"/>
      <c r="AE67" s="2"/>
      <c r="AF67" s="2"/>
      <c r="AG67" s="2"/>
      <c r="AH67" s="2"/>
      <c r="AI67" s="2"/>
      <c r="AJ67" s="2"/>
      <c r="AK67" s="2"/>
      <c r="AL67" s="2"/>
      <c r="AM67" s="2"/>
      <c r="AN67" s="2"/>
      <c r="AO67" s="2"/>
      <c r="AP67" s="2"/>
      <c r="AQ67" s="2"/>
      <c r="AR67" s="2"/>
      <c r="AS67" s="2"/>
    </row>
    <row r="68" spans="1:45" hidden="1" x14ac:dyDescent="0.25">
      <c r="A68" s="2">
        <v>682</v>
      </c>
      <c r="B68" s="2">
        <v>112011058</v>
      </c>
      <c r="C68" s="2">
        <f>VLOOKUP($A68,[1]products_2021_10_19_12_46_45!$A$3:$S$481,3,FALSE)</f>
        <v>1120110</v>
      </c>
      <c r="D68" s="2" t="str">
        <f>VLOOKUP($A68,[1]products_2021_10_19_12_46_45!$A$3:$S$481,4,FALSE)</f>
        <v>Bombacha Americana Gabardina Gris T:56-60</v>
      </c>
      <c r="E68" s="3">
        <v>58</v>
      </c>
      <c r="F68" s="4"/>
      <c r="G68" s="2" t="str">
        <f>VLOOKUP($A68,[1]products_2021_10_19_12_46_45!$A$3:$S$481,16,FALSE)</f>
        <v>Puños ajustables con abrojo. &lt;br /&gt;
Rodilleras y refuerzo en entrepierna. &lt;br /&gt;
8 (ocho) bolsillos. &lt;br /&gt;
Cierre de cremallera de 1ª calidad con ojal y botón.</v>
      </c>
      <c r="H68" s="2" t="str">
        <f>IFERROR(VLOOKUP($A68,[1]products_2021_10_19_12_46_45!$A$3:$S$481,17,FALSE),"")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8" s="2" t="str">
        <f>VLOOKUP($A68,[1]products_2021_10_19_12_46_45!$A$3:$S$481,5,FALSE)</f>
        <v>Indumentaria militar</v>
      </c>
      <c r="J68" s="2" t="str">
        <f>IFERROR(VLOOKUP($A68,[1]products_2021_10_19_12_46_45!$A$3:$S$481,6,FALSE),"")</f>
        <v>Pantalones de combate, bombachas, fajinas, cargo.</v>
      </c>
      <c r="K68" s="2" t="str">
        <f>IFERROR(VLOOKUP($A68,[1]products_2021_10_19_12_46_45!$A$3:$S$481,7,FALSE),"")</f>
        <v>Americana</v>
      </c>
      <c r="L68" s="2" t="str">
        <f>IFERROR(VLOOKUP($A68,[1]products_2021_10_19_12_46_45!$A$3:$S$481,8,FALSE),"")</f>
        <v/>
      </c>
      <c r="M68" s="2" t="str">
        <f>IFERROR(VLOOKUP($A68,[1]products_2021_10_19_12_46_45!$A$3:$S$481,9,FALSE),"")</f>
        <v>Americana, Gabardina, Penitenciaría, Bombacha</v>
      </c>
      <c r="N68" s="2">
        <f>IFERROR(VLOOKUP(C68,[2]articulo!$A$1:$D$9000,4,FALSE),"")</f>
        <v>6680</v>
      </c>
      <c r="O68" s="2" t="str">
        <f>VLOOKUP($A68,[1]products_2021_10_19_12_46_45!$A$3:$S$481,18,FALSE)</f>
        <v>https://rerda.com/7850/Bombacha-Americana-Gris-Gabardina-T-56-61.jpg,https://rerda.com/7851/Bombacha-Americana-Gris-Gabardina-T-56-61.jpg,https://rerda.com/7852/Bombacha-Americana-Gris-Gabardina-T-56-61.jpg,https://rerda.com/7853/Bombacha-Americana-Gris-Gabardina-T-56-61.jpg,https://rerda.com/7854/Bombacha-Americana-Gris-Gabardina-T-56-61.jpg</v>
      </c>
      <c r="P68" s="2">
        <f>IFERROR(VLOOKUP(B68,[3]stock!$A$1:$B$9000,2,FALSE),"0")</f>
        <v>5</v>
      </c>
      <c r="Q68" s="2">
        <f>VLOOKUP($A68,[1]products_2021_10_19_12_46_45!$A$3:$S$481,11,FALSE)</f>
        <v>5</v>
      </c>
      <c r="R68" s="2">
        <f>VLOOKUP($A68,[1]products_2021_10_19_12_46_45!$A$3:$S$481,12,FALSE)</f>
        <v>5</v>
      </c>
      <c r="S68" s="2">
        <f>VLOOKUP($A68,[1]products_2021_10_19_12_46_45!$A$3:$S$481,13,FALSE)</f>
        <v>5</v>
      </c>
      <c r="T68" s="2">
        <f>VLOOKUP($A68,[1]products_2021_10_19_12_46_45!$A$3:$S$481,14,FALSE)</f>
        <v>0.03</v>
      </c>
      <c r="U68" s="2"/>
      <c r="V68" s="2"/>
      <c r="W68" s="2"/>
      <c r="X68" s="2"/>
      <c r="Y68" s="2"/>
      <c r="Z68" s="2"/>
      <c r="AA68" s="2"/>
      <c r="AB68" s="2"/>
      <c r="AC68" s="2"/>
      <c r="AD68" s="2"/>
      <c r="AE68" s="2"/>
      <c r="AF68" s="2"/>
      <c r="AG68" s="2"/>
      <c r="AH68" s="2"/>
      <c r="AI68" s="2"/>
      <c r="AJ68" s="2"/>
      <c r="AK68" s="2"/>
      <c r="AL68" s="2"/>
      <c r="AM68" s="2"/>
      <c r="AN68" s="2"/>
      <c r="AO68" s="2"/>
      <c r="AP68" s="2"/>
      <c r="AQ68" s="2"/>
      <c r="AR68" s="2"/>
      <c r="AS68" s="2"/>
    </row>
    <row r="69" spans="1:45" hidden="1" x14ac:dyDescent="0.25">
      <c r="A69" s="2">
        <v>682</v>
      </c>
      <c r="B69" s="2">
        <v>112011060</v>
      </c>
      <c r="C69" s="2">
        <f>VLOOKUP($A69,[1]products_2021_10_19_12_46_45!$A$3:$S$481,3,FALSE)</f>
        <v>1120110</v>
      </c>
      <c r="D69" s="2" t="str">
        <f>VLOOKUP($A69,[1]products_2021_10_19_12_46_45!$A$3:$S$481,4,FALSE)</f>
        <v>Bombacha Americana Gabardina Gris T:56-60</v>
      </c>
      <c r="E69" s="3">
        <v>60</v>
      </c>
      <c r="F69" s="4"/>
      <c r="G69" s="2" t="str">
        <f>VLOOKUP($A69,[1]products_2021_10_19_12_46_45!$A$3:$S$481,16,FALSE)</f>
        <v>Puños ajustables con abrojo. &lt;br /&gt;
Rodilleras y refuerzo en entrepierna. &lt;br /&gt;
8 (ocho) bolsillos. &lt;br /&gt;
Cierre de cremallera de 1ª calidad con ojal y botón.</v>
      </c>
      <c r="H69" s="2" t="str">
        <f>IFERROR(VLOOKUP($A69,[1]products_2021_10_19_12_46_45!$A$3:$S$481,17,FALSE),"")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9" s="2" t="str">
        <f>VLOOKUP($A69,[1]products_2021_10_19_12_46_45!$A$3:$S$481,5,FALSE)</f>
        <v>Indumentaria militar</v>
      </c>
      <c r="J69" s="2" t="str">
        <f>IFERROR(VLOOKUP($A69,[1]products_2021_10_19_12_46_45!$A$3:$S$481,6,FALSE),"")</f>
        <v>Pantalones de combate, bombachas, fajinas, cargo.</v>
      </c>
      <c r="K69" s="2" t="str">
        <f>IFERROR(VLOOKUP($A69,[1]products_2021_10_19_12_46_45!$A$3:$S$481,7,FALSE),"")</f>
        <v>Americana</v>
      </c>
      <c r="L69" s="2" t="str">
        <f>IFERROR(VLOOKUP($A69,[1]products_2021_10_19_12_46_45!$A$3:$S$481,8,FALSE),"")</f>
        <v/>
      </c>
      <c r="M69" s="2" t="str">
        <f>IFERROR(VLOOKUP($A69,[1]products_2021_10_19_12_46_45!$A$3:$S$481,9,FALSE),"")</f>
        <v>Americana, Gabardina, Penitenciaría, Bombacha</v>
      </c>
      <c r="N69" s="2">
        <f>IFERROR(VLOOKUP(C69,[2]articulo!$A$1:$D$9000,4,FALSE),"")</f>
        <v>6680</v>
      </c>
      <c r="O69" s="2" t="str">
        <f>VLOOKUP($A69,[1]products_2021_10_19_12_46_45!$A$3:$S$481,18,FALSE)</f>
        <v>https://rerda.com/7850/Bombacha-Americana-Gris-Gabardina-T-56-61.jpg,https://rerda.com/7851/Bombacha-Americana-Gris-Gabardina-T-56-61.jpg,https://rerda.com/7852/Bombacha-Americana-Gris-Gabardina-T-56-61.jpg,https://rerda.com/7853/Bombacha-Americana-Gris-Gabardina-T-56-61.jpg,https://rerda.com/7854/Bombacha-Americana-Gris-Gabardina-T-56-61.jpg</v>
      </c>
      <c r="P69" s="2">
        <f>IFERROR(VLOOKUP(B69,[3]stock!$A$1:$B$9000,2,FALSE),"0")</f>
        <v>0</v>
      </c>
      <c r="Q69" s="2">
        <f>VLOOKUP($A69,[1]products_2021_10_19_12_46_45!$A$3:$S$481,11,FALSE)</f>
        <v>5</v>
      </c>
      <c r="R69" s="2">
        <f>VLOOKUP($A69,[1]products_2021_10_19_12_46_45!$A$3:$S$481,12,FALSE)</f>
        <v>5</v>
      </c>
      <c r="S69" s="2">
        <f>VLOOKUP($A69,[1]products_2021_10_19_12_46_45!$A$3:$S$481,13,FALSE)</f>
        <v>5</v>
      </c>
      <c r="T69" s="2">
        <f>VLOOKUP($A69,[1]products_2021_10_19_12_46_45!$A$3:$S$481,14,FALSE)</f>
        <v>0.03</v>
      </c>
      <c r="U69" s="2"/>
      <c r="V69" s="2"/>
      <c r="W69" s="2"/>
      <c r="X69" s="2"/>
      <c r="Y69" s="2"/>
      <c r="Z69" s="2"/>
      <c r="AA69" s="2"/>
      <c r="AB69" s="2"/>
      <c r="AC69" s="2"/>
      <c r="AD69" s="2"/>
      <c r="AE69" s="2"/>
      <c r="AF69" s="2"/>
      <c r="AG69" s="2"/>
      <c r="AH69" s="2"/>
      <c r="AI69" s="2"/>
      <c r="AJ69" s="2"/>
      <c r="AK69" s="2"/>
      <c r="AL69" s="2"/>
      <c r="AM69" s="2"/>
      <c r="AN69" s="2"/>
      <c r="AO69" s="2"/>
      <c r="AP69" s="2"/>
      <c r="AQ69" s="2"/>
      <c r="AR69" s="2"/>
      <c r="AS69" s="2"/>
    </row>
    <row r="70" spans="1:45" hidden="1" x14ac:dyDescent="0.25">
      <c r="A70" s="2">
        <v>1113</v>
      </c>
      <c r="B70" s="2">
        <v>112011162</v>
      </c>
      <c r="C70" s="2">
        <f>VLOOKUP($A70,[1]products_2021_10_19_12_46_45!$A$3:$S$481,3,FALSE)</f>
        <v>1120111</v>
      </c>
      <c r="D70" s="2" t="str">
        <f>VLOOKUP($A70,[1]products_2021_10_19_12_46_45!$A$3:$S$481,4,FALSE)</f>
        <v>Bombacha Americana Gabardina Gris T:62-66</v>
      </c>
      <c r="E70" s="3">
        <v>62</v>
      </c>
      <c r="F70" s="4"/>
      <c r="G70" s="2" t="str">
        <f>VLOOKUP($A70,[1]products_2021_10_19_12_46_45!$A$3:$S$481,16,FALSE)</f>
        <v>Puños ajustables con abrojo. &lt;br /&gt;
Rodilleras y refuerzo en entrepierna. &lt;br /&gt;
8 (ocho) bolsillos. &lt;br /&gt;
Cierre de cremallera de 1ª calidad con ojal y botón.</v>
      </c>
      <c r="H70" s="2" t="str">
        <f>IFERROR(VLOOKUP($A70,[1]products_2021_10_19_12_46_45!$A$3:$S$481,17,FALSE),"")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70" s="2" t="str">
        <f>VLOOKUP($A70,[1]products_2021_10_19_12_46_45!$A$3:$S$481,5,FALSE)</f>
        <v>Indumentaria militar</v>
      </c>
      <c r="J70" s="2" t="str">
        <f>IFERROR(VLOOKUP($A70,[1]products_2021_10_19_12_46_45!$A$3:$S$481,6,FALSE),"")</f>
        <v>Pantalones de combate, bombachas, fajinas, cargo.</v>
      </c>
      <c r="K70" s="2" t="str">
        <f>IFERROR(VLOOKUP($A70,[1]products_2021_10_19_12_46_45!$A$3:$S$481,7,FALSE),"")</f>
        <v>Americana</v>
      </c>
      <c r="L70" s="2" t="str">
        <f>IFERROR(VLOOKUP($A70,[1]products_2021_10_19_12_46_45!$A$3:$S$481,8,FALSE),"")</f>
        <v/>
      </c>
      <c r="M70" s="2" t="str">
        <f>IFERROR(VLOOKUP($A70,[1]products_2021_10_19_12_46_45!$A$3:$S$481,9,FALSE),"")</f>
        <v>Americana, Gabardina, Penitenciaría, Bombacha</v>
      </c>
      <c r="N70" s="2">
        <f>IFERROR(VLOOKUP(C70,[2]articulo!$A$1:$D$9000,4,FALSE),"")</f>
        <v>6880</v>
      </c>
      <c r="O70" s="2" t="str">
        <f>VLOOKUP($A70,[1]products_2021_10_19_12_46_45!$A$3:$S$481,18,FALSE)</f>
        <v>https://rerda.com/7855/bombacha-americana-gris-gabardina-t62-66.jpg,https://rerda.com/7856/bombacha-americana-gris-gabardina-t62-66.jpg,https://rerda.com/7857/bombacha-americana-gris-gabardina-t62-66.jpg,https://rerda.com/7858/bombacha-americana-gris-gabardina-t62-66.jpg,https://rerda.com/7859/bombacha-americana-gris-gabardina-t62-66.jpg</v>
      </c>
      <c r="P70" s="2">
        <f>IFERROR(VLOOKUP(B70,[3]stock!$A$1:$B$9000,2,FALSE),"0")</f>
        <v>0</v>
      </c>
      <c r="Q70" s="2">
        <f>VLOOKUP($A70,[1]products_2021_10_19_12_46_45!$A$3:$S$481,11,FALSE)</f>
        <v>5</v>
      </c>
      <c r="R70" s="2">
        <f>VLOOKUP($A70,[1]products_2021_10_19_12_46_45!$A$3:$S$481,12,FALSE)</f>
        <v>5</v>
      </c>
      <c r="S70" s="2">
        <f>VLOOKUP($A70,[1]products_2021_10_19_12_46_45!$A$3:$S$481,13,FALSE)</f>
        <v>5</v>
      </c>
      <c r="T70" s="2">
        <f>VLOOKUP($A70,[1]products_2021_10_19_12_46_45!$A$3:$S$481,14,FALSE)</f>
        <v>0.03</v>
      </c>
      <c r="U70" s="2"/>
      <c r="V70" s="2"/>
      <c r="W70" s="2"/>
      <c r="X70" s="2"/>
      <c r="Y70" s="2"/>
      <c r="Z70" s="2"/>
      <c r="AA70" s="2"/>
      <c r="AB70" s="2"/>
      <c r="AC70" s="2"/>
      <c r="AD70" s="2"/>
      <c r="AE70" s="2"/>
      <c r="AF70" s="2"/>
      <c r="AG70" s="2"/>
      <c r="AH70" s="2"/>
      <c r="AI70" s="2"/>
      <c r="AJ70" s="2"/>
      <c r="AK70" s="2"/>
      <c r="AL70" s="2"/>
      <c r="AM70" s="2"/>
      <c r="AN70" s="2"/>
      <c r="AO70" s="2"/>
      <c r="AP70" s="2"/>
      <c r="AQ70" s="2"/>
      <c r="AR70" s="2"/>
      <c r="AS70" s="2"/>
    </row>
    <row r="71" spans="1:45" hidden="1" x14ac:dyDescent="0.25">
      <c r="A71" s="2">
        <v>1113</v>
      </c>
      <c r="B71" s="2">
        <v>112011164</v>
      </c>
      <c r="C71" s="2">
        <f>VLOOKUP($A71,[1]products_2021_10_19_12_46_45!$A$3:$S$481,3,FALSE)</f>
        <v>1120111</v>
      </c>
      <c r="D71" s="2" t="str">
        <f>VLOOKUP($A71,[1]products_2021_10_19_12_46_45!$A$3:$S$481,4,FALSE)</f>
        <v>Bombacha Americana Gabardina Gris T:62-66</v>
      </c>
      <c r="E71" s="3">
        <v>64</v>
      </c>
      <c r="F71" s="4"/>
      <c r="G71" s="2" t="str">
        <f>VLOOKUP($A71,[1]products_2021_10_19_12_46_45!$A$3:$S$481,16,FALSE)</f>
        <v>Puños ajustables con abrojo. &lt;br /&gt;
Rodilleras y refuerzo en entrepierna. &lt;br /&gt;
8 (ocho) bolsillos. &lt;br /&gt;
Cierre de cremallera de 1ª calidad con ojal y botón.</v>
      </c>
      <c r="H71" s="2" t="str">
        <f>IFERROR(VLOOKUP($A71,[1]products_2021_10_19_12_46_45!$A$3:$S$481,17,FALSE),"")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71" s="2" t="str">
        <f>VLOOKUP($A71,[1]products_2021_10_19_12_46_45!$A$3:$S$481,5,FALSE)</f>
        <v>Indumentaria militar</v>
      </c>
      <c r="J71" s="2" t="str">
        <f>IFERROR(VLOOKUP($A71,[1]products_2021_10_19_12_46_45!$A$3:$S$481,6,FALSE),"")</f>
        <v>Pantalones de combate, bombachas, fajinas, cargo.</v>
      </c>
      <c r="K71" s="2" t="str">
        <f>IFERROR(VLOOKUP($A71,[1]products_2021_10_19_12_46_45!$A$3:$S$481,7,FALSE),"")</f>
        <v>Americana</v>
      </c>
      <c r="L71" s="2" t="str">
        <f>IFERROR(VLOOKUP($A71,[1]products_2021_10_19_12_46_45!$A$3:$S$481,8,FALSE),"")</f>
        <v/>
      </c>
      <c r="M71" s="2" t="str">
        <f>IFERROR(VLOOKUP($A71,[1]products_2021_10_19_12_46_45!$A$3:$S$481,9,FALSE),"")</f>
        <v>Americana, Gabardina, Penitenciaría, Bombacha</v>
      </c>
      <c r="N71" s="2">
        <f>IFERROR(VLOOKUP(C71,[2]articulo!$A$1:$D$9000,4,FALSE),"")</f>
        <v>6880</v>
      </c>
      <c r="O71" s="2" t="str">
        <f>VLOOKUP($A71,[1]products_2021_10_19_12_46_45!$A$3:$S$481,18,FALSE)</f>
        <v>https://rerda.com/7855/bombacha-americana-gris-gabardina-t62-66.jpg,https://rerda.com/7856/bombacha-americana-gris-gabardina-t62-66.jpg,https://rerda.com/7857/bombacha-americana-gris-gabardina-t62-66.jpg,https://rerda.com/7858/bombacha-americana-gris-gabardina-t62-66.jpg,https://rerda.com/7859/bombacha-americana-gris-gabardina-t62-66.jpg</v>
      </c>
      <c r="P71" s="2">
        <f>IFERROR(VLOOKUP(B71,[3]stock!$A$1:$B$9000,2,FALSE),"0")</f>
        <v>0</v>
      </c>
      <c r="Q71" s="2">
        <f>VLOOKUP($A71,[1]products_2021_10_19_12_46_45!$A$3:$S$481,11,FALSE)</f>
        <v>5</v>
      </c>
      <c r="R71" s="2">
        <f>VLOOKUP($A71,[1]products_2021_10_19_12_46_45!$A$3:$S$481,12,FALSE)</f>
        <v>5</v>
      </c>
      <c r="S71" s="2">
        <f>VLOOKUP($A71,[1]products_2021_10_19_12_46_45!$A$3:$S$481,13,FALSE)</f>
        <v>5</v>
      </c>
      <c r="T71" s="2">
        <f>VLOOKUP($A71,[1]products_2021_10_19_12_46_45!$A$3:$S$481,14,FALSE)</f>
        <v>0.03</v>
      </c>
      <c r="U71" s="2"/>
      <c r="V71" s="2"/>
      <c r="W71" s="2"/>
      <c r="X71" s="2"/>
      <c r="Y71" s="2"/>
      <c r="Z71" s="2"/>
      <c r="AA71" s="2"/>
      <c r="AB71" s="2"/>
      <c r="AC71" s="2"/>
      <c r="AD71" s="2"/>
      <c r="AE71" s="2"/>
      <c r="AF71" s="2"/>
      <c r="AG71" s="2"/>
      <c r="AH71" s="2"/>
      <c r="AI71" s="2"/>
      <c r="AJ71" s="2"/>
      <c r="AK71" s="2"/>
      <c r="AL71" s="2"/>
      <c r="AM71" s="2"/>
      <c r="AN71" s="2"/>
      <c r="AO71" s="2"/>
      <c r="AP71" s="2"/>
      <c r="AQ71" s="2"/>
      <c r="AR71" s="2"/>
      <c r="AS71" s="2"/>
    </row>
    <row r="72" spans="1:45" hidden="1" x14ac:dyDescent="0.25">
      <c r="A72" s="2">
        <v>1113</v>
      </c>
      <c r="B72" s="2">
        <v>112011166</v>
      </c>
      <c r="C72" s="2">
        <f>VLOOKUP($A72,[1]products_2021_10_19_12_46_45!$A$3:$S$481,3,FALSE)</f>
        <v>1120111</v>
      </c>
      <c r="D72" s="2" t="str">
        <f>VLOOKUP($A72,[1]products_2021_10_19_12_46_45!$A$3:$S$481,4,FALSE)</f>
        <v>Bombacha Americana Gabardina Gris T:62-66</v>
      </c>
      <c r="E72" s="3">
        <v>66</v>
      </c>
      <c r="F72" s="4"/>
      <c r="G72" s="2" t="str">
        <f>VLOOKUP($A72,[1]products_2021_10_19_12_46_45!$A$3:$S$481,16,FALSE)</f>
        <v>Puños ajustables con abrojo. &lt;br /&gt;
Rodilleras y refuerzo en entrepierna. &lt;br /&gt;
8 (ocho) bolsillos. &lt;br /&gt;
Cierre de cremallera de 1ª calidad con ojal y botón.</v>
      </c>
      <c r="H72" s="2" t="str">
        <f>IFERROR(VLOOKUP($A72,[1]products_2021_10_19_12_46_45!$A$3:$S$481,17,FALSE),"")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72" s="2" t="str">
        <f>VLOOKUP($A72,[1]products_2021_10_19_12_46_45!$A$3:$S$481,5,FALSE)</f>
        <v>Indumentaria militar</v>
      </c>
      <c r="J72" s="2" t="str">
        <f>IFERROR(VLOOKUP($A72,[1]products_2021_10_19_12_46_45!$A$3:$S$481,6,FALSE),"")</f>
        <v>Pantalones de combate, bombachas, fajinas, cargo.</v>
      </c>
      <c r="K72" s="2" t="str">
        <f>IFERROR(VLOOKUP($A72,[1]products_2021_10_19_12_46_45!$A$3:$S$481,7,FALSE),"")</f>
        <v>Americana</v>
      </c>
      <c r="L72" s="2" t="str">
        <f>IFERROR(VLOOKUP($A72,[1]products_2021_10_19_12_46_45!$A$3:$S$481,8,FALSE),"")</f>
        <v/>
      </c>
      <c r="M72" s="2" t="str">
        <f>IFERROR(VLOOKUP($A72,[1]products_2021_10_19_12_46_45!$A$3:$S$481,9,FALSE),"")</f>
        <v>Americana, Gabardina, Penitenciaría, Bombacha</v>
      </c>
      <c r="N72" s="2">
        <f>IFERROR(VLOOKUP(C72,[2]articulo!$A$1:$D$9000,4,FALSE),"")</f>
        <v>6880</v>
      </c>
      <c r="O72" s="2" t="str">
        <f>VLOOKUP($A72,[1]products_2021_10_19_12_46_45!$A$3:$S$481,18,FALSE)</f>
        <v>https://rerda.com/7855/bombacha-americana-gris-gabardina-t62-66.jpg,https://rerda.com/7856/bombacha-americana-gris-gabardina-t62-66.jpg,https://rerda.com/7857/bombacha-americana-gris-gabardina-t62-66.jpg,https://rerda.com/7858/bombacha-americana-gris-gabardina-t62-66.jpg,https://rerda.com/7859/bombacha-americana-gris-gabardina-t62-66.jpg</v>
      </c>
      <c r="P72" s="2">
        <f>IFERROR(VLOOKUP(B72,[3]stock!$A$1:$B$9000,2,FALSE),"0")</f>
        <v>0</v>
      </c>
      <c r="Q72" s="2">
        <f>VLOOKUP($A72,[1]products_2021_10_19_12_46_45!$A$3:$S$481,11,FALSE)</f>
        <v>5</v>
      </c>
      <c r="R72" s="2">
        <f>VLOOKUP($A72,[1]products_2021_10_19_12_46_45!$A$3:$S$481,12,FALSE)</f>
        <v>5</v>
      </c>
      <c r="S72" s="2">
        <f>VLOOKUP($A72,[1]products_2021_10_19_12_46_45!$A$3:$S$481,13,FALSE)</f>
        <v>5</v>
      </c>
      <c r="T72" s="2">
        <f>VLOOKUP($A72,[1]products_2021_10_19_12_46_45!$A$3:$S$481,14,FALSE)</f>
        <v>0.03</v>
      </c>
      <c r="U72" s="2"/>
      <c r="V72" s="2"/>
      <c r="W72" s="2"/>
      <c r="X72" s="2"/>
      <c r="Y72" s="2"/>
      <c r="Z72" s="2"/>
      <c r="AA72" s="2"/>
      <c r="AB72" s="2"/>
      <c r="AC72" s="2"/>
      <c r="AD72" s="2"/>
      <c r="AE72" s="2"/>
      <c r="AF72" s="2"/>
      <c r="AG72" s="2"/>
      <c r="AH72" s="2"/>
      <c r="AI72" s="2"/>
      <c r="AJ72" s="2"/>
      <c r="AK72" s="2"/>
      <c r="AL72" s="2"/>
      <c r="AM72" s="2"/>
      <c r="AN72" s="2"/>
      <c r="AO72" s="2"/>
      <c r="AP72" s="2"/>
      <c r="AQ72" s="2"/>
      <c r="AR72" s="2"/>
      <c r="AS72" s="2"/>
    </row>
    <row r="73" spans="1:45" hidden="1" x14ac:dyDescent="0.25">
      <c r="A73" s="2">
        <v>928</v>
      </c>
      <c r="B73" s="2">
        <v>112013034</v>
      </c>
      <c r="C73" s="2">
        <f>VLOOKUP($A73,[1]products_2021_10_19_12_46_45!$A$3:$S$481,3,FALSE)</f>
        <v>1120130</v>
      </c>
      <c r="D73" s="2" t="str">
        <f>VLOOKUP($A73,[1]products_2021_10_19_12_46_45!$A$3:$S$481,4,FALSE)</f>
        <v>Bombacha Penitenciaría Federal T:34-48</v>
      </c>
      <c r="E73" s="3">
        <v>34</v>
      </c>
      <c r="F73" s="4"/>
      <c r="G73" s="2" t="str">
        <f>VLOOKUP($A73,[1]products_2021_10_19_12_46_45!$A$3:$S$481,16,FALSE)</f>
        <v>Con puños en la bota.&lt;br /&gt;
Seis (6) bolsillos.&lt;br /&gt;
Refuerzo en rodillas y entrepierna.&lt;br /&gt;
Cierre de cremallera de 1ª calidad con ojal y botón.&lt;br /&gt;</v>
      </c>
      <c r="H73" s="2" t="str">
        <f>IFERROR(VLOOKUP($A73,[1]products_2021_10_19_12_46_45!$A$3:$S$481,17,FALSE),"")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73" s="2" t="str">
        <f>VLOOKUP($A73,[1]products_2021_10_19_12_46_45!$A$3:$S$481,5,FALSE)</f>
        <v>Indumentaria militar</v>
      </c>
      <c r="J73" s="2" t="str">
        <f>IFERROR(VLOOKUP($A73,[1]products_2021_10_19_12_46_45!$A$3:$S$481,6,FALSE),"")</f>
        <v>Pantalones de combate, bombachas, fajinas, cargo.</v>
      </c>
      <c r="K73" s="2" t="str">
        <f>IFERROR(VLOOKUP($A73,[1]products_2021_10_19_12_46_45!$A$3:$S$481,7,FALSE),"")</f>
        <v>Clásica</v>
      </c>
      <c r="L73" s="2" t="str">
        <f>IFERROR(VLOOKUP($A73,[1]products_2021_10_19_12_46_45!$A$3:$S$481,8,FALSE),"")</f>
        <v/>
      </c>
      <c r="M73" s="2" t="str">
        <f>IFERROR(VLOOKUP($A73,[1]products_2021_10_19_12_46_45!$A$3:$S$481,9,FALSE),"")</f>
        <v>Gabardina, Bombacha, Clásica</v>
      </c>
      <c r="N73" s="2">
        <f>IFERROR(VLOOKUP(C73,[2]articulo!$A$1:$D$9000,4,FALSE),"")</f>
        <v>5500</v>
      </c>
      <c r="O73" s="2" t="str">
        <f>VLOOKUP($A73,[1]products_2021_10_19_12_46_45!$A$3:$S$481,18,FALSE)</f>
        <v>https://rerda.com/7466/Bombacha-Penitenciaria-Federal-T-34-49.jpg,https://rerda.com/7467/Bombacha-Penitenciaria-Federal-T-34-49.jpg,https://rerda.com/7468/Bombacha-Penitenciaria-Federal-T-34-49.jpg</v>
      </c>
      <c r="P73" s="2">
        <f>IFERROR(VLOOKUP(B73,[3]stock!$A$1:$B$9000,2,FALSE),"0")</f>
        <v>0</v>
      </c>
      <c r="Q73" s="2">
        <f>VLOOKUP($A73,[1]products_2021_10_19_12_46_45!$A$3:$S$481,11,FALSE)</f>
        <v>5</v>
      </c>
      <c r="R73" s="2">
        <f>VLOOKUP($A73,[1]products_2021_10_19_12_46_45!$A$3:$S$481,12,FALSE)</f>
        <v>5</v>
      </c>
      <c r="S73" s="2">
        <f>VLOOKUP($A73,[1]products_2021_10_19_12_46_45!$A$3:$S$481,13,FALSE)</f>
        <v>5</v>
      </c>
      <c r="T73" s="2">
        <f>VLOOKUP($A73,[1]products_2021_10_19_12_46_45!$A$3:$S$481,14,FALSE)</f>
        <v>0.03</v>
      </c>
      <c r="U73" s="2"/>
      <c r="V73" s="2"/>
      <c r="W73" s="2"/>
      <c r="X73" s="2"/>
      <c r="Y73" s="2"/>
      <c r="Z73" s="2"/>
      <c r="AA73" s="2"/>
      <c r="AB73" s="2"/>
      <c r="AC73" s="2"/>
      <c r="AD73" s="2"/>
      <c r="AE73" s="2"/>
      <c r="AF73" s="2"/>
      <c r="AG73" s="2"/>
      <c r="AH73" s="2"/>
      <c r="AI73" s="2"/>
      <c r="AJ73" s="2"/>
      <c r="AK73" s="2"/>
      <c r="AL73" s="2"/>
      <c r="AM73" s="2"/>
      <c r="AN73" s="2"/>
      <c r="AO73" s="2"/>
      <c r="AP73" s="2"/>
      <c r="AQ73" s="2"/>
      <c r="AR73" s="2"/>
      <c r="AS73" s="2"/>
    </row>
    <row r="74" spans="1:45" hidden="1" x14ac:dyDescent="0.25">
      <c r="A74" s="2">
        <v>928</v>
      </c>
      <c r="B74" s="2">
        <v>112013036</v>
      </c>
      <c r="C74" s="2">
        <f>VLOOKUP($A74,[1]products_2021_10_19_12_46_45!$A$3:$S$481,3,FALSE)</f>
        <v>1120130</v>
      </c>
      <c r="D74" s="2" t="str">
        <f>VLOOKUP($A74,[1]products_2021_10_19_12_46_45!$A$3:$S$481,4,FALSE)</f>
        <v>Bombacha Penitenciaría Federal T:34-48</v>
      </c>
      <c r="E74" s="3">
        <v>36</v>
      </c>
      <c r="F74" s="4"/>
      <c r="G74" s="2" t="str">
        <f>VLOOKUP($A74,[1]products_2021_10_19_12_46_45!$A$3:$S$481,16,FALSE)</f>
        <v>Con puños en la bota.&lt;br /&gt;
Seis (6) bolsillos.&lt;br /&gt;
Refuerzo en rodillas y entrepierna.&lt;br /&gt;
Cierre de cremallera de 1ª calidad con ojal y botón.&lt;br /&gt;</v>
      </c>
      <c r="H74" s="2" t="str">
        <f>IFERROR(VLOOKUP($A74,[1]products_2021_10_19_12_46_45!$A$3:$S$481,17,FALSE),"")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74" s="2" t="str">
        <f>VLOOKUP($A74,[1]products_2021_10_19_12_46_45!$A$3:$S$481,5,FALSE)</f>
        <v>Indumentaria militar</v>
      </c>
      <c r="J74" s="2" t="str">
        <f>IFERROR(VLOOKUP($A74,[1]products_2021_10_19_12_46_45!$A$3:$S$481,6,FALSE),"")</f>
        <v>Pantalones de combate, bombachas, fajinas, cargo.</v>
      </c>
      <c r="K74" s="2" t="str">
        <f>IFERROR(VLOOKUP($A74,[1]products_2021_10_19_12_46_45!$A$3:$S$481,7,FALSE),"")</f>
        <v>Clásica</v>
      </c>
      <c r="L74" s="2" t="str">
        <f>IFERROR(VLOOKUP($A74,[1]products_2021_10_19_12_46_45!$A$3:$S$481,8,FALSE),"")</f>
        <v/>
      </c>
      <c r="M74" s="2" t="str">
        <f>IFERROR(VLOOKUP($A74,[1]products_2021_10_19_12_46_45!$A$3:$S$481,9,FALSE),"")</f>
        <v>Gabardina, Bombacha, Clásica</v>
      </c>
      <c r="N74" s="2">
        <f>IFERROR(VLOOKUP(C74,[2]articulo!$A$1:$D$9000,4,FALSE),"")</f>
        <v>5500</v>
      </c>
      <c r="O74" s="2" t="str">
        <f>VLOOKUP($A74,[1]products_2021_10_19_12_46_45!$A$3:$S$481,18,FALSE)</f>
        <v>https://rerda.com/7466/Bombacha-Penitenciaria-Federal-T-34-49.jpg,https://rerda.com/7467/Bombacha-Penitenciaria-Federal-T-34-49.jpg,https://rerda.com/7468/Bombacha-Penitenciaria-Federal-T-34-49.jpg</v>
      </c>
      <c r="P74" s="2">
        <f>IFERROR(VLOOKUP(B74,[3]stock!$A$1:$B$9000,2,FALSE),"0")</f>
        <v>0</v>
      </c>
      <c r="Q74" s="2">
        <f>VLOOKUP($A74,[1]products_2021_10_19_12_46_45!$A$3:$S$481,11,FALSE)</f>
        <v>5</v>
      </c>
      <c r="R74" s="2">
        <f>VLOOKUP($A74,[1]products_2021_10_19_12_46_45!$A$3:$S$481,12,FALSE)</f>
        <v>5</v>
      </c>
      <c r="S74" s="2">
        <f>VLOOKUP($A74,[1]products_2021_10_19_12_46_45!$A$3:$S$481,13,FALSE)</f>
        <v>5</v>
      </c>
      <c r="T74" s="2">
        <f>VLOOKUP($A74,[1]products_2021_10_19_12_46_45!$A$3:$S$481,14,FALSE)</f>
        <v>0.03</v>
      </c>
      <c r="U74" s="2"/>
      <c r="V74" s="2"/>
      <c r="W74" s="2"/>
      <c r="X74" s="2"/>
      <c r="Y74" s="2"/>
      <c r="Z74" s="2"/>
      <c r="AA74" s="2"/>
      <c r="AB74" s="2"/>
      <c r="AC74" s="2"/>
      <c r="AD74" s="2"/>
      <c r="AE74" s="2"/>
      <c r="AF74" s="2"/>
      <c r="AG74" s="2"/>
      <c r="AH74" s="2"/>
      <c r="AI74" s="2"/>
      <c r="AJ74" s="2"/>
      <c r="AK74" s="2"/>
      <c r="AL74" s="2"/>
      <c r="AM74" s="2"/>
      <c r="AN74" s="2"/>
      <c r="AO74" s="2"/>
      <c r="AP74" s="2"/>
      <c r="AQ74" s="2"/>
      <c r="AR74" s="2"/>
      <c r="AS74" s="2"/>
    </row>
    <row r="75" spans="1:45" hidden="1" x14ac:dyDescent="0.25">
      <c r="A75" s="2">
        <v>928</v>
      </c>
      <c r="B75" s="2">
        <v>112013038</v>
      </c>
      <c r="C75" s="2">
        <f>VLOOKUP($A75,[1]products_2021_10_19_12_46_45!$A$3:$S$481,3,FALSE)</f>
        <v>1120130</v>
      </c>
      <c r="D75" s="2" t="str">
        <f>VLOOKUP($A75,[1]products_2021_10_19_12_46_45!$A$3:$S$481,4,FALSE)</f>
        <v>Bombacha Penitenciaría Federal T:34-48</v>
      </c>
      <c r="E75" s="3">
        <v>38</v>
      </c>
      <c r="F75" s="4"/>
      <c r="G75" s="2" t="str">
        <f>VLOOKUP($A75,[1]products_2021_10_19_12_46_45!$A$3:$S$481,16,FALSE)</f>
        <v>Con puños en la bota.&lt;br /&gt;
Seis (6) bolsillos.&lt;br /&gt;
Refuerzo en rodillas y entrepierna.&lt;br /&gt;
Cierre de cremallera de 1ª calidad con ojal y botón.&lt;br /&gt;</v>
      </c>
      <c r="H75" s="2" t="str">
        <f>IFERROR(VLOOKUP($A75,[1]products_2021_10_19_12_46_45!$A$3:$S$481,17,FALSE),"")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75" s="2" t="str">
        <f>VLOOKUP($A75,[1]products_2021_10_19_12_46_45!$A$3:$S$481,5,FALSE)</f>
        <v>Indumentaria militar</v>
      </c>
      <c r="J75" s="2" t="str">
        <f>IFERROR(VLOOKUP($A75,[1]products_2021_10_19_12_46_45!$A$3:$S$481,6,FALSE),"")</f>
        <v>Pantalones de combate, bombachas, fajinas, cargo.</v>
      </c>
      <c r="K75" s="2" t="str">
        <f>IFERROR(VLOOKUP($A75,[1]products_2021_10_19_12_46_45!$A$3:$S$481,7,FALSE),"")</f>
        <v>Clásica</v>
      </c>
      <c r="L75" s="2" t="str">
        <f>IFERROR(VLOOKUP($A75,[1]products_2021_10_19_12_46_45!$A$3:$S$481,8,FALSE),"")</f>
        <v/>
      </c>
      <c r="M75" s="2" t="str">
        <f>IFERROR(VLOOKUP($A75,[1]products_2021_10_19_12_46_45!$A$3:$S$481,9,FALSE),"")</f>
        <v>Gabardina, Bombacha, Clásica</v>
      </c>
      <c r="N75" s="2">
        <f>IFERROR(VLOOKUP(C75,[2]articulo!$A$1:$D$9000,4,FALSE),"")</f>
        <v>5500</v>
      </c>
      <c r="O75" s="2" t="str">
        <f>VLOOKUP($A75,[1]products_2021_10_19_12_46_45!$A$3:$S$481,18,FALSE)</f>
        <v>https://rerda.com/7466/Bombacha-Penitenciaria-Federal-T-34-49.jpg,https://rerda.com/7467/Bombacha-Penitenciaria-Federal-T-34-49.jpg,https://rerda.com/7468/Bombacha-Penitenciaria-Federal-T-34-49.jpg</v>
      </c>
      <c r="P75" s="2">
        <f>IFERROR(VLOOKUP(B75,[3]stock!$A$1:$B$9000,2,FALSE),"0")</f>
        <v>5</v>
      </c>
      <c r="Q75" s="2">
        <f>VLOOKUP($A75,[1]products_2021_10_19_12_46_45!$A$3:$S$481,11,FALSE)</f>
        <v>5</v>
      </c>
      <c r="R75" s="2">
        <f>VLOOKUP($A75,[1]products_2021_10_19_12_46_45!$A$3:$S$481,12,FALSE)</f>
        <v>5</v>
      </c>
      <c r="S75" s="2">
        <f>VLOOKUP($A75,[1]products_2021_10_19_12_46_45!$A$3:$S$481,13,FALSE)</f>
        <v>5</v>
      </c>
      <c r="T75" s="2">
        <f>VLOOKUP($A75,[1]products_2021_10_19_12_46_45!$A$3:$S$481,14,FALSE)</f>
        <v>0.03</v>
      </c>
      <c r="U75" s="2"/>
      <c r="V75" s="2"/>
      <c r="W75" s="2"/>
      <c r="X75" s="2"/>
      <c r="Y75" s="2"/>
      <c r="Z75" s="2"/>
      <c r="AA75" s="2"/>
      <c r="AB75" s="2"/>
      <c r="AC75" s="2"/>
      <c r="AD75" s="2"/>
      <c r="AE75" s="2"/>
      <c r="AF75" s="2"/>
      <c r="AG75" s="2"/>
      <c r="AH75" s="2"/>
      <c r="AI75" s="2"/>
      <c r="AJ75" s="2"/>
      <c r="AK75" s="2"/>
      <c r="AL75" s="2"/>
      <c r="AM75" s="2"/>
      <c r="AN75" s="2"/>
      <c r="AO75" s="2"/>
      <c r="AP75" s="2"/>
      <c r="AQ75" s="2"/>
      <c r="AR75" s="2"/>
      <c r="AS75" s="2"/>
    </row>
    <row r="76" spans="1:45" hidden="1" x14ac:dyDescent="0.25">
      <c r="A76" s="2">
        <v>928</v>
      </c>
      <c r="B76" s="2">
        <v>112013040</v>
      </c>
      <c r="C76" s="2">
        <f>VLOOKUP($A76,[1]products_2021_10_19_12_46_45!$A$3:$S$481,3,FALSE)</f>
        <v>1120130</v>
      </c>
      <c r="D76" s="2" t="str">
        <f>VLOOKUP($A76,[1]products_2021_10_19_12_46_45!$A$3:$S$481,4,FALSE)</f>
        <v>Bombacha Penitenciaría Federal T:34-48</v>
      </c>
      <c r="E76" s="3">
        <v>40</v>
      </c>
      <c r="F76" s="4"/>
      <c r="G76" s="2" t="str">
        <f>VLOOKUP($A76,[1]products_2021_10_19_12_46_45!$A$3:$S$481,16,FALSE)</f>
        <v>Con puños en la bota.&lt;br /&gt;
Seis (6) bolsillos.&lt;br /&gt;
Refuerzo en rodillas y entrepierna.&lt;br /&gt;
Cierre de cremallera de 1ª calidad con ojal y botón.&lt;br /&gt;</v>
      </c>
      <c r="H76" s="2" t="str">
        <f>IFERROR(VLOOKUP($A76,[1]products_2021_10_19_12_46_45!$A$3:$S$481,17,FALSE),"")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76" s="2" t="str">
        <f>VLOOKUP($A76,[1]products_2021_10_19_12_46_45!$A$3:$S$481,5,FALSE)</f>
        <v>Indumentaria militar</v>
      </c>
      <c r="J76" s="2" t="str">
        <f>IFERROR(VLOOKUP($A76,[1]products_2021_10_19_12_46_45!$A$3:$S$481,6,FALSE),"")</f>
        <v>Pantalones de combate, bombachas, fajinas, cargo.</v>
      </c>
      <c r="K76" s="2" t="str">
        <f>IFERROR(VLOOKUP($A76,[1]products_2021_10_19_12_46_45!$A$3:$S$481,7,FALSE),"")</f>
        <v>Clásica</v>
      </c>
      <c r="L76" s="2" t="str">
        <f>IFERROR(VLOOKUP($A76,[1]products_2021_10_19_12_46_45!$A$3:$S$481,8,FALSE),"")</f>
        <v/>
      </c>
      <c r="M76" s="2" t="str">
        <f>IFERROR(VLOOKUP($A76,[1]products_2021_10_19_12_46_45!$A$3:$S$481,9,FALSE),"")</f>
        <v>Gabardina, Bombacha, Clásica</v>
      </c>
      <c r="N76" s="2">
        <f>IFERROR(VLOOKUP(C76,[2]articulo!$A$1:$D$9000,4,FALSE),"")</f>
        <v>5500</v>
      </c>
      <c r="O76" s="2" t="str">
        <f>VLOOKUP($A76,[1]products_2021_10_19_12_46_45!$A$3:$S$481,18,FALSE)</f>
        <v>https://rerda.com/7466/Bombacha-Penitenciaria-Federal-T-34-49.jpg,https://rerda.com/7467/Bombacha-Penitenciaria-Federal-T-34-49.jpg,https://rerda.com/7468/Bombacha-Penitenciaria-Federal-T-34-49.jpg</v>
      </c>
      <c r="P76" s="2">
        <f>IFERROR(VLOOKUP(B76,[3]stock!$A$1:$B$9000,2,FALSE),"0")</f>
        <v>5</v>
      </c>
      <c r="Q76" s="2">
        <f>VLOOKUP($A76,[1]products_2021_10_19_12_46_45!$A$3:$S$481,11,FALSE)</f>
        <v>5</v>
      </c>
      <c r="R76" s="2">
        <f>VLOOKUP($A76,[1]products_2021_10_19_12_46_45!$A$3:$S$481,12,FALSE)</f>
        <v>5</v>
      </c>
      <c r="S76" s="2">
        <f>VLOOKUP($A76,[1]products_2021_10_19_12_46_45!$A$3:$S$481,13,FALSE)</f>
        <v>5</v>
      </c>
      <c r="T76" s="2">
        <f>VLOOKUP($A76,[1]products_2021_10_19_12_46_45!$A$3:$S$481,14,FALSE)</f>
        <v>0.03</v>
      </c>
      <c r="U76" s="2"/>
      <c r="V76" s="2"/>
      <c r="W76" s="2"/>
      <c r="X76" s="2"/>
      <c r="Y76" s="2"/>
      <c r="Z76" s="2"/>
      <c r="AA76" s="2"/>
      <c r="AB76" s="2"/>
      <c r="AC76" s="2"/>
      <c r="AD76" s="2"/>
      <c r="AE76" s="2"/>
      <c r="AF76" s="2"/>
      <c r="AG76" s="2"/>
      <c r="AH76" s="2"/>
      <c r="AI76" s="2"/>
      <c r="AJ76" s="2"/>
      <c r="AK76" s="2"/>
      <c r="AL76" s="2"/>
      <c r="AM76" s="2"/>
      <c r="AN76" s="2"/>
      <c r="AO76" s="2"/>
      <c r="AP76" s="2"/>
      <c r="AQ76" s="2"/>
      <c r="AR76" s="2"/>
      <c r="AS76" s="2"/>
    </row>
    <row r="77" spans="1:45" hidden="1" x14ac:dyDescent="0.25">
      <c r="A77" s="2">
        <v>928</v>
      </c>
      <c r="B77" s="2">
        <v>112013042</v>
      </c>
      <c r="C77" s="2">
        <f>VLOOKUP($A77,[1]products_2021_10_19_12_46_45!$A$3:$S$481,3,FALSE)</f>
        <v>1120130</v>
      </c>
      <c r="D77" s="2" t="str">
        <f>VLOOKUP($A77,[1]products_2021_10_19_12_46_45!$A$3:$S$481,4,FALSE)</f>
        <v>Bombacha Penitenciaría Federal T:34-48</v>
      </c>
      <c r="E77" s="3">
        <v>42</v>
      </c>
      <c r="F77" s="4"/>
      <c r="G77" s="2" t="str">
        <f>VLOOKUP($A77,[1]products_2021_10_19_12_46_45!$A$3:$S$481,16,FALSE)</f>
        <v>Con puños en la bota.&lt;br /&gt;
Seis (6) bolsillos.&lt;br /&gt;
Refuerzo en rodillas y entrepierna.&lt;br /&gt;
Cierre de cremallera de 1ª calidad con ojal y botón.&lt;br /&gt;</v>
      </c>
      <c r="H77" s="2" t="str">
        <f>IFERROR(VLOOKUP($A77,[1]products_2021_10_19_12_46_45!$A$3:$S$481,17,FALSE),"")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77" s="2" t="str">
        <f>VLOOKUP($A77,[1]products_2021_10_19_12_46_45!$A$3:$S$481,5,FALSE)</f>
        <v>Indumentaria militar</v>
      </c>
      <c r="J77" s="2" t="str">
        <f>IFERROR(VLOOKUP($A77,[1]products_2021_10_19_12_46_45!$A$3:$S$481,6,FALSE),"")</f>
        <v>Pantalones de combate, bombachas, fajinas, cargo.</v>
      </c>
      <c r="K77" s="2" t="str">
        <f>IFERROR(VLOOKUP($A77,[1]products_2021_10_19_12_46_45!$A$3:$S$481,7,FALSE),"")</f>
        <v>Clásica</v>
      </c>
      <c r="L77" s="2" t="str">
        <f>IFERROR(VLOOKUP($A77,[1]products_2021_10_19_12_46_45!$A$3:$S$481,8,FALSE),"")</f>
        <v/>
      </c>
      <c r="M77" s="2" t="str">
        <f>IFERROR(VLOOKUP($A77,[1]products_2021_10_19_12_46_45!$A$3:$S$481,9,FALSE),"")</f>
        <v>Gabardina, Bombacha, Clásica</v>
      </c>
      <c r="N77" s="2">
        <f>IFERROR(VLOOKUP(C77,[2]articulo!$A$1:$D$9000,4,FALSE),"")</f>
        <v>5500</v>
      </c>
      <c r="O77" s="2" t="str">
        <f>VLOOKUP($A77,[1]products_2021_10_19_12_46_45!$A$3:$S$481,18,FALSE)</f>
        <v>https://rerda.com/7466/Bombacha-Penitenciaria-Federal-T-34-49.jpg,https://rerda.com/7467/Bombacha-Penitenciaria-Federal-T-34-49.jpg,https://rerda.com/7468/Bombacha-Penitenciaria-Federal-T-34-49.jpg</v>
      </c>
      <c r="P77" s="2">
        <f>IFERROR(VLOOKUP(B77,[3]stock!$A$1:$B$9000,2,FALSE),"0")</f>
        <v>4</v>
      </c>
      <c r="Q77" s="2">
        <f>VLOOKUP($A77,[1]products_2021_10_19_12_46_45!$A$3:$S$481,11,FALSE)</f>
        <v>5</v>
      </c>
      <c r="R77" s="2">
        <f>VLOOKUP($A77,[1]products_2021_10_19_12_46_45!$A$3:$S$481,12,FALSE)</f>
        <v>5</v>
      </c>
      <c r="S77" s="2">
        <f>VLOOKUP($A77,[1]products_2021_10_19_12_46_45!$A$3:$S$481,13,FALSE)</f>
        <v>5</v>
      </c>
      <c r="T77" s="2">
        <f>VLOOKUP($A77,[1]products_2021_10_19_12_46_45!$A$3:$S$481,14,FALSE)</f>
        <v>0.03</v>
      </c>
      <c r="U77" s="2"/>
      <c r="V77" s="2"/>
      <c r="W77" s="2"/>
      <c r="X77" s="2"/>
      <c r="Y77" s="2"/>
      <c r="Z77" s="2"/>
      <c r="AA77" s="2"/>
      <c r="AB77" s="2"/>
      <c r="AC77" s="2"/>
      <c r="AD77" s="2"/>
      <c r="AE77" s="2"/>
      <c r="AF77" s="2"/>
      <c r="AG77" s="2"/>
      <c r="AH77" s="2"/>
      <c r="AI77" s="2"/>
      <c r="AJ77" s="2"/>
      <c r="AK77" s="2"/>
      <c r="AL77" s="2"/>
      <c r="AM77" s="2"/>
      <c r="AN77" s="2"/>
      <c r="AO77" s="2"/>
      <c r="AP77" s="2"/>
      <c r="AQ77" s="2"/>
      <c r="AR77" s="2"/>
      <c r="AS77" s="2"/>
    </row>
    <row r="78" spans="1:45" hidden="1" x14ac:dyDescent="0.25">
      <c r="A78" s="2">
        <v>928</v>
      </c>
      <c r="B78" s="2">
        <v>112013044</v>
      </c>
      <c r="C78" s="2">
        <f>VLOOKUP($A78,[1]products_2021_10_19_12_46_45!$A$3:$S$481,3,FALSE)</f>
        <v>1120130</v>
      </c>
      <c r="D78" s="2" t="str">
        <f>VLOOKUP($A78,[1]products_2021_10_19_12_46_45!$A$3:$S$481,4,FALSE)</f>
        <v>Bombacha Penitenciaría Federal T:34-48</v>
      </c>
      <c r="E78" s="3">
        <v>44</v>
      </c>
      <c r="F78" s="4"/>
      <c r="G78" s="2" t="str">
        <f>VLOOKUP($A78,[1]products_2021_10_19_12_46_45!$A$3:$S$481,16,FALSE)</f>
        <v>Con puños en la bota.&lt;br /&gt;
Seis (6) bolsillos.&lt;br /&gt;
Refuerzo en rodillas y entrepierna.&lt;br /&gt;
Cierre de cremallera de 1ª calidad con ojal y botón.&lt;br /&gt;</v>
      </c>
      <c r="H78" s="2" t="str">
        <f>IFERROR(VLOOKUP($A78,[1]products_2021_10_19_12_46_45!$A$3:$S$481,17,FALSE),"")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78" s="2" t="str">
        <f>VLOOKUP($A78,[1]products_2021_10_19_12_46_45!$A$3:$S$481,5,FALSE)</f>
        <v>Indumentaria militar</v>
      </c>
      <c r="J78" s="2" t="str">
        <f>IFERROR(VLOOKUP($A78,[1]products_2021_10_19_12_46_45!$A$3:$S$481,6,FALSE),"")</f>
        <v>Pantalones de combate, bombachas, fajinas, cargo.</v>
      </c>
      <c r="K78" s="2" t="str">
        <f>IFERROR(VLOOKUP($A78,[1]products_2021_10_19_12_46_45!$A$3:$S$481,7,FALSE),"")</f>
        <v>Clásica</v>
      </c>
      <c r="L78" s="2" t="str">
        <f>IFERROR(VLOOKUP($A78,[1]products_2021_10_19_12_46_45!$A$3:$S$481,8,FALSE),"")</f>
        <v/>
      </c>
      <c r="M78" s="2" t="str">
        <f>IFERROR(VLOOKUP($A78,[1]products_2021_10_19_12_46_45!$A$3:$S$481,9,FALSE),"")</f>
        <v>Gabardina, Bombacha, Clásica</v>
      </c>
      <c r="N78" s="2">
        <f>IFERROR(VLOOKUP(C78,[2]articulo!$A$1:$D$9000,4,FALSE),"")</f>
        <v>5500</v>
      </c>
      <c r="O78" s="2" t="str">
        <f>VLOOKUP($A78,[1]products_2021_10_19_12_46_45!$A$3:$S$481,18,FALSE)</f>
        <v>https://rerda.com/7466/Bombacha-Penitenciaria-Federal-T-34-49.jpg,https://rerda.com/7467/Bombacha-Penitenciaria-Federal-T-34-49.jpg,https://rerda.com/7468/Bombacha-Penitenciaria-Federal-T-34-49.jpg</v>
      </c>
      <c r="P78" s="2">
        <f>IFERROR(VLOOKUP(B78,[3]stock!$A$1:$B$9000,2,FALSE),"0")</f>
        <v>5</v>
      </c>
      <c r="Q78" s="2">
        <f>VLOOKUP($A78,[1]products_2021_10_19_12_46_45!$A$3:$S$481,11,FALSE)</f>
        <v>5</v>
      </c>
      <c r="R78" s="2">
        <f>VLOOKUP($A78,[1]products_2021_10_19_12_46_45!$A$3:$S$481,12,FALSE)</f>
        <v>5</v>
      </c>
      <c r="S78" s="2">
        <f>VLOOKUP($A78,[1]products_2021_10_19_12_46_45!$A$3:$S$481,13,FALSE)</f>
        <v>5</v>
      </c>
      <c r="T78" s="2">
        <f>VLOOKUP($A78,[1]products_2021_10_19_12_46_45!$A$3:$S$481,14,FALSE)</f>
        <v>0.03</v>
      </c>
      <c r="U78" s="2"/>
      <c r="V78" s="2"/>
      <c r="W78" s="2"/>
      <c r="X78" s="2"/>
      <c r="Y78" s="2"/>
      <c r="Z78" s="2"/>
      <c r="AA78" s="2"/>
      <c r="AB78" s="2"/>
      <c r="AC78" s="2"/>
      <c r="AD78" s="2"/>
      <c r="AE78" s="2"/>
      <c r="AF78" s="2"/>
      <c r="AG78" s="2"/>
      <c r="AH78" s="2"/>
      <c r="AI78" s="2"/>
      <c r="AJ78" s="2"/>
      <c r="AK78" s="2"/>
      <c r="AL78" s="2"/>
      <c r="AM78" s="2"/>
      <c r="AN78" s="2"/>
      <c r="AO78" s="2"/>
      <c r="AP78" s="2"/>
      <c r="AQ78" s="2"/>
      <c r="AR78" s="2"/>
      <c r="AS78" s="2"/>
    </row>
    <row r="79" spans="1:45" hidden="1" x14ac:dyDescent="0.25">
      <c r="A79" s="2">
        <v>928</v>
      </c>
      <c r="B79" s="2">
        <v>112013046</v>
      </c>
      <c r="C79" s="2">
        <f>VLOOKUP($A79,[1]products_2021_10_19_12_46_45!$A$3:$S$481,3,FALSE)</f>
        <v>1120130</v>
      </c>
      <c r="D79" s="2" t="str">
        <f>VLOOKUP($A79,[1]products_2021_10_19_12_46_45!$A$3:$S$481,4,FALSE)</f>
        <v>Bombacha Penitenciaría Federal T:34-48</v>
      </c>
      <c r="E79" s="3">
        <v>46</v>
      </c>
      <c r="F79" s="4"/>
      <c r="G79" s="2" t="str">
        <f>VLOOKUP($A79,[1]products_2021_10_19_12_46_45!$A$3:$S$481,16,FALSE)</f>
        <v>Con puños en la bota.&lt;br /&gt;
Seis (6) bolsillos.&lt;br /&gt;
Refuerzo en rodillas y entrepierna.&lt;br /&gt;
Cierre de cremallera de 1ª calidad con ojal y botón.&lt;br /&gt;</v>
      </c>
      <c r="H79" s="2" t="str">
        <f>IFERROR(VLOOKUP($A79,[1]products_2021_10_19_12_46_45!$A$3:$S$481,17,FALSE),"")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79" s="2" t="str">
        <f>VLOOKUP($A79,[1]products_2021_10_19_12_46_45!$A$3:$S$481,5,FALSE)</f>
        <v>Indumentaria militar</v>
      </c>
      <c r="J79" s="2" t="str">
        <f>IFERROR(VLOOKUP($A79,[1]products_2021_10_19_12_46_45!$A$3:$S$481,6,FALSE),"")</f>
        <v>Pantalones de combate, bombachas, fajinas, cargo.</v>
      </c>
      <c r="K79" s="2" t="str">
        <f>IFERROR(VLOOKUP($A79,[1]products_2021_10_19_12_46_45!$A$3:$S$481,7,FALSE),"")</f>
        <v>Clásica</v>
      </c>
      <c r="L79" s="2" t="str">
        <f>IFERROR(VLOOKUP($A79,[1]products_2021_10_19_12_46_45!$A$3:$S$481,8,FALSE),"")</f>
        <v/>
      </c>
      <c r="M79" s="2" t="str">
        <f>IFERROR(VLOOKUP($A79,[1]products_2021_10_19_12_46_45!$A$3:$S$481,9,FALSE),"")</f>
        <v>Gabardina, Bombacha, Clásica</v>
      </c>
      <c r="N79" s="2">
        <f>IFERROR(VLOOKUP(C79,[2]articulo!$A$1:$D$9000,4,FALSE),"")</f>
        <v>5500</v>
      </c>
      <c r="O79" s="2" t="str">
        <f>VLOOKUP($A79,[1]products_2021_10_19_12_46_45!$A$3:$S$481,18,FALSE)</f>
        <v>https://rerda.com/7466/Bombacha-Penitenciaria-Federal-T-34-49.jpg,https://rerda.com/7467/Bombacha-Penitenciaria-Federal-T-34-49.jpg,https://rerda.com/7468/Bombacha-Penitenciaria-Federal-T-34-49.jpg</v>
      </c>
      <c r="P79" s="2">
        <f>IFERROR(VLOOKUP(B79,[3]stock!$A$1:$B$9000,2,FALSE),"0")</f>
        <v>4</v>
      </c>
      <c r="Q79" s="2">
        <f>VLOOKUP($A79,[1]products_2021_10_19_12_46_45!$A$3:$S$481,11,FALSE)</f>
        <v>5</v>
      </c>
      <c r="R79" s="2">
        <f>VLOOKUP($A79,[1]products_2021_10_19_12_46_45!$A$3:$S$481,12,FALSE)</f>
        <v>5</v>
      </c>
      <c r="S79" s="2">
        <f>VLOOKUP($A79,[1]products_2021_10_19_12_46_45!$A$3:$S$481,13,FALSE)</f>
        <v>5</v>
      </c>
      <c r="T79" s="2">
        <f>VLOOKUP($A79,[1]products_2021_10_19_12_46_45!$A$3:$S$481,14,FALSE)</f>
        <v>0.03</v>
      </c>
      <c r="U79" s="2"/>
      <c r="V79" s="2"/>
      <c r="W79" s="2"/>
      <c r="X79" s="2"/>
      <c r="Y79" s="2"/>
      <c r="Z79" s="2"/>
      <c r="AA79" s="2"/>
      <c r="AB79" s="2"/>
      <c r="AC79" s="2"/>
      <c r="AD79" s="2"/>
      <c r="AE79" s="2"/>
      <c r="AF79" s="2"/>
      <c r="AG79" s="2"/>
      <c r="AH79" s="2"/>
      <c r="AI79" s="2"/>
      <c r="AJ79" s="2"/>
      <c r="AK79" s="2"/>
      <c r="AL79" s="2"/>
      <c r="AM79" s="2"/>
      <c r="AN79" s="2"/>
      <c r="AO79" s="2"/>
      <c r="AP79" s="2"/>
      <c r="AQ79" s="2"/>
      <c r="AR79" s="2"/>
      <c r="AS79" s="2"/>
    </row>
    <row r="80" spans="1:45" hidden="1" x14ac:dyDescent="0.25">
      <c r="A80" s="2">
        <v>928</v>
      </c>
      <c r="B80" s="2">
        <v>112013048</v>
      </c>
      <c r="C80" s="2">
        <f>VLOOKUP($A80,[1]products_2021_10_19_12_46_45!$A$3:$S$481,3,FALSE)</f>
        <v>1120130</v>
      </c>
      <c r="D80" s="2" t="str">
        <f>VLOOKUP($A80,[1]products_2021_10_19_12_46_45!$A$3:$S$481,4,FALSE)</f>
        <v>Bombacha Penitenciaría Federal T:34-48</v>
      </c>
      <c r="E80" s="3">
        <v>48</v>
      </c>
      <c r="F80" s="4"/>
      <c r="G80" s="2" t="str">
        <f>VLOOKUP($A80,[1]products_2021_10_19_12_46_45!$A$3:$S$481,16,FALSE)</f>
        <v>Con puños en la bota.&lt;br /&gt;
Seis (6) bolsillos.&lt;br /&gt;
Refuerzo en rodillas y entrepierna.&lt;br /&gt;
Cierre de cremallera de 1ª calidad con ojal y botón.&lt;br /&gt;</v>
      </c>
      <c r="H80" s="2" t="str">
        <f>IFERROR(VLOOKUP($A80,[1]products_2021_10_19_12_46_45!$A$3:$S$481,17,FALSE),"")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80" s="2" t="str">
        <f>VLOOKUP($A80,[1]products_2021_10_19_12_46_45!$A$3:$S$481,5,FALSE)</f>
        <v>Indumentaria militar</v>
      </c>
      <c r="J80" s="2" t="str">
        <f>IFERROR(VLOOKUP($A80,[1]products_2021_10_19_12_46_45!$A$3:$S$481,6,FALSE),"")</f>
        <v>Pantalones de combate, bombachas, fajinas, cargo.</v>
      </c>
      <c r="K80" s="2" t="str">
        <f>IFERROR(VLOOKUP($A80,[1]products_2021_10_19_12_46_45!$A$3:$S$481,7,FALSE),"")</f>
        <v>Clásica</v>
      </c>
      <c r="L80" s="2" t="str">
        <f>IFERROR(VLOOKUP($A80,[1]products_2021_10_19_12_46_45!$A$3:$S$481,8,FALSE),"")</f>
        <v/>
      </c>
      <c r="M80" s="2" t="str">
        <f>IFERROR(VLOOKUP($A80,[1]products_2021_10_19_12_46_45!$A$3:$S$481,9,FALSE),"")</f>
        <v>Gabardina, Bombacha, Clásica</v>
      </c>
      <c r="N80" s="2">
        <f>IFERROR(VLOOKUP(C80,[2]articulo!$A$1:$D$9000,4,FALSE),"")</f>
        <v>5500</v>
      </c>
      <c r="O80" s="2" t="str">
        <f>VLOOKUP($A80,[1]products_2021_10_19_12_46_45!$A$3:$S$481,18,FALSE)</f>
        <v>https://rerda.com/7466/Bombacha-Penitenciaria-Federal-T-34-49.jpg,https://rerda.com/7467/Bombacha-Penitenciaria-Federal-T-34-49.jpg,https://rerda.com/7468/Bombacha-Penitenciaria-Federal-T-34-49.jpg</v>
      </c>
      <c r="P80" s="2">
        <f>IFERROR(VLOOKUP(B80,[3]stock!$A$1:$B$9000,2,FALSE),"0")</f>
        <v>5</v>
      </c>
      <c r="Q80" s="2">
        <f>VLOOKUP($A80,[1]products_2021_10_19_12_46_45!$A$3:$S$481,11,FALSE)</f>
        <v>5</v>
      </c>
      <c r="R80" s="2">
        <f>VLOOKUP($A80,[1]products_2021_10_19_12_46_45!$A$3:$S$481,12,FALSE)</f>
        <v>5</v>
      </c>
      <c r="S80" s="2">
        <f>VLOOKUP($A80,[1]products_2021_10_19_12_46_45!$A$3:$S$481,13,FALSE)</f>
        <v>5</v>
      </c>
      <c r="T80" s="2">
        <f>VLOOKUP($A80,[1]products_2021_10_19_12_46_45!$A$3:$S$481,14,FALSE)</f>
        <v>0.03</v>
      </c>
      <c r="U80" s="2"/>
      <c r="V80" s="2"/>
      <c r="W80" s="2"/>
      <c r="X80" s="2"/>
      <c r="Y80" s="2"/>
      <c r="Z80" s="2"/>
      <c r="AA80" s="2"/>
      <c r="AB80" s="2"/>
      <c r="AC80" s="2"/>
      <c r="AD80" s="2"/>
      <c r="AE80" s="2"/>
      <c r="AF80" s="2"/>
      <c r="AG80" s="2"/>
      <c r="AH80" s="2"/>
      <c r="AI80" s="2"/>
      <c r="AJ80" s="2"/>
      <c r="AK80" s="2"/>
      <c r="AL80" s="2"/>
      <c r="AM80" s="2"/>
      <c r="AN80" s="2"/>
      <c r="AO80" s="2"/>
      <c r="AP80" s="2"/>
      <c r="AQ80" s="2"/>
      <c r="AR80" s="2"/>
      <c r="AS80" s="2"/>
    </row>
    <row r="81" spans="1:45" hidden="1" x14ac:dyDescent="0.25">
      <c r="A81" s="2">
        <v>929</v>
      </c>
      <c r="B81" s="2">
        <v>112013150</v>
      </c>
      <c r="C81" s="2">
        <f>VLOOKUP($A81,[1]products_2021_10_19_12_46_45!$A$3:$S$481,3,FALSE)</f>
        <v>1120131</v>
      </c>
      <c r="D81" s="2" t="str">
        <f>VLOOKUP($A81,[1]products_2021_10_19_12_46_45!$A$3:$S$481,4,FALSE)</f>
        <v>Bombacha Penitenciaría Federal T:50-54</v>
      </c>
      <c r="E81" s="3">
        <v>50</v>
      </c>
      <c r="F81" s="4"/>
      <c r="G81" s="2" t="str">
        <f>VLOOKUP($A81,[1]products_2021_10_19_12_46_45!$A$3:$S$481,16,FALSE)</f>
        <v>Con puños en la bota.&lt;br /&gt;
Seis (6) bolsillos.&lt;br /&gt;
Refuerzo en rodillas y entrepierna.&lt;br /&gt;
Cierre de cremallera de 1ª calidad con ojal y botón.&lt;br /&gt;</v>
      </c>
      <c r="H81" s="2" t="str">
        <f>IFERROR(VLOOKUP($A81,[1]products_2021_10_19_12_46_45!$A$3:$S$481,17,FALSE),"")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81" s="2" t="str">
        <f>VLOOKUP($A81,[1]products_2021_10_19_12_46_45!$A$3:$S$481,5,FALSE)</f>
        <v>Indumentaria militar</v>
      </c>
      <c r="J81" s="2" t="str">
        <f>IFERROR(VLOOKUP($A81,[1]products_2021_10_19_12_46_45!$A$3:$S$481,6,FALSE),"")</f>
        <v>Pantalones de combate, bombachas, fajinas, cargo.</v>
      </c>
      <c r="K81" s="2" t="str">
        <f>IFERROR(VLOOKUP($A81,[1]products_2021_10_19_12_46_45!$A$3:$S$481,7,FALSE),"")</f>
        <v>Clásica</v>
      </c>
      <c r="L81" s="2" t="str">
        <f>IFERROR(VLOOKUP($A81,[1]products_2021_10_19_12_46_45!$A$3:$S$481,8,FALSE),"")</f>
        <v/>
      </c>
      <c r="M81" s="2" t="str">
        <f>IFERROR(VLOOKUP($A81,[1]products_2021_10_19_12_46_45!$A$3:$S$481,9,FALSE),"")</f>
        <v>Gabardina, Bombacha, Clásica</v>
      </c>
      <c r="N81" s="2">
        <f>IFERROR(VLOOKUP(C81,[2]articulo!$A$1:$D$9000,4,FALSE),"")</f>
        <v>5650</v>
      </c>
      <c r="O81" s="2" t="str">
        <f>VLOOKUP($A81,[1]products_2021_10_19_12_46_45!$A$3:$S$481,18,FALSE)</f>
        <v>https://rerda.com/7469/Bombacha-Penitenciaria-Federal-T-50-55.jpg,https://rerda.com/7470/Bombacha-Penitenciaria-Federal-T-50-55.jpg,https://rerda.com/7471/Bombacha-Penitenciaria-Federal-T-50-55.jpg</v>
      </c>
      <c r="P81" s="2">
        <f>IFERROR(VLOOKUP(B81,[3]stock!$A$1:$B$9000,2,FALSE),"0")</f>
        <v>5</v>
      </c>
      <c r="Q81" s="2">
        <f>VLOOKUP($A81,[1]products_2021_10_19_12_46_45!$A$3:$S$481,11,FALSE)</f>
        <v>5</v>
      </c>
      <c r="R81" s="2">
        <f>VLOOKUP($A81,[1]products_2021_10_19_12_46_45!$A$3:$S$481,12,FALSE)</f>
        <v>5</v>
      </c>
      <c r="S81" s="2">
        <f>VLOOKUP($A81,[1]products_2021_10_19_12_46_45!$A$3:$S$481,13,FALSE)</f>
        <v>5</v>
      </c>
      <c r="T81" s="2">
        <f>VLOOKUP($A81,[1]products_2021_10_19_12_46_45!$A$3:$S$481,14,FALSE)</f>
        <v>0.03</v>
      </c>
      <c r="U81" s="2"/>
      <c r="V81" s="2"/>
      <c r="W81" s="2"/>
      <c r="X81" s="2"/>
      <c r="Y81" s="2"/>
      <c r="Z81" s="2"/>
      <c r="AA81" s="2"/>
      <c r="AB81" s="2"/>
      <c r="AC81" s="2"/>
      <c r="AD81" s="2"/>
      <c r="AE81" s="2"/>
      <c r="AF81" s="2"/>
      <c r="AG81" s="2"/>
      <c r="AH81" s="2"/>
      <c r="AI81" s="2"/>
      <c r="AJ81" s="2"/>
      <c r="AK81" s="2"/>
      <c r="AL81" s="2"/>
      <c r="AM81" s="2"/>
      <c r="AN81" s="2"/>
      <c r="AO81" s="2"/>
      <c r="AP81" s="2"/>
      <c r="AQ81" s="2"/>
      <c r="AR81" s="2"/>
      <c r="AS81" s="2"/>
    </row>
    <row r="82" spans="1:45" hidden="1" x14ac:dyDescent="0.25">
      <c r="A82" s="2">
        <v>929</v>
      </c>
      <c r="B82" s="2">
        <v>112013152</v>
      </c>
      <c r="C82" s="2">
        <f>VLOOKUP($A82,[1]products_2021_10_19_12_46_45!$A$3:$S$481,3,FALSE)</f>
        <v>1120131</v>
      </c>
      <c r="D82" s="2" t="str">
        <f>VLOOKUP($A82,[1]products_2021_10_19_12_46_45!$A$3:$S$481,4,FALSE)</f>
        <v>Bombacha Penitenciaría Federal T:50-54</v>
      </c>
      <c r="E82" s="3">
        <v>52</v>
      </c>
      <c r="F82" s="4"/>
      <c r="G82" s="2" t="str">
        <f>VLOOKUP($A82,[1]products_2021_10_19_12_46_45!$A$3:$S$481,16,FALSE)</f>
        <v>Con puños en la bota.&lt;br /&gt;
Seis (6) bolsillos.&lt;br /&gt;
Refuerzo en rodillas y entrepierna.&lt;br /&gt;
Cierre de cremallera de 1ª calidad con ojal y botón.&lt;br /&gt;</v>
      </c>
      <c r="H82" s="2" t="str">
        <f>IFERROR(VLOOKUP($A82,[1]products_2021_10_19_12_46_45!$A$3:$S$481,17,FALSE),"")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82" s="2" t="str">
        <f>VLOOKUP($A82,[1]products_2021_10_19_12_46_45!$A$3:$S$481,5,FALSE)</f>
        <v>Indumentaria militar</v>
      </c>
      <c r="J82" s="2" t="str">
        <f>IFERROR(VLOOKUP($A82,[1]products_2021_10_19_12_46_45!$A$3:$S$481,6,FALSE),"")</f>
        <v>Pantalones de combate, bombachas, fajinas, cargo.</v>
      </c>
      <c r="K82" s="2" t="str">
        <f>IFERROR(VLOOKUP($A82,[1]products_2021_10_19_12_46_45!$A$3:$S$481,7,FALSE),"")</f>
        <v>Clásica</v>
      </c>
      <c r="L82" s="2" t="str">
        <f>IFERROR(VLOOKUP($A82,[1]products_2021_10_19_12_46_45!$A$3:$S$481,8,FALSE),"")</f>
        <v/>
      </c>
      <c r="M82" s="2" t="str">
        <f>IFERROR(VLOOKUP($A82,[1]products_2021_10_19_12_46_45!$A$3:$S$481,9,FALSE),"")</f>
        <v>Gabardina, Bombacha, Clásica</v>
      </c>
      <c r="N82" s="2">
        <f>IFERROR(VLOOKUP(C82,[2]articulo!$A$1:$D$9000,4,FALSE),"")</f>
        <v>5650</v>
      </c>
      <c r="O82" s="2" t="str">
        <f>VLOOKUP($A82,[1]products_2021_10_19_12_46_45!$A$3:$S$481,18,FALSE)</f>
        <v>https://rerda.com/7469/Bombacha-Penitenciaria-Federal-T-50-55.jpg,https://rerda.com/7470/Bombacha-Penitenciaria-Federal-T-50-55.jpg,https://rerda.com/7471/Bombacha-Penitenciaria-Federal-T-50-55.jpg</v>
      </c>
      <c r="P82" s="2">
        <f>IFERROR(VLOOKUP(B82,[3]stock!$A$1:$B$9000,2,FALSE),"0")</f>
        <v>5</v>
      </c>
      <c r="Q82" s="2">
        <f>VLOOKUP($A82,[1]products_2021_10_19_12_46_45!$A$3:$S$481,11,FALSE)</f>
        <v>5</v>
      </c>
      <c r="R82" s="2">
        <f>VLOOKUP($A82,[1]products_2021_10_19_12_46_45!$A$3:$S$481,12,FALSE)</f>
        <v>5</v>
      </c>
      <c r="S82" s="2">
        <f>VLOOKUP($A82,[1]products_2021_10_19_12_46_45!$A$3:$S$481,13,FALSE)</f>
        <v>5</v>
      </c>
      <c r="T82" s="2">
        <f>VLOOKUP($A82,[1]products_2021_10_19_12_46_45!$A$3:$S$481,14,FALSE)</f>
        <v>0.03</v>
      </c>
      <c r="U82" s="2"/>
      <c r="V82" s="2"/>
      <c r="W82" s="2"/>
      <c r="X82" s="2"/>
      <c r="Y82" s="2"/>
      <c r="Z82" s="2"/>
      <c r="AA82" s="2"/>
      <c r="AB82" s="2"/>
      <c r="AC82" s="2"/>
      <c r="AD82" s="2"/>
      <c r="AE82" s="2"/>
      <c r="AF82" s="2"/>
      <c r="AG82" s="2"/>
      <c r="AH82" s="2"/>
      <c r="AI82" s="2"/>
      <c r="AJ82" s="2"/>
      <c r="AK82" s="2"/>
      <c r="AL82" s="2"/>
      <c r="AM82" s="2"/>
      <c r="AN82" s="2"/>
      <c r="AO82" s="2"/>
      <c r="AP82" s="2"/>
      <c r="AQ82" s="2"/>
      <c r="AR82" s="2"/>
      <c r="AS82" s="2"/>
    </row>
    <row r="83" spans="1:45" hidden="1" x14ac:dyDescent="0.25">
      <c r="A83" s="2">
        <v>929</v>
      </c>
      <c r="B83" s="2">
        <v>112013154</v>
      </c>
      <c r="C83" s="2">
        <f>VLOOKUP($A83,[1]products_2021_10_19_12_46_45!$A$3:$S$481,3,FALSE)</f>
        <v>1120131</v>
      </c>
      <c r="D83" s="2" t="str">
        <f>VLOOKUP($A83,[1]products_2021_10_19_12_46_45!$A$3:$S$481,4,FALSE)</f>
        <v>Bombacha Penitenciaría Federal T:50-54</v>
      </c>
      <c r="E83" s="3">
        <v>54</v>
      </c>
      <c r="F83" s="4"/>
      <c r="G83" s="2" t="str">
        <f>VLOOKUP($A83,[1]products_2021_10_19_12_46_45!$A$3:$S$481,16,FALSE)</f>
        <v>Con puños en la bota.&lt;br /&gt;
Seis (6) bolsillos.&lt;br /&gt;
Refuerzo en rodillas y entrepierna.&lt;br /&gt;
Cierre de cremallera de 1ª calidad con ojal y botón.&lt;br /&gt;</v>
      </c>
      <c r="H83" s="2" t="str">
        <f>IFERROR(VLOOKUP($A83,[1]products_2021_10_19_12_46_45!$A$3:$S$481,17,FALSE),"")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83" s="2" t="str">
        <f>VLOOKUP($A83,[1]products_2021_10_19_12_46_45!$A$3:$S$481,5,FALSE)</f>
        <v>Indumentaria militar</v>
      </c>
      <c r="J83" s="2" t="str">
        <f>IFERROR(VLOOKUP($A83,[1]products_2021_10_19_12_46_45!$A$3:$S$481,6,FALSE),"")</f>
        <v>Pantalones de combate, bombachas, fajinas, cargo.</v>
      </c>
      <c r="K83" s="2" t="str">
        <f>IFERROR(VLOOKUP($A83,[1]products_2021_10_19_12_46_45!$A$3:$S$481,7,FALSE),"")</f>
        <v>Clásica</v>
      </c>
      <c r="L83" s="2" t="str">
        <f>IFERROR(VLOOKUP($A83,[1]products_2021_10_19_12_46_45!$A$3:$S$481,8,FALSE),"")</f>
        <v/>
      </c>
      <c r="M83" s="2" t="str">
        <f>IFERROR(VLOOKUP($A83,[1]products_2021_10_19_12_46_45!$A$3:$S$481,9,FALSE),"")</f>
        <v>Gabardina, Bombacha, Clásica</v>
      </c>
      <c r="N83" s="2">
        <f>IFERROR(VLOOKUP(C83,[2]articulo!$A$1:$D$9000,4,FALSE),"")</f>
        <v>5650</v>
      </c>
      <c r="O83" s="2" t="str">
        <f>VLOOKUP($A83,[1]products_2021_10_19_12_46_45!$A$3:$S$481,18,FALSE)</f>
        <v>https://rerda.com/7469/Bombacha-Penitenciaria-Federal-T-50-55.jpg,https://rerda.com/7470/Bombacha-Penitenciaria-Federal-T-50-55.jpg,https://rerda.com/7471/Bombacha-Penitenciaria-Federal-T-50-55.jpg</v>
      </c>
      <c r="P83" s="2">
        <f>IFERROR(VLOOKUP(B83,[3]stock!$A$1:$B$9000,2,FALSE),"0")</f>
        <v>5</v>
      </c>
      <c r="Q83" s="2">
        <f>VLOOKUP($A83,[1]products_2021_10_19_12_46_45!$A$3:$S$481,11,FALSE)</f>
        <v>5</v>
      </c>
      <c r="R83" s="2">
        <f>VLOOKUP($A83,[1]products_2021_10_19_12_46_45!$A$3:$S$481,12,FALSE)</f>
        <v>5</v>
      </c>
      <c r="S83" s="2">
        <f>VLOOKUP($A83,[1]products_2021_10_19_12_46_45!$A$3:$S$481,13,FALSE)</f>
        <v>5</v>
      </c>
      <c r="T83" s="2">
        <f>VLOOKUP($A83,[1]products_2021_10_19_12_46_45!$A$3:$S$481,14,FALSE)</f>
        <v>0.03</v>
      </c>
      <c r="U83" s="2"/>
      <c r="V83" s="2"/>
      <c r="W83" s="2"/>
      <c r="X83" s="2"/>
      <c r="Y83" s="2"/>
      <c r="Z83" s="2"/>
      <c r="AA83" s="2"/>
      <c r="AB83" s="2"/>
      <c r="AC83" s="2"/>
      <c r="AD83" s="2"/>
      <c r="AE83" s="2"/>
      <c r="AF83" s="2"/>
      <c r="AG83" s="2"/>
      <c r="AH83" s="2"/>
      <c r="AI83" s="2"/>
      <c r="AJ83" s="2"/>
      <c r="AK83" s="2"/>
      <c r="AL83" s="2"/>
      <c r="AM83" s="2"/>
      <c r="AN83" s="2"/>
      <c r="AO83" s="2"/>
      <c r="AP83" s="2"/>
      <c r="AQ83" s="2"/>
      <c r="AR83" s="2"/>
      <c r="AS83" s="2"/>
    </row>
    <row r="84" spans="1:45" hidden="1" x14ac:dyDescent="0.25">
      <c r="A84" s="2">
        <v>745</v>
      </c>
      <c r="B84" s="2">
        <v>112014034</v>
      </c>
      <c r="C84" s="2">
        <f>VLOOKUP($A84,[1]products_2021_10_19_12_46_45!$A$3:$S$481,3,FALSE)</f>
        <v>1120140</v>
      </c>
      <c r="D84" s="2" t="str">
        <f>VLOOKUP($A84,[1]products_2021_10_19_12_46_45!$A$3:$S$481,4,FALSE)</f>
        <v>Bombacha Clásica Gabardina Gris T:34-48</v>
      </c>
      <c r="E84" s="3">
        <v>34</v>
      </c>
      <c r="F84" s="4"/>
      <c r="G84" s="2" t="str">
        <f>VLOOKUP($A84,[1]products_2021_10_19_12_46_45!$A$3:$S$481,16,FALSE)</f>
        <v>Con puños en la bota.&lt;br /&gt;
Seis (6) bolsillos.&lt;br /&gt;
Refuerzo en rodillas y entrepierna.&lt;br /&gt;
Cierre de cremallera de 1ª calidad con ojal y botón.&lt;br /&gt;</v>
      </c>
      <c r="H84" s="2" t="str">
        <f>IFERROR(VLOOKUP($A84,[1]products_2021_10_19_12_46_45!$A$3:$S$481,17,FALSE),"")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84" s="2" t="str">
        <f>VLOOKUP($A84,[1]products_2021_10_19_12_46_45!$A$3:$S$481,5,FALSE)</f>
        <v>Indumentaria militar</v>
      </c>
      <c r="J84" s="2" t="str">
        <f>IFERROR(VLOOKUP($A84,[1]products_2021_10_19_12_46_45!$A$3:$S$481,6,FALSE),"")</f>
        <v>Pantalones de combate, bombachas, fajinas, cargo.</v>
      </c>
      <c r="K84" s="2" t="str">
        <f>IFERROR(VLOOKUP($A84,[1]products_2021_10_19_12_46_45!$A$3:$S$481,7,FALSE),"")</f>
        <v>Clásica</v>
      </c>
      <c r="L84" s="2" t="str">
        <f>IFERROR(VLOOKUP($A84,[1]products_2021_10_19_12_46_45!$A$3:$S$481,8,FALSE),"")</f>
        <v/>
      </c>
      <c r="M84" s="2" t="str">
        <f>IFERROR(VLOOKUP($A84,[1]products_2021_10_19_12_46_45!$A$3:$S$481,9,FALSE),"")</f>
        <v>Gabardina, Bombacha, Clásica</v>
      </c>
      <c r="N84" s="2">
        <f>IFERROR(VLOOKUP(C84,[2]articulo!$A$1:$D$9000,4,FALSE),"")</f>
        <v>5500</v>
      </c>
      <c r="O84" s="2" t="str">
        <f>VLOOKUP($A84,[1]products_2021_10_19_12_46_45!$A$3:$S$481,18,FALSE)</f>
        <v>https://rerda.com/6998/Bombacha-Clasica-Gabardina-Gris-T-34-49.jpg,https://rerda.com/6999/Bombacha-Clasica-Gabardina-Gris-T-34-49.jpg,https://rerda.com/7000/Bombacha-Clasica-Gabardina-Gris-T-34-49.jpg,https://rerda.com/7001/Bombacha-Clasica-Gabardina-Gris-T-34-49.jpg,https://rerda.com/7002/Bombacha-Clasica-Gabardina-Gris-T-34-49.jpg</v>
      </c>
      <c r="P84" s="2">
        <f>IFERROR(VLOOKUP(B84,[3]stock!$A$1:$B$9000,2,FALSE),"0")</f>
        <v>8</v>
      </c>
      <c r="Q84" s="2">
        <f>VLOOKUP($A84,[1]products_2021_10_19_12_46_45!$A$3:$S$481,11,FALSE)</f>
        <v>5</v>
      </c>
      <c r="R84" s="2">
        <f>VLOOKUP($A84,[1]products_2021_10_19_12_46_45!$A$3:$S$481,12,FALSE)</f>
        <v>5</v>
      </c>
      <c r="S84" s="2">
        <f>VLOOKUP($A84,[1]products_2021_10_19_12_46_45!$A$3:$S$481,13,FALSE)</f>
        <v>5</v>
      </c>
      <c r="T84" s="2">
        <f>VLOOKUP($A84,[1]products_2021_10_19_12_46_45!$A$3:$S$481,14,FALSE)</f>
        <v>0.03</v>
      </c>
      <c r="U84" s="2"/>
      <c r="V84" s="2"/>
      <c r="W84" s="2"/>
      <c r="X84" s="2"/>
      <c r="Y84" s="2"/>
      <c r="Z84" s="2"/>
      <c r="AA84" s="2"/>
      <c r="AB84" s="2"/>
      <c r="AC84" s="2"/>
      <c r="AD84" s="2"/>
      <c r="AE84" s="2"/>
      <c r="AF84" s="2"/>
      <c r="AG84" s="2"/>
      <c r="AH84" s="2"/>
      <c r="AI84" s="2"/>
      <c r="AJ84" s="2"/>
      <c r="AK84" s="2"/>
      <c r="AL84" s="2"/>
      <c r="AM84" s="2"/>
      <c r="AN84" s="2"/>
      <c r="AO84" s="2"/>
      <c r="AP84" s="2"/>
      <c r="AQ84" s="2"/>
      <c r="AR84" s="2"/>
      <c r="AS84" s="2"/>
    </row>
    <row r="85" spans="1:45" hidden="1" x14ac:dyDescent="0.25">
      <c r="A85" s="2">
        <v>745</v>
      </c>
      <c r="B85" s="2">
        <v>112014036</v>
      </c>
      <c r="C85" s="2">
        <f>VLOOKUP($A85,[1]products_2021_10_19_12_46_45!$A$3:$S$481,3,FALSE)</f>
        <v>1120140</v>
      </c>
      <c r="D85" s="2" t="str">
        <f>VLOOKUP($A85,[1]products_2021_10_19_12_46_45!$A$3:$S$481,4,FALSE)</f>
        <v>Bombacha Clásica Gabardina Gris T:34-48</v>
      </c>
      <c r="E85" s="3">
        <v>36</v>
      </c>
      <c r="F85" s="4"/>
      <c r="G85" s="2" t="str">
        <f>VLOOKUP($A85,[1]products_2021_10_19_12_46_45!$A$3:$S$481,16,FALSE)</f>
        <v>Con puños en la bota.&lt;br /&gt;
Seis (6) bolsillos.&lt;br /&gt;
Refuerzo en rodillas y entrepierna.&lt;br /&gt;
Cierre de cremallera de 1ª calidad con ojal y botón.&lt;br /&gt;</v>
      </c>
      <c r="H85" s="2" t="str">
        <f>IFERROR(VLOOKUP($A85,[1]products_2021_10_19_12_46_45!$A$3:$S$481,17,FALSE),"")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85" s="2" t="str">
        <f>VLOOKUP($A85,[1]products_2021_10_19_12_46_45!$A$3:$S$481,5,FALSE)</f>
        <v>Indumentaria militar</v>
      </c>
      <c r="J85" s="2" t="str">
        <f>IFERROR(VLOOKUP($A85,[1]products_2021_10_19_12_46_45!$A$3:$S$481,6,FALSE),"")</f>
        <v>Pantalones de combate, bombachas, fajinas, cargo.</v>
      </c>
      <c r="K85" s="2" t="str">
        <f>IFERROR(VLOOKUP($A85,[1]products_2021_10_19_12_46_45!$A$3:$S$481,7,FALSE),"")</f>
        <v>Clásica</v>
      </c>
      <c r="L85" s="2" t="str">
        <f>IFERROR(VLOOKUP($A85,[1]products_2021_10_19_12_46_45!$A$3:$S$481,8,FALSE),"")</f>
        <v/>
      </c>
      <c r="M85" s="2" t="str">
        <f>IFERROR(VLOOKUP($A85,[1]products_2021_10_19_12_46_45!$A$3:$S$481,9,FALSE),"")</f>
        <v>Gabardina, Bombacha, Clásica</v>
      </c>
      <c r="N85" s="2">
        <f>IFERROR(VLOOKUP(C85,[2]articulo!$A$1:$D$9000,4,FALSE),"")</f>
        <v>5500</v>
      </c>
      <c r="O85" s="2" t="str">
        <f>VLOOKUP($A85,[1]products_2021_10_19_12_46_45!$A$3:$S$481,18,FALSE)</f>
        <v>https://rerda.com/6998/Bombacha-Clasica-Gabardina-Gris-T-34-49.jpg,https://rerda.com/6999/Bombacha-Clasica-Gabardina-Gris-T-34-49.jpg,https://rerda.com/7000/Bombacha-Clasica-Gabardina-Gris-T-34-49.jpg,https://rerda.com/7001/Bombacha-Clasica-Gabardina-Gris-T-34-49.jpg,https://rerda.com/7002/Bombacha-Clasica-Gabardina-Gris-T-34-49.jpg</v>
      </c>
      <c r="P85" s="2">
        <f>IFERROR(VLOOKUP(B85,[3]stock!$A$1:$B$9000,2,FALSE),"0")</f>
        <v>0</v>
      </c>
      <c r="Q85" s="2">
        <f>VLOOKUP($A85,[1]products_2021_10_19_12_46_45!$A$3:$S$481,11,FALSE)</f>
        <v>5</v>
      </c>
      <c r="R85" s="2">
        <f>VLOOKUP($A85,[1]products_2021_10_19_12_46_45!$A$3:$S$481,12,FALSE)</f>
        <v>5</v>
      </c>
      <c r="S85" s="2">
        <f>VLOOKUP($A85,[1]products_2021_10_19_12_46_45!$A$3:$S$481,13,FALSE)</f>
        <v>5</v>
      </c>
      <c r="T85" s="2">
        <f>VLOOKUP($A85,[1]products_2021_10_19_12_46_45!$A$3:$S$481,14,FALSE)</f>
        <v>0.03</v>
      </c>
      <c r="U85" s="2"/>
      <c r="V85" s="2"/>
      <c r="W85" s="2"/>
      <c r="X85" s="2"/>
      <c r="Y85" s="2"/>
      <c r="Z85" s="2"/>
      <c r="AA85" s="2"/>
      <c r="AB85" s="2"/>
      <c r="AC85" s="2"/>
      <c r="AD85" s="2"/>
      <c r="AE85" s="2"/>
      <c r="AF85" s="2"/>
      <c r="AG85" s="2"/>
      <c r="AH85" s="2"/>
      <c r="AI85" s="2"/>
      <c r="AJ85" s="2"/>
      <c r="AK85" s="2"/>
      <c r="AL85" s="2"/>
      <c r="AM85" s="2"/>
      <c r="AN85" s="2"/>
      <c r="AO85" s="2"/>
      <c r="AP85" s="2"/>
      <c r="AQ85" s="2"/>
      <c r="AR85" s="2"/>
      <c r="AS85" s="2"/>
    </row>
    <row r="86" spans="1:45" hidden="1" x14ac:dyDescent="0.25">
      <c r="A86" s="2">
        <v>745</v>
      </c>
      <c r="B86" s="2">
        <v>112014038</v>
      </c>
      <c r="C86" s="2">
        <f>VLOOKUP($A86,[1]products_2021_10_19_12_46_45!$A$3:$S$481,3,FALSE)</f>
        <v>1120140</v>
      </c>
      <c r="D86" s="2" t="str">
        <f>VLOOKUP($A86,[1]products_2021_10_19_12_46_45!$A$3:$S$481,4,FALSE)</f>
        <v>Bombacha Clásica Gabardina Gris T:34-48</v>
      </c>
      <c r="E86" s="3">
        <v>38</v>
      </c>
      <c r="F86" s="4"/>
      <c r="G86" s="2" t="str">
        <f>VLOOKUP($A86,[1]products_2021_10_19_12_46_45!$A$3:$S$481,16,FALSE)</f>
        <v>Con puños en la bota.&lt;br /&gt;
Seis (6) bolsillos.&lt;br /&gt;
Refuerzo en rodillas y entrepierna.&lt;br /&gt;
Cierre de cremallera de 1ª calidad con ojal y botón.&lt;br /&gt;</v>
      </c>
      <c r="H86" s="2" t="str">
        <f>IFERROR(VLOOKUP($A86,[1]products_2021_10_19_12_46_45!$A$3:$S$481,17,FALSE),"")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86" s="2" t="str">
        <f>VLOOKUP($A86,[1]products_2021_10_19_12_46_45!$A$3:$S$481,5,FALSE)</f>
        <v>Indumentaria militar</v>
      </c>
      <c r="J86" s="2" t="str">
        <f>IFERROR(VLOOKUP($A86,[1]products_2021_10_19_12_46_45!$A$3:$S$481,6,FALSE),"")</f>
        <v>Pantalones de combate, bombachas, fajinas, cargo.</v>
      </c>
      <c r="K86" s="2" t="str">
        <f>IFERROR(VLOOKUP($A86,[1]products_2021_10_19_12_46_45!$A$3:$S$481,7,FALSE),"")</f>
        <v>Clásica</v>
      </c>
      <c r="L86" s="2" t="str">
        <f>IFERROR(VLOOKUP($A86,[1]products_2021_10_19_12_46_45!$A$3:$S$481,8,FALSE),"")</f>
        <v/>
      </c>
      <c r="M86" s="2" t="str">
        <f>IFERROR(VLOOKUP($A86,[1]products_2021_10_19_12_46_45!$A$3:$S$481,9,FALSE),"")</f>
        <v>Gabardina, Bombacha, Clásica</v>
      </c>
      <c r="N86" s="2">
        <f>IFERROR(VLOOKUP(C86,[2]articulo!$A$1:$D$9000,4,FALSE),"")</f>
        <v>5500</v>
      </c>
      <c r="O86" s="2" t="str">
        <f>VLOOKUP($A86,[1]products_2021_10_19_12_46_45!$A$3:$S$481,18,FALSE)</f>
        <v>https://rerda.com/6998/Bombacha-Clasica-Gabardina-Gris-T-34-49.jpg,https://rerda.com/6999/Bombacha-Clasica-Gabardina-Gris-T-34-49.jpg,https://rerda.com/7000/Bombacha-Clasica-Gabardina-Gris-T-34-49.jpg,https://rerda.com/7001/Bombacha-Clasica-Gabardina-Gris-T-34-49.jpg,https://rerda.com/7002/Bombacha-Clasica-Gabardina-Gris-T-34-49.jpg</v>
      </c>
      <c r="P86" s="2">
        <f>IFERROR(VLOOKUP(B86,[3]stock!$A$1:$B$9000,2,FALSE),"0")</f>
        <v>3</v>
      </c>
      <c r="Q86" s="2">
        <f>VLOOKUP($A86,[1]products_2021_10_19_12_46_45!$A$3:$S$481,11,FALSE)</f>
        <v>5</v>
      </c>
      <c r="R86" s="2">
        <f>VLOOKUP($A86,[1]products_2021_10_19_12_46_45!$A$3:$S$481,12,FALSE)</f>
        <v>5</v>
      </c>
      <c r="S86" s="2">
        <f>VLOOKUP($A86,[1]products_2021_10_19_12_46_45!$A$3:$S$481,13,FALSE)</f>
        <v>5</v>
      </c>
      <c r="T86" s="2">
        <f>VLOOKUP($A86,[1]products_2021_10_19_12_46_45!$A$3:$S$481,14,FALSE)</f>
        <v>0.03</v>
      </c>
      <c r="U86" s="2"/>
      <c r="V86" s="2"/>
      <c r="W86" s="2"/>
      <c r="X86" s="2"/>
      <c r="Y86" s="2"/>
      <c r="Z86" s="2"/>
      <c r="AA86" s="2"/>
      <c r="AB86" s="2"/>
      <c r="AC86" s="2"/>
      <c r="AD86" s="2"/>
      <c r="AE86" s="2"/>
      <c r="AF86" s="2"/>
      <c r="AG86" s="2"/>
      <c r="AH86" s="2"/>
      <c r="AI86" s="2"/>
      <c r="AJ86" s="2"/>
      <c r="AK86" s="2"/>
      <c r="AL86" s="2"/>
      <c r="AM86" s="2"/>
      <c r="AN86" s="2"/>
      <c r="AO86" s="2"/>
      <c r="AP86" s="2"/>
      <c r="AQ86" s="2"/>
      <c r="AR86" s="2"/>
      <c r="AS86" s="2"/>
    </row>
    <row r="87" spans="1:45" hidden="1" x14ac:dyDescent="0.25">
      <c r="A87" s="2">
        <v>745</v>
      </c>
      <c r="B87" s="2">
        <v>112014040</v>
      </c>
      <c r="C87" s="2">
        <f>VLOOKUP($A87,[1]products_2021_10_19_12_46_45!$A$3:$S$481,3,FALSE)</f>
        <v>1120140</v>
      </c>
      <c r="D87" s="2" t="str">
        <f>VLOOKUP($A87,[1]products_2021_10_19_12_46_45!$A$3:$S$481,4,FALSE)</f>
        <v>Bombacha Clásica Gabardina Gris T:34-48</v>
      </c>
      <c r="E87" s="3">
        <v>40</v>
      </c>
      <c r="F87" s="4"/>
      <c r="G87" s="2" t="str">
        <f>VLOOKUP($A87,[1]products_2021_10_19_12_46_45!$A$3:$S$481,16,FALSE)</f>
        <v>Con puños en la bota.&lt;br /&gt;
Seis (6) bolsillos.&lt;br /&gt;
Refuerzo en rodillas y entrepierna.&lt;br /&gt;
Cierre de cremallera de 1ª calidad con ojal y botón.&lt;br /&gt;</v>
      </c>
      <c r="H87" s="2" t="str">
        <f>IFERROR(VLOOKUP($A87,[1]products_2021_10_19_12_46_45!$A$3:$S$481,17,FALSE),"")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87" s="2" t="str">
        <f>VLOOKUP($A87,[1]products_2021_10_19_12_46_45!$A$3:$S$481,5,FALSE)</f>
        <v>Indumentaria militar</v>
      </c>
      <c r="J87" s="2" t="str">
        <f>IFERROR(VLOOKUP($A87,[1]products_2021_10_19_12_46_45!$A$3:$S$481,6,FALSE),"")</f>
        <v>Pantalones de combate, bombachas, fajinas, cargo.</v>
      </c>
      <c r="K87" s="2" t="str">
        <f>IFERROR(VLOOKUP($A87,[1]products_2021_10_19_12_46_45!$A$3:$S$481,7,FALSE),"")</f>
        <v>Clásica</v>
      </c>
      <c r="L87" s="2" t="str">
        <f>IFERROR(VLOOKUP($A87,[1]products_2021_10_19_12_46_45!$A$3:$S$481,8,FALSE),"")</f>
        <v/>
      </c>
      <c r="M87" s="2" t="str">
        <f>IFERROR(VLOOKUP($A87,[1]products_2021_10_19_12_46_45!$A$3:$S$481,9,FALSE),"")</f>
        <v>Gabardina, Bombacha, Clásica</v>
      </c>
      <c r="N87" s="2">
        <f>IFERROR(VLOOKUP(C87,[2]articulo!$A$1:$D$9000,4,FALSE),"")</f>
        <v>5500</v>
      </c>
      <c r="O87" s="2" t="str">
        <f>VLOOKUP($A87,[1]products_2021_10_19_12_46_45!$A$3:$S$481,18,FALSE)</f>
        <v>https://rerda.com/6998/Bombacha-Clasica-Gabardina-Gris-T-34-49.jpg,https://rerda.com/6999/Bombacha-Clasica-Gabardina-Gris-T-34-49.jpg,https://rerda.com/7000/Bombacha-Clasica-Gabardina-Gris-T-34-49.jpg,https://rerda.com/7001/Bombacha-Clasica-Gabardina-Gris-T-34-49.jpg,https://rerda.com/7002/Bombacha-Clasica-Gabardina-Gris-T-34-49.jpg</v>
      </c>
      <c r="P87" s="2">
        <f>IFERROR(VLOOKUP(B87,[3]stock!$A$1:$B$9000,2,FALSE),"0")</f>
        <v>7</v>
      </c>
      <c r="Q87" s="2">
        <f>VLOOKUP($A87,[1]products_2021_10_19_12_46_45!$A$3:$S$481,11,FALSE)</f>
        <v>5</v>
      </c>
      <c r="R87" s="2">
        <f>VLOOKUP($A87,[1]products_2021_10_19_12_46_45!$A$3:$S$481,12,FALSE)</f>
        <v>5</v>
      </c>
      <c r="S87" s="2">
        <f>VLOOKUP($A87,[1]products_2021_10_19_12_46_45!$A$3:$S$481,13,FALSE)</f>
        <v>5</v>
      </c>
      <c r="T87" s="2">
        <f>VLOOKUP($A87,[1]products_2021_10_19_12_46_45!$A$3:$S$481,14,FALSE)</f>
        <v>0.03</v>
      </c>
      <c r="U87" s="2"/>
      <c r="V87" s="2"/>
      <c r="W87" s="2"/>
      <c r="X87" s="2"/>
      <c r="Y87" s="2"/>
      <c r="Z87" s="2"/>
      <c r="AA87" s="2"/>
      <c r="AB87" s="2"/>
      <c r="AC87" s="2"/>
      <c r="AD87" s="2"/>
      <c r="AE87" s="2"/>
      <c r="AF87" s="2"/>
      <c r="AG87" s="2"/>
      <c r="AH87" s="2"/>
      <c r="AI87" s="2"/>
      <c r="AJ87" s="2"/>
      <c r="AK87" s="2"/>
      <c r="AL87" s="2"/>
      <c r="AM87" s="2"/>
      <c r="AN87" s="2"/>
      <c r="AO87" s="2"/>
      <c r="AP87" s="2"/>
      <c r="AQ87" s="2"/>
      <c r="AR87" s="2"/>
      <c r="AS87" s="2"/>
    </row>
    <row r="88" spans="1:45" hidden="1" x14ac:dyDescent="0.25">
      <c r="A88" s="2">
        <v>745</v>
      </c>
      <c r="B88" s="2">
        <v>112014042</v>
      </c>
      <c r="C88" s="2">
        <f>VLOOKUP($A88,[1]products_2021_10_19_12_46_45!$A$3:$S$481,3,FALSE)</f>
        <v>1120140</v>
      </c>
      <c r="D88" s="2" t="str">
        <f>VLOOKUP($A88,[1]products_2021_10_19_12_46_45!$A$3:$S$481,4,FALSE)</f>
        <v>Bombacha Clásica Gabardina Gris T:34-48</v>
      </c>
      <c r="E88" s="3">
        <v>42</v>
      </c>
      <c r="F88" s="4"/>
      <c r="G88" s="2" t="str">
        <f>VLOOKUP($A88,[1]products_2021_10_19_12_46_45!$A$3:$S$481,16,FALSE)</f>
        <v>Con puños en la bota.&lt;br /&gt;
Seis (6) bolsillos.&lt;br /&gt;
Refuerzo en rodillas y entrepierna.&lt;br /&gt;
Cierre de cremallera de 1ª calidad con ojal y botón.&lt;br /&gt;</v>
      </c>
      <c r="H88" s="2" t="str">
        <f>IFERROR(VLOOKUP($A88,[1]products_2021_10_19_12_46_45!$A$3:$S$481,17,FALSE),"")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88" s="2" t="str">
        <f>VLOOKUP($A88,[1]products_2021_10_19_12_46_45!$A$3:$S$481,5,FALSE)</f>
        <v>Indumentaria militar</v>
      </c>
      <c r="J88" s="2" t="str">
        <f>IFERROR(VLOOKUP($A88,[1]products_2021_10_19_12_46_45!$A$3:$S$481,6,FALSE),"")</f>
        <v>Pantalones de combate, bombachas, fajinas, cargo.</v>
      </c>
      <c r="K88" s="2" t="str">
        <f>IFERROR(VLOOKUP($A88,[1]products_2021_10_19_12_46_45!$A$3:$S$481,7,FALSE),"")</f>
        <v>Clásica</v>
      </c>
      <c r="L88" s="2" t="str">
        <f>IFERROR(VLOOKUP($A88,[1]products_2021_10_19_12_46_45!$A$3:$S$481,8,FALSE),"")</f>
        <v/>
      </c>
      <c r="M88" s="2" t="str">
        <f>IFERROR(VLOOKUP($A88,[1]products_2021_10_19_12_46_45!$A$3:$S$481,9,FALSE),"")</f>
        <v>Gabardina, Bombacha, Clásica</v>
      </c>
      <c r="N88" s="2">
        <f>IFERROR(VLOOKUP(C88,[2]articulo!$A$1:$D$9000,4,FALSE),"")</f>
        <v>5500</v>
      </c>
      <c r="O88" s="2" t="str">
        <f>VLOOKUP($A88,[1]products_2021_10_19_12_46_45!$A$3:$S$481,18,FALSE)</f>
        <v>https://rerda.com/6998/Bombacha-Clasica-Gabardina-Gris-T-34-49.jpg,https://rerda.com/6999/Bombacha-Clasica-Gabardina-Gris-T-34-49.jpg,https://rerda.com/7000/Bombacha-Clasica-Gabardina-Gris-T-34-49.jpg,https://rerda.com/7001/Bombacha-Clasica-Gabardina-Gris-T-34-49.jpg,https://rerda.com/7002/Bombacha-Clasica-Gabardina-Gris-T-34-49.jpg</v>
      </c>
      <c r="P88" s="2">
        <f>IFERROR(VLOOKUP(B88,[3]stock!$A$1:$B$9000,2,FALSE),"0")</f>
        <v>19</v>
      </c>
      <c r="Q88" s="2">
        <f>VLOOKUP($A88,[1]products_2021_10_19_12_46_45!$A$3:$S$481,11,FALSE)</f>
        <v>5</v>
      </c>
      <c r="R88" s="2">
        <f>VLOOKUP($A88,[1]products_2021_10_19_12_46_45!$A$3:$S$481,12,FALSE)</f>
        <v>5</v>
      </c>
      <c r="S88" s="2">
        <f>VLOOKUP($A88,[1]products_2021_10_19_12_46_45!$A$3:$S$481,13,FALSE)</f>
        <v>5</v>
      </c>
      <c r="T88" s="2">
        <f>VLOOKUP($A88,[1]products_2021_10_19_12_46_45!$A$3:$S$481,14,FALSE)</f>
        <v>0.03</v>
      </c>
      <c r="U88" s="2"/>
      <c r="V88" s="2"/>
      <c r="W88" s="2"/>
      <c r="X88" s="2"/>
      <c r="Y88" s="2"/>
      <c r="Z88" s="2"/>
      <c r="AA88" s="2"/>
      <c r="AB88" s="2"/>
      <c r="AC88" s="2"/>
      <c r="AD88" s="2"/>
      <c r="AE88" s="2"/>
      <c r="AF88" s="2"/>
      <c r="AG88" s="2"/>
      <c r="AH88" s="2"/>
      <c r="AI88" s="2"/>
      <c r="AJ88" s="2"/>
      <c r="AK88" s="2"/>
      <c r="AL88" s="2"/>
      <c r="AM88" s="2"/>
      <c r="AN88" s="2"/>
      <c r="AO88" s="2"/>
      <c r="AP88" s="2"/>
      <c r="AQ88" s="2"/>
      <c r="AR88" s="2"/>
      <c r="AS88" s="2"/>
    </row>
    <row r="89" spans="1:45" hidden="1" x14ac:dyDescent="0.25">
      <c r="A89" s="2">
        <v>745</v>
      </c>
      <c r="B89" s="2">
        <v>112014044</v>
      </c>
      <c r="C89" s="2">
        <f>VLOOKUP($A89,[1]products_2021_10_19_12_46_45!$A$3:$S$481,3,FALSE)</f>
        <v>1120140</v>
      </c>
      <c r="D89" s="2" t="str">
        <f>VLOOKUP($A89,[1]products_2021_10_19_12_46_45!$A$3:$S$481,4,FALSE)</f>
        <v>Bombacha Clásica Gabardina Gris T:34-48</v>
      </c>
      <c r="E89" s="3">
        <v>44</v>
      </c>
      <c r="F89" s="4"/>
      <c r="G89" s="2" t="str">
        <f>VLOOKUP($A89,[1]products_2021_10_19_12_46_45!$A$3:$S$481,16,FALSE)</f>
        <v>Con puños en la bota.&lt;br /&gt;
Seis (6) bolsillos.&lt;br /&gt;
Refuerzo en rodillas y entrepierna.&lt;br /&gt;
Cierre de cremallera de 1ª calidad con ojal y botón.&lt;br /&gt;</v>
      </c>
      <c r="H89" s="2" t="str">
        <f>IFERROR(VLOOKUP($A89,[1]products_2021_10_19_12_46_45!$A$3:$S$481,17,FALSE),"")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89" s="2" t="str">
        <f>VLOOKUP($A89,[1]products_2021_10_19_12_46_45!$A$3:$S$481,5,FALSE)</f>
        <v>Indumentaria militar</v>
      </c>
      <c r="J89" s="2" t="str">
        <f>IFERROR(VLOOKUP($A89,[1]products_2021_10_19_12_46_45!$A$3:$S$481,6,FALSE),"")</f>
        <v>Pantalones de combate, bombachas, fajinas, cargo.</v>
      </c>
      <c r="K89" s="2" t="str">
        <f>IFERROR(VLOOKUP($A89,[1]products_2021_10_19_12_46_45!$A$3:$S$481,7,FALSE),"")</f>
        <v>Clásica</v>
      </c>
      <c r="L89" s="2" t="str">
        <f>IFERROR(VLOOKUP($A89,[1]products_2021_10_19_12_46_45!$A$3:$S$481,8,FALSE),"")</f>
        <v/>
      </c>
      <c r="M89" s="2" t="str">
        <f>IFERROR(VLOOKUP($A89,[1]products_2021_10_19_12_46_45!$A$3:$S$481,9,FALSE),"")</f>
        <v>Gabardina, Bombacha, Clásica</v>
      </c>
      <c r="N89" s="2">
        <f>IFERROR(VLOOKUP(C89,[2]articulo!$A$1:$D$9000,4,FALSE),"")</f>
        <v>5500</v>
      </c>
      <c r="O89" s="2" t="str">
        <f>VLOOKUP($A89,[1]products_2021_10_19_12_46_45!$A$3:$S$481,18,FALSE)</f>
        <v>https://rerda.com/6998/Bombacha-Clasica-Gabardina-Gris-T-34-49.jpg,https://rerda.com/6999/Bombacha-Clasica-Gabardina-Gris-T-34-49.jpg,https://rerda.com/7000/Bombacha-Clasica-Gabardina-Gris-T-34-49.jpg,https://rerda.com/7001/Bombacha-Clasica-Gabardina-Gris-T-34-49.jpg,https://rerda.com/7002/Bombacha-Clasica-Gabardina-Gris-T-34-49.jpg</v>
      </c>
      <c r="P89" s="2">
        <f>IFERROR(VLOOKUP(B89,[3]stock!$A$1:$B$9000,2,FALSE),"0")</f>
        <v>7</v>
      </c>
      <c r="Q89" s="2">
        <f>VLOOKUP($A89,[1]products_2021_10_19_12_46_45!$A$3:$S$481,11,FALSE)</f>
        <v>5</v>
      </c>
      <c r="R89" s="2">
        <f>VLOOKUP($A89,[1]products_2021_10_19_12_46_45!$A$3:$S$481,12,FALSE)</f>
        <v>5</v>
      </c>
      <c r="S89" s="2">
        <f>VLOOKUP($A89,[1]products_2021_10_19_12_46_45!$A$3:$S$481,13,FALSE)</f>
        <v>5</v>
      </c>
      <c r="T89" s="2">
        <f>VLOOKUP($A89,[1]products_2021_10_19_12_46_45!$A$3:$S$481,14,FALSE)</f>
        <v>0.03</v>
      </c>
      <c r="U89" s="2"/>
      <c r="V89" s="2"/>
      <c r="W89" s="2"/>
      <c r="X89" s="2"/>
      <c r="Y89" s="2"/>
      <c r="Z89" s="2"/>
      <c r="AA89" s="2"/>
      <c r="AB89" s="2"/>
      <c r="AC89" s="2"/>
      <c r="AD89" s="2"/>
      <c r="AE89" s="2"/>
      <c r="AF89" s="2"/>
      <c r="AG89" s="2"/>
      <c r="AH89" s="2"/>
      <c r="AI89" s="2"/>
      <c r="AJ89" s="2"/>
      <c r="AK89" s="2"/>
      <c r="AL89" s="2"/>
      <c r="AM89" s="2"/>
      <c r="AN89" s="2"/>
      <c r="AO89" s="2"/>
      <c r="AP89" s="2"/>
      <c r="AQ89" s="2"/>
      <c r="AR89" s="2"/>
      <c r="AS89" s="2"/>
    </row>
    <row r="90" spans="1:45" hidden="1" x14ac:dyDescent="0.25">
      <c r="A90" s="2">
        <v>745</v>
      </c>
      <c r="B90" s="2">
        <v>112014046</v>
      </c>
      <c r="C90" s="2">
        <f>VLOOKUP($A90,[1]products_2021_10_19_12_46_45!$A$3:$S$481,3,FALSE)</f>
        <v>1120140</v>
      </c>
      <c r="D90" s="2" t="str">
        <f>VLOOKUP($A90,[1]products_2021_10_19_12_46_45!$A$3:$S$481,4,FALSE)</f>
        <v>Bombacha Clásica Gabardina Gris T:34-48</v>
      </c>
      <c r="E90" s="3">
        <v>46</v>
      </c>
      <c r="F90" s="4"/>
      <c r="G90" s="2" t="str">
        <f>VLOOKUP($A90,[1]products_2021_10_19_12_46_45!$A$3:$S$481,16,FALSE)</f>
        <v>Con puños en la bota.&lt;br /&gt;
Seis (6) bolsillos.&lt;br /&gt;
Refuerzo en rodillas y entrepierna.&lt;br /&gt;
Cierre de cremallera de 1ª calidad con ojal y botón.&lt;br /&gt;</v>
      </c>
      <c r="H90" s="2" t="str">
        <f>IFERROR(VLOOKUP($A90,[1]products_2021_10_19_12_46_45!$A$3:$S$481,17,FALSE),"")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90" s="2" t="str">
        <f>VLOOKUP($A90,[1]products_2021_10_19_12_46_45!$A$3:$S$481,5,FALSE)</f>
        <v>Indumentaria militar</v>
      </c>
      <c r="J90" s="2" t="str">
        <f>IFERROR(VLOOKUP($A90,[1]products_2021_10_19_12_46_45!$A$3:$S$481,6,FALSE),"")</f>
        <v>Pantalones de combate, bombachas, fajinas, cargo.</v>
      </c>
      <c r="K90" s="2" t="str">
        <f>IFERROR(VLOOKUP($A90,[1]products_2021_10_19_12_46_45!$A$3:$S$481,7,FALSE),"")</f>
        <v>Clásica</v>
      </c>
      <c r="L90" s="2" t="str">
        <f>IFERROR(VLOOKUP($A90,[1]products_2021_10_19_12_46_45!$A$3:$S$481,8,FALSE),"")</f>
        <v/>
      </c>
      <c r="M90" s="2" t="str">
        <f>IFERROR(VLOOKUP($A90,[1]products_2021_10_19_12_46_45!$A$3:$S$481,9,FALSE),"")</f>
        <v>Gabardina, Bombacha, Clásica</v>
      </c>
      <c r="N90" s="2">
        <f>IFERROR(VLOOKUP(C90,[2]articulo!$A$1:$D$9000,4,FALSE),"")</f>
        <v>5500</v>
      </c>
      <c r="O90" s="2" t="str">
        <f>VLOOKUP($A90,[1]products_2021_10_19_12_46_45!$A$3:$S$481,18,FALSE)</f>
        <v>https://rerda.com/6998/Bombacha-Clasica-Gabardina-Gris-T-34-49.jpg,https://rerda.com/6999/Bombacha-Clasica-Gabardina-Gris-T-34-49.jpg,https://rerda.com/7000/Bombacha-Clasica-Gabardina-Gris-T-34-49.jpg,https://rerda.com/7001/Bombacha-Clasica-Gabardina-Gris-T-34-49.jpg,https://rerda.com/7002/Bombacha-Clasica-Gabardina-Gris-T-34-49.jpg</v>
      </c>
      <c r="P90" s="2">
        <f>IFERROR(VLOOKUP(B90,[3]stock!$A$1:$B$9000,2,FALSE),"0")</f>
        <v>14</v>
      </c>
      <c r="Q90" s="2">
        <f>VLOOKUP($A90,[1]products_2021_10_19_12_46_45!$A$3:$S$481,11,FALSE)</f>
        <v>5</v>
      </c>
      <c r="R90" s="2">
        <f>VLOOKUP($A90,[1]products_2021_10_19_12_46_45!$A$3:$S$481,12,FALSE)</f>
        <v>5</v>
      </c>
      <c r="S90" s="2">
        <f>VLOOKUP($A90,[1]products_2021_10_19_12_46_45!$A$3:$S$481,13,FALSE)</f>
        <v>5</v>
      </c>
      <c r="T90" s="2">
        <f>VLOOKUP($A90,[1]products_2021_10_19_12_46_45!$A$3:$S$481,14,FALSE)</f>
        <v>0.03</v>
      </c>
      <c r="U90" s="2"/>
      <c r="V90" s="2"/>
      <c r="W90" s="2"/>
      <c r="X90" s="2"/>
      <c r="Y90" s="2"/>
      <c r="Z90" s="2"/>
      <c r="AA90" s="2"/>
      <c r="AB90" s="2"/>
      <c r="AC90" s="2"/>
      <c r="AD90" s="2"/>
      <c r="AE90" s="2"/>
      <c r="AF90" s="2"/>
      <c r="AG90" s="2"/>
      <c r="AH90" s="2"/>
      <c r="AI90" s="2"/>
      <c r="AJ90" s="2"/>
      <c r="AK90" s="2"/>
      <c r="AL90" s="2"/>
      <c r="AM90" s="2"/>
      <c r="AN90" s="2"/>
      <c r="AO90" s="2"/>
      <c r="AP90" s="2"/>
      <c r="AQ90" s="2"/>
      <c r="AR90" s="2"/>
      <c r="AS90" s="2"/>
    </row>
    <row r="91" spans="1:45" hidden="1" x14ac:dyDescent="0.25">
      <c r="A91" s="2">
        <v>745</v>
      </c>
      <c r="B91" s="2">
        <v>112014048</v>
      </c>
      <c r="C91" s="2">
        <f>VLOOKUP($A91,[1]products_2021_10_19_12_46_45!$A$3:$S$481,3,FALSE)</f>
        <v>1120140</v>
      </c>
      <c r="D91" s="2" t="str">
        <f>VLOOKUP($A91,[1]products_2021_10_19_12_46_45!$A$3:$S$481,4,FALSE)</f>
        <v>Bombacha Clásica Gabardina Gris T:34-48</v>
      </c>
      <c r="E91" s="3">
        <v>48</v>
      </c>
      <c r="F91" s="4"/>
      <c r="G91" s="2" t="str">
        <f>VLOOKUP($A91,[1]products_2021_10_19_12_46_45!$A$3:$S$481,16,FALSE)</f>
        <v>Con puños en la bota.&lt;br /&gt;
Seis (6) bolsillos.&lt;br /&gt;
Refuerzo en rodillas y entrepierna.&lt;br /&gt;
Cierre de cremallera de 1ª calidad con ojal y botón.&lt;br /&gt;</v>
      </c>
      <c r="H91" s="2" t="str">
        <f>IFERROR(VLOOKUP($A91,[1]products_2021_10_19_12_46_45!$A$3:$S$481,17,FALSE),"")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91" s="2" t="str">
        <f>VLOOKUP($A91,[1]products_2021_10_19_12_46_45!$A$3:$S$481,5,FALSE)</f>
        <v>Indumentaria militar</v>
      </c>
      <c r="J91" s="2" t="str">
        <f>IFERROR(VLOOKUP($A91,[1]products_2021_10_19_12_46_45!$A$3:$S$481,6,FALSE),"")</f>
        <v>Pantalones de combate, bombachas, fajinas, cargo.</v>
      </c>
      <c r="K91" s="2" t="str">
        <f>IFERROR(VLOOKUP($A91,[1]products_2021_10_19_12_46_45!$A$3:$S$481,7,FALSE),"")</f>
        <v>Clásica</v>
      </c>
      <c r="L91" s="2" t="str">
        <f>IFERROR(VLOOKUP($A91,[1]products_2021_10_19_12_46_45!$A$3:$S$481,8,FALSE),"")</f>
        <v/>
      </c>
      <c r="M91" s="2" t="str">
        <f>IFERROR(VLOOKUP($A91,[1]products_2021_10_19_12_46_45!$A$3:$S$481,9,FALSE),"")</f>
        <v>Gabardina, Bombacha, Clásica</v>
      </c>
      <c r="N91" s="2">
        <f>IFERROR(VLOOKUP(C91,[2]articulo!$A$1:$D$9000,4,FALSE),"")</f>
        <v>5500</v>
      </c>
      <c r="O91" s="2" t="str">
        <f>VLOOKUP($A91,[1]products_2021_10_19_12_46_45!$A$3:$S$481,18,FALSE)</f>
        <v>https://rerda.com/6998/Bombacha-Clasica-Gabardina-Gris-T-34-49.jpg,https://rerda.com/6999/Bombacha-Clasica-Gabardina-Gris-T-34-49.jpg,https://rerda.com/7000/Bombacha-Clasica-Gabardina-Gris-T-34-49.jpg,https://rerda.com/7001/Bombacha-Clasica-Gabardina-Gris-T-34-49.jpg,https://rerda.com/7002/Bombacha-Clasica-Gabardina-Gris-T-34-49.jpg</v>
      </c>
      <c r="P91" s="2">
        <f>IFERROR(VLOOKUP(B91,[3]stock!$A$1:$B$9000,2,FALSE),"0")</f>
        <v>17</v>
      </c>
      <c r="Q91" s="2">
        <f>VLOOKUP($A91,[1]products_2021_10_19_12_46_45!$A$3:$S$481,11,FALSE)</f>
        <v>5</v>
      </c>
      <c r="R91" s="2">
        <f>VLOOKUP($A91,[1]products_2021_10_19_12_46_45!$A$3:$S$481,12,FALSE)</f>
        <v>5</v>
      </c>
      <c r="S91" s="2">
        <f>VLOOKUP($A91,[1]products_2021_10_19_12_46_45!$A$3:$S$481,13,FALSE)</f>
        <v>5</v>
      </c>
      <c r="T91" s="2">
        <f>VLOOKUP($A91,[1]products_2021_10_19_12_46_45!$A$3:$S$481,14,FALSE)</f>
        <v>0.03</v>
      </c>
      <c r="U91" s="2"/>
      <c r="V91" s="2"/>
      <c r="W91" s="2"/>
      <c r="X91" s="2"/>
      <c r="Y91" s="2"/>
      <c r="Z91" s="2"/>
      <c r="AA91" s="2"/>
      <c r="AB91" s="2"/>
      <c r="AC91" s="2"/>
      <c r="AD91" s="2"/>
      <c r="AE91" s="2"/>
      <c r="AF91" s="2"/>
      <c r="AG91" s="2"/>
      <c r="AH91" s="2"/>
      <c r="AI91" s="2"/>
      <c r="AJ91" s="2"/>
      <c r="AK91" s="2"/>
      <c r="AL91" s="2"/>
      <c r="AM91" s="2"/>
      <c r="AN91" s="2"/>
      <c r="AO91" s="2"/>
      <c r="AP91" s="2"/>
      <c r="AQ91" s="2"/>
      <c r="AR91" s="2"/>
      <c r="AS91" s="2"/>
    </row>
    <row r="92" spans="1:45" hidden="1" x14ac:dyDescent="0.25">
      <c r="A92" s="2">
        <v>746</v>
      </c>
      <c r="B92" s="2">
        <v>112015050</v>
      </c>
      <c r="C92" s="2">
        <f>VLOOKUP($A92,[1]products_2021_10_19_12_46_45!$A$3:$S$481,3,FALSE)</f>
        <v>1120150</v>
      </c>
      <c r="D92" s="2" t="str">
        <f>VLOOKUP($A92,[1]products_2021_10_19_12_46_45!$A$3:$S$481,4,FALSE)</f>
        <v>Bombacha Clásica Gabardina Gris T:50-54</v>
      </c>
      <c r="E92" s="3">
        <v>50</v>
      </c>
      <c r="F92" s="4"/>
      <c r="G92" s="2" t="str">
        <f>VLOOKUP($A92,[1]products_2021_10_19_12_46_45!$A$3:$S$481,16,FALSE)</f>
        <v>Con puños en la bota.&lt;br /&gt;
Seis (6) bolsillos.&lt;br /&gt;
Refuerzo en rodillas y entrepierna.&lt;br /&gt;
Cierre de cremallera de 1ª calidad con ojal y botón.&lt;br /&gt;</v>
      </c>
      <c r="H92" s="2" t="str">
        <f>IFERROR(VLOOKUP($A92,[1]products_2021_10_19_12_46_45!$A$3:$S$481,17,FALSE),"")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92" s="2" t="str">
        <f>VLOOKUP($A92,[1]products_2021_10_19_12_46_45!$A$3:$S$481,5,FALSE)</f>
        <v>Indumentaria militar</v>
      </c>
      <c r="J92" s="2" t="str">
        <f>IFERROR(VLOOKUP($A92,[1]products_2021_10_19_12_46_45!$A$3:$S$481,6,FALSE),"")</f>
        <v>Pantalones de combate, bombachas, fajinas, cargo.</v>
      </c>
      <c r="K92" s="2" t="str">
        <f>IFERROR(VLOOKUP($A92,[1]products_2021_10_19_12_46_45!$A$3:$S$481,7,FALSE),"")</f>
        <v>Clásica</v>
      </c>
      <c r="L92" s="2" t="str">
        <f>IFERROR(VLOOKUP($A92,[1]products_2021_10_19_12_46_45!$A$3:$S$481,8,FALSE),"")</f>
        <v/>
      </c>
      <c r="M92" s="2" t="str">
        <f>IFERROR(VLOOKUP($A92,[1]products_2021_10_19_12_46_45!$A$3:$S$481,9,FALSE),"")</f>
        <v>Gabardina, Bombacha, Clásica</v>
      </c>
      <c r="N92" s="2">
        <f>IFERROR(VLOOKUP(C92,[2]articulo!$A$1:$D$9000,4,FALSE),"")</f>
        <v>5650</v>
      </c>
      <c r="O92" s="2" t="str">
        <f>VLOOKUP($A92,[1]products_2021_10_19_12_46_45!$A$3:$S$481,18,FALSE)</f>
        <v>https://rerda.com/7003/Bombacha-Clasica-Gabardina-Gris-T-50-55.jpg,https://rerda.com/7004/Bombacha-Clasica-Gabardina-Gris-T-50-55.jpg,https://rerda.com/7005/Bombacha-Clasica-Gabardina-Gris-T-50-55.jpg,https://rerda.com/7006/Bombacha-Clasica-Gabardina-Gris-T-50-55.jpg,https://rerda.com/7007/Bombacha-Clasica-Gabardina-Gris-T-50-55.jpg</v>
      </c>
      <c r="P92" s="2">
        <f>IFERROR(VLOOKUP(B92,[3]stock!$A$1:$B$9000,2,FALSE),"0")</f>
        <v>2</v>
      </c>
      <c r="Q92" s="2">
        <f>VLOOKUP($A92,[1]products_2021_10_19_12_46_45!$A$3:$S$481,11,FALSE)</f>
        <v>5</v>
      </c>
      <c r="R92" s="2">
        <f>VLOOKUP($A92,[1]products_2021_10_19_12_46_45!$A$3:$S$481,12,FALSE)</f>
        <v>5</v>
      </c>
      <c r="S92" s="2">
        <f>VLOOKUP($A92,[1]products_2021_10_19_12_46_45!$A$3:$S$481,13,FALSE)</f>
        <v>5</v>
      </c>
      <c r="T92" s="2">
        <f>VLOOKUP($A92,[1]products_2021_10_19_12_46_45!$A$3:$S$481,14,FALSE)</f>
        <v>0.03</v>
      </c>
      <c r="U92" s="2"/>
      <c r="V92" s="2"/>
      <c r="W92" s="2"/>
      <c r="X92" s="2"/>
      <c r="Y92" s="2"/>
      <c r="Z92" s="2"/>
      <c r="AA92" s="2"/>
      <c r="AB92" s="2"/>
      <c r="AC92" s="2"/>
      <c r="AD92" s="2"/>
      <c r="AE92" s="2"/>
      <c r="AF92" s="2"/>
      <c r="AG92" s="2"/>
      <c r="AH92" s="2"/>
      <c r="AI92" s="2"/>
      <c r="AJ92" s="2"/>
      <c r="AK92" s="2"/>
      <c r="AL92" s="2"/>
      <c r="AM92" s="2"/>
      <c r="AN92" s="2"/>
      <c r="AO92" s="2"/>
      <c r="AP92" s="2"/>
      <c r="AQ92" s="2"/>
      <c r="AR92" s="2"/>
      <c r="AS92" s="2"/>
    </row>
    <row r="93" spans="1:45" hidden="1" x14ac:dyDescent="0.25">
      <c r="A93" s="2">
        <v>746</v>
      </c>
      <c r="B93" s="2">
        <v>112015052</v>
      </c>
      <c r="C93" s="2">
        <f>VLOOKUP($A93,[1]products_2021_10_19_12_46_45!$A$3:$S$481,3,FALSE)</f>
        <v>1120150</v>
      </c>
      <c r="D93" s="2" t="str">
        <f>VLOOKUP($A93,[1]products_2021_10_19_12_46_45!$A$3:$S$481,4,FALSE)</f>
        <v>Bombacha Clásica Gabardina Gris T:50-54</v>
      </c>
      <c r="E93" s="3">
        <v>52</v>
      </c>
      <c r="F93" s="4"/>
      <c r="G93" s="2" t="str">
        <f>VLOOKUP($A93,[1]products_2021_10_19_12_46_45!$A$3:$S$481,16,FALSE)</f>
        <v>Con puños en la bota.&lt;br /&gt;
Seis (6) bolsillos.&lt;br /&gt;
Refuerzo en rodillas y entrepierna.&lt;br /&gt;
Cierre de cremallera de 1ª calidad con ojal y botón.&lt;br /&gt;</v>
      </c>
      <c r="H93" s="2" t="str">
        <f>IFERROR(VLOOKUP($A93,[1]products_2021_10_19_12_46_45!$A$3:$S$481,17,FALSE),"")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93" s="2" t="str">
        <f>VLOOKUP($A93,[1]products_2021_10_19_12_46_45!$A$3:$S$481,5,FALSE)</f>
        <v>Indumentaria militar</v>
      </c>
      <c r="J93" s="2" t="str">
        <f>IFERROR(VLOOKUP($A93,[1]products_2021_10_19_12_46_45!$A$3:$S$481,6,FALSE),"")</f>
        <v>Pantalones de combate, bombachas, fajinas, cargo.</v>
      </c>
      <c r="K93" s="2" t="str">
        <f>IFERROR(VLOOKUP($A93,[1]products_2021_10_19_12_46_45!$A$3:$S$481,7,FALSE),"")</f>
        <v>Clásica</v>
      </c>
      <c r="L93" s="2" t="str">
        <f>IFERROR(VLOOKUP($A93,[1]products_2021_10_19_12_46_45!$A$3:$S$481,8,FALSE),"")</f>
        <v/>
      </c>
      <c r="M93" s="2" t="str">
        <f>IFERROR(VLOOKUP($A93,[1]products_2021_10_19_12_46_45!$A$3:$S$481,9,FALSE),"")</f>
        <v>Gabardina, Bombacha, Clásica</v>
      </c>
      <c r="N93" s="2">
        <f>IFERROR(VLOOKUP(C93,[2]articulo!$A$1:$D$9000,4,FALSE),"")</f>
        <v>5650</v>
      </c>
      <c r="O93" s="2" t="str">
        <f>VLOOKUP($A93,[1]products_2021_10_19_12_46_45!$A$3:$S$481,18,FALSE)</f>
        <v>https://rerda.com/7003/Bombacha-Clasica-Gabardina-Gris-T-50-55.jpg,https://rerda.com/7004/Bombacha-Clasica-Gabardina-Gris-T-50-55.jpg,https://rerda.com/7005/Bombacha-Clasica-Gabardina-Gris-T-50-55.jpg,https://rerda.com/7006/Bombacha-Clasica-Gabardina-Gris-T-50-55.jpg,https://rerda.com/7007/Bombacha-Clasica-Gabardina-Gris-T-50-55.jpg</v>
      </c>
      <c r="P93" s="2">
        <f>IFERROR(VLOOKUP(B93,[3]stock!$A$1:$B$9000,2,FALSE),"0")</f>
        <v>2</v>
      </c>
      <c r="Q93" s="2">
        <f>VLOOKUP($A93,[1]products_2021_10_19_12_46_45!$A$3:$S$481,11,FALSE)</f>
        <v>5</v>
      </c>
      <c r="R93" s="2">
        <f>VLOOKUP($A93,[1]products_2021_10_19_12_46_45!$A$3:$S$481,12,FALSE)</f>
        <v>5</v>
      </c>
      <c r="S93" s="2">
        <f>VLOOKUP($A93,[1]products_2021_10_19_12_46_45!$A$3:$S$481,13,FALSE)</f>
        <v>5</v>
      </c>
      <c r="T93" s="2">
        <f>VLOOKUP($A93,[1]products_2021_10_19_12_46_45!$A$3:$S$481,14,FALSE)</f>
        <v>0.03</v>
      </c>
      <c r="U93" s="2"/>
      <c r="V93" s="2"/>
      <c r="W93" s="2"/>
      <c r="X93" s="2"/>
      <c r="Y93" s="2"/>
      <c r="Z93" s="2"/>
      <c r="AA93" s="2"/>
      <c r="AB93" s="2"/>
      <c r="AC93" s="2"/>
      <c r="AD93" s="2"/>
      <c r="AE93" s="2"/>
      <c r="AF93" s="2"/>
      <c r="AG93" s="2"/>
      <c r="AH93" s="2"/>
      <c r="AI93" s="2"/>
      <c r="AJ93" s="2"/>
      <c r="AK93" s="2"/>
      <c r="AL93" s="2"/>
      <c r="AM93" s="2"/>
      <c r="AN93" s="2"/>
      <c r="AO93" s="2"/>
      <c r="AP93" s="2"/>
      <c r="AQ93" s="2"/>
      <c r="AR93" s="2"/>
      <c r="AS93" s="2"/>
    </row>
    <row r="94" spans="1:45" hidden="1" x14ac:dyDescent="0.25">
      <c r="A94" s="2">
        <v>746</v>
      </c>
      <c r="B94" s="2">
        <v>112015054</v>
      </c>
      <c r="C94" s="2">
        <f>VLOOKUP($A94,[1]products_2021_10_19_12_46_45!$A$3:$S$481,3,FALSE)</f>
        <v>1120150</v>
      </c>
      <c r="D94" s="2" t="str">
        <f>VLOOKUP($A94,[1]products_2021_10_19_12_46_45!$A$3:$S$481,4,FALSE)</f>
        <v>Bombacha Clásica Gabardina Gris T:50-54</v>
      </c>
      <c r="E94" s="3">
        <v>54</v>
      </c>
      <c r="F94" s="4"/>
      <c r="G94" s="2" t="str">
        <f>VLOOKUP($A94,[1]products_2021_10_19_12_46_45!$A$3:$S$481,16,FALSE)</f>
        <v>Con puños en la bota.&lt;br /&gt;
Seis (6) bolsillos.&lt;br /&gt;
Refuerzo en rodillas y entrepierna.&lt;br /&gt;
Cierre de cremallera de 1ª calidad con ojal y botón.&lt;br /&gt;</v>
      </c>
      <c r="H94" s="2" t="str">
        <f>IFERROR(VLOOKUP($A94,[1]products_2021_10_19_12_46_45!$A$3:$S$481,17,FALSE),"")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94" s="2" t="str">
        <f>VLOOKUP($A94,[1]products_2021_10_19_12_46_45!$A$3:$S$481,5,FALSE)</f>
        <v>Indumentaria militar</v>
      </c>
      <c r="J94" s="2" t="str">
        <f>IFERROR(VLOOKUP($A94,[1]products_2021_10_19_12_46_45!$A$3:$S$481,6,FALSE),"")</f>
        <v>Pantalones de combate, bombachas, fajinas, cargo.</v>
      </c>
      <c r="K94" s="2" t="str">
        <f>IFERROR(VLOOKUP($A94,[1]products_2021_10_19_12_46_45!$A$3:$S$481,7,FALSE),"")</f>
        <v>Clásica</v>
      </c>
      <c r="L94" s="2" t="str">
        <f>IFERROR(VLOOKUP($A94,[1]products_2021_10_19_12_46_45!$A$3:$S$481,8,FALSE),"")</f>
        <v/>
      </c>
      <c r="M94" s="2" t="str">
        <f>IFERROR(VLOOKUP($A94,[1]products_2021_10_19_12_46_45!$A$3:$S$481,9,FALSE),"")</f>
        <v>Gabardina, Bombacha, Clásica</v>
      </c>
      <c r="N94" s="2">
        <f>IFERROR(VLOOKUP(C94,[2]articulo!$A$1:$D$9000,4,FALSE),"")</f>
        <v>5650</v>
      </c>
      <c r="O94" s="2" t="str">
        <f>VLOOKUP($A94,[1]products_2021_10_19_12_46_45!$A$3:$S$481,18,FALSE)</f>
        <v>https://rerda.com/7003/Bombacha-Clasica-Gabardina-Gris-T-50-55.jpg,https://rerda.com/7004/Bombacha-Clasica-Gabardina-Gris-T-50-55.jpg,https://rerda.com/7005/Bombacha-Clasica-Gabardina-Gris-T-50-55.jpg,https://rerda.com/7006/Bombacha-Clasica-Gabardina-Gris-T-50-55.jpg,https://rerda.com/7007/Bombacha-Clasica-Gabardina-Gris-T-50-55.jpg</v>
      </c>
      <c r="P94" s="2">
        <f>IFERROR(VLOOKUP(B94,[3]stock!$A$1:$B$9000,2,FALSE),"0")</f>
        <v>5</v>
      </c>
      <c r="Q94" s="2">
        <f>VLOOKUP($A94,[1]products_2021_10_19_12_46_45!$A$3:$S$481,11,FALSE)</f>
        <v>5</v>
      </c>
      <c r="R94" s="2">
        <f>VLOOKUP($A94,[1]products_2021_10_19_12_46_45!$A$3:$S$481,12,FALSE)</f>
        <v>5</v>
      </c>
      <c r="S94" s="2">
        <f>VLOOKUP($A94,[1]products_2021_10_19_12_46_45!$A$3:$S$481,13,FALSE)</f>
        <v>5</v>
      </c>
      <c r="T94" s="2">
        <f>VLOOKUP($A94,[1]products_2021_10_19_12_46_45!$A$3:$S$481,14,FALSE)</f>
        <v>0.03</v>
      </c>
      <c r="U94" s="2"/>
      <c r="V94" s="2"/>
      <c r="W94" s="2"/>
      <c r="X94" s="2"/>
      <c r="Y94" s="2"/>
      <c r="Z94" s="2"/>
      <c r="AA94" s="2"/>
      <c r="AB94" s="2"/>
      <c r="AC94" s="2"/>
      <c r="AD94" s="2"/>
      <c r="AE94" s="2"/>
      <c r="AF94" s="2"/>
      <c r="AG94" s="2"/>
      <c r="AH94" s="2"/>
      <c r="AI94" s="2"/>
      <c r="AJ94" s="2"/>
      <c r="AK94" s="2"/>
      <c r="AL94" s="2"/>
      <c r="AM94" s="2"/>
      <c r="AN94" s="2"/>
      <c r="AO94" s="2"/>
      <c r="AP94" s="2"/>
      <c r="AQ94" s="2"/>
      <c r="AR94" s="2"/>
      <c r="AS94" s="2"/>
    </row>
    <row r="95" spans="1:45" hidden="1" x14ac:dyDescent="0.25">
      <c r="A95" s="2">
        <v>747</v>
      </c>
      <c r="B95" s="2">
        <v>112016056</v>
      </c>
      <c r="C95" s="2">
        <f>VLOOKUP($A95,[1]products_2021_10_19_12_46_45!$A$3:$S$481,3,FALSE)</f>
        <v>1120160</v>
      </c>
      <c r="D95" s="2" t="str">
        <f>VLOOKUP($A95,[1]products_2021_10_19_12_46_45!$A$3:$S$481,4,FALSE)</f>
        <v>Bombacha Clásica Gabardina Gris T:56-60</v>
      </c>
      <c r="E95" s="3">
        <v>56</v>
      </c>
      <c r="F95" s="4"/>
      <c r="G95" s="2" t="str">
        <f>VLOOKUP($A95,[1]products_2021_10_19_12_46_45!$A$3:$S$481,16,FALSE)</f>
        <v>Con puños en la bota.&lt;br /&gt;
Seis (6) bolsillos.&lt;br /&gt;
Refuerzo en rodillas y entrepierna.&lt;br /&gt;
Cierre de cremallera de 1ª calidad con ojal y botón.&lt;br /&gt;</v>
      </c>
      <c r="H95" s="2" t="str">
        <f>IFERROR(VLOOKUP($A95,[1]products_2021_10_19_12_46_45!$A$3:$S$481,17,FALSE),"")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95" s="2" t="str">
        <f>VLOOKUP($A95,[1]products_2021_10_19_12_46_45!$A$3:$S$481,5,FALSE)</f>
        <v>Indumentaria militar</v>
      </c>
      <c r="J95" s="2" t="str">
        <f>IFERROR(VLOOKUP($A95,[1]products_2021_10_19_12_46_45!$A$3:$S$481,6,FALSE),"")</f>
        <v>Pantalones de combate, bombachas, fajinas, cargo.</v>
      </c>
      <c r="K95" s="2" t="str">
        <f>IFERROR(VLOOKUP($A95,[1]products_2021_10_19_12_46_45!$A$3:$S$481,7,FALSE),"")</f>
        <v>Clásica</v>
      </c>
      <c r="L95" s="2" t="str">
        <f>IFERROR(VLOOKUP($A95,[1]products_2021_10_19_12_46_45!$A$3:$S$481,8,FALSE),"")</f>
        <v/>
      </c>
      <c r="M95" s="2" t="str">
        <f>IFERROR(VLOOKUP($A95,[1]products_2021_10_19_12_46_45!$A$3:$S$481,9,FALSE),"")</f>
        <v>Gabardina, Bombacha, Clásica</v>
      </c>
      <c r="N95" s="2">
        <f>IFERROR(VLOOKUP(C95,[2]articulo!$A$1:$D$9000,4,FALSE),"")</f>
        <v>5800</v>
      </c>
      <c r="O95" s="2" t="str">
        <f>VLOOKUP($A95,[1]products_2021_10_19_12_46_45!$A$3:$S$481,18,FALSE)</f>
        <v>https://rerda.com/7008/Bombacha-Clasica-Gabardina-Gris-T-56-61.jpg,https://rerda.com/7009/Bombacha-Clasica-Gabardina-Gris-T-56-61.jpg,https://rerda.com/7010/Bombacha-Clasica-Gabardina-Gris-T-56-61.jpg,https://rerda.com/7011/Bombacha-Clasica-Gabardina-Gris-T-56-61.jpg,https://rerda.com/7012/Bombacha-Clasica-Gabardina-Gris-T-56-61.jpg</v>
      </c>
      <c r="P95" s="2">
        <f>IFERROR(VLOOKUP(B95,[3]stock!$A$1:$B$9000,2,FALSE),"0")</f>
        <v>0</v>
      </c>
      <c r="Q95" s="2">
        <f>VLOOKUP($A95,[1]products_2021_10_19_12_46_45!$A$3:$S$481,11,FALSE)</f>
        <v>5</v>
      </c>
      <c r="R95" s="2">
        <f>VLOOKUP($A95,[1]products_2021_10_19_12_46_45!$A$3:$S$481,12,FALSE)</f>
        <v>5</v>
      </c>
      <c r="S95" s="2">
        <f>VLOOKUP($A95,[1]products_2021_10_19_12_46_45!$A$3:$S$481,13,FALSE)</f>
        <v>5</v>
      </c>
      <c r="T95" s="2">
        <f>VLOOKUP($A95,[1]products_2021_10_19_12_46_45!$A$3:$S$481,14,FALSE)</f>
        <v>0.03</v>
      </c>
      <c r="U95" s="2"/>
      <c r="V95" s="2"/>
      <c r="W95" s="2"/>
      <c r="X95" s="2"/>
      <c r="Y95" s="2"/>
      <c r="Z95" s="2"/>
      <c r="AA95" s="2"/>
      <c r="AB95" s="2"/>
      <c r="AC95" s="2"/>
      <c r="AD95" s="2"/>
      <c r="AE95" s="2"/>
      <c r="AF95" s="2"/>
      <c r="AG95" s="2"/>
      <c r="AH95" s="2"/>
      <c r="AI95" s="2"/>
      <c r="AJ95" s="2"/>
      <c r="AK95" s="2"/>
      <c r="AL95" s="2"/>
      <c r="AM95" s="2"/>
      <c r="AN95" s="2"/>
      <c r="AO95" s="2"/>
      <c r="AP95" s="2"/>
      <c r="AQ95" s="2"/>
      <c r="AR95" s="2"/>
      <c r="AS95" s="2"/>
    </row>
    <row r="96" spans="1:45" hidden="1" x14ac:dyDescent="0.25">
      <c r="A96" s="2">
        <v>747</v>
      </c>
      <c r="B96" s="2">
        <v>112016058</v>
      </c>
      <c r="C96" s="2">
        <f>VLOOKUP($A96,[1]products_2021_10_19_12_46_45!$A$3:$S$481,3,FALSE)</f>
        <v>1120160</v>
      </c>
      <c r="D96" s="2" t="str">
        <f>VLOOKUP($A96,[1]products_2021_10_19_12_46_45!$A$3:$S$481,4,FALSE)</f>
        <v>Bombacha Clásica Gabardina Gris T:56-60</v>
      </c>
      <c r="E96" s="3">
        <v>58</v>
      </c>
      <c r="F96" s="4"/>
      <c r="G96" s="2" t="str">
        <f>VLOOKUP($A96,[1]products_2021_10_19_12_46_45!$A$3:$S$481,16,FALSE)</f>
        <v>Con puños en la bota.&lt;br /&gt;
Seis (6) bolsillos.&lt;br /&gt;
Refuerzo en rodillas y entrepierna.&lt;br /&gt;
Cierre de cremallera de 1ª calidad con ojal y botón.&lt;br /&gt;</v>
      </c>
      <c r="H96" s="2" t="str">
        <f>IFERROR(VLOOKUP($A96,[1]products_2021_10_19_12_46_45!$A$3:$S$481,17,FALSE),"")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96" s="2" t="str">
        <f>VLOOKUP($A96,[1]products_2021_10_19_12_46_45!$A$3:$S$481,5,FALSE)</f>
        <v>Indumentaria militar</v>
      </c>
      <c r="J96" s="2" t="str">
        <f>IFERROR(VLOOKUP($A96,[1]products_2021_10_19_12_46_45!$A$3:$S$481,6,FALSE),"")</f>
        <v>Pantalones de combate, bombachas, fajinas, cargo.</v>
      </c>
      <c r="K96" s="2" t="str">
        <f>IFERROR(VLOOKUP($A96,[1]products_2021_10_19_12_46_45!$A$3:$S$481,7,FALSE),"")</f>
        <v>Clásica</v>
      </c>
      <c r="L96" s="2" t="str">
        <f>IFERROR(VLOOKUP($A96,[1]products_2021_10_19_12_46_45!$A$3:$S$481,8,FALSE),"")</f>
        <v/>
      </c>
      <c r="M96" s="2" t="str">
        <f>IFERROR(VLOOKUP($A96,[1]products_2021_10_19_12_46_45!$A$3:$S$481,9,FALSE),"")</f>
        <v>Gabardina, Bombacha, Clásica</v>
      </c>
      <c r="N96" s="2">
        <f>IFERROR(VLOOKUP(C96,[2]articulo!$A$1:$D$9000,4,FALSE),"")</f>
        <v>5800</v>
      </c>
      <c r="O96" s="2" t="str">
        <f>VLOOKUP($A96,[1]products_2021_10_19_12_46_45!$A$3:$S$481,18,FALSE)</f>
        <v>https://rerda.com/7008/Bombacha-Clasica-Gabardina-Gris-T-56-61.jpg,https://rerda.com/7009/Bombacha-Clasica-Gabardina-Gris-T-56-61.jpg,https://rerda.com/7010/Bombacha-Clasica-Gabardina-Gris-T-56-61.jpg,https://rerda.com/7011/Bombacha-Clasica-Gabardina-Gris-T-56-61.jpg,https://rerda.com/7012/Bombacha-Clasica-Gabardina-Gris-T-56-61.jpg</v>
      </c>
      <c r="P96" s="2">
        <f>IFERROR(VLOOKUP(B96,[3]stock!$A$1:$B$9000,2,FALSE),"0")</f>
        <v>2</v>
      </c>
      <c r="Q96" s="2">
        <f>VLOOKUP($A96,[1]products_2021_10_19_12_46_45!$A$3:$S$481,11,FALSE)</f>
        <v>5</v>
      </c>
      <c r="R96" s="2">
        <f>VLOOKUP($A96,[1]products_2021_10_19_12_46_45!$A$3:$S$481,12,FALSE)</f>
        <v>5</v>
      </c>
      <c r="S96" s="2">
        <f>VLOOKUP($A96,[1]products_2021_10_19_12_46_45!$A$3:$S$481,13,FALSE)</f>
        <v>5</v>
      </c>
      <c r="T96" s="2">
        <f>VLOOKUP($A96,[1]products_2021_10_19_12_46_45!$A$3:$S$481,14,FALSE)</f>
        <v>0.03</v>
      </c>
      <c r="U96" s="2"/>
      <c r="V96" s="2"/>
      <c r="W96" s="2"/>
      <c r="X96" s="2"/>
      <c r="Y96" s="2"/>
      <c r="Z96" s="2"/>
      <c r="AA96" s="2"/>
      <c r="AB96" s="2"/>
      <c r="AC96" s="2"/>
      <c r="AD96" s="2"/>
      <c r="AE96" s="2"/>
      <c r="AF96" s="2"/>
      <c r="AG96" s="2"/>
      <c r="AH96" s="2"/>
      <c r="AI96" s="2"/>
      <c r="AJ96" s="2"/>
      <c r="AK96" s="2"/>
      <c r="AL96" s="2"/>
      <c r="AM96" s="2"/>
      <c r="AN96" s="2"/>
      <c r="AO96" s="2"/>
      <c r="AP96" s="2"/>
      <c r="AQ96" s="2"/>
      <c r="AR96" s="2"/>
      <c r="AS96" s="2"/>
    </row>
    <row r="97" spans="1:45" hidden="1" x14ac:dyDescent="0.25">
      <c r="A97" s="2">
        <v>747</v>
      </c>
      <c r="B97" s="2">
        <v>112016060</v>
      </c>
      <c r="C97" s="2">
        <f>VLOOKUP($A97,[1]products_2021_10_19_12_46_45!$A$3:$S$481,3,FALSE)</f>
        <v>1120160</v>
      </c>
      <c r="D97" s="2" t="str">
        <f>VLOOKUP($A97,[1]products_2021_10_19_12_46_45!$A$3:$S$481,4,FALSE)</f>
        <v>Bombacha Clásica Gabardina Gris T:56-60</v>
      </c>
      <c r="E97" s="3">
        <v>60</v>
      </c>
      <c r="F97" s="4"/>
      <c r="G97" s="2" t="str">
        <f>VLOOKUP($A97,[1]products_2021_10_19_12_46_45!$A$3:$S$481,16,FALSE)</f>
        <v>Con puños en la bota.&lt;br /&gt;
Seis (6) bolsillos.&lt;br /&gt;
Refuerzo en rodillas y entrepierna.&lt;br /&gt;
Cierre de cremallera de 1ª calidad con ojal y botón.&lt;br /&gt;</v>
      </c>
      <c r="H97" s="2" t="str">
        <f>IFERROR(VLOOKUP($A97,[1]products_2021_10_19_12_46_45!$A$3:$S$481,17,FALSE),"")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97" s="2" t="str">
        <f>VLOOKUP($A97,[1]products_2021_10_19_12_46_45!$A$3:$S$481,5,FALSE)</f>
        <v>Indumentaria militar</v>
      </c>
      <c r="J97" s="2" t="str">
        <f>IFERROR(VLOOKUP($A97,[1]products_2021_10_19_12_46_45!$A$3:$S$481,6,FALSE),"")</f>
        <v>Pantalones de combate, bombachas, fajinas, cargo.</v>
      </c>
      <c r="K97" s="2" t="str">
        <f>IFERROR(VLOOKUP($A97,[1]products_2021_10_19_12_46_45!$A$3:$S$481,7,FALSE),"")</f>
        <v>Clásica</v>
      </c>
      <c r="L97" s="2" t="str">
        <f>IFERROR(VLOOKUP($A97,[1]products_2021_10_19_12_46_45!$A$3:$S$481,8,FALSE),"")</f>
        <v/>
      </c>
      <c r="M97" s="2" t="str">
        <f>IFERROR(VLOOKUP($A97,[1]products_2021_10_19_12_46_45!$A$3:$S$481,9,FALSE),"")</f>
        <v>Gabardina, Bombacha, Clásica</v>
      </c>
      <c r="N97" s="2">
        <f>IFERROR(VLOOKUP(C97,[2]articulo!$A$1:$D$9000,4,FALSE),"")</f>
        <v>5800</v>
      </c>
      <c r="O97" s="2" t="str">
        <f>VLOOKUP($A97,[1]products_2021_10_19_12_46_45!$A$3:$S$481,18,FALSE)</f>
        <v>https://rerda.com/7008/Bombacha-Clasica-Gabardina-Gris-T-56-61.jpg,https://rerda.com/7009/Bombacha-Clasica-Gabardina-Gris-T-56-61.jpg,https://rerda.com/7010/Bombacha-Clasica-Gabardina-Gris-T-56-61.jpg,https://rerda.com/7011/Bombacha-Clasica-Gabardina-Gris-T-56-61.jpg,https://rerda.com/7012/Bombacha-Clasica-Gabardina-Gris-T-56-61.jpg</v>
      </c>
      <c r="P97" s="2">
        <f>IFERROR(VLOOKUP(B97,[3]stock!$A$1:$B$9000,2,FALSE),"0")</f>
        <v>6</v>
      </c>
      <c r="Q97" s="2">
        <f>VLOOKUP($A97,[1]products_2021_10_19_12_46_45!$A$3:$S$481,11,FALSE)</f>
        <v>5</v>
      </c>
      <c r="R97" s="2">
        <f>VLOOKUP($A97,[1]products_2021_10_19_12_46_45!$A$3:$S$481,12,FALSE)</f>
        <v>5</v>
      </c>
      <c r="S97" s="2">
        <f>VLOOKUP($A97,[1]products_2021_10_19_12_46_45!$A$3:$S$481,13,FALSE)</f>
        <v>5</v>
      </c>
      <c r="T97" s="2">
        <f>VLOOKUP($A97,[1]products_2021_10_19_12_46_45!$A$3:$S$481,14,FALSE)</f>
        <v>0.03</v>
      </c>
      <c r="U97" s="2"/>
      <c r="V97" s="2"/>
      <c r="W97" s="2"/>
      <c r="X97" s="2"/>
      <c r="Y97" s="2"/>
      <c r="Z97" s="2"/>
      <c r="AA97" s="2"/>
      <c r="AB97" s="2"/>
      <c r="AC97" s="2"/>
      <c r="AD97" s="2"/>
      <c r="AE97" s="2"/>
      <c r="AF97" s="2"/>
      <c r="AG97" s="2"/>
      <c r="AH97" s="2"/>
      <c r="AI97" s="2"/>
      <c r="AJ97" s="2"/>
      <c r="AK97" s="2"/>
      <c r="AL97" s="2"/>
      <c r="AM97" s="2"/>
      <c r="AN97" s="2"/>
      <c r="AO97" s="2"/>
      <c r="AP97" s="2"/>
      <c r="AQ97" s="2"/>
      <c r="AR97" s="2"/>
      <c r="AS97" s="2"/>
    </row>
    <row r="98" spans="1:45" hidden="1" x14ac:dyDescent="0.25">
      <c r="A98" s="2">
        <v>39</v>
      </c>
      <c r="B98" s="2">
        <v>112017034</v>
      </c>
      <c r="C98" s="2">
        <f>VLOOKUP($A98,[1]products_2021_10_19_12_46_45!$A$3:$S$481,3,FALSE)</f>
        <v>1120170</v>
      </c>
      <c r="D98" s="2" t="str">
        <f>VLOOKUP($A98,[1]products_2021_10_19_12_46_45!$A$3:$S$481,4,FALSE)</f>
        <v>Bombacha Clásica Gabardina Negra T:34-48</v>
      </c>
      <c r="E98" s="3">
        <v>34</v>
      </c>
      <c r="F98" s="4"/>
      <c r="G98" s="2" t="str">
        <f>VLOOKUP($A98,[1]products_2021_10_19_12_46_45!$A$3:$S$481,16,FALSE)</f>
        <v>Con puños en la bota.&lt;br /&gt;
Seis (6) bolsillos.&lt;br /&gt;
Refuerzo en rodillas y entrepierna.&lt;br /&gt;
Cierre de cremallera de 1ª calidad con ojal y botón.&lt;br /&gt;</v>
      </c>
      <c r="H98" s="2" t="str">
        <f>IFERROR(VLOOKUP($A98,[1]products_2021_10_19_12_46_45!$A$3:$S$481,17,FALSE),"")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98" s="2" t="str">
        <f>VLOOKUP($A98,[1]products_2021_10_19_12_46_45!$A$3:$S$481,5,FALSE)</f>
        <v>Indumentaria militar</v>
      </c>
      <c r="J98" s="2" t="str">
        <f>IFERROR(VLOOKUP($A98,[1]products_2021_10_19_12_46_45!$A$3:$S$481,6,FALSE),"")</f>
        <v>Pantalones de combate, bombachas, fajinas, cargo.</v>
      </c>
      <c r="K98" s="2" t="str">
        <f>IFERROR(VLOOKUP($A98,[1]products_2021_10_19_12_46_45!$A$3:$S$481,7,FALSE),"")</f>
        <v>Clásica</v>
      </c>
      <c r="L98" s="2" t="str">
        <f>IFERROR(VLOOKUP($A98,[1]products_2021_10_19_12_46_45!$A$3:$S$481,8,FALSE),"")</f>
        <v/>
      </c>
      <c r="M98" s="2" t="str">
        <f>IFERROR(VLOOKUP($A98,[1]products_2021_10_19_12_46_45!$A$3:$S$481,9,FALSE),"")</f>
        <v>Gabardina, Bombacha, Clásica</v>
      </c>
      <c r="N98" s="2">
        <f>IFERROR(VLOOKUP(C98,[2]articulo!$A$1:$D$9000,4,FALSE),"")</f>
        <v>5500</v>
      </c>
      <c r="O98" s="2" t="str">
        <f>VLOOKUP($A98,[1]products_2021_10_19_12_46_45!$A$3:$S$481,18,FALSE)</f>
        <v>https://rerda.com/7018/Bombacha-Clasica-Gabardina-Negra-T-34-49.jpg,https://rerda.com/7019/Bombacha-Clasica-Gabardina-Negra-T-34-49.jpg,https://rerda.com/7020/Bombacha-Clasica-Gabardina-Negra-T-34-49.jpg,https://rerda.com/7021/Bombacha-Clasica-Gabardina-Negra-T-34-49.jpg,https://rerda.com/7022/Bombacha-Clasica-Gabardina-Negra-T-34-49.jpg</v>
      </c>
      <c r="P98" s="2">
        <f>IFERROR(VLOOKUP(B98,[3]stock!$A$1:$B$9000,2,FALSE),"0")</f>
        <v>6</v>
      </c>
      <c r="Q98" s="2">
        <f>VLOOKUP($A98,[1]products_2021_10_19_12_46_45!$A$3:$S$481,11,FALSE)</f>
        <v>5</v>
      </c>
      <c r="R98" s="2">
        <f>VLOOKUP($A98,[1]products_2021_10_19_12_46_45!$A$3:$S$481,12,FALSE)</f>
        <v>5</v>
      </c>
      <c r="S98" s="2">
        <f>VLOOKUP($A98,[1]products_2021_10_19_12_46_45!$A$3:$S$481,13,FALSE)</f>
        <v>5</v>
      </c>
      <c r="T98" s="2">
        <f>VLOOKUP($A98,[1]products_2021_10_19_12_46_45!$A$3:$S$481,14,FALSE)</f>
        <v>0.03</v>
      </c>
      <c r="U98" s="2"/>
      <c r="V98" s="2"/>
      <c r="W98" s="2"/>
      <c r="X98" s="2"/>
      <c r="Y98" s="2"/>
      <c r="Z98" s="2"/>
      <c r="AA98" s="2"/>
      <c r="AB98" s="2"/>
      <c r="AC98" s="2"/>
      <c r="AD98" s="2"/>
      <c r="AE98" s="2"/>
      <c r="AF98" s="2"/>
      <c r="AG98" s="2"/>
      <c r="AH98" s="2"/>
      <c r="AI98" s="2"/>
      <c r="AJ98" s="2"/>
      <c r="AK98" s="2"/>
      <c r="AL98" s="2"/>
      <c r="AM98" s="2"/>
      <c r="AN98" s="2"/>
      <c r="AO98" s="2"/>
      <c r="AP98" s="2"/>
      <c r="AQ98" s="2"/>
      <c r="AR98" s="2"/>
      <c r="AS98" s="2"/>
    </row>
    <row r="99" spans="1:45" hidden="1" x14ac:dyDescent="0.25">
      <c r="A99" s="2">
        <v>39</v>
      </c>
      <c r="B99" s="2">
        <v>112017036</v>
      </c>
      <c r="C99" s="2">
        <f>VLOOKUP($A99,[1]products_2021_10_19_12_46_45!$A$3:$S$481,3,FALSE)</f>
        <v>1120170</v>
      </c>
      <c r="D99" s="2" t="str">
        <f>VLOOKUP($A99,[1]products_2021_10_19_12_46_45!$A$3:$S$481,4,FALSE)</f>
        <v>Bombacha Clásica Gabardina Negra T:34-48</v>
      </c>
      <c r="E99" s="3">
        <v>36</v>
      </c>
      <c r="F99" s="4"/>
      <c r="G99" s="2" t="str">
        <f>VLOOKUP($A99,[1]products_2021_10_19_12_46_45!$A$3:$S$481,16,FALSE)</f>
        <v>Con puños en la bota.&lt;br /&gt;
Seis (6) bolsillos.&lt;br /&gt;
Refuerzo en rodillas y entrepierna.&lt;br /&gt;
Cierre de cremallera de 1ª calidad con ojal y botón.&lt;br /&gt;</v>
      </c>
      <c r="H99" s="2" t="str">
        <f>IFERROR(VLOOKUP($A99,[1]products_2021_10_19_12_46_45!$A$3:$S$481,17,FALSE),"")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99" s="2" t="str">
        <f>VLOOKUP($A99,[1]products_2021_10_19_12_46_45!$A$3:$S$481,5,FALSE)</f>
        <v>Indumentaria militar</v>
      </c>
      <c r="J99" s="2" t="str">
        <f>IFERROR(VLOOKUP($A99,[1]products_2021_10_19_12_46_45!$A$3:$S$481,6,FALSE),"")</f>
        <v>Pantalones de combate, bombachas, fajinas, cargo.</v>
      </c>
      <c r="K99" s="2" t="str">
        <f>IFERROR(VLOOKUP($A99,[1]products_2021_10_19_12_46_45!$A$3:$S$481,7,FALSE),"")</f>
        <v>Clásica</v>
      </c>
      <c r="L99" s="2" t="str">
        <f>IFERROR(VLOOKUP($A99,[1]products_2021_10_19_12_46_45!$A$3:$S$481,8,FALSE),"")</f>
        <v/>
      </c>
      <c r="M99" s="2" t="str">
        <f>IFERROR(VLOOKUP($A99,[1]products_2021_10_19_12_46_45!$A$3:$S$481,9,FALSE),"")</f>
        <v>Gabardina, Bombacha, Clásica</v>
      </c>
      <c r="N99" s="2">
        <f>IFERROR(VLOOKUP(C99,[2]articulo!$A$1:$D$9000,4,FALSE),"")</f>
        <v>5500</v>
      </c>
      <c r="O99" s="2" t="str">
        <f>VLOOKUP($A99,[1]products_2021_10_19_12_46_45!$A$3:$S$481,18,FALSE)</f>
        <v>https://rerda.com/7018/Bombacha-Clasica-Gabardina-Negra-T-34-49.jpg,https://rerda.com/7019/Bombacha-Clasica-Gabardina-Negra-T-34-49.jpg,https://rerda.com/7020/Bombacha-Clasica-Gabardina-Negra-T-34-49.jpg,https://rerda.com/7021/Bombacha-Clasica-Gabardina-Negra-T-34-49.jpg,https://rerda.com/7022/Bombacha-Clasica-Gabardina-Negra-T-34-49.jpg</v>
      </c>
      <c r="P99" s="2">
        <f>IFERROR(VLOOKUP(B99,[3]stock!$A$1:$B$9000,2,FALSE),"0")</f>
        <v>3</v>
      </c>
      <c r="Q99" s="2">
        <f>VLOOKUP($A99,[1]products_2021_10_19_12_46_45!$A$3:$S$481,11,FALSE)</f>
        <v>5</v>
      </c>
      <c r="R99" s="2">
        <f>VLOOKUP($A99,[1]products_2021_10_19_12_46_45!$A$3:$S$481,12,FALSE)</f>
        <v>5</v>
      </c>
      <c r="S99" s="2">
        <f>VLOOKUP($A99,[1]products_2021_10_19_12_46_45!$A$3:$S$481,13,FALSE)</f>
        <v>5</v>
      </c>
      <c r="T99" s="2">
        <f>VLOOKUP($A99,[1]products_2021_10_19_12_46_45!$A$3:$S$481,14,FALSE)</f>
        <v>0.03</v>
      </c>
      <c r="U99" s="2"/>
      <c r="V99" s="2"/>
      <c r="W99" s="2"/>
      <c r="X99" s="2"/>
      <c r="Y99" s="2"/>
      <c r="Z99" s="2"/>
      <c r="AA99" s="2"/>
      <c r="AB99" s="2"/>
      <c r="AC99" s="2"/>
      <c r="AD99" s="2"/>
      <c r="AE99" s="2"/>
      <c r="AF99" s="2"/>
      <c r="AG99" s="2"/>
      <c r="AH99" s="2"/>
      <c r="AI99" s="2"/>
      <c r="AJ99" s="2"/>
      <c r="AK99" s="2"/>
      <c r="AL99" s="2"/>
      <c r="AM99" s="2"/>
      <c r="AN99" s="2"/>
      <c r="AO99" s="2"/>
      <c r="AP99" s="2"/>
      <c r="AQ99" s="2"/>
      <c r="AR99" s="2"/>
      <c r="AS99" s="2"/>
    </row>
    <row r="100" spans="1:45" hidden="1" x14ac:dyDescent="0.25">
      <c r="A100" s="2">
        <v>39</v>
      </c>
      <c r="B100" s="2">
        <v>112017038</v>
      </c>
      <c r="C100" s="2">
        <f>VLOOKUP($A100,[1]products_2021_10_19_12_46_45!$A$3:$S$481,3,FALSE)</f>
        <v>1120170</v>
      </c>
      <c r="D100" s="2" t="str">
        <f>VLOOKUP($A100,[1]products_2021_10_19_12_46_45!$A$3:$S$481,4,FALSE)</f>
        <v>Bombacha Clásica Gabardina Negra T:34-48</v>
      </c>
      <c r="E100" s="3">
        <v>38</v>
      </c>
      <c r="F100" s="4"/>
      <c r="G100" s="2" t="str">
        <f>VLOOKUP($A100,[1]products_2021_10_19_12_46_45!$A$3:$S$481,16,FALSE)</f>
        <v>Con puños en la bota.&lt;br /&gt;
Seis (6) bolsillos.&lt;br /&gt;
Refuerzo en rodillas y entrepierna.&lt;br /&gt;
Cierre de cremallera de 1ª calidad con ojal y botón.&lt;br /&gt;</v>
      </c>
      <c r="H100" s="2" t="str">
        <f>IFERROR(VLOOKUP($A100,[1]products_2021_10_19_12_46_45!$A$3:$S$481,17,FALSE),"")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00" s="2" t="str">
        <f>VLOOKUP($A100,[1]products_2021_10_19_12_46_45!$A$3:$S$481,5,FALSE)</f>
        <v>Indumentaria militar</v>
      </c>
      <c r="J100" s="2" t="str">
        <f>IFERROR(VLOOKUP($A100,[1]products_2021_10_19_12_46_45!$A$3:$S$481,6,FALSE),"")</f>
        <v>Pantalones de combate, bombachas, fajinas, cargo.</v>
      </c>
      <c r="K100" s="2" t="str">
        <f>IFERROR(VLOOKUP($A100,[1]products_2021_10_19_12_46_45!$A$3:$S$481,7,FALSE),"")</f>
        <v>Clásica</v>
      </c>
      <c r="L100" s="2" t="str">
        <f>IFERROR(VLOOKUP($A100,[1]products_2021_10_19_12_46_45!$A$3:$S$481,8,FALSE),"")</f>
        <v/>
      </c>
      <c r="M100" s="2" t="str">
        <f>IFERROR(VLOOKUP($A100,[1]products_2021_10_19_12_46_45!$A$3:$S$481,9,FALSE),"")</f>
        <v>Gabardina, Bombacha, Clásica</v>
      </c>
      <c r="N100" s="2">
        <f>IFERROR(VLOOKUP(C100,[2]articulo!$A$1:$D$9000,4,FALSE),"")</f>
        <v>5500</v>
      </c>
      <c r="O100" s="2" t="str">
        <f>VLOOKUP($A100,[1]products_2021_10_19_12_46_45!$A$3:$S$481,18,FALSE)</f>
        <v>https://rerda.com/7018/Bombacha-Clasica-Gabardina-Negra-T-34-49.jpg,https://rerda.com/7019/Bombacha-Clasica-Gabardina-Negra-T-34-49.jpg,https://rerda.com/7020/Bombacha-Clasica-Gabardina-Negra-T-34-49.jpg,https://rerda.com/7021/Bombacha-Clasica-Gabardina-Negra-T-34-49.jpg,https://rerda.com/7022/Bombacha-Clasica-Gabardina-Negra-T-34-49.jpg</v>
      </c>
      <c r="P100" s="2">
        <f>IFERROR(VLOOKUP(B100,[3]stock!$A$1:$B$9000,2,FALSE),"0")</f>
        <v>7</v>
      </c>
      <c r="Q100" s="2">
        <f>VLOOKUP($A100,[1]products_2021_10_19_12_46_45!$A$3:$S$481,11,FALSE)</f>
        <v>5</v>
      </c>
      <c r="R100" s="2">
        <f>VLOOKUP($A100,[1]products_2021_10_19_12_46_45!$A$3:$S$481,12,FALSE)</f>
        <v>5</v>
      </c>
      <c r="S100" s="2">
        <f>VLOOKUP($A100,[1]products_2021_10_19_12_46_45!$A$3:$S$481,13,FALSE)</f>
        <v>5</v>
      </c>
      <c r="T100" s="2">
        <f>VLOOKUP($A100,[1]products_2021_10_19_12_46_45!$A$3:$S$481,14,FALSE)</f>
        <v>0.03</v>
      </c>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row>
    <row r="101" spans="1:45" hidden="1" x14ac:dyDescent="0.25">
      <c r="A101" s="2">
        <v>39</v>
      </c>
      <c r="B101" s="2">
        <v>112017040</v>
      </c>
      <c r="C101" s="2">
        <f>VLOOKUP($A101,[1]products_2021_10_19_12_46_45!$A$3:$S$481,3,FALSE)</f>
        <v>1120170</v>
      </c>
      <c r="D101" s="2" t="str">
        <f>VLOOKUP($A101,[1]products_2021_10_19_12_46_45!$A$3:$S$481,4,FALSE)</f>
        <v>Bombacha Clásica Gabardina Negra T:34-48</v>
      </c>
      <c r="E101" s="3">
        <v>40</v>
      </c>
      <c r="F101" s="4"/>
      <c r="G101" s="2" t="str">
        <f>VLOOKUP($A101,[1]products_2021_10_19_12_46_45!$A$3:$S$481,16,FALSE)</f>
        <v>Con puños en la bota.&lt;br /&gt;
Seis (6) bolsillos.&lt;br /&gt;
Refuerzo en rodillas y entrepierna.&lt;br /&gt;
Cierre de cremallera de 1ª calidad con ojal y botón.&lt;br /&gt;</v>
      </c>
      <c r="H101" s="2" t="str">
        <f>IFERROR(VLOOKUP($A101,[1]products_2021_10_19_12_46_45!$A$3:$S$481,17,FALSE),"")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01" s="2" t="str">
        <f>VLOOKUP($A101,[1]products_2021_10_19_12_46_45!$A$3:$S$481,5,FALSE)</f>
        <v>Indumentaria militar</v>
      </c>
      <c r="J101" s="2" t="str">
        <f>IFERROR(VLOOKUP($A101,[1]products_2021_10_19_12_46_45!$A$3:$S$481,6,FALSE),"")</f>
        <v>Pantalones de combate, bombachas, fajinas, cargo.</v>
      </c>
      <c r="K101" s="2" t="str">
        <f>IFERROR(VLOOKUP($A101,[1]products_2021_10_19_12_46_45!$A$3:$S$481,7,FALSE),"")</f>
        <v>Clásica</v>
      </c>
      <c r="L101" s="2" t="str">
        <f>IFERROR(VLOOKUP($A101,[1]products_2021_10_19_12_46_45!$A$3:$S$481,8,FALSE),"")</f>
        <v/>
      </c>
      <c r="M101" s="2" t="str">
        <f>IFERROR(VLOOKUP($A101,[1]products_2021_10_19_12_46_45!$A$3:$S$481,9,FALSE),"")</f>
        <v>Gabardina, Bombacha, Clásica</v>
      </c>
      <c r="N101" s="2">
        <f>IFERROR(VLOOKUP(C101,[2]articulo!$A$1:$D$9000,4,FALSE),"")</f>
        <v>5500</v>
      </c>
      <c r="O101" s="2" t="str">
        <f>VLOOKUP($A101,[1]products_2021_10_19_12_46_45!$A$3:$S$481,18,FALSE)</f>
        <v>https://rerda.com/7018/Bombacha-Clasica-Gabardina-Negra-T-34-49.jpg,https://rerda.com/7019/Bombacha-Clasica-Gabardina-Negra-T-34-49.jpg,https://rerda.com/7020/Bombacha-Clasica-Gabardina-Negra-T-34-49.jpg,https://rerda.com/7021/Bombacha-Clasica-Gabardina-Negra-T-34-49.jpg,https://rerda.com/7022/Bombacha-Clasica-Gabardina-Negra-T-34-49.jpg</v>
      </c>
      <c r="P101" s="2">
        <f>IFERROR(VLOOKUP(B101,[3]stock!$A$1:$B$9000,2,FALSE),"0")</f>
        <v>3</v>
      </c>
      <c r="Q101" s="2">
        <f>VLOOKUP($A101,[1]products_2021_10_19_12_46_45!$A$3:$S$481,11,FALSE)</f>
        <v>5</v>
      </c>
      <c r="R101" s="2">
        <f>VLOOKUP($A101,[1]products_2021_10_19_12_46_45!$A$3:$S$481,12,FALSE)</f>
        <v>5</v>
      </c>
      <c r="S101" s="2">
        <f>VLOOKUP($A101,[1]products_2021_10_19_12_46_45!$A$3:$S$481,13,FALSE)</f>
        <v>5</v>
      </c>
      <c r="T101" s="2">
        <f>VLOOKUP($A101,[1]products_2021_10_19_12_46_45!$A$3:$S$481,14,FALSE)</f>
        <v>0.03</v>
      </c>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row>
    <row r="102" spans="1:45" hidden="1" x14ac:dyDescent="0.25">
      <c r="A102" s="2">
        <v>39</v>
      </c>
      <c r="B102" s="2">
        <v>112017042</v>
      </c>
      <c r="C102" s="2">
        <f>VLOOKUP($A102,[1]products_2021_10_19_12_46_45!$A$3:$S$481,3,FALSE)</f>
        <v>1120170</v>
      </c>
      <c r="D102" s="2" t="str">
        <f>VLOOKUP($A102,[1]products_2021_10_19_12_46_45!$A$3:$S$481,4,FALSE)</f>
        <v>Bombacha Clásica Gabardina Negra T:34-48</v>
      </c>
      <c r="E102" s="3">
        <v>42</v>
      </c>
      <c r="F102" s="4"/>
      <c r="G102" s="2" t="str">
        <f>VLOOKUP($A102,[1]products_2021_10_19_12_46_45!$A$3:$S$481,16,FALSE)</f>
        <v>Con puños en la bota.&lt;br /&gt;
Seis (6) bolsillos.&lt;br /&gt;
Refuerzo en rodillas y entrepierna.&lt;br /&gt;
Cierre de cremallera de 1ª calidad con ojal y botón.&lt;br /&gt;</v>
      </c>
      <c r="H102" s="2" t="str">
        <f>IFERROR(VLOOKUP($A102,[1]products_2021_10_19_12_46_45!$A$3:$S$481,17,FALSE),"")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02" s="2" t="str">
        <f>VLOOKUP($A102,[1]products_2021_10_19_12_46_45!$A$3:$S$481,5,FALSE)</f>
        <v>Indumentaria militar</v>
      </c>
      <c r="J102" s="2" t="str">
        <f>IFERROR(VLOOKUP($A102,[1]products_2021_10_19_12_46_45!$A$3:$S$481,6,FALSE),"")</f>
        <v>Pantalones de combate, bombachas, fajinas, cargo.</v>
      </c>
      <c r="K102" s="2" t="str">
        <f>IFERROR(VLOOKUP($A102,[1]products_2021_10_19_12_46_45!$A$3:$S$481,7,FALSE),"")</f>
        <v>Clásica</v>
      </c>
      <c r="L102" s="2" t="str">
        <f>IFERROR(VLOOKUP($A102,[1]products_2021_10_19_12_46_45!$A$3:$S$481,8,FALSE),"")</f>
        <v/>
      </c>
      <c r="M102" s="2" t="str">
        <f>IFERROR(VLOOKUP($A102,[1]products_2021_10_19_12_46_45!$A$3:$S$481,9,FALSE),"")</f>
        <v>Gabardina, Bombacha, Clásica</v>
      </c>
      <c r="N102" s="2">
        <f>IFERROR(VLOOKUP(C102,[2]articulo!$A$1:$D$9000,4,FALSE),"")</f>
        <v>5500</v>
      </c>
      <c r="O102" s="2" t="str">
        <f>VLOOKUP($A102,[1]products_2021_10_19_12_46_45!$A$3:$S$481,18,FALSE)</f>
        <v>https://rerda.com/7018/Bombacha-Clasica-Gabardina-Negra-T-34-49.jpg,https://rerda.com/7019/Bombacha-Clasica-Gabardina-Negra-T-34-49.jpg,https://rerda.com/7020/Bombacha-Clasica-Gabardina-Negra-T-34-49.jpg,https://rerda.com/7021/Bombacha-Clasica-Gabardina-Negra-T-34-49.jpg,https://rerda.com/7022/Bombacha-Clasica-Gabardina-Negra-T-34-49.jpg</v>
      </c>
      <c r="P102" s="2">
        <f>IFERROR(VLOOKUP(B102,[3]stock!$A$1:$B$9000,2,FALSE),"0")</f>
        <v>35</v>
      </c>
      <c r="Q102" s="2">
        <f>VLOOKUP($A102,[1]products_2021_10_19_12_46_45!$A$3:$S$481,11,FALSE)</f>
        <v>5</v>
      </c>
      <c r="R102" s="2">
        <f>VLOOKUP($A102,[1]products_2021_10_19_12_46_45!$A$3:$S$481,12,FALSE)</f>
        <v>5</v>
      </c>
      <c r="S102" s="2">
        <f>VLOOKUP($A102,[1]products_2021_10_19_12_46_45!$A$3:$S$481,13,FALSE)</f>
        <v>5</v>
      </c>
      <c r="T102" s="2">
        <f>VLOOKUP($A102,[1]products_2021_10_19_12_46_45!$A$3:$S$481,14,FALSE)</f>
        <v>0.03</v>
      </c>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row>
    <row r="103" spans="1:45" hidden="1" x14ac:dyDescent="0.25">
      <c r="A103" s="2">
        <v>39</v>
      </c>
      <c r="B103" s="2">
        <v>112017044</v>
      </c>
      <c r="C103" s="2">
        <f>VLOOKUP($A103,[1]products_2021_10_19_12_46_45!$A$3:$S$481,3,FALSE)</f>
        <v>1120170</v>
      </c>
      <c r="D103" s="2" t="str">
        <f>VLOOKUP($A103,[1]products_2021_10_19_12_46_45!$A$3:$S$481,4,FALSE)</f>
        <v>Bombacha Clásica Gabardina Negra T:34-48</v>
      </c>
      <c r="E103" s="3">
        <v>44</v>
      </c>
      <c r="F103" s="4"/>
      <c r="G103" s="2" t="str">
        <f>VLOOKUP($A103,[1]products_2021_10_19_12_46_45!$A$3:$S$481,16,FALSE)</f>
        <v>Con puños en la bota.&lt;br /&gt;
Seis (6) bolsillos.&lt;br /&gt;
Refuerzo en rodillas y entrepierna.&lt;br /&gt;
Cierre de cremallera de 1ª calidad con ojal y botón.&lt;br /&gt;</v>
      </c>
      <c r="H103" s="2" t="str">
        <f>IFERROR(VLOOKUP($A103,[1]products_2021_10_19_12_46_45!$A$3:$S$481,17,FALSE),"")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03" s="2" t="str">
        <f>VLOOKUP($A103,[1]products_2021_10_19_12_46_45!$A$3:$S$481,5,FALSE)</f>
        <v>Indumentaria militar</v>
      </c>
      <c r="J103" s="2" t="str">
        <f>IFERROR(VLOOKUP($A103,[1]products_2021_10_19_12_46_45!$A$3:$S$481,6,FALSE),"")</f>
        <v>Pantalones de combate, bombachas, fajinas, cargo.</v>
      </c>
      <c r="K103" s="2" t="str">
        <f>IFERROR(VLOOKUP($A103,[1]products_2021_10_19_12_46_45!$A$3:$S$481,7,FALSE),"")</f>
        <v>Clásica</v>
      </c>
      <c r="L103" s="2" t="str">
        <f>IFERROR(VLOOKUP($A103,[1]products_2021_10_19_12_46_45!$A$3:$S$481,8,FALSE),"")</f>
        <v/>
      </c>
      <c r="M103" s="2" t="str">
        <f>IFERROR(VLOOKUP($A103,[1]products_2021_10_19_12_46_45!$A$3:$S$481,9,FALSE),"")</f>
        <v>Gabardina, Bombacha, Clásica</v>
      </c>
      <c r="N103" s="2">
        <f>IFERROR(VLOOKUP(C103,[2]articulo!$A$1:$D$9000,4,FALSE),"")</f>
        <v>5500</v>
      </c>
      <c r="O103" s="2" t="str">
        <f>VLOOKUP($A103,[1]products_2021_10_19_12_46_45!$A$3:$S$481,18,FALSE)</f>
        <v>https://rerda.com/7018/Bombacha-Clasica-Gabardina-Negra-T-34-49.jpg,https://rerda.com/7019/Bombacha-Clasica-Gabardina-Negra-T-34-49.jpg,https://rerda.com/7020/Bombacha-Clasica-Gabardina-Negra-T-34-49.jpg,https://rerda.com/7021/Bombacha-Clasica-Gabardina-Negra-T-34-49.jpg,https://rerda.com/7022/Bombacha-Clasica-Gabardina-Negra-T-34-49.jpg</v>
      </c>
      <c r="P103" s="2">
        <f>IFERROR(VLOOKUP(B103,[3]stock!$A$1:$B$9000,2,FALSE),"0")</f>
        <v>25</v>
      </c>
      <c r="Q103" s="2">
        <f>VLOOKUP($A103,[1]products_2021_10_19_12_46_45!$A$3:$S$481,11,FALSE)</f>
        <v>5</v>
      </c>
      <c r="R103" s="2">
        <f>VLOOKUP($A103,[1]products_2021_10_19_12_46_45!$A$3:$S$481,12,FALSE)</f>
        <v>5</v>
      </c>
      <c r="S103" s="2">
        <f>VLOOKUP($A103,[1]products_2021_10_19_12_46_45!$A$3:$S$481,13,FALSE)</f>
        <v>5</v>
      </c>
      <c r="T103" s="2">
        <f>VLOOKUP($A103,[1]products_2021_10_19_12_46_45!$A$3:$S$481,14,FALSE)</f>
        <v>0.03</v>
      </c>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row>
    <row r="104" spans="1:45" hidden="1" x14ac:dyDescent="0.25">
      <c r="A104" s="2">
        <v>39</v>
      </c>
      <c r="B104" s="2">
        <v>112017046</v>
      </c>
      <c r="C104" s="2">
        <f>VLOOKUP($A104,[1]products_2021_10_19_12_46_45!$A$3:$S$481,3,FALSE)</f>
        <v>1120170</v>
      </c>
      <c r="D104" s="2" t="str">
        <f>VLOOKUP($A104,[1]products_2021_10_19_12_46_45!$A$3:$S$481,4,FALSE)</f>
        <v>Bombacha Clásica Gabardina Negra T:34-48</v>
      </c>
      <c r="E104" s="3">
        <v>46</v>
      </c>
      <c r="F104" s="4"/>
      <c r="G104" s="2" t="str">
        <f>VLOOKUP($A104,[1]products_2021_10_19_12_46_45!$A$3:$S$481,16,FALSE)</f>
        <v>Con puños en la bota.&lt;br /&gt;
Seis (6) bolsillos.&lt;br /&gt;
Refuerzo en rodillas y entrepierna.&lt;br /&gt;
Cierre de cremallera de 1ª calidad con ojal y botón.&lt;br /&gt;</v>
      </c>
      <c r="H104" s="2" t="str">
        <f>IFERROR(VLOOKUP($A104,[1]products_2021_10_19_12_46_45!$A$3:$S$481,17,FALSE),"")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04" s="2" t="str">
        <f>VLOOKUP($A104,[1]products_2021_10_19_12_46_45!$A$3:$S$481,5,FALSE)</f>
        <v>Indumentaria militar</v>
      </c>
      <c r="J104" s="2" t="str">
        <f>IFERROR(VLOOKUP($A104,[1]products_2021_10_19_12_46_45!$A$3:$S$481,6,FALSE),"")</f>
        <v>Pantalones de combate, bombachas, fajinas, cargo.</v>
      </c>
      <c r="K104" s="2" t="str">
        <f>IFERROR(VLOOKUP($A104,[1]products_2021_10_19_12_46_45!$A$3:$S$481,7,FALSE),"")</f>
        <v>Clásica</v>
      </c>
      <c r="L104" s="2" t="str">
        <f>IFERROR(VLOOKUP($A104,[1]products_2021_10_19_12_46_45!$A$3:$S$481,8,FALSE),"")</f>
        <v/>
      </c>
      <c r="M104" s="2" t="str">
        <f>IFERROR(VLOOKUP($A104,[1]products_2021_10_19_12_46_45!$A$3:$S$481,9,FALSE),"")</f>
        <v>Gabardina, Bombacha, Clásica</v>
      </c>
      <c r="N104" s="2">
        <f>IFERROR(VLOOKUP(C104,[2]articulo!$A$1:$D$9000,4,FALSE),"")</f>
        <v>5500</v>
      </c>
      <c r="O104" s="2" t="str">
        <f>VLOOKUP($A104,[1]products_2021_10_19_12_46_45!$A$3:$S$481,18,FALSE)</f>
        <v>https://rerda.com/7018/Bombacha-Clasica-Gabardina-Negra-T-34-49.jpg,https://rerda.com/7019/Bombacha-Clasica-Gabardina-Negra-T-34-49.jpg,https://rerda.com/7020/Bombacha-Clasica-Gabardina-Negra-T-34-49.jpg,https://rerda.com/7021/Bombacha-Clasica-Gabardina-Negra-T-34-49.jpg,https://rerda.com/7022/Bombacha-Clasica-Gabardina-Negra-T-34-49.jpg</v>
      </c>
      <c r="P104" s="2">
        <f>IFERROR(VLOOKUP(B104,[3]stock!$A$1:$B$9000,2,FALSE),"0")</f>
        <v>18</v>
      </c>
      <c r="Q104" s="2">
        <f>VLOOKUP($A104,[1]products_2021_10_19_12_46_45!$A$3:$S$481,11,FALSE)</f>
        <v>5</v>
      </c>
      <c r="R104" s="2">
        <f>VLOOKUP($A104,[1]products_2021_10_19_12_46_45!$A$3:$S$481,12,FALSE)</f>
        <v>5</v>
      </c>
      <c r="S104" s="2">
        <f>VLOOKUP($A104,[1]products_2021_10_19_12_46_45!$A$3:$S$481,13,FALSE)</f>
        <v>5</v>
      </c>
      <c r="T104" s="2">
        <f>VLOOKUP($A104,[1]products_2021_10_19_12_46_45!$A$3:$S$481,14,FALSE)</f>
        <v>0.03</v>
      </c>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row>
    <row r="105" spans="1:45" hidden="1" x14ac:dyDescent="0.25">
      <c r="A105" s="2">
        <v>39</v>
      </c>
      <c r="B105" s="2">
        <v>112017048</v>
      </c>
      <c r="C105" s="2">
        <f>VLOOKUP($A105,[1]products_2021_10_19_12_46_45!$A$3:$S$481,3,FALSE)</f>
        <v>1120170</v>
      </c>
      <c r="D105" s="2" t="str">
        <f>VLOOKUP($A105,[1]products_2021_10_19_12_46_45!$A$3:$S$481,4,FALSE)</f>
        <v>Bombacha Clásica Gabardina Negra T:34-48</v>
      </c>
      <c r="E105" s="3">
        <v>48</v>
      </c>
      <c r="F105" s="4"/>
      <c r="G105" s="2" t="str">
        <f>VLOOKUP($A105,[1]products_2021_10_19_12_46_45!$A$3:$S$481,16,FALSE)</f>
        <v>Con puños en la bota.&lt;br /&gt;
Seis (6) bolsillos.&lt;br /&gt;
Refuerzo en rodillas y entrepierna.&lt;br /&gt;
Cierre de cremallera de 1ª calidad con ojal y botón.&lt;br /&gt;</v>
      </c>
      <c r="H105" s="2" t="str">
        <f>IFERROR(VLOOKUP($A105,[1]products_2021_10_19_12_46_45!$A$3:$S$481,17,FALSE),"")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05" s="2" t="str">
        <f>VLOOKUP($A105,[1]products_2021_10_19_12_46_45!$A$3:$S$481,5,FALSE)</f>
        <v>Indumentaria militar</v>
      </c>
      <c r="J105" s="2" t="str">
        <f>IFERROR(VLOOKUP($A105,[1]products_2021_10_19_12_46_45!$A$3:$S$481,6,FALSE),"")</f>
        <v>Pantalones de combate, bombachas, fajinas, cargo.</v>
      </c>
      <c r="K105" s="2" t="str">
        <f>IFERROR(VLOOKUP($A105,[1]products_2021_10_19_12_46_45!$A$3:$S$481,7,FALSE),"")</f>
        <v>Clásica</v>
      </c>
      <c r="L105" s="2" t="str">
        <f>IFERROR(VLOOKUP($A105,[1]products_2021_10_19_12_46_45!$A$3:$S$481,8,FALSE),"")</f>
        <v/>
      </c>
      <c r="M105" s="2" t="str">
        <f>IFERROR(VLOOKUP($A105,[1]products_2021_10_19_12_46_45!$A$3:$S$481,9,FALSE),"")</f>
        <v>Gabardina, Bombacha, Clásica</v>
      </c>
      <c r="N105" s="2">
        <f>IFERROR(VLOOKUP(C105,[2]articulo!$A$1:$D$9000,4,FALSE),"")</f>
        <v>5500</v>
      </c>
      <c r="O105" s="2" t="str">
        <f>VLOOKUP($A105,[1]products_2021_10_19_12_46_45!$A$3:$S$481,18,FALSE)</f>
        <v>https://rerda.com/7018/Bombacha-Clasica-Gabardina-Negra-T-34-49.jpg,https://rerda.com/7019/Bombacha-Clasica-Gabardina-Negra-T-34-49.jpg,https://rerda.com/7020/Bombacha-Clasica-Gabardina-Negra-T-34-49.jpg,https://rerda.com/7021/Bombacha-Clasica-Gabardina-Negra-T-34-49.jpg,https://rerda.com/7022/Bombacha-Clasica-Gabardina-Negra-T-34-49.jpg</v>
      </c>
      <c r="P105" s="2">
        <f>IFERROR(VLOOKUP(B105,[3]stock!$A$1:$B$9000,2,FALSE),"0")</f>
        <v>2</v>
      </c>
      <c r="Q105" s="2">
        <f>VLOOKUP($A105,[1]products_2021_10_19_12_46_45!$A$3:$S$481,11,FALSE)</f>
        <v>5</v>
      </c>
      <c r="R105" s="2">
        <f>VLOOKUP($A105,[1]products_2021_10_19_12_46_45!$A$3:$S$481,12,FALSE)</f>
        <v>5</v>
      </c>
      <c r="S105" s="2">
        <f>VLOOKUP($A105,[1]products_2021_10_19_12_46_45!$A$3:$S$481,13,FALSE)</f>
        <v>5</v>
      </c>
      <c r="T105" s="2">
        <f>VLOOKUP($A105,[1]products_2021_10_19_12_46_45!$A$3:$S$481,14,FALSE)</f>
        <v>0.03</v>
      </c>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row>
    <row r="106" spans="1:45" hidden="1" x14ac:dyDescent="0.25">
      <c r="A106" s="2">
        <v>735</v>
      </c>
      <c r="B106" s="2">
        <v>112017334</v>
      </c>
      <c r="C106" s="2">
        <f>VLOOKUP($A106,[1]products_2021_10_19_12_46_45!$A$3:$S$481,3,FALSE)</f>
        <v>1120173</v>
      </c>
      <c r="D106" s="2" t="str">
        <f>VLOOKUP($A106,[1]products_2021_10_19_12_46_45!$A$3:$S$481,4,FALSE)</f>
        <v>Bombacha Térmica Satinada Azul T:34-48</v>
      </c>
      <c r="E106" s="3">
        <v>34</v>
      </c>
      <c r="F106" s="4"/>
      <c r="G106" s="2" t="str">
        <f>VLOOKUP($A106,[1]products_2021_10_19_12_46_45!$A$3:$S$481,16,FALSE)</f>
        <v>&lt;p&gt;Bolsillos con solapas y abrojo. Bota ajustable con cierre. Refuerzo en rodillas.&lt;/p&gt;</v>
      </c>
      <c r="H106" s="2" t="str">
        <f>IFERROR(VLOOKUP($A106,[1]products_2021_10_19_12_46_45!$A$3:$S$481,17,FALSE),"")</f>
        <v>&lt;p&gt;Bombacha abrigada térmica. Disponible en Negro y Azul Noche.&lt;/p&gt;</v>
      </c>
      <c r="I106" s="2" t="str">
        <f>VLOOKUP($A106,[1]products_2021_10_19_12_46_45!$A$3:$S$481,5,FALSE)</f>
        <v>Indumentaria militar</v>
      </c>
      <c r="J106" s="2" t="str">
        <f>IFERROR(VLOOKUP($A106,[1]products_2021_10_19_12_46_45!$A$3:$S$481,6,FALSE),"")</f>
        <v>Pantalones de combate, bombachas, fajinas, cargo.</v>
      </c>
      <c r="K106" s="2" t="str">
        <f>IFERROR(VLOOKUP($A106,[1]products_2021_10_19_12_46_45!$A$3:$S$481,7,FALSE),"")</f>
        <v>Térmico</v>
      </c>
      <c r="L106" s="2" t="str">
        <f>IFERROR(VLOOKUP($A106,[1]products_2021_10_19_12_46_45!$A$3:$S$481,8,FALSE),"")</f>
        <v/>
      </c>
      <c r="M106" s="2" t="str">
        <f>IFERROR(VLOOKUP($A106,[1]products_2021_10_19_12_46_45!$A$3:$S$481,9,FALSE),"")</f>
        <v>Gabardina Satinada, Bombacha, Térmica</v>
      </c>
      <c r="N106" s="2">
        <f>IFERROR(VLOOKUP(C106,[2]articulo!$A$1:$D$9000,4,FALSE),"")</f>
        <v>8800</v>
      </c>
      <c r="O106" s="2" t="str">
        <f>VLOOKUP($A106,[1]products_2021_10_19_12_46_45!$A$3:$S$481,18,FALSE)</f>
        <v>https://rerda.com/3462/Bombacha-Termica-Satinada-Azul-T-34-49.jpg,https://rerda.com/3463/Bombacha-Termica-Satinada-Azul-T-34-49.jpg,https://rerda.com/3464/Bombacha-Termica-Satinada-Azul-T-34-49.jpg,https://rerda.com/6487/Bombacha-Termica-Satinada-Azul-T-34-49.jpg</v>
      </c>
      <c r="P106" s="2">
        <f>IFERROR(VLOOKUP(B106,[3]stock!$A$1:$B$9000,2,FALSE),"0")</f>
        <v>0</v>
      </c>
      <c r="Q106" s="2">
        <f>VLOOKUP($A106,[1]products_2021_10_19_12_46_45!$A$3:$S$481,11,FALSE)</f>
        <v>5</v>
      </c>
      <c r="R106" s="2">
        <f>VLOOKUP($A106,[1]products_2021_10_19_12_46_45!$A$3:$S$481,12,FALSE)</f>
        <v>5</v>
      </c>
      <c r="S106" s="2">
        <f>VLOOKUP($A106,[1]products_2021_10_19_12_46_45!$A$3:$S$481,13,FALSE)</f>
        <v>5</v>
      </c>
      <c r="T106" s="2">
        <f>VLOOKUP($A106,[1]products_2021_10_19_12_46_45!$A$3:$S$481,14,FALSE)</f>
        <v>0.03</v>
      </c>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row>
    <row r="107" spans="1:45" hidden="1" x14ac:dyDescent="0.25">
      <c r="A107" s="2">
        <v>735</v>
      </c>
      <c r="B107" s="2">
        <v>112017336</v>
      </c>
      <c r="C107" s="2">
        <f>VLOOKUP($A107,[1]products_2021_10_19_12_46_45!$A$3:$S$481,3,FALSE)</f>
        <v>1120173</v>
      </c>
      <c r="D107" s="2" t="str">
        <f>VLOOKUP($A107,[1]products_2021_10_19_12_46_45!$A$3:$S$481,4,FALSE)</f>
        <v>Bombacha Térmica Satinada Azul T:34-48</v>
      </c>
      <c r="E107" s="3">
        <v>36</v>
      </c>
      <c r="F107" s="4"/>
      <c r="G107" s="2" t="str">
        <f>VLOOKUP($A107,[1]products_2021_10_19_12_46_45!$A$3:$S$481,16,FALSE)</f>
        <v>&lt;p&gt;Bolsillos con solapas y abrojo. Bota ajustable con cierre. Refuerzo en rodillas.&lt;/p&gt;</v>
      </c>
      <c r="H107" s="2" t="str">
        <f>IFERROR(VLOOKUP($A107,[1]products_2021_10_19_12_46_45!$A$3:$S$481,17,FALSE),"")</f>
        <v>&lt;p&gt;Bombacha abrigada térmica. Disponible en Negro y Azul Noche.&lt;/p&gt;</v>
      </c>
      <c r="I107" s="2" t="str">
        <f>VLOOKUP($A107,[1]products_2021_10_19_12_46_45!$A$3:$S$481,5,FALSE)</f>
        <v>Indumentaria militar</v>
      </c>
      <c r="J107" s="2" t="str">
        <f>IFERROR(VLOOKUP($A107,[1]products_2021_10_19_12_46_45!$A$3:$S$481,6,FALSE),"")</f>
        <v>Pantalones de combate, bombachas, fajinas, cargo.</v>
      </c>
      <c r="K107" s="2" t="str">
        <f>IFERROR(VLOOKUP($A107,[1]products_2021_10_19_12_46_45!$A$3:$S$481,7,FALSE),"")</f>
        <v>Térmico</v>
      </c>
      <c r="L107" s="2" t="str">
        <f>IFERROR(VLOOKUP($A107,[1]products_2021_10_19_12_46_45!$A$3:$S$481,8,FALSE),"")</f>
        <v/>
      </c>
      <c r="M107" s="2" t="str">
        <f>IFERROR(VLOOKUP($A107,[1]products_2021_10_19_12_46_45!$A$3:$S$481,9,FALSE),"")</f>
        <v>Gabardina Satinada, Bombacha, Térmica</v>
      </c>
      <c r="N107" s="2">
        <f>IFERROR(VLOOKUP(C107,[2]articulo!$A$1:$D$9000,4,FALSE),"")</f>
        <v>8800</v>
      </c>
      <c r="O107" s="2" t="str">
        <f>VLOOKUP($A107,[1]products_2021_10_19_12_46_45!$A$3:$S$481,18,FALSE)</f>
        <v>https://rerda.com/3462/Bombacha-Termica-Satinada-Azul-T-34-49.jpg,https://rerda.com/3463/Bombacha-Termica-Satinada-Azul-T-34-49.jpg,https://rerda.com/3464/Bombacha-Termica-Satinada-Azul-T-34-49.jpg,https://rerda.com/6487/Bombacha-Termica-Satinada-Azul-T-34-49.jpg</v>
      </c>
      <c r="P107" s="2">
        <f>IFERROR(VLOOKUP(B107,[3]stock!$A$1:$B$9000,2,FALSE),"0")</f>
        <v>0</v>
      </c>
      <c r="Q107" s="2">
        <f>VLOOKUP($A107,[1]products_2021_10_19_12_46_45!$A$3:$S$481,11,FALSE)</f>
        <v>5</v>
      </c>
      <c r="R107" s="2">
        <f>VLOOKUP($A107,[1]products_2021_10_19_12_46_45!$A$3:$S$481,12,FALSE)</f>
        <v>5</v>
      </c>
      <c r="S107" s="2">
        <f>VLOOKUP($A107,[1]products_2021_10_19_12_46_45!$A$3:$S$481,13,FALSE)</f>
        <v>5</v>
      </c>
      <c r="T107" s="2">
        <f>VLOOKUP($A107,[1]products_2021_10_19_12_46_45!$A$3:$S$481,14,FALSE)</f>
        <v>0.03</v>
      </c>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row>
    <row r="108" spans="1:45" hidden="1" x14ac:dyDescent="0.25">
      <c r="A108" s="2">
        <v>735</v>
      </c>
      <c r="B108" s="2">
        <v>112017338</v>
      </c>
      <c r="C108" s="2">
        <f>VLOOKUP($A108,[1]products_2021_10_19_12_46_45!$A$3:$S$481,3,FALSE)</f>
        <v>1120173</v>
      </c>
      <c r="D108" s="2" t="str">
        <f>VLOOKUP($A108,[1]products_2021_10_19_12_46_45!$A$3:$S$481,4,FALSE)</f>
        <v>Bombacha Térmica Satinada Azul T:34-48</v>
      </c>
      <c r="E108" s="3">
        <v>38</v>
      </c>
      <c r="F108" s="4"/>
      <c r="G108" s="2" t="str">
        <f>VLOOKUP($A108,[1]products_2021_10_19_12_46_45!$A$3:$S$481,16,FALSE)</f>
        <v>&lt;p&gt;Bolsillos con solapas y abrojo. Bota ajustable con cierre. Refuerzo en rodillas.&lt;/p&gt;</v>
      </c>
      <c r="H108" s="2" t="str">
        <f>IFERROR(VLOOKUP($A108,[1]products_2021_10_19_12_46_45!$A$3:$S$481,17,FALSE),"")</f>
        <v>&lt;p&gt;Bombacha abrigada térmica. Disponible en Negro y Azul Noche.&lt;/p&gt;</v>
      </c>
      <c r="I108" s="2" t="str">
        <f>VLOOKUP($A108,[1]products_2021_10_19_12_46_45!$A$3:$S$481,5,FALSE)</f>
        <v>Indumentaria militar</v>
      </c>
      <c r="J108" s="2" t="str">
        <f>IFERROR(VLOOKUP($A108,[1]products_2021_10_19_12_46_45!$A$3:$S$481,6,FALSE),"")</f>
        <v>Pantalones de combate, bombachas, fajinas, cargo.</v>
      </c>
      <c r="K108" s="2" t="str">
        <f>IFERROR(VLOOKUP($A108,[1]products_2021_10_19_12_46_45!$A$3:$S$481,7,FALSE),"")</f>
        <v>Térmico</v>
      </c>
      <c r="L108" s="2" t="str">
        <f>IFERROR(VLOOKUP($A108,[1]products_2021_10_19_12_46_45!$A$3:$S$481,8,FALSE),"")</f>
        <v/>
      </c>
      <c r="M108" s="2" t="str">
        <f>IFERROR(VLOOKUP($A108,[1]products_2021_10_19_12_46_45!$A$3:$S$481,9,FALSE),"")</f>
        <v>Gabardina Satinada, Bombacha, Térmica</v>
      </c>
      <c r="N108" s="2">
        <f>IFERROR(VLOOKUP(C108,[2]articulo!$A$1:$D$9000,4,FALSE),"")</f>
        <v>8800</v>
      </c>
      <c r="O108" s="2" t="str">
        <f>VLOOKUP($A108,[1]products_2021_10_19_12_46_45!$A$3:$S$481,18,FALSE)</f>
        <v>https://rerda.com/3462/Bombacha-Termica-Satinada-Azul-T-34-49.jpg,https://rerda.com/3463/Bombacha-Termica-Satinada-Azul-T-34-49.jpg,https://rerda.com/3464/Bombacha-Termica-Satinada-Azul-T-34-49.jpg,https://rerda.com/6487/Bombacha-Termica-Satinada-Azul-T-34-49.jpg</v>
      </c>
      <c r="P108" s="2">
        <f>IFERROR(VLOOKUP(B108,[3]stock!$A$1:$B$9000,2,FALSE),"0")</f>
        <v>3</v>
      </c>
      <c r="Q108" s="2">
        <f>VLOOKUP($A108,[1]products_2021_10_19_12_46_45!$A$3:$S$481,11,FALSE)</f>
        <v>5</v>
      </c>
      <c r="R108" s="2">
        <f>VLOOKUP($A108,[1]products_2021_10_19_12_46_45!$A$3:$S$481,12,FALSE)</f>
        <v>5</v>
      </c>
      <c r="S108" s="2">
        <f>VLOOKUP($A108,[1]products_2021_10_19_12_46_45!$A$3:$S$481,13,FALSE)</f>
        <v>5</v>
      </c>
      <c r="T108" s="2">
        <f>VLOOKUP($A108,[1]products_2021_10_19_12_46_45!$A$3:$S$481,14,FALSE)</f>
        <v>0.03</v>
      </c>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row>
    <row r="109" spans="1:45" hidden="1" x14ac:dyDescent="0.25">
      <c r="A109" s="2">
        <v>735</v>
      </c>
      <c r="B109" s="2">
        <v>112017340</v>
      </c>
      <c r="C109" s="2">
        <f>VLOOKUP($A109,[1]products_2021_10_19_12_46_45!$A$3:$S$481,3,FALSE)</f>
        <v>1120173</v>
      </c>
      <c r="D109" s="2" t="str">
        <f>VLOOKUP($A109,[1]products_2021_10_19_12_46_45!$A$3:$S$481,4,FALSE)</f>
        <v>Bombacha Térmica Satinada Azul T:34-48</v>
      </c>
      <c r="E109" s="3">
        <v>40</v>
      </c>
      <c r="F109" s="4"/>
      <c r="G109" s="2" t="str">
        <f>VLOOKUP($A109,[1]products_2021_10_19_12_46_45!$A$3:$S$481,16,FALSE)</f>
        <v>&lt;p&gt;Bolsillos con solapas y abrojo. Bota ajustable con cierre. Refuerzo en rodillas.&lt;/p&gt;</v>
      </c>
      <c r="H109" s="2" t="str">
        <f>IFERROR(VLOOKUP($A109,[1]products_2021_10_19_12_46_45!$A$3:$S$481,17,FALSE),"")</f>
        <v>&lt;p&gt;Bombacha abrigada térmica. Disponible en Negro y Azul Noche.&lt;/p&gt;</v>
      </c>
      <c r="I109" s="2" t="str">
        <f>VLOOKUP($A109,[1]products_2021_10_19_12_46_45!$A$3:$S$481,5,FALSE)</f>
        <v>Indumentaria militar</v>
      </c>
      <c r="J109" s="2" t="str">
        <f>IFERROR(VLOOKUP($A109,[1]products_2021_10_19_12_46_45!$A$3:$S$481,6,FALSE),"")</f>
        <v>Pantalones de combate, bombachas, fajinas, cargo.</v>
      </c>
      <c r="K109" s="2" t="str">
        <f>IFERROR(VLOOKUP($A109,[1]products_2021_10_19_12_46_45!$A$3:$S$481,7,FALSE),"")</f>
        <v>Térmico</v>
      </c>
      <c r="L109" s="2" t="str">
        <f>IFERROR(VLOOKUP($A109,[1]products_2021_10_19_12_46_45!$A$3:$S$481,8,FALSE),"")</f>
        <v/>
      </c>
      <c r="M109" s="2" t="str">
        <f>IFERROR(VLOOKUP($A109,[1]products_2021_10_19_12_46_45!$A$3:$S$481,9,FALSE),"")</f>
        <v>Gabardina Satinada, Bombacha, Térmica</v>
      </c>
      <c r="N109" s="2">
        <f>IFERROR(VLOOKUP(C109,[2]articulo!$A$1:$D$9000,4,FALSE),"")</f>
        <v>8800</v>
      </c>
      <c r="O109" s="2" t="str">
        <f>VLOOKUP($A109,[1]products_2021_10_19_12_46_45!$A$3:$S$481,18,FALSE)</f>
        <v>https://rerda.com/3462/Bombacha-Termica-Satinada-Azul-T-34-49.jpg,https://rerda.com/3463/Bombacha-Termica-Satinada-Azul-T-34-49.jpg,https://rerda.com/3464/Bombacha-Termica-Satinada-Azul-T-34-49.jpg,https://rerda.com/6487/Bombacha-Termica-Satinada-Azul-T-34-49.jpg</v>
      </c>
      <c r="P109" s="2">
        <f>IFERROR(VLOOKUP(B109,[3]stock!$A$1:$B$9000,2,FALSE),"0")</f>
        <v>0</v>
      </c>
      <c r="Q109" s="2">
        <f>VLOOKUP($A109,[1]products_2021_10_19_12_46_45!$A$3:$S$481,11,FALSE)</f>
        <v>5</v>
      </c>
      <c r="R109" s="2">
        <f>VLOOKUP($A109,[1]products_2021_10_19_12_46_45!$A$3:$S$481,12,FALSE)</f>
        <v>5</v>
      </c>
      <c r="S109" s="2">
        <f>VLOOKUP($A109,[1]products_2021_10_19_12_46_45!$A$3:$S$481,13,FALSE)</f>
        <v>5</v>
      </c>
      <c r="T109" s="2">
        <f>VLOOKUP($A109,[1]products_2021_10_19_12_46_45!$A$3:$S$481,14,FALSE)</f>
        <v>0.03</v>
      </c>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row>
    <row r="110" spans="1:45" hidden="1" x14ac:dyDescent="0.25">
      <c r="A110" s="2">
        <v>735</v>
      </c>
      <c r="B110" s="2">
        <v>112017342</v>
      </c>
      <c r="C110" s="2">
        <f>VLOOKUP($A110,[1]products_2021_10_19_12_46_45!$A$3:$S$481,3,FALSE)</f>
        <v>1120173</v>
      </c>
      <c r="D110" s="2" t="str">
        <f>VLOOKUP($A110,[1]products_2021_10_19_12_46_45!$A$3:$S$481,4,FALSE)</f>
        <v>Bombacha Térmica Satinada Azul T:34-48</v>
      </c>
      <c r="E110" s="3">
        <v>42</v>
      </c>
      <c r="F110" s="4"/>
      <c r="G110" s="2" t="str">
        <f>VLOOKUP($A110,[1]products_2021_10_19_12_46_45!$A$3:$S$481,16,FALSE)</f>
        <v>&lt;p&gt;Bolsillos con solapas y abrojo. Bota ajustable con cierre. Refuerzo en rodillas.&lt;/p&gt;</v>
      </c>
      <c r="H110" s="2" t="str">
        <f>IFERROR(VLOOKUP($A110,[1]products_2021_10_19_12_46_45!$A$3:$S$481,17,FALSE),"")</f>
        <v>&lt;p&gt;Bombacha abrigada térmica. Disponible en Negro y Azul Noche.&lt;/p&gt;</v>
      </c>
      <c r="I110" s="2" t="str">
        <f>VLOOKUP($A110,[1]products_2021_10_19_12_46_45!$A$3:$S$481,5,FALSE)</f>
        <v>Indumentaria militar</v>
      </c>
      <c r="J110" s="2" t="str">
        <f>IFERROR(VLOOKUP($A110,[1]products_2021_10_19_12_46_45!$A$3:$S$481,6,FALSE),"")</f>
        <v>Pantalones de combate, bombachas, fajinas, cargo.</v>
      </c>
      <c r="K110" s="2" t="str">
        <f>IFERROR(VLOOKUP($A110,[1]products_2021_10_19_12_46_45!$A$3:$S$481,7,FALSE),"")</f>
        <v>Térmico</v>
      </c>
      <c r="L110" s="2" t="str">
        <f>IFERROR(VLOOKUP($A110,[1]products_2021_10_19_12_46_45!$A$3:$S$481,8,FALSE),"")</f>
        <v/>
      </c>
      <c r="M110" s="2" t="str">
        <f>IFERROR(VLOOKUP($A110,[1]products_2021_10_19_12_46_45!$A$3:$S$481,9,FALSE),"")</f>
        <v>Gabardina Satinada, Bombacha, Térmica</v>
      </c>
      <c r="N110" s="2">
        <f>IFERROR(VLOOKUP(C110,[2]articulo!$A$1:$D$9000,4,FALSE),"")</f>
        <v>8800</v>
      </c>
      <c r="O110" s="2" t="str">
        <f>VLOOKUP($A110,[1]products_2021_10_19_12_46_45!$A$3:$S$481,18,FALSE)</f>
        <v>https://rerda.com/3462/Bombacha-Termica-Satinada-Azul-T-34-49.jpg,https://rerda.com/3463/Bombacha-Termica-Satinada-Azul-T-34-49.jpg,https://rerda.com/3464/Bombacha-Termica-Satinada-Azul-T-34-49.jpg,https://rerda.com/6487/Bombacha-Termica-Satinada-Azul-T-34-49.jpg</v>
      </c>
      <c r="P110" s="2">
        <f>IFERROR(VLOOKUP(B110,[3]stock!$A$1:$B$9000,2,FALSE),"0")</f>
        <v>3</v>
      </c>
      <c r="Q110" s="2">
        <f>VLOOKUP($A110,[1]products_2021_10_19_12_46_45!$A$3:$S$481,11,FALSE)</f>
        <v>5</v>
      </c>
      <c r="R110" s="2">
        <f>VLOOKUP($A110,[1]products_2021_10_19_12_46_45!$A$3:$S$481,12,FALSE)</f>
        <v>5</v>
      </c>
      <c r="S110" s="2">
        <f>VLOOKUP($A110,[1]products_2021_10_19_12_46_45!$A$3:$S$481,13,FALSE)</f>
        <v>5</v>
      </c>
      <c r="T110" s="2">
        <f>VLOOKUP($A110,[1]products_2021_10_19_12_46_45!$A$3:$S$481,14,FALSE)</f>
        <v>0.03</v>
      </c>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row>
    <row r="111" spans="1:45" hidden="1" x14ac:dyDescent="0.25">
      <c r="A111" s="2">
        <v>735</v>
      </c>
      <c r="B111" s="2">
        <v>112017344</v>
      </c>
      <c r="C111" s="2">
        <f>VLOOKUP($A111,[1]products_2021_10_19_12_46_45!$A$3:$S$481,3,FALSE)</f>
        <v>1120173</v>
      </c>
      <c r="D111" s="2" t="str">
        <f>VLOOKUP($A111,[1]products_2021_10_19_12_46_45!$A$3:$S$481,4,FALSE)</f>
        <v>Bombacha Térmica Satinada Azul T:34-48</v>
      </c>
      <c r="E111" s="3">
        <v>44</v>
      </c>
      <c r="F111" s="4"/>
      <c r="G111" s="2" t="str">
        <f>VLOOKUP($A111,[1]products_2021_10_19_12_46_45!$A$3:$S$481,16,FALSE)</f>
        <v>&lt;p&gt;Bolsillos con solapas y abrojo. Bota ajustable con cierre. Refuerzo en rodillas.&lt;/p&gt;</v>
      </c>
      <c r="H111" s="2" t="str">
        <f>IFERROR(VLOOKUP($A111,[1]products_2021_10_19_12_46_45!$A$3:$S$481,17,FALSE),"")</f>
        <v>&lt;p&gt;Bombacha abrigada térmica. Disponible en Negro y Azul Noche.&lt;/p&gt;</v>
      </c>
      <c r="I111" s="2" t="str">
        <f>VLOOKUP($A111,[1]products_2021_10_19_12_46_45!$A$3:$S$481,5,FALSE)</f>
        <v>Indumentaria militar</v>
      </c>
      <c r="J111" s="2" t="str">
        <f>IFERROR(VLOOKUP($A111,[1]products_2021_10_19_12_46_45!$A$3:$S$481,6,FALSE),"")</f>
        <v>Pantalones de combate, bombachas, fajinas, cargo.</v>
      </c>
      <c r="K111" s="2" t="str">
        <f>IFERROR(VLOOKUP($A111,[1]products_2021_10_19_12_46_45!$A$3:$S$481,7,FALSE),"")</f>
        <v>Térmico</v>
      </c>
      <c r="L111" s="2" t="str">
        <f>IFERROR(VLOOKUP($A111,[1]products_2021_10_19_12_46_45!$A$3:$S$481,8,FALSE),"")</f>
        <v/>
      </c>
      <c r="M111" s="2" t="str">
        <f>IFERROR(VLOOKUP($A111,[1]products_2021_10_19_12_46_45!$A$3:$S$481,9,FALSE),"")</f>
        <v>Gabardina Satinada, Bombacha, Térmica</v>
      </c>
      <c r="N111" s="2">
        <f>IFERROR(VLOOKUP(C111,[2]articulo!$A$1:$D$9000,4,FALSE),"")</f>
        <v>8800</v>
      </c>
      <c r="O111" s="2" t="str">
        <f>VLOOKUP($A111,[1]products_2021_10_19_12_46_45!$A$3:$S$481,18,FALSE)</f>
        <v>https://rerda.com/3462/Bombacha-Termica-Satinada-Azul-T-34-49.jpg,https://rerda.com/3463/Bombacha-Termica-Satinada-Azul-T-34-49.jpg,https://rerda.com/3464/Bombacha-Termica-Satinada-Azul-T-34-49.jpg,https://rerda.com/6487/Bombacha-Termica-Satinada-Azul-T-34-49.jpg</v>
      </c>
      <c r="P111" s="2">
        <f>IFERROR(VLOOKUP(B111,[3]stock!$A$1:$B$9000,2,FALSE),"0")</f>
        <v>1</v>
      </c>
      <c r="Q111" s="2">
        <f>VLOOKUP($A111,[1]products_2021_10_19_12_46_45!$A$3:$S$481,11,FALSE)</f>
        <v>5</v>
      </c>
      <c r="R111" s="2">
        <f>VLOOKUP($A111,[1]products_2021_10_19_12_46_45!$A$3:$S$481,12,FALSE)</f>
        <v>5</v>
      </c>
      <c r="S111" s="2">
        <f>VLOOKUP($A111,[1]products_2021_10_19_12_46_45!$A$3:$S$481,13,FALSE)</f>
        <v>5</v>
      </c>
      <c r="T111" s="2">
        <f>VLOOKUP($A111,[1]products_2021_10_19_12_46_45!$A$3:$S$481,14,FALSE)</f>
        <v>0.03</v>
      </c>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row>
    <row r="112" spans="1:45" hidden="1" x14ac:dyDescent="0.25">
      <c r="A112" s="2">
        <v>735</v>
      </c>
      <c r="B112" s="2">
        <v>112017346</v>
      </c>
      <c r="C112" s="2">
        <f>VLOOKUP($A112,[1]products_2021_10_19_12_46_45!$A$3:$S$481,3,FALSE)</f>
        <v>1120173</v>
      </c>
      <c r="D112" s="2" t="str">
        <f>VLOOKUP($A112,[1]products_2021_10_19_12_46_45!$A$3:$S$481,4,FALSE)</f>
        <v>Bombacha Térmica Satinada Azul T:34-48</v>
      </c>
      <c r="E112" s="3">
        <v>46</v>
      </c>
      <c r="F112" s="4"/>
      <c r="G112" s="2" t="str">
        <f>VLOOKUP($A112,[1]products_2021_10_19_12_46_45!$A$3:$S$481,16,FALSE)</f>
        <v>&lt;p&gt;Bolsillos con solapas y abrojo. Bota ajustable con cierre. Refuerzo en rodillas.&lt;/p&gt;</v>
      </c>
      <c r="H112" s="2" t="str">
        <f>IFERROR(VLOOKUP($A112,[1]products_2021_10_19_12_46_45!$A$3:$S$481,17,FALSE),"")</f>
        <v>&lt;p&gt;Bombacha abrigada térmica. Disponible en Negro y Azul Noche.&lt;/p&gt;</v>
      </c>
      <c r="I112" s="2" t="str">
        <f>VLOOKUP($A112,[1]products_2021_10_19_12_46_45!$A$3:$S$481,5,FALSE)</f>
        <v>Indumentaria militar</v>
      </c>
      <c r="J112" s="2" t="str">
        <f>IFERROR(VLOOKUP($A112,[1]products_2021_10_19_12_46_45!$A$3:$S$481,6,FALSE),"")</f>
        <v>Pantalones de combate, bombachas, fajinas, cargo.</v>
      </c>
      <c r="K112" s="2" t="str">
        <f>IFERROR(VLOOKUP($A112,[1]products_2021_10_19_12_46_45!$A$3:$S$481,7,FALSE),"")</f>
        <v>Térmico</v>
      </c>
      <c r="L112" s="2" t="str">
        <f>IFERROR(VLOOKUP($A112,[1]products_2021_10_19_12_46_45!$A$3:$S$481,8,FALSE),"")</f>
        <v/>
      </c>
      <c r="M112" s="2" t="str">
        <f>IFERROR(VLOOKUP($A112,[1]products_2021_10_19_12_46_45!$A$3:$S$481,9,FALSE),"")</f>
        <v>Gabardina Satinada, Bombacha, Térmica</v>
      </c>
      <c r="N112" s="2">
        <f>IFERROR(VLOOKUP(C112,[2]articulo!$A$1:$D$9000,4,FALSE),"")</f>
        <v>8800</v>
      </c>
      <c r="O112" s="2" t="str">
        <f>VLOOKUP($A112,[1]products_2021_10_19_12_46_45!$A$3:$S$481,18,FALSE)</f>
        <v>https://rerda.com/3462/Bombacha-Termica-Satinada-Azul-T-34-49.jpg,https://rerda.com/3463/Bombacha-Termica-Satinada-Azul-T-34-49.jpg,https://rerda.com/3464/Bombacha-Termica-Satinada-Azul-T-34-49.jpg,https://rerda.com/6487/Bombacha-Termica-Satinada-Azul-T-34-49.jpg</v>
      </c>
      <c r="P112" s="2">
        <f>IFERROR(VLOOKUP(B112,[3]stock!$A$1:$B$9000,2,FALSE),"0")</f>
        <v>0</v>
      </c>
      <c r="Q112" s="2">
        <f>VLOOKUP($A112,[1]products_2021_10_19_12_46_45!$A$3:$S$481,11,FALSE)</f>
        <v>5</v>
      </c>
      <c r="R112" s="2">
        <f>VLOOKUP($A112,[1]products_2021_10_19_12_46_45!$A$3:$S$481,12,FALSE)</f>
        <v>5</v>
      </c>
      <c r="S112" s="2">
        <f>VLOOKUP($A112,[1]products_2021_10_19_12_46_45!$A$3:$S$481,13,FALSE)</f>
        <v>5</v>
      </c>
      <c r="T112" s="2">
        <f>VLOOKUP($A112,[1]products_2021_10_19_12_46_45!$A$3:$S$481,14,FALSE)</f>
        <v>0.03</v>
      </c>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row>
    <row r="113" spans="1:45" hidden="1" x14ac:dyDescent="0.25">
      <c r="A113" s="2">
        <v>735</v>
      </c>
      <c r="B113" s="2">
        <v>112017348</v>
      </c>
      <c r="C113" s="2">
        <f>VLOOKUP($A113,[1]products_2021_10_19_12_46_45!$A$3:$S$481,3,FALSE)</f>
        <v>1120173</v>
      </c>
      <c r="D113" s="2" t="str">
        <f>VLOOKUP($A113,[1]products_2021_10_19_12_46_45!$A$3:$S$481,4,FALSE)</f>
        <v>Bombacha Térmica Satinada Azul T:34-48</v>
      </c>
      <c r="E113" s="3">
        <v>48</v>
      </c>
      <c r="F113" s="4"/>
      <c r="G113" s="2" t="str">
        <f>VLOOKUP($A113,[1]products_2021_10_19_12_46_45!$A$3:$S$481,16,FALSE)</f>
        <v>&lt;p&gt;Bolsillos con solapas y abrojo. Bota ajustable con cierre. Refuerzo en rodillas.&lt;/p&gt;</v>
      </c>
      <c r="H113" s="2" t="str">
        <f>IFERROR(VLOOKUP($A113,[1]products_2021_10_19_12_46_45!$A$3:$S$481,17,FALSE),"")</f>
        <v>&lt;p&gt;Bombacha abrigada térmica. Disponible en Negro y Azul Noche.&lt;/p&gt;</v>
      </c>
      <c r="I113" s="2" t="str">
        <f>VLOOKUP($A113,[1]products_2021_10_19_12_46_45!$A$3:$S$481,5,FALSE)</f>
        <v>Indumentaria militar</v>
      </c>
      <c r="J113" s="2" t="str">
        <f>IFERROR(VLOOKUP($A113,[1]products_2021_10_19_12_46_45!$A$3:$S$481,6,FALSE),"")</f>
        <v>Pantalones de combate, bombachas, fajinas, cargo.</v>
      </c>
      <c r="K113" s="2" t="str">
        <f>IFERROR(VLOOKUP($A113,[1]products_2021_10_19_12_46_45!$A$3:$S$481,7,FALSE),"")</f>
        <v>Térmico</v>
      </c>
      <c r="L113" s="2" t="str">
        <f>IFERROR(VLOOKUP($A113,[1]products_2021_10_19_12_46_45!$A$3:$S$481,8,FALSE),"")</f>
        <v/>
      </c>
      <c r="M113" s="2" t="str">
        <f>IFERROR(VLOOKUP($A113,[1]products_2021_10_19_12_46_45!$A$3:$S$481,9,FALSE),"")</f>
        <v>Gabardina Satinada, Bombacha, Térmica</v>
      </c>
      <c r="N113" s="2">
        <f>IFERROR(VLOOKUP(C113,[2]articulo!$A$1:$D$9000,4,FALSE),"")</f>
        <v>8800</v>
      </c>
      <c r="O113" s="2" t="str">
        <f>VLOOKUP($A113,[1]products_2021_10_19_12_46_45!$A$3:$S$481,18,FALSE)</f>
        <v>https://rerda.com/3462/Bombacha-Termica-Satinada-Azul-T-34-49.jpg,https://rerda.com/3463/Bombacha-Termica-Satinada-Azul-T-34-49.jpg,https://rerda.com/3464/Bombacha-Termica-Satinada-Azul-T-34-49.jpg,https://rerda.com/6487/Bombacha-Termica-Satinada-Azul-T-34-49.jpg</v>
      </c>
      <c r="P113" s="2">
        <f>IFERROR(VLOOKUP(B113,[3]stock!$A$1:$B$9000,2,FALSE),"0")</f>
        <v>0</v>
      </c>
      <c r="Q113" s="2">
        <f>VLOOKUP($A113,[1]products_2021_10_19_12_46_45!$A$3:$S$481,11,FALSE)</f>
        <v>5</v>
      </c>
      <c r="R113" s="2">
        <f>VLOOKUP($A113,[1]products_2021_10_19_12_46_45!$A$3:$S$481,12,FALSE)</f>
        <v>5</v>
      </c>
      <c r="S113" s="2">
        <f>VLOOKUP($A113,[1]products_2021_10_19_12_46_45!$A$3:$S$481,13,FALSE)</f>
        <v>5</v>
      </c>
      <c r="T113" s="2">
        <f>VLOOKUP($A113,[1]products_2021_10_19_12_46_45!$A$3:$S$481,14,FALSE)</f>
        <v>0.03</v>
      </c>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row>
    <row r="114" spans="1:45" hidden="1" x14ac:dyDescent="0.25">
      <c r="A114" s="2">
        <v>736</v>
      </c>
      <c r="B114" s="2">
        <v>112017450</v>
      </c>
      <c r="C114" s="2">
        <f>VLOOKUP($A114,[1]products_2021_10_19_12_46_45!$A$3:$S$481,3,FALSE)</f>
        <v>1120174</v>
      </c>
      <c r="D114" s="2" t="str">
        <f>VLOOKUP($A114,[1]products_2021_10_19_12_46_45!$A$3:$S$481,4,FALSE)</f>
        <v>Bombacha Térmica Satinada Azul T:50-54</v>
      </c>
      <c r="E114" s="3">
        <v>50</v>
      </c>
      <c r="F114" s="4"/>
      <c r="G114" s="2" t="str">
        <f>VLOOKUP($A114,[1]products_2021_10_19_12_46_45!$A$3:$S$481,16,FALSE)</f>
        <v>&lt;p&gt;Bolsillos con solapas y abrojo. Bota ajustable con cierre. Refuerzo en rodillas.&lt;/p&gt;</v>
      </c>
      <c r="H114" s="2" t="str">
        <f>IFERROR(VLOOKUP($A114,[1]products_2021_10_19_12_46_45!$A$3:$S$481,17,FALSE),"")</f>
        <v>&lt;p&gt;Bombacha abrigada térmica. Disponible en Negro y Azul Noche.&lt;/p&gt;</v>
      </c>
      <c r="I114" s="2" t="str">
        <f>VLOOKUP($A114,[1]products_2021_10_19_12_46_45!$A$3:$S$481,5,FALSE)</f>
        <v>Indumentaria militar</v>
      </c>
      <c r="J114" s="2" t="str">
        <f>IFERROR(VLOOKUP($A114,[1]products_2021_10_19_12_46_45!$A$3:$S$481,6,FALSE),"")</f>
        <v>Pantalones de combate, bombachas, fajinas, cargo.</v>
      </c>
      <c r="K114" s="2" t="str">
        <f>IFERROR(VLOOKUP($A114,[1]products_2021_10_19_12_46_45!$A$3:$S$481,7,FALSE),"")</f>
        <v>Térmico</v>
      </c>
      <c r="L114" s="2" t="str">
        <f>IFERROR(VLOOKUP($A114,[1]products_2021_10_19_12_46_45!$A$3:$S$481,8,FALSE),"")</f>
        <v/>
      </c>
      <c r="M114" s="2" t="str">
        <f>IFERROR(VLOOKUP($A114,[1]products_2021_10_19_12_46_45!$A$3:$S$481,9,FALSE),"")</f>
        <v>Gabardina Satinada, Bombacha, Térmica</v>
      </c>
      <c r="N114" s="2">
        <f>IFERROR(VLOOKUP(C114,[2]articulo!$A$1:$D$9000,4,FALSE),"")</f>
        <v>9050</v>
      </c>
      <c r="O114" s="2" t="str">
        <f>VLOOKUP($A114,[1]products_2021_10_19_12_46_45!$A$3:$S$481,18,FALSE)</f>
        <v>https://rerda.com/3465/Bombacha-Termica-Satinada-Azul-T-50-55.jpg,https://rerda.com/3466/Bombacha-Termica-Satinada-Azul-T-50-55.jpg,https://rerda.com/3467/Bombacha-Termica-Satinada-Azul-T-50-55.jpg,https://rerda.com/6488/Bombacha-Termica-Satinada-Azul-T-50-55.jpg</v>
      </c>
      <c r="P114" s="2">
        <f>IFERROR(VLOOKUP(B114,[3]stock!$A$1:$B$9000,2,FALSE),"0")</f>
        <v>13</v>
      </c>
      <c r="Q114" s="2">
        <f>VLOOKUP($A114,[1]products_2021_10_19_12_46_45!$A$3:$S$481,11,FALSE)</f>
        <v>5</v>
      </c>
      <c r="R114" s="2">
        <f>VLOOKUP($A114,[1]products_2021_10_19_12_46_45!$A$3:$S$481,12,FALSE)</f>
        <v>5</v>
      </c>
      <c r="S114" s="2">
        <f>VLOOKUP($A114,[1]products_2021_10_19_12_46_45!$A$3:$S$481,13,FALSE)</f>
        <v>5</v>
      </c>
      <c r="T114" s="2">
        <f>VLOOKUP($A114,[1]products_2021_10_19_12_46_45!$A$3:$S$481,14,FALSE)</f>
        <v>0.03</v>
      </c>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row>
    <row r="115" spans="1:45" hidden="1" x14ac:dyDescent="0.25">
      <c r="A115" s="2">
        <v>736</v>
      </c>
      <c r="B115" s="2">
        <v>112017452</v>
      </c>
      <c r="C115" s="2">
        <f>VLOOKUP($A115,[1]products_2021_10_19_12_46_45!$A$3:$S$481,3,FALSE)</f>
        <v>1120174</v>
      </c>
      <c r="D115" s="2" t="str">
        <f>VLOOKUP($A115,[1]products_2021_10_19_12_46_45!$A$3:$S$481,4,FALSE)</f>
        <v>Bombacha Térmica Satinada Azul T:50-54</v>
      </c>
      <c r="E115" s="3">
        <v>52</v>
      </c>
      <c r="F115" s="4"/>
      <c r="G115" s="2" t="str">
        <f>VLOOKUP($A115,[1]products_2021_10_19_12_46_45!$A$3:$S$481,16,FALSE)</f>
        <v>&lt;p&gt;Bolsillos con solapas y abrojo. Bota ajustable con cierre. Refuerzo en rodillas.&lt;/p&gt;</v>
      </c>
      <c r="H115" s="2" t="str">
        <f>IFERROR(VLOOKUP($A115,[1]products_2021_10_19_12_46_45!$A$3:$S$481,17,FALSE),"")</f>
        <v>&lt;p&gt;Bombacha abrigada térmica. Disponible en Negro y Azul Noche.&lt;/p&gt;</v>
      </c>
      <c r="I115" s="2" t="str">
        <f>VLOOKUP($A115,[1]products_2021_10_19_12_46_45!$A$3:$S$481,5,FALSE)</f>
        <v>Indumentaria militar</v>
      </c>
      <c r="J115" s="2" t="str">
        <f>IFERROR(VLOOKUP($A115,[1]products_2021_10_19_12_46_45!$A$3:$S$481,6,FALSE),"")</f>
        <v>Pantalones de combate, bombachas, fajinas, cargo.</v>
      </c>
      <c r="K115" s="2" t="str">
        <f>IFERROR(VLOOKUP($A115,[1]products_2021_10_19_12_46_45!$A$3:$S$481,7,FALSE),"")</f>
        <v>Térmico</v>
      </c>
      <c r="L115" s="2" t="str">
        <f>IFERROR(VLOOKUP($A115,[1]products_2021_10_19_12_46_45!$A$3:$S$481,8,FALSE),"")</f>
        <v/>
      </c>
      <c r="M115" s="2" t="str">
        <f>IFERROR(VLOOKUP($A115,[1]products_2021_10_19_12_46_45!$A$3:$S$481,9,FALSE),"")</f>
        <v>Gabardina Satinada, Bombacha, Térmica</v>
      </c>
      <c r="N115" s="2">
        <f>IFERROR(VLOOKUP(C115,[2]articulo!$A$1:$D$9000,4,FALSE),"")</f>
        <v>9050</v>
      </c>
      <c r="O115" s="2" t="str">
        <f>VLOOKUP($A115,[1]products_2021_10_19_12_46_45!$A$3:$S$481,18,FALSE)</f>
        <v>https://rerda.com/3465/Bombacha-Termica-Satinada-Azul-T-50-55.jpg,https://rerda.com/3466/Bombacha-Termica-Satinada-Azul-T-50-55.jpg,https://rerda.com/3467/Bombacha-Termica-Satinada-Azul-T-50-55.jpg,https://rerda.com/6488/Bombacha-Termica-Satinada-Azul-T-50-55.jpg</v>
      </c>
      <c r="P115" s="2">
        <f>IFERROR(VLOOKUP(B115,[3]stock!$A$1:$B$9000,2,FALSE),"0")</f>
        <v>3</v>
      </c>
      <c r="Q115" s="2">
        <f>VLOOKUP($A115,[1]products_2021_10_19_12_46_45!$A$3:$S$481,11,FALSE)</f>
        <v>5</v>
      </c>
      <c r="R115" s="2">
        <f>VLOOKUP($A115,[1]products_2021_10_19_12_46_45!$A$3:$S$481,12,FALSE)</f>
        <v>5</v>
      </c>
      <c r="S115" s="2">
        <f>VLOOKUP($A115,[1]products_2021_10_19_12_46_45!$A$3:$S$481,13,FALSE)</f>
        <v>5</v>
      </c>
      <c r="T115" s="2">
        <f>VLOOKUP($A115,[1]products_2021_10_19_12_46_45!$A$3:$S$481,14,FALSE)</f>
        <v>0.03</v>
      </c>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row>
    <row r="116" spans="1:45" hidden="1" x14ac:dyDescent="0.25">
      <c r="A116" s="2">
        <v>736</v>
      </c>
      <c r="B116" s="2">
        <v>112017454</v>
      </c>
      <c r="C116" s="2">
        <f>VLOOKUP($A116,[1]products_2021_10_19_12_46_45!$A$3:$S$481,3,FALSE)</f>
        <v>1120174</v>
      </c>
      <c r="D116" s="2" t="str">
        <f>VLOOKUP($A116,[1]products_2021_10_19_12_46_45!$A$3:$S$481,4,FALSE)</f>
        <v>Bombacha Térmica Satinada Azul T:50-54</v>
      </c>
      <c r="E116" s="3">
        <v>54</v>
      </c>
      <c r="F116" s="4"/>
      <c r="G116" s="2" t="str">
        <f>VLOOKUP($A116,[1]products_2021_10_19_12_46_45!$A$3:$S$481,16,FALSE)</f>
        <v>&lt;p&gt;Bolsillos con solapas y abrojo. Bota ajustable con cierre. Refuerzo en rodillas.&lt;/p&gt;</v>
      </c>
      <c r="H116" s="2" t="str">
        <f>IFERROR(VLOOKUP($A116,[1]products_2021_10_19_12_46_45!$A$3:$S$481,17,FALSE),"")</f>
        <v>&lt;p&gt;Bombacha abrigada térmica. Disponible en Negro y Azul Noche.&lt;/p&gt;</v>
      </c>
      <c r="I116" s="2" t="str">
        <f>VLOOKUP($A116,[1]products_2021_10_19_12_46_45!$A$3:$S$481,5,FALSE)</f>
        <v>Indumentaria militar</v>
      </c>
      <c r="J116" s="2" t="str">
        <f>IFERROR(VLOOKUP($A116,[1]products_2021_10_19_12_46_45!$A$3:$S$481,6,FALSE),"")</f>
        <v>Pantalones de combate, bombachas, fajinas, cargo.</v>
      </c>
      <c r="K116" s="2" t="str">
        <f>IFERROR(VLOOKUP($A116,[1]products_2021_10_19_12_46_45!$A$3:$S$481,7,FALSE),"")</f>
        <v>Térmico</v>
      </c>
      <c r="L116" s="2" t="str">
        <f>IFERROR(VLOOKUP($A116,[1]products_2021_10_19_12_46_45!$A$3:$S$481,8,FALSE),"")</f>
        <v/>
      </c>
      <c r="M116" s="2" t="str">
        <f>IFERROR(VLOOKUP($A116,[1]products_2021_10_19_12_46_45!$A$3:$S$481,9,FALSE),"")</f>
        <v>Gabardina Satinada, Bombacha, Térmica</v>
      </c>
      <c r="N116" s="2">
        <f>IFERROR(VLOOKUP(C116,[2]articulo!$A$1:$D$9000,4,FALSE),"")</f>
        <v>9050</v>
      </c>
      <c r="O116" s="2" t="str">
        <f>VLOOKUP($A116,[1]products_2021_10_19_12_46_45!$A$3:$S$481,18,FALSE)</f>
        <v>https://rerda.com/3465/Bombacha-Termica-Satinada-Azul-T-50-55.jpg,https://rerda.com/3466/Bombacha-Termica-Satinada-Azul-T-50-55.jpg,https://rerda.com/3467/Bombacha-Termica-Satinada-Azul-T-50-55.jpg,https://rerda.com/6488/Bombacha-Termica-Satinada-Azul-T-50-55.jpg</v>
      </c>
      <c r="P116" s="2">
        <f>IFERROR(VLOOKUP(B116,[3]stock!$A$1:$B$9000,2,FALSE),"0")</f>
        <v>11</v>
      </c>
      <c r="Q116" s="2">
        <f>VLOOKUP($A116,[1]products_2021_10_19_12_46_45!$A$3:$S$481,11,FALSE)</f>
        <v>5</v>
      </c>
      <c r="R116" s="2">
        <f>VLOOKUP($A116,[1]products_2021_10_19_12_46_45!$A$3:$S$481,12,FALSE)</f>
        <v>5</v>
      </c>
      <c r="S116" s="2">
        <f>VLOOKUP($A116,[1]products_2021_10_19_12_46_45!$A$3:$S$481,13,FALSE)</f>
        <v>5</v>
      </c>
      <c r="T116" s="2">
        <f>VLOOKUP($A116,[1]products_2021_10_19_12_46_45!$A$3:$S$481,14,FALSE)</f>
        <v>0.03</v>
      </c>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row>
    <row r="117" spans="1:45" hidden="1" x14ac:dyDescent="0.25">
      <c r="A117" s="2">
        <v>748</v>
      </c>
      <c r="B117" s="2">
        <v>112017562</v>
      </c>
      <c r="C117" s="2">
        <f>VLOOKUP($A117,[1]products_2021_10_19_12_46_45!$A$3:$S$481,3,FALSE)</f>
        <v>1120175</v>
      </c>
      <c r="D117" s="2" t="str">
        <f>VLOOKUP($A117,[1]products_2021_10_19_12_46_45!$A$3:$S$481,4,FALSE)</f>
        <v>Bombacha Clásica Gabardina Gris T:62-66</v>
      </c>
      <c r="E117" s="3">
        <v>62</v>
      </c>
      <c r="F117" s="4"/>
      <c r="G117" s="2" t="str">
        <f>VLOOKUP($A117,[1]products_2021_10_19_12_46_45!$A$3:$S$481,16,FALSE)</f>
        <v>Con puños en la bota.&lt;br /&gt;
Seis (6) bolsillos.&lt;br /&gt;
Refuerzo en rodillas y entrepierna.&lt;br /&gt;
Cierre de cremallera de 1ª calidad con ojal y botón.&lt;br /&gt;</v>
      </c>
      <c r="H117" s="2" t="str">
        <f>IFERROR(VLOOKUP($A117,[1]products_2021_10_19_12_46_45!$A$3:$S$481,17,FALSE),"")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17" s="2" t="str">
        <f>VLOOKUP($A117,[1]products_2021_10_19_12_46_45!$A$3:$S$481,5,FALSE)</f>
        <v>Indumentaria militar</v>
      </c>
      <c r="J117" s="2" t="str">
        <f>IFERROR(VLOOKUP($A117,[1]products_2021_10_19_12_46_45!$A$3:$S$481,6,FALSE),"")</f>
        <v>Pantalones de combate, bombachas, fajinas, cargo.</v>
      </c>
      <c r="K117" s="2" t="str">
        <f>IFERROR(VLOOKUP($A117,[1]products_2021_10_19_12_46_45!$A$3:$S$481,7,FALSE),"")</f>
        <v>Clásica</v>
      </c>
      <c r="L117" s="2" t="str">
        <f>IFERROR(VLOOKUP($A117,[1]products_2021_10_19_12_46_45!$A$3:$S$481,8,FALSE),"")</f>
        <v/>
      </c>
      <c r="M117" s="2" t="str">
        <f>IFERROR(VLOOKUP($A117,[1]products_2021_10_19_12_46_45!$A$3:$S$481,9,FALSE),"")</f>
        <v>Gabardina, Bombacha, Clásica</v>
      </c>
      <c r="N117" s="2">
        <f>IFERROR(VLOOKUP(C117,[2]articulo!$A$1:$D$9000,4,FALSE),"")</f>
        <v>5950</v>
      </c>
      <c r="O117" s="2" t="str">
        <f>VLOOKUP($A117,[1]products_2021_10_19_12_46_45!$A$3:$S$481,18,FALSE)</f>
        <v>https://rerda.com/7013/Bombacha-Clasica-Gabardina-Gris-T-62-67.jpg,https://rerda.com/7014/Bombacha-Clasica-Gabardina-Gris-T-62-67.jpg,https://rerda.com/7015/Bombacha-Clasica-Gabardina-Gris-T-62-67.jpg,https://rerda.com/7016/Bombacha-Clasica-Gabardina-Gris-T-62-67.jpg,https://rerda.com/7017/Bombacha-Clasica-Gabardina-Gris-T-62-67.jpg</v>
      </c>
      <c r="P117" s="2">
        <f>IFERROR(VLOOKUP(B117,[3]stock!$A$1:$B$9000,2,FALSE),"0")</f>
        <v>2</v>
      </c>
      <c r="Q117" s="2">
        <f>VLOOKUP($A117,[1]products_2021_10_19_12_46_45!$A$3:$S$481,11,FALSE)</f>
        <v>5</v>
      </c>
      <c r="R117" s="2">
        <f>VLOOKUP($A117,[1]products_2021_10_19_12_46_45!$A$3:$S$481,12,FALSE)</f>
        <v>5</v>
      </c>
      <c r="S117" s="2">
        <f>VLOOKUP($A117,[1]products_2021_10_19_12_46_45!$A$3:$S$481,13,FALSE)</f>
        <v>5</v>
      </c>
      <c r="T117" s="2">
        <f>VLOOKUP($A117,[1]products_2021_10_19_12_46_45!$A$3:$S$481,14,FALSE)</f>
        <v>0.03</v>
      </c>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row>
    <row r="118" spans="1:45" hidden="1" x14ac:dyDescent="0.25">
      <c r="A118" s="2">
        <v>748</v>
      </c>
      <c r="B118" s="2">
        <v>112017564</v>
      </c>
      <c r="C118" s="2">
        <f>VLOOKUP($A118,[1]products_2021_10_19_12_46_45!$A$3:$S$481,3,FALSE)</f>
        <v>1120175</v>
      </c>
      <c r="D118" s="2" t="str">
        <f>VLOOKUP($A118,[1]products_2021_10_19_12_46_45!$A$3:$S$481,4,FALSE)</f>
        <v>Bombacha Clásica Gabardina Gris T:62-66</v>
      </c>
      <c r="E118" s="3">
        <v>64</v>
      </c>
      <c r="F118" s="4"/>
      <c r="G118" s="2" t="str">
        <f>VLOOKUP($A118,[1]products_2021_10_19_12_46_45!$A$3:$S$481,16,FALSE)</f>
        <v>Con puños en la bota.&lt;br /&gt;
Seis (6) bolsillos.&lt;br /&gt;
Refuerzo en rodillas y entrepierna.&lt;br /&gt;
Cierre de cremallera de 1ª calidad con ojal y botón.&lt;br /&gt;</v>
      </c>
      <c r="H118" s="2" t="str">
        <f>IFERROR(VLOOKUP($A118,[1]products_2021_10_19_12_46_45!$A$3:$S$481,17,FALSE),"")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18" s="2" t="str">
        <f>VLOOKUP($A118,[1]products_2021_10_19_12_46_45!$A$3:$S$481,5,FALSE)</f>
        <v>Indumentaria militar</v>
      </c>
      <c r="J118" s="2" t="str">
        <f>IFERROR(VLOOKUP($A118,[1]products_2021_10_19_12_46_45!$A$3:$S$481,6,FALSE),"")</f>
        <v>Pantalones de combate, bombachas, fajinas, cargo.</v>
      </c>
      <c r="K118" s="2" t="str">
        <f>IFERROR(VLOOKUP($A118,[1]products_2021_10_19_12_46_45!$A$3:$S$481,7,FALSE),"")</f>
        <v>Clásica</v>
      </c>
      <c r="L118" s="2" t="str">
        <f>IFERROR(VLOOKUP($A118,[1]products_2021_10_19_12_46_45!$A$3:$S$481,8,FALSE),"")</f>
        <v/>
      </c>
      <c r="M118" s="2" t="str">
        <f>IFERROR(VLOOKUP($A118,[1]products_2021_10_19_12_46_45!$A$3:$S$481,9,FALSE),"")</f>
        <v>Gabardina, Bombacha, Clásica</v>
      </c>
      <c r="N118" s="2">
        <f>IFERROR(VLOOKUP(C118,[2]articulo!$A$1:$D$9000,4,FALSE),"")</f>
        <v>5950</v>
      </c>
      <c r="O118" s="2" t="str">
        <f>VLOOKUP($A118,[1]products_2021_10_19_12_46_45!$A$3:$S$481,18,FALSE)</f>
        <v>https://rerda.com/7013/Bombacha-Clasica-Gabardina-Gris-T-62-67.jpg,https://rerda.com/7014/Bombacha-Clasica-Gabardina-Gris-T-62-67.jpg,https://rerda.com/7015/Bombacha-Clasica-Gabardina-Gris-T-62-67.jpg,https://rerda.com/7016/Bombacha-Clasica-Gabardina-Gris-T-62-67.jpg,https://rerda.com/7017/Bombacha-Clasica-Gabardina-Gris-T-62-67.jpg</v>
      </c>
      <c r="P118" s="2">
        <f>IFERROR(VLOOKUP(B118,[3]stock!$A$1:$B$9000,2,FALSE),"0")</f>
        <v>2</v>
      </c>
      <c r="Q118" s="2">
        <f>VLOOKUP($A118,[1]products_2021_10_19_12_46_45!$A$3:$S$481,11,FALSE)</f>
        <v>5</v>
      </c>
      <c r="R118" s="2">
        <f>VLOOKUP($A118,[1]products_2021_10_19_12_46_45!$A$3:$S$481,12,FALSE)</f>
        <v>5</v>
      </c>
      <c r="S118" s="2">
        <f>VLOOKUP($A118,[1]products_2021_10_19_12_46_45!$A$3:$S$481,13,FALSE)</f>
        <v>5</v>
      </c>
      <c r="T118" s="2">
        <f>VLOOKUP($A118,[1]products_2021_10_19_12_46_45!$A$3:$S$481,14,FALSE)</f>
        <v>0.03</v>
      </c>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row>
    <row r="119" spans="1:45" hidden="1" x14ac:dyDescent="0.25">
      <c r="A119" s="2">
        <v>748</v>
      </c>
      <c r="B119" s="2">
        <v>112017566</v>
      </c>
      <c r="C119" s="2">
        <f>VLOOKUP($A119,[1]products_2021_10_19_12_46_45!$A$3:$S$481,3,FALSE)</f>
        <v>1120175</v>
      </c>
      <c r="D119" s="2" t="str">
        <f>VLOOKUP($A119,[1]products_2021_10_19_12_46_45!$A$3:$S$481,4,FALSE)</f>
        <v>Bombacha Clásica Gabardina Gris T:62-66</v>
      </c>
      <c r="E119" s="3">
        <v>66</v>
      </c>
      <c r="F119" s="4"/>
      <c r="G119" s="2" t="str">
        <f>VLOOKUP($A119,[1]products_2021_10_19_12_46_45!$A$3:$S$481,16,FALSE)</f>
        <v>Con puños en la bota.&lt;br /&gt;
Seis (6) bolsillos.&lt;br /&gt;
Refuerzo en rodillas y entrepierna.&lt;br /&gt;
Cierre de cremallera de 1ª calidad con ojal y botón.&lt;br /&gt;</v>
      </c>
      <c r="H119" s="2" t="str">
        <f>IFERROR(VLOOKUP($A119,[1]products_2021_10_19_12_46_45!$A$3:$S$481,17,FALSE),"")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19" s="2" t="str">
        <f>VLOOKUP($A119,[1]products_2021_10_19_12_46_45!$A$3:$S$481,5,FALSE)</f>
        <v>Indumentaria militar</v>
      </c>
      <c r="J119" s="2" t="str">
        <f>IFERROR(VLOOKUP($A119,[1]products_2021_10_19_12_46_45!$A$3:$S$481,6,FALSE),"")</f>
        <v>Pantalones de combate, bombachas, fajinas, cargo.</v>
      </c>
      <c r="K119" s="2" t="str">
        <f>IFERROR(VLOOKUP($A119,[1]products_2021_10_19_12_46_45!$A$3:$S$481,7,FALSE),"")</f>
        <v>Clásica</v>
      </c>
      <c r="L119" s="2" t="str">
        <f>IFERROR(VLOOKUP($A119,[1]products_2021_10_19_12_46_45!$A$3:$S$481,8,FALSE),"")</f>
        <v/>
      </c>
      <c r="M119" s="2" t="str">
        <f>IFERROR(VLOOKUP($A119,[1]products_2021_10_19_12_46_45!$A$3:$S$481,9,FALSE),"")</f>
        <v>Gabardina, Bombacha, Clásica</v>
      </c>
      <c r="N119" s="2">
        <f>IFERROR(VLOOKUP(C119,[2]articulo!$A$1:$D$9000,4,FALSE),"")</f>
        <v>5950</v>
      </c>
      <c r="O119" s="2" t="str">
        <f>VLOOKUP($A119,[1]products_2021_10_19_12_46_45!$A$3:$S$481,18,FALSE)</f>
        <v>https://rerda.com/7013/Bombacha-Clasica-Gabardina-Gris-T-62-67.jpg,https://rerda.com/7014/Bombacha-Clasica-Gabardina-Gris-T-62-67.jpg,https://rerda.com/7015/Bombacha-Clasica-Gabardina-Gris-T-62-67.jpg,https://rerda.com/7016/Bombacha-Clasica-Gabardina-Gris-T-62-67.jpg,https://rerda.com/7017/Bombacha-Clasica-Gabardina-Gris-T-62-67.jpg</v>
      </c>
      <c r="P119" s="2">
        <f>IFERROR(VLOOKUP(B119,[3]stock!$A$1:$B$9000,2,FALSE),"0")</f>
        <v>2</v>
      </c>
      <c r="Q119" s="2">
        <f>VLOOKUP($A119,[1]products_2021_10_19_12_46_45!$A$3:$S$481,11,FALSE)</f>
        <v>5</v>
      </c>
      <c r="R119" s="2">
        <f>VLOOKUP($A119,[1]products_2021_10_19_12_46_45!$A$3:$S$481,12,FALSE)</f>
        <v>5</v>
      </c>
      <c r="S119" s="2">
        <f>VLOOKUP($A119,[1]products_2021_10_19_12_46_45!$A$3:$S$481,13,FALSE)</f>
        <v>5</v>
      </c>
      <c r="T119" s="2">
        <f>VLOOKUP($A119,[1]products_2021_10_19_12_46_45!$A$3:$S$481,14,FALSE)</f>
        <v>0.03</v>
      </c>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row>
    <row r="120" spans="1:45" hidden="1" x14ac:dyDescent="0.25">
      <c r="A120" s="2">
        <v>734</v>
      </c>
      <c r="B120" s="2">
        <v>112018050</v>
      </c>
      <c r="C120" s="2">
        <f>VLOOKUP($A120,[1]products_2021_10_19_12_46_45!$A$3:$S$481,3,FALSE)</f>
        <v>1120180</v>
      </c>
      <c r="D120" s="2" t="str">
        <f>VLOOKUP($A120,[1]products_2021_10_19_12_46_45!$A$3:$S$481,4,FALSE)</f>
        <v>Bombacha Clásica Gabardina Negra T:50-54</v>
      </c>
      <c r="E120" s="3">
        <v>50</v>
      </c>
      <c r="F120" s="4"/>
      <c r="G120" s="2" t="str">
        <f>VLOOKUP($A120,[1]products_2021_10_19_12_46_45!$A$3:$S$481,16,FALSE)</f>
        <v>Con puños en la bota.&lt;br /&gt;
Seis (6) bolsillos.&lt;br /&gt;
Refuerzo en rodillas y entrepierna.&lt;br /&gt;
Cierre de cremallera de 1ª calidad con ojal y botón.&lt;br /&gt;</v>
      </c>
      <c r="H120" s="2" t="str">
        <f>IFERROR(VLOOKUP($A120,[1]products_2021_10_19_12_46_45!$A$3:$S$481,17,FALSE),"")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20" s="2" t="str">
        <f>VLOOKUP($A120,[1]products_2021_10_19_12_46_45!$A$3:$S$481,5,FALSE)</f>
        <v>Indumentaria militar</v>
      </c>
      <c r="J120" s="2" t="str">
        <f>IFERROR(VLOOKUP($A120,[1]products_2021_10_19_12_46_45!$A$3:$S$481,6,FALSE),"")</f>
        <v>Pantalones de combate, bombachas, fajinas, cargo.</v>
      </c>
      <c r="K120" s="2" t="str">
        <f>IFERROR(VLOOKUP($A120,[1]products_2021_10_19_12_46_45!$A$3:$S$481,7,FALSE),"")</f>
        <v>Clásica</v>
      </c>
      <c r="L120" s="2" t="str">
        <f>IFERROR(VLOOKUP($A120,[1]products_2021_10_19_12_46_45!$A$3:$S$481,8,FALSE),"")</f>
        <v/>
      </c>
      <c r="M120" s="2" t="str">
        <f>IFERROR(VLOOKUP($A120,[1]products_2021_10_19_12_46_45!$A$3:$S$481,9,FALSE),"")</f>
        <v>Gabardina, Bombacha, Clásica</v>
      </c>
      <c r="N120" s="2">
        <f>IFERROR(VLOOKUP(C120,[2]articulo!$A$1:$D$9000,4,FALSE),"")</f>
        <v>5650</v>
      </c>
      <c r="O120" s="2" t="str">
        <f>VLOOKUP($A120,[1]products_2021_10_19_12_46_45!$A$3:$S$481,18,FALSE)</f>
        <v>https://rerda.com/7023/Bombacha-Clasica-Gabardina-Negra-T-50-55.jpg,https://rerda.com/7024/Bombacha-Clasica-Gabardina-Negra-T-50-55.jpg,https://rerda.com/7025/Bombacha-Clasica-Gabardina-Negra-T-50-55.jpg,https://rerda.com/7026/Bombacha-Clasica-Gabardina-Negra-T-50-55.jpg,https://rerda.com/7027/Bombacha-Clasica-Gabardina-Negra-T-50-55.jpg</v>
      </c>
      <c r="P120" s="2">
        <f>IFERROR(VLOOKUP(B120,[3]stock!$A$1:$B$9000,2,FALSE),"0")</f>
        <v>3</v>
      </c>
      <c r="Q120" s="2">
        <f>VLOOKUP($A120,[1]products_2021_10_19_12_46_45!$A$3:$S$481,11,FALSE)</f>
        <v>5</v>
      </c>
      <c r="R120" s="2">
        <f>VLOOKUP($A120,[1]products_2021_10_19_12_46_45!$A$3:$S$481,12,FALSE)</f>
        <v>5</v>
      </c>
      <c r="S120" s="2">
        <f>VLOOKUP($A120,[1]products_2021_10_19_12_46_45!$A$3:$S$481,13,FALSE)</f>
        <v>5</v>
      </c>
      <c r="T120" s="2">
        <f>VLOOKUP($A120,[1]products_2021_10_19_12_46_45!$A$3:$S$481,14,FALSE)</f>
        <v>0.03</v>
      </c>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row>
    <row r="121" spans="1:45" hidden="1" x14ac:dyDescent="0.25">
      <c r="A121" s="2">
        <v>734</v>
      </c>
      <c r="B121" s="2">
        <v>112018052</v>
      </c>
      <c r="C121" s="2">
        <f>VLOOKUP($A121,[1]products_2021_10_19_12_46_45!$A$3:$S$481,3,FALSE)</f>
        <v>1120180</v>
      </c>
      <c r="D121" s="2" t="str">
        <f>VLOOKUP($A121,[1]products_2021_10_19_12_46_45!$A$3:$S$481,4,FALSE)</f>
        <v>Bombacha Clásica Gabardina Negra T:50-54</v>
      </c>
      <c r="E121" s="3">
        <v>52</v>
      </c>
      <c r="F121" s="4"/>
      <c r="G121" s="2" t="str">
        <f>VLOOKUP($A121,[1]products_2021_10_19_12_46_45!$A$3:$S$481,16,FALSE)</f>
        <v>Con puños en la bota.&lt;br /&gt;
Seis (6) bolsillos.&lt;br /&gt;
Refuerzo en rodillas y entrepierna.&lt;br /&gt;
Cierre de cremallera de 1ª calidad con ojal y botón.&lt;br /&gt;</v>
      </c>
      <c r="H121" s="2" t="str">
        <f>IFERROR(VLOOKUP($A121,[1]products_2021_10_19_12_46_45!$A$3:$S$481,17,FALSE),"")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21" s="2" t="str">
        <f>VLOOKUP($A121,[1]products_2021_10_19_12_46_45!$A$3:$S$481,5,FALSE)</f>
        <v>Indumentaria militar</v>
      </c>
      <c r="J121" s="2" t="str">
        <f>IFERROR(VLOOKUP($A121,[1]products_2021_10_19_12_46_45!$A$3:$S$481,6,FALSE),"")</f>
        <v>Pantalones de combate, bombachas, fajinas, cargo.</v>
      </c>
      <c r="K121" s="2" t="str">
        <f>IFERROR(VLOOKUP($A121,[1]products_2021_10_19_12_46_45!$A$3:$S$481,7,FALSE),"")</f>
        <v>Clásica</v>
      </c>
      <c r="L121" s="2" t="str">
        <f>IFERROR(VLOOKUP($A121,[1]products_2021_10_19_12_46_45!$A$3:$S$481,8,FALSE),"")</f>
        <v/>
      </c>
      <c r="M121" s="2" t="str">
        <f>IFERROR(VLOOKUP($A121,[1]products_2021_10_19_12_46_45!$A$3:$S$481,9,FALSE),"")</f>
        <v>Gabardina, Bombacha, Clásica</v>
      </c>
      <c r="N121" s="2">
        <f>IFERROR(VLOOKUP(C121,[2]articulo!$A$1:$D$9000,4,FALSE),"")</f>
        <v>5650</v>
      </c>
      <c r="O121" s="2" t="str">
        <f>VLOOKUP($A121,[1]products_2021_10_19_12_46_45!$A$3:$S$481,18,FALSE)</f>
        <v>https://rerda.com/7023/Bombacha-Clasica-Gabardina-Negra-T-50-55.jpg,https://rerda.com/7024/Bombacha-Clasica-Gabardina-Negra-T-50-55.jpg,https://rerda.com/7025/Bombacha-Clasica-Gabardina-Negra-T-50-55.jpg,https://rerda.com/7026/Bombacha-Clasica-Gabardina-Negra-T-50-55.jpg,https://rerda.com/7027/Bombacha-Clasica-Gabardina-Negra-T-50-55.jpg</v>
      </c>
      <c r="P121" s="2">
        <f>IFERROR(VLOOKUP(B121,[3]stock!$A$1:$B$9000,2,FALSE),"0")</f>
        <v>2</v>
      </c>
      <c r="Q121" s="2">
        <f>VLOOKUP($A121,[1]products_2021_10_19_12_46_45!$A$3:$S$481,11,FALSE)</f>
        <v>5</v>
      </c>
      <c r="R121" s="2">
        <f>VLOOKUP($A121,[1]products_2021_10_19_12_46_45!$A$3:$S$481,12,FALSE)</f>
        <v>5</v>
      </c>
      <c r="S121" s="2">
        <f>VLOOKUP($A121,[1]products_2021_10_19_12_46_45!$A$3:$S$481,13,FALSE)</f>
        <v>5</v>
      </c>
      <c r="T121" s="2">
        <f>VLOOKUP($A121,[1]products_2021_10_19_12_46_45!$A$3:$S$481,14,FALSE)</f>
        <v>0.03</v>
      </c>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row>
    <row r="122" spans="1:45" hidden="1" x14ac:dyDescent="0.25">
      <c r="A122" s="2">
        <v>734</v>
      </c>
      <c r="B122" s="2">
        <v>112018054</v>
      </c>
      <c r="C122" s="2">
        <f>VLOOKUP($A122,[1]products_2021_10_19_12_46_45!$A$3:$S$481,3,FALSE)</f>
        <v>1120180</v>
      </c>
      <c r="D122" s="2" t="str">
        <f>VLOOKUP($A122,[1]products_2021_10_19_12_46_45!$A$3:$S$481,4,FALSE)</f>
        <v>Bombacha Clásica Gabardina Negra T:50-54</v>
      </c>
      <c r="E122" s="3">
        <v>54</v>
      </c>
      <c r="F122" s="4"/>
      <c r="G122" s="2" t="str">
        <f>VLOOKUP($A122,[1]products_2021_10_19_12_46_45!$A$3:$S$481,16,FALSE)</f>
        <v>Con puños en la bota.&lt;br /&gt;
Seis (6) bolsillos.&lt;br /&gt;
Refuerzo en rodillas y entrepierna.&lt;br /&gt;
Cierre de cremallera de 1ª calidad con ojal y botón.&lt;br /&gt;</v>
      </c>
      <c r="H122" s="2" t="str">
        <f>IFERROR(VLOOKUP($A122,[1]products_2021_10_19_12_46_45!$A$3:$S$481,17,FALSE),"")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22" s="2" t="str">
        <f>VLOOKUP($A122,[1]products_2021_10_19_12_46_45!$A$3:$S$481,5,FALSE)</f>
        <v>Indumentaria militar</v>
      </c>
      <c r="J122" s="2" t="str">
        <f>IFERROR(VLOOKUP($A122,[1]products_2021_10_19_12_46_45!$A$3:$S$481,6,FALSE),"")</f>
        <v>Pantalones de combate, bombachas, fajinas, cargo.</v>
      </c>
      <c r="K122" s="2" t="str">
        <f>IFERROR(VLOOKUP($A122,[1]products_2021_10_19_12_46_45!$A$3:$S$481,7,FALSE),"")</f>
        <v>Clásica</v>
      </c>
      <c r="L122" s="2" t="str">
        <f>IFERROR(VLOOKUP($A122,[1]products_2021_10_19_12_46_45!$A$3:$S$481,8,FALSE),"")</f>
        <v/>
      </c>
      <c r="M122" s="2" t="str">
        <f>IFERROR(VLOOKUP($A122,[1]products_2021_10_19_12_46_45!$A$3:$S$481,9,FALSE),"")</f>
        <v>Gabardina, Bombacha, Clásica</v>
      </c>
      <c r="N122" s="2">
        <f>IFERROR(VLOOKUP(C122,[2]articulo!$A$1:$D$9000,4,FALSE),"")</f>
        <v>5650</v>
      </c>
      <c r="O122" s="2" t="str">
        <f>VLOOKUP($A122,[1]products_2021_10_19_12_46_45!$A$3:$S$481,18,FALSE)</f>
        <v>https://rerda.com/7023/Bombacha-Clasica-Gabardina-Negra-T-50-55.jpg,https://rerda.com/7024/Bombacha-Clasica-Gabardina-Negra-T-50-55.jpg,https://rerda.com/7025/Bombacha-Clasica-Gabardina-Negra-T-50-55.jpg,https://rerda.com/7026/Bombacha-Clasica-Gabardina-Negra-T-50-55.jpg,https://rerda.com/7027/Bombacha-Clasica-Gabardina-Negra-T-50-55.jpg</v>
      </c>
      <c r="P122" s="2">
        <f>IFERROR(VLOOKUP(B122,[3]stock!$A$1:$B$9000,2,FALSE),"0")</f>
        <v>0</v>
      </c>
      <c r="Q122" s="2">
        <f>VLOOKUP($A122,[1]products_2021_10_19_12_46_45!$A$3:$S$481,11,FALSE)</f>
        <v>5</v>
      </c>
      <c r="R122" s="2">
        <f>VLOOKUP($A122,[1]products_2021_10_19_12_46_45!$A$3:$S$481,12,FALSE)</f>
        <v>5</v>
      </c>
      <c r="S122" s="2">
        <f>VLOOKUP($A122,[1]products_2021_10_19_12_46_45!$A$3:$S$481,13,FALSE)</f>
        <v>5</v>
      </c>
      <c r="T122" s="2">
        <f>VLOOKUP($A122,[1]products_2021_10_19_12_46_45!$A$3:$S$481,14,FALSE)</f>
        <v>0.03</v>
      </c>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row>
    <row r="123" spans="1:45" hidden="1" x14ac:dyDescent="0.25">
      <c r="A123" s="2">
        <v>916</v>
      </c>
      <c r="B123" s="2">
        <v>112018234</v>
      </c>
      <c r="C123" s="2">
        <f>VLOOKUP($A123,[1]products_2021_10_19_12_46_45!$A$3:$S$481,3,FALSE)</f>
        <v>1120182</v>
      </c>
      <c r="D123" s="2" t="str">
        <f>VLOOKUP($A123,[1]products_2021_10_19_12_46_45!$A$3:$S$481,4,FALSE)</f>
        <v>Bombacha Clásica Rip Policía Neuquén T:34-48</v>
      </c>
      <c r="E123" s="3">
        <v>34</v>
      </c>
      <c r="F123" s="4"/>
      <c r="G123" s="2" t="str">
        <f>VLOOKUP($A123,[1]products_2021_10_19_12_46_45!$A$3:$S$481,16,FALSE)</f>
        <v>Con puños en la bota.&lt;br /&gt;
Seis (6) bolsillos.&lt;br /&gt;
Refuerzo en rodillas y entrepierna.&lt;br /&gt;
Cierre de cremallera de 1ª calidad con ojal y botón.&lt;br /&gt;</v>
      </c>
      <c r="H123" s="2" t="str">
        <f>IFERROR(VLOOKUP($A123,[1]products_2021_10_19_12_46_45!$A$3:$S$481,17,FALSE),"")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23" s="2" t="str">
        <f>VLOOKUP($A123,[1]products_2021_10_19_12_46_45!$A$3:$S$481,5,FALSE)</f>
        <v>Indumentaria militar</v>
      </c>
      <c r="J123" s="2" t="str">
        <f>IFERROR(VLOOKUP($A123,[1]products_2021_10_19_12_46_45!$A$3:$S$481,6,FALSE),"")</f>
        <v>Pantalones de combate, bombachas, fajinas, cargo.</v>
      </c>
      <c r="K123" s="2" t="str">
        <f>IFERROR(VLOOKUP($A123,[1]products_2021_10_19_12_46_45!$A$3:$S$481,7,FALSE),"")</f>
        <v>Clásica</v>
      </c>
      <c r="L123" s="2" t="str">
        <f>IFERROR(VLOOKUP($A123,[1]products_2021_10_19_12_46_45!$A$3:$S$481,8,FALSE),"")</f>
        <v/>
      </c>
      <c r="M123" s="2" t="str">
        <f>IFERROR(VLOOKUP($A123,[1]products_2021_10_19_12_46_45!$A$3:$S$481,9,FALSE),"")</f>
        <v>Rip Stop, Bombacha, Clásica</v>
      </c>
      <c r="N123" s="2">
        <f>IFERROR(VLOOKUP(C123,[2]articulo!$A$1:$D$9000,4,FALSE),"")</f>
        <v>5000</v>
      </c>
      <c r="O123" s="2" t="str">
        <f>VLOOKUP($A123,[1]products_2021_10_19_12_46_45!$A$3:$S$481,18,FALSE)</f>
        <v>https://rerda.com/7058/Bombacha-Clasica-Rip-Azul-Neuquen-T-34-49.jpg,https://rerda.com/7059/Bombacha-Clasica-Rip-Azul-Neuquen-T-34-49.jpg,https://rerda.com/7060/Bombacha-Clasica-Rip-Azul-Neuquen-T-34-49.jpg,https://rerda.com/7061/Bombacha-Clasica-Rip-Azul-Neuquen-T-34-49.jpg,https://rerda.com/7062/Bombacha-Clasica-Rip-Azul-Neuquen-T-34-49.jpg</v>
      </c>
      <c r="P123" s="2">
        <f>IFERROR(VLOOKUP(B123,[3]stock!$A$1:$B$9000,2,FALSE),"0")</f>
        <v>0</v>
      </c>
      <c r="Q123" s="2">
        <f>VLOOKUP($A123,[1]products_2021_10_19_12_46_45!$A$3:$S$481,11,FALSE)</f>
        <v>5</v>
      </c>
      <c r="R123" s="2">
        <f>VLOOKUP($A123,[1]products_2021_10_19_12_46_45!$A$3:$S$481,12,FALSE)</f>
        <v>5</v>
      </c>
      <c r="S123" s="2">
        <f>VLOOKUP($A123,[1]products_2021_10_19_12_46_45!$A$3:$S$481,13,FALSE)</f>
        <v>5</v>
      </c>
      <c r="T123" s="2">
        <f>VLOOKUP($A123,[1]products_2021_10_19_12_46_45!$A$3:$S$481,14,FALSE)</f>
        <v>0.03</v>
      </c>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row>
    <row r="124" spans="1:45" hidden="1" x14ac:dyDescent="0.25">
      <c r="A124" s="2">
        <v>916</v>
      </c>
      <c r="B124" s="2">
        <v>112018236</v>
      </c>
      <c r="C124" s="2">
        <f>VLOOKUP($A124,[1]products_2021_10_19_12_46_45!$A$3:$S$481,3,FALSE)</f>
        <v>1120182</v>
      </c>
      <c r="D124" s="2" t="str">
        <f>VLOOKUP($A124,[1]products_2021_10_19_12_46_45!$A$3:$S$481,4,FALSE)</f>
        <v>Bombacha Clásica Rip Policía Neuquén T:34-48</v>
      </c>
      <c r="E124" s="3">
        <v>36</v>
      </c>
      <c r="F124" s="4"/>
      <c r="G124" s="2" t="str">
        <f>VLOOKUP($A124,[1]products_2021_10_19_12_46_45!$A$3:$S$481,16,FALSE)</f>
        <v>Con puños en la bota.&lt;br /&gt;
Seis (6) bolsillos.&lt;br /&gt;
Refuerzo en rodillas y entrepierna.&lt;br /&gt;
Cierre de cremallera de 1ª calidad con ojal y botón.&lt;br /&gt;</v>
      </c>
      <c r="H124" s="2" t="str">
        <f>IFERROR(VLOOKUP($A124,[1]products_2021_10_19_12_46_45!$A$3:$S$481,17,FALSE),"")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24" s="2" t="str">
        <f>VLOOKUP($A124,[1]products_2021_10_19_12_46_45!$A$3:$S$481,5,FALSE)</f>
        <v>Indumentaria militar</v>
      </c>
      <c r="J124" s="2" t="str">
        <f>IFERROR(VLOOKUP($A124,[1]products_2021_10_19_12_46_45!$A$3:$S$481,6,FALSE),"")</f>
        <v>Pantalones de combate, bombachas, fajinas, cargo.</v>
      </c>
      <c r="K124" s="2" t="str">
        <f>IFERROR(VLOOKUP($A124,[1]products_2021_10_19_12_46_45!$A$3:$S$481,7,FALSE),"")</f>
        <v>Clásica</v>
      </c>
      <c r="L124" s="2" t="str">
        <f>IFERROR(VLOOKUP($A124,[1]products_2021_10_19_12_46_45!$A$3:$S$481,8,FALSE),"")</f>
        <v/>
      </c>
      <c r="M124" s="2" t="str">
        <f>IFERROR(VLOOKUP($A124,[1]products_2021_10_19_12_46_45!$A$3:$S$481,9,FALSE),"")</f>
        <v>Rip Stop, Bombacha, Clásica</v>
      </c>
      <c r="N124" s="2">
        <f>IFERROR(VLOOKUP(C124,[2]articulo!$A$1:$D$9000,4,FALSE),"")</f>
        <v>5000</v>
      </c>
      <c r="O124" s="2" t="str">
        <f>VLOOKUP($A124,[1]products_2021_10_19_12_46_45!$A$3:$S$481,18,FALSE)</f>
        <v>https://rerda.com/7058/Bombacha-Clasica-Rip-Azul-Neuquen-T-34-49.jpg,https://rerda.com/7059/Bombacha-Clasica-Rip-Azul-Neuquen-T-34-49.jpg,https://rerda.com/7060/Bombacha-Clasica-Rip-Azul-Neuquen-T-34-49.jpg,https://rerda.com/7061/Bombacha-Clasica-Rip-Azul-Neuquen-T-34-49.jpg,https://rerda.com/7062/Bombacha-Clasica-Rip-Azul-Neuquen-T-34-49.jpg</v>
      </c>
      <c r="P124" s="2">
        <f>IFERROR(VLOOKUP(B124,[3]stock!$A$1:$B$9000,2,FALSE),"0")</f>
        <v>0</v>
      </c>
      <c r="Q124" s="2">
        <f>VLOOKUP($A124,[1]products_2021_10_19_12_46_45!$A$3:$S$481,11,FALSE)</f>
        <v>5</v>
      </c>
      <c r="R124" s="2">
        <f>VLOOKUP($A124,[1]products_2021_10_19_12_46_45!$A$3:$S$481,12,FALSE)</f>
        <v>5</v>
      </c>
      <c r="S124" s="2">
        <f>VLOOKUP($A124,[1]products_2021_10_19_12_46_45!$A$3:$S$481,13,FALSE)</f>
        <v>5</v>
      </c>
      <c r="T124" s="2">
        <f>VLOOKUP($A124,[1]products_2021_10_19_12_46_45!$A$3:$S$481,14,FALSE)</f>
        <v>0.03</v>
      </c>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row>
    <row r="125" spans="1:45" hidden="1" x14ac:dyDescent="0.25">
      <c r="A125" s="2">
        <v>916</v>
      </c>
      <c r="B125" s="2">
        <v>112018238</v>
      </c>
      <c r="C125" s="2">
        <f>VLOOKUP($A125,[1]products_2021_10_19_12_46_45!$A$3:$S$481,3,FALSE)</f>
        <v>1120182</v>
      </c>
      <c r="D125" s="2" t="str">
        <f>VLOOKUP($A125,[1]products_2021_10_19_12_46_45!$A$3:$S$481,4,FALSE)</f>
        <v>Bombacha Clásica Rip Policía Neuquén T:34-48</v>
      </c>
      <c r="E125" s="3">
        <v>38</v>
      </c>
      <c r="F125" s="4"/>
      <c r="G125" s="2" t="str">
        <f>VLOOKUP($A125,[1]products_2021_10_19_12_46_45!$A$3:$S$481,16,FALSE)</f>
        <v>Con puños en la bota.&lt;br /&gt;
Seis (6) bolsillos.&lt;br /&gt;
Refuerzo en rodillas y entrepierna.&lt;br /&gt;
Cierre de cremallera de 1ª calidad con ojal y botón.&lt;br /&gt;</v>
      </c>
      <c r="H125" s="2" t="str">
        <f>IFERROR(VLOOKUP($A125,[1]products_2021_10_19_12_46_45!$A$3:$S$481,17,FALSE),"")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25" s="2" t="str">
        <f>VLOOKUP($A125,[1]products_2021_10_19_12_46_45!$A$3:$S$481,5,FALSE)</f>
        <v>Indumentaria militar</v>
      </c>
      <c r="J125" s="2" t="str">
        <f>IFERROR(VLOOKUP($A125,[1]products_2021_10_19_12_46_45!$A$3:$S$481,6,FALSE),"")</f>
        <v>Pantalones de combate, bombachas, fajinas, cargo.</v>
      </c>
      <c r="K125" s="2" t="str">
        <f>IFERROR(VLOOKUP($A125,[1]products_2021_10_19_12_46_45!$A$3:$S$481,7,FALSE),"")</f>
        <v>Clásica</v>
      </c>
      <c r="L125" s="2" t="str">
        <f>IFERROR(VLOOKUP($A125,[1]products_2021_10_19_12_46_45!$A$3:$S$481,8,FALSE),"")</f>
        <v/>
      </c>
      <c r="M125" s="2" t="str">
        <f>IFERROR(VLOOKUP($A125,[1]products_2021_10_19_12_46_45!$A$3:$S$481,9,FALSE),"")</f>
        <v>Rip Stop, Bombacha, Clásica</v>
      </c>
      <c r="N125" s="2">
        <f>IFERROR(VLOOKUP(C125,[2]articulo!$A$1:$D$9000,4,FALSE),"")</f>
        <v>5000</v>
      </c>
      <c r="O125" s="2" t="str">
        <f>VLOOKUP($A125,[1]products_2021_10_19_12_46_45!$A$3:$S$481,18,FALSE)</f>
        <v>https://rerda.com/7058/Bombacha-Clasica-Rip-Azul-Neuquen-T-34-49.jpg,https://rerda.com/7059/Bombacha-Clasica-Rip-Azul-Neuquen-T-34-49.jpg,https://rerda.com/7060/Bombacha-Clasica-Rip-Azul-Neuquen-T-34-49.jpg,https://rerda.com/7061/Bombacha-Clasica-Rip-Azul-Neuquen-T-34-49.jpg,https://rerda.com/7062/Bombacha-Clasica-Rip-Azul-Neuquen-T-34-49.jpg</v>
      </c>
      <c r="P125" s="2">
        <f>IFERROR(VLOOKUP(B125,[3]stock!$A$1:$B$9000,2,FALSE),"0")</f>
        <v>10</v>
      </c>
      <c r="Q125" s="2">
        <f>VLOOKUP($A125,[1]products_2021_10_19_12_46_45!$A$3:$S$481,11,FALSE)</f>
        <v>5</v>
      </c>
      <c r="R125" s="2">
        <f>VLOOKUP($A125,[1]products_2021_10_19_12_46_45!$A$3:$S$481,12,FALSE)</f>
        <v>5</v>
      </c>
      <c r="S125" s="2">
        <f>VLOOKUP($A125,[1]products_2021_10_19_12_46_45!$A$3:$S$481,13,FALSE)</f>
        <v>5</v>
      </c>
      <c r="T125" s="2">
        <f>VLOOKUP($A125,[1]products_2021_10_19_12_46_45!$A$3:$S$481,14,FALSE)</f>
        <v>0.03</v>
      </c>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row>
    <row r="126" spans="1:45" hidden="1" x14ac:dyDescent="0.25">
      <c r="A126" s="2">
        <v>916</v>
      </c>
      <c r="B126" s="2">
        <v>112018240</v>
      </c>
      <c r="C126" s="2">
        <f>VLOOKUP($A126,[1]products_2021_10_19_12_46_45!$A$3:$S$481,3,FALSE)</f>
        <v>1120182</v>
      </c>
      <c r="D126" s="2" t="str">
        <f>VLOOKUP($A126,[1]products_2021_10_19_12_46_45!$A$3:$S$481,4,FALSE)</f>
        <v>Bombacha Clásica Rip Policía Neuquén T:34-48</v>
      </c>
      <c r="E126" s="3">
        <v>40</v>
      </c>
      <c r="F126" s="4"/>
      <c r="G126" s="2" t="str">
        <f>VLOOKUP($A126,[1]products_2021_10_19_12_46_45!$A$3:$S$481,16,FALSE)</f>
        <v>Con puños en la bota.&lt;br /&gt;
Seis (6) bolsillos.&lt;br /&gt;
Refuerzo en rodillas y entrepierna.&lt;br /&gt;
Cierre de cremallera de 1ª calidad con ojal y botón.&lt;br /&gt;</v>
      </c>
      <c r="H126" s="2" t="str">
        <f>IFERROR(VLOOKUP($A126,[1]products_2021_10_19_12_46_45!$A$3:$S$481,17,FALSE),"")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26" s="2" t="str">
        <f>VLOOKUP($A126,[1]products_2021_10_19_12_46_45!$A$3:$S$481,5,FALSE)</f>
        <v>Indumentaria militar</v>
      </c>
      <c r="J126" s="2" t="str">
        <f>IFERROR(VLOOKUP($A126,[1]products_2021_10_19_12_46_45!$A$3:$S$481,6,FALSE),"")</f>
        <v>Pantalones de combate, bombachas, fajinas, cargo.</v>
      </c>
      <c r="K126" s="2" t="str">
        <f>IFERROR(VLOOKUP($A126,[1]products_2021_10_19_12_46_45!$A$3:$S$481,7,FALSE),"")</f>
        <v>Clásica</v>
      </c>
      <c r="L126" s="2" t="str">
        <f>IFERROR(VLOOKUP($A126,[1]products_2021_10_19_12_46_45!$A$3:$S$481,8,FALSE),"")</f>
        <v/>
      </c>
      <c r="M126" s="2" t="str">
        <f>IFERROR(VLOOKUP($A126,[1]products_2021_10_19_12_46_45!$A$3:$S$481,9,FALSE),"")</f>
        <v>Rip Stop, Bombacha, Clásica</v>
      </c>
      <c r="N126" s="2">
        <f>IFERROR(VLOOKUP(C126,[2]articulo!$A$1:$D$9000,4,FALSE),"")</f>
        <v>5000</v>
      </c>
      <c r="O126" s="2" t="str">
        <f>VLOOKUP($A126,[1]products_2021_10_19_12_46_45!$A$3:$S$481,18,FALSE)</f>
        <v>https://rerda.com/7058/Bombacha-Clasica-Rip-Azul-Neuquen-T-34-49.jpg,https://rerda.com/7059/Bombacha-Clasica-Rip-Azul-Neuquen-T-34-49.jpg,https://rerda.com/7060/Bombacha-Clasica-Rip-Azul-Neuquen-T-34-49.jpg,https://rerda.com/7061/Bombacha-Clasica-Rip-Azul-Neuquen-T-34-49.jpg,https://rerda.com/7062/Bombacha-Clasica-Rip-Azul-Neuquen-T-34-49.jpg</v>
      </c>
      <c r="P126" s="2">
        <f>IFERROR(VLOOKUP(B126,[3]stock!$A$1:$B$9000,2,FALSE),"0")</f>
        <v>13</v>
      </c>
      <c r="Q126" s="2">
        <f>VLOOKUP($A126,[1]products_2021_10_19_12_46_45!$A$3:$S$481,11,FALSE)</f>
        <v>5</v>
      </c>
      <c r="R126" s="2">
        <f>VLOOKUP($A126,[1]products_2021_10_19_12_46_45!$A$3:$S$481,12,FALSE)</f>
        <v>5</v>
      </c>
      <c r="S126" s="2">
        <f>VLOOKUP($A126,[1]products_2021_10_19_12_46_45!$A$3:$S$481,13,FALSE)</f>
        <v>5</v>
      </c>
      <c r="T126" s="2">
        <f>VLOOKUP($A126,[1]products_2021_10_19_12_46_45!$A$3:$S$481,14,FALSE)</f>
        <v>0.03</v>
      </c>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row>
    <row r="127" spans="1:45" hidden="1" x14ac:dyDescent="0.25">
      <c r="A127" s="2">
        <v>916</v>
      </c>
      <c r="B127" s="2">
        <v>112018242</v>
      </c>
      <c r="C127" s="2">
        <f>VLOOKUP($A127,[1]products_2021_10_19_12_46_45!$A$3:$S$481,3,FALSE)</f>
        <v>1120182</v>
      </c>
      <c r="D127" s="2" t="str">
        <f>VLOOKUP($A127,[1]products_2021_10_19_12_46_45!$A$3:$S$481,4,FALSE)</f>
        <v>Bombacha Clásica Rip Policía Neuquén T:34-48</v>
      </c>
      <c r="E127" s="3">
        <v>42</v>
      </c>
      <c r="F127" s="4"/>
      <c r="G127" s="2" t="str">
        <f>VLOOKUP($A127,[1]products_2021_10_19_12_46_45!$A$3:$S$481,16,FALSE)</f>
        <v>Con puños en la bota.&lt;br /&gt;
Seis (6) bolsillos.&lt;br /&gt;
Refuerzo en rodillas y entrepierna.&lt;br /&gt;
Cierre de cremallera de 1ª calidad con ojal y botón.&lt;br /&gt;</v>
      </c>
      <c r="H127" s="2" t="str">
        <f>IFERROR(VLOOKUP($A127,[1]products_2021_10_19_12_46_45!$A$3:$S$481,17,FALSE),"")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27" s="2" t="str">
        <f>VLOOKUP($A127,[1]products_2021_10_19_12_46_45!$A$3:$S$481,5,FALSE)</f>
        <v>Indumentaria militar</v>
      </c>
      <c r="J127" s="2" t="str">
        <f>IFERROR(VLOOKUP($A127,[1]products_2021_10_19_12_46_45!$A$3:$S$481,6,FALSE),"")</f>
        <v>Pantalones de combate, bombachas, fajinas, cargo.</v>
      </c>
      <c r="K127" s="2" t="str">
        <f>IFERROR(VLOOKUP($A127,[1]products_2021_10_19_12_46_45!$A$3:$S$481,7,FALSE),"")</f>
        <v>Clásica</v>
      </c>
      <c r="L127" s="2" t="str">
        <f>IFERROR(VLOOKUP($A127,[1]products_2021_10_19_12_46_45!$A$3:$S$481,8,FALSE),"")</f>
        <v/>
      </c>
      <c r="M127" s="2" t="str">
        <f>IFERROR(VLOOKUP($A127,[1]products_2021_10_19_12_46_45!$A$3:$S$481,9,FALSE),"")</f>
        <v>Rip Stop, Bombacha, Clásica</v>
      </c>
      <c r="N127" s="2">
        <f>IFERROR(VLOOKUP(C127,[2]articulo!$A$1:$D$9000,4,FALSE),"")</f>
        <v>5000</v>
      </c>
      <c r="O127" s="2" t="str">
        <f>VLOOKUP($A127,[1]products_2021_10_19_12_46_45!$A$3:$S$481,18,FALSE)</f>
        <v>https://rerda.com/7058/Bombacha-Clasica-Rip-Azul-Neuquen-T-34-49.jpg,https://rerda.com/7059/Bombacha-Clasica-Rip-Azul-Neuquen-T-34-49.jpg,https://rerda.com/7060/Bombacha-Clasica-Rip-Azul-Neuquen-T-34-49.jpg,https://rerda.com/7061/Bombacha-Clasica-Rip-Azul-Neuquen-T-34-49.jpg,https://rerda.com/7062/Bombacha-Clasica-Rip-Azul-Neuquen-T-34-49.jpg</v>
      </c>
      <c r="P127" s="2">
        <f>IFERROR(VLOOKUP(B127,[3]stock!$A$1:$B$9000,2,FALSE),"0")</f>
        <v>8</v>
      </c>
      <c r="Q127" s="2">
        <f>VLOOKUP($A127,[1]products_2021_10_19_12_46_45!$A$3:$S$481,11,FALSE)</f>
        <v>5</v>
      </c>
      <c r="R127" s="2">
        <f>VLOOKUP($A127,[1]products_2021_10_19_12_46_45!$A$3:$S$481,12,FALSE)</f>
        <v>5</v>
      </c>
      <c r="S127" s="2">
        <f>VLOOKUP($A127,[1]products_2021_10_19_12_46_45!$A$3:$S$481,13,FALSE)</f>
        <v>5</v>
      </c>
      <c r="T127" s="2">
        <f>VLOOKUP($A127,[1]products_2021_10_19_12_46_45!$A$3:$S$481,14,FALSE)</f>
        <v>0.03</v>
      </c>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row>
    <row r="128" spans="1:45" hidden="1" x14ac:dyDescent="0.25">
      <c r="A128" s="2">
        <v>916</v>
      </c>
      <c r="B128" s="2">
        <v>112018244</v>
      </c>
      <c r="C128" s="2">
        <f>VLOOKUP($A128,[1]products_2021_10_19_12_46_45!$A$3:$S$481,3,FALSE)</f>
        <v>1120182</v>
      </c>
      <c r="D128" s="2" t="str">
        <f>VLOOKUP($A128,[1]products_2021_10_19_12_46_45!$A$3:$S$481,4,FALSE)</f>
        <v>Bombacha Clásica Rip Policía Neuquén T:34-48</v>
      </c>
      <c r="E128" s="3">
        <v>44</v>
      </c>
      <c r="F128" s="4"/>
      <c r="G128" s="2" t="str">
        <f>VLOOKUP($A128,[1]products_2021_10_19_12_46_45!$A$3:$S$481,16,FALSE)</f>
        <v>Con puños en la bota.&lt;br /&gt;
Seis (6) bolsillos.&lt;br /&gt;
Refuerzo en rodillas y entrepierna.&lt;br /&gt;
Cierre de cremallera de 1ª calidad con ojal y botón.&lt;br /&gt;</v>
      </c>
      <c r="H128" s="2" t="str">
        <f>IFERROR(VLOOKUP($A128,[1]products_2021_10_19_12_46_45!$A$3:$S$481,17,FALSE),"")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28" s="2" t="str">
        <f>VLOOKUP($A128,[1]products_2021_10_19_12_46_45!$A$3:$S$481,5,FALSE)</f>
        <v>Indumentaria militar</v>
      </c>
      <c r="J128" s="2" t="str">
        <f>IFERROR(VLOOKUP($A128,[1]products_2021_10_19_12_46_45!$A$3:$S$481,6,FALSE),"")</f>
        <v>Pantalones de combate, bombachas, fajinas, cargo.</v>
      </c>
      <c r="K128" s="2" t="str">
        <f>IFERROR(VLOOKUP($A128,[1]products_2021_10_19_12_46_45!$A$3:$S$481,7,FALSE),"")</f>
        <v>Clásica</v>
      </c>
      <c r="L128" s="2" t="str">
        <f>IFERROR(VLOOKUP($A128,[1]products_2021_10_19_12_46_45!$A$3:$S$481,8,FALSE),"")</f>
        <v/>
      </c>
      <c r="M128" s="2" t="str">
        <f>IFERROR(VLOOKUP($A128,[1]products_2021_10_19_12_46_45!$A$3:$S$481,9,FALSE),"")</f>
        <v>Rip Stop, Bombacha, Clásica</v>
      </c>
      <c r="N128" s="2">
        <f>IFERROR(VLOOKUP(C128,[2]articulo!$A$1:$D$9000,4,FALSE),"")</f>
        <v>5000</v>
      </c>
      <c r="O128" s="2" t="str">
        <f>VLOOKUP($A128,[1]products_2021_10_19_12_46_45!$A$3:$S$481,18,FALSE)</f>
        <v>https://rerda.com/7058/Bombacha-Clasica-Rip-Azul-Neuquen-T-34-49.jpg,https://rerda.com/7059/Bombacha-Clasica-Rip-Azul-Neuquen-T-34-49.jpg,https://rerda.com/7060/Bombacha-Clasica-Rip-Azul-Neuquen-T-34-49.jpg,https://rerda.com/7061/Bombacha-Clasica-Rip-Azul-Neuquen-T-34-49.jpg,https://rerda.com/7062/Bombacha-Clasica-Rip-Azul-Neuquen-T-34-49.jpg</v>
      </c>
      <c r="P128" s="2">
        <f>IFERROR(VLOOKUP(B128,[3]stock!$A$1:$B$9000,2,FALSE),"0")</f>
        <v>5</v>
      </c>
      <c r="Q128" s="2">
        <f>VLOOKUP($A128,[1]products_2021_10_19_12_46_45!$A$3:$S$481,11,FALSE)</f>
        <v>5</v>
      </c>
      <c r="R128" s="2">
        <f>VLOOKUP($A128,[1]products_2021_10_19_12_46_45!$A$3:$S$481,12,FALSE)</f>
        <v>5</v>
      </c>
      <c r="S128" s="2">
        <f>VLOOKUP($A128,[1]products_2021_10_19_12_46_45!$A$3:$S$481,13,FALSE)</f>
        <v>5</v>
      </c>
      <c r="T128" s="2">
        <f>VLOOKUP($A128,[1]products_2021_10_19_12_46_45!$A$3:$S$481,14,FALSE)</f>
        <v>0.03</v>
      </c>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row>
    <row r="129" spans="1:45" hidden="1" x14ac:dyDescent="0.25">
      <c r="A129" s="2">
        <v>916</v>
      </c>
      <c r="B129" s="2">
        <v>112018246</v>
      </c>
      <c r="C129" s="2">
        <f>VLOOKUP($A129,[1]products_2021_10_19_12_46_45!$A$3:$S$481,3,FALSE)</f>
        <v>1120182</v>
      </c>
      <c r="D129" s="2" t="str">
        <f>VLOOKUP($A129,[1]products_2021_10_19_12_46_45!$A$3:$S$481,4,FALSE)</f>
        <v>Bombacha Clásica Rip Policía Neuquén T:34-48</v>
      </c>
      <c r="E129" s="3">
        <v>46</v>
      </c>
      <c r="F129" s="4"/>
      <c r="G129" s="2" t="str">
        <f>VLOOKUP($A129,[1]products_2021_10_19_12_46_45!$A$3:$S$481,16,FALSE)</f>
        <v>Con puños en la bota.&lt;br /&gt;
Seis (6) bolsillos.&lt;br /&gt;
Refuerzo en rodillas y entrepierna.&lt;br /&gt;
Cierre de cremallera de 1ª calidad con ojal y botón.&lt;br /&gt;</v>
      </c>
      <c r="H129" s="2" t="str">
        <f>IFERROR(VLOOKUP($A129,[1]products_2021_10_19_12_46_45!$A$3:$S$481,17,FALSE),"")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29" s="2" t="str">
        <f>VLOOKUP($A129,[1]products_2021_10_19_12_46_45!$A$3:$S$481,5,FALSE)</f>
        <v>Indumentaria militar</v>
      </c>
      <c r="J129" s="2" t="str">
        <f>IFERROR(VLOOKUP($A129,[1]products_2021_10_19_12_46_45!$A$3:$S$481,6,FALSE),"")</f>
        <v>Pantalones de combate, bombachas, fajinas, cargo.</v>
      </c>
      <c r="K129" s="2" t="str">
        <f>IFERROR(VLOOKUP($A129,[1]products_2021_10_19_12_46_45!$A$3:$S$481,7,FALSE),"")</f>
        <v>Clásica</v>
      </c>
      <c r="L129" s="2" t="str">
        <f>IFERROR(VLOOKUP($A129,[1]products_2021_10_19_12_46_45!$A$3:$S$481,8,FALSE),"")</f>
        <v/>
      </c>
      <c r="M129" s="2" t="str">
        <f>IFERROR(VLOOKUP($A129,[1]products_2021_10_19_12_46_45!$A$3:$S$481,9,FALSE),"")</f>
        <v>Rip Stop, Bombacha, Clásica</v>
      </c>
      <c r="N129" s="2">
        <f>IFERROR(VLOOKUP(C129,[2]articulo!$A$1:$D$9000,4,FALSE),"")</f>
        <v>5000</v>
      </c>
      <c r="O129" s="2" t="str">
        <f>VLOOKUP($A129,[1]products_2021_10_19_12_46_45!$A$3:$S$481,18,FALSE)</f>
        <v>https://rerda.com/7058/Bombacha-Clasica-Rip-Azul-Neuquen-T-34-49.jpg,https://rerda.com/7059/Bombacha-Clasica-Rip-Azul-Neuquen-T-34-49.jpg,https://rerda.com/7060/Bombacha-Clasica-Rip-Azul-Neuquen-T-34-49.jpg,https://rerda.com/7061/Bombacha-Clasica-Rip-Azul-Neuquen-T-34-49.jpg,https://rerda.com/7062/Bombacha-Clasica-Rip-Azul-Neuquen-T-34-49.jpg</v>
      </c>
      <c r="P129" s="2">
        <f>IFERROR(VLOOKUP(B129,[3]stock!$A$1:$B$9000,2,FALSE),"0")</f>
        <v>4</v>
      </c>
      <c r="Q129" s="2">
        <f>VLOOKUP($A129,[1]products_2021_10_19_12_46_45!$A$3:$S$481,11,FALSE)</f>
        <v>5</v>
      </c>
      <c r="R129" s="2">
        <f>VLOOKUP($A129,[1]products_2021_10_19_12_46_45!$A$3:$S$481,12,FALSE)</f>
        <v>5</v>
      </c>
      <c r="S129" s="2">
        <f>VLOOKUP($A129,[1]products_2021_10_19_12_46_45!$A$3:$S$481,13,FALSE)</f>
        <v>5</v>
      </c>
      <c r="T129" s="2">
        <f>VLOOKUP($A129,[1]products_2021_10_19_12_46_45!$A$3:$S$481,14,FALSE)</f>
        <v>0.03</v>
      </c>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row>
    <row r="130" spans="1:45" hidden="1" x14ac:dyDescent="0.25">
      <c r="A130" s="2">
        <v>916</v>
      </c>
      <c r="B130" s="2">
        <v>112018248</v>
      </c>
      <c r="C130" s="2">
        <f>VLOOKUP($A130,[1]products_2021_10_19_12_46_45!$A$3:$S$481,3,FALSE)</f>
        <v>1120182</v>
      </c>
      <c r="D130" s="2" t="str">
        <f>VLOOKUP($A130,[1]products_2021_10_19_12_46_45!$A$3:$S$481,4,FALSE)</f>
        <v>Bombacha Clásica Rip Policía Neuquén T:34-48</v>
      </c>
      <c r="E130" s="3">
        <v>48</v>
      </c>
      <c r="F130" s="4"/>
      <c r="G130" s="2" t="str">
        <f>VLOOKUP($A130,[1]products_2021_10_19_12_46_45!$A$3:$S$481,16,FALSE)</f>
        <v>Con puños en la bota.&lt;br /&gt;
Seis (6) bolsillos.&lt;br /&gt;
Refuerzo en rodillas y entrepierna.&lt;br /&gt;
Cierre de cremallera de 1ª calidad con ojal y botón.&lt;br /&gt;</v>
      </c>
      <c r="H130" s="2" t="str">
        <f>IFERROR(VLOOKUP($A130,[1]products_2021_10_19_12_46_45!$A$3:$S$481,17,FALSE),"")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30" s="2" t="str">
        <f>VLOOKUP($A130,[1]products_2021_10_19_12_46_45!$A$3:$S$481,5,FALSE)</f>
        <v>Indumentaria militar</v>
      </c>
      <c r="J130" s="2" t="str">
        <f>IFERROR(VLOOKUP($A130,[1]products_2021_10_19_12_46_45!$A$3:$S$481,6,FALSE),"")</f>
        <v>Pantalones de combate, bombachas, fajinas, cargo.</v>
      </c>
      <c r="K130" s="2" t="str">
        <f>IFERROR(VLOOKUP($A130,[1]products_2021_10_19_12_46_45!$A$3:$S$481,7,FALSE),"")</f>
        <v>Clásica</v>
      </c>
      <c r="L130" s="2" t="str">
        <f>IFERROR(VLOOKUP($A130,[1]products_2021_10_19_12_46_45!$A$3:$S$481,8,FALSE),"")</f>
        <v/>
      </c>
      <c r="M130" s="2" t="str">
        <f>IFERROR(VLOOKUP($A130,[1]products_2021_10_19_12_46_45!$A$3:$S$481,9,FALSE),"")</f>
        <v>Rip Stop, Bombacha, Clásica</v>
      </c>
      <c r="N130" s="2">
        <f>IFERROR(VLOOKUP(C130,[2]articulo!$A$1:$D$9000,4,FALSE),"")</f>
        <v>5000</v>
      </c>
      <c r="O130" s="2" t="str">
        <f>VLOOKUP($A130,[1]products_2021_10_19_12_46_45!$A$3:$S$481,18,FALSE)</f>
        <v>https://rerda.com/7058/Bombacha-Clasica-Rip-Azul-Neuquen-T-34-49.jpg,https://rerda.com/7059/Bombacha-Clasica-Rip-Azul-Neuquen-T-34-49.jpg,https://rerda.com/7060/Bombacha-Clasica-Rip-Azul-Neuquen-T-34-49.jpg,https://rerda.com/7061/Bombacha-Clasica-Rip-Azul-Neuquen-T-34-49.jpg,https://rerda.com/7062/Bombacha-Clasica-Rip-Azul-Neuquen-T-34-49.jpg</v>
      </c>
      <c r="P130" s="2">
        <f>IFERROR(VLOOKUP(B130,[3]stock!$A$1:$B$9000,2,FALSE),"0")</f>
        <v>2</v>
      </c>
      <c r="Q130" s="2">
        <f>VLOOKUP($A130,[1]products_2021_10_19_12_46_45!$A$3:$S$481,11,FALSE)</f>
        <v>5</v>
      </c>
      <c r="R130" s="2">
        <f>VLOOKUP($A130,[1]products_2021_10_19_12_46_45!$A$3:$S$481,12,FALSE)</f>
        <v>5</v>
      </c>
      <c r="S130" s="2">
        <f>VLOOKUP($A130,[1]products_2021_10_19_12_46_45!$A$3:$S$481,13,FALSE)</f>
        <v>5</v>
      </c>
      <c r="T130" s="2">
        <f>VLOOKUP($A130,[1]products_2021_10_19_12_46_45!$A$3:$S$481,14,FALSE)</f>
        <v>0.03</v>
      </c>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row>
    <row r="131" spans="1:45" hidden="1" x14ac:dyDescent="0.25">
      <c r="A131" s="2">
        <v>917</v>
      </c>
      <c r="B131" s="2">
        <v>112018350</v>
      </c>
      <c r="C131" s="2">
        <f>VLOOKUP($A131,[1]products_2021_10_19_12_46_45!$A$3:$S$481,3,FALSE)</f>
        <v>1120183</v>
      </c>
      <c r="D131" s="2" t="str">
        <f>VLOOKUP($A131,[1]products_2021_10_19_12_46_45!$A$3:$S$481,4,FALSE)</f>
        <v>Bombacha Clásica Rip Policía Neuquén T:50-54</v>
      </c>
      <c r="E131" s="3">
        <v>50</v>
      </c>
      <c r="F131" s="4"/>
      <c r="G131" s="2" t="str">
        <f>VLOOKUP($A131,[1]products_2021_10_19_12_46_45!$A$3:$S$481,16,FALSE)</f>
        <v>Con puños en la bota.&lt;br /&gt;
Seis (6) bolsillos.&lt;br /&gt;
Refuerzo en rodillas y entrepierna.&lt;br /&gt;
Cierre de cremallera de 1ª calidad con ojal y botón.&lt;br /&gt;</v>
      </c>
      <c r="H131" s="2" t="str">
        <f>IFERROR(VLOOKUP($A131,[1]products_2021_10_19_12_46_45!$A$3:$S$481,17,FALSE),"")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31" s="2" t="str">
        <f>VLOOKUP($A131,[1]products_2021_10_19_12_46_45!$A$3:$S$481,5,FALSE)</f>
        <v>Indumentaria militar</v>
      </c>
      <c r="J131" s="2" t="str">
        <f>IFERROR(VLOOKUP($A131,[1]products_2021_10_19_12_46_45!$A$3:$S$481,6,FALSE),"")</f>
        <v>Pantalones de combate, bombachas, fajinas, cargo.</v>
      </c>
      <c r="K131" s="2" t="str">
        <f>IFERROR(VLOOKUP($A131,[1]products_2021_10_19_12_46_45!$A$3:$S$481,7,FALSE),"")</f>
        <v>Clásica</v>
      </c>
      <c r="L131" s="2" t="str">
        <f>IFERROR(VLOOKUP($A131,[1]products_2021_10_19_12_46_45!$A$3:$S$481,8,FALSE),"")</f>
        <v/>
      </c>
      <c r="M131" s="2" t="str">
        <f>IFERROR(VLOOKUP($A131,[1]products_2021_10_19_12_46_45!$A$3:$S$481,9,FALSE),"")</f>
        <v>Rip Stop, Bombacha, Clásica</v>
      </c>
      <c r="N131" s="2">
        <f>IFERROR(VLOOKUP(C131,[2]articulo!$A$1:$D$9000,4,FALSE),"")</f>
        <v>5150</v>
      </c>
      <c r="O131" s="2" t="str">
        <f>VLOOKUP($A131,[1]products_2021_10_19_12_46_45!$A$3:$S$481,18,FALSE)</f>
        <v>https://rerda.com/7063/Bombacha-Clasica-Rip-Azul-Neuquen-T-50-55.jpg,https://rerda.com/7064/Bombacha-Clasica-Rip-Azul-Neuquen-T-50-55.jpg,https://rerda.com/7065/Bombacha-Clasica-Rip-Azul-Neuquen-T-50-55.jpg,https://rerda.com/7066/Bombacha-Clasica-Rip-Azul-Neuquen-T-50-55.jpg,https://rerda.com/7067/Bombacha-Clasica-Rip-Azul-Neuquen-T-50-55.jpg</v>
      </c>
      <c r="P131" s="2">
        <f>IFERROR(VLOOKUP(B131,[3]stock!$A$1:$B$9000,2,FALSE),"0")</f>
        <v>4</v>
      </c>
      <c r="Q131" s="2">
        <f>VLOOKUP($A131,[1]products_2021_10_19_12_46_45!$A$3:$S$481,11,FALSE)</f>
        <v>5</v>
      </c>
      <c r="R131" s="2">
        <f>VLOOKUP($A131,[1]products_2021_10_19_12_46_45!$A$3:$S$481,12,FALSE)</f>
        <v>5</v>
      </c>
      <c r="S131" s="2">
        <f>VLOOKUP($A131,[1]products_2021_10_19_12_46_45!$A$3:$S$481,13,FALSE)</f>
        <v>5</v>
      </c>
      <c r="T131" s="2">
        <f>VLOOKUP($A131,[1]products_2021_10_19_12_46_45!$A$3:$S$481,14,FALSE)</f>
        <v>0.03</v>
      </c>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row>
    <row r="132" spans="1:45" hidden="1" x14ac:dyDescent="0.25">
      <c r="A132" s="2">
        <v>917</v>
      </c>
      <c r="B132" s="2">
        <v>112018352</v>
      </c>
      <c r="C132" s="2">
        <f>VLOOKUP($A132,[1]products_2021_10_19_12_46_45!$A$3:$S$481,3,FALSE)</f>
        <v>1120183</v>
      </c>
      <c r="D132" s="2" t="str">
        <f>VLOOKUP($A132,[1]products_2021_10_19_12_46_45!$A$3:$S$481,4,FALSE)</f>
        <v>Bombacha Clásica Rip Policía Neuquén T:50-54</v>
      </c>
      <c r="E132" s="3">
        <v>52</v>
      </c>
      <c r="F132" s="4"/>
      <c r="G132" s="2" t="str">
        <f>VLOOKUP($A132,[1]products_2021_10_19_12_46_45!$A$3:$S$481,16,FALSE)</f>
        <v>Con puños en la bota.&lt;br /&gt;
Seis (6) bolsillos.&lt;br /&gt;
Refuerzo en rodillas y entrepierna.&lt;br /&gt;
Cierre de cremallera de 1ª calidad con ojal y botón.&lt;br /&gt;</v>
      </c>
      <c r="H132" s="2" t="str">
        <f>IFERROR(VLOOKUP($A132,[1]products_2021_10_19_12_46_45!$A$3:$S$481,17,FALSE),"")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32" s="2" t="str">
        <f>VLOOKUP($A132,[1]products_2021_10_19_12_46_45!$A$3:$S$481,5,FALSE)</f>
        <v>Indumentaria militar</v>
      </c>
      <c r="J132" s="2" t="str">
        <f>IFERROR(VLOOKUP($A132,[1]products_2021_10_19_12_46_45!$A$3:$S$481,6,FALSE),"")</f>
        <v>Pantalones de combate, bombachas, fajinas, cargo.</v>
      </c>
      <c r="K132" s="2" t="str">
        <f>IFERROR(VLOOKUP($A132,[1]products_2021_10_19_12_46_45!$A$3:$S$481,7,FALSE),"")</f>
        <v>Clásica</v>
      </c>
      <c r="L132" s="2" t="str">
        <f>IFERROR(VLOOKUP($A132,[1]products_2021_10_19_12_46_45!$A$3:$S$481,8,FALSE),"")</f>
        <v/>
      </c>
      <c r="M132" s="2" t="str">
        <f>IFERROR(VLOOKUP($A132,[1]products_2021_10_19_12_46_45!$A$3:$S$481,9,FALSE),"")</f>
        <v>Rip Stop, Bombacha, Clásica</v>
      </c>
      <c r="N132" s="2">
        <f>IFERROR(VLOOKUP(C132,[2]articulo!$A$1:$D$9000,4,FALSE),"")</f>
        <v>5150</v>
      </c>
      <c r="O132" s="2" t="str">
        <f>VLOOKUP($A132,[1]products_2021_10_19_12_46_45!$A$3:$S$481,18,FALSE)</f>
        <v>https://rerda.com/7063/Bombacha-Clasica-Rip-Azul-Neuquen-T-50-55.jpg,https://rerda.com/7064/Bombacha-Clasica-Rip-Azul-Neuquen-T-50-55.jpg,https://rerda.com/7065/Bombacha-Clasica-Rip-Azul-Neuquen-T-50-55.jpg,https://rerda.com/7066/Bombacha-Clasica-Rip-Azul-Neuquen-T-50-55.jpg,https://rerda.com/7067/Bombacha-Clasica-Rip-Azul-Neuquen-T-50-55.jpg</v>
      </c>
      <c r="P132" s="2">
        <f>IFERROR(VLOOKUP(B132,[3]stock!$A$1:$B$9000,2,FALSE),"0")</f>
        <v>12</v>
      </c>
      <c r="Q132" s="2">
        <f>VLOOKUP($A132,[1]products_2021_10_19_12_46_45!$A$3:$S$481,11,FALSE)</f>
        <v>5</v>
      </c>
      <c r="R132" s="2">
        <f>VLOOKUP($A132,[1]products_2021_10_19_12_46_45!$A$3:$S$481,12,FALSE)</f>
        <v>5</v>
      </c>
      <c r="S132" s="2">
        <f>VLOOKUP($A132,[1]products_2021_10_19_12_46_45!$A$3:$S$481,13,FALSE)</f>
        <v>5</v>
      </c>
      <c r="T132" s="2">
        <f>VLOOKUP($A132,[1]products_2021_10_19_12_46_45!$A$3:$S$481,14,FALSE)</f>
        <v>0.03</v>
      </c>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row>
    <row r="133" spans="1:45" hidden="1" x14ac:dyDescent="0.25">
      <c r="A133" s="2">
        <v>917</v>
      </c>
      <c r="B133" s="2">
        <v>112018354</v>
      </c>
      <c r="C133" s="2">
        <f>VLOOKUP($A133,[1]products_2021_10_19_12_46_45!$A$3:$S$481,3,FALSE)</f>
        <v>1120183</v>
      </c>
      <c r="D133" s="2" t="str">
        <f>VLOOKUP($A133,[1]products_2021_10_19_12_46_45!$A$3:$S$481,4,FALSE)</f>
        <v>Bombacha Clásica Rip Policía Neuquén T:50-54</v>
      </c>
      <c r="E133" s="3">
        <v>54</v>
      </c>
      <c r="F133" s="4"/>
      <c r="G133" s="2" t="str">
        <f>VLOOKUP($A133,[1]products_2021_10_19_12_46_45!$A$3:$S$481,16,FALSE)</f>
        <v>Con puños en la bota.&lt;br /&gt;
Seis (6) bolsillos.&lt;br /&gt;
Refuerzo en rodillas y entrepierna.&lt;br /&gt;
Cierre de cremallera de 1ª calidad con ojal y botón.&lt;br /&gt;</v>
      </c>
      <c r="H133" s="2" t="str">
        <f>IFERROR(VLOOKUP($A133,[1]products_2021_10_19_12_46_45!$A$3:$S$481,17,FALSE),"")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33" s="2" t="str">
        <f>VLOOKUP($A133,[1]products_2021_10_19_12_46_45!$A$3:$S$481,5,FALSE)</f>
        <v>Indumentaria militar</v>
      </c>
      <c r="J133" s="2" t="str">
        <f>IFERROR(VLOOKUP($A133,[1]products_2021_10_19_12_46_45!$A$3:$S$481,6,FALSE),"")</f>
        <v>Pantalones de combate, bombachas, fajinas, cargo.</v>
      </c>
      <c r="K133" s="2" t="str">
        <f>IFERROR(VLOOKUP($A133,[1]products_2021_10_19_12_46_45!$A$3:$S$481,7,FALSE),"")</f>
        <v>Clásica</v>
      </c>
      <c r="L133" s="2" t="str">
        <f>IFERROR(VLOOKUP($A133,[1]products_2021_10_19_12_46_45!$A$3:$S$481,8,FALSE),"")</f>
        <v/>
      </c>
      <c r="M133" s="2" t="str">
        <f>IFERROR(VLOOKUP($A133,[1]products_2021_10_19_12_46_45!$A$3:$S$481,9,FALSE),"")</f>
        <v>Rip Stop, Bombacha, Clásica</v>
      </c>
      <c r="N133" s="2">
        <f>IFERROR(VLOOKUP(C133,[2]articulo!$A$1:$D$9000,4,FALSE),"")</f>
        <v>5150</v>
      </c>
      <c r="O133" s="2" t="str">
        <f>VLOOKUP($A133,[1]products_2021_10_19_12_46_45!$A$3:$S$481,18,FALSE)</f>
        <v>https://rerda.com/7063/Bombacha-Clasica-Rip-Azul-Neuquen-T-50-55.jpg,https://rerda.com/7064/Bombacha-Clasica-Rip-Azul-Neuquen-T-50-55.jpg,https://rerda.com/7065/Bombacha-Clasica-Rip-Azul-Neuquen-T-50-55.jpg,https://rerda.com/7066/Bombacha-Clasica-Rip-Azul-Neuquen-T-50-55.jpg,https://rerda.com/7067/Bombacha-Clasica-Rip-Azul-Neuquen-T-50-55.jpg</v>
      </c>
      <c r="P133" s="2">
        <f>IFERROR(VLOOKUP(B133,[3]stock!$A$1:$B$9000,2,FALSE),"0")</f>
        <v>0</v>
      </c>
      <c r="Q133" s="2">
        <f>VLOOKUP($A133,[1]products_2021_10_19_12_46_45!$A$3:$S$481,11,FALSE)</f>
        <v>5</v>
      </c>
      <c r="R133" s="2">
        <f>VLOOKUP($A133,[1]products_2021_10_19_12_46_45!$A$3:$S$481,12,FALSE)</f>
        <v>5</v>
      </c>
      <c r="S133" s="2">
        <f>VLOOKUP($A133,[1]products_2021_10_19_12_46_45!$A$3:$S$481,13,FALSE)</f>
        <v>5</v>
      </c>
      <c r="T133" s="2">
        <f>VLOOKUP($A133,[1]products_2021_10_19_12_46_45!$A$3:$S$481,14,FALSE)</f>
        <v>0.03</v>
      </c>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row>
    <row r="134" spans="1:45" hidden="1" x14ac:dyDescent="0.25">
      <c r="A134" s="2">
        <v>991</v>
      </c>
      <c r="B134" s="2">
        <v>112018456</v>
      </c>
      <c r="C134" s="2">
        <f>VLOOKUP($A134,[1]products_2021_10_19_12_46_45!$A$3:$S$481,3,FALSE)</f>
        <v>1120184</v>
      </c>
      <c r="D134" s="2" t="str">
        <f>VLOOKUP($A134,[1]products_2021_10_19_12_46_45!$A$3:$S$481,4,FALSE)</f>
        <v>Bombacha Clásica Rip Policía Neuquén T:56-60</v>
      </c>
      <c r="E134" s="3">
        <v>56</v>
      </c>
      <c r="F134" s="4"/>
      <c r="G134" s="2" t="str">
        <f>VLOOKUP($A134,[1]products_2021_10_19_12_46_45!$A$3:$S$481,16,FALSE)</f>
        <v>Con puños en la bota.&lt;br /&gt;
Seis (6) bolsillos.&lt;br /&gt;
Refuerzo en rodillas y entrepierna.&lt;br /&gt;
Cierre de cremallera de 1ª calidad con ojal y botón.&lt;br /&gt;</v>
      </c>
      <c r="H134" s="2" t="str">
        <f>IFERROR(VLOOKUP($A134,[1]products_2021_10_19_12_46_45!$A$3:$S$481,17,FALSE),"")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34" s="2" t="str">
        <f>VLOOKUP($A134,[1]products_2021_10_19_12_46_45!$A$3:$S$481,5,FALSE)</f>
        <v>Indumentaria militar</v>
      </c>
      <c r="J134" s="2" t="str">
        <f>IFERROR(VLOOKUP($A134,[1]products_2021_10_19_12_46_45!$A$3:$S$481,6,FALSE),"")</f>
        <v>Pantalones de combate, bombachas, fajinas, cargo.</v>
      </c>
      <c r="K134" s="2" t="str">
        <f>IFERROR(VLOOKUP($A134,[1]products_2021_10_19_12_46_45!$A$3:$S$481,7,FALSE),"")</f>
        <v>Clásica</v>
      </c>
      <c r="L134" s="2" t="str">
        <f>IFERROR(VLOOKUP($A134,[1]products_2021_10_19_12_46_45!$A$3:$S$481,8,FALSE),"")</f>
        <v/>
      </c>
      <c r="M134" s="2" t="str">
        <f>IFERROR(VLOOKUP($A134,[1]products_2021_10_19_12_46_45!$A$3:$S$481,9,FALSE),"")</f>
        <v>Rip Stop, Bombacha, Clásica</v>
      </c>
      <c r="N134" s="2">
        <f>IFERROR(VLOOKUP(C134,[2]articulo!$A$1:$D$9000,4,FALSE),"")</f>
        <v>5300</v>
      </c>
      <c r="O134" s="2" t="str">
        <f>VLOOKUP($A134,[1]products_2021_10_19_12_46_45!$A$3:$S$481,18,FALSE)</f>
        <v>https://rerda.com/7068/Bombacha-Clasica-Rip-Azul-Neuquen-T-56-61.jpg,https://rerda.com/7069/Bombacha-Clasica-Rip-Azul-Neuquen-T-56-61.jpg,https://rerda.com/7070/Bombacha-Clasica-Rip-Azul-Neuquen-T-56-61.jpg,https://rerda.com/7071/Bombacha-Clasica-Rip-Azul-Neuquen-T-56-61.jpg,https://rerda.com/7072/Bombacha-Clasica-Rip-Azul-Neuquen-T-56-61.jpg</v>
      </c>
      <c r="P134" s="2">
        <f>IFERROR(VLOOKUP(B134,[3]stock!$A$1:$B$9000,2,FALSE),"0")</f>
        <v>0</v>
      </c>
      <c r="Q134" s="2">
        <f>VLOOKUP($A134,[1]products_2021_10_19_12_46_45!$A$3:$S$481,11,FALSE)</f>
        <v>5</v>
      </c>
      <c r="R134" s="2">
        <f>VLOOKUP($A134,[1]products_2021_10_19_12_46_45!$A$3:$S$481,12,FALSE)</f>
        <v>5</v>
      </c>
      <c r="S134" s="2">
        <f>VLOOKUP($A134,[1]products_2021_10_19_12_46_45!$A$3:$S$481,13,FALSE)</f>
        <v>5</v>
      </c>
      <c r="T134" s="2">
        <f>VLOOKUP($A134,[1]products_2021_10_19_12_46_45!$A$3:$S$481,14,FALSE)</f>
        <v>0.03</v>
      </c>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row>
    <row r="135" spans="1:45" hidden="1" x14ac:dyDescent="0.25">
      <c r="A135" s="2">
        <v>991</v>
      </c>
      <c r="B135" s="2">
        <v>112018458</v>
      </c>
      <c r="C135" s="2">
        <f>VLOOKUP($A135,[1]products_2021_10_19_12_46_45!$A$3:$S$481,3,FALSE)</f>
        <v>1120184</v>
      </c>
      <c r="D135" s="2" t="str">
        <f>VLOOKUP($A135,[1]products_2021_10_19_12_46_45!$A$3:$S$481,4,FALSE)</f>
        <v>Bombacha Clásica Rip Policía Neuquén T:56-60</v>
      </c>
      <c r="E135" s="3">
        <v>58</v>
      </c>
      <c r="F135" s="4"/>
      <c r="G135" s="2" t="str">
        <f>VLOOKUP($A135,[1]products_2021_10_19_12_46_45!$A$3:$S$481,16,FALSE)</f>
        <v>Con puños en la bota.&lt;br /&gt;
Seis (6) bolsillos.&lt;br /&gt;
Refuerzo en rodillas y entrepierna.&lt;br /&gt;
Cierre de cremallera de 1ª calidad con ojal y botón.&lt;br /&gt;</v>
      </c>
      <c r="H135" s="2" t="str">
        <f>IFERROR(VLOOKUP($A135,[1]products_2021_10_19_12_46_45!$A$3:$S$481,17,FALSE),"")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35" s="2" t="str">
        <f>VLOOKUP($A135,[1]products_2021_10_19_12_46_45!$A$3:$S$481,5,FALSE)</f>
        <v>Indumentaria militar</v>
      </c>
      <c r="J135" s="2" t="str">
        <f>IFERROR(VLOOKUP($A135,[1]products_2021_10_19_12_46_45!$A$3:$S$481,6,FALSE),"")</f>
        <v>Pantalones de combate, bombachas, fajinas, cargo.</v>
      </c>
      <c r="K135" s="2" t="str">
        <f>IFERROR(VLOOKUP($A135,[1]products_2021_10_19_12_46_45!$A$3:$S$481,7,FALSE),"")</f>
        <v>Clásica</v>
      </c>
      <c r="L135" s="2" t="str">
        <f>IFERROR(VLOOKUP($A135,[1]products_2021_10_19_12_46_45!$A$3:$S$481,8,FALSE),"")</f>
        <v/>
      </c>
      <c r="M135" s="2" t="str">
        <f>IFERROR(VLOOKUP($A135,[1]products_2021_10_19_12_46_45!$A$3:$S$481,9,FALSE),"")</f>
        <v>Rip Stop, Bombacha, Clásica</v>
      </c>
      <c r="N135" s="2">
        <f>IFERROR(VLOOKUP(C135,[2]articulo!$A$1:$D$9000,4,FALSE),"")</f>
        <v>5300</v>
      </c>
      <c r="O135" s="2" t="str">
        <f>VLOOKUP($A135,[1]products_2021_10_19_12_46_45!$A$3:$S$481,18,FALSE)</f>
        <v>https://rerda.com/7068/Bombacha-Clasica-Rip-Azul-Neuquen-T-56-61.jpg,https://rerda.com/7069/Bombacha-Clasica-Rip-Azul-Neuquen-T-56-61.jpg,https://rerda.com/7070/Bombacha-Clasica-Rip-Azul-Neuquen-T-56-61.jpg,https://rerda.com/7071/Bombacha-Clasica-Rip-Azul-Neuquen-T-56-61.jpg,https://rerda.com/7072/Bombacha-Clasica-Rip-Azul-Neuquen-T-56-61.jpg</v>
      </c>
      <c r="P135" s="2">
        <f>IFERROR(VLOOKUP(B135,[3]stock!$A$1:$B$9000,2,FALSE),"0")</f>
        <v>0</v>
      </c>
      <c r="Q135" s="2">
        <f>VLOOKUP($A135,[1]products_2021_10_19_12_46_45!$A$3:$S$481,11,FALSE)</f>
        <v>5</v>
      </c>
      <c r="R135" s="2">
        <f>VLOOKUP($A135,[1]products_2021_10_19_12_46_45!$A$3:$S$481,12,FALSE)</f>
        <v>5</v>
      </c>
      <c r="S135" s="2">
        <f>VLOOKUP($A135,[1]products_2021_10_19_12_46_45!$A$3:$S$481,13,FALSE)</f>
        <v>5</v>
      </c>
      <c r="T135" s="2">
        <f>VLOOKUP($A135,[1]products_2021_10_19_12_46_45!$A$3:$S$481,14,FALSE)</f>
        <v>0.03</v>
      </c>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row>
    <row r="136" spans="1:45" hidden="1" x14ac:dyDescent="0.25">
      <c r="A136" s="2">
        <v>991</v>
      </c>
      <c r="B136" s="2">
        <v>112018460</v>
      </c>
      <c r="C136" s="2">
        <f>VLOOKUP($A136,[1]products_2021_10_19_12_46_45!$A$3:$S$481,3,FALSE)</f>
        <v>1120184</v>
      </c>
      <c r="D136" s="2" t="str">
        <f>VLOOKUP($A136,[1]products_2021_10_19_12_46_45!$A$3:$S$481,4,FALSE)</f>
        <v>Bombacha Clásica Rip Policía Neuquén T:56-60</v>
      </c>
      <c r="E136" s="3">
        <v>60</v>
      </c>
      <c r="F136" s="4"/>
      <c r="G136" s="2" t="str">
        <f>VLOOKUP($A136,[1]products_2021_10_19_12_46_45!$A$3:$S$481,16,FALSE)</f>
        <v>Con puños en la bota.&lt;br /&gt;
Seis (6) bolsillos.&lt;br /&gt;
Refuerzo en rodillas y entrepierna.&lt;br /&gt;
Cierre de cremallera de 1ª calidad con ojal y botón.&lt;br /&gt;</v>
      </c>
      <c r="H136" s="2" t="str">
        <f>IFERROR(VLOOKUP($A136,[1]products_2021_10_19_12_46_45!$A$3:$S$481,17,FALSE),"")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36" s="2" t="str">
        <f>VLOOKUP($A136,[1]products_2021_10_19_12_46_45!$A$3:$S$481,5,FALSE)</f>
        <v>Indumentaria militar</v>
      </c>
      <c r="J136" s="2" t="str">
        <f>IFERROR(VLOOKUP($A136,[1]products_2021_10_19_12_46_45!$A$3:$S$481,6,FALSE),"")</f>
        <v>Pantalones de combate, bombachas, fajinas, cargo.</v>
      </c>
      <c r="K136" s="2" t="str">
        <f>IFERROR(VLOOKUP($A136,[1]products_2021_10_19_12_46_45!$A$3:$S$481,7,FALSE),"")</f>
        <v>Clásica</v>
      </c>
      <c r="L136" s="2" t="str">
        <f>IFERROR(VLOOKUP($A136,[1]products_2021_10_19_12_46_45!$A$3:$S$481,8,FALSE),"")</f>
        <v/>
      </c>
      <c r="M136" s="2" t="str">
        <f>IFERROR(VLOOKUP($A136,[1]products_2021_10_19_12_46_45!$A$3:$S$481,9,FALSE),"")</f>
        <v>Rip Stop, Bombacha, Clásica</v>
      </c>
      <c r="N136" s="2">
        <f>IFERROR(VLOOKUP(C136,[2]articulo!$A$1:$D$9000,4,FALSE),"")</f>
        <v>5300</v>
      </c>
      <c r="O136" s="2" t="str">
        <f>VLOOKUP($A136,[1]products_2021_10_19_12_46_45!$A$3:$S$481,18,FALSE)</f>
        <v>https://rerda.com/7068/Bombacha-Clasica-Rip-Azul-Neuquen-T-56-61.jpg,https://rerda.com/7069/Bombacha-Clasica-Rip-Azul-Neuquen-T-56-61.jpg,https://rerda.com/7070/Bombacha-Clasica-Rip-Azul-Neuquen-T-56-61.jpg,https://rerda.com/7071/Bombacha-Clasica-Rip-Azul-Neuquen-T-56-61.jpg,https://rerda.com/7072/Bombacha-Clasica-Rip-Azul-Neuquen-T-56-61.jpg</v>
      </c>
      <c r="P136" s="2">
        <f>IFERROR(VLOOKUP(B136,[3]stock!$A$1:$B$9000,2,FALSE),"0")</f>
        <v>0</v>
      </c>
      <c r="Q136" s="2">
        <f>VLOOKUP($A136,[1]products_2021_10_19_12_46_45!$A$3:$S$481,11,FALSE)</f>
        <v>5</v>
      </c>
      <c r="R136" s="2">
        <f>VLOOKUP($A136,[1]products_2021_10_19_12_46_45!$A$3:$S$481,12,FALSE)</f>
        <v>5</v>
      </c>
      <c r="S136" s="2">
        <f>VLOOKUP($A136,[1]products_2021_10_19_12_46_45!$A$3:$S$481,13,FALSE)</f>
        <v>5</v>
      </c>
      <c r="T136" s="2">
        <f>VLOOKUP($A136,[1]products_2021_10_19_12_46_45!$A$3:$S$481,14,FALSE)</f>
        <v>0.03</v>
      </c>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row>
    <row r="137" spans="1:45" hidden="1" x14ac:dyDescent="0.25">
      <c r="A137" s="2">
        <v>1115</v>
      </c>
      <c r="B137" s="2">
        <v>112018562</v>
      </c>
      <c r="C137" s="2">
        <f>VLOOKUP($A137,[1]products_2021_10_19_12_46_45!$A$3:$S$481,3,FALSE)</f>
        <v>1120185</v>
      </c>
      <c r="D137" s="2" t="str">
        <f>VLOOKUP($A137,[1]products_2021_10_19_12_46_45!$A$3:$S$481,4,FALSE)</f>
        <v>Bombacha Clásica Rip Policía Neuquén T:62-66</v>
      </c>
      <c r="E137" s="3">
        <v>62</v>
      </c>
      <c r="F137" s="4"/>
      <c r="G137" s="2" t="str">
        <f>VLOOKUP($A137,[1]products_2021_10_19_12_46_45!$A$3:$S$481,16,FALSE)</f>
        <v>Con puños en la bota.&lt;br /&gt;
Seis (6) bolsillos.&lt;br /&gt;
Refuerzo en rodillas y entrepierna.&lt;br /&gt;
Cierre de cremallera de 1ª calidad con ojal y botón.&lt;br /&gt;</v>
      </c>
      <c r="H137" s="2" t="str">
        <f>IFERROR(VLOOKUP($A137,[1]products_2021_10_19_12_46_45!$A$3:$S$481,17,FALSE),"")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37" s="2" t="str">
        <f>VLOOKUP($A137,[1]products_2021_10_19_12_46_45!$A$3:$S$481,5,FALSE)</f>
        <v>Indumentaria militar</v>
      </c>
      <c r="J137" s="2" t="str">
        <f>IFERROR(VLOOKUP($A137,[1]products_2021_10_19_12_46_45!$A$3:$S$481,6,FALSE),"")</f>
        <v>Pantalones de combate, bombachas, fajinas, cargo.</v>
      </c>
      <c r="K137" s="2" t="str">
        <f>IFERROR(VLOOKUP($A137,[1]products_2021_10_19_12_46_45!$A$3:$S$481,7,FALSE),"")</f>
        <v>Clásica</v>
      </c>
      <c r="L137" s="2" t="str">
        <f>IFERROR(VLOOKUP($A137,[1]products_2021_10_19_12_46_45!$A$3:$S$481,8,FALSE),"")</f>
        <v/>
      </c>
      <c r="M137" s="2" t="str">
        <f>IFERROR(VLOOKUP($A137,[1]products_2021_10_19_12_46_45!$A$3:$S$481,9,FALSE),"")</f>
        <v/>
      </c>
      <c r="N137" s="2">
        <f>IFERROR(VLOOKUP(C137,[2]articulo!$A$1:$D$9000,4,FALSE),"")</f>
        <v>5450</v>
      </c>
      <c r="O137" s="2" t="str">
        <f>VLOOKUP($A137,[1]products_2021_10_19_12_46_45!$A$3:$S$481,18,FALSE)</f>
        <v>https://rerda.com/7073/bombacha-clasica-rip-azul-neuquen-t62-66.jpg,https://rerda.com/7074/bombacha-clasica-rip-azul-neuquen-t62-66.jpg,https://rerda.com/7075/bombacha-clasica-rip-azul-neuquen-t62-66.jpg,https://rerda.com/7076/bombacha-clasica-rip-azul-neuquen-t62-66.jpg,https://rerda.com/7077/bombacha-clasica-rip-azul-neuquen-t62-66.jpg</v>
      </c>
      <c r="P137" s="2">
        <f>IFERROR(VLOOKUP(B137,[3]stock!$A$1:$B$9000,2,FALSE),"0")</f>
        <v>0</v>
      </c>
      <c r="Q137" s="2">
        <f>VLOOKUP($A137,[1]products_2021_10_19_12_46_45!$A$3:$S$481,11,FALSE)</f>
        <v>5</v>
      </c>
      <c r="R137" s="2">
        <f>VLOOKUP($A137,[1]products_2021_10_19_12_46_45!$A$3:$S$481,12,FALSE)</f>
        <v>5</v>
      </c>
      <c r="S137" s="2">
        <f>VLOOKUP($A137,[1]products_2021_10_19_12_46_45!$A$3:$S$481,13,FALSE)</f>
        <v>5</v>
      </c>
      <c r="T137" s="2">
        <f>VLOOKUP($A137,[1]products_2021_10_19_12_46_45!$A$3:$S$481,14,FALSE)</f>
        <v>0.03</v>
      </c>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row>
    <row r="138" spans="1:45" hidden="1" x14ac:dyDescent="0.25">
      <c r="A138" s="2">
        <v>1115</v>
      </c>
      <c r="B138" s="2">
        <v>112018564</v>
      </c>
      <c r="C138" s="2">
        <f>VLOOKUP($A138,[1]products_2021_10_19_12_46_45!$A$3:$S$481,3,FALSE)</f>
        <v>1120185</v>
      </c>
      <c r="D138" s="2" t="str">
        <f>VLOOKUP($A138,[1]products_2021_10_19_12_46_45!$A$3:$S$481,4,FALSE)</f>
        <v>Bombacha Clásica Rip Policía Neuquén T:62-66</v>
      </c>
      <c r="E138" s="3">
        <v>64</v>
      </c>
      <c r="F138" s="4"/>
      <c r="G138" s="2" t="str">
        <f>VLOOKUP($A138,[1]products_2021_10_19_12_46_45!$A$3:$S$481,16,FALSE)</f>
        <v>Con puños en la bota.&lt;br /&gt;
Seis (6) bolsillos.&lt;br /&gt;
Refuerzo en rodillas y entrepierna.&lt;br /&gt;
Cierre de cremallera de 1ª calidad con ojal y botón.&lt;br /&gt;</v>
      </c>
      <c r="H138" s="2" t="str">
        <f>IFERROR(VLOOKUP($A138,[1]products_2021_10_19_12_46_45!$A$3:$S$481,17,FALSE),"")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38" s="2" t="str">
        <f>VLOOKUP($A138,[1]products_2021_10_19_12_46_45!$A$3:$S$481,5,FALSE)</f>
        <v>Indumentaria militar</v>
      </c>
      <c r="J138" s="2" t="str">
        <f>IFERROR(VLOOKUP($A138,[1]products_2021_10_19_12_46_45!$A$3:$S$481,6,FALSE),"")</f>
        <v>Pantalones de combate, bombachas, fajinas, cargo.</v>
      </c>
      <c r="K138" s="2" t="str">
        <f>IFERROR(VLOOKUP($A138,[1]products_2021_10_19_12_46_45!$A$3:$S$481,7,FALSE),"")</f>
        <v>Clásica</v>
      </c>
      <c r="L138" s="2" t="str">
        <f>IFERROR(VLOOKUP($A138,[1]products_2021_10_19_12_46_45!$A$3:$S$481,8,FALSE),"")</f>
        <v/>
      </c>
      <c r="M138" s="2" t="str">
        <f>IFERROR(VLOOKUP($A138,[1]products_2021_10_19_12_46_45!$A$3:$S$481,9,FALSE),"")</f>
        <v/>
      </c>
      <c r="N138" s="2">
        <f>IFERROR(VLOOKUP(C138,[2]articulo!$A$1:$D$9000,4,FALSE),"")</f>
        <v>5450</v>
      </c>
      <c r="O138" s="2" t="str">
        <f>VLOOKUP($A138,[1]products_2021_10_19_12_46_45!$A$3:$S$481,18,FALSE)</f>
        <v>https://rerda.com/7073/bombacha-clasica-rip-azul-neuquen-t62-66.jpg,https://rerda.com/7074/bombacha-clasica-rip-azul-neuquen-t62-66.jpg,https://rerda.com/7075/bombacha-clasica-rip-azul-neuquen-t62-66.jpg,https://rerda.com/7076/bombacha-clasica-rip-azul-neuquen-t62-66.jpg,https://rerda.com/7077/bombacha-clasica-rip-azul-neuquen-t62-66.jpg</v>
      </c>
      <c r="P138" s="2">
        <f>IFERROR(VLOOKUP(B138,[3]stock!$A$1:$B$9000,2,FALSE),"0")</f>
        <v>0</v>
      </c>
      <c r="Q138" s="2">
        <f>VLOOKUP($A138,[1]products_2021_10_19_12_46_45!$A$3:$S$481,11,FALSE)</f>
        <v>5</v>
      </c>
      <c r="R138" s="2">
        <f>VLOOKUP($A138,[1]products_2021_10_19_12_46_45!$A$3:$S$481,12,FALSE)</f>
        <v>5</v>
      </c>
      <c r="S138" s="2">
        <f>VLOOKUP($A138,[1]products_2021_10_19_12_46_45!$A$3:$S$481,13,FALSE)</f>
        <v>5</v>
      </c>
      <c r="T138" s="2">
        <f>VLOOKUP($A138,[1]products_2021_10_19_12_46_45!$A$3:$S$481,14,FALSE)</f>
        <v>0.03</v>
      </c>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row>
    <row r="139" spans="1:45" hidden="1" x14ac:dyDescent="0.25">
      <c r="A139" s="2">
        <v>1115</v>
      </c>
      <c r="B139" s="2">
        <v>112018566</v>
      </c>
      <c r="C139" s="2">
        <f>VLOOKUP($A139,[1]products_2021_10_19_12_46_45!$A$3:$S$481,3,FALSE)</f>
        <v>1120185</v>
      </c>
      <c r="D139" s="2" t="str">
        <f>VLOOKUP($A139,[1]products_2021_10_19_12_46_45!$A$3:$S$481,4,FALSE)</f>
        <v>Bombacha Clásica Rip Policía Neuquén T:62-66</v>
      </c>
      <c r="E139" s="3">
        <v>66</v>
      </c>
      <c r="F139" s="4"/>
      <c r="G139" s="2" t="str">
        <f>VLOOKUP($A139,[1]products_2021_10_19_12_46_45!$A$3:$S$481,16,FALSE)</f>
        <v>Con puños en la bota.&lt;br /&gt;
Seis (6) bolsillos.&lt;br /&gt;
Refuerzo en rodillas y entrepierna.&lt;br /&gt;
Cierre de cremallera de 1ª calidad con ojal y botón.&lt;br /&gt;</v>
      </c>
      <c r="H139" s="2" t="str">
        <f>IFERROR(VLOOKUP($A139,[1]products_2021_10_19_12_46_45!$A$3:$S$481,17,FALSE),"")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39" s="2" t="str">
        <f>VLOOKUP($A139,[1]products_2021_10_19_12_46_45!$A$3:$S$481,5,FALSE)</f>
        <v>Indumentaria militar</v>
      </c>
      <c r="J139" s="2" t="str">
        <f>IFERROR(VLOOKUP($A139,[1]products_2021_10_19_12_46_45!$A$3:$S$481,6,FALSE),"")</f>
        <v>Pantalones de combate, bombachas, fajinas, cargo.</v>
      </c>
      <c r="K139" s="2" t="str">
        <f>IFERROR(VLOOKUP($A139,[1]products_2021_10_19_12_46_45!$A$3:$S$481,7,FALSE),"")</f>
        <v>Clásica</v>
      </c>
      <c r="L139" s="2" t="str">
        <f>IFERROR(VLOOKUP($A139,[1]products_2021_10_19_12_46_45!$A$3:$S$481,8,FALSE),"")</f>
        <v/>
      </c>
      <c r="M139" s="2" t="str">
        <f>IFERROR(VLOOKUP($A139,[1]products_2021_10_19_12_46_45!$A$3:$S$481,9,FALSE),"")</f>
        <v/>
      </c>
      <c r="N139" s="2">
        <f>IFERROR(VLOOKUP(C139,[2]articulo!$A$1:$D$9000,4,FALSE),"")</f>
        <v>5450</v>
      </c>
      <c r="O139" s="2" t="str">
        <f>VLOOKUP($A139,[1]products_2021_10_19_12_46_45!$A$3:$S$481,18,FALSE)</f>
        <v>https://rerda.com/7073/bombacha-clasica-rip-azul-neuquen-t62-66.jpg,https://rerda.com/7074/bombacha-clasica-rip-azul-neuquen-t62-66.jpg,https://rerda.com/7075/bombacha-clasica-rip-azul-neuquen-t62-66.jpg,https://rerda.com/7076/bombacha-clasica-rip-azul-neuquen-t62-66.jpg,https://rerda.com/7077/bombacha-clasica-rip-azul-neuquen-t62-66.jpg</v>
      </c>
      <c r="P139" s="2">
        <f>IFERROR(VLOOKUP(B139,[3]stock!$A$1:$B$9000,2,FALSE),"0")</f>
        <v>0</v>
      </c>
      <c r="Q139" s="2">
        <f>VLOOKUP($A139,[1]products_2021_10_19_12_46_45!$A$3:$S$481,11,FALSE)</f>
        <v>5</v>
      </c>
      <c r="R139" s="2">
        <f>VLOOKUP($A139,[1]products_2021_10_19_12_46_45!$A$3:$S$481,12,FALSE)</f>
        <v>5</v>
      </c>
      <c r="S139" s="2">
        <f>VLOOKUP($A139,[1]products_2021_10_19_12_46_45!$A$3:$S$481,13,FALSE)</f>
        <v>5</v>
      </c>
      <c r="T139" s="2">
        <f>VLOOKUP($A139,[1]products_2021_10_19_12_46_45!$A$3:$S$481,14,FALSE)</f>
        <v>0.03</v>
      </c>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row>
    <row r="140" spans="1:45" hidden="1" x14ac:dyDescent="0.25">
      <c r="A140" s="2">
        <v>1064</v>
      </c>
      <c r="B140" s="2">
        <v>112018856</v>
      </c>
      <c r="C140" s="2">
        <f>VLOOKUP($A140,[1]products_2021_10_19_12_46_45!$A$3:$S$481,3,FALSE)</f>
        <v>1120188</v>
      </c>
      <c r="D140" s="2" t="str">
        <f>VLOOKUP($A140,[1]products_2021_10_19_12_46_45!$A$3:$S$481,4,FALSE)</f>
        <v>Bombacha Jazak Gabardina Azul T:56-60</v>
      </c>
      <c r="E140" s="3">
        <v>56</v>
      </c>
      <c r="F140" s="4"/>
      <c r="G140" s="2" t="str">
        <f>VLOOKUP($A140,[1]products_2021_10_19_12_46_45!$A$3:$S$481,16,FALSE)</f>
        <v>Rodilleras reforzadas._x000D_
Color Negro._x000D_
Solapa ajustadoras en rodillas._x000D_
8 (ocho) bolsillos._x000D_
Cierre de cremallera de 1ª calidad con ojal y botón.</v>
      </c>
      <c r="H140" s="2" t="str">
        <f>IFERROR(VLOOKUP($A140,[1]products_2021_10_19_12_46_45!$A$3:$S$481,17,FALSE),"")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40" s="2" t="str">
        <f>VLOOKUP($A140,[1]products_2021_10_19_12_46_45!$A$3:$S$481,5,FALSE)</f>
        <v>Indumentaria militar</v>
      </c>
      <c r="J140" s="2" t="str">
        <f>IFERROR(VLOOKUP($A140,[1]products_2021_10_19_12_46_45!$A$3:$S$481,6,FALSE),"")</f>
        <v>Pantalones de combate, bombachas, fajinas, cargo.</v>
      </c>
      <c r="K140" s="2" t="str">
        <f>IFERROR(VLOOKUP($A140,[1]products_2021_10_19_12_46_45!$A$3:$S$481,7,FALSE),"")</f>
        <v>Jazak</v>
      </c>
      <c r="L140" s="2" t="str">
        <f>IFERROR(VLOOKUP($A140,[1]products_2021_10_19_12_46_45!$A$3:$S$481,8,FALSE),"")</f>
        <v/>
      </c>
      <c r="M140" s="2" t="str">
        <f>IFERROR(VLOOKUP($A140,[1]products_2021_10_19_12_46_45!$A$3:$S$481,9,FALSE),"")</f>
        <v>Rip Stop, Jazak, Bombacha</v>
      </c>
      <c r="N140" s="2">
        <f>IFERROR(VLOOKUP(C140,[2]articulo!$A$1:$D$9000,4,FALSE),"")</f>
        <v>9100</v>
      </c>
      <c r="O140" s="2" t="str">
        <f>VLOOKUP($A140,[1]products_2021_10_19_12_46_45!$A$3:$S$481,18,FALSE)</f>
        <v>https://rerda.com/5200/Bombacha-Jazak-Gabardina-Azul-T-56-61.jpg,https://rerda.com/5202/Bombacha-Jazak-Gabardina-Azul-T-56-61.jpg,https://rerda.com/5204/Bombacha-Jazak-Gabardina-Azul-T-56-61.jpg,https://rerda.com/5206/Bombacha-Jazak-Gabardina-Azul-T-56-61.jpg,https://rerda.com/5203/Bombacha-Jazak-Gabardina-Azul-T-56-61.jpg,https://rerda.com/5201/Bombacha-Jazak-Gabardina-Azul-T-56-61.jpg,https://rerda.com/5205/Bombacha-Jazak-Gabardina-Azul-T-56-61.jpg</v>
      </c>
      <c r="P140" s="2">
        <f>IFERROR(VLOOKUP(B140,[3]stock!$A$1:$B$9000,2,FALSE),"0")</f>
        <v>1</v>
      </c>
      <c r="Q140" s="2">
        <f>VLOOKUP($A140,[1]products_2021_10_19_12_46_45!$A$3:$S$481,11,FALSE)</f>
        <v>5</v>
      </c>
      <c r="R140" s="2">
        <f>VLOOKUP($A140,[1]products_2021_10_19_12_46_45!$A$3:$S$481,12,FALSE)</f>
        <v>5</v>
      </c>
      <c r="S140" s="2">
        <f>VLOOKUP($A140,[1]products_2021_10_19_12_46_45!$A$3:$S$481,13,FALSE)</f>
        <v>5</v>
      </c>
      <c r="T140" s="2">
        <f>VLOOKUP($A140,[1]products_2021_10_19_12_46_45!$A$3:$S$481,14,FALSE)</f>
        <v>0.03</v>
      </c>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row>
    <row r="141" spans="1:45" hidden="1" x14ac:dyDescent="0.25">
      <c r="A141" s="2">
        <v>1064</v>
      </c>
      <c r="B141" s="2">
        <v>112018858</v>
      </c>
      <c r="C141" s="2">
        <f>VLOOKUP($A141,[1]products_2021_10_19_12_46_45!$A$3:$S$481,3,FALSE)</f>
        <v>1120188</v>
      </c>
      <c r="D141" s="2" t="str">
        <f>VLOOKUP($A141,[1]products_2021_10_19_12_46_45!$A$3:$S$481,4,FALSE)</f>
        <v>Bombacha Jazak Gabardina Azul T:56-60</v>
      </c>
      <c r="E141" s="3">
        <v>58</v>
      </c>
      <c r="F141" s="4"/>
      <c r="G141" s="2" t="str">
        <f>VLOOKUP($A141,[1]products_2021_10_19_12_46_45!$A$3:$S$481,16,FALSE)</f>
        <v>Rodilleras reforzadas._x000D_
Color Negro._x000D_
Solapa ajustadoras en rodillas._x000D_
8 (ocho) bolsillos._x000D_
Cierre de cremallera de 1ª calidad con ojal y botón.</v>
      </c>
      <c r="H141" s="2" t="str">
        <f>IFERROR(VLOOKUP($A141,[1]products_2021_10_19_12_46_45!$A$3:$S$481,17,FALSE),"")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41" s="2" t="str">
        <f>VLOOKUP($A141,[1]products_2021_10_19_12_46_45!$A$3:$S$481,5,FALSE)</f>
        <v>Indumentaria militar</v>
      </c>
      <c r="J141" s="2" t="str">
        <f>IFERROR(VLOOKUP($A141,[1]products_2021_10_19_12_46_45!$A$3:$S$481,6,FALSE),"")</f>
        <v>Pantalones de combate, bombachas, fajinas, cargo.</v>
      </c>
      <c r="K141" s="2" t="str">
        <f>IFERROR(VLOOKUP($A141,[1]products_2021_10_19_12_46_45!$A$3:$S$481,7,FALSE),"")</f>
        <v>Jazak</v>
      </c>
      <c r="L141" s="2" t="str">
        <f>IFERROR(VLOOKUP($A141,[1]products_2021_10_19_12_46_45!$A$3:$S$481,8,FALSE),"")</f>
        <v/>
      </c>
      <c r="M141" s="2" t="str">
        <f>IFERROR(VLOOKUP($A141,[1]products_2021_10_19_12_46_45!$A$3:$S$481,9,FALSE),"")</f>
        <v>Rip Stop, Jazak, Bombacha</v>
      </c>
      <c r="N141" s="2">
        <f>IFERROR(VLOOKUP(C141,[2]articulo!$A$1:$D$9000,4,FALSE),"")</f>
        <v>9100</v>
      </c>
      <c r="O141" s="2" t="str">
        <f>VLOOKUP($A141,[1]products_2021_10_19_12_46_45!$A$3:$S$481,18,FALSE)</f>
        <v>https://rerda.com/5200/Bombacha-Jazak-Gabardina-Azul-T-56-61.jpg,https://rerda.com/5202/Bombacha-Jazak-Gabardina-Azul-T-56-61.jpg,https://rerda.com/5204/Bombacha-Jazak-Gabardina-Azul-T-56-61.jpg,https://rerda.com/5206/Bombacha-Jazak-Gabardina-Azul-T-56-61.jpg,https://rerda.com/5203/Bombacha-Jazak-Gabardina-Azul-T-56-61.jpg,https://rerda.com/5201/Bombacha-Jazak-Gabardina-Azul-T-56-61.jpg,https://rerda.com/5205/Bombacha-Jazak-Gabardina-Azul-T-56-61.jpg</v>
      </c>
      <c r="P141" s="2">
        <f>IFERROR(VLOOKUP(B141,[3]stock!$A$1:$B$9000,2,FALSE),"0")</f>
        <v>0</v>
      </c>
      <c r="Q141" s="2">
        <f>VLOOKUP($A141,[1]products_2021_10_19_12_46_45!$A$3:$S$481,11,FALSE)</f>
        <v>5</v>
      </c>
      <c r="R141" s="2">
        <f>VLOOKUP($A141,[1]products_2021_10_19_12_46_45!$A$3:$S$481,12,FALSE)</f>
        <v>5</v>
      </c>
      <c r="S141" s="2">
        <f>VLOOKUP($A141,[1]products_2021_10_19_12_46_45!$A$3:$S$481,13,FALSE)</f>
        <v>5</v>
      </c>
      <c r="T141" s="2">
        <f>VLOOKUP($A141,[1]products_2021_10_19_12_46_45!$A$3:$S$481,14,FALSE)</f>
        <v>0.03</v>
      </c>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row>
    <row r="142" spans="1:45" hidden="1" x14ac:dyDescent="0.25">
      <c r="A142" s="2">
        <v>1064</v>
      </c>
      <c r="B142" s="2">
        <v>112018860</v>
      </c>
      <c r="C142" s="2">
        <f>VLOOKUP($A142,[1]products_2021_10_19_12_46_45!$A$3:$S$481,3,FALSE)</f>
        <v>1120188</v>
      </c>
      <c r="D142" s="2" t="str">
        <f>VLOOKUP($A142,[1]products_2021_10_19_12_46_45!$A$3:$S$481,4,FALSE)</f>
        <v>Bombacha Jazak Gabardina Azul T:56-60</v>
      </c>
      <c r="E142" s="3">
        <v>60</v>
      </c>
      <c r="F142" s="4"/>
      <c r="G142" s="2" t="str">
        <f>VLOOKUP($A142,[1]products_2021_10_19_12_46_45!$A$3:$S$481,16,FALSE)</f>
        <v>Rodilleras reforzadas._x000D_
Color Negro._x000D_
Solapa ajustadoras en rodillas._x000D_
8 (ocho) bolsillos._x000D_
Cierre de cremallera de 1ª calidad con ojal y botón.</v>
      </c>
      <c r="H142" s="2" t="str">
        <f>IFERROR(VLOOKUP($A142,[1]products_2021_10_19_12_46_45!$A$3:$S$481,17,FALSE),"")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42" s="2" t="str">
        <f>VLOOKUP($A142,[1]products_2021_10_19_12_46_45!$A$3:$S$481,5,FALSE)</f>
        <v>Indumentaria militar</v>
      </c>
      <c r="J142" s="2" t="str">
        <f>IFERROR(VLOOKUP($A142,[1]products_2021_10_19_12_46_45!$A$3:$S$481,6,FALSE),"")</f>
        <v>Pantalones de combate, bombachas, fajinas, cargo.</v>
      </c>
      <c r="K142" s="2" t="str">
        <f>IFERROR(VLOOKUP($A142,[1]products_2021_10_19_12_46_45!$A$3:$S$481,7,FALSE),"")</f>
        <v>Jazak</v>
      </c>
      <c r="L142" s="2" t="str">
        <f>IFERROR(VLOOKUP($A142,[1]products_2021_10_19_12_46_45!$A$3:$S$481,8,FALSE),"")</f>
        <v/>
      </c>
      <c r="M142" s="2" t="str">
        <f>IFERROR(VLOOKUP($A142,[1]products_2021_10_19_12_46_45!$A$3:$S$481,9,FALSE),"")</f>
        <v>Rip Stop, Jazak, Bombacha</v>
      </c>
      <c r="N142" s="2">
        <f>IFERROR(VLOOKUP(C142,[2]articulo!$A$1:$D$9000,4,FALSE),"")</f>
        <v>9100</v>
      </c>
      <c r="O142" s="2" t="str">
        <f>VLOOKUP($A142,[1]products_2021_10_19_12_46_45!$A$3:$S$481,18,FALSE)</f>
        <v>https://rerda.com/5200/Bombacha-Jazak-Gabardina-Azul-T-56-61.jpg,https://rerda.com/5202/Bombacha-Jazak-Gabardina-Azul-T-56-61.jpg,https://rerda.com/5204/Bombacha-Jazak-Gabardina-Azul-T-56-61.jpg,https://rerda.com/5206/Bombacha-Jazak-Gabardina-Azul-T-56-61.jpg,https://rerda.com/5203/Bombacha-Jazak-Gabardina-Azul-T-56-61.jpg,https://rerda.com/5201/Bombacha-Jazak-Gabardina-Azul-T-56-61.jpg,https://rerda.com/5205/Bombacha-Jazak-Gabardina-Azul-T-56-61.jpg</v>
      </c>
      <c r="P142" s="2">
        <f>IFERROR(VLOOKUP(B142,[3]stock!$A$1:$B$9000,2,FALSE),"0")</f>
        <v>0</v>
      </c>
      <c r="Q142" s="2">
        <f>VLOOKUP($A142,[1]products_2021_10_19_12_46_45!$A$3:$S$481,11,FALSE)</f>
        <v>5</v>
      </c>
      <c r="R142" s="2">
        <f>VLOOKUP($A142,[1]products_2021_10_19_12_46_45!$A$3:$S$481,12,FALSE)</f>
        <v>5</v>
      </c>
      <c r="S142" s="2">
        <f>VLOOKUP($A142,[1]products_2021_10_19_12_46_45!$A$3:$S$481,13,FALSE)</f>
        <v>5</v>
      </c>
      <c r="T142" s="2">
        <f>VLOOKUP($A142,[1]products_2021_10_19_12_46_45!$A$3:$S$481,14,FALSE)</f>
        <v>0.03</v>
      </c>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row>
    <row r="143" spans="1:45" hidden="1" x14ac:dyDescent="0.25">
      <c r="A143" s="2">
        <v>1022</v>
      </c>
      <c r="B143" s="2">
        <v>112019056</v>
      </c>
      <c r="C143" s="2">
        <f>VLOOKUP($A143,[1]products_2021_10_19_12_46_45!$A$3:$S$481,3,FALSE)</f>
        <v>1120190</v>
      </c>
      <c r="D143" s="2" t="str">
        <f>VLOOKUP($A143,[1]products_2021_10_19_12_46_45!$A$3:$S$481,4,FALSE)</f>
        <v>Bombacha Clásica Gabardina Negra T:56-60</v>
      </c>
      <c r="E143" s="3">
        <v>56</v>
      </c>
      <c r="F143" s="4"/>
      <c r="G143" s="2" t="str">
        <f>VLOOKUP($A143,[1]products_2021_10_19_12_46_45!$A$3:$S$481,16,FALSE)</f>
        <v>Con puños en la bota.&lt;br /&gt;
Seis (6) bolsillos.&lt;br /&gt;
Refuerzo en rodillas y entrepierna.&lt;br /&gt;
Cierre de cremallera de 1ª calidad con ojal y botón.&lt;br /&gt;</v>
      </c>
      <c r="H143" s="2" t="str">
        <f>IFERROR(VLOOKUP($A143,[1]products_2021_10_19_12_46_45!$A$3:$S$481,17,FALSE),"")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43" s="2" t="str">
        <f>VLOOKUP($A143,[1]products_2021_10_19_12_46_45!$A$3:$S$481,5,FALSE)</f>
        <v>Indumentaria militar</v>
      </c>
      <c r="J143" s="2" t="str">
        <f>IFERROR(VLOOKUP($A143,[1]products_2021_10_19_12_46_45!$A$3:$S$481,6,FALSE),"")</f>
        <v>Pantalones de combate, bombachas, fajinas, cargo.</v>
      </c>
      <c r="K143" s="2" t="str">
        <f>IFERROR(VLOOKUP($A143,[1]products_2021_10_19_12_46_45!$A$3:$S$481,7,FALSE),"")</f>
        <v>Clásica</v>
      </c>
      <c r="L143" s="2" t="str">
        <f>IFERROR(VLOOKUP($A143,[1]products_2021_10_19_12_46_45!$A$3:$S$481,8,FALSE),"")</f>
        <v/>
      </c>
      <c r="M143" s="2" t="str">
        <f>IFERROR(VLOOKUP($A143,[1]products_2021_10_19_12_46_45!$A$3:$S$481,9,FALSE),"")</f>
        <v>Gabardina, Bombacha, Clásica</v>
      </c>
      <c r="N143" s="2">
        <f>IFERROR(VLOOKUP(C143,[2]articulo!$A$1:$D$9000,4,FALSE),"")</f>
        <v>5800</v>
      </c>
      <c r="O143" s="2" t="str">
        <f>VLOOKUP($A143,[1]products_2021_10_19_12_46_45!$A$3:$S$481,18,FALSE)</f>
        <v>https://rerda.com/7028/Bombacha-Clasica-Gabardina-Negra-T-56-61.jpg,https://rerda.com/7029/Bombacha-Clasica-Gabardina-Negra-T-56-61.jpg,https://rerda.com/7030/Bombacha-Clasica-Gabardina-Negra-T-56-61.jpg,https://rerda.com/7031/Bombacha-Clasica-Gabardina-Negra-T-56-61.jpg,https://rerda.com/7032/Bombacha-Clasica-Gabardina-Negra-T-56-61.jpg</v>
      </c>
      <c r="P143" s="2">
        <f>IFERROR(VLOOKUP(B143,[3]stock!$A$1:$B$9000,2,FALSE),"0")</f>
        <v>0</v>
      </c>
      <c r="Q143" s="2">
        <f>VLOOKUP($A143,[1]products_2021_10_19_12_46_45!$A$3:$S$481,11,FALSE)</f>
        <v>5</v>
      </c>
      <c r="R143" s="2">
        <f>VLOOKUP($A143,[1]products_2021_10_19_12_46_45!$A$3:$S$481,12,FALSE)</f>
        <v>5</v>
      </c>
      <c r="S143" s="2">
        <f>VLOOKUP($A143,[1]products_2021_10_19_12_46_45!$A$3:$S$481,13,FALSE)</f>
        <v>5</v>
      </c>
      <c r="T143" s="2">
        <f>VLOOKUP($A143,[1]products_2021_10_19_12_46_45!$A$3:$S$481,14,FALSE)</f>
        <v>0.03</v>
      </c>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row>
    <row r="144" spans="1:45" hidden="1" x14ac:dyDescent="0.25">
      <c r="A144" s="2">
        <v>1022</v>
      </c>
      <c r="B144" s="2">
        <v>112019058</v>
      </c>
      <c r="C144" s="2">
        <f>VLOOKUP($A144,[1]products_2021_10_19_12_46_45!$A$3:$S$481,3,FALSE)</f>
        <v>1120190</v>
      </c>
      <c r="D144" s="2" t="str">
        <f>VLOOKUP($A144,[1]products_2021_10_19_12_46_45!$A$3:$S$481,4,FALSE)</f>
        <v>Bombacha Clásica Gabardina Negra T:56-60</v>
      </c>
      <c r="E144" s="3">
        <v>58</v>
      </c>
      <c r="F144" s="4"/>
      <c r="G144" s="2" t="str">
        <f>VLOOKUP($A144,[1]products_2021_10_19_12_46_45!$A$3:$S$481,16,FALSE)</f>
        <v>Con puños en la bota.&lt;br /&gt;
Seis (6) bolsillos.&lt;br /&gt;
Refuerzo en rodillas y entrepierna.&lt;br /&gt;
Cierre de cremallera de 1ª calidad con ojal y botón.&lt;br /&gt;</v>
      </c>
      <c r="H144" s="2" t="str">
        <f>IFERROR(VLOOKUP($A144,[1]products_2021_10_19_12_46_45!$A$3:$S$481,17,FALSE),"")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44" s="2" t="str">
        <f>VLOOKUP($A144,[1]products_2021_10_19_12_46_45!$A$3:$S$481,5,FALSE)</f>
        <v>Indumentaria militar</v>
      </c>
      <c r="J144" s="2" t="str">
        <f>IFERROR(VLOOKUP($A144,[1]products_2021_10_19_12_46_45!$A$3:$S$481,6,FALSE),"")</f>
        <v>Pantalones de combate, bombachas, fajinas, cargo.</v>
      </c>
      <c r="K144" s="2" t="str">
        <f>IFERROR(VLOOKUP($A144,[1]products_2021_10_19_12_46_45!$A$3:$S$481,7,FALSE),"")</f>
        <v>Clásica</v>
      </c>
      <c r="L144" s="2" t="str">
        <f>IFERROR(VLOOKUP($A144,[1]products_2021_10_19_12_46_45!$A$3:$S$481,8,FALSE),"")</f>
        <v/>
      </c>
      <c r="M144" s="2" t="str">
        <f>IFERROR(VLOOKUP($A144,[1]products_2021_10_19_12_46_45!$A$3:$S$481,9,FALSE),"")</f>
        <v>Gabardina, Bombacha, Clásica</v>
      </c>
      <c r="N144" s="2">
        <f>IFERROR(VLOOKUP(C144,[2]articulo!$A$1:$D$9000,4,FALSE),"")</f>
        <v>5800</v>
      </c>
      <c r="O144" s="2" t="str">
        <f>VLOOKUP($A144,[1]products_2021_10_19_12_46_45!$A$3:$S$481,18,FALSE)</f>
        <v>https://rerda.com/7028/Bombacha-Clasica-Gabardina-Negra-T-56-61.jpg,https://rerda.com/7029/Bombacha-Clasica-Gabardina-Negra-T-56-61.jpg,https://rerda.com/7030/Bombacha-Clasica-Gabardina-Negra-T-56-61.jpg,https://rerda.com/7031/Bombacha-Clasica-Gabardina-Negra-T-56-61.jpg,https://rerda.com/7032/Bombacha-Clasica-Gabardina-Negra-T-56-61.jpg</v>
      </c>
      <c r="P144" s="2">
        <f>IFERROR(VLOOKUP(B144,[3]stock!$A$1:$B$9000,2,FALSE),"0")</f>
        <v>0</v>
      </c>
      <c r="Q144" s="2">
        <f>VLOOKUP($A144,[1]products_2021_10_19_12_46_45!$A$3:$S$481,11,FALSE)</f>
        <v>5</v>
      </c>
      <c r="R144" s="2">
        <f>VLOOKUP($A144,[1]products_2021_10_19_12_46_45!$A$3:$S$481,12,FALSE)</f>
        <v>5</v>
      </c>
      <c r="S144" s="2">
        <f>VLOOKUP($A144,[1]products_2021_10_19_12_46_45!$A$3:$S$481,13,FALSE)</f>
        <v>5</v>
      </c>
      <c r="T144" s="2">
        <f>VLOOKUP($A144,[1]products_2021_10_19_12_46_45!$A$3:$S$481,14,FALSE)</f>
        <v>0.03</v>
      </c>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row>
    <row r="145" spans="1:45" hidden="1" x14ac:dyDescent="0.25">
      <c r="A145" s="2">
        <v>1022</v>
      </c>
      <c r="B145" s="2">
        <v>112019060</v>
      </c>
      <c r="C145" s="2">
        <f>VLOOKUP($A145,[1]products_2021_10_19_12_46_45!$A$3:$S$481,3,FALSE)</f>
        <v>1120190</v>
      </c>
      <c r="D145" s="2" t="str">
        <f>VLOOKUP($A145,[1]products_2021_10_19_12_46_45!$A$3:$S$481,4,FALSE)</f>
        <v>Bombacha Clásica Gabardina Negra T:56-60</v>
      </c>
      <c r="E145" s="3">
        <v>60</v>
      </c>
      <c r="F145" s="4"/>
      <c r="G145" s="2" t="str">
        <f>VLOOKUP($A145,[1]products_2021_10_19_12_46_45!$A$3:$S$481,16,FALSE)</f>
        <v>Con puños en la bota.&lt;br /&gt;
Seis (6) bolsillos.&lt;br /&gt;
Refuerzo en rodillas y entrepierna.&lt;br /&gt;
Cierre de cremallera de 1ª calidad con ojal y botón.&lt;br /&gt;</v>
      </c>
      <c r="H145" s="2" t="str">
        <f>IFERROR(VLOOKUP($A145,[1]products_2021_10_19_12_46_45!$A$3:$S$481,17,FALSE),"")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45" s="2" t="str">
        <f>VLOOKUP($A145,[1]products_2021_10_19_12_46_45!$A$3:$S$481,5,FALSE)</f>
        <v>Indumentaria militar</v>
      </c>
      <c r="J145" s="2" t="str">
        <f>IFERROR(VLOOKUP($A145,[1]products_2021_10_19_12_46_45!$A$3:$S$481,6,FALSE),"")</f>
        <v>Pantalones de combate, bombachas, fajinas, cargo.</v>
      </c>
      <c r="K145" s="2" t="str">
        <f>IFERROR(VLOOKUP($A145,[1]products_2021_10_19_12_46_45!$A$3:$S$481,7,FALSE),"")</f>
        <v>Clásica</v>
      </c>
      <c r="L145" s="2" t="str">
        <f>IFERROR(VLOOKUP($A145,[1]products_2021_10_19_12_46_45!$A$3:$S$481,8,FALSE),"")</f>
        <v/>
      </c>
      <c r="M145" s="2" t="str">
        <f>IFERROR(VLOOKUP($A145,[1]products_2021_10_19_12_46_45!$A$3:$S$481,9,FALSE),"")</f>
        <v>Gabardina, Bombacha, Clásica</v>
      </c>
      <c r="N145" s="2">
        <f>IFERROR(VLOOKUP(C145,[2]articulo!$A$1:$D$9000,4,FALSE),"")</f>
        <v>5800</v>
      </c>
      <c r="O145" s="2" t="str">
        <f>VLOOKUP($A145,[1]products_2021_10_19_12_46_45!$A$3:$S$481,18,FALSE)</f>
        <v>https://rerda.com/7028/Bombacha-Clasica-Gabardina-Negra-T-56-61.jpg,https://rerda.com/7029/Bombacha-Clasica-Gabardina-Negra-T-56-61.jpg,https://rerda.com/7030/Bombacha-Clasica-Gabardina-Negra-T-56-61.jpg,https://rerda.com/7031/Bombacha-Clasica-Gabardina-Negra-T-56-61.jpg,https://rerda.com/7032/Bombacha-Clasica-Gabardina-Negra-T-56-61.jpg</v>
      </c>
      <c r="P145" s="2">
        <f>IFERROR(VLOOKUP(B145,[3]stock!$A$1:$B$9000,2,FALSE),"0")</f>
        <v>3</v>
      </c>
      <c r="Q145" s="2">
        <f>VLOOKUP($A145,[1]products_2021_10_19_12_46_45!$A$3:$S$481,11,FALSE)</f>
        <v>5</v>
      </c>
      <c r="R145" s="2">
        <f>VLOOKUP($A145,[1]products_2021_10_19_12_46_45!$A$3:$S$481,12,FALSE)</f>
        <v>5</v>
      </c>
      <c r="S145" s="2">
        <f>VLOOKUP($A145,[1]products_2021_10_19_12_46_45!$A$3:$S$481,13,FALSE)</f>
        <v>5</v>
      </c>
      <c r="T145" s="2">
        <f>VLOOKUP($A145,[1]products_2021_10_19_12_46_45!$A$3:$S$481,14,FALSE)</f>
        <v>0.03</v>
      </c>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row>
    <row r="146" spans="1:45" hidden="1" x14ac:dyDescent="0.25">
      <c r="A146" s="2">
        <v>47</v>
      </c>
      <c r="B146" s="2">
        <v>112019134</v>
      </c>
      <c r="C146" s="2">
        <f>VLOOKUP($A146,[1]products_2021_10_19_12_46_45!$A$3:$S$481,3,FALSE)</f>
        <v>1120191</v>
      </c>
      <c r="D146" s="2" t="str">
        <f>VLOOKUP($A146,[1]products_2021_10_19_12_46_45!$A$3:$S$481,4,FALSE)</f>
        <v>Bombacha Jazak Infantería T:34-48</v>
      </c>
      <c r="E146" s="3">
        <v>34</v>
      </c>
      <c r="F146" s="4"/>
      <c r="G146" s="2" t="str">
        <f>VLOOKUP($A146,[1]products_2021_10_19_12_46_45!$A$3:$S$481,16,FALSE)</f>
        <v>Rodilleras reforzadas._x000D_
Color Negro._x000D_
Solapa ajustadoras en rodillas._x000D_
8 (ocho) bolsillos._x000D_
Cierre de cremallera de 1ª calidad con ojal y botón.</v>
      </c>
      <c r="H146" s="2" t="str">
        <f>IFERROR(VLOOKUP($A146,[1]products_2021_10_19_12_46_45!$A$3:$S$481,17,FALSE),"")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46" s="2" t="str">
        <f>VLOOKUP($A146,[1]products_2021_10_19_12_46_45!$A$3:$S$481,5,FALSE)</f>
        <v>Indumentaria militar</v>
      </c>
      <c r="J146" s="2" t="str">
        <f>IFERROR(VLOOKUP($A146,[1]products_2021_10_19_12_46_45!$A$3:$S$481,6,FALSE),"")</f>
        <v>Pantalones de combate, bombachas, fajinas, cargo.</v>
      </c>
      <c r="K146" s="2" t="str">
        <f>IFERROR(VLOOKUP($A146,[1]products_2021_10_19_12_46_45!$A$3:$S$481,7,FALSE),"")</f>
        <v>Jazak</v>
      </c>
      <c r="L146" s="2" t="str">
        <f>IFERROR(VLOOKUP($A146,[1]products_2021_10_19_12_46_45!$A$3:$S$481,8,FALSE),"")</f>
        <v/>
      </c>
      <c r="M146" s="2" t="str">
        <f>IFERROR(VLOOKUP($A146,[1]products_2021_10_19_12_46_45!$A$3:$S$481,9,FALSE),"")</f>
        <v>Rip Stop, Jazak, Infantería, Bombacha, Mimética, Camuflada</v>
      </c>
      <c r="N146" s="2">
        <f>IFERROR(VLOOKUP(C146,[2]articulo!$A$1:$D$9000,4,FALSE),"")</f>
        <v>10200</v>
      </c>
      <c r="O146" s="2" t="str">
        <f>VLOOKUP($A146,[1]products_2021_10_19_12_46_45!$A$3:$S$481,18,FALSE)</f>
        <v>https://rerda.com/393/Bombacha-Jazak-Infanteria-T-34-49.jpg,https://rerda.com/394/Bombacha-Jazak-Infanteria-T-34-49.jpg,https://rerda.com/395/Bombacha-Jazak-Infanteria-T-34-49.jpg,https://rerda.com/396/Bombacha-Jazak-Infanteria-T-34-49.jpg,https://rerda.com/397/Bombacha-Jazak-Infanteria-T-34-49.jpg,https://rerda.com/764/Bombacha-Jazak-Infanteria-T-34-49.jpg,https://rerda.com/765/Bombacha-Jazak-Infanteria-T-34-49.jpg,https://rerda.com/766/Bombacha-Jazak-Infanteria-T-34-49.jpg,https://rerda.com/767/Bombacha-Jazak-Infanteria-T-34-49.jpg,https://rerda.com/768/Bombacha-Jazak-Infanteria-T-34-49.jpg</v>
      </c>
      <c r="P146" s="2">
        <f>IFERROR(VLOOKUP(B146,[3]stock!$A$1:$B$9000,2,FALSE),"0")</f>
        <v>0</v>
      </c>
      <c r="Q146" s="2">
        <f>VLOOKUP($A146,[1]products_2021_10_19_12_46_45!$A$3:$S$481,11,FALSE)</f>
        <v>5</v>
      </c>
      <c r="R146" s="2">
        <f>VLOOKUP($A146,[1]products_2021_10_19_12_46_45!$A$3:$S$481,12,FALSE)</f>
        <v>5</v>
      </c>
      <c r="S146" s="2">
        <f>VLOOKUP($A146,[1]products_2021_10_19_12_46_45!$A$3:$S$481,13,FALSE)</f>
        <v>5</v>
      </c>
      <c r="T146" s="2">
        <f>VLOOKUP($A146,[1]products_2021_10_19_12_46_45!$A$3:$S$481,14,FALSE)</f>
        <v>0.03</v>
      </c>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row>
    <row r="147" spans="1:45" hidden="1" x14ac:dyDescent="0.25">
      <c r="A147" s="2">
        <v>47</v>
      </c>
      <c r="B147" s="2">
        <v>112019136</v>
      </c>
      <c r="C147" s="2">
        <f>VLOOKUP($A147,[1]products_2021_10_19_12_46_45!$A$3:$S$481,3,FALSE)</f>
        <v>1120191</v>
      </c>
      <c r="D147" s="2" t="str">
        <f>VLOOKUP($A147,[1]products_2021_10_19_12_46_45!$A$3:$S$481,4,FALSE)</f>
        <v>Bombacha Jazak Infantería T:34-48</v>
      </c>
      <c r="E147" s="3">
        <v>36</v>
      </c>
      <c r="F147" s="4"/>
      <c r="G147" s="2" t="str">
        <f>VLOOKUP($A147,[1]products_2021_10_19_12_46_45!$A$3:$S$481,16,FALSE)</f>
        <v>Rodilleras reforzadas._x000D_
Color Negro._x000D_
Solapa ajustadoras en rodillas._x000D_
8 (ocho) bolsillos._x000D_
Cierre de cremallera de 1ª calidad con ojal y botón.</v>
      </c>
      <c r="H147" s="2" t="str">
        <f>IFERROR(VLOOKUP($A147,[1]products_2021_10_19_12_46_45!$A$3:$S$481,17,FALSE),"")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47" s="2" t="str">
        <f>VLOOKUP($A147,[1]products_2021_10_19_12_46_45!$A$3:$S$481,5,FALSE)</f>
        <v>Indumentaria militar</v>
      </c>
      <c r="J147" s="2" t="str">
        <f>IFERROR(VLOOKUP($A147,[1]products_2021_10_19_12_46_45!$A$3:$S$481,6,FALSE),"")</f>
        <v>Pantalones de combate, bombachas, fajinas, cargo.</v>
      </c>
      <c r="K147" s="2" t="str">
        <f>IFERROR(VLOOKUP($A147,[1]products_2021_10_19_12_46_45!$A$3:$S$481,7,FALSE),"")</f>
        <v>Jazak</v>
      </c>
      <c r="L147" s="2" t="str">
        <f>IFERROR(VLOOKUP($A147,[1]products_2021_10_19_12_46_45!$A$3:$S$481,8,FALSE),"")</f>
        <v/>
      </c>
      <c r="M147" s="2" t="str">
        <f>IFERROR(VLOOKUP($A147,[1]products_2021_10_19_12_46_45!$A$3:$S$481,9,FALSE),"")</f>
        <v>Rip Stop, Jazak, Infantería, Bombacha, Mimética, Camuflada</v>
      </c>
      <c r="N147" s="2">
        <f>IFERROR(VLOOKUP(C147,[2]articulo!$A$1:$D$9000,4,FALSE),"")</f>
        <v>10200</v>
      </c>
      <c r="O147" s="2" t="str">
        <f>VLOOKUP($A147,[1]products_2021_10_19_12_46_45!$A$3:$S$481,18,FALSE)</f>
        <v>https://rerda.com/393/Bombacha-Jazak-Infanteria-T-34-49.jpg,https://rerda.com/394/Bombacha-Jazak-Infanteria-T-34-49.jpg,https://rerda.com/395/Bombacha-Jazak-Infanteria-T-34-49.jpg,https://rerda.com/396/Bombacha-Jazak-Infanteria-T-34-49.jpg,https://rerda.com/397/Bombacha-Jazak-Infanteria-T-34-49.jpg,https://rerda.com/764/Bombacha-Jazak-Infanteria-T-34-49.jpg,https://rerda.com/765/Bombacha-Jazak-Infanteria-T-34-49.jpg,https://rerda.com/766/Bombacha-Jazak-Infanteria-T-34-49.jpg,https://rerda.com/767/Bombacha-Jazak-Infanteria-T-34-49.jpg,https://rerda.com/768/Bombacha-Jazak-Infanteria-T-34-49.jpg</v>
      </c>
      <c r="P147" s="2">
        <f>IFERROR(VLOOKUP(B147,[3]stock!$A$1:$B$9000,2,FALSE),"0")</f>
        <v>0</v>
      </c>
      <c r="Q147" s="2">
        <f>VLOOKUP($A147,[1]products_2021_10_19_12_46_45!$A$3:$S$481,11,FALSE)</f>
        <v>5</v>
      </c>
      <c r="R147" s="2">
        <f>VLOOKUP($A147,[1]products_2021_10_19_12_46_45!$A$3:$S$481,12,FALSE)</f>
        <v>5</v>
      </c>
      <c r="S147" s="2">
        <f>VLOOKUP($A147,[1]products_2021_10_19_12_46_45!$A$3:$S$481,13,FALSE)</f>
        <v>5</v>
      </c>
      <c r="T147" s="2">
        <f>VLOOKUP($A147,[1]products_2021_10_19_12_46_45!$A$3:$S$481,14,FALSE)</f>
        <v>0.03</v>
      </c>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row>
    <row r="148" spans="1:45" hidden="1" x14ac:dyDescent="0.25">
      <c r="A148" s="2">
        <v>47</v>
      </c>
      <c r="B148" s="2">
        <v>112019138</v>
      </c>
      <c r="C148" s="2">
        <f>VLOOKUP($A148,[1]products_2021_10_19_12_46_45!$A$3:$S$481,3,FALSE)</f>
        <v>1120191</v>
      </c>
      <c r="D148" s="2" t="str">
        <f>VLOOKUP($A148,[1]products_2021_10_19_12_46_45!$A$3:$S$481,4,FALSE)</f>
        <v>Bombacha Jazak Infantería T:34-48</v>
      </c>
      <c r="E148" s="3">
        <v>38</v>
      </c>
      <c r="F148" s="4"/>
      <c r="G148" s="2" t="str">
        <f>VLOOKUP($A148,[1]products_2021_10_19_12_46_45!$A$3:$S$481,16,FALSE)</f>
        <v>Rodilleras reforzadas._x000D_
Color Negro._x000D_
Solapa ajustadoras en rodillas._x000D_
8 (ocho) bolsillos._x000D_
Cierre de cremallera de 1ª calidad con ojal y botón.</v>
      </c>
      <c r="H148" s="2" t="str">
        <f>IFERROR(VLOOKUP($A148,[1]products_2021_10_19_12_46_45!$A$3:$S$481,17,FALSE),"")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48" s="2" t="str">
        <f>VLOOKUP($A148,[1]products_2021_10_19_12_46_45!$A$3:$S$481,5,FALSE)</f>
        <v>Indumentaria militar</v>
      </c>
      <c r="J148" s="2" t="str">
        <f>IFERROR(VLOOKUP($A148,[1]products_2021_10_19_12_46_45!$A$3:$S$481,6,FALSE),"")</f>
        <v>Pantalones de combate, bombachas, fajinas, cargo.</v>
      </c>
      <c r="K148" s="2" t="str">
        <f>IFERROR(VLOOKUP($A148,[1]products_2021_10_19_12_46_45!$A$3:$S$481,7,FALSE),"")</f>
        <v>Jazak</v>
      </c>
      <c r="L148" s="2" t="str">
        <f>IFERROR(VLOOKUP($A148,[1]products_2021_10_19_12_46_45!$A$3:$S$481,8,FALSE),"")</f>
        <v/>
      </c>
      <c r="M148" s="2" t="str">
        <f>IFERROR(VLOOKUP($A148,[1]products_2021_10_19_12_46_45!$A$3:$S$481,9,FALSE),"")</f>
        <v>Rip Stop, Jazak, Infantería, Bombacha, Mimética, Camuflada</v>
      </c>
      <c r="N148" s="2">
        <f>IFERROR(VLOOKUP(C148,[2]articulo!$A$1:$D$9000,4,FALSE),"")</f>
        <v>10200</v>
      </c>
      <c r="O148" s="2" t="str">
        <f>VLOOKUP($A148,[1]products_2021_10_19_12_46_45!$A$3:$S$481,18,FALSE)</f>
        <v>https://rerda.com/393/Bombacha-Jazak-Infanteria-T-34-49.jpg,https://rerda.com/394/Bombacha-Jazak-Infanteria-T-34-49.jpg,https://rerda.com/395/Bombacha-Jazak-Infanteria-T-34-49.jpg,https://rerda.com/396/Bombacha-Jazak-Infanteria-T-34-49.jpg,https://rerda.com/397/Bombacha-Jazak-Infanteria-T-34-49.jpg,https://rerda.com/764/Bombacha-Jazak-Infanteria-T-34-49.jpg,https://rerda.com/765/Bombacha-Jazak-Infanteria-T-34-49.jpg,https://rerda.com/766/Bombacha-Jazak-Infanteria-T-34-49.jpg,https://rerda.com/767/Bombacha-Jazak-Infanteria-T-34-49.jpg,https://rerda.com/768/Bombacha-Jazak-Infanteria-T-34-49.jpg</v>
      </c>
      <c r="P148" s="2">
        <f>IFERROR(VLOOKUP(B148,[3]stock!$A$1:$B$9000,2,FALSE),"0")</f>
        <v>9</v>
      </c>
      <c r="Q148" s="2">
        <f>VLOOKUP($A148,[1]products_2021_10_19_12_46_45!$A$3:$S$481,11,FALSE)</f>
        <v>5</v>
      </c>
      <c r="R148" s="2">
        <f>VLOOKUP($A148,[1]products_2021_10_19_12_46_45!$A$3:$S$481,12,FALSE)</f>
        <v>5</v>
      </c>
      <c r="S148" s="2">
        <f>VLOOKUP($A148,[1]products_2021_10_19_12_46_45!$A$3:$S$481,13,FALSE)</f>
        <v>5</v>
      </c>
      <c r="T148" s="2">
        <f>VLOOKUP($A148,[1]products_2021_10_19_12_46_45!$A$3:$S$481,14,FALSE)</f>
        <v>0.03</v>
      </c>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row>
    <row r="149" spans="1:45" hidden="1" x14ac:dyDescent="0.25">
      <c r="A149" s="2">
        <v>47</v>
      </c>
      <c r="B149" s="2">
        <v>112019140</v>
      </c>
      <c r="C149" s="2">
        <f>VLOOKUP($A149,[1]products_2021_10_19_12_46_45!$A$3:$S$481,3,FALSE)</f>
        <v>1120191</v>
      </c>
      <c r="D149" s="2" t="str">
        <f>VLOOKUP($A149,[1]products_2021_10_19_12_46_45!$A$3:$S$481,4,FALSE)</f>
        <v>Bombacha Jazak Infantería T:34-48</v>
      </c>
      <c r="E149" s="3">
        <v>40</v>
      </c>
      <c r="F149" s="4"/>
      <c r="G149" s="2" t="str">
        <f>VLOOKUP($A149,[1]products_2021_10_19_12_46_45!$A$3:$S$481,16,FALSE)</f>
        <v>Rodilleras reforzadas._x000D_
Color Negro._x000D_
Solapa ajustadoras en rodillas._x000D_
8 (ocho) bolsillos._x000D_
Cierre de cremallera de 1ª calidad con ojal y botón.</v>
      </c>
      <c r="H149" s="2" t="str">
        <f>IFERROR(VLOOKUP($A149,[1]products_2021_10_19_12_46_45!$A$3:$S$481,17,FALSE),"")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49" s="2" t="str">
        <f>VLOOKUP($A149,[1]products_2021_10_19_12_46_45!$A$3:$S$481,5,FALSE)</f>
        <v>Indumentaria militar</v>
      </c>
      <c r="J149" s="2" t="str">
        <f>IFERROR(VLOOKUP($A149,[1]products_2021_10_19_12_46_45!$A$3:$S$481,6,FALSE),"")</f>
        <v>Pantalones de combate, bombachas, fajinas, cargo.</v>
      </c>
      <c r="K149" s="2" t="str">
        <f>IFERROR(VLOOKUP($A149,[1]products_2021_10_19_12_46_45!$A$3:$S$481,7,FALSE),"")</f>
        <v>Jazak</v>
      </c>
      <c r="L149" s="2" t="str">
        <f>IFERROR(VLOOKUP($A149,[1]products_2021_10_19_12_46_45!$A$3:$S$481,8,FALSE),"")</f>
        <v/>
      </c>
      <c r="M149" s="2" t="str">
        <f>IFERROR(VLOOKUP($A149,[1]products_2021_10_19_12_46_45!$A$3:$S$481,9,FALSE),"")</f>
        <v>Rip Stop, Jazak, Infantería, Bombacha, Mimética, Camuflada</v>
      </c>
      <c r="N149" s="2">
        <f>IFERROR(VLOOKUP(C149,[2]articulo!$A$1:$D$9000,4,FALSE),"")</f>
        <v>10200</v>
      </c>
      <c r="O149" s="2" t="str">
        <f>VLOOKUP($A149,[1]products_2021_10_19_12_46_45!$A$3:$S$481,18,FALSE)</f>
        <v>https://rerda.com/393/Bombacha-Jazak-Infanteria-T-34-49.jpg,https://rerda.com/394/Bombacha-Jazak-Infanteria-T-34-49.jpg,https://rerda.com/395/Bombacha-Jazak-Infanteria-T-34-49.jpg,https://rerda.com/396/Bombacha-Jazak-Infanteria-T-34-49.jpg,https://rerda.com/397/Bombacha-Jazak-Infanteria-T-34-49.jpg,https://rerda.com/764/Bombacha-Jazak-Infanteria-T-34-49.jpg,https://rerda.com/765/Bombacha-Jazak-Infanteria-T-34-49.jpg,https://rerda.com/766/Bombacha-Jazak-Infanteria-T-34-49.jpg,https://rerda.com/767/Bombacha-Jazak-Infanteria-T-34-49.jpg,https://rerda.com/768/Bombacha-Jazak-Infanteria-T-34-49.jpg</v>
      </c>
      <c r="P149" s="2">
        <f>IFERROR(VLOOKUP(B149,[3]stock!$A$1:$B$9000,2,FALSE),"0")</f>
        <v>2</v>
      </c>
      <c r="Q149" s="2">
        <f>VLOOKUP($A149,[1]products_2021_10_19_12_46_45!$A$3:$S$481,11,FALSE)</f>
        <v>5</v>
      </c>
      <c r="R149" s="2">
        <f>VLOOKUP($A149,[1]products_2021_10_19_12_46_45!$A$3:$S$481,12,FALSE)</f>
        <v>5</v>
      </c>
      <c r="S149" s="2">
        <f>VLOOKUP($A149,[1]products_2021_10_19_12_46_45!$A$3:$S$481,13,FALSE)</f>
        <v>5</v>
      </c>
      <c r="T149" s="2">
        <f>VLOOKUP($A149,[1]products_2021_10_19_12_46_45!$A$3:$S$481,14,FALSE)</f>
        <v>0.03</v>
      </c>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row>
    <row r="150" spans="1:45" hidden="1" x14ac:dyDescent="0.25">
      <c r="A150" s="2">
        <v>47</v>
      </c>
      <c r="B150" s="2">
        <v>112019142</v>
      </c>
      <c r="C150" s="2">
        <f>VLOOKUP($A150,[1]products_2021_10_19_12_46_45!$A$3:$S$481,3,FALSE)</f>
        <v>1120191</v>
      </c>
      <c r="D150" s="2" t="str">
        <f>VLOOKUP($A150,[1]products_2021_10_19_12_46_45!$A$3:$S$481,4,FALSE)</f>
        <v>Bombacha Jazak Infantería T:34-48</v>
      </c>
      <c r="E150" s="3">
        <v>42</v>
      </c>
      <c r="F150" s="4"/>
      <c r="G150" s="2" t="str">
        <f>VLOOKUP($A150,[1]products_2021_10_19_12_46_45!$A$3:$S$481,16,FALSE)</f>
        <v>Rodilleras reforzadas._x000D_
Color Negro._x000D_
Solapa ajustadoras en rodillas._x000D_
8 (ocho) bolsillos._x000D_
Cierre de cremallera de 1ª calidad con ojal y botón.</v>
      </c>
      <c r="H150" s="2" t="str">
        <f>IFERROR(VLOOKUP($A150,[1]products_2021_10_19_12_46_45!$A$3:$S$481,17,FALSE),"")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50" s="2" t="str">
        <f>VLOOKUP($A150,[1]products_2021_10_19_12_46_45!$A$3:$S$481,5,FALSE)</f>
        <v>Indumentaria militar</v>
      </c>
      <c r="J150" s="2" t="str">
        <f>IFERROR(VLOOKUP($A150,[1]products_2021_10_19_12_46_45!$A$3:$S$481,6,FALSE),"")</f>
        <v>Pantalones de combate, bombachas, fajinas, cargo.</v>
      </c>
      <c r="K150" s="2" t="str">
        <f>IFERROR(VLOOKUP($A150,[1]products_2021_10_19_12_46_45!$A$3:$S$481,7,FALSE),"")</f>
        <v>Jazak</v>
      </c>
      <c r="L150" s="2" t="str">
        <f>IFERROR(VLOOKUP($A150,[1]products_2021_10_19_12_46_45!$A$3:$S$481,8,FALSE),"")</f>
        <v/>
      </c>
      <c r="M150" s="2" t="str">
        <f>IFERROR(VLOOKUP($A150,[1]products_2021_10_19_12_46_45!$A$3:$S$481,9,FALSE),"")</f>
        <v>Rip Stop, Jazak, Infantería, Bombacha, Mimética, Camuflada</v>
      </c>
      <c r="N150" s="2">
        <f>IFERROR(VLOOKUP(C150,[2]articulo!$A$1:$D$9000,4,FALSE),"")</f>
        <v>10200</v>
      </c>
      <c r="O150" s="2" t="str">
        <f>VLOOKUP($A150,[1]products_2021_10_19_12_46_45!$A$3:$S$481,18,FALSE)</f>
        <v>https://rerda.com/393/Bombacha-Jazak-Infanteria-T-34-49.jpg,https://rerda.com/394/Bombacha-Jazak-Infanteria-T-34-49.jpg,https://rerda.com/395/Bombacha-Jazak-Infanteria-T-34-49.jpg,https://rerda.com/396/Bombacha-Jazak-Infanteria-T-34-49.jpg,https://rerda.com/397/Bombacha-Jazak-Infanteria-T-34-49.jpg,https://rerda.com/764/Bombacha-Jazak-Infanteria-T-34-49.jpg,https://rerda.com/765/Bombacha-Jazak-Infanteria-T-34-49.jpg,https://rerda.com/766/Bombacha-Jazak-Infanteria-T-34-49.jpg,https://rerda.com/767/Bombacha-Jazak-Infanteria-T-34-49.jpg,https://rerda.com/768/Bombacha-Jazak-Infanteria-T-34-49.jpg</v>
      </c>
      <c r="P150" s="2">
        <f>IFERROR(VLOOKUP(B150,[3]stock!$A$1:$B$9000,2,FALSE),"0")</f>
        <v>3</v>
      </c>
      <c r="Q150" s="2">
        <f>VLOOKUP($A150,[1]products_2021_10_19_12_46_45!$A$3:$S$481,11,FALSE)</f>
        <v>5</v>
      </c>
      <c r="R150" s="2">
        <f>VLOOKUP($A150,[1]products_2021_10_19_12_46_45!$A$3:$S$481,12,FALSE)</f>
        <v>5</v>
      </c>
      <c r="S150" s="2">
        <f>VLOOKUP($A150,[1]products_2021_10_19_12_46_45!$A$3:$S$481,13,FALSE)</f>
        <v>5</v>
      </c>
      <c r="T150" s="2">
        <f>VLOOKUP($A150,[1]products_2021_10_19_12_46_45!$A$3:$S$481,14,FALSE)</f>
        <v>0.03</v>
      </c>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row>
    <row r="151" spans="1:45" hidden="1" x14ac:dyDescent="0.25">
      <c r="A151" s="2">
        <v>47</v>
      </c>
      <c r="B151" s="2">
        <v>112019144</v>
      </c>
      <c r="C151" s="2">
        <f>VLOOKUP($A151,[1]products_2021_10_19_12_46_45!$A$3:$S$481,3,FALSE)</f>
        <v>1120191</v>
      </c>
      <c r="D151" s="2" t="str">
        <f>VLOOKUP($A151,[1]products_2021_10_19_12_46_45!$A$3:$S$481,4,FALSE)</f>
        <v>Bombacha Jazak Infantería T:34-48</v>
      </c>
      <c r="E151" s="3">
        <v>44</v>
      </c>
      <c r="F151" s="4"/>
      <c r="G151" s="2" t="str">
        <f>VLOOKUP($A151,[1]products_2021_10_19_12_46_45!$A$3:$S$481,16,FALSE)</f>
        <v>Rodilleras reforzadas._x000D_
Color Negro._x000D_
Solapa ajustadoras en rodillas._x000D_
8 (ocho) bolsillos._x000D_
Cierre de cremallera de 1ª calidad con ojal y botón.</v>
      </c>
      <c r="H151" s="2" t="str">
        <f>IFERROR(VLOOKUP($A151,[1]products_2021_10_19_12_46_45!$A$3:$S$481,17,FALSE),"")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51" s="2" t="str">
        <f>VLOOKUP($A151,[1]products_2021_10_19_12_46_45!$A$3:$S$481,5,FALSE)</f>
        <v>Indumentaria militar</v>
      </c>
      <c r="J151" s="2" t="str">
        <f>IFERROR(VLOOKUP($A151,[1]products_2021_10_19_12_46_45!$A$3:$S$481,6,FALSE),"")</f>
        <v>Pantalones de combate, bombachas, fajinas, cargo.</v>
      </c>
      <c r="K151" s="2" t="str">
        <f>IFERROR(VLOOKUP($A151,[1]products_2021_10_19_12_46_45!$A$3:$S$481,7,FALSE),"")</f>
        <v>Jazak</v>
      </c>
      <c r="L151" s="2" t="str">
        <f>IFERROR(VLOOKUP($A151,[1]products_2021_10_19_12_46_45!$A$3:$S$481,8,FALSE),"")</f>
        <v/>
      </c>
      <c r="M151" s="2" t="str">
        <f>IFERROR(VLOOKUP($A151,[1]products_2021_10_19_12_46_45!$A$3:$S$481,9,FALSE),"")</f>
        <v>Rip Stop, Jazak, Infantería, Bombacha, Mimética, Camuflada</v>
      </c>
      <c r="N151" s="2">
        <f>IFERROR(VLOOKUP(C151,[2]articulo!$A$1:$D$9000,4,FALSE),"")</f>
        <v>10200</v>
      </c>
      <c r="O151" s="2" t="str">
        <f>VLOOKUP($A151,[1]products_2021_10_19_12_46_45!$A$3:$S$481,18,FALSE)</f>
        <v>https://rerda.com/393/Bombacha-Jazak-Infanteria-T-34-49.jpg,https://rerda.com/394/Bombacha-Jazak-Infanteria-T-34-49.jpg,https://rerda.com/395/Bombacha-Jazak-Infanteria-T-34-49.jpg,https://rerda.com/396/Bombacha-Jazak-Infanteria-T-34-49.jpg,https://rerda.com/397/Bombacha-Jazak-Infanteria-T-34-49.jpg,https://rerda.com/764/Bombacha-Jazak-Infanteria-T-34-49.jpg,https://rerda.com/765/Bombacha-Jazak-Infanteria-T-34-49.jpg,https://rerda.com/766/Bombacha-Jazak-Infanteria-T-34-49.jpg,https://rerda.com/767/Bombacha-Jazak-Infanteria-T-34-49.jpg,https://rerda.com/768/Bombacha-Jazak-Infanteria-T-34-49.jpg</v>
      </c>
      <c r="P151" s="2">
        <f>IFERROR(VLOOKUP(B151,[3]stock!$A$1:$B$9000,2,FALSE),"0")</f>
        <v>1</v>
      </c>
      <c r="Q151" s="2">
        <f>VLOOKUP($A151,[1]products_2021_10_19_12_46_45!$A$3:$S$481,11,FALSE)</f>
        <v>5</v>
      </c>
      <c r="R151" s="2">
        <f>VLOOKUP($A151,[1]products_2021_10_19_12_46_45!$A$3:$S$481,12,FALSE)</f>
        <v>5</v>
      </c>
      <c r="S151" s="2">
        <f>VLOOKUP($A151,[1]products_2021_10_19_12_46_45!$A$3:$S$481,13,FALSE)</f>
        <v>5</v>
      </c>
      <c r="T151" s="2">
        <f>VLOOKUP($A151,[1]products_2021_10_19_12_46_45!$A$3:$S$481,14,FALSE)</f>
        <v>0.03</v>
      </c>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row>
    <row r="152" spans="1:45" hidden="1" x14ac:dyDescent="0.25">
      <c r="A152" s="2">
        <v>47</v>
      </c>
      <c r="B152" s="2">
        <v>112019146</v>
      </c>
      <c r="C152" s="2">
        <f>VLOOKUP($A152,[1]products_2021_10_19_12_46_45!$A$3:$S$481,3,FALSE)</f>
        <v>1120191</v>
      </c>
      <c r="D152" s="2" t="str">
        <f>VLOOKUP($A152,[1]products_2021_10_19_12_46_45!$A$3:$S$481,4,FALSE)</f>
        <v>Bombacha Jazak Infantería T:34-48</v>
      </c>
      <c r="E152" s="3">
        <v>46</v>
      </c>
      <c r="F152" s="4"/>
      <c r="G152" s="2" t="str">
        <f>VLOOKUP($A152,[1]products_2021_10_19_12_46_45!$A$3:$S$481,16,FALSE)</f>
        <v>Rodilleras reforzadas._x000D_
Color Negro._x000D_
Solapa ajustadoras en rodillas._x000D_
8 (ocho) bolsillos._x000D_
Cierre de cremallera de 1ª calidad con ojal y botón.</v>
      </c>
      <c r="H152" s="2" t="str">
        <f>IFERROR(VLOOKUP($A152,[1]products_2021_10_19_12_46_45!$A$3:$S$481,17,FALSE),"")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52" s="2" t="str">
        <f>VLOOKUP($A152,[1]products_2021_10_19_12_46_45!$A$3:$S$481,5,FALSE)</f>
        <v>Indumentaria militar</v>
      </c>
      <c r="J152" s="2" t="str">
        <f>IFERROR(VLOOKUP($A152,[1]products_2021_10_19_12_46_45!$A$3:$S$481,6,FALSE),"")</f>
        <v>Pantalones de combate, bombachas, fajinas, cargo.</v>
      </c>
      <c r="K152" s="2" t="str">
        <f>IFERROR(VLOOKUP($A152,[1]products_2021_10_19_12_46_45!$A$3:$S$481,7,FALSE),"")</f>
        <v>Jazak</v>
      </c>
      <c r="L152" s="2" t="str">
        <f>IFERROR(VLOOKUP($A152,[1]products_2021_10_19_12_46_45!$A$3:$S$481,8,FALSE),"")</f>
        <v/>
      </c>
      <c r="M152" s="2" t="str">
        <f>IFERROR(VLOOKUP($A152,[1]products_2021_10_19_12_46_45!$A$3:$S$481,9,FALSE),"")</f>
        <v>Rip Stop, Jazak, Infantería, Bombacha, Mimética, Camuflada</v>
      </c>
      <c r="N152" s="2">
        <f>IFERROR(VLOOKUP(C152,[2]articulo!$A$1:$D$9000,4,FALSE),"")</f>
        <v>10200</v>
      </c>
      <c r="O152" s="2" t="str">
        <f>VLOOKUP($A152,[1]products_2021_10_19_12_46_45!$A$3:$S$481,18,FALSE)</f>
        <v>https://rerda.com/393/Bombacha-Jazak-Infanteria-T-34-49.jpg,https://rerda.com/394/Bombacha-Jazak-Infanteria-T-34-49.jpg,https://rerda.com/395/Bombacha-Jazak-Infanteria-T-34-49.jpg,https://rerda.com/396/Bombacha-Jazak-Infanteria-T-34-49.jpg,https://rerda.com/397/Bombacha-Jazak-Infanteria-T-34-49.jpg,https://rerda.com/764/Bombacha-Jazak-Infanteria-T-34-49.jpg,https://rerda.com/765/Bombacha-Jazak-Infanteria-T-34-49.jpg,https://rerda.com/766/Bombacha-Jazak-Infanteria-T-34-49.jpg,https://rerda.com/767/Bombacha-Jazak-Infanteria-T-34-49.jpg,https://rerda.com/768/Bombacha-Jazak-Infanteria-T-34-49.jpg</v>
      </c>
      <c r="P152" s="2">
        <f>IFERROR(VLOOKUP(B152,[3]stock!$A$1:$B$9000,2,FALSE),"0")</f>
        <v>0</v>
      </c>
      <c r="Q152" s="2">
        <f>VLOOKUP($A152,[1]products_2021_10_19_12_46_45!$A$3:$S$481,11,FALSE)</f>
        <v>5</v>
      </c>
      <c r="R152" s="2">
        <f>VLOOKUP($A152,[1]products_2021_10_19_12_46_45!$A$3:$S$481,12,FALSE)</f>
        <v>5</v>
      </c>
      <c r="S152" s="2">
        <f>VLOOKUP($A152,[1]products_2021_10_19_12_46_45!$A$3:$S$481,13,FALSE)</f>
        <v>5</v>
      </c>
      <c r="T152" s="2">
        <f>VLOOKUP($A152,[1]products_2021_10_19_12_46_45!$A$3:$S$481,14,FALSE)</f>
        <v>0.03</v>
      </c>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row>
    <row r="153" spans="1:45" hidden="1" x14ac:dyDescent="0.25">
      <c r="A153" s="2">
        <v>47</v>
      </c>
      <c r="B153" s="2">
        <v>112019148</v>
      </c>
      <c r="C153" s="2">
        <f>VLOOKUP($A153,[1]products_2021_10_19_12_46_45!$A$3:$S$481,3,FALSE)</f>
        <v>1120191</v>
      </c>
      <c r="D153" s="2" t="str">
        <f>VLOOKUP($A153,[1]products_2021_10_19_12_46_45!$A$3:$S$481,4,FALSE)</f>
        <v>Bombacha Jazak Infantería T:34-48</v>
      </c>
      <c r="E153" s="3">
        <v>48</v>
      </c>
      <c r="F153" s="4"/>
      <c r="G153" s="2" t="str">
        <f>VLOOKUP($A153,[1]products_2021_10_19_12_46_45!$A$3:$S$481,16,FALSE)</f>
        <v>Rodilleras reforzadas._x000D_
Color Negro._x000D_
Solapa ajustadoras en rodillas._x000D_
8 (ocho) bolsillos._x000D_
Cierre de cremallera de 1ª calidad con ojal y botón.</v>
      </c>
      <c r="H153" s="2" t="str">
        <f>IFERROR(VLOOKUP($A153,[1]products_2021_10_19_12_46_45!$A$3:$S$481,17,FALSE),"")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53" s="2" t="str">
        <f>VLOOKUP($A153,[1]products_2021_10_19_12_46_45!$A$3:$S$481,5,FALSE)</f>
        <v>Indumentaria militar</v>
      </c>
      <c r="J153" s="2" t="str">
        <f>IFERROR(VLOOKUP($A153,[1]products_2021_10_19_12_46_45!$A$3:$S$481,6,FALSE),"")</f>
        <v>Pantalones de combate, bombachas, fajinas, cargo.</v>
      </c>
      <c r="K153" s="2" t="str">
        <f>IFERROR(VLOOKUP($A153,[1]products_2021_10_19_12_46_45!$A$3:$S$481,7,FALSE),"")</f>
        <v>Jazak</v>
      </c>
      <c r="L153" s="2" t="str">
        <f>IFERROR(VLOOKUP($A153,[1]products_2021_10_19_12_46_45!$A$3:$S$481,8,FALSE),"")</f>
        <v/>
      </c>
      <c r="M153" s="2" t="str">
        <f>IFERROR(VLOOKUP($A153,[1]products_2021_10_19_12_46_45!$A$3:$S$481,9,FALSE),"")</f>
        <v>Rip Stop, Jazak, Infantería, Bombacha, Mimética, Camuflada</v>
      </c>
      <c r="N153" s="2">
        <f>IFERROR(VLOOKUP(C153,[2]articulo!$A$1:$D$9000,4,FALSE),"")</f>
        <v>10200</v>
      </c>
      <c r="O153" s="2" t="str">
        <f>VLOOKUP($A153,[1]products_2021_10_19_12_46_45!$A$3:$S$481,18,FALSE)</f>
        <v>https://rerda.com/393/Bombacha-Jazak-Infanteria-T-34-49.jpg,https://rerda.com/394/Bombacha-Jazak-Infanteria-T-34-49.jpg,https://rerda.com/395/Bombacha-Jazak-Infanteria-T-34-49.jpg,https://rerda.com/396/Bombacha-Jazak-Infanteria-T-34-49.jpg,https://rerda.com/397/Bombacha-Jazak-Infanteria-T-34-49.jpg,https://rerda.com/764/Bombacha-Jazak-Infanteria-T-34-49.jpg,https://rerda.com/765/Bombacha-Jazak-Infanteria-T-34-49.jpg,https://rerda.com/766/Bombacha-Jazak-Infanteria-T-34-49.jpg,https://rerda.com/767/Bombacha-Jazak-Infanteria-T-34-49.jpg,https://rerda.com/768/Bombacha-Jazak-Infanteria-T-34-49.jpg</v>
      </c>
      <c r="P153" s="2">
        <f>IFERROR(VLOOKUP(B153,[3]stock!$A$1:$B$9000,2,FALSE),"0")</f>
        <v>0</v>
      </c>
      <c r="Q153" s="2">
        <f>VLOOKUP($A153,[1]products_2021_10_19_12_46_45!$A$3:$S$481,11,FALSE)</f>
        <v>5</v>
      </c>
      <c r="R153" s="2">
        <f>VLOOKUP($A153,[1]products_2021_10_19_12_46_45!$A$3:$S$481,12,FALSE)</f>
        <v>5</v>
      </c>
      <c r="S153" s="2">
        <f>VLOOKUP($A153,[1]products_2021_10_19_12_46_45!$A$3:$S$481,13,FALSE)</f>
        <v>5</v>
      </c>
      <c r="T153" s="2">
        <f>VLOOKUP($A153,[1]products_2021_10_19_12_46_45!$A$3:$S$481,14,FALSE)</f>
        <v>0.03</v>
      </c>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row>
    <row r="154" spans="1:45" hidden="1" x14ac:dyDescent="0.25">
      <c r="A154" s="2">
        <v>655</v>
      </c>
      <c r="B154" s="2">
        <v>112019250</v>
      </c>
      <c r="C154" s="2">
        <f>VLOOKUP($A154,[1]products_2021_10_19_12_46_45!$A$3:$S$481,3,FALSE)</f>
        <v>1120192</v>
      </c>
      <c r="D154" s="2" t="str">
        <f>VLOOKUP($A154,[1]products_2021_10_19_12_46_45!$A$3:$S$481,4,FALSE)</f>
        <v>Bombacha Jazak Infantería T:50-54</v>
      </c>
      <c r="E154" s="3">
        <v>50</v>
      </c>
      <c r="F154" s="4"/>
      <c r="G154" s="2" t="str">
        <f>VLOOKUP($A154,[1]products_2021_10_19_12_46_45!$A$3:$S$481,16,FALSE)</f>
        <v>Rodilleras reforzadas._x000D_
Color Negro._x000D_
Solapa ajustadoras en rodillas._x000D_
8 (ocho) bolsillos._x000D_
Cierre de cremallera de 1ª calidad con ojal y botón.</v>
      </c>
      <c r="H154" s="2" t="str">
        <f>IFERROR(VLOOKUP($A154,[1]products_2021_10_19_12_46_45!$A$3:$S$481,17,FALSE),"")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54" s="2" t="str">
        <f>VLOOKUP($A154,[1]products_2021_10_19_12_46_45!$A$3:$S$481,5,FALSE)</f>
        <v>Indumentaria militar</v>
      </c>
      <c r="J154" s="2" t="str">
        <f>IFERROR(VLOOKUP($A154,[1]products_2021_10_19_12_46_45!$A$3:$S$481,6,FALSE),"")</f>
        <v>Pantalones de combate, bombachas, fajinas, cargo.</v>
      </c>
      <c r="K154" s="2" t="str">
        <f>IFERROR(VLOOKUP($A154,[1]products_2021_10_19_12_46_45!$A$3:$S$481,7,FALSE),"")</f>
        <v>Jazak</v>
      </c>
      <c r="L154" s="2" t="str">
        <f>IFERROR(VLOOKUP($A154,[1]products_2021_10_19_12_46_45!$A$3:$S$481,8,FALSE),"")</f>
        <v/>
      </c>
      <c r="M154" s="2" t="str">
        <f>IFERROR(VLOOKUP($A154,[1]products_2021_10_19_12_46_45!$A$3:$S$481,9,FALSE),"")</f>
        <v>Rip Stop, Jazak, Infantería, Bombacha, Mimética, Camuflada</v>
      </c>
      <c r="N154" s="2">
        <f>IFERROR(VLOOKUP(C154,[2]articulo!$A$1:$D$9000,4,FALSE),"")</f>
        <v>10400</v>
      </c>
      <c r="O154" s="2" t="str">
        <f>VLOOKUP($A154,[1]products_2021_10_19_12_46_45!$A$3:$S$481,18,FALSE)</f>
        <v>https://rerda.com/3026/Bombacha-Jazak-Infanteria-T-50-55.jpg,https://rerda.com/3027/Bombacha-Jazak-Infanteria-T-50-55.jpg,https://rerda.com/3028/Bombacha-Jazak-Infanteria-T-50-55.jpg,https://rerda.com/3029/Bombacha-Jazak-Infanteria-T-50-55.jpg,https://rerda.com/3030/Bombacha-Jazak-Infanteria-T-50-55.jpg,https://rerda.com/3031/Bombacha-Jazak-Infanteria-T-50-55.jpg,https://rerda.com/3032/Bombacha-Jazak-Infanteria-T-50-55.jpg,https://rerda.com/3033/Bombacha-Jazak-Infanteria-T-50-55.jpg,https://rerda.com/3034/Bombacha-Jazak-Infanteria-T-50-55.jpg,https://rerda.com/3035/Bombacha-Jazak-Infanteria-T-50-55.jpg</v>
      </c>
      <c r="P154" s="2">
        <f>IFERROR(VLOOKUP(B154,[3]stock!$A$1:$B$9000,2,FALSE),"0")</f>
        <v>0</v>
      </c>
      <c r="Q154" s="2">
        <f>VLOOKUP($A154,[1]products_2021_10_19_12_46_45!$A$3:$S$481,11,FALSE)</f>
        <v>5</v>
      </c>
      <c r="R154" s="2">
        <f>VLOOKUP($A154,[1]products_2021_10_19_12_46_45!$A$3:$S$481,12,FALSE)</f>
        <v>5</v>
      </c>
      <c r="S154" s="2">
        <f>VLOOKUP($A154,[1]products_2021_10_19_12_46_45!$A$3:$S$481,13,FALSE)</f>
        <v>5</v>
      </c>
      <c r="T154" s="2">
        <f>VLOOKUP($A154,[1]products_2021_10_19_12_46_45!$A$3:$S$481,14,FALSE)</f>
        <v>0.03</v>
      </c>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row>
    <row r="155" spans="1:45" hidden="1" x14ac:dyDescent="0.25">
      <c r="A155" s="2">
        <v>655</v>
      </c>
      <c r="B155" s="2">
        <v>112019252</v>
      </c>
      <c r="C155" s="2">
        <f>VLOOKUP($A155,[1]products_2021_10_19_12_46_45!$A$3:$S$481,3,FALSE)</f>
        <v>1120192</v>
      </c>
      <c r="D155" s="2" t="str">
        <f>VLOOKUP($A155,[1]products_2021_10_19_12_46_45!$A$3:$S$481,4,FALSE)</f>
        <v>Bombacha Jazak Infantería T:50-54</v>
      </c>
      <c r="E155" s="3">
        <v>52</v>
      </c>
      <c r="F155" s="4"/>
      <c r="G155" s="2" t="str">
        <f>VLOOKUP($A155,[1]products_2021_10_19_12_46_45!$A$3:$S$481,16,FALSE)</f>
        <v>Rodilleras reforzadas._x000D_
Color Negro._x000D_
Solapa ajustadoras en rodillas._x000D_
8 (ocho) bolsillos._x000D_
Cierre de cremallera de 1ª calidad con ojal y botón.</v>
      </c>
      <c r="H155" s="2" t="str">
        <f>IFERROR(VLOOKUP($A155,[1]products_2021_10_19_12_46_45!$A$3:$S$481,17,FALSE),"")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55" s="2" t="str">
        <f>VLOOKUP($A155,[1]products_2021_10_19_12_46_45!$A$3:$S$481,5,FALSE)</f>
        <v>Indumentaria militar</v>
      </c>
      <c r="J155" s="2" t="str">
        <f>IFERROR(VLOOKUP($A155,[1]products_2021_10_19_12_46_45!$A$3:$S$481,6,FALSE),"")</f>
        <v>Pantalones de combate, bombachas, fajinas, cargo.</v>
      </c>
      <c r="K155" s="2" t="str">
        <f>IFERROR(VLOOKUP($A155,[1]products_2021_10_19_12_46_45!$A$3:$S$481,7,FALSE),"")</f>
        <v>Jazak</v>
      </c>
      <c r="L155" s="2" t="str">
        <f>IFERROR(VLOOKUP($A155,[1]products_2021_10_19_12_46_45!$A$3:$S$481,8,FALSE),"")</f>
        <v/>
      </c>
      <c r="M155" s="2" t="str">
        <f>IFERROR(VLOOKUP($A155,[1]products_2021_10_19_12_46_45!$A$3:$S$481,9,FALSE),"")</f>
        <v>Rip Stop, Jazak, Infantería, Bombacha, Mimética, Camuflada</v>
      </c>
      <c r="N155" s="2">
        <f>IFERROR(VLOOKUP(C155,[2]articulo!$A$1:$D$9000,4,FALSE),"")</f>
        <v>10400</v>
      </c>
      <c r="O155" s="2" t="str">
        <f>VLOOKUP($A155,[1]products_2021_10_19_12_46_45!$A$3:$S$481,18,FALSE)</f>
        <v>https://rerda.com/3026/Bombacha-Jazak-Infanteria-T-50-55.jpg,https://rerda.com/3027/Bombacha-Jazak-Infanteria-T-50-55.jpg,https://rerda.com/3028/Bombacha-Jazak-Infanteria-T-50-55.jpg,https://rerda.com/3029/Bombacha-Jazak-Infanteria-T-50-55.jpg,https://rerda.com/3030/Bombacha-Jazak-Infanteria-T-50-55.jpg,https://rerda.com/3031/Bombacha-Jazak-Infanteria-T-50-55.jpg,https://rerda.com/3032/Bombacha-Jazak-Infanteria-T-50-55.jpg,https://rerda.com/3033/Bombacha-Jazak-Infanteria-T-50-55.jpg,https://rerda.com/3034/Bombacha-Jazak-Infanteria-T-50-55.jpg,https://rerda.com/3035/Bombacha-Jazak-Infanteria-T-50-55.jpg</v>
      </c>
      <c r="P155" s="2">
        <f>IFERROR(VLOOKUP(B155,[3]stock!$A$1:$B$9000,2,FALSE),"0")</f>
        <v>6</v>
      </c>
      <c r="Q155" s="2">
        <f>VLOOKUP($A155,[1]products_2021_10_19_12_46_45!$A$3:$S$481,11,FALSE)</f>
        <v>5</v>
      </c>
      <c r="R155" s="2">
        <f>VLOOKUP($A155,[1]products_2021_10_19_12_46_45!$A$3:$S$481,12,FALSE)</f>
        <v>5</v>
      </c>
      <c r="S155" s="2">
        <f>VLOOKUP($A155,[1]products_2021_10_19_12_46_45!$A$3:$S$481,13,FALSE)</f>
        <v>5</v>
      </c>
      <c r="T155" s="2">
        <f>VLOOKUP($A155,[1]products_2021_10_19_12_46_45!$A$3:$S$481,14,FALSE)</f>
        <v>0.03</v>
      </c>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row>
    <row r="156" spans="1:45" hidden="1" x14ac:dyDescent="0.25">
      <c r="A156" s="2">
        <v>655</v>
      </c>
      <c r="B156" s="2">
        <v>112019254</v>
      </c>
      <c r="C156" s="2">
        <f>VLOOKUP($A156,[1]products_2021_10_19_12_46_45!$A$3:$S$481,3,FALSE)</f>
        <v>1120192</v>
      </c>
      <c r="D156" s="2" t="str">
        <f>VLOOKUP($A156,[1]products_2021_10_19_12_46_45!$A$3:$S$481,4,FALSE)</f>
        <v>Bombacha Jazak Infantería T:50-54</v>
      </c>
      <c r="E156" s="3">
        <v>54</v>
      </c>
      <c r="F156" s="4"/>
      <c r="G156" s="2" t="str">
        <f>VLOOKUP($A156,[1]products_2021_10_19_12_46_45!$A$3:$S$481,16,FALSE)</f>
        <v>Rodilleras reforzadas._x000D_
Color Negro._x000D_
Solapa ajustadoras en rodillas._x000D_
8 (ocho) bolsillos._x000D_
Cierre de cremallera de 1ª calidad con ojal y botón.</v>
      </c>
      <c r="H156" s="2" t="str">
        <f>IFERROR(VLOOKUP($A156,[1]products_2021_10_19_12_46_45!$A$3:$S$481,17,FALSE),"")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56" s="2" t="str">
        <f>VLOOKUP($A156,[1]products_2021_10_19_12_46_45!$A$3:$S$481,5,FALSE)</f>
        <v>Indumentaria militar</v>
      </c>
      <c r="J156" s="2" t="str">
        <f>IFERROR(VLOOKUP($A156,[1]products_2021_10_19_12_46_45!$A$3:$S$481,6,FALSE),"")</f>
        <v>Pantalones de combate, bombachas, fajinas, cargo.</v>
      </c>
      <c r="K156" s="2" t="str">
        <f>IFERROR(VLOOKUP($A156,[1]products_2021_10_19_12_46_45!$A$3:$S$481,7,FALSE),"")</f>
        <v>Jazak</v>
      </c>
      <c r="L156" s="2" t="str">
        <f>IFERROR(VLOOKUP($A156,[1]products_2021_10_19_12_46_45!$A$3:$S$481,8,FALSE),"")</f>
        <v/>
      </c>
      <c r="M156" s="2" t="str">
        <f>IFERROR(VLOOKUP($A156,[1]products_2021_10_19_12_46_45!$A$3:$S$481,9,FALSE),"")</f>
        <v>Rip Stop, Jazak, Infantería, Bombacha, Mimética, Camuflada</v>
      </c>
      <c r="N156" s="2">
        <f>IFERROR(VLOOKUP(C156,[2]articulo!$A$1:$D$9000,4,FALSE),"")</f>
        <v>10400</v>
      </c>
      <c r="O156" s="2" t="str">
        <f>VLOOKUP($A156,[1]products_2021_10_19_12_46_45!$A$3:$S$481,18,FALSE)</f>
        <v>https://rerda.com/3026/Bombacha-Jazak-Infanteria-T-50-55.jpg,https://rerda.com/3027/Bombacha-Jazak-Infanteria-T-50-55.jpg,https://rerda.com/3028/Bombacha-Jazak-Infanteria-T-50-55.jpg,https://rerda.com/3029/Bombacha-Jazak-Infanteria-T-50-55.jpg,https://rerda.com/3030/Bombacha-Jazak-Infanteria-T-50-55.jpg,https://rerda.com/3031/Bombacha-Jazak-Infanteria-T-50-55.jpg,https://rerda.com/3032/Bombacha-Jazak-Infanteria-T-50-55.jpg,https://rerda.com/3033/Bombacha-Jazak-Infanteria-T-50-55.jpg,https://rerda.com/3034/Bombacha-Jazak-Infanteria-T-50-55.jpg,https://rerda.com/3035/Bombacha-Jazak-Infanteria-T-50-55.jpg</v>
      </c>
      <c r="P156" s="2">
        <f>IFERROR(VLOOKUP(B156,[3]stock!$A$1:$B$9000,2,FALSE),"0")</f>
        <v>5</v>
      </c>
      <c r="Q156" s="2">
        <f>VLOOKUP($A156,[1]products_2021_10_19_12_46_45!$A$3:$S$481,11,FALSE)</f>
        <v>5</v>
      </c>
      <c r="R156" s="2">
        <f>VLOOKUP($A156,[1]products_2021_10_19_12_46_45!$A$3:$S$481,12,FALSE)</f>
        <v>5</v>
      </c>
      <c r="S156" s="2">
        <f>VLOOKUP($A156,[1]products_2021_10_19_12_46_45!$A$3:$S$481,13,FALSE)</f>
        <v>5</v>
      </c>
      <c r="T156" s="2">
        <f>VLOOKUP($A156,[1]products_2021_10_19_12_46_45!$A$3:$S$481,14,FALSE)</f>
        <v>0.03</v>
      </c>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row>
    <row r="157" spans="1:45" hidden="1" x14ac:dyDescent="0.25">
      <c r="A157" s="2">
        <v>656</v>
      </c>
      <c r="B157" s="2">
        <v>112019356</v>
      </c>
      <c r="C157" s="2">
        <f>VLOOKUP($A157,[1]products_2021_10_19_12_46_45!$A$3:$S$481,3,FALSE)</f>
        <v>1120193</v>
      </c>
      <c r="D157" s="2" t="str">
        <f>VLOOKUP($A157,[1]products_2021_10_19_12_46_45!$A$3:$S$481,4,FALSE)</f>
        <v>Bombacha Jazak InfanteríaT:56-60</v>
      </c>
      <c r="E157" s="3">
        <v>56</v>
      </c>
      <c r="F157" s="4"/>
      <c r="G157" s="2" t="str">
        <f>VLOOKUP($A157,[1]products_2021_10_19_12_46_45!$A$3:$S$481,16,FALSE)</f>
        <v>Rodilleras reforzadas._x000D_
Color Negro._x000D_
Solapa ajustadoras en rodillas._x000D_
8 (ocho) bolsillos._x000D_
Cierre de cremallera de 1ª calidad con ojal y botón.</v>
      </c>
      <c r="H157" s="2" t="str">
        <f>IFERROR(VLOOKUP($A157,[1]products_2021_10_19_12_46_45!$A$3:$S$481,17,FALSE),"")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57" s="2" t="str">
        <f>VLOOKUP($A157,[1]products_2021_10_19_12_46_45!$A$3:$S$481,5,FALSE)</f>
        <v>Indumentaria militar</v>
      </c>
      <c r="J157" s="2" t="str">
        <f>IFERROR(VLOOKUP($A157,[1]products_2021_10_19_12_46_45!$A$3:$S$481,6,FALSE),"")</f>
        <v>Pantalones de combate, bombachas, fajinas, cargo.</v>
      </c>
      <c r="K157" s="2" t="str">
        <f>IFERROR(VLOOKUP($A157,[1]products_2021_10_19_12_46_45!$A$3:$S$481,7,FALSE),"")</f>
        <v>Jazak</v>
      </c>
      <c r="L157" s="2" t="str">
        <f>IFERROR(VLOOKUP($A157,[1]products_2021_10_19_12_46_45!$A$3:$S$481,8,FALSE),"")</f>
        <v/>
      </c>
      <c r="M157" s="2" t="str">
        <f>IFERROR(VLOOKUP($A157,[1]products_2021_10_19_12_46_45!$A$3:$S$481,9,FALSE),"")</f>
        <v>Rip Stop, Jazak, Infantería, Bombacha, Mimética, Camuflada</v>
      </c>
      <c r="N157" s="2">
        <f>IFERROR(VLOOKUP(C157,[2]articulo!$A$1:$D$9000,4,FALSE),"")</f>
        <v>10600</v>
      </c>
      <c r="O157" s="2" t="str">
        <f>VLOOKUP($A157,[1]products_2021_10_19_12_46_45!$A$3:$S$481,18,FALSE)</f>
        <v>https://rerda.com/3036/Bombacha-Jazak-InfanteriaT-56-61.jpg,https://rerda.com/3037/Bombacha-Jazak-InfanteriaT-56-61.jpg,https://rerda.com/3038/Bombacha-Jazak-InfanteriaT-56-61.jpg,https://rerda.com/3039/Bombacha-Jazak-InfanteriaT-56-61.jpg,https://rerda.com/3040/Bombacha-Jazak-InfanteriaT-56-61.jpg,https://rerda.com/3041/Bombacha-Jazak-InfanteriaT-56-61.jpg,https://rerda.com/3042/Bombacha-Jazak-InfanteriaT-56-61.jpg,https://rerda.com/3043/Bombacha-Jazak-InfanteriaT-56-61.jpg,https://rerda.com/3044/Bombacha-Jazak-InfanteriaT-56-61.jpg,https://rerda.com/3045/Bombacha-Jazak-InfanteriaT-56-61.jpg</v>
      </c>
      <c r="P157" s="2">
        <f>IFERROR(VLOOKUP(B157,[3]stock!$A$1:$B$9000,2,FALSE),"0")</f>
        <v>0</v>
      </c>
      <c r="Q157" s="2">
        <f>VLOOKUP($A157,[1]products_2021_10_19_12_46_45!$A$3:$S$481,11,FALSE)</f>
        <v>5</v>
      </c>
      <c r="R157" s="2">
        <f>VLOOKUP($A157,[1]products_2021_10_19_12_46_45!$A$3:$S$481,12,FALSE)</f>
        <v>5</v>
      </c>
      <c r="S157" s="2">
        <f>VLOOKUP($A157,[1]products_2021_10_19_12_46_45!$A$3:$S$481,13,FALSE)</f>
        <v>5</v>
      </c>
      <c r="T157" s="2">
        <f>VLOOKUP($A157,[1]products_2021_10_19_12_46_45!$A$3:$S$481,14,FALSE)</f>
        <v>0.03</v>
      </c>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row>
    <row r="158" spans="1:45" hidden="1" x14ac:dyDescent="0.25">
      <c r="A158" s="2">
        <v>656</v>
      </c>
      <c r="B158" s="2">
        <v>112019358</v>
      </c>
      <c r="C158" s="2">
        <f>VLOOKUP($A158,[1]products_2021_10_19_12_46_45!$A$3:$S$481,3,FALSE)</f>
        <v>1120193</v>
      </c>
      <c r="D158" s="2" t="str">
        <f>VLOOKUP($A158,[1]products_2021_10_19_12_46_45!$A$3:$S$481,4,FALSE)</f>
        <v>Bombacha Jazak InfanteríaT:56-60</v>
      </c>
      <c r="E158" s="3">
        <v>58</v>
      </c>
      <c r="F158" s="4"/>
      <c r="G158" s="2" t="str">
        <f>VLOOKUP($A158,[1]products_2021_10_19_12_46_45!$A$3:$S$481,16,FALSE)</f>
        <v>Rodilleras reforzadas._x000D_
Color Negro._x000D_
Solapa ajustadoras en rodillas._x000D_
8 (ocho) bolsillos._x000D_
Cierre de cremallera de 1ª calidad con ojal y botón.</v>
      </c>
      <c r="H158" s="2" t="str">
        <f>IFERROR(VLOOKUP($A158,[1]products_2021_10_19_12_46_45!$A$3:$S$481,17,FALSE),"")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58" s="2" t="str">
        <f>VLOOKUP($A158,[1]products_2021_10_19_12_46_45!$A$3:$S$481,5,FALSE)</f>
        <v>Indumentaria militar</v>
      </c>
      <c r="J158" s="2" t="str">
        <f>IFERROR(VLOOKUP($A158,[1]products_2021_10_19_12_46_45!$A$3:$S$481,6,FALSE),"")</f>
        <v>Pantalones de combate, bombachas, fajinas, cargo.</v>
      </c>
      <c r="K158" s="2" t="str">
        <f>IFERROR(VLOOKUP($A158,[1]products_2021_10_19_12_46_45!$A$3:$S$481,7,FALSE),"")</f>
        <v>Jazak</v>
      </c>
      <c r="L158" s="2" t="str">
        <f>IFERROR(VLOOKUP($A158,[1]products_2021_10_19_12_46_45!$A$3:$S$481,8,FALSE),"")</f>
        <v/>
      </c>
      <c r="M158" s="2" t="str">
        <f>IFERROR(VLOOKUP($A158,[1]products_2021_10_19_12_46_45!$A$3:$S$481,9,FALSE),"")</f>
        <v>Rip Stop, Jazak, Infantería, Bombacha, Mimética, Camuflada</v>
      </c>
      <c r="N158" s="2">
        <f>IFERROR(VLOOKUP(C158,[2]articulo!$A$1:$D$9000,4,FALSE),"")</f>
        <v>10600</v>
      </c>
      <c r="O158" s="2" t="str">
        <f>VLOOKUP($A158,[1]products_2021_10_19_12_46_45!$A$3:$S$481,18,FALSE)</f>
        <v>https://rerda.com/3036/Bombacha-Jazak-InfanteriaT-56-61.jpg,https://rerda.com/3037/Bombacha-Jazak-InfanteriaT-56-61.jpg,https://rerda.com/3038/Bombacha-Jazak-InfanteriaT-56-61.jpg,https://rerda.com/3039/Bombacha-Jazak-InfanteriaT-56-61.jpg,https://rerda.com/3040/Bombacha-Jazak-InfanteriaT-56-61.jpg,https://rerda.com/3041/Bombacha-Jazak-InfanteriaT-56-61.jpg,https://rerda.com/3042/Bombacha-Jazak-InfanteriaT-56-61.jpg,https://rerda.com/3043/Bombacha-Jazak-InfanteriaT-56-61.jpg,https://rerda.com/3044/Bombacha-Jazak-InfanteriaT-56-61.jpg,https://rerda.com/3045/Bombacha-Jazak-InfanteriaT-56-61.jpg</v>
      </c>
      <c r="P158" s="2">
        <f>IFERROR(VLOOKUP(B158,[3]stock!$A$1:$B$9000,2,FALSE),"0")</f>
        <v>1</v>
      </c>
      <c r="Q158" s="2">
        <f>VLOOKUP($A158,[1]products_2021_10_19_12_46_45!$A$3:$S$481,11,FALSE)</f>
        <v>5</v>
      </c>
      <c r="R158" s="2">
        <f>VLOOKUP($A158,[1]products_2021_10_19_12_46_45!$A$3:$S$481,12,FALSE)</f>
        <v>5</v>
      </c>
      <c r="S158" s="2">
        <f>VLOOKUP($A158,[1]products_2021_10_19_12_46_45!$A$3:$S$481,13,FALSE)</f>
        <v>5</v>
      </c>
      <c r="T158" s="2">
        <f>VLOOKUP($A158,[1]products_2021_10_19_12_46_45!$A$3:$S$481,14,FALSE)</f>
        <v>0.03</v>
      </c>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row>
    <row r="159" spans="1:45" hidden="1" x14ac:dyDescent="0.25">
      <c r="A159" s="2">
        <v>656</v>
      </c>
      <c r="B159" s="2">
        <v>112019360</v>
      </c>
      <c r="C159" s="2">
        <f>VLOOKUP($A159,[1]products_2021_10_19_12_46_45!$A$3:$S$481,3,FALSE)</f>
        <v>1120193</v>
      </c>
      <c r="D159" s="2" t="str">
        <f>VLOOKUP($A159,[1]products_2021_10_19_12_46_45!$A$3:$S$481,4,FALSE)</f>
        <v>Bombacha Jazak InfanteríaT:56-60</v>
      </c>
      <c r="E159" s="3">
        <v>60</v>
      </c>
      <c r="F159" s="4"/>
      <c r="G159" s="2" t="str">
        <f>VLOOKUP($A159,[1]products_2021_10_19_12_46_45!$A$3:$S$481,16,FALSE)</f>
        <v>Rodilleras reforzadas._x000D_
Color Negro._x000D_
Solapa ajustadoras en rodillas._x000D_
8 (ocho) bolsillos._x000D_
Cierre de cremallera de 1ª calidad con ojal y botón.</v>
      </c>
      <c r="H159" s="2" t="str">
        <f>IFERROR(VLOOKUP($A159,[1]products_2021_10_19_12_46_45!$A$3:$S$481,17,FALSE),"")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59" s="2" t="str">
        <f>VLOOKUP($A159,[1]products_2021_10_19_12_46_45!$A$3:$S$481,5,FALSE)</f>
        <v>Indumentaria militar</v>
      </c>
      <c r="J159" s="2" t="str">
        <f>IFERROR(VLOOKUP($A159,[1]products_2021_10_19_12_46_45!$A$3:$S$481,6,FALSE),"")</f>
        <v>Pantalones de combate, bombachas, fajinas, cargo.</v>
      </c>
      <c r="K159" s="2" t="str">
        <f>IFERROR(VLOOKUP($A159,[1]products_2021_10_19_12_46_45!$A$3:$S$481,7,FALSE),"")</f>
        <v>Jazak</v>
      </c>
      <c r="L159" s="2" t="str">
        <f>IFERROR(VLOOKUP($A159,[1]products_2021_10_19_12_46_45!$A$3:$S$481,8,FALSE),"")</f>
        <v/>
      </c>
      <c r="M159" s="2" t="str">
        <f>IFERROR(VLOOKUP($A159,[1]products_2021_10_19_12_46_45!$A$3:$S$481,9,FALSE),"")</f>
        <v>Rip Stop, Jazak, Infantería, Bombacha, Mimética, Camuflada</v>
      </c>
      <c r="N159" s="2">
        <f>IFERROR(VLOOKUP(C159,[2]articulo!$A$1:$D$9000,4,FALSE),"")</f>
        <v>10600</v>
      </c>
      <c r="O159" s="2" t="str">
        <f>VLOOKUP($A159,[1]products_2021_10_19_12_46_45!$A$3:$S$481,18,FALSE)</f>
        <v>https://rerda.com/3036/Bombacha-Jazak-InfanteriaT-56-61.jpg,https://rerda.com/3037/Bombacha-Jazak-InfanteriaT-56-61.jpg,https://rerda.com/3038/Bombacha-Jazak-InfanteriaT-56-61.jpg,https://rerda.com/3039/Bombacha-Jazak-InfanteriaT-56-61.jpg,https://rerda.com/3040/Bombacha-Jazak-InfanteriaT-56-61.jpg,https://rerda.com/3041/Bombacha-Jazak-InfanteriaT-56-61.jpg,https://rerda.com/3042/Bombacha-Jazak-InfanteriaT-56-61.jpg,https://rerda.com/3043/Bombacha-Jazak-InfanteriaT-56-61.jpg,https://rerda.com/3044/Bombacha-Jazak-InfanteriaT-56-61.jpg,https://rerda.com/3045/Bombacha-Jazak-InfanteriaT-56-61.jpg</v>
      </c>
      <c r="P159" s="2">
        <f>IFERROR(VLOOKUP(B159,[3]stock!$A$1:$B$9000,2,FALSE),"0")</f>
        <v>0</v>
      </c>
      <c r="Q159" s="2">
        <f>VLOOKUP($A159,[1]products_2021_10_19_12_46_45!$A$3:$S$481,11,FALSE)</f>
        <v>5</v>
      </c>
      <c r="R159" s="2">
        <f>VLOOKUP($A159,[1]products_2021_10_19_12_46_45!$A$3:$S$481,12,FALSE)</f>
        <v>5</v>
      </c>
      <c r="S159" s="2">
        <f>VLOOKUP($A159,[1]products_2021_10_19_12_46_45!$A$3:$S$481,13,FALSE)</f>
        <v>5</v>
      </c>
      <c r="T159" s="2">
        <f>VLOOKUP($A159,[1]products_2021_10_19_12_46_45!$A$3:$S$481,14,FALSE)</f>
        <v>0.03</v>
      </c>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row>
    <row r="160" spans="1:45" hidden="1" x14ac:dyDescent="0.25">
      <c r="A160" s="2">
        <v>1059</v>
      </c>
      <c r="B160" s="2">
        <v>112019562</v>
      </c>
      <c r="C160" s="2">
        <f>VLOOKUP($A160,[1]products_2021_10_19_12_46_45!$A$3:$S$481,3,FALSE)</f>
        <v>1120195</v>
      </c>
      <c r="D160" s="2" t="str">
        <f>VLOOKUP($A160,[1]products_2021_10_19_12_46_45!$A$3:$S$481,4,FALSE)</f>
        <v>Bombacha Clásica Gabardina Negra T:62-66</v>
      </c>
      <c r="E160" s="3">
        <v>62</v>
      </c>
      <c r="F160" s="4"/>
      <c r="G160" s="2" t="str">
        <f>VLOOKUP($A160,[1]products_2021_10_19_12_46_45!$A$3:$S$481,16,FALSE)</f>
        <v>Con puños en la bota.&lt;br /&gt;
Seis (6) bolsillos.&lt;br /&gt;
Refuerzo en rodillas y entrepierna.&lt;br /&gt;
Cierre de cremallera de 1ª calidad con ojal y botón.&lt;br /&gt;</v>
      </c>
      <c r="H160" s="2" t="str">
        <f>IFERROR(VLOOKUP($A160,[1]products_2021_10_19_12_46_45!$A$3:$S$481,17,FALSE),"")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60" s="2" t="str">
        <f>VLOOKUP($A160,[1]products_2021_10_19_12_46_45!$A$3:$S$481,5,FALSE)</f>
        <v>Indumentaria militar</v>
      </c>
      <c r="J160" s="2" t="str">
        <f>IFERROR(VLOOKUP($A160,[1]products_2021_10_19_12_46_45!$A$3:$S$481,6,FALSE),"")</f>
        <v>Pantalones de combate, bombachas, fajinas, cargo.</v>
      </c>
      <c r="K160" s="2" t="str">
        <f>IFERROR(VLOOKUP($A160,[1]products_2021_10_19_12_46_45!$A$3:$S$481,7,FALSE),"")</f>
        <v>Clásica</v>
      </c>
      <c r="L160" s="2" t="str">
        <f>IFERROR(VLOOKUP($A160,[1]products_2021_10_19_12_46_45!$A$3:$S$481,8,FALSE),"")</f>
        <v/>
      </c>
      <c r="M160" s="2" t="str">
        <f>IFERROR(VLOOKUP($A160,[1]products_2021_10_19_12_46_45!$A$3:$S$481,9,FALSE),"")</f>
        <v>Gabardina, Bombacha, Clásica</v>
      </c>
      <c r="N160" s="2">
        <f>IFERROR(VLOOKUP(C160,[2]articulo!$A$1:$D$9000,4,FALSE),"")</f>
        <v>5950</v>
      </c>
      <c r="O160" s="2" t="str">
        <f>VLOOKUP($A160,[1]products_2021_10_19_12_46_45!$A$3:$S$481,18,FALSE)</f>
        <v>https://rerda.com/7033/Bombacha-Clasica-Gabardina-Negra-T-62-67.jpg,https://rerda.com/7034/Bombacha-Clasica-Gabardina-Negra-T-62-67.jpg,https://rerda.com/7035/Bombacha-Clasica-Gabardina-Negra-T-62-67.jpg,https://rerda.com/7036/Bombacha-Clasica-Gabardina-Negra-T-62-67.jpg,https://rerda.com/7037/Bombacha-Clasica-Gabardina-Negra-T-62-67.jpg</v>
      </c>
      <c r="P160" s="2">
        <f>IFERROR(VLOOKUP(B160,[3]stock!$A$1:$B$9000,2,FALSE),"0")</f>
        <v>5</v>
      </c>
      <c r="Q160" s="2">
        <f>VLOOKUP($A160,[1]products_2021_10_19_12_46_45!$A$3:$S$481,11,FALSE)</f>
        <v>5</v>
      </c>
      <c r="R160" s="2">
        <f>VLOOKUP($A160,[1]products_2021_10_19_12_46_45!$A$3:$S$481,12,FALSE)</f>
        <v>5</v>
      </c>
      <c r="S160" s="2">
        <f>VLOOKUP($A160,[1]products_2021_10_19_12_46_45!$A$3:$S$481,13,FALSE)</f>
        <v>5</v>
      </c>
      <c r="T160" s="2">
        <f>VLOOKUP($A160,[1]products_2021_10_19_12_46_45!$A$3:$S$481,14,FALSE)</f>
        <v>0.03</v>
      </c>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row>
    <row r="161" spans="1:45" hidden="1" x14ac:dyDescent="0.25">
      <c r="A161" s="2">
        <v>1059</v>
      </c>
      <c r="B161" s="2">
        <v>112019564</v>
      </c>
      <c r="C161" s="2">
        <f>VLOOKUP($A161,[1]products_2021_10_19_12_46_45!$A$3:$S$481,3,FALSE)</f>
        <v>1120195</v>
      </c>
      <c r="D161" s="2" t="str">
        <f>VLOOKUP($A161,[1]products_2021_10_19_12_46_45!$A$3:$S$481,4,FALSE)</f>
        <v>Bombacha Clásica Gabardina Negra T:62-66</v>
      </c>
      <c r="E161" s="3">
        <v>64</v>
      </c>
      <c r="F161" s="4"/>
      <c r="G161" s="2" t="str">
        <f>VLOOKUP($A161,[1]products_2021_10_19_12_46_45!$A$3:$S$481,16,FALSE)</f>
        <v>Con puños en la bota.&lt;br /&gt;
Seis (6) bolsillos.&lt;br /&gt;
Refuerzo en rodillas y entrepierna.&lt;br /&gt;
Cierre de cremallera de 1ª calidad con ojal y botón.&lt;br /&gt;</v>
      </c>
      <c r="H161" s="2" t="str">
        <f>IFERROR(VLOOKUP($A161,[1]products_2021_10_19_12_46_45!$A$3:$S$481,17,FALSE),"")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61" s="2" t="str">
        <f>VLOOKUP($A161,[1]products_2021_10_19_12_46_45!$A$3:$S$481,5,FALSE)</f>
        <v>Indumentaria militar</v>
      </c>
      <c r="J161" s="2" t="str">
        <f>IFERROR(VLOOKUP($A161,[1]products_2021_10_19_12_46_45!$A$3:$S$481,6,FALSE),"")</f>
        <v>Pantalones de combate, bombachas, fajinas, cargo.</v>
      </c>
      <c r="K161" s="2" t="str">
        <f>IFERROR(VLOOKUP($A161,[1]products_2021_10_19_12_46_45!$A$3:$S$481,7,FALSE),"")</f>
        <v>Clásica</v>
      </c>
      <c r="L161" s="2" t="str">
        <f>IFERROR(VLOOKUP($A161,[1]products_2021_10_19_12_46_45!$A$3:$S$481,8,FALSE),"")</f>
        <v/>
      </c>
      <c r="M161" s="2" t="str">
        <f>IFERROR(VLOOKUP($A161,[1]products_2021_10_19_12_46_45!$A$3:$S$481,9,FALSE),"")</f>
        <v>Gabardina, Bombacha, Clásica</v>
      </c>
      <c r="N161" s="2">
        <f>IFERROR(VLOOKUP(C161,[2]articulo!$A$1:$D$9000,4,FALSE),"")</f>
        <v>5950</v>
      </c>
      <c r="O161" s="2" t="str">
        <f>VLOOKUP($A161,[1]products_2021_10_19_12_46_45!$A$3:$S$481,18,FALSE)</f>
        <v>https://rerda.com/7033/Bombacha-Clasica-Gabardina-Negra-T-62-67.jpg,https://rerda.com/7034/Bombacha-Clasica-Gabardina-Negra-T-62-67.jpg,https://rerda.com/7035/Bombacha-Clasica-Gabardina-Negra-T-62-67.jpg,https://rerda.com/7036/Bombacha-Clasica-Gabardina-Negra-T-62-67.jpg,https://rerda.com/7037/Bombacha-Clasica-Gabardina-Negra-T-62-67.jpg</v>
      </c>
      <c r="P161" s="2">
        <f>IFERROR(VLOOKUP(B161,[3]stock!$A$1:$B$9000,2,FALSE),"0")</f>
        <v>0</v>
      </c>
      <c r="Q161" s="2">
        <f>VLOOKUP($A161,[1]products_2021_10_19_12_46_45!$A$3:$S$481,11,FALSE)</f>
        <v>5</v>
      </c>
      <c r="R161" s="2">
        <f>VLOOKUP($A161,[1]products_2021_10_19_12_46_45!$A$3:$S$481,12,FALSE)</f>
        <v>5</v>
      </c>
      <c r="S161" s="2">
        <f>VLOOKUP($A161,[1]products_2021_10_19_12_46_45!$A$3:$S$481,13,FALSE)</f>
        <v>5</v>
      </c>
      <c r="T161" s="2">
        <f>VLOOKUP($A161,[1]products_2021_10_19_12_46_45!$A$3:$S$481,14,FALSE)</f>
        <v>0.03</v>
      </c>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row>
    <row r="162" spans="1:45" hidden="1" x14ac:dyDescent="0.25">
      <c r="A162" s="2">
        <v>1059</v>
      </c>
      <c r="B162" s="2">
        <v>112019566</v>
      </c>
      <c r="C162" s="2">
        <f>VLOOKUP($A162,[1]products_2021_10_19_12_46_45!$A$3:$S$481,3,FALSE)</f>
        <v>1120195</v>
      </c>
      <c r="D162" s="2" t="str">
        <f>VLOOKUP($A162,[1]products_2021_10_19_12_46_45!$A$3:$S$481,4,FALSE)</f>
        <v>Bombacha Clásica Gabardina Negra T:62-66</v>
      </c>
      <c r="E162" s="3">
        <v>66</v>
      </c>
      <c r="F162" s="4"/>
      <c r="G162" s="2" t="str">
        <f>VLOOKUP($A162,[1]products_2021_10_19_12_46_45!$A$3:$S$481,16,FALSE)</f>
        <v>Con puños en la bota.&lt;br /&gt;
Seis (6) bolsillos.&lt;br /&gt;
Refuerzo en rodillas y entrepierna.&lt;br /&gt;
Cierre de cremallera de 1ª calidad con ojal y botón.&lt;br /&gt;</v>
      </c>
      <c r="H162" s="2" t="str">
        <f>IFERROR(VLOOKUP($A162,[1]products_2021_10_19_12_46_45!$A$3:$S$481,17,FALSE),"")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162" s="2" t="str">
        <f>VLOOKUP($A162,[1]products_2021_10_19_12_46_45!$A$3:$S$481,5,FALSE)</f>
        <v>Indumentaria militar</v>
      </c>
      <c r="J162" s="2" t="str">
        <f>IFERROR(VLOOKUP($A162,[1]products_2021_10_19_12_46_45!$A$3:$S$481,6,FALSE),"")</f>
        <v>Pantalones de combate, bombachas, fajinas, cargo.</v>
      </c>
      <c r="K162" s="2" t="str">
        <f>IFERROR(VLOOKUP($A162,[1]products_2021_10_19_12_46_45!$A$3:$S$481,7,FALSE),"")</f>
        <v>Clásica</v>
      </c>
      <c r="L162" s="2" t="str">
        <f>IFERROR(VLOOKUP($A162,[1]products_2021_10_19_12_46_45!$A$3:$S$481,8,FALSE),"")</f>
        <v/>
      </c>
      <c r="M162" s="2" t="str">
        <f>IFERROR(VLOOKUP($A162,[1]products_2021_10_19_12_46_45!$A$3:$S$481,9,FALSE),"")</f>
        <v>Gabardina, Bombacha, Clásica</v>
      </c>
      <c r="N162" s="2">
        <f>IFERROR(VLOOKUP(C162,[2]articulo!$A$1:$D$9000,4,FALSE),"")</f>
        <v>5950</v>
      </c>
      <c r="O162" s="2" t="str">
        <f>VLOOKUP($A162,[1]products_2021_10_19_12_46_45!$A$3:$S$481,18,FALSE)</f>
        <v>https://rerda.com/7033/Bombacha-Clasica-Gabardina-Negra-T-62-67.jpg,https://rerda.com/7034/Bombacha-Clasica-Gabardina-Negra-T-62-67.jpg,https://rerda.com/7035/Bombacha-Clasica-Gabardina-Negra-T-62-67.jpg,https://rerda.com/7036/Bombacha-Clasica-Gabardina-Negra-T-62-67.jpg,https://rerda.com/7037/Bombacha-Clasica-Gabardina-Negra-T-62-67.jpg</v>
      </c>
      <c r="P162" s="2">
        <f>IFERROR(VLOOKUP(B162,[3]stock!$A$1:$B$9000,2,FALSE),"0")</f>
        <v>0</v>
      </c>
      <c r="Q162" s="2">
        <f>VLOOKUP($A162,[1]products_2021_10_19_12_46_45!$A$3:$S$481,11,FALSE)</f>
        <v>5</v>
      </c>
      <c r="R162" s="2">
        <f>VLOOKUP($A162,[1]products_2021_10_19_12_46_45!$A$3:$S$481,12,FALSE)</f>
        <v>5</v>
      </c>
      <c r="S162" s="2">
        <f>VLOOKUP($A162,[1]products_2021_10_19_12_46_45!$A$3:$S$481,13,FALSE)</f>
        <v>5</v>
      </c>
      <c r="T162" s="2">
        <f>VLOOKUP($A162,[1]products_2021_10_19_12_46_45!$A$3:$S$481,14,FALSE)</f>
        <v>0.03</v>
      </c>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row>
    <row r="163" spans="1:45" hidden="1" x14ac:dyDescent="0.25">
      <c r="A163" s="2">
        <v>1062</v>
      </c>
      <c r="B163" s="2">
        <v>112019634</v>
      </c>
      <c r="C163" s="2">
        <f>VLOOKUP($A163,[1]products_2021_10_19_12_46_45!$A$3:$S$481,3,FALSE)</f>
        <v>1120196</v>
      </c>
      <c r="D163" s="2" t="str">
        <f>VLOOKUP($A163,[1]products_2021_10_19_12_46_45!$A$3:$S$481,4,FALSE)</f>
        <v>Bombacha Jazak Gabardina Azul T:34-48</v>
      </c>
      <c r="E163" s="3">
        <v>34</v>
      </c>
      <c r="F163" s="4"/>
      <c r="G163" s="2" t="str">
        <f>VLOOKUP($A163,[1]products_2021_10_19_12_46_45!$A$3:$S$481,16,FALSE)</f>
        <v>&lt;p&gt;Rodilleras reforzadas. Color Negro. Solapa ajustadoras en rodillas. 8 (ocho) bolsillos. Cierre de cremallera de 1ª calidad con ojal y botón.&lt;/p&gt;</v>
      </c>
      <c r="H163" s="2" t="str">
        <f>IFERROR(VLOOKUP($A163,[1]products_2021_10_19_12_46_45!$A$3:$S$481,17,FALSE),"")</f>
        <v>&lt;p&gt;Puños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v>
      </c>
      <c r="I163" s="2" t="str">
        <f>VLOOKUP($A163,[1]products_2021_10_19_12_46_45!$A$3:$S$481,5,FALSE)</f>
        <v>Indumentaria militar</v>
      </c>
      <c r="J163" s="2" t="str">
        <f>IFERROR(VLOOKUP($A163,[1]products_2021_10_19_12_46_45!$A$3:$S$481,6,FALSE),"")</f>
        <v>Pantalones de combate, bombachas, fajinas, cargo.</v>
      </c>
      <c r="K163" s="2" t="str">
        <f>IFERROR(VLOOKUP($A163,[1]products_2021_10_19_12_46_45!$A$3:$S$481,7,FALSE),"")</f>
        <v>Jazak</v>
      </c>
      <c r="L163" s="2" t="str">
        <f>IFERROR(VLOOKUP($A163,[1]products_2021_10_19_12_46_45!$A$3:$S$481,8,FALSE),"")</f>
        <v/>
      </c>
      <c r="M163" s="2" t="str">
        <f>IFERROR(VLOOKUP($A163,[1]products_2021_10_19_12_46_45!$A$3:$S$481,9,FALSE),"")</f>
        <v>Rip Stop, Jazak, Bombacha</v>
      </c>
      <c r="N163" s="2">
        <f>IFERROR(VLOOKUP(C163,[2]articulo!$A$1:$D$9000,4,FALSE),"")</f>
        <v>8700</v>
      </c>
      <c r="O163" s="2" t="str">
        <f>VLOOKUP($A163,[1]products_2021_10_19_12_46_45!$A$3:$S$481,18,FALSE)</f>
        <v>https://rerda.com/5186/Bombacha-Jazak-Gabardina-Azul-T-34-49.jpg,https://rerda.com/5188/Bombacha-Jazak-Gabardina-Azul-T-34-49.jpg,https://rerda.com/5190/Bombacha-Jazak-Gabardina-Azul-T-34-49.jpg,https://rerda.com/5192/Bombacha-Jazak-Gabardina-Azul-T-34-49.jpg,https://rerda.com/5189/Bombacha-Jazak-Gabardina-Azul-T-34-49.jpg,https://rerda.com/5187/Bombacha-Jazak-Gabardina-Azul-T-34-49.jpg,https://rerda.com/5191/Bombacha-Jazak-Gabardina-Azul-T-34-49.jpg</v>
      </c>
      <c r="P163" s="2">
        <f>IFERROR(VLOOKUP(B163,[3]stock!$A$1:$B$9000,2,FALSE),"0")</f>
        <v>0</v>
      </c>
      <c r="Q163" s="2">
        <f>VLOOKUP($A163,[1]products_2021_10_19_12_46_45!$A$3:$S$481,11,FALSE)</f>
        <v>5</v>
      </c>
      <c r="R163" s="2">
        <f>VLOOKUP($A163,[1]products_2021_10_19_12_46_45!$A$3:$S$481,12,FALSE)</f>
        <v>5</v>
      </c>
      <c r="S163" s="2">
        <f>VLOOKUP($A163,[1]products_2021_10_19_12_46_45!$A$3:$S$481,13,FALSE)</f>
        <v>5</v>
      </c>
      <c r="T163" s="2">
        <f>VLOOKUP($A163,[1]products_2021_10_19_12_46_45!$A$3:$S$481,14,FALSE)</f>
        <v>0.03</v>
      </c>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row>
    <row r="164" spans="1:45" hidden="1" x14ac:dyDescent="0.25">
      <c r="A164" s="2">
        <v>1062</v>
      </c>
      <c r="B164" s="2">
        <v>112019636</v>
      </c>
      <c r="C164" s="2">
        <f>VLOOKUP($A164,[1]products_2021_10_19_12_46_45!$A$3:$S$481,3,FALSE)</f>
        <v>1120196</v>
      </c>
      <c r="D164" s="2" t="str">
        <f>VLOOKUP($A164,[1]products_2021_10_19_12_46_45!$A$3:$S$481,4,FALSE)</f>
        <v>Bombacha Jazak Gabardina Azul T:34-48</v>
      </c>
      <c r="E164" s="3">
        <v>36</v>
      </c>
      <c r="F164" s="4"/>
      <c r="G164" s="2" t="str">
        <f>VLOOKUP($A164,[1]products_2021_10_19_12_46_45!$A$3:$S$481,16,FALSE)</f>
        <v>&lt;p&gt;Rodilleras reforzadas. Color Negro. Solapa ajustadoras en rodillas. 8 (ocho) bolsillos. Cierre de cremallera de 1ª calidad con ojal y botón.&lt;/p&gt;</v>
      </c>
      <c r="H164" s="2" t="str">
        <f>IFERROR(VLOOKUP($A164,[1]products_2021_10_19_12_46_45!$A$3:$S$481,17,FALSE),"")</f>
        <v>&lt;p&gt;Puños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v>
      </c>
      <c r="I164" s="2" t="str">
        <f>VLOOKUP($A164,[1]products_2021_10_19_12_46_45!$A$3:$S$481,5,FALSE)</f>
        <v>Indumentaria militar</v>
      </c>
      <c r="J164" s="2" t="str">
        <f>IFERROR(VLOOKUP($A164,[1]products_2021_10_19_12_46_45!$A$3:$S$481,6,FALSE),"")</f>
        <v>Pantalones de combate, bombachas, fajinas, cargo.</v>
      </c>
      <c r="K164" s="2" t="str">
        <f>IFERROR(VLOOKUP($A164,[1]products_2021_10_19_12_46_45!$A$3:$S$481,7,FALSE),"")</f>
        <v>Jazak</v>
      </c>
      <c r="L164" s="2" t="str">
        <f>IFERROR(VLOOKUP($A164,[1]products_2021_10_19_12_46_45!$A$3:$S$481,8,FALSE),"")</f>
        <v/>
      </c>
      <c r="M164" s="2" t="str">
        <f>IFERROR(VLOOKUP($A164,[1]products_2021_10_19_12_46_45!$A$3:$S$481,9,FALSE),"")</f>
        <v>Rip Stop, Jazak, Bombacha</v>
      </c>
      <c r="N164" s="2">
        <f>IFERROR(VLOOKUP(C164,[2]articulo!$A$1:$D$9000,4,FALSE),"")</f>
        <v>8700</v>
      </c>
      <c r="O164" s="2" t="str">
        <f>VLOOKUP($A164,[1]products_2021_10_19_12_46_45!$A$3:$S$481,18,FALSE)</f>
        <v>https://rerda.com/5186/Bombacha-Jazak-Gabardina-Azul-T-34-49.jpg,https://rerda.com/5188/Bombacha-Jazak-Gabardina-Azul-T-34-49.jpg,https://rerda.com/5190/Bombacha-Jazak-Gabardina-Azul-T-34-49.jpg,https://rerda.com/5192/Bombacha-Jazak-Gabardina-Azul-T-34-49.jpg,https://rerda.com/5189/Bombacha-Jazak-Gabardina-Azul-T-34-49.jpg,https://rerda.com/5187/Bombacha-Jazak-Gabardina-Azul-T-34-49.jpg,https://rerda.com/5191/Bombacha-Jazak-Gabardina-Azul-T-34-49.jpg</v>
      </c>
      <c r="P164" s="2">
        <f>IFERROR(VLOOKUP(B164,[3]stock!$A$1:$B$9000,2,FALSE),"0")</f>
        <v>0</v>
      </c>
      <c r="Q164" s="2">
        <f>VLOOKUP($A164,[1]products_2021_10_19_12_46_45!$A$3:$S$481,11,FALSE)</f>
        <v>5</v>
      </c>
      <c r="R164" s="2">
        <f>VLOOKUP($A164,[1]products_2021_10_19_12_46_45!$A$3:$S$481,12,FALSE)</f>
        <v>5</v>
      </c>
      <c r="S164" s="2">
        <f>VLOOKUP($A164,[1]products_2021_10_19_12_46_45!$A$3:$S$481,13,FALSE)</f>
        <v>5</v>
      </c>
      <c r="T164" s="2">
        <f>VLOOKUP($A164,[1]products_2021_10_19_12_46_45!$A$3:$S$481,14,FALSE)</f>
        <v>0.03</v>
      </c>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row>
    <row r="165" spans="1:45" hidden="1" x14ac:dyDescent="0.25">
      <c r="A165" s="2">
        <v>1062</v>
      </c>
      <c r="B165" s="2">
        <v>112019638</v>
      </c>
      <c r="C165" s="2">
        <f>VLOOKUP($A165,[1]products_2021_10_19_12_46_45!$A$3:$S$481,3,FALSE)</f>
        <v>1120196</v>
      </c>
      <c r="D165" s="2" t="str">
        <f>VLOOKUP($A165,[1]products_2021_10_19_12_46_45!$A$3:$S$481,4,FALSE)</f>
        <v>Bombacha Jazak Gabardina Azul T:34-48</v>
      </c>
      <c r="E165" s="3">
        <v>38</v>
      </c>
      <c r="F165" s="4"/>
      <c r="G165" s="2" t="str">
        <f>VLOOKUP($A165,[1]products_2021_10_19_12_46_45!$A$3:$S$481,16,FALSE)</f>
        <v>&lt;p&gt;Rodilleras reforzadas. Color Negro. Solapa ajustadoras en rodillas. 8 (ocho) bolsillos. Cierre de cremallera de 1ª calidad con ojal y botón.&lt;/p&gt;</v>
      </c>
      <c r="H165" s="2" t="str">
        <f>IFERROR(VLOOKUP($A165,[1]products_2021_10_19_12_46_45!$A$3:$S$481,17,FALSE),"")</f>
        <v>&lt;p&gt;Puños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v>
      </c>
      <c r="I165" s="2" t="str">
        <f>VLOOKUP($A165,[1]products_2021_10_19_12_46_45!$A$3:$S$481,5,FALSE)</f>
        <v>Indumentaria militar</v>
      </c>
      <c r="J165" s="2" t="str">
        <f>IFERROR(VLOOKUP($A165,[1]products_2021_10_19_12_46_45!$A$3:$S$481,6,FALSE),"")</f>
        <v>Pantalones de combate, bombachas, fajinas, cargo.</v>
      </c>
      <c r="K165" s="2" t="str">
        <f>IFERROR(VLOOKUP($A165,[1]products_2021_10_19_12_46_45!$A$3:$S$481,7,FALSE),"")</f>
        <v>Jazak</v>
      </c>
      <c r="L165" s="2" t="str">
        <f>IFERROR(VLOOKUP($A165,[1]products_2021_10_19_12_46_45!$A$3:$S$481,8,FALSE),"")</f>
        <v/>
      </c>
      <c r="M165" s="2" t="str">
        <f>IFERROR(VLOOKUP($A165,[1]products_2021_10_19_12_46_45!$A$3:$S$481,9,FALSE),"")</f>
        <v>Rip Stop, Jazak, Bombacha</v>
      </c>
      <c r="N165" s="2">
        <f>IFERROR(VLOOKUP(C165,[2]articulo!$A$1:$D$9000,4,FALSE),"")</f>
        <v>8700</v>
      </c>
      <c r="O165" s="2" t="str">
        <f>VLOOKUP($A165,[1]products_2021_10_19_12_46_45!$A$3:$S$481,18,FALSE)</f>
        <v>https://rerda.com/5186/Bombacha-Jazak-Gabardina-Azul-T-34-49.jpg,https://rerda.com/5188/Bombacha-Jazak-Gabardina-Azul-T-34-49.jpg,https://rerda.com/5190/Bombacha-Jazak-Gabardina-Azul-T-34-49.jpg,https://rerda.com/5192/Bombacha-Jazak-Gabardina-Azul-T-34-49.jpg,https://rerda.com/5189/Bombacha-Jazak-Gabardina-Azul-T-34-49.jpg,https://rerda.com/5187/Bombacha-Jazak-Gabardina-Azul-T-34-49.jpg,https://rerda.com/5191/Bombacha-Jazak-Gabardina-Azul-T-34-49.jpg</v>
      </c>
      <c r="P165" s="2">
        <f>IFERROR(VLOOKUP(B165,[3]stock!$A$1:$B$9000,2,FALSE),"0")</f>
        <v>15</v>
      </c>
      <c r="Q165" s="2">
        <f>VLOOKUP($A165,[1]products_2021_10_19_12_46_45!$A$3:$S$481,11,FALSE)</f>
        <v>5</v>
      </c>
      <c r="R165" s="2">
        <f>VLOOKUP($A165,[1]products_2021_10_19_12_46_45!$A$3:$S$481,12,FALSE)</f>
        <v>5</v>
      </c>
      <c r="S165" s="2">
        <f>VLOOKUP($A165,[1]products_2021_10_19_12_46_45!$A$3:$S$481,13,FALSE)</f>
        <v>5</v>
      </c>
      <c r="T165" s="2">
        <f>VLOOKUP($A165,[1]products_2021_10_19_12_46_45!$A$3:$S$481,14,FALSE)</f>
        <v>0.03</v>
      </c>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row>
    <row r="166" spans="1:45" hidden="1" x14ac:dyDescent="0.25">
      <c r="A166" s="2">
        <v>1062</v>
      </c>
      <c r="B166" s="2">
        <v>112019640</v>
      </c>
      <c r="C166" s="2">
        <f>VLOOKUP($A166,[1]products_2021_10_19_12_46_45!$A$3:$S$481,3,FALSE)</f>
        <v>1120196</v>
      </c>
      <c r="D166" s="2" t="str">
        <f>VLOOKUP($A166,[1]products_2021_10_19_12_46_45!$A$3:$S$481,4,FALSE)</f>
        <v>Bombacha Jazak Gabardina Azul T:34-48</v>
      </c>
      <c r="E166" s="3">
        <v>40</v>
      </c>
      <c r="F166" s="4"/>
      <c r="G166" s="2" t="str">
        <f>VLOOKUP($A166,[1]products_2021_10_19_12_46_45!$A$3:$S$481,16,FALSE)</f>
        <v>&lt;p&gt;Rodilleras reforzadas. Color Negro. Solapa ajustadoras en rodillas. 8 (ocho) bolsillos. Cierre de cremallera de 1ª calidad con ojal y botón.&lt;/p&gt;</v>
      </c>
      <c r="H166" s="2" t="str">
        <f>IFERROR(VLOOKUP($A166,[1]products_2021_10_19_12_46_45!$A$3:$S$481,17,FALSE),"")</f>
        <v>&lt;p&gt;Puños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v>
      </c>
      <c r="I166" s="2" t="str">
        <f>VLOOKUP($A166,[1]products_2021_10_19_12_46_45!$A$3:$S$481,5,FALSE)</f>
        <v>Indumentaria militar</v>
      </c>
      <c r="J166" s="2" t="str">
        <f>IFERROR(VLOOKUP($A166,[1]products_2021_10_19_12_46_45!$A$3:$S$481,6,FALSE),"")</f>
        <v>Pantalones de combate, bombachas, fajinas, cargo.</v>
      </c>
      <c r="K166" s="2" t="str">
        <f>IFERROR(VLOOKUP($A166,[1]products_2021_10_19_12_46_45!$A$3:$S$481,7,FALSE),"")</f>
        <v>Jazak</v>
      </c>
      <c r="L166" s="2" t="str">
        <f>IFERROR(VLOOKUP($A166,[1]products_2021_10_19_12_46_45!$A$3:$S$481,8,FALSE),"")</f>
        <v/>
      </c>
      <c r="M166" s="2" t="str">
        <f>IFERROR(VLOOKUP($A166,[1]products_2021_10_19_12_46_45!$A$3:$S$481,9,FALSE),"")</f>
        <v>Rip Stop, Jazak, Bombacha</v>
      </c>
      <c r="N166" s="2">
        <f>IFERROR(VLOOKUP(C166,[2]articulo!$A$1:$D$9000,4,FALSE),"")</f>
        <v>8700</v>
      </c>
      <c r="O166" s="2" t="str">
        <f>VLOOKUP($A166,[1]products_2021_10_19_12_46_45!$A$3:$S$481,18,FALSE)</f>
        <v>https://rerda.com/5186/Bombacha-Jazak-Gabardina-Azul-T-34-49.jpg,https://rerda.com/5188/Bombacha-Jazak-Gabardina-Azul-T-34-49.jpg,https://rerda.com/5190/Bombacha-Jazak-Gabardina-Azul-T-34-49.jpg,https://rerda.com/5192/Bombacha-Jazak-Gabardina-Azul-T-34-49.jpg,https://rerda.com/5189/Bombacha-Jazak-Gabardina-Azul-T-34-49.jpg,https://rerda.com/5187/Bombacha-Jazak-Gabardina-Azul-T-34-49.jpg,https://rerda.com/5191/Bombacha-Jazak-Gabardina-Azul-T-34-49.jpg</v>
      </c>
      <c r="P166" s="2">
        <f>IFERROR(VLOOKUP(B166,[3]stock!$A$1:$B$9000,2,FALSE),"0")</f>
        <v>12</v>
      </c>
      <c r="Q166" s="2">
        <f>VLOOKUP($A166,[1]products_2021_10_19_12_46_45!$A$3:$S$481,11,FALSE)</f>
        <v>5</v>
      </c>
      <c r="R166" s="2">
        <f>VLOOKUP($A166,[1]products_2021_10_19_12_46_45!$A$3:$S$481,12,FALSE)</f>
        <v>5</v>
      </c>
      <c r="S166" s="2">
        <f>VLOOKUP($A166,[1]products_2021_10_19_12_46_45!$A$3:$S$481,13,FALSE)</f>
        <v>5</v>
      </c>
      <c r="T166" s="2">
        <f>VLOOKUP($A166,[1]products_2021_10_19_12_46_45!$A$3:$S$481,14,FALSE)</f>
        <v>0.03</v>
      </c>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row>
    <row r="167" spans="1:45" hidden="1" x14ac:dyDescent="0.25">
      <c r="A167" s="2">
        <v>1062</v>
      </c>
      <c r="B167" s="2">
        <v>112019642</v>
      </c>
      <c r="C167" s="2">
        <f>VLOOKUP($A167,[1]products_2021_10_19_12_46_45!$A$3:$S$481,3,FALSE)</f>
        <v>1120196</v>
      </c>
      <c r="D167" s="2" t="str">
        <f>VLOOKUP($A167,[1]products_2021_10_19_12_46_45!$A$3:$S$481,4,FALSE)</f>
        <v>Bombacha Jazak Gabardina Azul T:34-48</v>
      </c>
      <c r="E167" s="3">
        <v>42</v>
      </c>
      <c r="F167" s="4"/>
      <c r="G167" s="2" t="str">
        <f>VLOOKUP($A167,[1]products_2021_10_19_12_46_45!$A$3:$S$481,16,FALSE)</f>
        <v>&lt;p&gt;Rodilleras reforzadas. Color Negro. Solapa ajustadoras en rodillas. 8 (ocho) bolsillos. Cierre de cremallera de 1ª calidad con ojal y botón.&lt;/p&gt;</v>
      </c>
      <c r="H167" s="2" t="str">
        <f>IFERROR(VLOOKUP($A167,[1]products_2021_10_19_12_46_45!$A$3:$S$481,17,FALSE),"")</f>
        <v>&lt;p&gt;Puños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v>
      </c>
      <c r="I167" s="2" t="str">
        <f>VLOOKUP($A167,[1]products_2021_10_19_12_46_45!$A$3:$S$481,5,FALSE)</f>
        <v>Indumentaria militar</v>
      </c>
      <c r="J167" s="2" t="str">
        <f>IFERROR(VLOOKUP($A167,[1]products_2021_10_19_12_46_45!$A$3:$S$481,6,FALSE),"")</f>
        <v>Pantalones de combate, bombachas, fajinas, cargo.</v>
      </c>
      <c r="K167" s="2" t="str">
        <f>IFERROR(VLOOKUP($A167,[1]products_2021_10_19_12_46_45!$A$3:$S$481,7,FALSE),"")</f>
        <v>Jazak</v>
      </c>
      <c r="L167" s="2" t="str">
        <f>IFERROR(VLOOKUP($A167,[1]products_2021_10_19_12_46_45!$A$3:$S$481,8,FALSE),"")</f>
        <v/>
      </c>
      <c r="M167" s="2" t="str">
        <f>IFERROR(VLOOKUP($A167,[1]products_2021_10_19_12_46_45!$A$3:$S$481,9,FALSE),"")</f>
        <v>Rip Stop, Jazak, Bombacha</v>
      </c>
      <c r="N167" s="2">
        <f>IFERROR(VLOOKUP(C167,[2]articulo!$A$1:$D$9000,4,FALSE),"")</f>
        <v>8700</v>
      </c>
      <c r="O167" s="2" t="str">
        <f>VLOOKUP($A167,[1]products_2021_10_19_12_46_45!$A$3:$S$481,18,FALSE)</f>
        <v>https://rerda.com/5186/Bombacha-Jazak-Gabardina-Azul-T-34-49.jpg,https://rerda.com/5188/Bombacha-Jazak-Gabardina-Azul-T-34-49.jpg,https://rerda.com/5190/Bombacha-Jazak-Gabardina-Azul-T-34-49.jpg,https://rerda.com/5192/Bombacha-Jazak-Gabardina-Azul-T-34-49.jpg,https://rerda.com/5189/Bombacha-Jazak-Gabardina-Azul-T-34-49.jpg,https://rerda.com/5187/Bombacha-Jazak-Gabardina-Azul-T-34-49.jpg,https://rerda.com/5191/Bombacha-Jazak-Gabardina-Azul-T-34-49.jpg</v>
      </c>
      <c r="P167" s="2">
        <f>IFERROR(VLOOKUP(B167,[3]stock!$A$1:$B$9000,2,FALSE),"0")</f>
        <v>0</v>
      </c>
      <c r="Q167" s="2">
        <f>VLOOKUP($A167,[1]products_2021_10_19_12_46_45!$A$3:$S$481,11,FALSE)</f>
        <v>5</v>
      </c>
      <c r="R167" s="2">
        <f>VLOOKUP($A167,[1]products_2021_10_19_12_46_45!$A$3:$S$481,12,FALSE)</f>
        <v>5</v>
      </c>
      <c r="S167" s="2">
        <f>VLOOKUP($A167,[1]products_2021_10_19_12_46_45!$A$3:$S$481,13,FALSE)</f>
        <v>5</v>
      </c>
      <c r="T167" s="2">
        <f>VLOOKUP($A167,[1]products_2021_10_19_12_46_45!$A$3:$S$481,14,FALSE)</f>
        <v>0.03</v>
      </c>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row>
    <row r="168" spans="1:45" hidden="1" x14ac:dyDescent="0.25">
      <c r="A168" s="2">
        <v>1062</v>
      </c>
      <c r="B168" s="2">
        <v>112019644</v>
      </c>
      <c r="C168" s="2">
        <f>VLOOKUP($A168,[1]products_2021_10_19_12_46_45!$A$3:$S$481,3,FALSE)</f>
        <v>1120196</v>
      </c>
      <c r="D168" s="2" t="str">
        <f>VLOOKUP($A168,[1]products_2021_10_19_12_46_45!$A$3:$S$481,4,FALSE)</f>
        <v>Bombacha Jazak Gabardina Azul T:34-48</v>
      </c>
      <c r="E168" s="3">
        <v>44</v>
      </c>
      <c r="F168" s="4"/>
      <c r="G168" s="2" t="str">
        <f>VLOOKUP($A168,[1]products_2021_10_19_12_46_45!$A$3:$S$481,16,FALSE)</f>
        <v>&lt;p&gt;Rodilleras reforzadas. Color Negro. Solapa ajustadoras en rodillas. 8 (ocho) bolsillos. Cierre de cremallera de 1ª calidad con ojal y botón.&lt;/p&gt;</v>
      </c>
      <c r="H168" s="2" t="str">
        <f>IFERROR(VLOOKUP($A168,[1]products_2021_10_19_12_46_45!$A$3:$S$481,17,FALSE),"")</f>
        <v>&lt;p&gt;Puños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v>
      </c>
      <c r="I168" s="2" t="str">
        <f>VLOOKUP($A168,[1]products_2021_10_19_12_46_45!$A$3:$S$481,5,FALSE)</f>
        <v>Indumentaria militar</v>
      </c>
      <c r="J168" s="2" t="str">
        <f>IFERROR(VLOOKUP($A168,[1]products_2021_10_19_12_46_45!$A$3:$S$481,6,FALSE),"")</f>
        <v>Pantalones de combate, bombachas, fajinas, cargo.</v>
      </c>
      <c r="K168" s="2" t="str">
        <f>IFERROR(VLOOKUP($A168,[1]products_2021_10_19_12_46_45!$A$3:$S$481,7,FALSE),"")</f>
        <v>Jazak</v>
      </c>
      <c r="L168" s="2" t="str">
        <f>IFERROR(VLOOKUP($A168,[1]products_2021_10_19_12_46_45!$A$3:$S$481,8,FALSE),"")</f>
        <v/>
      </c>
      <c r="M168" s="2" t="str">
        <f>IFERROR(VLOOKUP($A168,[1]products_2021_10_19_12_46_45!$A$3:$S$481,9,FALSE),"")</f>
        <v>Rip Stop, Jazak, Bombacha</v>
      </c>
      <c r="N168" s="2">
        <f>IFERROR(VLOOKUP(C168,[2]articulo!$A$1:$D$9000,4,FALSE),"")</f>
        <v>8700</v>
      </c>
      <c r="O168" s="2" t="str">
        <f>VLOOKUP($A168,[1]products_2021_10_19_12_46_45!$A$3:$S$481,18,FALSE)</f>
        <v>https://rerda.com/5186/Bombacha-Jazak-Gabardina-Azul-T-34-49.jpg,https://rerda.com/5188/Bombacha-Jazak-Gabardina-Azul-T-34-49.jpg,https://rerda.com/5190/Bombacha-Jazak-Gabardina-Azul-T-34-49.jpg,https://rerda.com/5192/Bombacha-Jazak-Gabardina-Azul-T-34-49.jpg,https://rerda.com/5189/Bombacha-Jazak-Gabardina-Azul-T-34-49.jpg,https://rerda.com/5187/Bombacha-Jazak-Gabardina-Azul-T-34-49.jpg,https://rerda.com/5191/Bombacha-Jazak-Gabardina-Azul-T-34-49.jpg</v>
      </c>
      <c r="P168" s="2">
        <f>IFERROR(VLOOKUP(B168,[3]stock!$A$1:$B$9000,2,FALSE),"0")</f>
        <v>6</v>
      </c>
      <c r="Q168" s="2">
        <f>VLOOKUP($A168,[1]products_2021_10_19_12_46_45!$A$3:$S$481,11,FALSE)</f>
        <v>5</v>
      </c>
      <c r="R168" s="2">
        <f>VLOOKUP($A168,[1]products_2021_10_19_12_46_45!$A$3:$S$481,12,FALSE)</f>
        <v>5</v>
      </c>
      <c r="S168" s="2">
        <f>VLOOKUP($A168,[1]products_2021_10_19_12_46_45!$A$3:$S$481,13,FALSE)</f>
        <v>5</v>
      </c>
      <c r="T168" s="2">
        <f>VLOOKUP($A168,[1]products_2021_10_19_12_46_45!$A$3:$S$481,14,FALSE)</f>
        <v>0.03</v>
      </c>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row>
    <row r="169" spans="1:45" hidden="1" x14ac:dyDescent="0.25">
      <c r="A169" s="2">
        <v>1062</v>
      </c>
      <c r="B169" s="2">
        <v>112019646</v>
      </c>
      <c r="C169" s="2">
        <f>VLOOKUP($A169,[1]products_2021_10_19_12_46_45!$A$3:$S$481,3,FALSE)</f>
        <v>1120196</v>
      </c>
      <c r="D169" s="2" t="str">
        <f>VLOOKUP($A169,[1]products_2021_10_19_12_46_45!$A$3:$S$481,4,FALSE)</f>
        <v>Bombacha Jazak Gabardina Azul T:34-48</v>
      </c>
      <c r="E169" s="3">
        <v>46</v>
      </c>
      <c r="F169" s="4"/>
      <c r="G169" s="2" t="str">
        <f>VLOOKUP($A169,[1]products_2021_10_19_12_46_45!$A$3:$S$481,16,FALSE)</f>
        <v>&lt;p&gt;Rodilleras reforzadas. Color Negro. Solapa ajustadoras en rodillas. 8 (ocho) bolsillos. Cierre de cremallera de 1ª calidad con ojal y botón.&lt;/p&gt;</v>
      </c>
      <c r="H169" s="2" t="str">
        <f>IFERROR(VLOOKUP($A169,[1]products_2021_10_19_12_46_45!$A$3:$S$481,17,FALSE),"")</f>
        <v>&lt;p&gt;Puños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v>
      </c>
      <c r="I169" s="2" t="str">
        <f>VLOOKUP($A169,[1]products_2021_10_19_12_46_45!$A$3:$S$481,5,FALSE)</f>
        <v>Indumentaria militar</v>
      </c>
      <c r="J169" s="2" t="str">
        <f>IFERROR(VLOOKUP($A169,[1]products_2021_10_19_12_46_45!$A$3:$S$481,6,FALSE),"")</f>
        <v>Pantalones de combate, bombachas, fajinas, cargo.</v>
      </c>
      <c r="K169" s="2" t="str">
        <f>IFERROR(VLOOKUP($A169,[1]products_2021_10_19_12_46_45!$A$3:$S$481,7,FALSE),"")</f>
        <v>Jazak</v>
      </c>
      <c r="L169" s="2" t="str">
        <f>IFERROR(VLOOKUP($A169,[1]products_2021_10_19_12_46_45!$A$3:$S$481,8,FALSE),"")</f>
        <v/>
      </c>
      <c r="M169" s="2" t="str">
        <f>IFERROR(VLOOKUP($A169,[1]products_2021_10_19_12_46_45!$A$3:$S$481,9,FALSE),"")</f>
        <v>Rip Stop, Jazak, Bombacha</v>
      </c>
      <c r="N169" s="2">
        <f>IFERROR(VLOOKUP(C169,[2]articulo!$A$1:$D$9000,4,FALSE),"")</f>
        <v>8700</v>
      </c>
      <c r="O169" s="2" t="str">
        <f>VLOOKUP($A169,[1]products_2021_10_19_12_46_45!$A$3:$S$481,18,FALSE)</f>
        <v>https://rerda.com/5186/Bombacha-Jazak-Gabardina-Azul-T-34-49.jpg,https://rerda.com/5188/Bombacha-Jazak-Gabardina-Azul-T-34-49.jpg,https://rerda.com/5190/Bombacha-Jazak-Gabardina-Azul-T-34-49.jpg,https://rerda.com/5192/Bombacha-Jazak-Gabardina-Azul-T-34-49.jpg,https://rerda.com/5189/Bombacha-Jazak-Gabardina-Azul-T-34-49.jpg,https://rerda.com/5187/Bombacha-Jazak-Gabardina-Azul-T-34-49.jpg,https://rerda.com/5191/Bombacha-Jazak-Gabardina-Azul-T-34-49.jpg</v>
      </c>
      <c r="P169" s="2">
        <f>IFERROR(VLOOKUP(B169,[3]stock!$A$1:$B$9000,2,FALSE),"0")</f>
        <v>5</v>
      </c>
      <c r="Q169" s="2">
        <f>VLOOKUP($A169,[1]products_2021_10_19_12_46_45!$A$3:$S$481,11,FALSE)</f>
        <v>5</v>
      </c>
      <c r="R169" s="2">
        <f>VLOOKUP($A169,[1]products_2021_10_19_12_46_45!$A$3:$S$481,12,FALSE)</f>
        <v>5</v>
      </c>
      <c r="S169" s="2">
        <f>VLOOKUP($A169,[1]products_2021_10_19_12_46_45!$A$3:$S$481,13,FALSE)</f>
        <v>5</v>
      </c>
      <c r="T169" s="2">
        <f>VLOOKUP($A169,[1]products_2021_10_19_12_46_45!$A$3:$S$481,14,FALSE)</f>
        <v>0.03</v>
      </c>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row>
    <row r="170" spans="1:45" hidden="1" x14ac:dyDescent="0.25">
      <c r="A170" s="2">
        <v>1062</v>
      </c>
      <c r="B170" s="2">
        <v>112019648</v>
      </c>
      <c r="C170" s="2">
        <f>VLOOKUP($A170,[1]products_2021_10_19_12_46_45!$A$3:$S$481,3,FALSE)</f>
        <v>1120196</v>
      </c>
      <c r="D170" s="2" t="str">
        <f>VLOOKUP($A170,[1]products_2021_10_19_12_46_45!$A$3:$S$481,4,FALSE)</f>
        <v>Bombacha Jazak Gabardina Azul T:34-48</v>
      </c>
      <c r="E170" s="3">
        <v>48</v>
      </c>
      <c r="F170" s="4"/>
      <c r="G170" s="2" t="str">
        <f>VLOOKUP($A170,[1]products_2021_10_19_12_46_45!$A$3:$S$481,16,FALSE)</f>
        <v>&lt;p&gt;Rodilleras reforzadas. Color Negro. Solapa ajustadoras en rodillas. 8 (ocho) bolsillos. Cierre de cremallera de 1ª calidad con ojal y botón.&lt;/p&gt;</v>
      </c>
      <c r="H170" s="2" t="str">
        <f>IFERROR(VLOOKUP($A170,[1]products_2021_10_19_12_46_45!$A$3:$S$481,17,FALSE),"")</f>
        <v>&lt;p&gt;Puños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v>
      </c>
      <c r="I170" s="2" t="str">
        <f>VLOOKUP($A170,[1]products_2021_10_19_12_46_45!$A$3:$S$481,5,FALSE)</f>
        <v>Indumentaria militar</v>
      </c>
      <c r="J170" s="2" t="str">
        <f>IFERROR(VLOOKUP($A170,[1]products_2021_10_19_12_46_45!$A$3:$S$481,6,FALSE),"")</f>
        <v>Pantalones de combate, bombachas, fajinas, cargo.</v>
      </c>
      <c r="K170" s="2" t="str">
        <f>IFERROR(VLOOKUP($A170,[1]products_2021_10_19_12_46_45!$A$3:$S$481,7,FALSE),"")</f>
        <v>Jazak</v>
      </c>
      <c r="L170" s="2" t="str">
        <f>IFERROR(VLOOKUP($A170,[1]products_2021_10_19_12_46_45!$A$3:$S$481,8,FALSE),"")</f>
        <v/>
      </c>
      <c r="M170" s="2" t="str">
        <f>IFERROR(VLOOKUP($A170,[1]products_2021_10_19_12_46_45!$A$3:$S$481,9,FALSE),"")</f>
        <v>Rip Stop, Jazak, Bombacha</v>
      </c>
      <c r="N170" s="2">
        <f>IFERROR(VLOOKUP(C170,[2]articulo!$A$1:$D$9000,4,FALSE),"")</f>
        <v>8700</v>
      </c>
      <c r="O170" s="2" t="str">
        <f>VLOOKUP($A170,[1]products_2021_10_19_12_46_45!$A$3:$S$481,18,FALSE)</f>
        <v>https://rerda.com/5186/Bombacha-Jazak-Gabardina-Azul-T-34-49.jpg,https://rerda.com/5188/Bombacha-Jazak-Gabardina-Azul-T-34-49.jpg,https://rerda.com/5190/Bombacha-Jazak-Gabardina-Azul-T-34-49.jpg,https://rerda.com/5192/Bombacha-Jazak-Gabardina-Azul-T-34-49.jpg,https://rerda.com/5189/Bombacha-Jazak-Gabardina-Azul-T-34-49.jpg,https://rerda.com/5187/Bombacha-Jazak-Gabardina-Azul-T-34-49.jpg,https://rerda.com/5191/Bombacha-Jazak-Gabardina-Azul-T-34-49.jpg</v>
      </c>
      <c r="P170" s="2">
        <f>IFERROR(VLOOKUP(B170,[3]stock!$A$1:$B$9000,2,FALSE),"0")</f>
        <v>5</v>
      </c>
      <c r="Q170" s="2">
        <f>VLOOKUP($A170,[1]products_2021_10_19_12_46_45!$A$3:$S$481,11,FALSE)</f>
        <v>5</v>
      </c>
      <c r="R170" s="2">
        <f>VLOOKUP($A170,[1]products_2021_10_19_12_46_45!$A$3:$S$481,12,FALSE)</f>
        <v>5</v>
      </c>
      <c r="S170" s="2">
        <f>VLOOKUP($A170,[1]products_2021_10_19_12_46_45!$A$3:$S$481,13,FALSE)</f>
        <v>5</v>
      </c>
      <c r="T170" s="2">
        <f>VLOOKUP($A170,[1]products_2021_10_19_12_46_45!$A$3:$S$481,14,FALSE)</f>
        <v>0.03</v>
      </c>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row>
    <row r="171" spans="1:45" hidden="1" x14ac:dyDescent="0.25">
      <c r="A171" s="2">
        <v>1063</v>
      </c>
      <c r="B171" s="2">
        <v>112019750</v>
      </c>
      <c r="C171" s="2">
        <f>VLOOKUP($A171,[1]products_2021_10_19_12_46_45!$A$3:$S$481,3,FALSE)</f>
        <v>1120197</v>
      </c>
      <c r="D171" s="2" t="str">
        <f>VLOOKUP($A171,[1]products_2021_10_19_12_46_45!$A$3:$S$481,4,FALSE)</f>
        <v>Bombacha Jazak Gabardina Azul T:50-54</v>
      </c>
      <c r="E171" s="3">
        <v>50</v>
      </c>
      <c r="F171" s="4"/>
      <c r="G171" s="2" t="str">
        <f>VLOOKUP($A171,[1]products_2021_10_19_12_46_45!$A$3:$S$481,16,FALSE)</f>
        <v>Rodilleras reforzadas._x000D_
Color Negro._x000D_
Solapa ajustadoras en rodillas._x000D_
8 (ocho) bolsillos._x000D_
Cierre de cremallera de 1ª calidad con ojal y botón.</v>
      </c>
      <c r="H171" s="2" t="str">
        <f>IFERROR(VLOOKUP($A171,[1]products_2021_10_19_12_46_45!$A$3:$S$481,17,FALSE),"")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71" s="2" t="str">
        <f>VLOOKUP($A171,[1]products_2021_10_19_12_46_45!$A$3:$S$481,5,FALSE)</f>
        <v>Indumentaria militar</v>
      </c>
      <c r="J171" s="2" t="str">
        <f>IFERROR(VLOOKUP($A171,[1]products_2021_10_19_12_46_45!$A$3:$S$481,6,FALSE),"")</f>
        <v>Pantalones de combate, bombachas, fajinas, cargo.</v>
      </c>
      <c r="K171" s="2" t="str">
        <f>IFERROR(VLOOKUP($A171,[1]products_2021_10_19_12_46_45!$A$3:$S$481,7,FALSE),"")</f>
        <v>Jazak</v>
      </c>
      <c r="L171" s="2" t="str">
        <f>IFERROR(VLOOKUP($A171,[1]products_2021_10_19_12_46_45!$A$3:$S$481,8,FALSE),"")</f>
        <v/>
      </c>
      <c r="M171" s="2" t="str">
        <f>IFERROR(VLOOKUP($A171,[1]products_2021_10_19_12_46_45!$A$3:$S$481,9,FALSE),"")</f>
        <v>Rip Stop, Jazak, Bombacha</v>
      </c>
      <c r="N171" s="2">
        <f>IFERROR(VLOOKUP(C171,[2]articulo!$A$1:$D$9000,4,FALSE),"")</f>
        <v>8900</v>
      </c>
      <c r="O171" s="2" t="str">
        <f>VLOOKUP($A171,[1]products_2021_10_19_12_46_45!$A$3:$S$481,18,FALSE)</f>
        <v>https://rerda.com/5193/Bombacha-Jazak-Gabardina-Azul-T-50-55.jpg,https://rerda.com/5195/Bombacha-Jazak-Gabardina-Azul-T-50-55.jpg,https://rerda.com/5197/Bombacha-Jazak-Gabardina-Azul-T-50-55.jpg,https://rerda.com/5199/Bombacha-Jazak-Gabardina-Azul-T-50-55.jpg,https://rerda.com/5196/Bombacha-Jazak-Gabardina-Azul-T-50-55.jpg,https://rerda.com/5194/Bombacha-Jazak-Gabardina-Azul-T-50-55.jpg,https://rerda.com/5198/Bombacha-Jazak-Gabardina-Azul-T-50-55.jpg</v>
      </c>
      <c r="P171" s="2">
        <f>IFERROR(VLOOKUP(B171,[3]stock!$A$1:$B$9000,2,FALSE),"0")</f>
        <v>2</v>
      </c>
      <c r="Q171" s="2">
        <f>VLOOKUP($A171,[1]products_2021_10_19_12_46_45!$A$3:$S$481,11,FALSE)</f>
        <v>5</v>
      </c>
      <c r="R171" s="2">
        <f>VLOOKUP($A171,[1]products_2021_10_19_12_46_45!$A$3:$S$481,12,FALSE)</f>
        <v>5</v>
      </c>
      <c r="S171" s="2">
        <f>VLOOKUP($A171,[1]products_2021_10_19_12_46_45!$A$3:$S$481,13,FALSE)</f>
        <v>5</v>
      </c>
      <c r="T171" s="2">
        <f>VLOOKUP($A171,[1]products_2021_10_19_12_46_45!$A$3:$S$481,14,FALSE)</f>
        <v>0.03</v>
      </c>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row>
    <row r="172" spans="1:45" hidden="1" x14ac:dyDescent="0.25">
      <c r="A172" s="2">
        <v>1063</v>
      </c>
      <c r="B172" s="2">
        <v>112019752</v>
      </c>
      <c r="C172" s="2">
        <f>VLOOKUP($A172,[1]products_2021_10_19_12_46_45!$A$3:$S$481,3,FALSE)</f>
        <v>1120197</v>
      </c>
      <c r="D172" s="2" t="str">
        <f>VLOOKUP($A172,[1]products_2021_10_19_12_46_45!$A$3:$S$481,4,FALSE)</f>
        <v>Bombacha Jazak Gabardina Azul T:50-54</v>
      </c>
      <c r="E172" s="3">
        <v>52</v>
      </c>
      <c r="F172" s="4"/>
      <c r="G172" s="2" t="str">
        <f>VLOOKUP($A172,[1]products_2021_10_19_12_46_45!$A$3:$S$481,16,FALSE)</f>
        <v>Rodilleras reforzadas._x000D_
Color Negro._x000D_
Solapa ajustadoras en rodillas._x000D_
8 (ocho) bolsillos._x000D_
Cierre de cremallera de 1ª calidad con ojal y botón.</v>
      </c>
      <c r="H172" s="2" t="str">
        <f>IFERROR(VLOOKUP($A172,[1]products_2021_10_19_12_46_45!$A$3:$S$481,17,FALSE),"")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72" s="2" t="str">
        <f>VLOOKUP($A172,[1]products_2021_10_19_12_46_45!$A$3:$S$481,5,FALSE)</f>
        <v>Indumentaria militar</v>
      </c>
      <c r="J172" s="2" t="str">
        <f>IFERROR(VLOOKUP($A172,[1]products_2021_10_19_12_46_45!$A$3:$S$481,6,FALSE),"")</f>
        <v>Pantalones de combate, bombachas, fajinas, cargo.</v>
      </c>
      <c r="K172" s="2" t="str">
        <f>IFERROR(VLOOKUP($A172,[1]products_2021_10_19_12_46_45!$A$3:$S$481,7,FALSE),"")</f>
        <v>Jazak</v>
      </c>
      <c r="L172" s="2" t="str">
        <f>IFERROR(VLOOKUP($A172,[1]products_2021_10_19_12_46_45!$A$3:$S$481,8,FALSE),"")</f>
        <v/>
      </c>
      <c r="M172" s="2" t="str">
        <f>IFERROR(VLOOKUP($A172,[1]products_2021_10_19_12_46_45!$A$3:$S$481,9,FALSE),"")</f>
        <v>Rip Stop, Jazak, Bombacha</v>
      </c>
      <c r="N172" s="2">
        <f>IFERROR(VLOOKUP(C172,[2]articulo!$A$1:$D$9000,4,FALSE),"")</f>
        <v>8900</v>
      </c>
      <c r="O172" s="2" t="str">
        <f>VLOOKUP($A172,[1]products_2021_10_19_12_46_45!$A$3:$S$481,18,FALSE)</f>
        <v>https://rerda.com/5193/Bombacha-Jazak-Gabardina-Azul-T-50-55.jpg,https://rerda.com/5195/Bombacha-Jazak-Gabardina-Azul-T-50-55.jpg,https://rerda.com/5197/Bombacha-Jazak-Gabardina-Azul-T-50-55.jpg,https://rerda.com/5199/Bombacha-Jazak-Gabardina-Azul-T-50-55.jpg,https://rerda.com/5196/Bombacha-Jazak-Gabardina-Azul-T-50-55.jpg,https://rerda.com/5194/Bombacha-Jazak-Gabardina-Azul-T-50-55.jpg,https://rerda.com/5198/Bombacha-Jazak-Gabardina-Azul-T-50-55.jpg</v>
      </c>
      <c r="P172" s="2">
        <f>IFERROR(VLOOKUP(B172,[3]stock!$A$1:$B$9000,2,FALSE),"0")</f>
        <v>26</v>
      </c>
      <c r="Q172" s="2">
        <f>VLOOKUP($A172,[1]products_2021_10_19_12_46_45!$A$3:$S$481,11,FALSE)</f>
        <v>5</v>
      </c>
      <c r="R172" s="2">
        <f>VLOOKUP($A172,[1]products_2021_10_19_12_46_45!$A$3:$S$481,12,FALSE)</f>
        <v>5</v>
      </c>
      <c r="S172" s="2">
        <f>VLOOKUP($A172,[1]products_2021_10_19_12_46_45!$A$3:$S$481,13,FALSE)</f>
        <v>5</v>
      </c>
      <c r="T172" s="2">
        <f>VLOOKUP($A172,[1]products_2021_10_19_12_46_45!$A$3:$S$481,14,FALSE)</f>
        <v>0.03</v>
      </c>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row>
    <row r="173" spans="1:45" hidden="1" x14ac:dyDescent="0.25">
      <c r="A173" s="2">
        <v>1063</v>
      </c>
      <c r="B173" s="2">
        <v>112019754</v>
      </c>
      <c r="C173" s="2">
        <f>VLOOKUP($A173,[1]products_2021_10_19_12_46_45!$A$3:$S$481,3,FALSE)</f>
        <v>1120197</v>
      </c>
      <c r="D173" s="2" t="str">
        <f>VLOOKUP($A173,[1]products_2021_10_19_12_46_45!$A$3:$S$481,4,FALSE)</f>
        <v>Bombacha Jazak Gabardina Azul T:50-54</v>
      </c>
      <c r="E173" s="3">
        <v>54</v>
      </c>
      <c r="F173" s="4"/>
      <c r="G173" s="2" t="str">
        <f>VLOOKUP($A173,[1]products_2021_10_19_12_46_45!$A$3:$S$481,16,FALSE)</f>
        <v>Rodilleras reforzadas._x000D_
Color Negro._x000D_
Solapa ajustadoras en rodillas._x000D_
8 (ocho) bolsillos._x000D_
Cierre de cremallera de 1ª calidad con ojal y botón.</v>
      </c>
      <c r="H173" s="2" t="str">
        <f>IFERROR(VLOOKUP($A173,[1]products_2021_10_19_12_46_45!$A$3:$S$481,17,FALSE),"")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73" s="2" t="str">
        <f>VLOOKUP($A173,[1]products_2021_10_19_12_46_45!$A$3:$S$481,5,FALSE)</f>
        <v>Indumentaria militar</v>
      </c>
      <c r="J173" s="2" t="str">
        <f>IFERROR(VLOOKUP($A173,[1]products_2021_10_19_12_46_45!$A$3:$S$481,6,FALSE),"")</f>
        <v>Pantalones de combate, bombachas, fajinas, cargo.</v>
      </c>
      <c r="K173" s="2" t="str">
        <f>IFERROR(VLOOKUP($A173,[1]products_2021_10_19_12_46_45!$A$3:$S$481,7,FALSE),"")</f>
        <v>Jazak</v>
      </c>
      <c r="L173" s="2" t="str">
        <f>IFERROR(VLOOKUP($A173,[1]products_2021_10_19_12_46_45!$A$3:$S$481,8,FALSE),"")</f>
        <v/>
      </c>
      <c r="M173" s="2" t="str">
        <f>IFERROR(VLOOKUP($A173,[1]products_2021_10_19_12_46_45!$A$3:$S$481,9,FALSE),"")</f>
        <v>Rip Stop, Jazak, Bombacha</v>
      </c>
      <c r="N173" s="2">
        <f>IFERROR(VLOOKUP(C173,[2]articulo!$A$1:$D$9000,4,FALSE),"")</f>
        <v>8900</v>
      </c>
      <c r="O173" s="2" t="str">
        <f>VLOOKUP($A173,[1]products_2021_10_19_12_46_45!$A$3:$S$481,18,FALSE)</f>
        <v>https://rerda.com/5193/Bombacha-Jazak-Gabardina-Azul-T-50-55.jpg,https://rerda.com/5195/Bombacha-Jazak-Gabardina-Azul-T-50-55.jpg,https://rerda.com/5197/Bombacha-Jazak-Gabardina-Azul-T-50-55.jpg,https://rerda.com/5199/Bombacha-Jazak-Gabardina-Azul-T-50-55.jpg,https://rerda.com/5196/Bombacha-Jazak-Gabardina-Azul-T-50-55.jpg,https://rerda.com/5194/Bombacha-Jazak-Gabardina-Azul-T-50-55.jpg,https://rerda.com/5198/Bombacha-Jazak-Gabardina-Azul-T-50-55.jpg</v>
      </c>
      <c r="P173" s="2">
        <f>IFERROR(VLOOKUP(B173,[3]stock!$A$1:$B$9000,2,FALSE),"0")</f>
        <v>4</v>
      </c>
      <c r="Q173" s="2">
        <f>VLOOKUP($A173,[1]products_2021_10_19_12_46_45!$A$3:$S$481,11,FALSE)</f>
        <v>5</v>
      </c>
      <c r="R173" s="2">
        <f>VLOOKUP($A173,[1]products_2021_10_19_12_46_45!$A$3:$S$481,12,FALSE)</f>
        <v>5</v>
      </c>
      <c r="S173" s="2">
        <f>VLOOKUP($A173,[1]products_2021_10_19_12_46_45!$A$3:$S$481,13,FALSE)</f>
        <v>5</v>
      </c>
      <c r="T173" s="2">
        <f>VLOOKUP($A173,[1]products_2021_10_19_12_46_45!$A$3:$S$481,14,FALSE)</f>
        <v>0.03</v>
      </c>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row>
    <row r="174" spans="1:45" hidden="1" x14ac:dyDescent="0.25">
      <c r="A174" s="2">
        <v>1046</v>
      </c>
      <c r="B174" s="2">
        <v>112020134</v>
      </c>
      <c r="C174" s="2">
        <f>VLOOKUP($A174,[1]products_2021_10_19_12_46_45!$A$3:$S$481,3,FALSE)</f>
        <v>1120201</v>
      </c>
      <c r="D174" s="2" t="str">
        <f>VLOOKUP($A174,[1]products_2021_10_19_12_46_45!$A$3:$S$481,4,FALSE)</f>
        <v>Bombacha Jazak Gabardina Negra T:34-48</v>
      </c>
      <c r="E174" s="3">
        <v>34</v>
      </c>
      <c r="F174" s="4"/>
      <c r="G174" s="2" t="str">
        <f>VLOOKUP($A174,[1]products_2021_10_19_12_46_45!$A$3:$S$481,16,FALSE)</f>
        <v>Rodilleras reforzadas._x000D_
Color Negro._x000D_
Solapa ajustadoras en rodillas._x000D_
8 (ocho) bolsillos._x000D_
Cierre de cremallera de 1ª calidad con ojal y botón.</v>
      </c>
      <c r="H174" s="2" t="str">
        <f>IFERROR(VLOOKUP($A174,[1]products_2021_10_19_12_46_45!$A$3:$S$481,17,FALSE),"")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74" s="2" t="str">
        <f>VLOOKUP($A174,[1]products_2021_10_19_12_46_45!$A$3:$S$481,5,FALSE)</f>
        <v>Indumentaria militar</v>
      </c>
      <c r="J174" s="2" t="str">
        <f>IFERROR(VLOOKUP($A174,[1]products_2021_10_19_12_46_45!$A$3:$S$481,6,FALSE),"")</f>
        <v>Pantalones de combate, bombachas, fajinas, cargo.</v>
      </c>
      <c r="K174" s="2" t="str">
        <f>IFERROR(VLOOKUP($A174,[1]products_2021_10_19_12_46_45!$A$3:$S$481,7,FALSE),"")</f>
        <v>Jazak</v>
      </c>
      <c r="L174" s="2" t="str">
        <f>IFERROR(VLOOKUP($A174,[1]products_2021_10_19_12_46_45!$A$3:$S$481,8,FALSE),"")</f>
        <v/>
      </c>
      <c r="M174" s="2" t="str">
        <f>IFERROR(VLOOKUP($A174,[1]products_2021_10_19_12_46_45!$A$3:$S$481,9,FALSE),"")</f>
        <v>Jazak, Bombacha</v>
      </c>
      <c r="N174" s="2">
        <f>IFERROR(VLOOKUP(C174,[2]articulo!$A$1:$D$9000,4,FALSE),"")</f>
        <v>8700</v>
      </c>
      <c r="O174" s="2" t="str">
        <f>VLOOKUP($A174,[1]products_2021_10_19_12_46_45!$A$3:$S$481,18,FALSE)</f>
        <v>https://rerda.com/5113/Bombacha-Jazak-Gabardina-Negra-T-34-49.jpg,https://rerda.com/5114/Bombacha-Jazak-Gabardina-Negra-T-34-49.jpg,https://rerda.com/5115/Bombacha-Jazak-Gabardina-Negra-T-34-49.jpg,https://rerda.com/5116/Bombacha-Jazak-Gabardina-Negra-T-34-49.jpg</v>
      </c>
      <c r="P174" s="2">
        <f>IFERROR(VLOOKUP(B174,[3]stock!$A$1:$B$9000,2,FALSE),"0")</f>
        <v>0</v>
      </c>
      <c r="Q174" s="2">
        <f>VLOOKUP($A174,[1]products_2021_10_19_12_46_45!$A$3:$S$481,11,FALSE)</f>
        <v>5</v>
      </c>
      <c r="R174" s="2">
        <f>VLOOKUP($A174,[1]products_2021_10_19_12_46_45!$A$3:$S$481,12,FALSE)</f>
        <v>5</v>
      </c>
      <c r="S174" s="2">
        <f>VLOOKUP($A174,[1]products_2021_10_19_12_46_45!$A$3:$S$481,13,FALSE)</f>
        <v>5</v>
      </c>
      <c r="T174" s="2">
        <f>VLOOKUP($A174,[1]products_2021_10_19_12_46_45!$A$3:$S$481,14,FALSE)</f>
        <v>0.03</v>
      </c>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row>
    <row r="175" spans="1:45" hidden="1" x14ac:dyDescent="0.25">
      <c r="A175" s="2">
        <v>1046</v>
      </c>
      <c r="B175" s="2">
        <v>112020136</v>
      </c>
      <c r="C175" s="2">
        <f>VLOOKUP($A175,[1]products_2021_10_19_12_46_45!$A$3:$S$481,3,FALSE)</f>
        <v>1120201</v>
      </c>
      <c r="D175" s="2" t="str">
        <f>VLOOKUP($A175,[1]products_2021_10_19_12_46_45!$A$3:$S$481,4,FALSE)</f>
        <v>Bombacha Jazak Gabardina Negra T:34-48</v>
      </c>
      <c r="E175" s="3">
        <v>36</v>
      </c>
      <c r="F175" s="4"/>
      <c r="G175" s="2" t="str">
        <f>VLOOKUP($A175,[1]products_2021_10_19_12_46_45!$A$3:$S$481,16,FALSE)</f>
        <v>Rodilleras reforzadas._x000D_
Color Negro._x000D_
Solapa ajustadoras en rodillas._x000D_
8 (ocho) bolsillos._x000D_
Cierre de cremallera de 1ª calidad con ojal y botón.</v>
      </c>
      <c r="H175" s="2" t="str">
        <f>IFERROR(VLOOKUP($A175,[1]products_2021_10_19_12_46_45!$A$3:$S$481,17,FALSE),"")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75" s="2" t="str">
        <f>VLOOKUP($A175,[1]products_2021_10_19_12_46_45!$A$3:$S$481,5,FALSE)</f>
        <v>Indumentaria militar</v>
      </c>
      <c r="J175" s="2" t="str">
        <f>IFERROR(VLOOKUP($A175,[1]products_2021_10_19_12_46_45!$A$3:$S$481,6,FALSE),"")</f>
        <v>Pantalones de combate, bombachas, fajinas, cargo.</v>
      </c>
      <c r="K175" s="2" t="str">
        <f>IFERROR(VLOOKUP($A175,[1]products_2021_10_19_12_46_45!$A$3:$S$481,7,FALSE),"")</f>
        <v>Jazak</v>
      </c>
      <c r="L175" s="2" t="str">
        <f>IFERROR(VLOOKUP($A175,[1]products_2021_10_19_12_46_45!$A$3:$S$481,8,FALSE),"")</f>
        <v/>
      </c>
      <c r="M175" s="2" t="str">
        <f>IFERROR(VLOOKUP($A175,[1]products_2021_10_19_12_46_45!$A$3:$S$481,9,FALSE),"")</f>
        <v>Jazak, Bombacha</v>
      </c>
      <c r="N175" s="2">
        <f>IFERROR(VLOOKUP(C175,[2]articulo!$A$1:$D$9000,4,FALSE),"")</f>
        <v>8700</v>
      </c>
      <c r="O175" s="2" t="str">
        <f>VLOOKUP($A175,[1]products_2021_10_19_12_46_45!$A$3:$S$481,18,FALSE)</f>
        <v>https://rerda.com/5113/Bombacha-Jazak-Gabardina-Negra-T-34-49.jpg,https://rerda.com/5114/Bombacha-Jazak-Gabardina-Negra-T-34-49.jpg,https://rerda.com/5115/Bombacha-Jazak-Gabardina-Negra-T-34-49.jpg,https://rerda.com/5116/Bombacha-Jazak-Gabardina-Negra-T-34-49.jpg</v>
      </c>
      <c r="P175" s="2">
        <f>IFERROR(VLOOKUP(B175,[3]stock!$A$1:$B$9000,2,FALSE),"0")</f>
        <v>0</v>
      </c>
      <c r="Q175" s="2">
        <f>VLOOKUP($A175,[1]products_2021_10_19_12_46_45!$A$3:$S$481,11,FALSE)</f>
        <v>5</v>
      </c>
      <c r="R175" s="2">
        <f>VLOOKUP($A175,[1]products_2021_10_19_12_46_45!$A$3:$S$481,12,FALSE)</f>
        <v>5</v>
      </c>
      <c r="S175" s="2">
        <f>VLOOKUP($A175,[1]products_2021_10_19_12_46_45!$A$3:$S$481,13,FALSE)</f>
        <v>5</v>
      </c>
      <c r="T175" s="2">
        <f>VLOOKUP($A175,[1]products_2021_10_19_12_46_45!$A$3:$S$481,14,FALSE)</f>
        <v>0.03</v>
      </c>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row>
    <row r="176" spans="1:45" hidden="1" x14ac:dyDescent="0.25">
      <c r="A176" s="2">
        <v>1046</v>
      </c>
      <c r="B176" s="2">
        <v>112020138</v>
      </c>
      <c r="C176" s="2">
        <f>VLOOKUP($A176,[1]products_2021_10_19_12_46_45!$A$3:$S$481,3,FALSE)</f>
        <v>1120201</v>
      </c>
      <c r="D176" s="2" t="str">
        <f>VLOOKUP($A176,[1]products_2021_10_19_12_46_45!$A$3:$S$481,4,FALSE)</f>
        <v>Bombacha Jazak Gabardina Negra T:34-48</v>
      </c>
      <c r="E176" s="3">
        <v>38</v>
      </c>
      <c r="F176" s="4"/>
      <c r="G176" s="2" t="str">
        <f>VLOOKUP($A176,[1]products_2021_10_19_12_46_45!$A$3:$S$481,16,FALSE)</f>
        <v>Rodilleras reforzadas._x000D_
Color Negro._x000D_
Solapa ajustadoras en rodillas._x000D_
8 (ocho) bolsillos._x000D_
Cierre de cremallera de 1ª calidad con ojal y botón.</v>
      </c>
      <c r="H176" s="2" t="str">
        <f>IFERROR(VLOOKUP($A176,[1]products_2021_10_19_12_46_45!$A$3:$S$481,17,FALSE),"")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76" s="2" t="str">
        <f>VLOOKUP($A176,[1]products_2021_10_19_12_46_45!$A$3:$S$481,5,FALSE)</f>
        <v>Indumentaria militar</v>
      </c>
      <c r="J176" s="2" t="str">
        <f>IFERROR(VLOOKUP($A176,[1]products_2021_10_19_12_46_45!$A$3:$S$481,6,FALSE),"")</f>
        <v>Pantalones de combate, bombachas, fajinas, cargo.</v>
      </c>
      <c r="K176" s="2" t="str">
        <f>IFERROR(VLOOKUP($A176,[1]products_2021_10_19_12_46_45!$A$3:$S$481,7,FALSE),"")</f>
        <v>Jazak</v>
      </c>
      <c r="L176" s="2" t="str">
        <f>IFERROR(VLOOKUP($A176,[1]products_2021_10_19_12_46_45!$A$3:$S$481,8,FALSE),"")</f>
        <v/>
      </c>
      <c r="M176" s="2" t="str">
        <f>IFERROR(VLOOKUP($A176,[1]products_2021_10_19_12_46_45!$A$3:$S$481,9,FALSE),"")</f>
        <v>Jazak, Bombacha</v>
      </c>
      <c r="N176" s="2">
        <f>IFERROR(VLOOKUP(C176,[2]articulo!$A$1:$D$9000,4,FALSE),"")</f>
        <v>8700</v>
      </c>
      <c r="O176" s="2" t="str">
        <f>VLOOKUP($A176,[1]products_2021_10_19_12_46_45!$A$3:$S$481,18,FALSE)</f>
        <v>https://rerda.com/5113/Bombacha-Jazak-Gabardina-Negra-T-34-49.jpg,https://rerda.com/5114/Bombacha-Jazak-Gabardina-Negra-T-34-49.jpg,https://rerda.com/5115/Bombacha-Jazak-Gabardina-Negra-T-34-49.jpg,https://rerda.com/5116/Bombacha-Jazak-Gabardina-Negra-T-34-49.jpg</v>
      </c>
      <c r="P176" s="2">
        <f>IFERROR(VLOOKUP(B176,[3]stock!$A$1:$B$9000,2,FALSE),"0")</f>
        <v>0</v>
      </c>
      <c r="Q176" s="2">
        <f>VLOOKUP($A176,[1]products_2021_10_19_12_46_45!$A$3:$S$481,11,FALSE)</f>
        <v>5</v>
      </c>
      <c r="R176" s="2">
        <f>VLOOKUP($A176,[1]products_2021_10_19_12_46_45!$A$3:$S$481,12,FALSE)</f>
        <v>5</v>
      </c>
      <c r="S176" s="2">
        <f>VLOOKUP($A176,[1]products_2021_10_19_12_46_45!$A$3:$S$481,13,FALSE)</f>
        <v>5</v>
      </c>
      <c r="T176" s="2">
        <f>VLOOKUP($A176,[1]products_2021_10_19_12_46_45!$A$3:$S$481,14,FALSE)</f>
        <v>0.03</v>
      </c>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row>
    <row r="177" spans="1:45" hidden="1" x14ac:dyDescent="0.25">
      <c r="A177" s="2">
        <v>1046</v>
      </c>
      <c r="B177" s="2">
        <v>112020140</v>
      </c>
      <c r="C177" s="2">
        <f>VLOOKUP($A177,[1]products_2021_10_19_12_46_45!$A$3:$S$481,3,FALSE)</f>
        <v>1120201</v>
      </c>
      <c r="D177" s="2" t="str">
        <f>VLOOKUP($A177,[1]products_2021_10_19_12_46_45!$A$3:$S$481,4,FALSE)</f>
        <v>Bombacha Jazak Gabardina Negra T:34-48</v>
      </c>
      <c r="E177" s="3">
        <v>40</v>
      </c>
      <c r="F177" s="4"/>
      <c r="G177" s="2" t="str">
        <f>VLOOKUP($A177,[1]products_2021_10_19_12_46_45!$A$3:$S$481,16,FALSE)</f>
        <v>Rodilleras reforzadas._x000D_
Color Negro._x000D_
Solapa ajustadoras en rodillas._x000D_
8 (ocho) bolsillos._x000D_
Cierre de cremallera de 1ª calidad con ojal y botón.</v>
      </c>
      <c r="H177" s="2" t="str">
        <f>IFERROR(VLOOKUP($A177,[1]products_2021_10_19_12_46_45!$A$3:$S$481,17,FALSE),"")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77" s="2" t="str">
        <f>VLOOKUP($A177,[1]products_2021_10_19_12_46_45!$A$3:$S$481,5,FALSE)</f>
        <v>Indumentaria militar</v>
      </c>
      <c r="J177" s="2" t="str">
        <f>IFERROR(VLOOKUP($A177,[1]products_2021_10_19_12_46_45!$A$3:$S$481,6,FALSE),"")</f>
        <v>Pantalones de combate, bombachas, fajinas, cargo.</v>
      </c>
      <c r="K177" s="2" t="str">
        <f>IFERROR(VLOOKUP($A177,[1]products_2021_10_19_12_46_45!$A$3:$S$481,7,FALSE),"")</f>
        <v>Jazak</v>
      </c>
      <c r="L177" s="2" t="str">
        <f>IFERROR(VLOOKUP($A177,[1]products_2021_10_19_12_46_45!$A$3:$S$481,8,FALSE),"")</f>
        <v/>
      </c>
      <c r="M177" s="2" t="str">
        <f>IFERROR(VLOOKUP($A177,[1]products_2021_10_19_12_46_45!$A$3:$S$481,9,FALSE),"")</f>
        <v>Jazak, Bombacha</v>
      </c>
      <c r="N177" s="2">
        <f>IFERROR(VLOOKUP(C177,[2]articulo!$A$1:$D$9000,4,FALSE),"")</f>
        <v>8700</v>
      </c>
      <c r="O177" s="2" t="str">
        <f>VLOOKUP($A177,[1]products_2021_10_19_12_46_45!$A$3:$S$481,18,FALSE)</f>
        <v>https://rerda.com/5113/Bombacha-Jazak-Gabardina-Negra-T-34-49.jpg,https://rerda.com/5114/Bombacha-Jazak-Gabardina-Negra-T-34-49.jpg,https://rerda.com/5115/Bombacha-Jazak-Gabardina-Negra-T-34-49.jpg,https://rerda.com/5116/Bombacha-Jazak-Gabardina-Negra-T-34-49.jpg</v>
      </c>
      <c r="P177" s="2">
        <f>IFERROR(VLOOKUP(B177,[3]stock!$A$1:$B$9000,2,FALSE),"0")</f>
        <v>0</v>
      </c>
      <c r="Q177" s="2">
        <f>VLOOKUP($A177,[1]products_2021_10_19_12_46_45!$A$3:$S$481,11,FALSE)</f>
        <v>5</v>
      </c>
      <c r="R177" s="2">
        <f>VLOOKUP($A177,[1]products_2021_10_19_12_46_45!$A$3:$S$481,12,FALSE)</f>
        <v>5</v>
      </c>
      <c r="S177" s="2">
        <f>VLOOKUP($A177,[1]products_2021_10_19_12_46_45!$A$3:$S$481,13,FALSE)</f>
        <v>5</v>
      </c>
      <c r="T177" s="2">
        <f>VLOOKUP($A177,[1]products_2021_10_19_12_46_45!$A$3:$S$481,14,FALSE)</f>
        <v>0.03</v>
      </c>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row>
    <row r="178" spans="1:45" hidden="1" x14ac:dyDescent="0.25">
      <c r="A178" s="2">
        <v>1046</v>
      </c>
      <c r="B178" s="2">
        <v>112020142</v>
      </c>
      <c r="C178" s="2">
        <f>VLOOKUP($A178,[1]products_2021_10_19_12_46_45!$A$3:$S$481,3,FALSE)</f>
        <v>1120201</v>
      </c>
      <c r="D178" s="2" t="str">
        <f>VLOOKUP($A178,[1]products_2021_10_19_12_46_45!$A$3:$S$481,4,FALSE)</f>
        <v>Bombacha Jazak Gabardina Negra T:34-48</v>
      </c>
      <c r="E178" s="3">
        <v>42</v>
      </c>
      <c r="F178" s="4"/>
      <c r="G178" s="2" t="str">
        <f>VLOOKUP($A178,[1]products_2021_10_19_12_46_45!$A$3:$S$481,16,FALSE)</f>
        <v>Rodilleras reforzadas._x000D_
Color Negro._x000D_
Solapa ajustadoras en rodillas._x000D_
8 (ocho) bolsillos._x000D_
Cierre de cremallera de 1ª calidad con ojal y botón.</v>
      </c>
      <c r="H178" s="2" t="str">
        <f>IFERROR(VLOOKUP($A178,[1]products_2021_10_19_12_46_45!$A$3:$S$481,17,FALSE),"")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78" s="2" t="str">
        <f>VLOOKUP($A178,[1]products_2021_10_19_12_46_45!$A$3:$S$481,5,FALSE)</f>
        <v>Indumentaria militar</v>
      </c>
      <c r="J178" s="2" t="str">
        <f>IFERROR(VLOOKUP($A178,[1]products_2021_10_19_12_46_45!$A$3:$S$481,6,FALSE),"")</f>
        <v>Pantalones de combate, bombachas, fajinas, cargo.</v>
      </c>
      <c r="K178" s="2" t="str">
        <f>IFERROR(VLOOKUP($A178,[1]products_2021_10_19_12_46_45!$A$3:$S$481,7,FALSE),"")</f>
        <v>Jazak</v>
      </c>
      <c r="L178" s="2" t="str">
        <f>IFERROR(VLOOKUP($A178,[1]products_2021_10_19_12_46_45!$A$3:$S$481,8,FALSE),"")</f>
        <v/>
      </c>
      <c r="M178" s="2" t="str">
        <f>IFERROR(VLOOKUP($A178,[1]products_2021_10_19_12_46_45!$A$3:$S$481,9,FALSE),"")</f>
        <v>Jazak, Bombacha</v>
      </c>
      <c r="N178" s="2">
        <f>IFERROR(VLOOKUP(C178,[2]articulo!$A$1:$D$9000,4,FALSE),"")</f>
        <v>8700</v>
      </c>
      <c r="O178" s="2" t="str">
        <f>VLOOKUP($A178,[1]products_2021_10_19_12_46_45!$A$3:$S$481,18,FALSE)</f>
        <v>https://rerda.com/5113/Bombacha-Jazak-Gabardina-Negra-T-34-49.jpg,https://rerda.com/5114/Bombacha-Jazak-Gabardina-Negra-T-34-49.jpg,https://rerda.com/5115/Bombacha-Jazak-Gabardina-Negra-T-34-49.jpg,https://rerda.com/5116/Bombacha-Jazak-Gabardina-Negra-T-34-49.jpg</v>
      </c>
      <c r="P178" s="2">
        <f>IFERROR(VLOOKUP(B178,[3]stock!$A$1:$B$9000,2,FALSE),"0")</f>
        <v>0</v>
      </c>
      <c r="Q178" s="2">
        <f>VLOOKUP($A178,[1]products_2021_10_19_12_46_45!$A$3:$S$481,11,FALSE)</f>
        <v>5</v>
      </c>
      <c r="R178" s="2">
        <f>VLOOKUP($A178,[1]products_2021_10_19_12_46_45!$A$3:$S$481,12,FALSE)</f>
        <v>5</v>
      </c>
      <c r="S178" s="2">
        <f>VLOOKUP($A178,[1]products_2021_10_19_12_46_45!$A$3:$S$481,13,FALSE)</f>
        <v>5</v>
      </c>
      <c r="T178" s="2">
        <f>VLOOKUP($A178,[1]products_2021_10_19_12_46_45!$A$3:$S$481,14,FALSE)</f>
        <v>0.03</v>
      </c>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row>
    <row r="179" spans="1:45" hidden="1" x14ac:dyDescent="0.25">
      <c r="A179" s="2">
        <v>1046</v>
      </c>
      <c r="B179" s="2">
        <v>112020144</v>
      </c>
      <c r="C179" s="2">
        <f>VLOOKUP($A179,[1]products_2021_10_19_12_46_45!$A$3:$S$481,3,FALSE)</f>
        <v>1120201</v>
      </c>
      <c r="D179" s="2" t="str">
        <f>VLOOKUP($A179,[1]products_2021_10_19_12_46_45!$A$3:$S$481,4,FALSE)</f>
        <v>Bombacha Jazak Gabardina Negra T:34-48</v>
      </c>
      <c r="E179" s="3">
        <v>44</v>
      </c>
      <c r="F179" s="4"/>
      <c r="G179" s="2" t="str">
        <f>VLOOKUP($A179,[1]products_2021_10_19_12_46_45!$A$3:$S$481,16,FALSE)</f>
        <v>Rodilleras reforzadas._x000D_
Color Negro._x000D_
Solapa ajustadoras en rodillas._x000D_
8 (ocho) bolsillos._x000D_
Cierre de cremallera de 1ª calidad con ojal y botón.</v>
      </c>
      <c r="H179" s="2" t="str">
        <f>IFERROR(VLOOKUP($A179,[1]products_2021_10_19_12_46_45!$A$3:$S$481,17,FALSE),"")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79" s="2" t="str">
        <f>VLOOKUP($A179,[1]products_2021_10_19_12_46_45!$A$3:$S$481,5,FALSE)</f>
        <v>Indumentaria militar</v>
      </c>
      <c r="J179" s="2" t="str">
        <f>IFERROR(VLOOKUP($A179,[1]products_2021_10_19_12_46_45!$A$3:$S$481,6,FALSE),"")</f>
        <v>Pantalones de combate, bombachas, fajinas, cargo.</v>
      </c>
      <c r="K179" s="2" t="str">
        <f>IFERROR(VLOOKUP($A179,[1]products_2021_10_19_12_46_45!$A$3:$S$481,7,FALSE),"")</f>
        <v>Jazak</v>
      </c>
      <c r="L179" s="2" t="str">
        <f>IFERROR(VLOOKUP($A179,[1]products_2021_10_19_12_46_45!$A$3:$S$481,8,FALSE),"")</f>
        <v/>
      </c>
      <c r="M179" s="2" t="str">
        <f>IFERROR(VLOOKUP($A179,[1]products_2021_10_19_12_46_45!$A$3:$S$481,9,FALSE),"")</f>
        <v>Jazak, Bombacha</v>
      </c>
      <c r="N179" s="2">
        <f>IFERROR(VLOOKUP(C179,[2]articulo!$A$1:$D$9000,4,FALSE),"")</f>
        <v>8700</v>
      </c>
      <c r="O179" s="2" t="str">
        <f>VLOOKUP($A179,[1]products_2021_10_19_12_46_45!$A$3:$S$481,18,FALSE)</f>
        <v>https://rerda.com/5113/Bombacha-Jazak-Gabardina-Negra-T-34-49.jpg,https://rerda.com/5114/Bombacha-Jazak-Gabardina-Negra-T-34-49.jpg,https://rerda.com/5115/Bombacha-Jazak-Gabardina-Negra-T-34-49.jpg,https://rerda.com/5116/Bombacha-Jazak-Gabardina-Negra-T-34-49.jpg</v>
      </c>
      <c r="P179" s="2">
        <f>IFERROR(VLOOKUP(B179,[3]stock!$A$1:$B$9000,2,FALSE),"0")</f>
        <v>0</v>
      </c>
      <c r="Q179" s="2">
        <f>VLOOKUP($A179,[1]products_2021_10_19_12_46_45!$A$3:$S$481,11,FALSE)</f>
        <v>5</v>
      </c>
      <c r="R179" s="2">
        <f>VLOOKUP($A179,[1]products_2021_10_19_12_46_45!$A$3:$S$481,12,FALSE)</f>
        <v>5</v>
      </c>
      <c r="S179" s="2">
        <f>VLOOKUP($A179,[1]products_2021_10_19_12_46_45!$A$3:$S$481,13,FALSE)</f>
        <v>5</v>
      </c>
      <c r="T179" s="2">
        <f>VLOOKUP($A179,[1]products_2021_10_19_12_46_45!$A$3:$S$481,14,FALSE)</f>
        <v>0.03</v>
      </c>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row>
    <row r="180" spans="1:45" hidden="1" x14ac:dyDescent="0.25">
      <c r="A180" s="2">
        <v>1046</v>
      </c>
      <c r="B180" s="2">
        <v>112020146</v>
      </c>
      <c r="C180" s="2">
        <f>VLOOKUP($A180,[1]products_2021_10_19_12_46_45!$A$3:$S$481,3,FALSE)</f>
        <v>1120201</v>
      </c>
      <c r="D180" s="2" t="str">
        <f>VLOOKUP($A180,[1]products_2021_10_19_12_46_45!$A$3:$S$481,4,FALSE)</f>
        <v>Bombacha Jazak Gabardina Negra T:34-48</v>
      </c>
      <c r="E180" s="3">
        <v>46</v>
      </c>
      <c r="F180" s="4"/>
      <c r="G180" s="2" t="str">
        <f>VLOOKUP($A180,[1]products_2021_10_19_12_46_45!$A$3:$S$481,16,FALSE)</f>
        <v>Rodilleras reforzadas._x000D_
Color Negro._x000D_
Solapa ajustadoras en rodillas._x000D_
8 (ocho) bolsillos._x000D_
Cierre de cremallera de 1ª calidad con ojal y botón.</v>
      </c>
      <c r="H180" s="2" t="str">
        <f>IFERROR(VLOOKUP($A180,[1]products_2021_10_19_12_46_45!$A$3:$S$481,17,FALSE),"")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80" s="2" t="str">
        <f>VLOOKUP($A180,[1]products_2021_10_19_12_46_45!$A$3:$S$481,5,FALSE)</f>
        <v>Indumentaria militar</v>
      </c>
      <c r="J180" s="2" t="str">
        <f>IFERROR(VLOOKUP($A180,[1]products_2021_10_19_12_46_45!$A$3:$S$481,6,FALSE),"")</f>
        <v>Pantalones de combate, bombachas, fajinas, cargo.</v>
      </c>
      <c r="K180" s="2" t="str">
        <f>IFERROR(VLOOKUP($A180,[1]products_2021_10_19_12_46_45!$A$3:$S$481,7,FALSE),"")</f>
        <v>Jazak</v>
      </c>
      <c r="L180" s="2" t="str">
        <f>IFERROR(VLOOKUP($A180,[1]products_2021_10_19_12_46_45!$A$3:$S$481,8,FALSE),"")</f>
        <v/>
      </c>
      <c r="M180" s="2" t="str">
        <f>IFERROR(VLOOKUP($A180,[1]products_2021_10_19_12_46_45!$A$3:$S$481,9,FALSE),"")</f>
        <v>Jazak, Bombacha</v>
      </c>
      <c r="N180" s="2">
        <f>IFERROR(VLOOKUP(C180,[2]articulo!$A$1:$D$9000,4,FALSE),"")</f>
        <v>8700</v>
      </c>
      <c r="O180" s="2" t="str">
        <f>VLOOKUP($A180,[1]products_2021_10_19_12_46_45!$A$3:$S$481,18,FALSE)</f>
        <v>https://rerda.com/5113/Bombacha-Jazak-Gabardina-Negra-T-34-49.jpg,https://rerda.com/5114/Bombacha-Jazak-Gabardina-Negra-T-34-49.jpg,https://rerda.com/5115/Bombacha-Jazak-Gabardina-Negra-T-34-49.jpg,https://rerda.com/5116/Bombacha-Jazak-Gabardina-Negra-T-34-49.jpg</v>
      </c>
      <c r="P180" s="2">
        <f>IFERROR(VLOOKUP(B180,[3]stock!$A$1:$B$9000,2,FALSE),"0")</f>
        <v>0</v>
      </c>
      <c r="Q180" s="2">
        <f>VLOOKUP($A180,[1]products_2021_10_19_12_46_45!$A$3:$S$481,11,FALSE)</f>
        <v>5</v>
      </c>
      <c r="R180" s="2">
        <f>VLOOKUP($A180,[1]products_2021_10_19_12_46_45!$A$3:$S$481,12,FALSE)</f>
        <v>5</v>
      </c>
      <c r="S180" s="2">
        <f>VLOOKUP($A180,[1]products_2021_10_19_12_46_45!$A$3:$S$481,13,FALSE)</f>
        <v>5</v>
      </c>
      <c r="T180" s="2">
        <f>VLOOKUP($A180,[1]products_2021_10_19_12_46_45!$A$3:$S$481,14,FALSE)</f>
        <v>0.03</v>
      </c>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row>
    <row r="181" spans="1:45" hidden="1" x14ac:dyDescent="0.25">
      <c r="A181" s="2">
        <v>1046</v>
      </c>
      <c r="B181" s="2">
        <v>112020148</v>
      </c>
      <c r="C181" s="2">
        <f>VLOOKUP($A181,[1]products_2021_10_19_12_46_45!$A$3:$S$481,3,FALSE)</f>
        <v>1120201</v>
      </c>
      <c r="D181" s="2" t="str">
        <f>VLOOKUP($A181,[1]products_2021_10_19_12_46_45!$A$3:$S$481,4,FALSE)</f>
        <v>Bombacha Jazak Gabardina Negra T:34-48</v>
      </c>
      <c r="E181" s="3">
        <v>48</v>
      </c>
      <c r="F181" s="4"/>
      <c r="G181" s="2" t="str">
        <f>VLOOKUP($A181,[1]products_2021_10_19_12_46_45!$A$3:$S$481,16,FALSE)</f>
        <v>Rodilleras reforzadas._x000D_
Color Negro._x000D_
Solapa ajustadoras en rodillas._x000D_
8 (ocho) bolsillos._x000D_
Cierre de cremallera de 1ª calidad con ojal y botón.</v>
      </c>
      <c r="H181" s="2" t="str">
        <f>IFERROR(VLOOKUP($A181,[1]products_2021_10_19_12_46_45!$A$3:$S$481,17,FALSE),"")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81" s="2" t="str">
        <f>VLOOKUP($A181,[1]products_2021_10_19_12_46_45!$A$3:$S$481,5,FALSE)</f>
        <v>Indumentaria militar</v>
      </c>
      <c r="J181" s="2" t="str">
        <f>IFERROR(VLOOKUP($A181,[1]products_2021_10_19_12_46_45!$A$3:$S$481,6,FALSE),"")</f>
        <v>Pantalones de combate, bombachas, fajinas, cargo.</v>
      </c>
      <c r="K181" s="2" t="str">
        <f>IFERROR(VLOOKUP($A181,[1]products_2021_10_19_12_46_45!$A$3:$S$481,7,FALSE),"")</f>
        <v>Jazak</v>
      </c>
      <c r="L181" s="2" t="str">
        <f>IFERROR(VLOOKUP($A181,[1]products_2021_10_19_12_46_45!$A$3:$S$481,8,FALSE),"")</f>
        <v/>
      </c>
      <c r="M181" s="2" t="str">
        <f>IFERROR(VLOOKUP($A181,[1]products_2021_10_19_12_46_45!$A$3:$S$481,9,FALSE),"")</f>
        <v>Jazak, Bombacha</v>
      </c>
      <c r="N181" s="2">
        <f>IFERROR(VLOOKUP(C181,[2]articulo!$A$1:$D$9000,4,FALSE),"")</f>
        <v>8700</v>
      </c>
      <c r="O181" s="2" t="str">
        <f>VLOOKUP($A181,[1]products_2021_10_19_12_46_45!$A$3:$S$481,18,FALSE)</f>
        <v>https://rerda.com/5113/Bombacha-Jazak-Gabardina-Negra-T-34-49.jpg,https://rerda.com/5114/Bombacha-Jazak-Gabardina-Negra-T-34-49.jpg,https://rerda.com/5115/Bombacha-Jazak-Gabardina-Negra-T-34-49.jpg,https://rerda.com/5116/Bombacha-Jazak-Gabardina-Negra-T-34-49.jpg</v>
      </c>
      <c r="P181" s="2">
        <f>IFERROR(VLOOKUP(B181,[3]stock!$A$1:$B$9000,2,FALSE),"0")</f>
        <v>1</v>
      </c>
      <c r="Q181" s="2">
        <f>VLOOKUP($A181,[1]products_2021_10_19_12_46_45!$A$3:$S$481,11,FALSE)</f>
        <v>5</v>
      </c>
      <c r="R181" s="2">
        <f>VLOOKUP($A181,[1]products_2021_10_19_12_46_45!$A$3:$S$481,12,FALSE)</f>
        <v>5</v>
      </c>
      <c r="S181" s="2">
        <f>VLOOKUP($A181,[1]products_2021_10_19_12_46_45!$A$3:$S$481,13,FALSE)</f>
        <v>5</v>
      </c>
      <c r="T181" s="2">
        <f>VLOOKUP($A181,[1]products_2021_10_19_12_46_45!$A$3:$S$481,14,FALSE)</f>
        <v>0.03</v>
      </c>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row>
    <row r="182" spans="1:45" hidden="1" x14ac:dyDescent="0.25">
      <c r="A182" s="2">
        <v>1065</v>
      </c>
      <c r="B182" s="2">
        <v>112020250</v>
      </c>
      <c r="C182" s="2">
        <f>VLOOKUP($A182,[1]products_2021_10_19_12_46_45!$A$3:$S$481,3,FALSE)</f>
        <v>1120202</v>
      </c>
      <c r="D182" s="2" t="str">
        <f>VLOOKUP($A182,[1]products_2021_10_19_12_46_45!$A$3:$S$481,4,FALSE)</f>
        <v>Bombacha Jazak Gabardina Negra T:50-54</v>
      </c>
      <c r="E182" s="3">
        <v>50</v>
      </c>
      <c r="F182" s="4"/>
      <c r="G182" s="2" t="str">
        <f>VLOOKUP($A182,[1]products_2021_10_19_12_46_45!$A$3:$S$481,16,FALSE)</f>
        <v>Rodilleras reforzadas._x000D_
Color Negro._x000D_
Solapa ajustadoras en rodillas._x000D_
8 (ocho) bolsillos._x000D_
Cierre de cremallera de 1ª calidad con ojal y botón.</v>
      </c>
      <c r="H182" s="2" t="str">
        <f>IFERROR(VLOOKUP($A182,[1]products_2021_10_19_12_46_45!$A$3:$S$481,17,FALSE),"")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82" s="2" t="str">
        <f>VLOOKUP($A182,[1]products_2021_10_19_12_46_45!$A$3:$S$481,5,FALSE)</f>
        <v>Indumentaria militar</v>
      </c>
      <c r="J182" s="2" t="str">
        <f>IFERROR(VLOOKUP($A182,[1]products_2021_10_19_12_46_45!$A$3:$S$481,6,FALSE),"")</f>
        <v>Pantalones de combate, bombachas, fajinas, cargo.</v>
      </c>
      <c r="K182" s="2" t="str">
        <f>IFERROR(VLOOKUP($A182,[1]products_2021_10_19_12_46_45!$A$3:$S$481,7,FALSE),"")</f>
        <v>Jazak</v>
      </c>
      <c r="L182" s="2" t="str">
        <f>IFERROR(VLOOKUP($A182,[1]products_2021_10_19_12_46_45!$A$3:$S$481,8,FALSE),"")</f>
        <v/>
      </c>
      <c r="M182" s="2" t="str">
        <f>IFERROR(VLOOKUP($A182,[1]products_2021_10_19_12_46_45!$A$3:$S$481,9,FALSE),"")</f>
        <v>Jazak, Bombacha</v>
      </c>
      <c r="N182" s="2">
        <f>IFERROR(VLOOKUP(C182,[2]articulo!$A$1:$D$9000,4,FALSE),"")</f>
        <v>8900</v>
      </c>
      <c r="O182" s="2" t="str">
        <f>VLOOKUP($A182,[1]products_2021_10_19_12_46_45!$A$3:$S$481,18,FALSE)</f>
        <v>https://rerda.com/5207/Bombacha-Jazak-Gabardina-Negra-T-50-55.jpg,https://rerda.com/5208/Bombacha-Jazak-Gabardina-Negra-T-50-55.jpg,https://rerda.com/5209/Bombacha-Jazak-Gabardina-Negra-T-50-55.jpg,https://rerda.com/5210/Bombacha-Jazak-Gabardina-Negra-T-50-55.jpg</v>
      </c>
      <c r="P182" s="2">
        <f>IFERROR(VLOOKUP(B182,[3]stock!$A$1:$B$9000,2,FALSE),"0")</f>
        <v>11</v>
      </c>
      <c r="Q182" s="2">
        <f>VLOOKUP($A182,[1]products_2021_10_19_12_46_45!$A$3:$S$481,11,FALSE)</f>
        <v>5</v>
      </c>
      <c r="R182" s="2">
        <f>VLOOKUP($A182,[1]products_2021_10_19_12_46_45!$A$3:$S$481,12,FALSE)</f>
        <v>5</v>
      </c>
      <c r="S182" s="2">
        <f>VLOOKUP($A182,[1]products_2021_10_19_12_46_45!$A$3:$S$481,13,FALSE)</f>
        <v>5</v>
      </c>
      <c r="T182" s="2">
        <f>VLOOKUP($A182,[1]products_2021_10_19_12_46_45!$A$3:$S$481,14,FALSE)</f>
        <v>0.03</v>
      </c>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row>
    <row r="183" spans="1:45" hidden="1" x14ac:dyDescent="0.25">
      <c r="A183" s="2">
        <v>1065</v>
      </c>
      <c r="B183" s="2">
        <v>112020252</v>
      </c>
      <c r="C183" s="2">
        <f>VLOOKUP($A183,[1]products_2021_10_19_12_46_45!$A$3:$S$481,3,FALSE)</f>
        <v>1120202</v>
      </c>
      <c r="D183" s="2" t="str">
        <f>VLOOKUP($A183,[1]products_2021_10_19_12_46_45!$A$3:$S$481,4,FALSE)</f>
        <v>Bombacha Jazak Gabardina Negra T:50-54</v>
      </c>
      <c r="E183" s="3">
        <v>52</v>
      </c>
      <c r="F183" s="4"/>
      <c r="G183" s="2" t="str">
        <f>VLOOKUP($A183,[1]products_2021_10_19_12_46_45!$A$3:$S$481,16,FALSE)</f>
        <v>Rodilleras reforzadas._x000D_
Color Negro._x000D_
Solapa ajustadoras en rodillas._x000D_
8 (ocho) bolsillos._x000D_
Cierre de cremallera de 1ª calidad con ojal y botón.</v>
      </c>
      <c r="H183" s="2" t="str">
        <f>IFERROR(VLOOKUP($A183,[1]products_2021_10_19_12_46_45!$A$3:$S$481,17,FALSE),"")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83" s="2" t="str">
        <f>VLOOKUP($A183,[1]products_2021_10_19_12_46_45!$A$3:$S$481,5,FALSE)</f>
        <v>Indumentaria militar</v>
      </c>
      <c r="J183" s="2" t="str">
        <f>IFERROR(VLOOKUP($A183,[1]products_2021_10_19_12_46_45!$A$3:$S$481,6,FALSE),"")</f>
        <v>Pantalones de combate, bombachas, fajinas, cargo.</v>
      </c>
      <c r="K183" s="2" t="str">
        <f>IFERROR(VLOOKUP($A183,[1]products_2021_10_19_12_46_45!$A$3:$S$481,7,FALSE),"")</f>
        <v>Jazak</v>
      </c>
      <c r="L183" s="2" t="str">
        <f>IFERROR(VLOOKUP($A183,[1]products_2021_10_19_12_46_45!$A$3:$S$481,8,FALSE),"")</f>
        <v/>
      </c>
      <c r="M183" s="2" t="str">
        <f>IFERROR(VLOOKUP($A183,[1]products_2021_10_19_12_46_45!$A$3:$S$481,9,FALSE),"")</f>
        <v>Jazak, Bombacha</v>
      </c>
      <c r="N183" s="2">
        <f>IFERROR(VLOOKUP(C183,[2]articulo!$A$1:$D$9000,4,FALSE),"")</f>
        <v>8900</v>
      </c>
      <c r="O183" s="2" t="str">
        <f>VLOOKUP($A183,[1]products_2021_10_19_12_46_45!$A$3:$S$481,18,FALSE)</f>
        <v>https://rerda.com/5207/Bombacha-Jazak-Gabardina-Negra-T-50-55.jpg,https://rerda.com/5208/Bombacha-Jazak-Gabardina-Negra-T-50-55.jpg,https://rerda.com/5209/Bombacha-Jazak-Gabardina-Negra-T-50-55.jpg,https://rerda.com/5210/Bombacha-Jazak-Gabardina-Negra-T-50-55.jpg</v>
      </c>
      <c r="P183" s="2">
        <f>IFERROR(VLOOKUP(B183,[3]stock!$A$1:$B$9000,2,FALSE),"0")</f>
        <v>19</v>
      </c>
      <c r="Q183" s="2">
        <f>VLOOKUP($A183,[1]products_2021_10_19_12_46_45!$A$3:$S$481,11,FALSE)</f>
        <v>5</v>
      </c>
      <c r="R183" s="2">
        <f>VLOOKUP($A183,[1]products_2021_10_19_12_46_45!$A$3:$S$481,12,FALSE)</f>
        <v>5</v>
      </c>
      <c r="S183" s="2">
        <f>VLOOKUP($A183,[1]products_2021_10_19_12_46_45!$A$3:$S$481,13,FALSE)</f>
        <v>5</v>
      </c>
      <c r="T183" s="2">
        <f>VLOOKUP($A183,[1]products_2021_10_19_12_46_45!$A$3:$S$481,14,FALSE)</f>
        <v>0.03</v>
      </c>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row>
    <row r="184" spans="1:45" hidden="1" x14ac:dyDescent="0.25">
      <c r="A184" s="2">
        <v>1065</v>
      </c>
      <c r="B184" s="2">
        <v>112020254</v>
      </c>
      <c r="C184" s="2">
        <f>VLOOKUP($A184,[1]products_2021_10_19_12_46_45!$A$3:$S$481,3,FALSE)</f>
        <v>1120202</v>
      </c>
      <c r="D184" s="2" t="str">
        <f>VLOOKUP($A184,[1]products_2021_10_19_12_46_45!$A$3:$S$481,4,FALSE)</f>
        <v>Bombacha Jazak Gabardina Negra T:50-54</v>
      </c>
      <c r="E184" s="3">
        <v>54</v>
      </c>
      <c r="F184" s="4"/>
      <c r="G184" s="2" t="str">
        <f>VLOOKUP($A184,[1]products_2021_10_19_12_46_45!$A$3:$S$481,16,FALSE)</f>
        <v>Rodilleras reforzadas._x000D_
Color Negro._x000D_
Solapa ajustadoras en rodillas._x000D_
8 (ocho) bolsillos._x000D_
Cierre de cremallera de 1ª calidad con ojal y botón.</v>
      </c>
      <c r="H184" s="2" t="str">
        <f>IFERROR(VLOOKUP($A184,[1]products_2021_10_19_12_46_45!$A$3:$S$481,17,FALSE),"")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84" s="2" t="str">
        <f>VLOOKUP($A184,[1]products_2021_10_19_12_46_45!$A$3:$S$481,5,FALSE)</f>
        <v>Indumentaria militar</v>
      </c>
      <c r="J184" s="2" t="str">
        <f>IFERROR(VLOOKUP($A184,[1]products_2021_10_19_12_46_45!$A$3:$S$481,6,FALSE),"")</f>
        <v>Pantalones de combate, bombachas, fajinas, cargo.</v>
      </c>
      <c r="K184" s="2" t="str">
        <f>IFERROR(VLOOKUP($A184,[1]products_2021_10_19_12_46_45!$A$3:$S$481,7,FALSE),"")</f>
        <v>Jazak</v>
      </c>
      <c r="L184" s="2" t="str">
        <f>IFERROR(VLOOKUP($A184,[1]products_2021_10_19_12_46_45!$A$3:$S$481,8,FALSE),"")</f>
        <v/>
      </c>
      <c r="M184" s="2" t="str">
        <f>IFERROR(VLOOKUP($A184,[1]products_2021_10_19_12_46_45!$A$3:$S$481,9,FALSE),"")</f>
        <v>Jazak, Bombacha</v>
      </c>
      <c r="N184" s="2">
        <f>IFERROR(VLOOKUP(C184,[2]articulo!$A$1:$D$9000,4,FALSE),"")</f>
        <v>8900</v>
      </c>
      <c r="O184" s="2" t="str">
        <f>VLOOKUP($A184,[1]products_2021_10_19_12_46_45!$A$3:$S$481,18,FALSE)</f>
        <v>https://rerda.com/5207/Bombacha-Jazak-Gabardina-Negra-T-50-55.jpg,https://rerda.com/5208/Bombacha-Jazak-Gabardina-Negra-T-50-55.jpg,https://rerda.com/5209/Bombacha-Jazak-Gabardina-Negra-T-50-55.jpg,https://rerda.com/5210/Bombacha-Jazak-Gabardina-Negra-T-50-55.jpg</v>
      </c>
      <c r="P184" s="2">
        <f>IFERROR(VLOOKUP(B184,[3]stock!$A$1:$B$9000,2,FALSE),"0")</f>
        <v>0</v>
      </c>
      <c r="Q184" s="2">
        <f>VLOOKUP($A184,[1]products_2021_10_19_12_46_45!$A$3:$S$481,11,FALSE)</f>
        <v>5</v>
      </c>
      <c r="R184" s="2">
        <f>VLOOKUP($A184,[1]products_2021_10_19_12_46_45!$A$3:$S$481,12,FALSE)</f>
        <v>5</v>
      </c>
      <c r="S184" s="2">
        <f>VLOOKUP($A184,[1]products_2021_10_19_12_46_45!$A$3:$S$481,13,FALSE)</f>
        <v>5</v>
      </c>
      <c r="T184" s="2">
        <f>VLOOKUP($A184,[1]products_2021_10_19_12_46_45!$A$3:$S$481,14,FALSE)</f>
        <v>0.03</v>
      </c>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row>
    <row r="185" spans="1:45" hidden="1" x14ac:dyDescent="0.25">
      <c r="A185" s="2">
        <v>1066</v>
      </c>
      <c r="B185" s="2">
        <v>112020356</v>
      </c>
      <c r="C185" s="2">
        <f>VLOOKUP($A185,[1]products_2021_10_19_12_46_45!$A$3:$S$481,3,FALSE)</f>
        <v>1120203</v>
      </c>
      <c r="D185" s="2" t="str">
        <f>VLOOKUP($A185,[1]products_2021_10_19_12_46_45!$A$3:$S$481,4,FALSE)</f>
        <v>Bombacha Jazak Gabardina Negra T:56-60</v>
      </c>
      <c r="E185" s="3">
        <v>56</v>
      </c>
      <c r="F185" s="4"/>
      <c r="G185" s="2" t="str">
        <f>VLOOKUP($A185,[1]products_2021_10_19_12_46_45!$A$3:$S$481,16,FALSE)</f>
        <v>Rodilleras reforzadas._x000D_
Color Negro._x000D_
Solapa ajustadoras en rodillas._x000D_
8 (ocho) bolsillos._x000D_
Cierre de cremallera de 1ª calidad con ojal y botón.</v>
      </c>
      <c r="H185" s="2" t="str">
        <f>IFERROR(VLOOKUP($A185,[1]products_2021_10_19_12_46_45!$A$3:$S$481,17,FALSE),"")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85" s="2" t="str">
        <f>VLOOKUP($A185,[1]products_2021_10_19_12_46_45!$A$3:$S$481,5,FALSE)</f>
        <v>Indumentaria militar</v>
      </c>
      <c r="J185" s="2" t="str">
        <f>IFERROR(VLOOKUP($A185,[1]products_2021_10_19_12_46_45!$A$3:$S$481,6,FALSE),"")</f>
        <v>Pantalones de combate, bombachas, fajinas, cargo.</v>
      </c>
      <c r="K185" s="2" t="str">
        <f>IFERROR(VLOOKUP($A185,[1]products_2021_10_19_12_46_45!$A$3:$S$481,7,FALSE),"")</f>
        <v>Jazak</v>
      </c>
      <c r="L185" s="2" t="str">
        <f>IFERROR(VLOOKUP($A185,[1]products_2021_10_19_12_46_45!$A$3:$S$481,8,FALSE),"")</f>
        <v/>
      </c>
      <c r="M185" s="2" t="str">
        <f>IFERROR(VLOOKUP($A185,[1]products_2021_10_19_12_46_45!$A$3:$S$481,9,FALSE),"")</f>
        <v>Jazak, Bombacha</v>
      </c>
      <c r="N185" s="2">
        <f>IFERROR(VLOOKUP(C185,[2]articulo!$A$1:$D$9000,4,FALSE),"")</f>
        <v>9100</v>
      </c>
      <c r="O185" s="2" t="str">
        <f>VLOOKUP($A185,[1]products_2021_10_19_12_46_45!$A$3:$S$481,18,FALSE)</f>
        <v>https://rerda.com/5211/Bombacha-Jazak-Gabardina-Negra-T-56-61.jpg,https://rerda.com/5212/Bombacha-Jazak-Gabardina-Negra-T-56-61.jpg,https://rerda.com/5213/Bombacha-Jazak-Gabardina-Negra-T-56-61.jpg,https://rerda.com/5214/Bombacha-Jazak-Gabardina-Negra-T-56-61.jpg</v>
      </c>
      <c r="P185" s="2">
        <f>IFERROR(VLOOKUP(B185,[3]stock!$A$1:$B$9000,2,FALSE),"0")</f>
        <v>0</v>
      </c>
      <c r="Q185" s="2">
        <f>VLOOKUP($A185,[1]products_2021_10_19_12_46_45!$A$3:$S$481,11,FALSE)</f>
        <v>5</v>
      </c>
      <c r="R185" s="2">
        <f>VLOOKUP($A185,[1]products_2021_10_19_12_46_45!$A$3:$S$481,12,FALSE)</f>
        <v>5</v>
      </c>
      <c r="S185" s="2">
        <f>VLOOKUP($A185,[1]products_2021_10_19_12_46_45!$A$3:$S$481,13,FALSE)</f>
        <v>5</v>
      </c>
      <c r="T185" s="2">
        <f>VLOOKUP($A185,[1]products_2021_10_19_12_46_45!$A$3:$S$481,14,FALSE)</f>
        <v>0.03</v>
      </c>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row>
    <row r="186" spans="1:45" hidden="1" x14ac:dyDescent="0.25">
      <c r="A186" s="2">
        <v>1066</v>
      </c>
      <c r="B186" s="2">
        <v>112020358</v>
      </c>
      <c r="C186" s="2">
        <f>VLOOKUP($A186,[1]products_2021_10_19_12_46_45!$A$3:$S$481,3,FALSE)</f>
        <v>1120203</v>
      </c>
      <c r="D186" s="2" t="str">
        <f>VLOOKUP($A186,[1]products_2021_10_19_12_46_45!$A$3:$S$481,4,FALSE)</f>
        <v>Bombacha Jazak Gabardina Negra T:56-60</v>
      </c>
      <c r="E186" s="3">
        <v>58</v>
      </c>
      <c r="F186" s="4"/>
      <c r="G186" s="2" t="str">
        <f>VLOOKUP($A186,[1]products_2021_10_19_12_46_45!$A$3:$S$481,16,FALSE)</f>
        <v>Rodilleras reforzadas._x000D_
Color Negro._x000D_
Solapa ajustadoras en rodillas._x000D_
8 (ocho) bolsillos._x000D_
Cierre de cremallera de 1ª calidad con ojal y botón.</v>
      </c>
      <c r="H186" s="2" t="str">
        <f>IFERROR(VLOOKUP($A186,[1]products_2021_10_19_12_46_45!$A$3:$S$481,17,FALSE),"")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86" s="2" t="str">
        <f>VLOOKUP($A186,[1]products_2021_10_19_12_46_45!$A$3:$S$481,5,FALSE)</f>
        <v>Indumentaria militar</v>
      </c>
      <c r="J186" s="2" t="str">
        <f>IFERROR(VLOOKUP($A186,[1]products_2021_10_19_12_46_45!$A$3:$S$481,6,FALSE),"")</f>
        <v>Pantalones de combate, bombachas, fajinas, cargo.</v>
      </c>
      <c r="K186" s="2" t="str">
        <f>IFERROR(VLOOKUP($A186,[1]products_2021_10_19_12_46_45!$A$3:$S$481,7,FALSE),"")</f>
        <v>Jazak</v>
      </c>
      <c r="L186" s="2" t="str">
        <f>IFERROR(VLOOKUP($A186,[1]products_2021_10_19_12_46_45!$A$3:$S$481,8,FALSE),"")</f>
        <v/>
      </c>
      <c r="M186" s="2" t="str">
        <f>IFERROR(VLOOKUP($A186,[1]products_2021_10_19_12_46_45!$A$3:$S$481,9,FALSE),"")</f>
        <v>Jazak, Bombacha</v>
      </c>
      <c r="N186" s="2">
        <f>IFERROR(VLOOKUP(C186,[2]articulo!$A$1:$D$9000,4,FALSE),"")</f>
        <v>9100</v>
      </c>
      <c r="O186" s="2" t="str">
        <f>VLOOKUP($A186,[1]products_2021_10_19_12_46_45!$A$3:$S$481,18,FALSE)</f>
        <v>https://rerda.com/5211/Bombacha-Jazak-Gabardina-Negra-T-56-61.jpg,https://rerda.com/5212/Bombacha-Jazak-Gabardina-Negra-T-56-61.jpg,https://rerda.com/5213/Bombacha-Jazak-Gabardina-Negra-T-56-61.jpg,https://rerda.com/5214/Bombacha-Jazak-Gabardina-Negra-T-56-61.jpg</v>
      </c>
      <c r="P186" s="2">
        <f>IFERROR(VLOOKUP(B186,[3]stock!$A$1:$B$9000,2,FALSE),"0")</f>
        <v>0</v>
      </c>
      <c r="Q186" s="2">
        <f>VLOOKUP($A186,[1]products_2021_10_19_12_46_45!$A$3:$S$481,11,FALSE)</f>
        <v>5</v>
      </c>
      <c r="R186" s="2">
        <f>VLOOKUP($A186,[1]products_2021_10_19_12_46_45!$A$3:$S$481,12,FALSE)</f>
        <v>5</v>
      </c>
      <c r="S186" s="2">
        <f>VLOOKUP($A186,[1]products_2021_10_19_12_46_45!$A$3:$S$481,13,FALSE)</f>
        <v>5</v>
      </c>
      <c r="T186" s="2">
        <f>VLOOKUP($A186,[1]products_2021_10_19_12_46_45!$A$3:$S$481,14,FALSE)</f>
        <v>0.03</v>
      </c>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row>
    <row r="187" spans="1:45" hidden="1" x14ac:dyDescent="0.25">
      <c r="A187" s="2">
        <v>1066</v>
      </c>
      <c r="B187" s="2">
        <v>112020360</v>
      </c>
      <c r="C187" s="2">
        <f>VLOOKUP($A187,[1]products_2021_10_19_12_46_45!$A$3:$S$481,3,FALSE)</f>
        <v>1120203</v>
      </c>
      <c r="D187" s="2" t="str">
        <f>VLOOKUP($A187,[1]products_2021_10_19_12_46_45!$A$3:$S$481,4,FALSE)</f>
        <v>Bombacha Jazak Gabardina Negra T:56-60</v>
      </c>
      <c r="E187" s="3">
        <v>60</v>
      </c>
      <c r="F187" s="4"/>
      <c r="G187" s="2" t="str">
        <f>VLOOKUP($A187,[1]products_2021_10_19_12_46_45!$A$3:$S$481,16,FALSE)</f>
        <v>Rodilleras reforzadas._x000D_
Color Negro._x000D_
Solapa ajustadoras en rodillas._x000D_
8 (ocho) bolsillos._x000D_
Cierre de cremallera de 1ª calidad con ojal y botón.</v>
      </c>
      <c r="H187" s="2" t="str">
        <f>IFERROR(VLOOKUP($A187,[1]products_2021_10_19_12_46_45!$A$3:$S$481,17,FALSE),"")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187" s="2" t="str">
        <f>VLOOKUP($A187,[1]products_2021_10_19_12_46_45!$A$3:$S$481,5,FALSE)</f>
        <v>Indumentaria militar</v>
      </c>
      <c r="J187" s="2" t="str">
        <f>IFERROR(VLOOKUP($A187,[1]products_2021_10_19_12_46_45!$A$3:$S$481,6,FALSE),"")</f>
        <v>Pantalones de combate, bombachas, fajinas, cargo.</v>
      </c>
      <c r="K187" s="2" t="str">
        <f>IFERROR(VLOOKUP($A187,[1]products_2021_10_19_12_46_45!$A$3:$S$481,7,FALSE),"")</f>
        <v>Jazak</v>
      </c>
      <c r="L187" s="2" t="str">
        <f>IFERROR(VLOOKUP($A187,[1]products_2021_10_19_12_46_45!$A$3:$S$481,8,FALSE),"")</f>
        <v/>
      </c>
      <c r="M187" s="2" t="str">
        <f>IFERROR(VLOOKUP($A187,[1]products_2021_10_19_12_46_45!$A$3:$S$481,9,FALSE),"")</f>
        <v>Jazak, Bombacha</v>
      </c>
      <c r="N187" s="2">
        <f>IFERROR(VLOOKUP(C187,[2]articulo!$A$1:$D$9000,4,FALSE),"")</f>
        <v>9100</v>
      </c>
      <c r="O187" s="2" t="str">
        <f>VLOOKUP($A187,[1]products_2021_10_19_12_46_45!$A$3:$S$481,18,FALSE)</f>
        <v>https://rerda.com/5211/Bombacha-Jazak-Gabardina-Negra-T-56-61.jpg,https://rerda.com/5212/Bombacha-Jazak-Gabardina-Negra-T-56-61.jpg,https://rerda.com/5213/Bombacha-Jazak-Gabardina-Negra-T-56-61.jpg,https://rerda.com/5214/Bombacha-Jazak-Gabardina-Negra-T-56-61.jpg</v>
      </c>
      <c r="P187" s="2">
        <f>IFERROR(VLOOKUP(B187,[3]stock!$A$1:$B$9000,2,FALSE),"0")</f>
        <v>0</v>
      </c>
      <c r="Q187" s="2">
        <f>VLOOKUP($A187,[1]products_2021_10_19_12_46_45!$A$3:$S$481,11,FALSE)</f>
        <v>5</v>
      </c>
      <c r="R187" s="2">
        <f>VLOOKUP($A187,[1]products_2021_10_19_12_46_45!$A$3:$S$481,12,FALSE)</f>
        <v>5</v>
      </c>
      <c r="S187" s="2">
        <f>VLOOKUP($A187,[1]products_2021_10_19_12_46_45!$A$3:$S$481,13,FALSE)</f>
        <v>5</v>
      </c>
      <c r="T187" s="2">
        <f>VLOOKUP($A187,[1]products_2021_10_19_12_46_45!$A$3:$S$481,14,FALSE)</f>
        <v>0.03</v>
      </c>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row>
    <row r="188" spans="1:45" hidden="1" x14ac:dyDescent="0.25">
      <c r="A188" s="2">
        <v>679</v>
      </c>
      <c r="B188" s="2">
        <v>112020634</v>
      </c>
      <c r="C188" s="2">
        <f>VLOOKUP($A188,[1]products_2021_10_19_12_46_45!$A$3:$S$481,3,FALSE)</f>
        <v>1120206</v>
      </c>
      <c r="D188" s="2" t="str">
        <f>VLOOKUP($A188,[1]products_2021_10_19_12_46_45!$A$3:$S$481,4,FALSE)</f>
        <v>Bombacha Americana Gabardina Negra T:34-48</v>
      </c>
      <c r="E188" s="3">
        <v>34</v>
      </c>
      <c r="F188" s="4"/>
      <c r="G188" s="2" t="str">
        <f>VLOOKUP($A188,[1]products_2021_10_19_12_46_45!$A$3:$S$481,16,FALSE)</f>
        <v>Puños ajustables con abrojo. &lt;br /&gt;
Rodilleras y refuerzo en entrepierna. &lt;br /&gt;
8 (ocho) bolsillos. &lt;br /&gt;
Cierre de cremallera de 1ª calidad con ojal y botón.</v>
      </c>
      <c r="H188" s="2" t="str">
        <f>IFERROR(VLOOKUP($A188,[1]products_2021_10_19_12_46_45!$A$3:$S$481,17,FALSE),"")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188" s="2" t="str">
        <f>VLOOKUP($A188,[1]products_2021_10_19_12_46_45!$A$3:$S$481,5,FALSE)</f>
        <v>Indumentaria militar</v>
      </c>
      <c r="J188" s="2" t="str">
        <f>IFERROR(VLOOKUP($A188,[1]products_2021_10_19_12_46_45!$A$3:$S$481,6,FALSE),"")</f>
        <v>Pantalones de combate, bombachas, fajinas, cargo.</v>
      </c>
      <c r="K188" s="2" t="str">
        <f>IFERROR(VLOOKUP($A188,[1]products_2021_10_19_12_46_45!$A$3:$S$481,7,FALSE),"")</f>
        <v>Americana</v>
      </c>
      <c r="L188" s="2" t="str">
        <f>IFERROR(VLOOKUP($A188,[1]products_2021_10_19_12_46_45!$A$3:$S$481,8,FALSE),"")</f>
        <v/>
      </c>
      <c r="M188" s="2" t="str">
        <f>IFERROR(VLOOKUP($A188,[1]products_2021_10_19_12_46_45!$A$3:$S$481,9,FALSE),"")</f>
        <v>Americana, Gabardina, Bombacha, PSA, Aeroportuaria, Seguridad Privada</v>
      </c>
      <c r="N188" s="2">
        <f>IFERROR(VLOOKUP(C188,[2]articulo!$A$1:$D$9000,4,FALSE),"")</f>
        <v>6300</v>
      </c>
      <c r="O188" s="2" t="str">
        <f>VLOOKUP($A188,[1]products_2021_10_19_12_46_45!$A$3:$S$481,18,FALSE)</f>
        <v>https://rerda.com/7860/Bombacha-Americana-Negra-Gab-T-34-49.jpg,https://rerda.com/7861/Bombacha-Americana-Negra-Gab-T-34-49.jpg,https://rerda.com/7862/Bombacha-Americana-Negra-Gab-T-34-49.jpg,https://rerda.com/7863/Bombacha-Americana-Negra-Gab-T-34-49.jpg,https://rerda.com/7864/Bombacha-Americana-Negra-Gab-T-34-49.jpg</v>
      </c>
      <c r="P188" s="2">
        <f>IFERROR(VLOOKUP(B188,[3]stock!$A$1:$B$9000,2,FALSE),"0")</f>
        <v>0</v>
      </c>
      <c r="Q188" s="2">
        <f>VLOOKUP($A188,[1]products_2021_10_19_12_46_45!$A$3:$S$481,11,FALSE)</f>
        <v>5</v>
      </c>
      <c r="R188" s="2">
        <f>VLOOKUP($A188,[1]products_2021_10_19_12_46_45!$A$3:$S$481,12,FALSE)</f>
        <v>5</v>
      </c>
      <c r="S188" s="2">
        <f>VLOOKUP($A188,[1]products_2021_10_19_12_46_45!$A$3:$S$481,13,FALSE)</f>
        <v>5</v>
      </c>
      <c r="T188" s="2">
        <f>VLOOKUP($A188,[1]products_2021_10_19_12_46_45!$A$3:$S$481,14,FALSE)</f>
        <v>0.03</v>
      </c>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row>
    <row r="189" spans="1:45" hidden="1" x14ac:dyDescent="0.25">
      <c r="A189" s="2">
        <v>679</v>
      </c>
      <c r="B189" s="2">
        <v>112020636</v>
      </c>
      <c r="C189" s="2">
        <f>VLOOKUP($A189,[1]products_2021_10_19_12_46_45!$A$3:$S$481,3,FALSE)</f>
        <v>1120206</v>
      </c>
      <c r="D189" s="2" t="str">
        <f>VLOOKUP($A189,[1]products_2021_10_19_12_46_45!$A$3:$S$481,4,FALSE)</f>
        <v>Bombacha Americana Gabardina Negra T:34-48</v>
      </c>
      <c r="E189" s="3">
        <v>36</v>
      </c>
      <c r="F189" s="4"/>
      <c r="G189" s="2" t="str">
        <f>VLOOKUP($A189,[1]products_2021_10_19_12_46_45!$A$3:$S$481,16,FALSE)</f>
        <v>Puños ajustables con abrojo. &lt;br /&gt;
Rodilleras y refuerzo en entrepierna. &lt;br /&gt;
8 (ocho) bolsillos. &lt;br /&gt;
Cierre de cremallera de 1ª calidad con ojal y botón.</v>
      </c>
      <c r="H189" s="2" t="str">
        <f>IFERROR(VLOOKUP($A189,[1]products_2021_10_19_12_46_45!$A$3:$S$481,17,FALSE),"")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189" s="2" t="str">
        <f>VLOOKUP($A189,[1]products_2021_10_19_12_46_45!$A$3:$S$481,5,FALSE)</f>
        <v>Indumentaria militar</v>
      </c>
      <c r="J189" s="2" t="str">
        <f>IFERROR(VLOOKUP($A189,[1]products_2021_10_19_12_46_45!$A$3:$S$481,6,FALSE),"")</f>
        <v>Pantalones de combate, bombachas, fajinas, cargo.</v>
      </c>
      <c r="K189" s="2" t="str">
        <f>IFERROR(VLOOKUP($A189,[1]products_2021_10_19_12_46_45!$A$3:$S$481,7,FALSE),"")</f>
        <v>Americana</v>
      </c>
      <c r="L189" s="2" t="str">
        <f>IFERROR(VLOOKUP($A189,[1]products_2021_10_19_12_46_45!$A$3:$S$481,8,FALSE),"")</f>
        <v/>
      </c>
      <c r="M189" s="2" t="str">
        <f>IFERROR(VLOOKUP($A189,[1]products_2021_10_19_12_46_45!$A$3:$S$481,9,FALSE),"")</f>
        <v>Americana, Gabardina, Bombacha, PSA, Aeroportuaria, Seguridad Privada</v>
      </c>
      <c r="N189" s="2">
        <f>IFERROR(VLOOKUP(C189,[2]articulo!$A$1:$D$9000,4,FALSE),"")</f>
        <v>6300</v>
      </c>
      <c r="O189" s="2" t="str">
        <f>VLOOKUP($A189,[1]products_2021_10_19_12_46_45!$A$3:$S$481,18,FALSE)</f>
        <v>https://rerda.com/7860/Bombacha-Americana-Negra-Gab-T-34-49.jpg,https://rerda.com/7861/Bombacha-Americana-Negra-Gab-T-34-49.jpg,https://rerda.com/7862/Bombacha-Americana-Negra-Gab-T-34-49.jpg,https://rerda.com/7863/Bombacha-Americana-Negra-Gab-T-34-49.jpg,https://rerda.com/7864/Bombacha-Americana-Negra-Gab-T-34-49.jpg</v>
      </c>
      <c r="P189" s="2">
        <f>IFERROR(VLOOKUP(B189,[3]stock!$A$1:$B$9000,2,FALSE),"0")</f>
        <v>0</v>
      </c>
      <c r="Q189" s="2">
        <f>VLOOKUP($A189,[1]products_2021_10_19_12_46_45!$A$3:$S$481,11,FALSE)</f>
        <v>5</v>
      </c>
      <c r="R189" s="2">
        <f>VLOOKUP($A189,[1]products_2021_10_19_12_46_45!$A$3:$S$481,12,FALSE)</f>
        <v>5</v>
      </c>
      <c r="S189" s="2">
        <f>VLOOKUP($A189,[1]products_2021_10_19_12_46_45!$A$3:$S$481,13,FALSE)</f>
        <v>5</v>
      </c>
      <c r="T189" s="2">
        <f>VLOOKUP($A189,[1]products_2021_10_19_12_46_45!$A$3:$S$481,14,FALSE)</f>
        <v>0.03</v>
      </c>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row>
    <row r="190" spans="1:45" hidden="1" x14ac:dyDescent="0.25">
      <c r="A190" s="2">
        <v>679</v>
      </c>
      <c r="B190" s="2">
        <v>112020638</v>
      </c>
      <c r="C190" s="2">
        <f>VLOOKUP($A190,[1]products_2021_10_19_12_46_45!$A$3:$S$481,3,FALSE)</f>
        <v>1120206</v>
      </c>
      <c r="D190" s="2" t="str">
        <f>VLOOKUP($A190,[1]products_2021_10_19_12_46_45!$A$3:$S$481,4,FALSE)</f>
        <v>Bombacha Americana Gabardina Negra T:34-48</v>
      </c>
      <c r="E190" s="3">
        <v>38</v>
      </c>
      <c r="F190" s="4"/>
      <c r="G190" s="2" t="str">
        <f>VLOOKUP($A190,[1]products_2021_10_19_12_46_45!$A$3:$S$481,16,FALSE)</f>
        <v>Puños ajustables con abrojo. &lt;br /&gt;
Rodilleras y refuerzo en entrepierna. &lt;br /&gt;
8 (ocho) bolsillos. &lt;br /&gt;
Cierre de cremallera de 1ª calidad con ojal y botón.</v>
      </c>
      <c r="H190" s="2" t="str">
        <f>IFERROR(VLOOKUP($A190,[1]products_2021_10_19_12_46_45!$A$3:$S$481,17,FALSE),"")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190" s="2" t="str">
        <f>VLOOKUP($A190,[1]products_2021_10_19_12_46_45!$A$3:$S$481,5,FALSE)</f>
        <v>Indumentaria militar</v>
      </c>
      <c r="J190" s="2" t="str">
        <f>IFERROR(VLOOKUP($A190,[1]products_2021_10_19_12_46_45!$A$3:$S$481,6,FALSE),"")</f>
        <v>Pantalones de combate, bombachas, fajinas, cargo.</v>
      </c>
      <c r="K190" s="2" t="str">
        <f>IFERROR(VLOOKUP($A190,[1]products_2021_10_19_12_46_45!$A$3:$S$481,7,FALSE),"")</f>
        <v>Americana</v>
      </c>
      <c r="L190" s="2" t="str">
        <f>IFERROR(VLOOKUP($A190,[1]products_2021_10_19_12_46_45!$A$3:$S$481,8,FALSE),"")</f>
        <v/>
      </c>
      <c r="M190" s="2" t="str">
        <f>IFERROR(VLOOKUP($A190,[1]products_2021_10_19_12_46_45!$A$3:$S$481,9,FALSE),"")</f>
        <v>Americana, Gabardina, Bombacha, PSA, Aeroportuaria, Seguridad Privada</v>
      </c>
      <c r="N190" s="2">
        <f>IFERROR(VLOOKUP(C190,[2]articulo!$A$1:$D$9000,4,FALSE),"")</f>
        <v>6300</v>
      </c>
      <c r="O190" s="2" t="str">
        <f>VLOOKUP($A190,[1]products_2021_10_19_12_46_45!$A$3:$S$481,18,FALSE)</f>
        <v>https://rerda.com/7860/Bombacha-Americana-Negra-Gab-T-34-49.jpg,https://rerda.com/7861/Bombacha-Americana-Negra-Gab-T-34-49.jpg,https://rerda.com/7862/Bombacha-Americana-Negra-Gab-T-34-49.jpg,https://rerda.com/7863/Bombacha-Americana-Negra-Gab-T-34-49.jpg,https://rerda.com/7864/Bombacha-Americana-Negra-Gab-T-34-49.jpg</v>
      </c>
      <c r="P190" s="2">
        <f>IFERROR(VLOOKUP(B190,[3]stock!$A$1:$B$9000,2,FALSE),"0")</f>
        <v>23</v>
      </c>
      <c r="Q190" s="2">
        <f>VLOOKUP($A190,[1]products_2021_10_19_12_46_45!$A$3:$S$481,11,FALSE)</f>
        <v>5</v>
      </c>
      <c r="R190" s="2">
        <f>VLOOKUP($A190,[1]products_2021_10_19_12_46_45!$A$3:$S$481,12,FALSE)</f>
        <v>5</v>
      </c>
      <c r="S190" s="2">
        <f>VLOOKUP($A190,[1]products_2021_10_19_12_46_45!$A$3:$S$481,13,FALSE)</f>
        <v>5</v>
      </c>
      <c r="T190" s="2">
        <f>VLOOKUP($A190,[1]products_2021_10_19_12_46_45!$A$3:$S$481,14,FALSE)</f>
        <v>0.03</v>
      </c>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row>
    <row r="191" spans="1:45" hidden="1" x14ac:dyDescent="0.25">
      <c r="A191" s="2">
        <v>679</v>
      </c>
      <c r="B191" s="2">
        <v>112020640</v>
      </c>
      <c r="C191" s="2">
        <f>VLOOKUP($A191,[1]products_2021_10_19_12_46_45!$A$3:$S$481,3,FALSE)</f>
        <v>1120206</v>
      </c>
      <c r="D191" s="2" t="str">
        <f>VLOOKUP($A191,[1]products_2021_10_19_12_46_45!$A$3:$S$481,4,FALSE)</f>
        <v>Bombacha Americana Gabardina Negra T:34-48</v>
      </c>
      <c r="E191" s="3">
        <v>40</v>
      </c>
      <c r="F191" s="4"/>
      <c r="G191" s="2" t="str">
        <f>VLOOKUP($A191,[1]products_2021_10_19_12_46_45!$A$3:$S$481,16,FALSE)</f>
        <v>Puños ajustables con abrojo. &lt;br /&gt;
Rodilleras y refuerzo en entrepierna. &lt;br /&gt;
8 (ocho) bolsillos. &lt;br /&gt;
Cierre de cremallera de 1ª calidad con ojal y botón.</v>
      </c>
      <c r="H191" s="2" t="str">
        <f>IFERROR(VLOOKUP($A191,[1]products_2021_10_19_12_46_45!$A$3:$S$481,17,FALSE),"")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191" s="2" t="str">
        <f>VLOOKUP($A191,[1]products_2021_10_19_12_46_45!$A$3:$S$481,5,FALSE)</f>
        <v>Indumentaria militar</v>
      </c>
      <c r="J191" s="2" t="str">
        <f>IFERROR(VLOOKUP($A191,[1]products_2021_10_19_12_46_45!$A$3:$S$481,6,FALSE),"")</f>
        <v>Pantalones de combate, bombachas, fajinas, cargo.</v>
      </c>
      <c r="K191" s="2" t="str">
        <f>IFERROR(VLOOKUP($A191,[1]products_2021_10_19_12_46_45!$A$3:$S$481,7,FALSE),"")</f>
        <v>Americana</v>
      </c>
      <c r="L191" s="2" t="str">
        <f>IFERROR(VLOOKUP($A191,[1]products_2021_10_19_12_46_45!$A$3:$S$481,8,FALSE),"")</f>
        <v/>
      </c>
      <c r="M191" s="2" t="str">
        <f>IFERROR(VLOOKUP($A191,[1]products_2021_10_19_12_46_45!$A$3:$S$481,9,FALSE),"")</f>
        <v>Americana, Gabardina, Bombacha, PSA, Aeroportuaria, Seguridad Privada</v>
      </c>
      <c r="N191" s="2">
        <f>IFERROR(VLOOKUP(C191,[2]articulo!$A$1:$D$9000,4,FALSE),"")</f>
        <v>6300</v>
      </c>
      <c r="O191" s="2" t="str">
        <f>VLOOKUP($A191,[1]products_2021_10_19_12_46_45!$A$3:$S$481,18,FALSE)</f>
        <v>https://rerda.com/7860/Bombacha-Americana-Negra-Gab-T-34-49.jpg,https://rerda.com/7861/Bombacha-Americana-Negra-Gab-T-34-49.jpg,https://rerda.com/7862/Bombacha-Americana-Negra-Gab-T-34-49.jpg,https://rerda.com/7863/Bombacha-Americana-Negra-Gab-T-34-49.jpg,https://rerda.com/7864/Bombacha-Americana-Negra-Gab-T-34-49.jpg</v>
      </c>
      <c r="P191" s="2">
        <f>IFERROR(VLOOKUP(B191,[3]stock!$A$1:$B$9000,2,FALSE),"0")</f>
        <v>3</v>
      </c>
      <c r="Q191" s="2">
        <f>VLOOKUP($A191,[1]products_2021_10_19_12_46_45!$A$3:$S$481,11,FALSE)</f>
        <v>5</v>
      </c>
      <c r="R191" s="2">
        <f>VLOOKUP($A191,[1]products_2021_10_19_12_46_45!$A$3:$S$481,12,FALSE)</f>
        <v>5</v>
      </c>
      <c r="S191" s="2">
        <f>VLOOKUP($A191,[1]products_2021_10_19_12_46_45!$A$3:$S$481,13,FALSE)</f>
        <v>5</v>
      </c>
      <c r="T191" s="2">
        <f>VLOOKUP($A191,[1]products_2021_10_19_12_46_45!$A$3:$S$481,14,FALSE)</f>
        <v>0.03</v>
      </c>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row>
    <row r="192" spans="1:45" hidden="1" x14ac:dyDescent="0.25">
      <c r="A192" s="2">
        <v>679</v>
      </c>
      <c r="B192" s="2">
        <v>112020642</v>
      </c>
      <c r="C192" s="2">
        <f>VLOOKUP($A192,[1]products_2021_10_19_12_46_45!$A$3:$S$481,3,FALSE)</f>
        <v>1120206</v>
      </c>
      <c r="D192" s="2" t="str">
        <f>VLOOKUP($A192,[1]products_2021_10_19_12_46_45!$A$3:$S$481,4,FALSE)</f>
        <v>Bombacha Americana Gabardina Negra T:34-48</v>
      </c>
      <c r="E192" s="3">
        <v>42</v>
      </c>
      <c r="F192" s="4"/>
      <c r="G192" s="2" t="str">
        <f>VLOOKUP($A192,[1]products_2021_10_19_12_46_45!$A$3:$S$481,16,FALSE)</f>
        <v>Puños ajustables con abrojo. &lt;br /&gt;
Rodilleras y refuerzo en entrepierna. &lt;br /&gt;
8 (ocho) bolsillos. &lt;br /&gt;
Cierre de cremallera de 1ª calidad con ojal y botón.</v>
      </c>
      <c r="H192" s="2" t="str">
        <f>IFERROR(VLOOKUP($A192,[1]products_2021_10_19_12_46_45!$A$3:$S$481,17,FALSE),"")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192" s="2" t="str">
        <f>VLOOKUP($A192,[1]products_2021_10_19_12_46_45!$A$3:$S$481,5,FALSE)</f>
        <v>Indumentaria militar</v>
      </c>
      <c r="J192" s="2" t="str">
        <f>IFERROR(VLOOKUP($A192,[1]products_2021_10_19_12_46_45!$A$3:$S$481,6,FALSE),"")</f>
        <v>Pantalones de combate, bombachas, fajinas, cargo.</v>
      </c>
      <c r="K192" s="2" t="str">
        <f>IFERROR(VLOOKUP($A192,[1]products_2021_10_19_12_46_45!$A$3:$S$481,7,FALSE),"")</f>
        <v>Americana</v>
      </c>
      <c r="L192" s="2" t="str">
        <f>IFERROR(VLOOKUP($A192,[1]products_2021_10_19_12_46_45!$A$3:$S$481,8,FALSE),"")</f>
        <v/>
      </c>
      <c r="M192" s="2" t="str">
        <f>IFERROR(VLOOKUP($A192,[1]products_2021_10_19_12_46_45!$A$3:$S$481,9,FALSE),"")</f>
        <v>Americana, Gabardina, Bombacha, PSA, Aeroportuaria, Seguridad Privada</v>
      </c>
      <c r="N192" s="2">
        <f>IFERROR(VLOOKUP(C192,[2]articulo!$A$1:$D$9000,4,FALSE),"")</f>
        <v>6300</v>
      </c>
      <c r="O192" s="2" t="str">
        <f>VLOOKUP($A192,[1]products_2021_10_19_12_46_45!$A$3:$S$481,18,FALSE)</f>
        <v>https://rerda.com/7860/Bombacha-Americana-Negra-Gab-T-34-49.jpg,https://rerda.com/7861/Bombacha-Americana-Negra-Gab-T-34-49.jpg,https://rerda.com/7862/Bombacha-Americana-Negra-Gab-T-34-49.jpg,https://rerda.com/7863/Bombacha-Americana-Negra-Gab-T-34-49.jpg,https://rerda.com/7864/Bombacha-Americana-Negra-Gab-T-34-49.jpg</v>
      </c>
      <c r="P192" s="2">
        <f>IFERROR(VLOOKUP(B192,[3]stock!$A$1:$B$9000,2,FALSE),"0")</f>
        <v>34</v>
      </c>
      <c r="Q192" s="2">
        <f>VLOOKUP($A192,[1]products_2021_10_19_12_46_45!$A$3:$S$481,11,FALSE)</f>
        <v>5</v>
      </c>
      <c r="R192" s="2">
        <f>VLOOKUP($A192,[1]products_2021_10_19_12_46_45!$A$3:$S$481,12,FALSE)</f>
        <v>5</v>
      </c>
      <c r="S192" s="2">
        <f>VLOOKUP($A192,[1]products_2021_10_19_12_46_45!$A$3:$S$481,13,FALSE)</f>
        <v>5</v>
      </c>
      <c r="T192" s="2">
        <f>VLOOKUP($A192,[1]products_2021_10_19_12_46_45!$A$3:$S$481,14,FALSE)</f>
        <v>0.03</v>
      </c>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row>
    <row r="193" spans="1:45" hidden="1" x14ac:dyDescent="0.25">
      <c r="A193" s="2">
        <v>679</v>
      </c>
      <c r="B193" s="2">
        <v>112020644</v>
      </c>
      <c r="C193" s="2">
        <f>VLOOKUP($A193,[1]products_2021_10_19_12_46_45!$A$3:$S$481,3,FALSE)</f>
        <v>1120206</v>
      </c>
      <c r="D193" s="2" t="str">
        <f>VLOOKUP($A193,[1]products_2021_10_19_12_46_45!$A$3:$S$481,4,FALSE)</f>
        <v>Bombacha Americana Gabardina Negra T:34-48</v>
      </c>
      <c r="E193" s="3">
        <v>44</v>
      </c>
      <c r="F193" s="4"/>
      <c r="G193" s="2" t="str">
        <f>VLOOKUP($A193,[1]products_2021_10_19_12_46_45!$A$3:$S$481,16,FALSE)</f>
        <v>Puños ajustables con abrojo. &lt;br /&gt;
Rodilleras y refuerzo en entrepierna. &lt;br /&gt;
8 (ocho) bolsillos. &lt;br /&gt;
Cierre de cremallera de 1ª calidad con ojal y botón.</v>
      </c>
      <c r="H193" s="2" t="str">
        <f>IFERROR(VLOOKUP($A193,[1]products_2021_10_19_12_46_45!$A$3:$S$481,17,FALSE),"")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193" s="2" t="str">
        <f>VLOOKUP($A193,[1]products_2021_10_19_12_46_45!$A$3:$S$481,5,FALSE)</f>
        <v>Indumentaria militar</v>
      </c>
      <c r="J193" s="2" t="str">
        <f>IFERROR(VLOOKUP($A193,[1]products_2021_10_19_12_46_45!$A$3:$S$481,6,FALSE),"")</f>
        <v>Pantalones de combate, bombachas, fajinas, cargo.</v>
      </c>
      <c r="K193" s="2" t="str">
        <f>IFERROR(VLOOKUP($A193,[1]products_2021_10_19_12_46_45!$A$3:$S$481,7,FALSE),"")</f>
        <v>Americana</v>
      </c>
      <c r="L193" s="2" t="str">
        <f>IFERROR(VLOOKUP($A193,[1]products_2021_10_19_12_46_45!$A$3:$S$481,8,FALSE),"")</f>
        <v/>
      </c>
      <c r="M193" s="2" t="str">
        <f>IFERROR(VLOOKUP($A193,[1]products_2021_10_19_12_46_45!$A$3:$S$481,9,FALSE),"")</f>
        <v>Americana, Gabardina, Bombacha, PSA, Aeroportuaria, Seguridad Privada</v>
      </c>
      <c r="N193" s="2">
        <f>IFERROR(VLOOKUP(C193,[2]articulo!$A$1:$D$9000,4,FALSE),"")</f>
        <v>6300</v>
      </c>
      <c r="O193" s="2" t="str">
        <f>VLOOKUP($A193,[1]products_2021_10_19_12_46_45!$A$3:$S$481,18,FALSE)</f>
        <v>https://rerda.com/7860/Bombacha-Americana-Negra-Gab-T-34-49.jpg,https://rerda.com/7861/Bombacha-Americana-Negra-Gab-T-34-49.jpg,https://rerda.com/7862/Bombacha-Americana-Negra-Gab-T-34-49.jpg,https://rerda.com/7863/Bombacha-Americana-Negra-Gab-T-34-49.jpg,https://rerda.com/7864/Bombacha-Americana-Negra-Gab-T-34-49.jpg</v>
      </c>
      <c r="P193" s="2">
        <f>IFERROR(VLOOKUP(B193,[3]stock!$A$1:$B$9000,2,FALSE),"0")</f>
        <v>2</v>
      </c>
      <c r="Q193" s="2">
        <f>VLOOKUP($A193,[1]products_2021_10_19_12_46_45!$A$3:$S$481,11,FALSE)</f>
        <v>5</v>
      </c>
      <c r="R193" s="2">
        <f>VLOOKUP($A193,[1]products_2021_10_19_12_46_45!$A$3:$S$481,12,FALSE)</f>
        <v>5</v>
      </c>
      <c r="S193" s="2">
        <f>VLOOKUP($A193,[1]products_2021_10_19_12_46_45!$A$3:$S$481,13,FALSE)</f>
        <v>5</v>
      </c>
      <c r="T193" s="2">
        <f>VLOOKUP($A193,[1]products_2021_10_19_12_46_45!$A$3:$S$481,14,FALSE)</f>
        <v>0.03</v>
      </c>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row>
    <row r="194" spans="1:45" hidden="1" x14ac:dyDescent="0.25">
      <c r="A194" s="2">
        <v>679</v>
      </c>
      <c r="B194" s="2">
        <v>112020646</v>
      </c>
      <c r="C194" s="2">
        <f>VLOOKUP($A194,[1]products_2021_10_19_12_46_45!$A$3:$S$481,3,FALSE)</f>
        <v>1120206</v>
      </c>
      <c r="D194" s="2" t="str">
        <f>VLOOKUP($A194,[1]products_2021_10_19_12_46_45!$A$3:$S$481,4,FALSE)</f>
        <v>Bombacha Americana Gabardina Negra T:34-48</v>
      </c>
      <c r="E194" s="3">
        <v>46</v>
      </c>
      <c r="F194" s="4"/>
      <c r="G194" s="2" t="str">
        <f>VLOOKUP($A194,[1]products_2021_10_19_12_46_45!$A$3:$S$481,16,FALSE)</f>
        <v>Puños ajustables con abrojo. &lt;br /&gt;
Rodilleras y refuerzo en entrepierna. &lt;br /&gt;
8 (ocho) bolsillos. &lt;br /&gt;
Cierre de cremallera de 1ª calidad con ojal y botón.</v>
      </c>
      <c r="H194" s="2" t="str">
        <f>IFERROR(VLOOKUP($A194,[1]products_2021_10_19_12_46_45!$A$3:$S$481,17,FALSE),"")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194" s="2" t="str">
        <f>VLOOKUP($A194,[1]products_2021_10_19_12_46_45!$A$3:$S$481,5,FALSE)</f>
        <v>Indumentaria militar</v>
      </c>
      <c r="J194" s="2" t="str">
        <f>IFERROR(VLOOKUP($A194,[1]products_2021_10_19_12_46_45!$A$3:$S$481,6,FALSE),"")</f>
        <v>Pantalones de combate, bombachas, fajinas, cargo.</v>
      </c>
      <c r="K194" s="2" t="str">
        <f>IFERROR(VLOOKUP($A194,[1]products_2021_10_19_12_46_45!$A$3:$S$481,7,FALSE),"")</f>
        <v>Americana</v>
      </c>
      <c r="L194" s="2" t="str">
        <f>IFERROR(VLOOKUP($A194,[1]products_2021_10_19_12_46_45!$A$3:$S$481,8,FALSE),"")</f>
        <v/>
      </c>
      <c r="M194" s="2" t="str">
        <f>IFERROR(VLOOKUP($A194,[1]products_2021_10_19_12_46_45!$A$3:$S$481,9,FALSE),"")</f>
        <v>Americana, Gabardina, Bombacha, PSA, Aeroportuaria, Seguridad Privada</v>
      </c>
      <c r="N194" s="2">
        <f>IFERROR(VLOOKUP(C194,[2]articulo!$A$1:$D$9000,4,FALSE),"")</f>
        <v>6300</v>
      </c>
      <c r="O194" s="2" t="str">
        <f>VLOOKUP($A194,[1]products_2021_10_19_12_46_45!$A$3:$S$481,18,FALSE)</f>
        <v>https://rerda.com/7860/Bombacha-Americana-Negra-Gab-T-34-49.jpg,https://rerda.com/7861/Bombacha-Americana-Negra-Gab-T-34-49.jpg,https://rerda.com/7862/Bombacha-Americana-Negra-Gab-T-34-49.jpg,https://rerda.com/7863/Bombacha-Americana-Negra-Gab-T-34-49.jpg,https://rerda.com/7864/Bombacha-Americana-Negra-Gab-T-34-49.jpg</v>
      </c>
      <c r="P194" s="2">
        <f>IFERROR(VLOOKUP(B194,[3]stock!$A$1:$B$9000,2,FALSE),"0")</f>
        <v>13</v>
      </c>
      <c r="Q194" s="2">
        <f>VLOOKUP($A194,[1]products_2021_10_19_12_46_45!$A$3:$S$481,11,FALSE)</f>
        <v>5</v>
      </c>
      <c r="R194" s="2">
        <f>VLOOKUP($A194,[1]products_2021_10_19_12_46_45!$A$3:$S$481,12,FALSE)</f>
        <v>5</v>
      </c>
      <c r="S194" s="2">
        <f>VLOOKUP($A194,[1]products_2021_10_19_12_46_45!$A$3:$S$481,13,FALSE)</f>
        <v>5</v>
      </c>
      <c r="T194" s="2">
        <f>VLOOKUP($A194,[1]products_2021_10_19_12_46_45!$A$3:$S$481,14,FALSE)</f>
        <v>0.03</v>
      </c>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row>
    <row r="195" spans="1:45" hidden="1" x14ac:dyDescent="0.25">
      <c r="A195" s="2">
        <v>679</v>
      </c>
      <c r="B195" s="2">
        <v>112020648</v>
      </c>
      <c r="C195" s="2">
        <f>VLOOKUP($A195,[1]products_2021_10_19_12_46_45!$A$3:$S$481,3,FALSE)</f>
        <v>1120206</v>
      </c>
      <c r="D195" s="2" t="str">
        <f>VLOOKUP($A195,[1]products_2021_10_19_12_46_45!$A$3:$S$481,4,FALSE)</f>
        <v>Bombacha Americana Gabardina Negra T:34-48</v>
      </c>
      <c r="E195" s="3">
        <v>48</v>
      </c>
      <c r="F195" s="4"/>
      <c r="G195" s="2" t="str">
        <f>VLOOKUP($A195,[1]products_2021_10_19_12_46_45!$A$3:$S$481,16,FALSE)</f>
        <v>Puños ajustables con abrojo. &lt;br /&gt;
Rodilleras y refuerzo en entrepierna. &lt;br /&gt;
8 (ocho) bolsillos. &lt;br /&gt;
Cierre de cremallera de 1ª calidad con ojal y botón.</v>
      </c>
      <c r="H195" s="2" t="str">
        <f>IFERROR(VLOOKUP($A195,[1]products_2021_10_19_12_46_45!$A$3:$S$481,17,FALSE),"")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195" s="2" t="str">
        <f>VLOOKUP($A195,[1]products_2021_10_19_12_46_45!$A$3:$S$481,5,FALSE)</f>
        <v>Indumentaria militar</v>
      </c>
      <c r="J195" s="2" t="str">
        <f>IFERROR(VLOOKUP($A195,[1]products_2021_10_19_12_46_45!$A$3:$S$481,6,FALSE),"")</f>
        <v>Pantalones de combate, bombachas, fajinas, cargo.</v>
      </c>
      <c r="K195" s="2" t="str">
        <f>IFERROR(VLOOKUP($A195,[1]products_2021_10_19_12_46_45!$A$3:$S$481,7,FALSE),"")</f>
        <v>Americana</v>
      </c>
      <c r="L195" s="2" t="str">
        <f>IFERROR(VLOOKUP($A195,[1]products_2021_10_19_12_46_45!$A$3:$S$481,8,FALSE),"")</f>
        <v/>
      </c>
      <c r="M195" s="2" t="str">
        <f>IFERROR(VLOOKUP($A195,[1]products_2021_10_19_12_46_45!$A$3:$S$481,9,FALSE),"")</f>
        <v>Americana, Gabardina, Bombacha, PSA, Aeroportuaria, Seguridad Privada</v>
      </c>
      <c r="N195" s="2">
        <f>IFERROR(VLOOKUP(C195,[2]articulo!$A$1:$D$9000,4,FALSE),"")</f>
        <v>6300</v>
      </c>
      <c r="O195" s="2" t="str">
        <f>VLOOKUP($A195,[1]products_2021_10_19_12_46_45!$A$3:$S$481,18,FALSE)</f>
        <v>https://rerda.com/7860/Bombacha-Americana-Negra-Gab-T-34-49.jpg,https://rerda.com/7861/Bombacha-Americana-Negra-Gab-T-34-49.jpg,https://rerda.com/7862/Bombacha-Americana-Negra-Gab-T-34-49.jpg,https://rerda.com/7863/Bombacha-Americana-Negra-Gab-T-34-49.jpg,https://rerda.com/7864/Bombacha-Americana-Negra-Gab-T-34-49.jpg</v>
      </c>
      <c r="P195" s="2">
        <f>IFERROR(VLOOKUP(B195,[3]stock!$A$1:$B$9000,2,FALSE),"0")</f>
        <v>0</v>
      </c>
      <c r="Q195" s="2">
        <f>VLOOKUP($A195,[1]products_2021_10_19_12_46_45!$A$3:$S$481,11,FALSE)</f>
        <v>5</v>
      </c>
      <c r="R195" s="2">
        <f>VLOOKUP($A195,[1]products_2021_10_19_12_46_45!$A$3:$S$481,12,FALSE)</f>
        <v>5</v>
      </c>
      <c r="S195" s="2">
        <f>VLOOKUP($A195,[1]products_2021_10_19_12_46_45!$A$3:$S$481,13,FALSE)</f>
        <v>5</v>
      </c>
      <c r="T195" s="2">
        <f>VLOOKUP($A195,[1]products_2021_10_19_12_46_45!$A$3:$S$481,14,FALSE)</f>
        <v>0.03</v>
      </c>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row>
    <row r="196" spans="1:45" hidden="1" x14ac:dyDescent="0.25">
      <c r="A196" s="2">
        <v>683</v>
      </c>
      <c r="B196" s="2">
        <v>112020750</v>
      </c>
      <c r="C196" s="2">
        <f>VLOOKUP($A196,[1]products_2021_10_19_12_46_45!$A$3:$S$481,3,FALSE)</f>
        <v>1120207</v>
      </c>
      <c r="D196" s="2" t="str">
        <f>VLOOKUP($A196,[1]products_2021_10_19_12_46_45!$A$3:$S$481,4,FALSE)</f>
        <v>Bombacha Americana Gabardina Negra T:50-54</v>
      </c>
      <c r="E196" s="3">
        <v>50</v>
      </c>
      <c r="F196" s="4"/>
      <c r="G196" s="2" t="str">
        <f>VLOOKUP($A196,[1]products_2021_10_19_12_46_45!$A$3:$S$481,16,FALSE)</f>
        <v>Puños ajustables con abrojo. &lt;br /&gt;
Rodilleras y refuerzo en entrepierna. &lt;br /&gt;
8 (ocho) bolsillos. &lt;br /&gt;
Cierre de cremallera de 1ª calidad con ojal y botón.</v>
      </c>
      <c r="H196" s="2" t="str">
        <f>IFERROR(VLOOKUP($A196,[1]products_2021_10_19_12_46_45!$A$3:$S$481,17,FALSE),"")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196" s="2" t="str">
        <f>VLOOKUP($A196,[1]products_2021_10_19_12_46_45!$A$3:$S$481,5,FALSE)</f>
        <v>Indumentaria militar</v>
      </c>
      <c r="J196" s="2" t="str">
        <f>IFERROR(VLOOKUP($A196,[1]products_2021_10_19_12_46_45!$A$3:$S$481,6,FALSE),"")</f>
        <v>Pantalones de combate, bombachas, fajinas, cargo.</v>
      </c>
      <c r="K196" s="2" t="str">
        <f>IFERROR(VLOOKUP($A196,[1]products_2021_10_19_12_46_45!$A$3:$S$481,7,FALSE),"")</f>
        <v>Americana</v>
      </c>
      <c r="L196" s="2" t="str">
        <f>IFERROR(VLOOKUP($A196,[1]products_2021_10_19_12_46_45!$A$3:$S$481,8,FALSE),"")</f>
        <v/>
      </c>
      <c r="M196" s="2" t="str">
        <f>IFERROR(VLOOKUP($A196,[1]products_2021_10_19_12_46_45!$A$3:$S$481,9,FALSE),"")</f>
        <v>Americana, Gabardina, Bombacha, PSA, Aeroportuaria, Seguridad Privada</v>
      </c>
      <c r="N196" s="2">
        <f>IFERROR(VLOOKUP(C196,[2]articulo!$A$1:$D$9000,4,FALSE),"")</f>
        <v>6480</v>
      </c>
      <c r="O196" s="2" t="str">
        <f>VLOOKUP($A196,[1]products_2021_10_19_12_46_45!$A$3:$S$481,18,FALSE)</f>
        <v>https://rerda.com/7865/Bombacha-Americana-Negra-Gab-T-50-55.jpg,https://rerda.com/7866/Bombacha-Americana-Negra-Gab-T-50-55.jpg,https://rerda.com/7867/Bombacha-Americana-Negra-Gab-T-50-55.jpg,https://rerda.com/7868/Bombacha-Americana-Negra-Gab-T-50-55.jpg,https://rerda.com/7869/Bombacha-Americana-Negra-Gab-T-50-55.jpg</v>
      </c>
      <c r="P196" s="2">
        <f>IFERROR(VLOOKUP(B196,[3]stock!$A$1:$B$9000,2,FALSE),"0")</f>
        <v>0</v>
      </c>
      <c r="Q196" s="2">
        <f>VLOOKUP($A196,[1]products_2021_10_19_12_46_45!$A$3:$S$481,11,FALSE)</f>
        <v>5</v>
      </c>
      <c r="R196" s="2">
        <f>VLOOKUP($A196,[1]products_2021_10_19_12_46_45!$A$3:$S$481,12,FALSE)</f>
        <v>5</v>
      </c>
      <c r="S196" s="2">
        <f>VLOOKUP($A196,[1]products_2021_10_19_12_46_45!$A$3:$S$481,13,FALSE)</f>
        <v>5</v>
      </c>
      <c r="T196" s="2">
        <f>VLOOKUP($A196,[1]products_2021_10_19_12_46_45!$A$3:$S$481,14,FALSE)</f>
        <v>0.03</v>
      </c>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row>
    <row r="197" spans="1:45" hidden="1" x14ac:dyDescent="0.25">
      <c r="A197" s="2">
        <v>683</v>
      </c>
      <c r="B197" s="2">
        <v>112020752</v>
      </c>
      <c r="C197" s="2">
        <f>VLOOKUP($A197,[1]products_2021_10_19_12_46_45!$A$3:$S$481,3,FALSE)</f>
        <v>1120207</v>
      </c>
      <c r="D197" s="2" t="str">
        <f>VLOOKUP($A197,[1]products_2021_10_19_12_46_45!$A$3:$S$481,4,FALSE)</f>
        <v>Bombacha Americana Gabardina Negra T:50-54</v>
      </c>
      <c r="E197" s="3">
        <v>52</v>
      </c>
      <c r="F197" s="4"/>
      <c r="G197" s="2" t="str">
        <f>VLOOKUP($A197,[1]products_2021_10_19_12_46_45!$A$3:$S$481,16,FALSE)</f>
        <v>Puños ajustables con abrojo. &lt;br /&gt;
Rodilleras y refuerzo en entrepierna. &lt;br /&gt;
8 (ocho) bolsillos. &lt;br /&gt;
Cierre de cremallera de 1ª calidad con ojal y botón.</v>
      </c>
      <c r="H197" s="2" t="str">
        <f>IFERROR(VLOOKUP($A197,[1]products_2021_10_19_12_46_45!$A$3:$S$481,17,FALSE),"")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197" s="2" t="str">
        <f>VLOOKUP($A197,[1]products_2021_10_19_12_46_45!$A$3:$S$481,5,FALSE)</f>
        <v>Indumentaria militar</v>
      </c>
      <c r="J197" s="2" t="str">
        <f>IFERROR(VLOOKUP($A197,[1]products_2021_10_19_12_46_45!$A$3:$S$481,6,FALSE),"")</f>
        <v>Pantalones de combate, bombachas, fajinas, cargo.</v>
      </c>
      <c r="K197" s="2" t="str">
        <f>IFERROR(VLOOKUP($A197,[1]products_2021_10_19_12_46_45!$A$3:$S$481,7,FALSE),"")</f>
        <v>Americana</v>
      </c>
      <c r="L197" s="2" t="str">
        <f>IFERROR(VLOOKUP($A197,[1]products_2021_10_19_12_46_45!$A$3:$S$481,8,FALSE),"")</f>
        <v/>
      </c>
      <c r="M197" s="2" t="str">
        <f>IFERROR(VLOOKUP($A197,[1]products_2021_10_19_12_46_45!$A$3:$S$481,9,FALSE),"")</f>
        <v>Americana, Gabardina, Bombacha, PSA, Aeroportuaria, Seguridad Privada</v>
      </c>
      <c r="N197" s="2">
        <f>IFERROR(VLOOKUP(C197,[2]articulo!$A$1:$D$9000,4,FALSE),"")</f>
        <v>6480</v>
      </c>
      <c r="O197" s="2" t="str">
        <f>VLOOKUP($A197,[1]products_2021_10_19_12_46_45!$A$3:$S$481,18,FALSE)</f>
        <v>https://rerda.com/7865/Bombacha-Americana-Negra-Gab-T-50-55.jpg,https://rerda.com/7866/Bombacha-Americana-Negra-Gab-T-50-55.jpg,https://rerda.com/7867/Bombacha-Americana-Negra-Gab-T-50-55.jpg,https://rerda.com/7868/Bombacha-Americana-Negra-Gab-T-50-55.jpg,https://rerda.com/7869/Bombacha-Americana-Negra-Gab-T-50-55.jpg</v>
      </c>
      <c r="P197" s="2">
        <f>IFERROR(VLOOKUP(B197,[3]stock!$A$1:$B$9000,2,FALSE),"0")</f>
        <v>0</v>
      </c>
      <c r="Q197" s="2">
        <f>VLOOKUP($A197,[1]products_2021_10_19_12_46_45!$A$3:$S$481,11,FALSE)</f>
        <v>5</v>
      </c>
      <c r="R197" s="2">
        <f>VLOOKUP($A197,[1]products_2021_10_19_12_46_45!$A$3:$S$481,12,FALSE)</f>
        <v>5</v>
      </c>
      <c r="S197" s="2">
        <f>VLOOKUP($A197,[1]products_2021_10_19_12_46_45!$A$3:$S$481,13,FALSE)</f>
        <v>5</v>
      </c>
      <c r="T197" s="2">
        <f>VLOOKUP($A197,[1]products_2021_10_19_12_46_45!$A$3:$S$481,14,FALSE)</f>
        <v>0.03</v>
      </c>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row>
    <row r="198" spans="1:45" hidden="1" x14ac:dyDescent="0.25">
      <c r="A198" s="2">
        <v>683</v>
      </c>
      <c r="B198" s="2">
        <v>112020754</v>
      </c>
      <c r="C198" s="2">
        <f>VLOOKUP($A198,[1]products_2021_10_19_12_46_45!$A$3:$S$481,3,FALSE)</f>
        <v>1120207</v>
      </c>
      <c r="D198" s="2" t="str">
        <f>VLOOKUP($A198,[1]products_2021_10_19_12_46_45!$A$3:$S$481,4,FALSE)</f>
        <v>Bombacha Americana Gabardina Negra T:50-54</v>
      </c>
      <c r="E198" s="3">
        <v>54</v>
      </c>
      <c r="F198" s="4"/>
      <c r="G198" s="2" t="str">
        <f>VLOOKUP($A198,[1]products_2021_10_19_12_46_45!$A$3:$S$481,16,FALSE)</f>
        <v>Puños ajustables con abrojo. &lt;br /&gt;
Rodilleras y refuerzo en entrepierna. &lt;br /&gt;
8 (ocho) bolsillos. &lt;br /&gt;
Cierre de cremallera de 1ª calidad con ojal y botón.</v>
      </c>
      <c r="H198" s="2" t="str">
        <f>IFERROR(VLOOKUP($A198,[1]products_2021_10_19_12_46_45!$A$3:$S$481,17,FALSE),"")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198" s="2" t="str">
        <f>VLOOKUP($A198,[1]products_2021_10_19_12_46_45!$A$3:$S$481,5,FALSE)</f>
        <v>Indumentaria militar</v>
      </c>
      <c r="J198" s="2" t="str">
        <f>IFERROR(VLOOKUP($A198,[1]products_2021_10_19_12_46_45!$A$3:$S$481,6,FALSE),"")</f>
        <v>Pantalones de combate, bombachas, fajinas, cargo.</v>
      </c>
      <c r="K198" s="2" t="str">
        <f>IFERROR(VLOOKUP($A198,[1]products_2021_10_19_12_46_45!$A$3:$S$481,7,FALSE),"")</f>
        <v>Americana</v>
      </c>
      <c r="L198" s="2" t="str">
        <f>IFERROR(VLOOKUP($A198,[1]products_2021_10_19_12_46_45!$A$3:$S$481,8,FALSE),"")</f>
        <v/>
      </c>
      <c r="M198" s="2" t="str">
        <f>IFERROR(VLOOKUP($A198,[1]products_2021_10_19_12_46_45!$A$3:$S$481,9,FALSE),"")</f>
        <v>Americana, Gabardina, Bombacha, PSA, Aeroportuaria, Seguridad Privada</v>
      </c>
      <c r="N198" s="2">
        <f>IFERROR(VLOOKUP(C198,[2]articulo!$A$1:$D$9000,4,FALSE),"")</f>
        <v>6480</v>
      </c>
      <c r="O198" s="2" t="str">
        <f>VLOOKUP($A198,[1]products_2021_10_19_12_46_45!$A$3:$S$481,18,FALSE)</f>
        <v>https://rerda.com/7865/Bombacha-Americana-Negra-Gab-T-50-55.jpg,https://rerda.com/7866/Bombacha-Americana-Negra-Gab-T-50-55.jpg,https://rerda.com/7867/Bombacha-Americana-Negra-Gab-T-50-55.jpg,https://rerda.com/7868/Bombacha-Americana-Negra-Gab-T-50-55.jpg,https://rerda.com/7869/Bombacha-Americana-Negra-Gab-T-50-55.jpg</v>
      </c>
      <c r="P198" s="2">
        <f>IFERROR(VLOOKUP(B198,[3]stock!$A$1:$B$9000,2,FALSE),"0")</f>
        <v>3</v>
      </c>
      <c r="Q198" s="2">
        <f>VLOOKUP($A198,[1]products_2021_10_19_12_46_45!$A$3:$S$481,11,FALSE)</f>
        <v>5</v>
      </c>
      <c r="R198" s="2">
        <f>VLOOKUP($A198,[1]products_2021_10_19_12_46_45!$A$3:$S$481,12,FALSE)</f>
        <v>5</v>
      </c>
      <c r="S198" s="2">
        <f>VLOOKUP($A198,[1]products_2021_10_19_12_46_45!$A$3:$S$481,13,FALSE)</f>
        <v>5</v>
      </c>
      <c r="T198" s="2">
        <f>VLOOKUP($A198,[1]products_2021_10_19_12_46_45!$A$3:$S$481,14,FALSE)</f>
        <v>0.03</v>
      </c>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row>
    <row r="199" spans="1:45" hidden="1" x14ac:dyDescent="0.25">
      <c r="A199" s="2">
        <v>684</v>
      </c>
      <c r="B199" s="2">
        <v>112020856</v>
      </c>
      <c r="C199" s="2">
        <f>VLOOKUP($A199,[1]products_2021_10_19_12_46_45!$A$3:$S$481,3,FALSE)</f>
        <v>1120208</v>
      </c>
      <c r="D199" s="2" t="str">
        <f>VLOOKUP($A199,[1]products_2021_10_19_12_46_45!$A$3:$S$481,4,FALSE)</f>
        <v>Bombacha Americana Gabardina Negra T:56-60</v>
      </c>
      <c r="E199" s="3">
        <v>56</v>
      </c>
      <c r="F199" s="4"/>
      <c r="G199" s="2" t="str">
        <f>VLOOKUP($A199,[1]products_2021_10_19_12_46_45!$A$3:$S$481,16,FALSE)</f>
        <v>Puños ajustables con abrojo. &lt;br /&gt;
Rodilleras y refuerzo en entrepierna. &lt;br /&gt;
8 (ocho) bolsillos. &lt;br /&gt;
Cierre de cremallera de 1ª calidad con ojal y botón.</v>
      </c>
      <c r="H199" s="2" t="str">
        <f>IFERROR(VLOOKUP($A199,[1]products_2021_10_19_12_46_45!$A$3:$S$481,17,FALSE),"")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199" s="2" t="str">
        <f>VLOOKUP($A199,[1]products_2021_10_19_12_46_45!$A$3:$S$481,5,FALSE)</f>
        <v>Indumentaria militar</v>
      </c>
      <c r="J199" s="2" t="str">
        <f>IFERROR(VLOOKUP($A199,[1]products_2021_10_19_12_46_45!$A$3:$S$481,6,FALSE),"")</f>
        <v>Pantalones de combate, bombachas, fajinas, cargo.</v>
      </c>
      <c r="K199" s="2" t="str">
        <f>IFERROR(VLOOKUP($A199,[1]products_2021_10_19_12_46_45!$A$3:$S$481,7,FALSE),"")</f>
        <v>Americana</v>
      </c>
      <c r="L199" s="2" t="str">
        <f>IFERROR(VLOOKUP($A199,[1]products_2021_10_19_12_46_45!$A$3:$S$481,8,FALSE),"")</f>
        <v/>
      </c>
      <c r="M199" s="2" t="str">
        <f>IFERROR(VLOOKUP($A199,[1]products_2021_10_19_12_46_45!$A$3:$S$481,9,FALSE),"")</f>
        <v>Americana, Gabardina, Bombacha, PSA, Aeroportuaria, Seguridad Privada</v>
      </c>
      <c r="N199" s="2">
        <f>IFERROR(VLOOKUP(C199,[2]articulo!$A$1:$D$9000,4,FALSE),"")</f>
        <v>6680</v>
      </c>
      <c r="O199" s="2" t="str">
        <f>VLOOKUP($A199,[1]products_2021_10_19_12_46_45!$A$3:$S$481,18,FALSE)</f>
        <v>https://rerda.com/7870/Bombacha-Americana-Negra-Gab-T-56-61.jpg,https://rerda.com/7871/Bombacha-Americana-Negra-Gab-T-56-61.jpg,https://rerda.com/7872/Bombacha-Americana-Negra-Gab-T-56-61.jpg,https://rerda.com/7873/Bombacha-Americana-Negra-Gab-T-56-61.jpg,https://rerda.com/7874/Bombacha-Americana-Negra-Gab-T-56-61.jpg</v>
      </c>
      <c r="P199" s="2">
        <f>IFERROR(VLOOKUP(B199,[3]stock!$A$1:$B$9000,2,FALSE),"0")</f>
        <v>0</v>
      </c>
      <c r="Q199" s="2">
        <f>VLOOKUP($A199,[1]products_2021_10_19_12_46_45!$A$3:$S$481,11,FALSE)</f>
        <v>5</v>
      </c>
      <c r="R199" s="2">
        <f>VLOOKUP($A199,[1]products_2021_10_19_12_46_45!$A$3:$S$481,12,FALSE)</f>
        <v>5</v>
      </c>
      <c r="S199" s="2">
        <f>VLOOKUP($A199,[1]products_2021_10_19_12_46_45!$A$3:$S$481,13,FALSE)</f>
        <v>5</v>
      </c>
      <c r="T199" s="2">
        <f>VLOOKUP($A199,[1]products_2021_10_19_12_46_45!$A$3:$S$481,14,FALSE)</f>
        <v>0.03</v>
      </c>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row>
    <row r="200" spans="1:45" hidden="1" x14ac:dyDescent="0.25">
      <c r="A200" s="2">
        <v>684</v>
      </c>
      <c r="B200" s="2">
        <v>112020858</v>
      </c>
      <c r="C200" s="2">
        <f>VLOOKUP($A200,[1]products_2021_10_19_12_46_45!$A$3:$S$481,3,FALSE)</f>
        <v>1120208</v>
      </c>
      <c r="D200" s="2" t="str">
        <f>VLOOKUP($A200,[1]products_2021_10_19_12_46_45!$A$3:$S$481,4,FALSE)</f>
        <v>Bombacha Americana Gabardina Negra T:56-60</v>
      </c>
      <c r="E200" s="3">
        <v>58</v>
      </c>
      <c r="F200" s="4"/>
      <c r="G200" s="2" t="str">
        <f>VLOOKUP($A200,[1]products_2021_10_19_12_46_45!$A$3:$S$481,16,FALSE)</f>
        <v>Puños ajustables con abrojo. &lt;br /&gt;
Rodilleras y refuerzo en entrepierna. &lt;br /&gt;
8 (ocho) bolsillos. &lt;br /&gt;
Cierre de cremallera de 1ª calidad con ojal y botón.</v>
      </c>
      <c r="H200" s="2" t="str">
        <f>IFERROR(VLOOKUP($A200,[1]products_2021_10_19_12_46_45!$A$3:$S$481,17,FALSE),"")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00" s="2" t="str">
        <f>VLOOKUP($A200,[1]products_2021_10_19_12_46_45!$A$3:$S$481,5,FALSE)</f>
        <v>Indumentaria militar</v>
      </c>
      <c r="J200" s="2" t="str">
        <f>IFERROR(VLOOKUP($A200,[1]products_2021_10_19_12_46_45!$A$3:$S$481,6,FALSE),"")</f>
        <v>Pantalones de combate, bombachas, fajinas, cargo.</v>
      </c>
      <c r="K200" s="2" t="str">
        <f>IFERROR(VLOOKUP($A200,[1]products_2021_10_19_12_46_45!$A$3:$S$481,7,FALSE),"")</f>
        <v>Americana</v>
      </c>
      <c r="L200" s="2" t="str">
        <f>IFERROR(VLOOKUP($A200,[1]products_2021_10_19_12_46_45!$A$3:$S$481,8,FALSE),"")</f>
        <v/>
      </c>
      <c r="M200" s="2" t="str">
        <f>IFERROR(VLOOKUP($A200,[1]products_2021_10_19_12_46_45!$A$3:$S$481,9,FALSE),"")</f>
        <v>Americana, Gabardina, Bombacha, PSA, Aeroportuaria, Seguridad Privada</v>
      </c>
      <c r="N200" s="2">
        <f>IFERROR(VLOOKUP(C200,[2]articulo!$A$1:$D$9000,4,FALSE),"")</f>
        <v>6680</v>
      </c>
      <c r="O200" s="2" t="str">
        <f>VLOOKUP($A200,[1]products_2021_10_19_12_46_45!$A$3:$S$481,18,FALSE)</f>
        <v>https://rerda.com/7870/Bombacha-Americana-Negra-Gab-T-56-61.jpg,https://rerda.com/7871/Bombacha-Americana-Negra-Gab-T-56-61.jpg,https://rerda.com/7872/Bombacha-Americana-Negra-Gab-T-56-61.jpg,https://rerda.com/7873/Bombacha-Americana-Negra-Gab-T-56-61.jpg,https://rerda.com/7874/Bombacha-Americana-Negra-Gab-T-56-61.jpg</v>
      </c>
      <c r="P200" s="2">
        <f>IFERROR(VLOOKUP(B200,[3]stock!$A$1:$B$9000,2,FALSE),"0")</f>
        <v>0</v>
      </c>
      <c r="Q200" s="2">
        <f>VLOOKUP($A200,[1]products_2021_10_19_12_46_45!$A$3:$S$481,11,FALSE)</f>
        <v>5</v>
      </c>
      <c r="R200" s="2">
        <f>VLOOKUP($A200,[1]products_2021_10_19_12_46_45!$A$3:$S$481,12,FALSE)</f>
        <v>5</v>
      </c>
      <c r="S200" s="2">
        <f>VLOOKUP($A200,[1]products_2021_10_19_12_46_45!$A$3:$S$481,13,FALSE)</f>
        <v>5</v>
      </c>
      <c r="T200" s="2">
        <f>VLOOKUP($A200,[1]products_2021_10_19_12_46_45!$A$3:$S$481,14,FALSE)</f>
        <v>0.03</v>
      </c>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row>
    <row r="201" spans="1:45" hidden="1" x14ac:dyDescent="0.25">
      <c r="A201" s="2">
        <v>684</v>
      </c>
      <c r="B201" s="2">
        <v>112020860</v>
      </c>
      <c r="C201" s="2">
        <f>VLOOKUP($A201,[1]products_2021_10_19_12_46_45!$A$3:$S$481,3,FALSE)</f>
        <v>1120208</v>
      </c>
      <c r="D201" s="2" t="str">
        <f>VLOOKUP($A201,[1]products_2021_10_19_12_46_45!$A$3:$S$481,4,FALSE)</f>
        <v>Bombacha Americana Gabardina Negra T:56-60</v>
      </c>
      <c r="E201" s="3">
        <v>60</v>
      </c>
      <c r="F201" s="4"/>
      <c r="G201" s="2" t="str">
        <f>VLOOKUP($A201,[1]products_2021_10_19_12_46_45!$A$3:$S$481,16,FALSE)</f>
        <v>Puños ajustables con abrojo. &lt;br /&gt;
Rodilleras y refuerzo en entrepierna. &lt;br /&gt;
8 (ocho) bolsillos. &lt;br /&gt;
Cierre de cremallera de 1ª calidad con ojal y botón.</v>
      </c>
      <c r="H201" s="2" t="str">
        <f>IFERROR(VLOOKUP($A201,[1]products_2021_10_19_12_46_45!$A$3:$S$481,17,FALSE),"")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01" s="2" t="str">
        <f>VLOOKUP($A201,[1]products_2021_10_19_12_46_45!$A$3:$S$481,5,FALSE)</f>
        <v>Indumentaria militar</v>
      </c>
      <c r="J201" s="2" t="str">
        <f>IFERROR(VLOOKUP($A201,[1]products_2021_10_19_12_46_45!$A$3:$S$481,6,FALSE),"")</f>
        <v>Pantalones de combate, bombachas, fajinas, cargo.</v>
      </c>
      <c r="K201" s="2" t="str">
        <f>IFERROR(VLOOKUP($A201,[1]products_2021_10_19_12_46_45!$A$3:$S$481,7,FALSE),"")</f>
        <v>Americana</v>
      </c>
      <c r="L201" s="2" t="str">
        <f>IFERROR(VLOOKUP($A201,[1]products_2021_10_19_12_46_45!$A$3:$S$481,8,FALSE),"")</f>
        <v/>
      </c>
      <c r="M201" s="2" t="str">
        <f>IFERROR(VLOOKUP($A201,[1]products_2021_10_19_12_46_45!$A$3:$S$481,9,FALSE),"")</f>
        <v>Americana, Gabardina, Bombacha, PSA, Aeroportuaria, Seguridad Privada</v>
      </c>
      <c r="N201" s="2">
        <f>IFERROR(VLOOKUP(C201,[2]articulo!$A$1:$D$9000,4,FALSE),"")</f>
        <v>6680</v>
      </c>
      <c r="O201" s="2" t="str">
        <f>VLOOKUP($A201,[1]products_2021_10_19_12_46_45!$A$3:$S$481,18,FALSE)</f>
        <v>https://rerda.com/7870/Bombacha-Americana-Negra-Gab-T-56-61.jpg,https://rerda.com/7871/Bombacha-Americana-Negra-Gab-T-56-61.jpg,https://rerda.com/7872/Bombacha-Americana-Negra-Gab-T-56-61.jpg,https://rerda.com/7873/Bombacha-Americana-Negra-Gab-T-56-61.jpg,https://rerda.com/7874/Bombacha-Americana-Negra-Gab-T-56-61.jpg</v>
      </c>
      <c r="P201" s="2">
        <f>IFERROR(VLOOKUP(B201,[3]stock!$A$1:$B$9000,2,FALSE),"0")</f>
        <v>4</v>
      </c>
      <c r="Q201" s="2">
        <f>VLOOKUP($A201,[1]products_2021_10_19_12_46_45!$A$3:$S$481,11,FALSE)</f>
        <v>5</v>
      </c>
      <c r="R201" s="2">
        <f>VLOOKUP($A201,[1]products_2021_10_19_12_46_45!$A$3:$S$481,12,FALSE)</f>
        <v>5</v>
      </c>
      <c r="S201" s="2">
        <f>VLOOKUP($A201,[1]products_2021_10_19_12_46_45!$A$3:$S$481,13,FALSE)</f>
        <v>5</v>
      </c>
      <c r="T201" s="2">
        <f>VLOOKUP($A201,[1]products_2021_10_19_12_46_45!$A$3:$S$481,14,FALSE)</f>
        <v>0.03</v>
      </c>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row>
    <row r="202" spans="1:45" hidden="1" x14ac:dyDescent="0.25">
      <c r="A202" s="2">
        <v>751</v>
      </c>
      <c r="B202" s="2">
        <v>112020962</v>
      </c>
      <c r="C202" s="2">
        <f>VLOOKUP($A202,[1]products_2021_10_19_12_46_45!$A$3:$S$481,3,FALSE)</f>
        <v>1120209</v>
      </c>
      <c r="D202" s="2" t="str">
        <f>VLOOKUP($A202,[1]products_2021_10_19_12_46_45!$A$3:$S$481,4,FALSE)</f>
        <v>Bombacha Americana Gabardina Negra T:62-66</v>
      </c>
      <c r="E202" s="3">
        <v>62</v>
      </c>
      <c r="F202" s="4"/>
      <c r="G202" s="2" t="str">
        <f>VLOOKUP($A202,[1]products_2021_10_19_12_46_45!$A$3:$S$481,16,FALSE)</f>
        <v>Puños ajustables con abrojo. &lt;br /&gt;
Rodilleras y refuerzo en entrepierna. &lt;br /&gt;
8 (ocho) bolsillos. &lt;br /&gt;
Cierre de cremallera de 1ª calidad con ojal y botón.</v>
      </c>
      <c r="H202" s="2" t="str">
        <f>IFERROR(VLOOKUP($A202,[1]products_2021_10_19_12_46_45!$A$3:$S$481,17,FALSE),"")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02" s="2" t="str">
        <f>VLOOKUP($A202,[1]products_2021_10_19_12_46_45!$A$3:$S$481,5,FALSE)</f>
        <v>Indumentaria militar</v>
      </c>
      <c r="J202" s="2" t="str">
        <f>IFERROR(VLOOKUP($A202,[1]products_2021_10_19_12_46_45!$A$3:$S$481,6,FALSE),"")</f>
        <v>Pantalones de combate, bombachas, fajinas, cargo.</v>
      </c>
      <c r="K202" s="2" t="str">
        <f>IFERROR(VLOOKUP($A202,[1]products_2021_10_19_12_46_45!$A$3:$S$481,7,FALSE),"")</f>
        <v>Americana</v>
      </c>
      <c r="L202" s="2" t="str">
        <f>IFERROR(VLOOKUP($A202,[1]products_2021_10_19_12_46_45!$A$3:$S$481,8,FALSE),"")</f>
        <v/>
      </c>
      <c r="M202" s="2" t="str">
        <f>IFERROR(VLOOKUP($A202,[1]products_2021_10_19_12_46_45!$A$3:$S$481,9,FALSE),"")</f>
        <v>Americana, Gabardina, Bombacha, PSA, Aeroportuaria, Seguridad Privada</v>
      </c>
      <c r="N202" s="2">
        <f>IFERROR(VLOOKUP(C202,[2]articulo!$A$1:$D$9000,4,FALSE),"")</f>
        <v>6880</v>
      </c>
      <c r="O202" s="2" t="str">
        <f>VLOOKUP($A202,[1]products_2021_10_19_12_46_45!$A$3:$S$481,18,FALSE)</f>
        <v>https://rerda.com/7875/Bombacha-Americana-Negra-Gab-T-62-67.jpg,https://rerda.com/7876/Bombacha-Americana-Negra-Gab-T-62-67.jpg,https://rerda.com/7877/Bombacha-Americana-Negra-Gab-T-62-67.jpg,https://rerda.com/7878/Bombacha-Americana-Negra-Gab-T-62-67.jpg,https://rerda.com/7879/Bombacha-Americana-Negra-Gab-T-62-67.jpg</v>
      </c>
      <c r="P202" s="2">
        <f>IFERROR(VLOOKUP(B202,[3]stock!$A$1:$B$9000,2,FALSE),"0")</f>
        <v>0</v>
      </c>
      <c r="Q202" s="2">
        <f>VLOOKUP($A202,[1]products_2021_10_19_12_46_45!$A$3:$S$481,11,FALSE)</f>
        <v>5</v>
      </c>
      <c r="R202" s="2">
        <f>VLOOKUP($A202,[1]products_2021_10_19_12_46_45!$A$3:$S$481,12,FALSE)</f>
        <v>5</v>
      </c>
      <c r="S202" s="2">
        <f>VLOOKUP($A202,[1]products_2021_10_19_12_46_45!$A$3:$S$481,13,FALSE)</f>
        <v>5</v>
      </c>
      <c r="T202" s="2">
        <f>VLOOKUP($A202,[1]products_2021_10_19_12_46_45!$A$3:$S$481,14,FALSE)</f>
        <v>0.03</v>
      </c>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row>
    <row r="203" spans="1:45" hidden="1" x14ac:dyDescent="0.25">
      <c r="A203" s="2">
        <v>751</v>
      </c>
      <c r="B203" s="2">
        <v>112020964</v>
      </c>
      <c r="C203" s="2">
        <f>VLOOKUP($A203,[1]products_2021_10_19_12_46_45!$A$3:$S$481,3,FALSE)</f>
        <v>1120209</v>
      </c>
      <c r="D203" s="2" t="str">
        <f>VLOOKUP($A203,[1]products_2021_10_19_12_46_45!$A$3:$S$481,4,FALSE)</f>
        <v>Bombacha Americana Gabardina Negra T:62-66</v>
      </c>
      <c r="E203" s="3">
        <v>64</v>
      </c>
      <c r="F203" s="4"/>
      <c r="G203" s="2" t="str">
        <f>VLOOKUP($A203,[1]products_2021_10_19_12_46_45!$A$3:$S$481,16,FALSE)</f>
        <v>Puños ajustables con abrojo. &lt;br /&gt;
Rodilleras y refuerzo en entrepierna. &lt;br /&gt;
8 (ocho) bolsillos. &lt;br /&gt;
Cierre de cremallera de 1ª calidad con ojal y botón.</v>
      </c>
      <c r="H203" s="2" t="str">
        <f>IFERROR(VLOOKUP($A203,[1]products_2021_10_19_12_46_45!$A$3:$S$481,17,FALSE),"")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03" s="2" t="str">
        <f>VLOOKUP($A203,[1]products_2021_10_19_12_46_45!$A$3:$S$481,5,FALSE)</f>
        <v>Indumentaria militar</v>
      </c>
      <c r="J203" s="2" t="str">
        <f>IFERROR(VLOOKUP($A203,[1]products_2021_10_19_12_46_45!$A$3:$S$481,6,FALSE),"")</f>
        <v>Pantalones de combate, bombachas, fajinas, cargo.</v>
      </c>
      <c r="K203" s="2" t="str">
        <f>IFERROR(VLOOKUP($A203,[1]products_2021_10_19_12_46_45!$A$3:$S$481,7,FALSE),"")</f>
        <v>Americana</v>
      </c>
      <c r="L203" s="2" t="str">
        <f>IFERROR(VLOOKUP($A203,[1]products_2021_10_19_12_46_45!$A$3:$S$481,8,FALSE),"")</f>
        <v/>
      </c>
      <c r="M203" s="2" t="str">
        <f>IFERROR(VLOOKUP($A203,[1]products_2021_10_19_12_46_45!$A$3:$S$481,9,FALSE),"")</f>
        <v>Americana, Gabardina, Bombacha, PSA, Aeroportuaria, Seguridad Privada</v>
      </c>
      <c r="N203" s="2">
        <f>IFERROR(VLOOKUP(C203,[2]articulo!$A$1:$D$9000,4,FALSE),"")</f>
        <v>6880</v>
      </c>
      <c r="O203" s="2" t="str">
        <f>VLOOKUP($A203,[1]products_2021_10_19_12_46_45!$A$3:$S$481,18,FALSE)</f>
        <v>https://rerda.com/7875/Bombacha-Americana-Negra-Gab-T-62-67.jpg,https://rerda.com/7876/Bombacha-Americana-Negra-Gab-T-62-67.jpg,https://rerda.com/7877/Bombacha-Americana-Negra-Gab-T-62-67.jpg,https://rerda.com/7878/Bombacha-Americana-Negra-Gab-T-62-67.jpg,https://rerda.com/7879/Bombacha-Americana-Negra-Gab-T-62-67.jpg</v>
      </c>
      <c r="P203" s="2">
        <f>IFERROR(VLOOKUP(B203,[3]stock!$A$1:$B$9000,2,FALSE),"0")</f>
        <v>0</v>
      </c>
      <c r="Q203" s="2">
        <f>VLOOKUP($A203,[1]products_2021_10_19_12_46_45!$A$3:$S$481,11,FALSE)</f>
        <v>5</v>
      </c>
      <c r="R203" s="2">
        <f>VLOOKUP($A203,[1]products_2021_10_19_12_46_45!$A$3:$S$481,12,FALSE)</f>
        <v>5</v>
      </c>
      <c r="S203" s="2">
        <f>VLOOKUP($A203,[1]products_2021_10_19_12_46_45!$A$3:$S$481,13,FALSE)</f>
        <v>5</v>
      </c>
      <c r="T203" s="2">
        <f>VLOOKUP($A203,[1]products_2021_10_19_12_46_45!$A$3:$S$481,14,FALSE)</f>
        <v>0.03</v>
      </c>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row>
    <row r="204" spans="1:45" hidden="1" x14ac:dyDescent="0.25">
      <c r="A204" s="2">
        <v>751</v>
      </c>
      <c r="B204" s="2">
        <v>112020966</v>
      </c>
      <c r="C204" s="2">
        <f>VLOOKUP($A204,[1]products_2021_10_19_12_46_45!$A$3:$S$481,3,FALSE)</f>
        <v>1120209</v>
      </c>
      <c r="D204" s="2" t="str">
        <f>VLOOKUP($A204,[1]products_2021_10_19_12_46_45!$A$3:$S$481,4,FALSE)</f>
        <v>Bombacha Americana Gabardina Negra T:62-66</v>
      </c>
      <c r="E204" s="3">
        <v>66</v>
      </c>
      <c r="F204" s="4"/>
      <c r="G204" s="2" t="str">
        <f>VLOOKUP($A204,[1]products_2021_10_19_12_46_45!$A$3:$S$481,16,FALSE)</f>
        <v>Puños ajustables con abrojo. &lt;br /&gt;
Rodilleras y refuerzo en entrepierna. &lt;br /&gt;
8 (ocho) bolsillos. &lt;br /&gt;
Cierre de cremallera de 1ª calidad con ojal y botón.</v>
      </c>
      <c r="H204" s="2" t="str">
        <f>IFERROR(VLOOKUP($A204,[1]products_2021_10_19_12_46_45!$A$3:$S$481,17,FALSE),"")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04" s="2" t="str">
        <f>VLOOKUP($A204,[1]products_2021_10_19_12_46_45!$A$3:$S$481,5,FALSE)</f>
        <v>Indumentaria militar</v>
      </c>
      <c r="J204" s="2" t="str">
        <f>IFERROR(VLOOKUP($A204,[1]products_2021_10_19_12_46_45!$A$3:$S$481,6,FALSE),"")</f>
        <v>Pantalones de combate, bombachas, fajinas, cargo.</v>
      </c>
      <c r="K204" s="2" t="str">
        <f>IFERROR(VLOOKUP($A204,[1]products_2021_10_19_12_46_45!$A$3:$S$481,7,FALSE),"")</f>
        <v>Americana</v>
      </c>
      <c r="L204" s="2" t="str">
        <f>IFERROR(VLOOKUP($A204,[1]products_2021_10_19_12_46_45!$A$3:$S$481,8,FALSE),"")</f>
        <v/>
      </c>
      <c r="M204" s="2" t="str">
        <f>IFERROR(VLOOKUP($A204,[1]products_2021_10_19_12_46_45!$A$3:$S$481,9,FALSE),"")</f>
        <v>Americana, Gabardina, Bombacha, PSA, Aeroportuaria, Seguridad Privada</v>
      </c>
      <c r="N204" s="2">
        <f>IFERROR(VLOOKUP(C204,[2]articulo!$A$1:$D$9000,4,FALSE),"")</f>
        <v>6880</v>
      </c>
      <c r="O204" s="2" t="str">
        <f>VLOOKUP($A204,[1]products_2021_10_19_12_46_45!$A$3:$S$481,18,FALSE)</f>
        <v>https://rerda.com/7875/Bombacha-Americana-Negra-Gab-T-62-67.jpg,https://rerda.com/7876/Bombacha-Americana-Negra-Gab-T-62-67.jpg,https://rerda.com/7877/Bombacha-Americana-Negra-Gab-T-62-67.jpg,https://rerda.com/7878/Bombacha-Americana-Negra-Gab-T-62-67.jpg,https://rerda.com/7879/Bombacha-Americana-Negra-Gab-T-62-67.jpg</v>
      </c>
      <c r="P204" s="2">
        <f>IFERROR(VLOOKUP(B204,[3]stock!$A$1:$B$9000,2,FALSE),"0")</f>
        <v>2</v>
      </c>
      <c r="Q204" s="2">
        <f>VLOOKUP($A204,[1]products_2021_10_19_12_46_45!$A$3:$S$481,11,FALSE)</f>
        <v>5</v>
      </c>
      <c r="R204" s="2">
        <f>VLOOKUP($A204,[1]products_2021_10_19_12_46_45!$A$3:$S$481,12,FALSE)</f>
        <v>5</v>
      </c>
      <c r="S204" s="2">
        <f>VLOOKUP($A204,[1]products_2021_10_19_12_46_45!$A$3:$S$481,13,FALSE)</f>
        <v>5</v>
      </c>
      <c r="T204" s="2">
        <f>VLOOKUP($A204,[1]products_2021_10_19_12_46_45!$A$3:$S$481,14,FALSE)</f>
        <v>0.03</v>
      </c>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row>
    <row r="205" spans="1:45" hidden="1" x14ac:dyDescent="0.25">
      <c r="A205" s="2">
        <v>731</v>
      </c>
      <c r="B205" s="2">
        <v>112024650</v>
      </c>
      <c r="C205" s="2">
        <f>VLOOKUP($A205,[1]products_2021_10_19_12_46_45!$A$3:$S$481,3,FALSE)</f>
        <v>1120246</v>
      </c>
      <c r="D205" s="2" t="str">
        <f>VLOOKUP($A205,[1]products_2021_10_19_12_46_45!$A$3:$S$481,4,FALSE)</f>
        <v>Bombacha Clásica Gabardina Azul T:50-54</v>
      </c>
      <c r="E205" s="3">
        <v>50</v>
      </c>
      <c r="F205" s="4"/>
      <c r="G205" s="2" t="str">
        <f>VLOOKUP($A205,[1]products_2021_10_19_12_46_45!$A$3:$S$481,16,FALSE)</f>
        <v>Con puños en la bota.&lt;br /&gt;
Seis (6) bolsillos.&lt;br /&gt;
Refuerzo en rodillas y entrepierna.&lt;br /&gt;
Cierre de cremallera de 1ª calidad con ojal y botón.&lt;br /&gt;</v>
      </c>
      <c r="H205" s="2" t="str">
        <f>IFERROR(VLOOKUP($A205,[1]products_2021_10_19_12_46_45!$A$3:$S$481,17,FALSE),"")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05" s="2" t="str">
        <f>VLOOKUP($A205,[1]products_2021_10_19_12_46_45!$A$3:$S$481,5,FALSE)</f>
        <v>Indumentaria militar</v>
      </c>
      <c r="J205" s="2" t="str">
        <f>IFERROR(VLOOKUP($A205,[1]products_2021_10_19_12_46_45!$A$3:$S$481,6,FALSE),"")</f>
        <v>Pantalones de combate, bombachas, fajinas, cargo.</v>
      </c>
      <c r="K205" s="2" t="str">
        <f>IFERROR(VLOOKUP($A205,[1]products_2021_10_19_12_46_45!$A$3:$S$481,7,FALSE),"")</f>
        <v>Clásica</v>
      </c>
      <c r="L205" s="2" t="str">
        <f>IFERROR(VLOOKUP($A205,[1]products_2021_10_19_12_46_45!$A$3:$S$481,8,FALSE),"")</f>
        <v/>
      </c>
      <c r="M205" s="2" t="str">
        <f>IFERROR(VLOOKUP($A205,[1]products_2021_10_19_12_46_45!$A$3:$S$481,9,FALSE),"")</f>
        <v>Gabardina, Policía, Bombacha, Clásica</v>
      </c>
      <c r="N205" s="2">
        <f>IFERROR(VLOOKUP(C205,[2]articulo!$A$1:$D$9000,4,FALSE),"")</f>
        <v>5650</v>
      </c>
      <c r="O205" s="2" t="str">
        <f>VLOOKUP($A205,[1]products_2021_10_19_12_46_45!$A$3:$S$481,18,FALSE)</f>
        <v>https://rerda.com/6983/Bombacha-Clasica-Gabardina-Azul-T-50-55.jpg,https://rerda.com/6984/Bombacha-Clasica-Gabardina-Azul-T-50-55.jpg,https://rerda.com/6985/Bombacha-Clasica-Gabardina-Azul-T-50-55.jpg,https://rerda.com/6986/Bombacha-Clasica-Gabardina-Azul-T-50-55.jpg,https://rerda.com/6987/Bombacha-Clasica-Gabardina-Azul-T-50-55.jpg</v>
      </c>
      <c r="P205" s="2">
        <f>IFERROR(VLOOKUP(B205,[3]stock!$A$1:$B$9000,2,FALSE),"0")</f>
        <v>5</v>
      </c>
      <c r="Q205" s="2">
        <f>VLOOKUP($A205,[1]products_2021_10_19_12_46_45!$A$3:$S$481,11,FALSE)</f>
        <v>5</v>
      </c>
      <c r="R205" s="2">
        <f>VLOOKUP($A205,[1]products_2021_10_19_12_46_45!$A$3:$S$481,12,FALSE)</f>
        <v>5</v>
      </c>
      <c r="S205" s="2">
        <f>VLOOKUP($A205,[1]products_2021_10_19_12_46_45!$A$3:$S$481,13,FALSE)</f>
        <v>5</v>
      </c>
      <c r="T205" s="2">
        <f>VLOOKUP($A205,[1]products_2021_10_19_12_46_45!$A$3:$S$481,14,FALSE)</f>
        <v>0.03</v>
      </c>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row>
    <row r="206" spans="1:45" hidden="1" x14ac:dyDescent="0.25">
      <c r="A206" s="2">
        <v>731</v>
      </c>
      <c r="B206" s="2">
        <v>112024652</v>
      </c>
      <c r="C206" s="2">
        <f>VLOOKUP($A206,[1]products_2021_10_19_12_46_45!$A$3:$S$481,3,FALSE)</f>
        <v>1120246</v>
      </c>
      <c r="D206" s="2" t="str">
        <f>VLOOKUP($A206,[1]products_2021_10_19_12_46_45!$A$3:$S$481,4,FALSE)</f>
        <v>Bombacha Clásica Gabardina Azul T:50-54</v>
      </c>
      <c r="E206" s="3">
        <v>52</v>
      </c>
      <c r="F206" s="4"/>
      <c r="G206" s="2" t="str">
        <f>VLOOKUP($A206,[1]products_2021_10_19_12_46_45!$A$3:$S$481,16,FALSE)</f>
        <v>Con puños en la bota.&lt;br /&gt;
Seis (6) bolsillos.&lt;br /&gt;
Refuerzo en rodillas y entrepierna.&lt;br /&gt;
Cierre de cremallera de 1ª calidad con ojal y botón.&lt;br /&gt;</v>
      </c>
      <c r="H206" s="2" t="str">
        <f>IFERROR(VLOOKUP($A206,[1]products_2021_10_19_12_46_45!$A$3:$S$481,17,FALSE),"")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06" s="2" t="str">
        <f>VLOOKUP($A206,[1]products_2021_10_19_12_46_45!$A$3:$S$481,5,FALSE)</f>
        <v>Indumentaria militar</v>
      </c>
      <c r="J206" s="2" t="str">
        <f>IFERROR(VLOOKUP($A206,[1]products_2021_10_19_12_46_45!$A$3:$S$481,6,FALSE),"")</f>
        <v>Pantalones de combate, bombachas, fajinas, cargo.</v>
      </c>
      <c r="K206" s="2" t="str">
        <f>IFERROR(VLOOKUP($A206,[1]products_2021_10_19_12_46_45!$A$3:$S$481,7,FALSE),"")</f>
        <v>Clásica</v>
      </c>
      <c r="L206" s="2" t="str">
        <f>IFERROR(VLOOKUP($A206,[1]products_2021_10_19_12_46_45!$A$3:$S$481,8,FALSE),"")</f>
        <v/>
      </c>
      <c r="M206" s="2" t="str">
        <f>IFERROR(VLOOKUP($A206,[1]products_2021_10_19_12_46_45!$A$3:$S$481,9,FALSE),"")</f>
        <v>Gabardina, Policía, Bombacha, Clásica</v>
      </c>
      <c r="N206" s="2">
        <f>IFERROR(VLOOKUP(C206,[2]articulo!$A$1:$D$9000,4,FALSE),"")</f>
        <v>5650</v>
      </c>
      <c r="O206" s="2" t="str">
        <f>VLOOKUP($A206,[1]products_2021_10_19_12_46_45!$A$3:$S$481,18,FALSE)</f>
        <v>https://rerda.com/6983/Bombacha-Clasica-Gabardina-Azul-T-50-55.jpg,https://rerda.com/6984/Bombacha-Clasica-Gabardina-Azul-T-50-55.jpg,https://rerda.com/6985/Bombacha-Clasica-Gabardina-Azul-T-50-55.jpg,https://rerda.com/6986/Bombacha-Clasica-Gabardina-Azul-T-50-55.jpg,https://rerda.com/6987/Bombacha-Clasica-Gabardina-Azul-T-50-55.jpg</v>
      </c>
      <c r="P206" s="2">
        <f>IFERROR(VLOOKUP(B206,[3]stock!$A$1:$B$9000,2,FALSE),"0")</f>
        <v>27</v>
      </c>
      <c r="Q206" s="2">
        <f>VLOOKUP($A206,[1]products_2021_10_19_12_46_45!$A$3:$S$481,11,FALSE)</f>
        <v>5</v>
      </c>
      <c r="R206" s="2">
        <f>VLOOKUP($A206,[1]products_2021_10_19_12_46_45!$A$3:$S$481,12,FALSE)</f>
        <v>5</v>
      </c>
      <c r="S206" s="2">
        <f>VLOOKUP($A206,[1]products_2021_10_19_12_46_45!$A$3:$S$481,13,FALSE)</f>
        <v>5</v>
      </c>
      <c r="T206" s="2">
        <f>VLOOKUP($A206,[1]products_2021_10_19_12_46_45!$A$3:$S$481,14,FALSE)</f>
        <v>0.03</v>
      </c>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row>
    <row r="207" spans="1:45" hidden="1" x14ac:dyDescent="0.25">
      <c r="A207" s="2">
        <v>731</v>
      </c>
      <c r="B207" s="2">
        <v>112024654</v>
      </c>
      <c r="C207" s="2">
        <f>VLOOKUP($A207,[1]products_2021_10_19_12_46_45!$A$3:$S$481,3,FALSE)</f>
        <v>1120246</v>
      </c>
      <c r="D207" s="2" t="str">
        <f>VLOOKUP($A207,[1]products_2021_10_19_12_46_45!$A$3:$S$481,4,FALSE)</f>
        <v>Bombacha Clásica Gabardina Azul T:50-54</v>
      </c>
      <c r="E207" s="3">
        <v>54</v>
      </c>
      <c r="F207" s="4"/>
      <c r="G207" s="2" t="str">
        <f>VLOOKUP($A207,[1]products_2021_10_19_12_46_45!$A$3:$S$481,16,FALSE)</f>
        <v>Con puños en la bota.&lt;br /&gt;
Seis (6) bolsillos.&lt;br /&gt;
Refuerzo en rodillas y entrepierna.&lt;br /&gt;
Cierre de cremallera de 1ª calidad con ojal y botón.&lt;br /&gt;</v>
      </c>
      <c r="H207" s="2" t="str">
        <f>IFERROR(VLOOKUP($A207,[1]products_2021_10_19_12_46_45!$A$3:$S$481,17,FALSE),"")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07" s="2" t="str">
        <f>VLOOKUP($A207,[1]products_2021_10_19_12_46_45!$A$3:$S$481,5,FALSE)</f>
        <v>Indumentaria militar</v>
      </c>
      <c r="J207" s="2" t="str">
        <f>IFERROR(VLOOKUP($A207,[1]products_2021_10_19_12_46_45!$A$3:$S$481,6,FALSE),"")</f>
        <v>Pantalones de combate, bombachas, fajinas, cargo.</v>
      </c>
      <c r="K207" s="2" t="str">
        <f>IFERROR(VLOOKUP($A207,[1]products_2021_10_19_12_46_45!$A$3:$S$481,7,FALSE),"")</f>
        <v>Clásica</v>
      </c>
      <c r="L207" s="2" t="str">
        <f>IFERROR(VLOOKUP($A207,[1]products_2021_10_19_12_46_45!$A$3:$S$481,8,FALSE),"")</f>
        <v/>
      </c>
      <c r="M207" s="2" t="str">
        <f>IFERROR(VLOOKUP($A207,[1]products_2021_10_19_12_46_45!$A$3:$S$481,9,FALSE),"")</f>
        <v>Gabardina, Policía, Bombacha, Clásica</v>
      </c>
      <c r="N207" s="2">
        <f>IFERROR(VLOOKUP(C207,[2]articulo!$A$1:$D$9000,4,FALSE),"")</f>
        <v>5650</v>
      </c>
      <c r="O207" s="2" t="str">
        <f>VLOOKUP($A207,[1]products_2021_10_19_12_46_45!$A$3:$S$481,18,FALSE)</f>
        <v>https://rerda.com/6983/Bombacha-Clasica-Gabardina-Azul-T-50-55.jpg,https://rerda.com/6984/Bombacha-Clasica-Gabardina-Azul-T-50-55.jpg,https://rerda.com/6985/Bombacha-Clasica-Gabardina-Azul-T-50-55.jpg,https://rerda.com/6986/Bombacha-Clasica-Gabardina-Azul-T-50-55.jpg,https://rerda.com/6987/Bombacha-Clasica-Gabardina-Azul-T-50-55.jpg</v>
      </c>
      <c r="P207" s="2">
        <f>IFERROR(VLOOKUP(B207,[3]stock!$A$1:$B$9000,2,FALSE),"0")</f>
        <v>0</v>
      </c>
      <c r="Q207" s="2">
        <f>VLOOKUP($A207,[1]products_2021_10_19_12_46_45!$A$3:$S$481,11,FALSE)</f>
        <v>5</v>
      </c>
      <c r="R207" s="2">
        <f>VLOOKUP($A207,[1]products_2021_10_19_12_46_45!$A$3:$S$481,12,FALSE)</f>
        <v>5</v>
      </c>
      <c r="S207" s="2">
        <f>VLOOKUP($A207,[1]products_2021_10_19_12_46_45!$A$3:$S$481,13,FALSE)</f>
        <v>5</v>
      </c>
      <c r="T207" s="2">
        <f>VLOOKUP($A207,[1]products_2021_10_19_12_46_45!$A$3:$S$481,14,FALSE)</f>
        <v>0.03</v>
      </c>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row>
    <row r="208" spans="1:45" hidden="1" x14ac:dyDescent="0.25">
      <c r="A208" s="2">
        <v>732</v>
      </c>
      <c r="B208" s="2">
        <v>112024756</v>
      </c>
      <c r="C208" s="2">
        <f>VLOOKUP($A208,[1]products_2021_10_19_12_46_45!$A$3:$S$481,3,FALSE)</f>
        <v>1120247</v>
      </c>
      <c r="D208" s="2" t="str">
        <f>VLOOKUP($A208,[1]products_2021_10_19_12_46_45!$A$3:$S$481,4,FALSE)</f>
        <v>Bombacha Clásica Gabardina Azul T:56-60</v>
      </c>
      <c r="E208" s="3">
        <v>56</v>
      </c>
      <c r="F208" s="4"/>
      <c r="G208" s="2" t="str">
        <f>VLOOKUP($A208,[1]products_2021_10_19_12_46_45!$A$3:$S$481,16,FALSE)</f>
        <v>Con puños en la bota.&lt;br /&gt;
Seis (6) bolsillos.&lt;br /&gt;
Refuerzo en rodillas y entrepierna.&lt;br /&gt;
Cierre de cremallera de 1ª calidad con ojal y botón.&lt;br /&gt;</v>
      </c>
      <c r="H208" s="2" t="str">
        <f>IFERROR(VLOOKUP($A208,[1]products_2021_10_19_12_46_45!$A$3:$S$481,17,FALSE),"")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08" s="2" t="str">
        <f>VLOOKUP($A208,[1]products_2021_10_19_12_46_45!$A$3:$S$481,5,FALSE)</f>
        <v>Indumentaria militar</v>
      </c>
      <c r="J208" s="2" t="str">
        <f>IFERROR(VLOOKUP($A208,[1]products_2021_10_19_12_46_45!$A$3:$S$481,6,FALSE),"")</f>
        <v>Pantalones de combate, bombachas, fajinas, cargo.</v>
      </c>
      <c r="K208" s="2" t="str">
        <f>IFERROR(VLOOKUP($A208,[1]products_2021_10_19_12_46_45!$A$3:$S$481,7,FALSE),"")</f>
        <v>Clásica</v>
      </c>
      <c r="L208" s="2" t="str">
        <f>IFERROR(VLOOKUP($A208,[1]products_2021_10_19_12_46_45!$A$3:$S$481,8,FALSE),"")</f>
        <v/>
      </c>
      <c r="M208" s="2" t="str">
        <f>IFERROR(VLOOKUP($A208,[1]products_2021_10_19_12_46_45!$A$3:$S$481,9,FALSE),"")</f>
        <v>Gabardina, Policía, Bombacha, Clásica</v>
      </c>
      <c r="N208" s="2">
        <f>IFERROR(VLOOKUP(C208,[2]articulo!$A$1:$D$9000,4,FALSE),"")</f>
        <v>5800</v>
      </c>
      <c r="O208" s="2" t="str">
        <f>VLOOKUP($A208,[1]products_2021_10_19_12_46_45!$A$3:$S$481,18,FALSE)</f>
        <v>https://rerda.com/6988/Bombacha-Clasica-Gabardina-Azul-T-56-61.jpg,https://rerda.com/6989/Bombacha-Clasica-Gabardina-Azul-T-56-61.jpg,https://rerda.com/6990/Bombacha-Clasica-Gabardina-Azul-T-56-61.jpg,https://rerda.com/6991/Bombacha-Clasica-Gabardina-Azul-T-56-61.jpg,https://rerda.com/6992/Bombacha-Clasica-Gabardina-Azul-T-56-61.jpg</v>
      </c>
      <c r="P208" s="2">
        <f>IFERROR(VLOOKUP(B208,[3]stock!$A$1:$B$9000,2,FALSE),"0")</f>
        <v>0</v>
      </c>
      <c r="Q208" s="2">
        <f>VLOOKUP($A208,[1]products_2021_10_19_12_46_45!$A$3:$S$481,11,FALSE)</f>
        <v>5</v>
      </c>
      <c r="R208" s="2">
        <f>VLOOKUP($A208,[1]products_2021_10_19_12_46_45!$A$3:$S$481,12,FALSE)</f>
        <v>5</v>
      </c>
      <c r="S208" s="2">
        <f>VLOOKUP($A208,[1]products_2021_10_19_12_46_45!$A$3:$S$481,13,FALSE)</f>
        <v>5</v>
      </c>
      <c r="T208" s="2">
        <f>VLOOKUP($A208,[1]products_2021_10_19_12_46_45!$A$3:$S$481,14,FALSE)</f>
        <v>0.03</v>
      </c>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row>
    <row r="209" spans="1:45" hidden="1" x14ac:dyDescent="0.25">
      <c r="A209" s="2">
        <v>732</v>
      </c>
      <c r="B209" s="2">
        <v>112024758</v>
      </c>
      <c r="C209" s="2">
        <f>VLOOKUP($A209,[1]products_2021_10_19_12_46_45!$A$3:$S$481,3,FALSE)</f>
        <v>1120247</v>
      </c>
      <c r="D209" s="2" t="str">
        <f>VLOOKUP($A209,[1]products_2021_10_19_12_46_45!$A$3:$S$481,4,FALSE)</f>
        <v>Bombacha Clásica Gabardina Azul T:56-60</v>
      </c>
      <c r="E209" s="3">
        <v>58</v>
      </c>
      <c r="F209" s="4"/>
      <c r="G209" s="2" t="str">
        <f>VLOOKUP($A209,[1]products_2021_10_19_12_46_45!$A$3:$S$481,16,FALSE)</f>
        <v>Con puños en la bota.&lt;br /&gt;
Seis (6) bolsillos.&lt;br /&gt;
Refuerzo en rodillas y entrepierna.&lt;br /&gt;
Cierre de cremallera de 1ª calidad con ojal y botón.&lt;br /&gt;</v>
      </c>
      <c r="H209" s="2" t="str">
        <f>IFERROR(VLOOKUP($A209,[1]products_2021_10_19_12_46_45!$A$3:$S$481,17,FALSE),"")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09" s="2" t="str">
        <f>VLOOKUP($A209,[1]products_2021_10_19_12_46_45!$A$3:$S$481,5,FALSE)</f>
        <v>Indumentaria militar</v>
      </c>
      <c r="J209" s="2" t="str">
        <f>IFERROR(VLOOKUP($A209,[1]products_2021_10_19_12_46_45!$A$3:$S$481,6,FALSE),"")</f>
        <v>Pantalones de combate, bombachas, fajinas, cargo.</v>
      </c>
      <c r="K209" s="2" t="str">
        <f>IFERROR(VLOOKUP($A209,[1]products_2021_10_19_12_46_45!$A$3:$S$481,7,FALSE),"")</f>
        <v>Clásica</v>
      </c>
      <c r="L209" s="2" t="str">
        <f>IFERROR(VLOOKUP($A209,[1]products_2021_10_19_12_46_45!$A$3:$S$481,8,FALSE),"")</f>
        <v/>
      </c>
      <c r="M209" s="2" t="str">
        <f>IFERROR(VLOOKUP($A209,[1]products_2021_10_19_12_46_45!$A$3:$S$481,9,FALSE),"")</f>
        <v>Gabardina, Policía, Bombacha, Clásica</v>
      </c>
      <c r="N209" s="2">
        <f>IFERROR(VLOOKUP(C209,[2]articulo!$A$1:$D$9000,4,FALSE),"")</f>
        <v>5800</v>
      </c>
      <c r="O209" s="2" t="str">
        <f>VLOOKUP($A209,[1]products_2021_10_19_12_46_45!$A$3:$S$481,18,FALSE)</f>
        <v>https://rerda.com/6988/Bombacha-Clasica-Gabardina-Azul-T-56-61.jpg,https://rerda.com/6989/Bombacha-Clasica-Gabardina-Azul-T-56-61.jpg,https://rerda.com/6990/Bombacha-Clasica-Gabardina-Azul-T-56-61.jpg,https://rerda.com/6991/Bombacha-Clasica-Gabardina-Azul-T-56-61.jpg,https://rerda.com/6992/Bombacha-Clasica-Gabardina-Azul-T-56-61.jpg</v>
      </c>
      <c r="P209" s="2">
        <f>IFERROR(VLOOKUP(B209,[3]stock!$A$1:$B$9000,2,FALSE),"0")</f>
        <v>0</v>
      </c>
      <c r="Q209" s="2">
        <f>VLOOKUP($A209,[1]products_2021_10_19_12_46_45!$A$3:$S$481,11,FALSE)</f>
        <v>5</v>
      </c>
      <c r="R209" s="2">
        <f>VLOOKUP($A209,[1]products_2021_10_19_12_46_45!$A$3:$S$481,12,FALSE)</f>
        <v>5</v>
      </c>
      <c r="S209" s="2">
        <f>VLOOKUP($A209,[1]products_2021_10_19_12_46_45!$A$3:$S$481,13,FALSE)</f>
        <v>5</v>
      </c>
      <c r="T209" s="2">
        <f>VLOOKUP($A209,[1]products_2021_10_19_12_46_45!$A$3:$S$481,14,FALSE)</f>
        <v>0.03</v>
      </c>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row>
    <row r="210" spans="1:45" hidden="1" x14ac:dyDescent="0.25">
      <c r="A210" s="2">
        <v>732</v>
      </c>
      <c r="B210" s="2">
        <v>112024760</v>
      </c>
      <c r="C210" s="2">
        <f>VLOOKUP($A210,[1]products_2021_10_19_12_46_45!$A$3:$S$481,3,FALSE)</f>
        <v>1120247</v>
      </c>
      <c r="D210" s="2" t="str">
        <f>VLOOKUP($A210,[1]products_2021_10_19_12_46_45!$A$3:$S$481,4,FALSE)</f>
        <v>Bombacha Clásica Gabardina Azul T:56-60</v>
      </c>
      <c r="E210" s="3">
        <v>60</v>
      </c>
      <c r="F210" s="4"/>
      <c r="G210" s="2" t="str">
        <f>VLOOKUP($A210,[1]products_2021_10_19_12_46_45!$A$3:$S$481,16,FALSE)</f>
        <v>Con puños en la bota.&lt;br /&gt;
Seis (6) bolsillos.&lt;br /&gt;
Refuerzo en rodillas y entrepierna.&lt;br /&gt;
Cierre de cremallera de 1ª calidad con ojal y botón.&lt;br /&gt;</v>
      </c>
      <c r="H210" s="2" t="str">
        <f>IFERROR(VLOOKUP($A210,[1]products_2021_10_19_12_46_45!$A$3:$S$481,17,FALSE),"")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10" s="2" t="str">
        <f>VLOOKUP($A210,[1]products_2021_10_19_12_46_45!$A$3:$S$481,5,FALSE)</f>
        <v>Indumentaria militar</v>
      </c>
      <c r="J210" s="2" t="str">
        <f>IFERROR(VLOOKUP($A210,[1]products_2021_10_19_12_46_45!$A$3:$S$481,6,FALSE),"")</f>
        <v>Pantalones de combate, bombachas, fajinas, cargo.</v>
      </c>
      <c r="K210" s="2" t="str">
        <f>IFERROR(VLOOKUP($A210,[1]products_2021_10_19_12_46_45!$A$3:$S$481,7,FALSE),"")</f>
        <v>Clásica</v>
      </c>
      <c r="L210" s="2" t="str">
        <f>IFERROR(VLOOKUP($A210,[1]products_2021_10_19_12_46_45!$A$3:$S$481,8,FALSE),"")</f>
        <v/>
      </c>
      <c r="M210" s="2" t="str">
        <f>IFERROR(VLOOKUP($A210,[1]products_2021_10_19_12_46_45!$A$3:$S$481,9,FALSE),"")</f>
        <v>Gabardina, Policía, Bombacha, Clásica</v>
      </c>
      <c r="N210" s="2">
        <f>IFERROR(VLOOKUP(C210,[2]articulo!$A$1:$D$9000,4,FALSE),"")</f>
        <v>5800</v>
      </c>
      <c r="O210" s="2" t="str">
        <f>VLOOKUP($A210,[1]products_2021_10_19_12_46_45!$A$3:$S$481,18,FALSE)</f>
        <v>https://rerda.com/6988/Bombacha-Clasica-Gabardina-Azul-T-56-61.jpg,https://rerda.com/6989/Bombacha-Clasica-Gabardina-Azul-T-56-61.jpg,https://rerda.com/6990/Bombacha-Clasica-Gabardina-Azul-T-56-61.jpg,https://rerda.com/6991/Bombacha-Clasica-Gabardina-Azul-T-56-61.jpg,https://rerda.com/6992/Bombacha-Clasica-Gabardina-Azul-T-56-61.jpg</v>
      </c>
      <c r="P210" s="2">
        <f>IFERROR(VLOOKUP(B210,[3]stock!$A$1:$B$9000,2,FALSE),"0")</f>
        <v>0</v>
      </c>
      <c r="Q210" s="2">
        <f>VLOOKUP($A210,[1]products_2021_10_19_12_46_45!$A$3:$S$481,11,FALSE)</f>
        <v>5</v>
      </c>
      <c r="R210" s="2">
        <f>VLOOKUP($A210,[1]products_2021_10_19_12_46_45!$A$3:$S$481,12,FALSE)</f>
        <v>5</v>
      </c>
      <c r="S210" s="2">
        <f>VLOOKUP($A210,[1]products_2021_10_19_12_46_45!$A$3:$S$481,13,FALSE)</f>
        <v>5</v>
      </c>
      <c r="T210" s="2">
        <f>VLOOKUP($A210,[1]products_2021_10_19_12_46_45!$A$3:$S$481,14,FALSE)</f>
        <v>0.03</v>
      </c>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row>
    <row r="211" spans="1:45" hidden="1" x14ac:dyDescent="0.25">
      <c r="A211" s="2">
        <v>733</v>
      </c>
      <c r="B211" s="2">
        <v>112024862</v>
      </c>
      <c r="C211" s="2">
        <f>VLOOKUP($A211,[1]products_2021_10_19_12_46_45!$A$3:$S$481,3,FALSE)</f>
        <v>1120248</v>
      </c>
      <c r="D211" s="2" t="str">
        <f>VLOOKUP($A211,[1]products_2021_10_19_12_46_45!$A$3:$S$481,4,FALSE)</f>
        <v>Bombacha Clásica Gabardina Azul T:62-66</v>
      </c>
      <c r="E211" s="3">
        <v>62</v>
      </c>
      <c r="F211" s="4"/>
      <c r="G211" s="2" t="str">
        <f>VLOOKUP($A211,[1]products_2021_10_19_12_46_45!$A$3:$S$481,16,FALSE)</f>
        <v>Con puños en la bota.&lt;br /&gt;
Seis (6) bolsillos.&lt;br /&gt;
Refuerzo en rodillas y entrepierna.&lt;br /&gt;
Cierre de cremallera de 1ª calidad con ojal y botón.&lt;br /&gt;</v>
      </c>
      <c r="H211" s="2" t="str">
        <f>IFERROR(VLOOKUP($A211,[1]products_2021_10_19_12_46_45!$A$3:$S$481,17,FALSE),"")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11" s="2" t="str">
        <f>VLOOKUP($A211,[1]products_2021_10_19_12_46_45!$A$3:$S$481,5,FALSE)</f>
        <v>Indumentaria militar</v>
      </c>
      <c r="J211" s="2" t="str">
        <f>IFERROR(VLOOKUP($A211,[1]products_2021_10_19_12_46_45!$A$3:$S$481,6,FALSE),"")</f>
        <v>Pantalones de combate, bombachas, fajinas, cargo.</v>
      </c>
      <c r="K211" s="2" t="str">
        <f>IFERROR(VLOOKUP($A211,[1]products_2021_10_19_12_46_45!$A$3:$S$481,7,FALSE),"")</f>
        <v>Clásica</v>
      </c>
      <c r="L211" s="2" t="str">
        <f>IFERROR(VLOOKUP($A211,[1]products_2021_10_19_12_46_45!$A$3:$S$481,8,FALSE),"")</f>
        <v/>
      </c>
      <c r="M211" s="2" t="str">
        <f>IFERROR(VLOOKUP($A211,[1]products_2021_10_19_12_46_45!$A$3:$S$481,9,FALSE),"")</f>
        <v>Gabardina, Policía, Bombacha, Clásica</v>
      </c>
      <c r="N211" s="2">
        <f>IFERROR(VLOOKUP(C211,[2]articulo!$A$1:$D$9000,4,FALSE),"")</f>
        <v>5950</v>
      </c>
      <c r="O211" s="2" t="str">
        <f>VLOOKUP($A211,[1]products_2021_10_19_12_46_45!$A$3:$S$481,18,FALSE)</f>
        <v>https://rerda.com/6993/Bombacha-Clasica-Gabardina-Azul-T-62-67.jpg,https://rerda.com/6994/Bombacha-Clasica-Gabardina-Azul-T-62-67.jpg,https://rerda.com/6995/Bombacha-Clasica-Gabardina-Azul-T-62-67.jpg,https://rerda.com/6996/Bombacha-Clasica-Gabardina-Azul-T-62-67.jpg,https://rerda.com/6997/Bombacha-Clasica-Gabardina-Azul-T-62-67.jpg</v>
      </c>
      <c r="P211" s="2">
        <f>IFERROR(VLOOKUP(B211,[3]stock!$A$1:$B$9000,2,FALSE),"0")</f>
        <v>2</v>
      </c>
      <c r="Q211" s="2">
        <f>VLOOKUP($A211,[1]products_2021_10_19_12_46_45!$A$3:$S$481,11,FALSE)</f>
        <v>5</v>
      </c>
      <c r="R211" s="2">
        <f>VLOOKUP($A211,[1]products_2021_10_19_12_46_45!$A$3:$S$481,12,FALSE)</f>
        <v>5</v>
      </c>
      <c r="S211" s="2">
        <f>VLOOKUP($A211,[1]products_2021_10_19_12_46_45!$A$3:$S$481,13,FALSE)</f>
        <v>5</v>
      </c>
      <c r="T211" s="2">
        <f>VLOOKUP($A211,[1]products_2021_10_19_12_46_45!$A$3:$S$481,14,FALSE)</f>
        <v>0.03</v>
      </c>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row>
    <row r="212" spans="1:45" hidden="1" x14ac:dyDescent="0.25">
      <c r="A212" s="2">
        <v>733</v>
      </c>
      <c r="B212" s="2">
        <v>112024864</v>
      </c>
      <c r="C212" s="2">
        <f>VLOOKUP($A212,[1]products_2021_10_19_12_46_45!$A$3:$S$481,3,FALSE)</f>
        <v>1120248</v>
      </c>
      <c r="D212" s="2" t="str">
        <f>VLOOKUP($A212,[1]products_2021_10_19_12_46_45!$A$3:$S$481,4,FALSE)</f>
        <v>Bombacha Clásica Gabardina Azul T:62-66</v>
      </c>
      <c r="E212" s="3">
        <v>64</v>
      </c>
      <c r="F212" s="4"/>
      <c r="G212" s="2" t="str">
        <f>VLOOKUP($A212,[1]products_2021_10_19_12_46_45!$A$3:$S$481,16,FALSE)</f>
        <v>Con puños en la bota.&lt;br /&gt;
Seis (6) bolsillos.&lt;br /&gt;
Refuerzo en rodillas y entrepierna.&lt;br /&gt;
Cierre de cremallera de 1ª calidad con ojal y botón.&lt;br /&gt;</v>
      </c>
      <c r="H212" s="2" t="str">
        <f>IFERROR(VLOOKUP($A212,[1]products_2021_10_19_12_46_45!$A$3:$S$481,17,FALSE),"")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12" s="2" t="str">
        <f>VLOOKUP($A212,[1]products_2021_10_19_12_46_45!$A$3:$S$481,5,FALSE)</f>
        <v>Indumentaria militar</v>
      </c>
      <c r="J212" s="2" t="str">
        <f>IFERROR(VLOOKUP($A212,[1]products_2021_10_19_12_46_45!$A$3:$S$481,6,FALSE),"")</f>
        <v>Pantalones de combate, bombachas, fajinas, cargo.</v>
      </c>
      <c r="K212" s="2" t="str">
        <f>IFERROR(VLOOKUP($A212,[1]products_2021_10_19_12_46_45!$A$3:$S$481,7,FALSE),"")</f>
        <v>Clásica</v>
      </c>
      <c r="L212" s="2" t="str">
        <f>IFERROR(VLOOKUP($A212,[1]products_2021_10_19_12_46_45!$A$3:$S$481,8,FALSE),"")</f>
        <v/>
      </c>
      <c r="M212" s="2" t="str">
        <f>IFERROR(VLOOKUP($A212,[1]products_2021_10_19_12_46_45!$A$3:$S$481,9,FALSE),"")</f>
        <v>Gabardina, Policía, Bombacha, Clásica</v>
      </c>
      <c r="N212" s="2">
        <f>IFERROR(VLOOKUP(C212,[2]articulo!$A$1:$D$9000,4,FALSE),"")</f>
        <v>5950</v>
      </c>
      <c r="O212" s="2" t="str">
        <f>VLOOKUP($A212,[1]products_2021_10_19_12_46_45!$A$3:$S$481,18,FALSE)</f>
        <v>https://rerda.com/6993/Bombacha-Clasica-Gabardina-Azul-T-62-67.jpg,https://rerda.com/6994/Bombacha-Clasica-Gabardina-Azul-T-62-67.jpg,https://rerda.com/6995/Bombacha-Clasica-Gabardina-Azul-T-62-67.jpg,https://rerda.com/6996/Bombacha-Clasica-Gabardina-Azul-T-62-67.jpg,https://rerda.com/6997/Bombacha-Clasica-Gabardina-Azul-T-62-67.jpg</v>
      </c>
      <c r="P212" s="2">
        <f>IFERROR(VLOOKUP(B212,[3]stock!$A$1:$B$9000,2,FALSE),"0")</f>
        <v>2</v>
      </c>
      <c r="Q212" s="2">
        <f>VLOOKUP($A212,[1]products_2021_10_19_12_46_45!$A$3:$S$481,11,FALSE)</f>
        <v>5</v>
      </c>
      <c r="R212" s="2">
        <f>VLOOKUP($A212,[1]products_2021_10_19_12_46_45!$A$3:$S$481,12,FALSE)</f>
        <v>5</v>
      </c>
      <c r="S212" s="2">
        <f>VLOOKUP($A212,[1]products_2021_10_19_12_46_45!$A$3:$S$481,13,FALSE)</f>
        <v>5</v>
      </c>
      <c r="T212" s="2">
        <f>VLOOKUP($A212,[1]products_2021_10_19_12_46_45!$A$3:$S$481,14,FALSE)</f>
        <v>0.03</v>
      </c>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row>
    <row r="213" spans="1:45" hidden="1" x14ac:dyDescent="0.25">
      <c r="A213" s="2">
        <v>733</v>
      </c>
      <c r="B213" s="2">
        <v>112024866</v>
      </c>
      <c r="C213" s="2">
        <f>VLOOKUP($A213,[1]products_2021_10_19_12_46_45!$A$3:$S$481,3,FALSE)</f>
        <v>1120248</v>
      </c>
      <c r="D213" s="2" t="str">
        <f>VLOOKUP($A213,[1]products_2021_10_19_12_46_45!$A$3:$S$481,4,FALSE)</f>
        <v>Bombacha Clásica Gabardina Azul T:62-66</v>
      </c>
      <c r="E213" s="3">
        <v>66</v>
      </c>
      <c r="F213" s="4"/>
      <c r="G213" s="2" t="str">
        <f>VLOOKUP($A213,[1]products_2021_10_19_12_46_45!$A$3:$S$481,16,FALSE)</f>
        <v>Con puños en la bota.&lt;br /&gt;
Seis (6) bolsillos.&lt;br /&gt;
Refuerzo en rodillas y entrepierna.&lt;br /&gt;
Cierre de cremallera de 1ª calidad con ojal y botón.&lt;br /&gt;</v>
      </c>
      <c r="H213" s="2" t="str">
        <f>IFERROR(VLOOKUP($A213,[1]products_2021_10_19_12_46_45!$A$3:$S$481,17,FALSE),"")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13" s="2" t="str">
        <f>VLOOKUP($A213,[1]products_2021_10_19_12_46_45!$A$3:$S$481,5,FALSE)</f>
        <v>Indumentaria militar</v>
      </c>
      <c r="J213" s="2" t="str">
        <f>IFERROR(VLOOKUP($A213,[1]products_2021_10_19_12_46_45!$A$3:$S$481,6,FALSE),"")</f>
        <v>Pantalones de combate, bombachas, fajinas, cargo.</v>
      </c>
      <c r="K213" s="2" t="str">
        <f>IFERROR(VLOOKUP($A213,[1]products_2021_10_19_12_46_45!$A$3:$S$481,7,FALSE),"")</f>
        <v>Clásica</v>
      </c>
      <c r="L213" s="2" t="str">
        <f>IFERROR(VLOOKUP($A213,[1]products_2021_10_19_12_46_45!$A$3:$S$481,8,FALSE),"")</f>
        <v/>
      </c>
      <c r="M213" s="2" t="str">
        <f>IFERROR(VLOOKUP($A213,[1]products_2021_10_19_12_46_45!$A$3:$S$481,9,FALSE),"")</f>
        <v>Gabardina, Policía, Bombacha, Clásica</v>
      </c>
      <c r="N213" s="2">
        <f>IFERROR(VLOOKUP(C213,[2]articulo!$A$1:$D$9000,4,FALSE),"")</f>
        <v>5950</v>
      </c>
      <c r="O213" s="2" t="str">
        <f>VLOOKUP($A213,[1]products_2021_10_19_12_46_45!$A$3:$S$481,18,FALSE)</f>
        <v>https://rerda.com/6993/Bombacha-Clasica-Gabardina-Azul-T-62-67.jpg,https://rerda.com/6994/Bombacha-Clasica-Gabardina-Azul-T-62-67.jpg,https://rerda.com/6995/Bombacha-Clasica-Gabardina-Azul-T-62-67.jpg,https://rerda.com/6996/Bombacha-Clasica-Gabardina-Azul-T-62-67.jpg,https://rerda.com/6997/Bombacha-Clasica-Gabardina-Azul-T-62-67.jpg</v>
      </c>
      <c r="P213" s="2">
        <f>IFERROR(VLOOKUP(B213,[3]stock!$A$1:$B$9000,2,FALSE),"0")</f>
        <v>2</v>
      </c>
      <c r="Q213" s="2">
        <f>VLOOKUP($A213,[1]products_2021_10_19_12_46_45!$A$3:$S$481,11,FALSE)</f>
        <v>5</v>
      </c>
      <c r="R213" s="2">
        <f>VLOOKUP($A213,[1]products_2021_10_19_12_46_45!$A$3:$S$481,12,FALSE)</f>
        <v>5</v>
      </c>
      <c r="S213" s="2">
        <f>VLOOKUP($A213,[1]products_2021_10_19_12_46_45!$A$3:$S$481,13,FALSE)</f>
        <v>5</v>
      </c>
      <c r="T213" s="2">
        <f>VLOOKUP($A213,[1]products_2021_10_19_12_46_45!$A$3:$S$481,14,FALSE)</f>
        <v>0.03</v>
      </c>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row>
    <row r="214" spans="1:45" hidden="1" x14ac:dyDescent="0.25">
      <c r="A214" s="2">
        <v>40</v>
      </c>
      <c r="B214" s="2">
        <v>112026334</v>
      </c>
      <c r="C214" s="2">
        <f>VLOOKUP($A214,[1]products_2021_10_19_12_46_45!$A$3:$S$481,3,FALSE)</f>
        <v>1120263</v>
      </c>
      <c r="D214" s="2" t="str">
        <f>VLOOKUP($A214,[1]products_2021_10_19_12_46_45!$A$3:$S$481,4,FALSE)</f>
        <v>Bombacha Hagana Multicam T:34-48</v>
      </c>
      <c r="E214" s="3">
        <v>34</v>
      </c>
      <c r="F214" s="4"/>
      <c r="G214" s="2" t="str">
        <f>VLOOKUP($A214,[1]products_2021_10_19_12_46_45!$A$3:$S$481,16,FALSE)</f>
        <v>8 (ocho) bolsillos._x000D_
Puños ajustables con cordones internos._x000D_
Sin cierres, solo botones._x000D_
Cremallera solo con botones y ojales internos.</v>
      </c>
      <c r="H214" s="2" t="str">
        <f>IFERROR(VLOOKUP($A214,[1]products_2021_10_19_12_46_45!$A$3:$S$481,17,FALSE),"")</f>
        <v>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v>
      </c>
      <c r="I214" s="2" t="str">
        <f>VLOOKUP($A214,[1]products_2021_10_19_12_46_45!$A$3:$S$481,5,FALSE)</f>
        <v>Indumentaria militar</v>
      </c>
      <c r="J214" s="2" t="str">
        <f>IFERROR(VLOOKUP($A214,[1]products_2021_10_19_12_46_45!$A$3:$S$481,6,FALSE),"")</f>
        <v>Pantalones de combate, bombachas, fajinas, cargo.</v>
      </c>
      <c r="K214" s="2" t="str">
        <f>IFERROR(VLOOKUP($A214,[1]products_2021_10_19_12_46_45!$A$3:$S$481,7,FALSE),"")</f>
        <v>Haganá</v>
      </c>
      <c r="L214" s="2" t="str">
        <f>IFERROR(VLOOKUP($A214,[1]products_2021_10_19_12_46_45!$A$3:$S$481,8,FALSE),"")</f>
        <v/>
      </c>
      <c r="M214" s="2" t="str">
        <f>IFERROR(VLOOKUP($A214,[1]products_2021_10_19_12_46_45!$A$3:$S$481,9,FALSE),"")</f>
        <v>Rip Stop, Ejército, Bombacha, Hagana</v>
      </c>
      <c r="N214" s="2">
        <f>IFERROR(VLOOKUP(C214,[2]articulo!$A$1:$D$9000,4,FALSE),"")</f>
        <v>9200</v>
      </c>
      <c r="O214" s="2" t="str">
        <f>VLOOKUP($A214,[1]products_2021_10_19_12_46_45!$A$3:$S$481,18,FALSE)</f>
        <v>https://rerda.com/324/Bombacha-Hagana-Multicam-T-34-49.jpg,https://rerda.com/325/Bombacha-Hagana-Multicam-T-34-49.jpg,https://rerda.com/326/Bombacha-Hagana-Multicam-T-34-49.jpg,https://rerda.com/328/Bombacha-Hagana-Multicam-T-34-49.jpg,https://rerda.com/327/Bombacha-Hagana-Multicam-T-34-49.jpg,https://rerda.com/329/Bombacha-Hagana-Multicam-T-34-49.jpg</v>
      </c>
      <c r="P214" s="2">
        <f>IFERROR(VLOOKUP(B214,[3]stock!$A$1:$B$9000,2,FALSE),"0")</f>
        <v>0</v>
      </c>
      <c r="Q214" s="2">
        <f>VLOOKUP($A214,[1]products_2021_10_19_12_46_45!$A$3:$S$481,11,FALSE)</f>
        <v>5</v>
      </c>
      <c r="R214" s="2">
        <f>VLOOKUP($A214,[1]products_2021_10_19_12_46_45!$A$3:$S$481,12,FALSE)</f>
        <v>5</v>
      </c>
      <c r="S214" s="2">
        <f>VLOOKUP($A214,[1]products_2021_10_19_12_46_45!$A$3:$S$481,13,FALSE)</f>
        <v>5</v>
      </c>
      <c r="T214" s="2">
        <f>VLOOKUP($A214,[1]products_2021_10_19_12_46_45!$A$3:$S$481,14,FALSE)</f>
        <v>0.03</v>
      </c>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row>
    <row r="215" spans="1:45" hidden="1" x14ac:dyDescent="0.25">
      <c r="A215" s="2">
        <v>40</v>
      </c>
      <c r="B215" s="2">
        <v>112026336</v>
      </c>
      <c r="C215" s="2">
        <f>VLOOKUP($A215,[1]products_2021_10_19_12_46_45!$A$3:$S$481,3,FALSE)</f>
        <v>1120263</v>
      </c>
      <c r="D215" s="2" t="str">
        <f>VLOOKUP($A215,[1]products_2021_10_19_12_46_45!$A$3:$S$481,4,FALSE)</f>
        <v>Bombacha Hagana Multicam T:34-48</v>
      </c>
      <c r="E215" s="3">
        <v>36</v>
      </c>
      <c r="F215" s="4"/>
      <c r="G215" s="2" t="str">
        <f>VLOOKUP($A215,[1]products_2021_10_19_12_46_45!$A$3:$S$481,16,FALSE)</f>
        <v>8 (ocho) bolsillos._x000D_
Puños ajustables con cordones internos._x000D_
Sin cierres, solo botones._x000D_
Cremallera solo con botones y ojales internos.</v>
      </c>
      <c r="H215" s="2" t="str">
        <f>IFERROR(VLOOKUP($A215,[1]products_2021_10_19_12_46_45!$A$3:$S$481,17,FALSE),"")</f>
        <v>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v>
      </c>
      <c r="I215" s="2" t="str">
        <f>VLOOKUP($A215,[1]products_2021_10_19_12_46_45!$A$3:$S$481,5,FALSE)</f>
        <v>Indumentaria militar</v>
      </c>
      <c r="J215" s="2" t="str">
        <f>IFERROR(VLOOKUP($A215,[1]products_2021_10_19_12_46_45!$A$3:$S$481,6,FALSE),"")</f>
        <v>Pantalones de combate, bombachas, fajinas, cargo.</v>
      </c>
      <c r="K215" s="2" t="str">
        <f>IFERROR(VLOOKUP($A215,[1]products_2021_10_19_12_46_45!$A$3:$S$481,7,FALSE),"")</f>
        <v>Haganá</v>
      </c>
      <c r="L215" s="2" t="str">
        <f>IFERROR(VLOOKUP($A215,[1]products_2021_10_19_12_46_45!$A$3:$S$481,8,FALSE),"")</f>
        <v/>
      </c>
      <c r="M215" s="2" t="str">
        <f>IFERROR(VLOOKUP($A215,[1]products_2021_10_19_12_46_45!$A$3:$S$481,9,FALSE),"")</f>
        <v>Rip Stop, Ejército, Bombacha, Hagana</v>
      </c>
      <c r="N215" s="2">
        <f>IFERROR(VLOOKUP(C215,[2]articulo!$A$1:$D$9000,4,FALSE),"")</f>
        <v>9200</v>
      </c>
      <c r="O215" s="2" t="str">
        <f>VLOOKUP($A215,[1]products_2021_10_19_12_46_45!$A$3:$S$481,18,FALSE)</f>
        <v>https://rerda.com/324/Bombacha-Hagana-Multicam-T-34-49.jpg,https://rerda.com/325/Bombacha-Hagana-Multicam-T-34-49.jpg,https://rerda.com/326/Bombacha-Hagana-Multicam-T-34-49.jpg,https://rerda.com/328/Bombacha-Hagana-Multicam-T-34-49.jpg,https://rerda.com/327/Bombacha-Hagana-Multicam-T-34-49.jpg,https://rerda.com/329/Bombacha-Hagana-Multicam-T-34-49.jpg</v>
      </c>
      <c r="P215" s="2">
        <f>IFERROR(VLOOKUP(B215,[3]stock!$A$1:$B$9000,2,FALSE),"0")</f>
        <v>0</v>
      </c>
      <c r="Q215" s="2">
        <f>VLOOKUP($A215,[1]products_2021_10_19_12_46_45!$A$3:$S$481,11,FALSE)</f>
        <v>5</v>
      </c>
      <c r="R215" s="2">
        <f>VLOOKUP($A215,[1]products_2021_10_19_12_46_45!$A$3:$S$481,12,FALSE)</f>
        <v>5</v>
      </c>
      <c r="S215" s="2">
        <f>VLOOKUP($A215,[1]products_2021_10_19_12_46_45!$A$3:$S$481,13,FALSE)</f>
        <v>5</v>
      </c>
      <c r="T215" s="2">
        <f>VLOOKUP($A215,[1]products_2021_10_19_12_46_45!$A$3:$S$481,14,FALSE)</f>
        <v>0.03</v>
      </c>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row>
    <row r="216" spans="1:45" hidden="1" x14ac:dyDescent="0.25">
      <c r="A216" s="2">
        <v>40</v>
      </c>
      <c r="B216" s="2">
        <v>112026338</v>
      </c>
      <c r="C216" s="2">
        <f>VLOOKUP($A216,[1]products_2021_10_19_12_46_45!$A$3:$S$481,3,FALSE)</f>
        <v>1120263</v>
      </c>
      <c r="D216" s="2" t="str">
        <f>VLOOKUP($A216,[1]products_2021_10_19_12_46_45!$A$3:$S$481,4,FALSE)</f>
        <v>Bombacha Hagana Multicam T:34-48</v>
      </c>
      <c r="E216" s="3">
        <v>38</v>
      </c>
      <c r="F216" s="4"/>
      <c r="G216" s="2" t="str">
        <f>VLOOKUP($A216,[1]products_2021_10_19_12_46_45!$A$3:$S$481,16,FALSE)</f>
        <v>8 (ocho) bolsillos._x000D_
Puños ajustables con cordones internos._x000D_
Sin cierres, solo botones._x000D_
Cremallera solo con botones y ojales internos.</v>
      </c>
      <c r="H216" s="2" t="str">
        <f>IFERROR(VLOOKUP($A216,[1]products_2021_10_19_12_46_45!$A$3:$S$481,17,FALSE),"")</f>
        <v>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v>
      </c>
      <c r="I216" s="2" t="str">
        <f>VLOOKUP($A216,[1]products_2021_10_19_12_46_45!$A$3:$S$481,5,FALSE)</f>
        <v>Indumentaria militar</v>
      </c>
      <c r="J216" s="2" t="str">
        <f>IFERROR(VLOOKUP($A216,[1]products_2021_10_19_12_46_45!$A$3:$S$481,6,FALSE),"")</f>
        <v>Pantalones de combate, bombachas, fajinas, cargo.</v>
      </c>
      <c r="K216" s="2" t="str">
        <f>IFERROR(VLOOKUP($A216,[1]products_2021_10_19_12_46_45!$A$3:$S$481,7,FALSE),"")</f>
        <v>Haganá</v>
      </c>
      <c r="L216" s="2" t="str">
        <f>IFERROR(VLOOKUP($A216,[1]products_2021_10_19_12_46_45!$A$3:$S$481,8,FALSE),"")</f>
        <v/>
      </c>
      <c r="M216" s="2" t="str">
        <f>IFERROR(VLOOKUP($A216,[1]products_2021_10_19_12_46_45!$A$3:$S$481,9,FALSE),"")</f>
        <v>Rip Stop, Ejército, Bombacha, Hagana</v>
      </c>
      <c r="N216" s="2">
        <f>IFERROR(VLOOKUP(C216,[2]articulo!$A$1:$D$9000,4,FALSE),"")</f>
        <v>9200</v>
      </c>
      <c r="O216" s="2" t="str">
        <f>VLOOKUP($A216,[1]products_2021_10_19_12_46_45!$A$3:$S$481,18,FALSE)</f>
        <v>https://rerda.com/324/Bombacha-Hagana-Multicam-T-34-49.jpg,https://rerda.com/325/Bombacha-Hagana-Multicam-T-34-49.jpg,https://rerda.com/326/Bombacha-Hagana-Multicam-T-34-49.jpg,https://rerda.com/328/Bombacha-Hagana-Multicam-T-34-49.jpg,https://rerda.com/327/Bombacha-Hagana-Multicam-T-34-49.jpg,https://rerda.com/329/Bombacha-Hagana-Multicam-T-34-49.jpg</v>
      </c>
      <c r="P216" s="2">
        <f>IFERROR(VLOOKUP(B216,[3]stock!$A$1:$B$9000,2,FALSE),"0")</f>
        <v>0</v>
      </c>
      <c r="Q216" s="2">
        <f>VLOOKUP($A216,[1]products_2021_10_19_12_46_45!$A$3:$S$481,11,FALSE)</f>
        <v>5</v>
      </c>
      <c r="R216" s="2">
        <f>VLOOKUP($A216,[1]products_2021_10_19_12_46_45!$A$3:$S$481,12,FALSE)</f>
        <v>5</v>
      </c>
      <c r="S216" s="2">
        <f>VLOOKUP($A216,[1]products_2021_10_19_12_46_45!$A$3:$S$481,13,FALSE)</f>
        <v>5</v>
      </c>
      <c r="T216" s="2">
        <f>VLOOKUP($A216,[1]products_2021_10_19_12_46_45!$A$3:$S$481,14,FALSE)</f>
        <v>0.03</v>
      </c>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row>
    <row r="217" spans="1:45" hidden="1" x14ac:dyDescent="0.25">
      <c r="A217" s="2">
        <v>40</v>
      </c>
      <c r="B217" s="2">
        <v>112026340</v>
      </c>
      <c r="C217" s="2">
        <f>VLOOKUP($A217,[1]products_2021_10_19_12_46_45!$A$3:$S$481,3,FALSE)</f>
        <v>1120263</v>
      </c>
      <c r="D217" s="2" t="str">
        <f>VLOOKUP($A217,[1]products_2021_10_19_12_46_45!$A$3:$S$481,4,FALSE)</f>
        <v>Bombacha Hagana Multicam T:34-48</v>
      </c>
      <c r="E217" s="3">
        <v>40</v>
      </c>
      <c r="F217" s="4"/>
      <c r="G217" s="2" t="str">
        <f>VLOOKUP($A217,[1]products_2021_10_19_12_46_45!$A$3:$S$481,16,FALSE)</f>
        <v>8 (ocho) bolsillos._x000D_
Puños ajustables con cordones internos._x000D_
Sin cierres, solo botones._x000D_
Cremallera solo con botones y ojales internos.</v>
      </c>
      <c r="H217" s="2" t="str">
        <f>IFERROR(VLOOKUP($A217,[1]products_2021_10_19_12_46_45!$A$3:$S$481,17,FALSE),"")</f>
        <v>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v>
      </c>
      <c r="I217" s="2" t="str">
        <f>VLOOKUP($A217,[1]products_2021_10_19_12_46_45!$A$3:$S$481,5,FALSE)</f>
        <v>Indumentaria militar</v>
      </c>
      <c r="J217" s="2" t="str">
        <f>IFERROR(VLOOKUP($A217,[1]products_2021_10_19_12_46_45!$A$3:$S$481,6,FALSE),"")</f>
        <v>Pantalones de combate, bombachas, fajinas, cargo.</v>
      </c>
      <c r="K217" s="2" t="str">
        <f>IFERROR(VLOOKUP($A217,[1]products_2021_10_19_12_46_45!$A$3:$S$481,7,FALSE),"")</f>
        <v>Haganá</v>
      </c>
      <c r="L217" s="2" t="str">
        <f>IFERROR(VLOOKUP($A217,[1]products_2021_10_19_12_46_45!$A$3:$S$481,8,FALSE),"")</f>
        <v/>
      </c>
      <c r="M217" s="2" t="str">
        <f>IFERROR(VLOOKUP($A217,[1]products_2021_10_19_12_46_45!$A$3:$S$481,9,FALSE),"")</f>
        <v>Rip Stop, Ejército, Bombacha, Hagana</v>
      </c>
      <c r="N217" s="2">
        <f>IFERROR(VLOOKUP(C217,[2]articulo!$A$1:$D$9000,4,FALSE),"")</f>
        <v>9200</v>
      </c>
      <c r="O217" s="2" t="str">
        <f>VLOOKUP($A217,[1]products_2021_10_19_12_46_45!$A$3:$S$481,18,FALSE)</f>
        <v>https://rerda.com/324/Bombacha-Hagana-Multicam-T-34-49.jpg,https://rerda.com/325/Bombacha-Hagana-Multicam-T-34-49.jpg,https://rerda.com/326/Bombacha-Hagana-Multicam-T-34-49.jpg,https://rerda.com/328/Bombacha-Hagana-Multicam-T-34-49.jpg,https://rerda.com/327/Bombacha-Hagana-Multicam-T-34-49.jpg,https://rerda.com/329/Bombacha-Hagana-Multicam-T-34-49.jpg</v>
      </c>
      <c r="P217" s="2">
        <f>IFERROR(VLOOKUP(B217,[3]stock!$A$1:$B$9000,2,FALSE),"0")</f>
        <v>0</v>
      </c>
      <c r="Q217" s="2">
        <f>VLOOKUP($A217,[1]products_2021_10_19_12_46_45!$A$3:$S$481,11,FALSE)</f>
        <v>5</v>
      </c>
      <c r="R217" s="2">
        <f>VLOOKUP($A217,[1]products_2021_10_19_12_46_45!$A$3:$S$481,12,FALSE)</f>
        <v>5</v>
      </c>
      <c r="S217" s="2">
        <f>VLOOKUP($A217,[1]products_2021_10_19_12_46_45!$A$3:$S$481,13,FALSE)</f>
        <v>5</v>
      </c>
      <c r="T217" s="2">
        <f>VLOOKUP($A217,[1]products_2021_10_19_12_46_45!$A$3:$S$481,14,FALSE)</f>
        <v>0.03</v>
      </c>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row>
    <row r="218" spans="1:45" hidden="1" x14ac:dyDescent="0.25">
      <c r="A218" s="2">
        <v>40</v>
      </c>
      <c r="B218" s="2">
        <v>112026342</v>
      </c>
      <c r="C218" s="2">
        <f>VLOOKUP($A218,[1]products_2021_10_19_12_46_45!$A$3:$S$481,3,FALSE)</f>
        <v>1120263</v>
      </c>
      <c r="D218" s="2" t="str">
        <f>VLOOKUP($A218,[1]products_2021_10_19_12_46_45!$A$3:$S$481,4,FALSE)</f>
        <v>Bombacha Hagana Multicam T:34-48</v>
      </c>
      <c r="E218" s="3">
        <v>42</v>
      </c>
      <c r="F218" s="4"/>
      <c r="G218" s="2" t="str">
        <f>VLOOKUP($A218,[1]products_2021_10_19_12_46_45!$A$3:$S$481,16,FALSE)</f>
        <v>8 (ocho) bolsillos._x000D_
Puños ajustables con cordones internos._x000D_
Sin cierres, solo botones._x000D_
Cremallera solo con botones y ojales internos.</v>
      </c>
      <c r="H218" s="2" t="str">
        <f>IFERROR(VLOOKUP($A218,[1]products_2021_10_19_12_46_45!$A$3:$S$481,17,FALSE),"")</f>
        <v>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v>
      </c>
      <c r="I218" s="2" t="str">
        <f>VLOOKUP($A218,[1]products_2021_10_19_12_46_45!$A$3:$S$481,5,FALSE)</f>
        <v>Indumentaria militar</v>
      </c>
      <c r="J218" s="2" t="str">
        <f>IFERROR(VLOOKUP($A218,[1]products_2021_10_19_12_46_45!$A$3:$S$481,6,FALSE),"")</f>
        <v>Pantalones de combate, bombachas, fajinas, cargo.</v>
      </c>
      <c r="K218" s="2" t="str">
        <f>IFERROR(VLOOKUP($A218,[1]products_2021_10_19_12_46_45!$A$3:$S$481,7,FALSE),"")</f>
        <v>Haganá</v>
      </c>
      <c r="L218" s="2" t="str">
        <f>IFERROR(VLOOKUP($A218,[1]products_2021_10_19_12_46_45!$A$3:$S$481,8,FALSE),"")</f>
        <v/>
      </c>
      <c r="M218" s="2" t="str">
        <f>IFERROR(VLOOKUP($A218,[1]products_2021_10_19_12_46_45!$A$3:$S$481,9,FALSE),"")</f>
        <v>Rip Stop, Ejército, Bombacha, Hagana</v>
      </c>
      <c r="N218" s="2">
        <f>IFERROR(VLOOKUP(C218,[2]articulo!$A$1:$D$9000,4,FALSE),"")</f>
        <v>9200</v>
      </c>
      <c r="O218" s="2" t="str">
        <f>VLOOKUP($A218,[1]products_2021_10_19_12_46_45!$A$3:$S$481,18,FALSE)</f>
        <v>https://rerda.com/324/Bombacha-Hagana-Multicam-T-34-49.jpg,https://rerda.com/325/Bombacha-Hagana-Multicam-T-34-49.jpg,https://rerda.com/326/Bombacha-Hagana-Multicam-T-34-49.jpg,https://rerda.com/328/Bombacha-Hagana-Multicam-T-34-49.jpg,https://rerda.com/327/Bombacha-Hagana-Multicam-T-34-49.jpg,https://rerda.com/329/Bombacha-Hagana-Multicam-T-34-49.jpg</v>
      </c>
      <c r="P218" s="2">
        <f>IFERROR(VLOOKUP(B218,[3]stock!$A$1:$B$9000,2,FALSE),"0")</f>
        <v>1</v>
      </c>
      <c r="Q218" s="2">
        <f>VLOOKUP($A218,[1]products_2021_10_19_12_46_45!$A$3:$S$481,11,FALSE)</f>
        <v>5</v>
      </c>
      <c r="R218" s="2">
        <f>VLOOKUP($A218,[1]products_2021_10_19_12_46_45!$A$3:$S$481,12,FALSE)</f>
        <v>5</v>
      </c>
      <c r="S218" s="2">
        <f>VLOOKUP($A218,[1]products_2021_10_19_12_46_45!$A$3:$S$481,13,FALSE)</f>
        <v>5</v>
      </c>
      <c r="T218" s="2">
        <f>VLOOKUP($A218,[1]products_2021_10_19_12_46_45!$A$3:$S$481,14,FALSE)</f>
        <v>0.03</v>
      </c>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row>
    <row r="219" spans="1:45" hidden="1" x14ac:dyDescent="0.25">
      <c r="A219" s="2">
        <v>40</v>
      </c>
      <c r="B219" s="2">
        <v>112026344</v>
      </c>
      <c r="C219" s="2">
        <f>VLOOKUP($A219,[1]products_2021_10_19_12_46_45!$A$3:$S$481,3,FALSE)</f>
        <v>1120263</v>
      </c>
      <c r="D219" s="2" t="str">
        <f>VLOOKUP($A219,[1]products_2021_10_19_12_46_45!$A$3:$S$481,4,FALSE)</f>
        <v>Bombacha Hagana Multicam T:34-48</v>
      </c>
      <c r="E219" s="3">
        <v>44</v>
      </c>
      <c r="F219" s="4"/>
      <c r="G219" s="2" t="str">
        <f>VLOOKUP($A219,[1]products_2021_10_19_12_46_45!$A$3:$S$481,16,FALSE)</f>
        <v>8 (ocho) bolsillos._x000D_
Puños ajustables con cordones internos._x000D_
Sin cierres, solo botones._x000D_
Cremallera solo con botones y ojales internos.</v>
      </c>
      <c r="H219" s="2" t="str">
        <f>IFERROR(VLOOKUP($A219,[1]products_2021_10_19_12_46_45!$A$3:$S$481,17,FALSE),"")</f>
        <v>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v>
      </c>
      <c r="I219" s="2" t="str">
        <f>VLOOKUP($A219,[1]products_2021_10_19_12_46_45!$A$3:$S$481,5,FALSE)</f>
        <v>Indumentaria militar</v>
      </c>
      <c r="J219" s="2" t="str">
        <f>IFERROR(VLOOKUP($A219,[1]products_2021_10_19_12_46_45!$A$3:$S$481,6,FALSE),"")</f>
        <v>Pantalones de combate, bombachas, fajinas, cargo.</v>
      </c>
      <c r="K219" s="2" t="str">
        <f>IFERROR(VLOOKUP($A219,[1]products_2021_10_19_12_46_45!$A$3:$S$481,7,FALSE),"")</f>
        <v>Haganá</v>
      </c>
      <c r="L219" s="2" t="str">
        <f>IFERROR(VLOOKUP($A219,[1]products_2021_10_19_12_46_45!$A$3:$S$481,8,FALSE),"")</f>
        <v/>
      </c>
      <c r="M219" s="2" t="str">
        <f>IFERROR(VLOOKUP($A219,[1]products_2021_10_19_12_46_45!$A$3:$S$481,9,FALSE),"")</f>
        <v>Rip Stop, Ejército, Bombacha, Hagana</v>
      </c>
      <c r="N219" s="2">
        <f>IFERROR(VLOOKUP(C219,[2]articulo!$A$1:$D$9000,4,FALSE),"")</f>
        <v>9200</v>
      </c>
      <c r="O219" s="2" t="str">
        <f>VLOOKUP($A219,[1]products_2021_10_19_12_46_45!$A$3:$S$481,18,FALSE)</f>
        <v>https://rerda.com/324/Bombacha-Hagana-Multicam-T-34-49.jpg,https://rerda.com/325/Bombacha-Hagana-Multicam-T-34-49.jpg,https://rerda.com/326/Bombacha-Hagana-Multicam-T-34-49.jpg,https://rerda.com/328/Bombacha-Hagana-Multicam-T-34-49.jpg,https://rerda.com/327/Bombacha-Hagana-Multicam-T-34-49.jpg,https://rerda.com/329/Bombacha-Hagana-Multicam-T-34-49.jpg</v>
      </c>
      <c r="P219" s="2">
        <f>IFERROR(VLOOKUP(B219,[3]stock!$A$1:$B$9000,2,FALSE),"0")</f>
        <v>0</v>
      </c>
      <c r="Q219" s="2">
        <f>VLOOKUP($A219,[1]products_2021_10_19_12_46_45!$A$3:$S$481,11,FALSE)</f>
        <v>5</v>
      </c>
      <c r="R219" s="2">
        <f>VLOOKUP($A219,[1]products_2021_10_19_12_46_45!$A$3:$S$481,12,FALSE)</f>
        <v>5</v>
      </c>
      <c r="S219" s="2">
        <f>VLOOKUP($A219,[1]products_2021_10_19_12_46_45!$A$3:$S$481,13,FALSE)</f>
        <v>5</v>
      </c>
      <c r="T219" s="2">
        <f>VLOOKUP($A219,[1]products_2021_10_19_12_46_45!$A$3:$S$481,14,FALSE)</f>
        <v>0.03</v>
      </c>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row>
    <row r="220" spans="1:45" hidden="1" x14ac:dyDescent="0.25">
      <c r="A220" s="2">
        <v>40</v>
      </c>
      <c r="B220" s="2">
        <v>112026346</v>
      </c>
      <c r="C220" s="2">
        <f>VLOOKUP($A220,[1]products_2021_10_19_12_46_45!$A$3:$S$481,3,FALSE)</f>
        <v>1120263</v>
      </c>
      <c r="D220" s="2" t="str">
        <f>VLOOKUP($A220,[1]products_2021_10_19_12_46_45!$A$3:$S$481,4,FALSE)</f>
        <v>Bombacha Hagana Multicam T:34-48</v>
      </c>
      <c r="E220" s="3">
        <v>46</v>
      </c>
      <c r="F220" s="4"/>
      <c r="G220" s="2" t="str">
        <f>VLOOKUP($A220,[1]products_2021_10_19_12_46_45!$A$3:$S$481,16,FALSE)</f>
        <v>8 (ocho) bolsillos._x000D_
Puños ajustables con cordones internos._x000D_
Sin cierres, solo botones._x000D_
Cremallera solo con botones y ojales internos.</v>
      </c>
      <c r="H220" s="2" t="str">
        <f>IFERROR(VLOOKUP($A220,[1]products_2021_10_19_12_46_45!$A$3:$S$481,17,FALSE),"")</f>
        <v>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v>
      </c>
      <c r="I220" s="2" t="str">
        <f>VLOOKUP($A220,[1]products_2021_10_19_12_46_45!$A$3:$S$481,5,FALSE)</f>
        <v>Indumentaria militar</v>
      </c>
      <c r="J220" s="2" t="str">
        <f>IFERROR(VLOOKUP($A220,[1]products_2021_10_19_12_46_45!$A$3:$S$481,6,FALSE),"")</f>
        <v>Pantalones de combate, bombachas, fajinas, cargo.</v>
      </c>
      <c r="K220" s="2" t="str">
        <f>IFERROR(VLOOKUP($A220,[1]products_2021_10_19_12_46_45!$A$3:$S$481,7,FALSE),"")</f>
        <v>Haganá</v>
      </c>
      <c r="L220" s="2" t="str">
        <f>IFERROR(VLOOKUP($A220,[1]products_2021_10_19_12_46_45!$A$3:$S$481,8,FALSE),"")</f>
        <v/>
      </c>
      <c r="M220" s="2" t="str">
        <f>IFERROR(VLOOKUP($A220,[1]products_2021_10_19_12_46_45!$A$3:$S$481,9,FALSE),"")</f>
        <v>Rip Stop, Ejército, Bombacha, Hagana</v>
      </c>
      <c r="N220" s="2">
        <f>IFERROR(VLOOKUP(C220,[2]articulo!$A$1:$D$9000,4,FALSE),"")</f>
        <v>9200</v>
      </c>
      <c r="O220" s="2" t="str">
        <f>VLOOKUP($A220,[1]products_2021_10_19_12_46_45!$A$3:$S$481,18,FALSE)</f>
        <v>https://rerda.com/324/Bombacha-Hagana-Multicam-T-34-49.jpg,https://rerda.com/325/Bombacha-Hagana-Multicam-T-34-49.jpg,https://rerda.com/326/Bombacha-Hagana-Multicam-T-34-49.jpg,https://rerda.com/328/Bombacha-Hagana-Multicam-T-34-49.jpg,https://rerda.com/327/Bombacha-Hagana-Multicam-T-34-49.jpg,https://rerda.com/329/Bombacha-Hagana-Multicam-T-34-49.jpg</v>
      </c>
      <c r="P220" s="2">
        <f>IFERROR(VLOOKUP(B220,[3]stock!$A$1:$B$9000,2,FALSE),"0")</f>
        <v>0</v>
      </c>
      <c r="Q220" s="2">
        <f>VLOOKUP($A220,[1]products_2021_10_19_12_46_45!$A$3:$S$481,11,FALSE)</f>
        <v>5</v>
      </c>
      <c r="R220" s="2">
        <f>VLOOKUP($A220,[1]products_2021_10_19_12_46_45!$A$3:$S$481,12,FALSE)</f>
        <v>5</v>
      </c>
      <c r="S220" s="2">
        <f>VLOOKUP($A220,[1]products_2021_10_19_12_46_45!$A$3:$S$481,13,FALSE)</f>
        <v>5</v>
      </c>
      <c r="T220" s="2">
        <f>VLOOKUP($A220,[1]products_2021_10_19_12_46_45!$A$3:$S$481,14,FALSE)</f>
        <v>0.03</v>
      </c>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row>
    <row r="221" spans="1:45" hidden="1" x14ac:dyDescent="0.25">
      <c r="A221" s="2">
        <v>40</v>
      </c>
      <c r="B221" s="2">
        <v>112026348</v>
      </c>
      <c r="C221" s="2">
        <f>VLOOKUP($A221,[1]products_2021_10_19_12_46_45!$A$3:$S$481,3,FALSE)</f>
        <v>1120263</v>
      </c>
      <c r="D221" s="2" t="str">
        <f>VLOOKUP($A221,[1]products_2021_10_19_12_46_45!$A$3:$S$481,4,FALSE)</f>
        <v>Bombacha Hagana Multicam T:34-48</v>
      </c>
      <c r="E221" s="3">
        <v>48</v>
      </c>
      <c r="F221" s="4"/>
      <c r="G221" s="2" t="str">
        <f>VLOOKUP($A221,[1]products_2021_10_19_12_46_45!$A$3:$S$481,16,FALSE)</f>
        <v>8 (ocho) bolsillos._x000D_
Puños ajustables con cordones internos._x000D_
Sin cierres, solo botones._x000D_
Cremallera solo con botones y ojales internos.</v>
      </c>
      <c r="H221" s="2" t="str">
        <f>IFERROR(VLOOKUP($A221,[1]products_2021_10_19_12_46_45!$A$3:$S$481,17,FALSE),"")</f>
        <v>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v>
      </c>
      <c r="I221" s="2" t="str">
        <f>VLOOKUP($A221,[1]products_2021_10_19_12_46_45!$A$3:$S$481,5,FALSE)</f>
        <v>Indumentaria militar</v>
      </c>
      <c r="J221" s="2" t="str">
        <f>IFERROR(VLOOKUP($A221,[1]products_2021_10_19_12_46_45!$A$3:$S$481,6,FALSE),"")</f>
        <v>Pantalones de combate, bombachas, fajinas, cargo.</v>
      </c>
      <c r="K221" s="2" t="str">
        <f>IFERROR(VLOOKUP($A221,[1]products_2021_10_19_12_46_45!$A$3:$S$481,7,FALSE),"")</f>
        <v>Haganá</v>
      </c>
      <c r="L221" s="2" t="str">
        <f>IFERROR(VLOOKUP($A221,[1]products_2021_10_19_12_46_45!$A$3:$S$481,8,FALSE),"")</f>
        <v/>
      </c>
      <c r="M221" s="2" t="str">
        <f>IFERROR(VLOOKUP($A221,[1]products_2021_10_19_12_46_45!$A$3:$S$481,9,FALSE),"")</f>
        <v>Rip Stop, Ejército, Bombacha, Hagana</v>
      </c>
      <c r="N221" s="2">
        <f>IFERROR(VLOOKUP(C221,[2]articulo!$A$1:$D$9000,4,FALSE),"")</f>
        <v>9200</v>
      </c>
      <c r="O221" s="2" t="str">
        <f>VLOOKUP($A221,[1]products_2021_10_19_12_46_45!$A$3:$S$481,18,FALSE)</f>
        <v>https://rerda.com/324/Bombacha-Hagana-Multicam-T-34-49.jpg,https://rerda.com/325/Bombacha-Hagana-Multicam-T-34-49.jpg,https://rerda.com/326/Bombacha-Hagana-Multicam-T-34-49.jpg,https://rerda.com/328/Bombacha-Hagana-Multicam-T-34-49.jpg,https://rerda.com/327/Bombacha-Hagana-Multicam-T-34-49.jpg,https://rerda.com/329/Bombacha-Hagana-Multicam-T-34-49.jpg</v>
      </c>
      <c r="P221" s="2">
        <f>IFERROR(VLOOKUP(B221,[3]stock!$A$1:$B$9000,2,FALSE),"0")</f>
        <v>0</v>
      </c>
      <c r="Q221" s="2">
        <f>VLOOKUP($A221,[1]products_2021_10_19_12_46_45!$A$3:$S$481,11,FALSE)</f>
        <v>5</v>
      </c>
      <c r="R221" s="2">
        <f>VLOOKUP($A221,[1]products_2021_10_19_12_46_45!$A$3:$S$481,12,FALSE)</f>
        <v>5</v>
      </c>
      <c r="S221" s="2">
        <f>VLOOKUP($A221,[1]products_2021_10_19_12_46_45!$A$3:$S$481,13,FALSE)</f>
        <v>5</v>
      </c>
      <c r="T221" s="2">
        <f>VLOOKUP($A221,[1]products_2021_10_19_12_46_45!$A$3:$S$481,14,FALSE)</f>
        <v>0.03</v>
      </c>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row>
    <row r="222" spans="1:45" hidden="1" x14ac:dyDescent="0.25">
      <c r="A222" s="2">
        <v>659</v>
      </c>
      <c r="B222" s="2">
        <v>112026450</v>
      </c>
      <c r="C222" s="2">
        <f>VLOOKUP($A222,[1]products_2021_10_19_12_46_45!$A$3:$S$481,3,FALSE)</f>
        <v>1120264</v>
      </c>
      <c r="D222" s="2" t="str">
        <f>VLOOKUP($A222,[1]products_2021_10_19_12_46_45!$A$3:$S$481,4,FALSE)</f>
        <v>Bombacha Hagana Multicam T:50-54</v>
      </c>
      <c r="E222" s="3">
        <v>50</v>
      </c>
      <c r="F222" s="4"/>
      <c r="G222" s="2" t="str">
        <f>VLOOKUP($A222,[1]products_2021_10_19_12_46_45!$A$3:$S$481,16,FALSE)</f>
        <v>8 (ocho) bolsillos._x000D_
Puños ajustables con cordones internos._x000D_
Sin cierres, solo botones._x000D_
Cremallera solo con botones y ojales internos.</v>
      </c>
      <c r="H222" s="2" t="str">
        <f>IFERROR(VLOOKUP($A222,[1]products_2021_10_19_12_46_45!$A$3:$S$481,17,FALSE),"")</f>
        <v>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v>
      </c>
      <c r="I222" s="2" t="str">
        <f>VLOOKUP($A222,[1]products_2021_10_19_12_46_45!$A$3:$S$481,5,FALSE)</f>
        <v>Indumentaria militar</v>
      </c>
      <c r="J222" s="2" t="str">
        <f>IFERROR(VLOOKUP($A222,[1]products_2021_10_19_12_46_45!$A$3:$S$481,6,FALSE),"")</f>
        <v>Pantalones de combate, bombachas, fajinas, cargo.</v>
      </c>
      <c r="K222" s="2" t="str">
        <f>IFERROR(VLOOKUP($A222,[1]products_2021_10_19_12_46_45!$A$3:$S$481,7,FALSE),"")</f>
        <v>Haganá</v>
      </c>
      <c r="L222" s="2" t="str">
        <f>IFERROR(VLOOKUP($A222,[1]products_2021_10_19_12_46_45!$A$3:$S$481,8,FALSE),"")</f>
        <v/>
      </c>
      <c r="M222" s="2" t="str">
        <f>IFERROR(VLOOKUP($A222,[1]products_2021_10_19_12_46_45!$A$3:$S$481,9,FALSE),"")</f>
        <v>Rip Stop, Ejército, Bombacha, Hagana</v>
      </c>
      <c r="N222" s="2">
        <f>IFERROR(VLOOKUP(C222,[2]articulo!$A$1:$D$9000,4,FALSE),"")</f>
        <v>9350</v>
      </c>
      <c r="O222" s="2" t="str">
        <f>VLOOKUP($A222,[1]products_2021_10_19_12_46_45!$A$3:$S$481,18,FALSE)</f>
        <v>https://rerda.com/3066/Bombacha-Hagana-Multicam-T-50-55.jpg,https://rerda.com/3067/Bombacha-Hagana-Multicam-T-50-55.jpg,https://rerda.com/3068/Bombacha-Hagana-Multicam-T-50-55.jpg,https://rerda.com/3070/Bombacha-Hagana-Multicam-T-50-55.jpg,https://rerda.com/3069/Bombacha-Hagana-Multicam-T-50-55.jpg,https://rerda.com/3071/Bombacha-Hagana-Multicam-T-50-55.jpg</v>
      </c>
      <c r="P222" s="2" t="str">
        <f>IFERROR(VLOOKUP(B222,[3]stock!$A$1:$B$9000,2,FALSE),"0")</f>
        <v>0</v>
      </c>
      <c r="Q222" s="2">
        <f>VLOOKUP($A222,[1]products_2021_10_19_12_46_45!$A$3:$S$481,11,FALSE)</f>
        <v>5</v>
      </c>
      <c r="R222" s="2">
        <f>VLOOKUP($A222,[1]products_2021_10_19_12_46_45!$A$3:$S$481,12,FALSE)</f>
        <v>5</v>
      </c>
      <c r="S222" s="2">
        <f>VLOOKUP($A222,[1]products_2021_10_19_12_46_45!$A$3:$S$481,13,FALSE)</f>
        <v>5</v>
      </c>
      <c r="T222" s="2">
        <f>VLOOKUP($A222,[1]products_2021_10_19_12_46_45!$A$3:$S$481,14,FALSE)</f>
        <v>0.03</v>
      </c>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row>
    <row r="223" spans="1:45" hidden="1" x14ac:dyDescent="0.25">
      <c r="A223" s="2">
        <v>659</v>
      </c>
      <c r="B223" s="2">
        <v>112026452</v>
      </c>
      <c r="C223" s="2">
        <f>VLOOKUP($A223,[1]products_2021_10_19_12_46_45!$A$3:$S$481,3,FALSE)</f>
        <v>1120264</v>
      </c>
      <c r="D223" s="2" t="str">
        <f>VLOOKUP($A223,[1]products_2021_10_19_12_46_45!$A$3:$S$481,4,FALSE)</f>
        <v>Bombacha Hagana Multicam T:50-54</v>
      </c>
      <c r="E223" s="3">
        <v>52</v>
      </c>
      <c r="F223" s="4"/>
      <c r="G223" s="2" t="str">
        <f>VLOOKUP($A223,[1]products_2021_10_19_12_46_45!$A$3:$S$481,16,FALSE)</f>
        <v>8 (ocho) bolsillos._x000D_
Puños ajustables con cordones internos._x000D_
Sin cierres, solo botones._x000D_
Cremallera solo con botones y ojales internos.</v>
      </c>
      <c r="H223" s="2" t="str">
        <f>IFERROR(VLOOKUP($A223,[1]products_2021_10_19_12_46_45!$A$3:$S$481,17,FALSE),"")</f>
        <v>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v>
      </c>
      <c r="I223" s="2" t="str">
        <f>VLOOKUP($A223,[1]products_2021_10_19_12_46_45!$A$3:$S$481,5,FALSE)</f>
        <v>Indumentaria militar</v>
      </c>
      <c r="J223" s="2" t="str">
        <f>IFERROR(VLOOKUP($A223,[1]products_2021_10_19_12_46_45!$A$3:$S$481,6,FALSE),"")</f>
        <v>Pantalones de combate, bombachas, fajinas, cargo.</v>
      </c>
      <c r="K223" s="2" t="str">
        <f>IFERROR(VLOOKUP($A223,[1]products_2021_10_19_12_46_45!$A$3:$S$481,7,FALSE),"")</f>
        <v>Haganá</v>
      </c>
      <c r="L223" s="2" t="str">
        <f>IFERROR(VLOOKUP($A223,[1]products_2021_10_19_12_46_45!$A$3:$S$481,8,FALSE),"")</f>
        <v/>
      </c>
      <c r="M223" s="2" t="str">
        <f>IFERROR(VLOOKUP($A223,[1]products_2021_10_19_12_46_45!$A$3:$S$481,9,FALSE),"")</f>
        <v>Rip Stop, Ejército, Bombacha, Hagana</v>
      </c>
      <c r="N223" s="2">
        <f>IFERROR(VLOOKUP(C223,[2]articulo!$A$1:$D$9000,4,FALSE),"")</f>
        <v>9350</v>
      </c>
      <c r="O223" s="2" t="str">
        <f>VLOOKUP($A223,[1]products_2021_10_19_12_46_45!$A$3:$S$481,18,FALSE)</f>
        <v>https://rerda.com/3066/Bombacha-Hagana-Multicam-T-50-55.jpg,https://rerda.com/3067/Bombacha-Hagana-Multicam-T-50-55.jpg,https://rerda.com/3068/Bombacha-Hagana-Multicam-T-50-55.jpg,https://rerda.com/3070/Bombacha-Hagana-Multicam-T-50-55.jpg,https://rerda.com/3069/Bombacha-Hagana-Multicam-T-50-55.jpg,https://rerda.com/3071/Bombacha-Hagana-Multicam-T-50-55.jpg</v>
      </c>
      <c r="P223" s="2">
        <f>IFERROR(VLOOKUP(B223,[3]stock!$A$1:$B$9000,2,FALSE),"0")</f>
        <v>0</v>
      </c>
      <c r="Q223" s="2">
        <f>VLOOKUP($A223,[1]products_2021_10_19_12_46_45!$A$3:$S$481,11,FALSE)</f>
        <v>5</v>
      </c>
      <c r="R223" s="2">
        <f>VLOOKUP($A223,[1]products_2021_10_19_12_46_45!$A$3:$S$481,12,FALSE)</f>
        <v>5</v>
      </c>
      <c r="S223" s="2">
        <f>VLOOKUP($A223,[1]products_2021_10_19_12_46_45!$A$3:$S$481,13,FALSE)</f>
        <v>5</v>
      </c>
      <c r="T223" s="2">
        <f>VLOOKUP($A223,[1]products_2021_10_19_12_46_45!$A$3:$S$481,14,FALSE)</f>
        <v>0.03</v>
      </c>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row>
    <row r="224" spans="1:45" hidden="1" x14ac:dyDescent="0.25">
      <c r="A224" s="2">
        <v>659</v>
      </c>
      <c r="B224" s="2">
        <v>112026454</v>
      </c>
      <c r="C224" s="2">
        <f>VLOOKUP($A224,[1]products_2021_10_19_12_46_45!$A$3:$S$481,3,FALSE)</f>
        <v>1120264</v>
      </c>
      <c r="D224" s="2" t="str">
        <f>VLOOKUP($A224,[1]products_2021_10_19_12_46_45!$A$3:$S$481,4,FALSE)</f>
        <v>Bombacha Hagana Multicam T:50-54</v>
      </c>
      <c r="E224" s="3">
        <v>54</v>
      </c>
      <c r="F224" s="4"/>
      <c r="G224" s="2" t="str">
        <f>VLOOKUP($A224,[1]products_2021_10_19_12_46_45!$A$3:$S$481,16,FALSE)</f>
        <v>8 (ocho) bolsillos._x000D_
Puños ajustables con cordones internos._x000D_
Sin cierres, solo botones._x000D_
Cremallera solo con botones y ojales internos.</v>
      </c>
      <c r="H224" s="2" t="str">
        <f>IFERROR(VLOOKUP($A224,[1]products_2021_10_19_12_46_45!$A$3:$S$481,17,FALSE),"")</f>
        <v>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v>
      </c>
      <c r="I224" s="2" t="str">
        <f>VLOOKUP($A224,[1]products_2021_10_19_12_46_45!$A$3:$S$481,5,FALSE)</f>
        <v>Indumentaria militar</v>
      </c>
      <c r="J224" s="2" t="str">
        <f>IFERROR(VLOOKUP($A224,[1]products_2021_10_19_12_46_45!$A$3:$S$481,6,FALSE),"")</f>
        <v>Pantalones de combate, bombachas, fajinas, cargo.</v>
      </c>
      <c r="K224" s="2" t="str">
        <f>IFERROR(VLOOKUP($A224,[1]products_2021_10_19_12_46_45!$A$3:$S$481,7,FALSE),"")</f>
        <v>Haganá</v>
      </c>
      <c r="L224" s="2" t="str">
        <f>IFERROR(VLOOKUP($A224,[1]products_2021_10_19_12_46_45!$A$3:$S$481,8,FALSE),"")</f>
        <v/>
      </c>
      <c r="M224" s="2" t="str">
        <f>IFERROR(VLOOKUP($A224,[1]products_2021_10_19_12_46_45!$A$3:$S$481,9,FALSE),"")</f>
        <v>Rip Stop, Ejército, Bombacha, Hagana</v>
      </c>
      <c r="N224" s="2">
        <f>IFERROR(VLOOKUP(C224,[2]articulo!$A$1:$D$9000,4,FALSE),"")</f>
        <v>9350</v>
      </c>
      <c r="O224" s="2" t="str">
        <f>VLOOKUP($A224,[1]products_2021_10_19_12_46_45!$A$3:$S$481,18,FALSE)</f>
        <v>https://rerda.com/3066/Bombacha-Hagana-Multicam-T-50-55.jpg,https://rerda.com/3067/Bombacha-Hagana-Multicam-T-50-55.jpg,https://rerda.com/3068/Bombacha-Hagana-Multicam-T-50-55.jpg,https://rerda.com/3070/Bombacha-Hagana-Multicam-T-50-55.jpg,https://rerda.com/3069/Bombacha-Hagana-Multicam-T-50-55.jpg,https://rerda.com/3071/Bombacha-Hagana-Multicam-T-50-55.jpg</v>
      </c>
      <c r="P224" s="2">
        <f>IFERROR(VLOOKUP(B224,[3]stock!$A$1:$B$9000,2,FALSE),"0")</f>
        <v>0</v>
      </c>
      <c r="Q224" s="2">
        <f>VLOOKUP($A224,[1]products_2021_10_19_12_46_45!$A$3:$S$481,11,FALSE)</f>
        <v>5</v>
      </c>
      <c r="R224" s="2">
        <f>VLOOKUP($A224,[1]products_2021_10_19_12_46_45!$A$3:$S$481,12,FALSE)</f>
        <v>5</v>
      </c>
      <c r="S224" s="2">
        <f>VLOOKUP($A224,[1]products_2021_10_19_12_46_45!$A$3:$S$481,13,FALSE)</f>
        <v>5</v>
      </c>
      <c r="T224" s="2">
        <f>VLOOKUP($A224,[1]products_2021_10_19_12_46_45!$A$3:$S$481,14,FALSE)</f>
        <v>0.03</v>
      </c>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row>
    <row r="225" spans="1:45" hidden="1" x14ac:dyDescent="0.25">
      <c r="A225" s="2">
        <v>22</v>
      </c>
      <c r="B225" s="2">
        <v>112028034</v>
      </c>
      <c r="C225" s="2">
        <f>VLOOKUP($A225,[1]products_2021_10_19_12_46_45!$A$3:$S$481,3,FALSE)</f>
        <v>1120280</v>
      </c>
      <c r="D225" s="2" t="str">
        <f>VLOOKUP($A225,[1]products_2021_10_19_12_46_45!$A$3:$S$481,4,FALSE)</f>
        <v>Pantalón de Vestir Negro T:34-48</v>
      </c>
      <c r="E225" s="3">
        <v>34</v>
      </c>
      <c r="F225" s="4"/>
      <c r="G225" s="2" t="str">
        <f>VLOOKUP($A225,[1]products_2021_10_19_12_46_45!$A$3:$S$481,16,FALSE)</f>
        <v>Pantalón pinzado de gala._x000D_
Bolsillos traseros sin solapas._x000D_
Para uniforme de salida.</v>
      </c>
      <c r="H225" s="2" t="str">
        <f>IFERROR(VLOOKUP($A225,[1]products_2021_10_19_12_46_45!$A$3:$S$481,17,FALSE),"")</f>
        <v>Ideales para desfiles, gala, la policía, penitenciaría, institutos, escuelas, como también el Liceo Militar.</v>
      </c>
      <c r="I225" s="2" t="str">
        <f>VLOOKUP($A225,[1]products_2021_10_19_12_46_45!$A$3:$S$481,5,FALSE)</f>
        <v>Indumentaria militar</v>
      </c>
      <c r="J225" s="2" t="str">
        <f>IFERROR(VLOOKUP($A225,[1]products_2021_10_19_12_46_45!$A$3:$S$481,6,FALSE),"")</f>
        <v>Pantalones</v>
      </c>
      <c r="K225" s="2" t="str">
        <f>IFERROR(VLOOKUP($A225,[1]products_2021_10_19_12_46_45!$A$3:$S$481,7,FALSE),"")</f>
        <v>De vestir</v>
      </c>
      <c r="L225" s="2" t="str">
        <f>IFERROR(VLOOKUP($A225,[1]products_2021_10_19_12_46_45!$A$3:$S$481,8,FALSE),"")</f>
        <v/>
      </c>
      <c r="M225" s="2" t="str">
        <f>IFERROR(VLOOKUP($A225,[1]products_2021_10_19_12_46_45!$A$3:$S$481,9,FALSE),"")</f>
        <v>Gabardina, Gala, Pantalón</v>
      </c>
      <c r="N225" s="2">
        <f>IFERROR(VLOOKUP(C225,[2]articulo!$A$1:$D$9000,4,FALSE),"")</f>
        <v>3962.65</v>
      </c>
      <c r="O225" s="2" t="str">
        <f>VLOOKUP($A225,[1]products_2021_10_19_12_46_45!$A$3:$S$481,18,FALSE)</f>
        <v>https://rerda.com/1832/pantalon-de-vestir-negro-t34-48.jpg,https://rerda.com/1833/pantalon-de-vestir-negro-t34-48.jpg,https://rerda.com/1834/pantalon-de-vestir-negro-t34-48.jpg</v>
      </c>
      <c r="P225" s="2">
        <f>IFERROR(VLOOKUP(B225,[3]stock!$A$1:$B$9000,2,FALSE),"0")</f>
        <v>0</v>
      </c>
      <c r="Q225" s="2">
        <f>VLOOKUP($A225,[1]products_2021_10_19_12_46_45!$A$3:$S$481,11,FALSE)</f>
        <v>5</v>
      </c>
      <c r="R225" s="2">
        <f>VLOOKUP($A225,[1]products_2021_10_19_12_46_45!$A$3:$S$481,12,FALSE)</f>
        <v>5</v>
      </c>
      <c r="S225" s="2">
        <f>VLOOKUP($A225,[1]products_2021_10_19_12_46_45!$A$3:$S$481,13,FALSE)</f>
        <v>5</v>
      </c>
      <c r="T225" s="2">
        <f>VLOOKUP($A225,[1]products_2021_10_19_12_46_45!$A$3:$S$481,14,FALSE)</f>
        <v>0.03</v>
      </c>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row>
    <row r="226" spans="1:45" hidden="1" x14ac:dyDescent="0.25">
      <c r="A226" s="2">
        <v>22</v>
      </c>
      <c r="B226" s="2">
        <v>112028036</v>
      </c>
      <c r="C226" s="2">
        <f>VLOOKUP($A226,[1]products_2021_10_19_12_46_45!$A$3:$S$481,3,FALSE)</f>
        <v>1120280</v>
      </c>
      <c r="D226" s="2" t="str">
        <f>VLOOKUP($A226,[1]products_2021_10_19_12_46_45!$A$3:$S$481,4,FALSE)</f>
        <v>Pantalón de Vestir Negro T:34-48</v>
      </c>
      <c r="E226" s="3">
        <v>36</v>
      </c>
      <c r="F226" s="4"/>
      <c r="G226" s="2" t="str">
        <f>VLOOKUP($A226,[1]products_2021_10_19_12_46_45!$A$3:$S$481,16,FALSE)</f>
        <v>Pantalón pinzado de gala._x000D_
Bolsillos traseros sin solapas._x000D_
Para uniforme de salida.</v>
      </c>
      <c r="H226" s="2" t="str">
        <f>IFERROR(VLOOKUP($A226,[1]products_2021_10_19_12_46_45!$A$3:$S$481,17,FALSE),"")</f>
        <v>Ideales para desfiles, gala, la policía, penitenciaría, institutos, escuelas, como también el Liceo Militar.</v>
      </c>
      <c r="I226" s="2" t="str">
        <f>VLOOKUP($A226,[1]products_2021_10_19_12_46_45!$A$3:$S$481,5,FALSE)</f>
        <v>Indumentaria militar</v>
      </c>
      <c r="J226" s="2" t="str">
        <f>IFERROR(VLOOKUP($A226,[1]products_2021_10_19_12_46_45!$A$3:$S$481,6,FALSE),"")</f>
        <v>Pantalones</v>
      </c>
      <c r="K226" s="2" t="str">
        <f>IFERROR(VLOOKUP($A226,[1]products_2021_10_19_12_46_45!$A$3:$S$481,7,FALSE),"")</f>
        <v>De vestir</v>
      </c>
      <c r="L226" s="2" t="str">
        <f>IFERROR(VLOOKUP($A226,[1]products_2021_10_19_12_46_45!$A$3:$S$481,8,FALSE),"")</f>
        <v/>
      </c>
      <c r="M226" s="2" t="str">
        <f>IFERROR(VLOOKUP($A226,[1]products_2021_10_19_12_46_45!$A$3:$S$481,9,FALSE),"")</f>
        <v>Gabardina, Gala, Pantalón</v>
      </c>
      <c r="N226" s="2">
        <f>IFERROR(VLOOKUP(C226,[2]articulo!$A$1:$D$9000,4,FALSE),"")</f>
        <v>3962.65</v>
      </c>
      <c r="O226" s="2" t="str">
        <f>VLOOKUP($A226,[1]products_2021_10_19_12_46_45!$A$3:$S$481,18,FALSE)</f>
        <v>https://rerda.com/1832/pantalon-de-vestir-negro-t34-48.jpg,https://rerda.com/1833/pantalon-de-vestir-negro-t34-48.jpg,https://rerda.com/1834/pantalon-de-vestir-negro-t34-48.jpg</v>
      </c>
      <c r="P226" s="2">
        <f>IFERROR(VLOOKUP(B226,[3]stock!$A$1:$B$9000,2,FALSE),"0")</f>
        <v>10</v>
      </c>
      <c r="Q226" s="2">
        <f>VLOOKUP($A226,[1]products_2021_10_19_12_46_45!$A$3:$S$481,11,FALSE)</f>
        <v>5</v>
      </c>
      <c r="R226" s="2">
        <f>VLOOKUP($A226,[1]products_2021_10_19_12_46_45!$A$3:$S$481,12,FALSE)</f>
        <v>5</v>
      </c>
      <c r="S226" s="2">
        <f>VLOOKUP($A226,[1]products_2021_10_19_12_46_45!$A$3:$S$481,13,FALSE)</f>
        <v>5</v>
      </c>
      <c r="T226" s="2">
        <f>VLOOKUP($A226,[1]products_2021_10_19_12_46_45!$A$3:$S$481,14,FALSE)</f>
        <v>0.03</v>
      </c>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row>
    <row r="227" spans="1:45" hidden="1" x14ac:dyDescent="0.25">
      <c r="A227" s="2">
        <v>22</v>
      </c>
      <c r="B227" s="2">
        <v>112028038</v>
      </c>
      <c r="C227" s="2">
        <f>VLOOKUP($A227,[1]products_2021_10_19_12_46_45!$A$3:$S$481,3,FALSE)</f>
        <v>1120280</v>
      </c>
      <c r="D227" s="2" t="str">
        <f>VLOOKUP($A227,[1]products_2021_10_19_12_46_45!$A$3:$S$481,4,FALSE)</f>
        <v>Pantalón de Vestir Negro T:34-48</v>
      </c>
      <c r="E227" s="3">
        <v>38</v>
      </c>
      <c r="F227" s="4"/>
      <c r="G227" s="2" t="str">
        <f>VLOOKUP($A227,[1]products_2021_10_19_12_46_45!$A$3:$S$481,16,FALSE)</f>
        <v>Pantalón pinzado de gala._x000D_
Bolsillos traseros sin solapas._x000D_
Para uniforme de salida.</v>
      </c>
      <c r="H227" s="2" t="str">
        <f>IFERROR(VLOOKUP($A227,[1]products_2021_10_19_12_46_45!$A$3:$S$481,17,FALSE),"")</f>
        <v>Ideales para desfiles, gala, la policía, penitenciaría, institutos, escuelas, como también el Liceo Militar.</v>
      </c>
      <c r="I227" s="2" t="str">
        <f>VLOOKUP($A227,[1]products_2021_10_19_12_46_45!$A$3:$S$481,5,FALSE)</f>
        <v>Indumentaria militar</v>
      </c>
      <c r="J227" s="2" t="str">
        <f>IFERROR(VLOOKUP($A227,[1]products_2021_10_19_12_46_45!$A$3:$S$481,6,FALSE),"")</f>
        <v>Pantalones</v>
      </c>
      <c r="K227" s="2" t="str">
        <f>IFERROR(VLOOKUP($A227,[1]products_2021_10_19_12_46_45!$A$3:$S$481,7,FALSE),"")</f>
        <v>De vestir</v>
      </c>
      <c r="L227" s="2" t="str">
        <f>IFERROR(VLOOKUP($A227,[1]products_2021_10_19_12_46_45!$A$3:$S$481,8,FALSE),"")</f>
        <v/>
      </c>
      <c r="M227" s="2" t="str">
        <f>IFERROR(VLOOKUP($A227,[1]products_2021_10_19_12_46_45!$A$3:$S$481,9,FALSE),"")</f>
        <v>Gabardina, Gala, Pantalón</v>
      </c>
      <c r="N227" s="2">
        <f>IFERROR(VLOOKUP(C227,[2]articulo!$A$1:$D$9000,4,FALSE),"")</f>
        <v>3962.65</v>
      </c>
      <c r="O227" s="2" t="str">
        <f>VLOOKUP($A227,[1]products_2021_10_19_12_46_45!$A$3:$S$481,18,FALSE)</f>
        <v>https://rerda.com/1832/pantalon-de-vestir-negro-t34-48.jpg,https://rerda.com/1833/pantalon-de-vestir-negro-t34-48.jpg,https://rerda.com/1834/pantalon-de-vestir-negro-t34-48.jpg</v>
      </c>
      <c r="P227" s="2">
        <f>IFERROR(VLOOKUP(B227,[3]stock!$A$1:$B$9000,2,FALSE),"0")</f>
        <v>7</v>
      </c>
      <c r="Q227" s="2">
        <f>VLOOKUP($A227,[1]products_2021_10_19_12_46_45!$A$3:$S$481,11,FALSE)</f>
        <v>5</v>
      </c>
      <c r="R227" s="2">
        <f>VLOOKUP($A227,[1]products_2021_10_19_12_46_45!$A$3:$S$481,12,FALSE)</f>
        <v>5</v>
      </c>
      <c r="S227" s="2">
        <f>VLOOKUP($A227,[1]products_2021_10_19_12_46_45!$A$3:$S$481,13,FALSE)</f>
        <v>5</v>
      </c>
      <c r="T227" s="2">
        <f>VLOOKUP($A227,[1]products_2021_10_19_12_46_45!$A$3:$S$481,14,FALSE)</f>
        <v>0.03</v>
      </c>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row>
    <row r="228" spans="1:45" hidden="1" x14ac:dyDescent="0.25">
      <c r="A228" s="2">
        <v>22</v>
      </c>
      <c r="B228" s="2">
        <v>112028040</v>
      </c>
      <c r="C228" s="2">
        <f>VLOOKUP($A228,[1]products_2021_10_19_12_46_45!$A$3:$S$481,3,FALSE)</f>
        <v>1120280</v>
      </c>
      <c r="D228" s="2" t="str">
        <f>VLOOKUP($A228,[1]products_2021_10_19_12_46_45!$A$3:$S$481,4,FALSE)</f>
        <v>Pantalón de Vestir Negro T:34-48</v>
      </c>
      <c r="E228" s="3">
        <v>40</v>
      </c>
      <c r="F228" s="4"/>
      <c r="G228" s="2" t="str">
        <f>VLOOKUP($A228,[1]products_2021_10_19_12_46_45!$A$3:$S$481,16,FALSE)</f>
        <v>Pantalón pinzado de gala._x000D_
Bolsillos traseros sin solapas._x000D_
Para uniforme de salida.</v>
      </c>
      <c r="H228" s="2" t="str">
        <f>IFERROR(VLOOKUP($A228,[1]products_2021_10_19_12_46_45!$A$3:$S$481,17,FALSE),"")</f>
        <v>Ideales para desfiles, gala, la policía, penitenciaría, institutos, escuelas, como también el Liceo Militar.</v>
      </c>
      <c r="I228" s="2" t="str">
        <f>VLOOKUP($A228,[1]products_2021_10_19_12_46_45!$A$3:$S$481,5,FALSE)</f>
        <v>Indumentaria militar</v>
      </c>
      <c r="J228" s="2" t="str">
        <f>IFERROR(VLOOKUP($A228,[1]products_2021_10_19_12_46_45!$A$3:$S$481,6,FALSE),"")</f>
        <v>Pantalones</v>
      </c>
      <c r="K228" s="2" t="str">
        <f>IFERROR(VLOOKUP($A228,[1]products_2021_10_19_12_46_45!$A$3:$S$481,7,FALSE),"")</f>
        <v>De vestir</v>
      </c>
      <c r="L228" s="2" t="str">
        <f>IFERROR(VLOOKUP($A228,[1]products_2021_10_19_12_46_45!$A$3:$S$481,8,FALSE),"")</f>
        <v/>
      </c>
      <c r="M228" s="2" t="str">
        <f>IFERROR(VLOOKUP($A228,[1]products_2021_10_19_12_46_45!$A$3:$S$481,9,FALSE),"")</f>
        <v>Gabardina, Gala, Pantalón</v>
      </c>
      <c r="N228" s="2">
        <f>IFERROR(VLOOKUP(C228,[2]articulo!$A$1:$D$9000,4,FALSE),"")</f>
        <v>3962.65</v>
      </c>
      <c r="O228" s="2" t="str">
        <f>VLOOKUP($A228,[1]products_2021_10_19_12_46_45!$A$3:$S$481,18,FALSE)</f>
        <v>https://rerda.com/1832/pantalon-de-vestir-negro-t34-48.jpg,https://rerda.com/1833/pantalon-de-vestir-negro-t34-48.jpg,https://rerda.com/1834/pantalon-de-vestir-negro-t34-48.jpg</v>
      </c>
      <c r="P228" s="2">
        <f>IFERROR(VLOOKUP(B228,[3]stock!$A$1:$B$9000,2,FALSE),"0")</f>
        <v>15</v>
      </c>
      <c r="Q228" s="2">
        <f>VLOOKUP($A228,[1]products_2021_10_19_12_46_45!$A$3:$S$481,11,FALSE)</f>
        <v>5</v>
      </c>
      <c r="R228" s="2">
        <f>VLOOKUP($A228,[1]products_2021_10_19_12_46_45!$A$3:$S$481,12,FALSE)</f>
        <v>5</v>
      </c>
      <c r="S228" s="2">
        <f>VLOOKUP($A228,[1]products_2021_10_19_12_46_45!$A$3:$S$481,13,FALSE)</f>
        <v>5</v>
      </c>
      <c r="T228" s="2">
        <f>VLOOKUP($A228,[1]products_2021_10_19_12_46_45!$A$3:$S$481,14,FALSE)</f>
        <v>0.03</v>
      </c>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row>
    <row r="229" spans="1:45" hidden="1" x14ac:dyDescent="0.25">
      <c r="A229" s="2">
        <v>22</v>
      </c>
      <c r="B229" s="2">
        <v>112028042</v>
      </c>
      <c r="C229" s="2">
        <f>VLOOKUP($A229,[1]products_2021_10_19_12_46_45!$A$3:$S$481,3,FALSE)</f>
        <v>1120280</v>
      </c>
      <c r="D229" s="2" t="str">
        <f>VLOOKUP($A229,[1]products_2021_10_19_12_46_45!$A$3:$S$481,4,FALSE)</f>
        <v>Pantalón de Vestir Negro T:34-48</v>
      </c>
      <c r="E229" s="3">
        <v>42</v>
      </c>
      <c r="F229" s="4"/>
      <c r="G229" s="2" t="str">
        <f>VLOOKUP($A229,[1]products_2021_10_19_12_46_45!$A$3:$S$481,16,FALSE)</f>
        <v>Pantalón pinzado de gala._x000D_
Bolsillos traseros sin solapas._x000D_
Para uniforme de salida.</v>
      </c>
      <c r="H229" s="2" t="str">
        <f>IFERROR(VLOOKUP($A229,[1]products_2021_10_19_12_46_45!$A$3:$S$481,17,FALSE),"")</f>
        <v>Ideales para desfiles, gala, la policía, penitenciaría, institutos, escuelas, como también el Liceo Militar.</v>
      </c>
      <c r="I229" s="2" t="str">
        <f>VLOOKUP($A229,[1]products_2021_10_19_12_46_45!$A$3:$S$481,5,FALSE)</f>
        <v>Indumentaria militar</v>
      </c>
      <c r="J229" s="2" t="str">
        <f>IFERROR(VLOOKUP($A229,[1]products_2021_10_19_12_46_45!$A$3:$S$481,6,FALSE),"")</f>
        <v>Pantalones</v>
      </c>
      <c r="K229" s="2" t="str">
        <f>IFERROR(VLOOKUP($A229,[1]products_2021_10_19_12_46_45!$A$3:$S$481,7,FALSE),"")</f>
        <v>De vestir</v>
      </c>
      <c r="L229" s="2" t="str">
        <f>IFERROR(VLOOKUP($A229,[1]products_2021_10_19_12_46_45!$A$3:$S$481,8,FALSE),"")</f>
        <v/>
      </c>
      <c r="M229" s="2" t="str">
        <f>IFERROR(VLOOKUP($A229,[1]products_2021_10_19_12_46_45!$A$3:$S$481,9,FALSE),"")</f>
        <v>Gabardina, Gala, Pantalón</v>
      </c>
      <c r="N229" s="2">
        <f>IFERROR(VLOOKUP(C229,[2]articulo!$A$1:$D$9000,4,FALSE),"")</f>
        <v>3962.65</v>
      </c>
      <c r="O229" s="2" t="str">
        <f>VLOOKUP($A229,[1]products_2021_10_19_12_46_45!$A$3:$S$481,18,FALSE)</f>
        <v>https://rerda.com/1832/pantalon-de-vestir-negro-t34-48.jpg,https://rerda.com/1833/pantalon-de-vestir-negro-t34-48.jpg,https://rerda.com/1834/pantalon-de-vestir-negro-t34-48.jpg</v>
      </c>
      <c r="P229" s="2">
        <f>IFERROR(VLOOKUP(B229,[3]stock!$A$1:$B$9000,2,FALSE),"0")</f>
        <v>19</v>
      </c>
      <c r="Q229" s="2">
        <f>VLOOKUP($A229,[1]products_2021_10_19_12_46_45!$A$3:$S$481,11,FALSE)</f>
        <v>5</v>
      </c>
      <c r="R229" s="2">
        <f>VLOOKUP($A229,[1]products_2021_10_19_12_46_45!$A$3:$S$481,12,FALSE)</f>
        <v>5</v>
      </c>
      <c r="S229" s="2">
        <f>VLOOKUP($A229,[1]products_2021_10_19_12_46_45!$A$3:$S$481,13,FALSE)</f>
        <v>5</v>
      </c>
      <c r="T229" s="2">
        <f>VLOOKUP($A229,[1]products_2021_10_19_12_46_45!$A$3:$S$481,14,FALSE)</f>
        <v>0.03</v>
      </c>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row>
    <row r="230" spans="1:45" hidden="1" x14ac:dyDescent="0.25">
      <c r="A230" s="2">
        <v>22</v>
      </c>
      <c r="B230" s="2">
        <v>112028044</v>
      </c>
      <c r="C230" s="2">
        <f>VLOOKUP($A230,[1]products_2021_10_19_12_46_45!$A$3:$S$481,3,FALSE)</f>
        <v>1120280</v>
      </c>
      <c r="D230" s="2" t="str">
        <f>VLOOKUP($A230,[1]products_2021_10_19_12_46_45!$A$3:$S$481,4,FALSE)</f>
        <v>Pantalón de Vestir Negro T:34-48</v>
      </c>
      <c r="E230" s="3">
        <v>44</v>
      </c>
      <c r="F230" s="4"/>
      <c r="G230" s="2" t="str">
        <f>VLOOKUP($A230,[1]products_2021_10_19_12_46_45!$A$3:$S$481,16,FALSE)</f>
        <v>Pantalón pinzado de gala._x000D_
Bolsillos traseros sin solapas._x000D_
Para uniforme de salida.</v>
      </c>
      <c r="H230" s="2" t="str">
        <f>IFERROR(VLOOKUP($A230,[1]products_2021_10_19_12_46_45!$A$3:$S$481,17,FALSE),"")</f>
        <v>Ideales para desfiles, gala, la policía, penitenciaría, institutos, escuelas, como también el Liceo Militar.</v>
      </c>
      <c r="I230" s="2" t="str">
        <f>VLOOKUP($A230,[1]products_2021_10_19_12_46_45!$A$3:$S$481,5,FALSE)</f>
        <v>Indumentaria militar</v>
      </c>
      <c r="J230" s="2" t="str">
        <f>IFERROR(VLOOKUP($A230,[1]products_2021_10_19_12_46_45!$A$3:$S$481,6,FALSE),"")</f>
        <v>Pantalones</v>
      </c>
      <c r="K230" s="2" t="str">
        <f>IFERROR(VLOOKUP($A230,[1]products_2021_10_19_12_46_45!$A$3:$S$481,7,FALSE),"")</f>
        <v>De vestir</v>
      </c>
      <c r="L230" s="2" t="str">
        <f>IFERROR(VLOOKUP($A230,[1]products_2021_10_19_12_46_45!$A$3:$S$481,8,FALSE),"")</f>
        <v/>
      </c>
      <c r="M230" s="2" t="str">
        <f>IFERROR(VLOOKUP($A230,[1]products_2021_10_19_12_46_45!$A$3:$S$481,9,FALSE),"")</f>
        <v>Gabardina, Gala, Pantalón</v>
      </c>
      <c r="N230" s="2">
        <f>IFERROR(VLOOKUP(C230,[2]articulo!$A$1:$D$9000,4,FALSE),"")</f>
        <v>3962.65</v>
      </c>
      <c r="O230" s="2" t="str">
        <f>VLOOKUP($A230,[1]products_2021_10_19_12_46_45!$A$3:$S$481,18,FALSE)</f>
        <v>https://rerda.com/1832/pantalon-de-vestir-negro-t34-48.jpg,https://rerda.com/1833/pantalon-de-vestir-negro-t34-48.jpg,https://rerda.com/1834/pantalon-de-vestir-negro-t34-48.jpg</v>
      </c>
      <c r="P230" s="2">
        <f>IFERROR(VLOOKUP(B230,[3]stock!$A$1:$B$9000,2,FALSE),"0")</f>
        <v>18</v>
      </c>
      <c r="Q230" s="2">
        <f>VLOOKUP($A230,[1]products_2021_10_19_12_46_45!$A$3:$S$481,11,FALSE)</f>
        <v>5</v>
      </c>
      <c r="R230" s="2">
        <f>VLOOKUP($A230,[1]products_2021_10_19_12_46_45!$A$3:$S$481,12,FALSE)</f>
        <v>5</v>
      </c>
      <c r="S230" s="2">
        <f>VLOOKUP($A230,[1]products_2021_10_19_12_46_45!$A$3:$S$481,13,FALSE)</f>
        <v>5</v>
      </c>
      <c r="T230" s="2">
        <f>VLOOKUP($A230,[1]products_2021_10_19_12_46_45!$A$3:$S$481,14,FALSE)</f>
        <v>0.03</v>
      </c>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row>
    <row r="231" spans="1:45" hidden="1" x14ac:dyDescent="0.25">
      <c r="A231" s="2">
        <v>22</v>
      </c>
      <c r="B231" s="2">
        <v>112028046</v>
      </c>
      <c r="C231" s="2">
        <f>VLOOKUP($A231,[1]products_2021_10_19_12_46_45!$A$3:$S$481,3,FALSE)</f>
        <v>1120280</v>
      </c>
      <c r="D231" s="2" t="str">
        <f>VLOOKUP($A231,[1]products_2021_10_19_12_46_45!$A$3:$S$481,4,FALSE)</f>
        <v>Pantalón de Vestir Negro T:34-48</v>
      </c>
      <c r="E231" s="3">
        <v>46</v>
      </c>
      <c r="F231" s="4"/>
      <c r="G231" s="2" t="str">
        <f>VLOOKUP($A231,[1]products_2021_10_19_12_46_45!$A$3:$S$481,16,FALSE)</f>
        <v>Pantalón pinzado de gala._x000D_
Bolsillos traseros sin solapas._x000D_
Para uniforme de salida.</v>
      </c>
      <c r="H231" s="2" t="str">
        <f>IFERROR(VLOOKUP($A231,[1]products_2021_10_19_12_46_45!$A$3:$S$481,17,FALSE),"")</f>
        <v>Ideales para desfiles, gala, la policía, penitenciaría, institutos, escuelas, como también el Liceo Militar.</v>
      </c>
      <c r="I231" s="2" t="str">
        <f>VLOOKUP($A231,[1]products_2021_10_19_12_46_45!$A$3:$S$481,5,FALSE)</f>
        <v>Indumentaria militar</v>
      </c>
      <c r="J231" s="2" t="str">
        <f>IFERROR(VLOOKUP($A231,[1]products_2021_10_19_12_46_45!$A$3:$S$481,6,FALSE),"")</f>
        <v>Pantalones</v>
      </c>
      <c r="K231" s="2" t="str">
        <f>IFERROR(VLOOKUP($A231,[1]products_2021_10_19_12_46_45!$A$3:$S$481,7,FALSE),"")</f>
        <v>De vestir</v>
      </c>
      <c r="L231" s="2" t="str">
        <f>IFERROR(VLOOKUP($A231,[1]products_2021_10_19_12_46_45!$A$3:$S$481,8,FALSE),"")</f>
        <v/>
      </c>
      <c r="M231" s="2" t="str">
        <f>IFERROR(VLOOKUP($A231,[1]products_2021_10_19_12_46_45!$A$3:$S$481,9,FALSE),"")</f>
        <v>Gabardina, Gala, Pantalón</v>
      </c>
      <c r="N231" s="2">
        <f>IFERROR(VLOOKUP(C231,[2]articulo!$A$1:$D$9000,4,FALSE),"")</f>
        <v>3962.65</v>
      </c>
      <c r="O231" s="2" t="str">
        <f>VLOOKUP($A231,[1]products_2021_10_19_12_46_45!$A$3:$S$481,18,FALSE)</f>
        <v>https://rerda.com/1832/pantalon-de-vestir-negro-t34-48.jpg,https://rerda.com/1833/pantalon-de-vestir-negro-t34-48.jpg,https://rerda.com/1834/pantalon-de-vestir-negro-t34-48.jpg</v>
      </c>
      <c r="P231" s="2">
        <f>IFERROR(VLOOKUP(B231,[3]stock!$A$1:$B$9000,2,FALSE),"0")</f>
        <v>15</v>
      </c>
      <c r="Q231" s="2">
        <f>VLOOKUP($A231,[1]products_2021_10_19_12_46_45!$A$3:$S$481,11,FALSE)</f>
        <v>5</v>
      </c>
      <c r="R231" s="2">
        <f>VLOOKUP($A231,[1]products_2021_10_19_12_46_45!$A$3:$S$481,12,FALSE)</f>
        <v>5</v>
      </c>
      <c r="S231" s="2">
        <f>VLOOKUP($A231,[1]products_2021_10_19_12_46_45!$A$3:$S$481,13,FALSE)</f>
        <v>5</v>
      </c>
      <c r="T231" s="2">
        <f>VLOOKUP($A231,[1]products_2021_10_19_12_46_45!$A$3:$S$481,14,FALSE)</f>
        <v>0.03</v>
      </c>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row>
    <row r="232" spans="1:45" hidden="1" x14ac:dyDescent="0.25">
      <c r="A232" s="2">
        <v>22</v>
      </c>
      <c r="B232" s="2">
        <v>112028048</v>
      </c>
      <c r="C232" s="2">
        <f>VLOOKUP($A232,[1]products_2021_10_19_12_46_45!$A$3:$S$481,3,FALSE)</f>
        <v>1120280</v>
      </c>
      <c r="D232" s="2" t="str">
        <f>VLOOKUP($A232,[1]products_2021_10_19_12_46_45!$A$3:$S$481,4,FALSE)</f>
        <v>Pantalón de Vestir Negro T:34-48</v>
      </c>
      <c r="E232" s="3">
        <v>48</v>
      </c>
      <c r="F232" s="4"/>
      <c r="G232" s="2" t="str">
        <f>VLOOKUP($A232,[1]products_2021_10_19_12_46_45!$A$3:$S$481,16,FALSE)</f>
        <v>Pantalón pinzado de gala._x000D_
Bolsillos traseros sin solapas._x000D_
Para uniforme de salida.</v>
      </c>
      <c r="H232" s="2" t="str">
        <f>IFERROR(VLOOKUP($A232,[1]products_2021_10_19_12_46_45!$A$3:$S$481,17,FALSE),"")</f>
        <v>Ideales para desfiles, gala, la policía, penitenciaría, institutos, escuelas, como también el Liceo Militar.</v>
      </c>
      <c r="I232" s="2" t="str">
        <f>VLOOKUP($A232,[1]products_2021_10_19_12_46_45!$A$3:$S$481,5,FALSE)</f>
        <v>Indumentaria militar</v>
      </c>
      <c r="J232" s="2" t="str">
        <f>IFERROR(VLOOKUP($A232,[1]products_2021_10_19_12_46_45!$A$3:$S$481,6,FALSE),"")</f>
        <v>Pantalones</v>
      </c>
      <c r="K232" s="2" t="str">
        <f>IFERROR(VLOOKUP($A232,[1]products_2021_10_19_12_46_45!$A$3:$S$481,7,FALSE),"")</f>
        <v>De vestir</v>
      </c>
      <c r="L232" s="2" t="str">
        <f>IFERROR(VLOOKUP($A232,[1]products_2021_10_19_12_46_45!$A$3:$S$481,8,FALSE),"")</f>
        <v/>
      </c>
      <c r="M232" s="2" t="str">
        <f>IFERROR(VLOOKUP($A232,[1]products_2021_10_19_12_46_45!$A$3:$S$481,9,FALSE),"")</f>
        <v>Gabardina, Gala, Pantalón</v>
      </c>
      <c r="N232" s="2">
        <f>IFERROR(VLOOKUP(C232,[2]articulo!$A$1:$D$9000,4,FALSE),"")</f>
        <v>3962.65</v>
      </c>
      <c r="O232" s="2" t="str">
        <f>VLOOKUP($A232,[1]products_2021_10_19_12_46_45!$A$3:$S$481,18,FALSE)</f>
        <v>https://rerda.com/1832/pantalon-de-vestir-negro-t34-48.jpg,https://rerda.com/1833/pantalon-de-vestir-negro-t34-48.jpg,https://rerda.com/1834/pantalon-de-vestir-negro-t34-48.jpg</v>
      </c>
      <c r="P232" s="2">
        <f>IFERROR(VLOOKUP(B232,[3]stock!$A$1:$B$9000,2,FALSE),"0")</f>
        <v>17</v>
      </c>
      <c r="Q232" s="2">
        <f>VLOOKUP($A232,[1]products_2021_10_19_12_46_45!$A$3:$S$481,11,FALSE)</f>
        <v>5</v>
      </c>
      <c r="R232" s="2">
        <f>VLOOKUP($A232,[1]products_2021_10_19_12_46_45!$A$3:$S$481,12,FALSE)</f>
        <v>5</v>
      </c>
      <c r="S232" s="2">
        <f>VLOOKUP($A232,[1]products_2021_10_19_12_46_45!$A$3:$S$481,13,FALSE)</f>
        <v>5</v>
      </c>
      <c r="T232" s="2">
        <f>VLOOKUP($A232,[1]products_2021_10_19_12_46_45!$A$3:$S$481,14,FALSE)</f>
        <v>0.03</v>
      </c>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row>
    <row r="233" spans="1:45" hidden="1" x14ac:dyDescent="0.25">
      <c r="A233" s="2">
        <v>730</v>
      </c>
      <c r="B233" s="2">
        <v>112028534</v>
      </c>
      <c r="C233" s="2">
        <f>VLOOKUP($A233,[1]products_2021_10_19_12_46_45!$A$3:$S$481,3,FALSE)</f>
        <v>1120285</v>
      </c>
      <c r="D233" s="2" t="str">
        <f>VLOOKUP($A233,[1]products_2021_10_19_12_46_45!$A$3:$S$481,4,FALSE)</f>
        <v>Bombacha Clásica Gabardina Azul T:34-48</v>
      </c>
      <c r="E233" s="3">
        <v>34</v>
      </c>
      <c r="F233" s="4"/>
      <c r="G233" s="2" t="str">
        <f>VLOOKUP($A233,[1]products_2021_10_19_12_46_45!$A$3:$S$481,16,FALSE)</f>
        <v>Con puños en la bota.&lt;br /&gt;
Seis (6) bolsillos.&lt;br /&gt;
Refuerzo en rodillas y entrepierna.&lt;br /&gt;
Cierre de cremallera de 1ª calidad con ojal y botón.&lt;br /&gt;</v>
      </c>
      <c r="H233" s="2" t="str">
        <f>IFERROR(VLOOKUP($A233,[1]products_2021_10_19_12_46_45!$A$3:$S$481,17,FALSE),"")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33" s="2" t="str">
        <f>VLOOKUP($A233,[1]products_2021_10_19_12_46_45!$A$3:$S$481,5,FALSE)</f>
        <v>Indumentaria militar</v>
      </c>
      <c r="J233" s="2" t="str">
        <f>IFERROR(VLOOKUP($A233,[1]products_2021_10_19_12_46_45!$A$3:$S$481,6,FALSE),"")</f>
        <v>Pantalones de combate, bombachas, fajinas, cargo.</v>
      </c>
      <c r="K233" s="2" t="str">
        <f>IFERROR(VLOOKUP($A233,[1]products_2021_10_19_12_46_45!$A$3:$S$481,7,FALSE),"")</f>
        <v>Clásica</v>
      </c>
      <c r="L233" s="2" t="str">
        <f>IFERROR(VLOOKUP($A233,[1]products_2021_10_19_12_46_45!$A$3:$S$481,8,FALSE),"")</f>
        <v/>
      </c>
      <c r="M233" s="2" t="str">
        <f>IFERROR(VLOOKUP($A233,[1]products_2021_10_19_12_46_45!$A$3:$S$481,9,FALSE),"")</f>
        <v>Gabardina, Policía, Bombacha, Clásica</v>
      </c>
      <c r="N233" s="2">
        <f>IFERROR(VLOOKUP(C233,[2]articulo!$A$1:$D$9000,4,FALSE),"")</f>
        <v>5500</v>
      </c>
      <c r="O233" s="2" t="str">
        <f>VLOOKUP($A233,[1]products_2021_10_19_12_46_45!$A$3:$S$481,18,FALSE)</f>
        <v>https://rerda.com/6978/Bombacha-Clasica-Gabardina-Azul-T-34-49.jpg,https://rerda.com/6979/Bombacha-Clasica-Gabardina-Azul-T-34-49.jpg,https://rerda.com/6980/Bombacha-Clasica-Gabardina-Azul-T-34-49.jpg,https://rerda.com/6981/Bombacha-Clasica-Gabardina-Azul-T-34-49.jpg,https://rerda.com/6982/Bombacha-Clasica-Gabardina-Azul-T-34-49.jpg</v>
      </c>
      <c r="P233" s="2">
        <f>IFERROR(VLOOKUP(B233,[3]stock!$A$1:$B$9000,2,FALSE),"0")</f>
        <v>0</v>
      </c>
      <c r="Q233" s="2">
        <f>VLOOKUP($A233,[1]products_2021_10_19_12_46_45!$A$3:$S$481,11,FALSE)</f>
        <v>5</v>
      </c>
      <c r="R233" s="2">
        <f>VLOOKUP($A233,[1]products_2021_10_19_12_46_45!$A$3:$S$481,12,FALSE)</f>
        <v>5</v>
      </c>
      <c r="S233" s="2">
        <f>VLOOKUP($A233,[1]products_2021_10_19_12_46_45!$A$3:$S$481,13,FALSE)</f>
        <v>5</v>
      </c>
      <c r="T233" s="2">
        <f>VLOOKUP($A233,[1]products_2021_10_19_12_46_45!$A$3:$S$481,14,FALSE)</f>
        <v>0.03</v>
      </c>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row>
    <row r="234" spans="1:45" hidden="1" x14ac:dyDescent="0.25">
      <c r="A234" s="2">
        <v>730</v>
      </c>
      <c r="B234" s="2">
        <v>112028536</v>
      </c>
      <c r="C234" s="2">
        <f>VLOOKUP($A234,[1]products_2021_10_19_12_46_45!$A$3:$S$481,3,FALSE)</f>
        <v>1120285</v>
      </c>
      <c r="D234" s="2" t="str">
        <f>VLOOKUP($A234,[1]products_2021_10_19_12_46_45!$A$3:$S$481,4,FALSE)</f>
        <v>Bombacha Clásica Gabardina Azul T:34-48</v>
      </c>
      <c r="E234" s="3">
        <v>36</v>
      </c>
      <c r="F234" s="4"/>
      <c r="G234" s="2" t="str">
        <f>VLOOKUP($A234,[1]products_2021_10_19_12_46_45!$A$3:$S$481,16,FALSE)</f>
        <v>Con puños en la bota.&lt;br /&gt;
Seis (6) bolsillos.&lt;br /&gt;
Refuerzo en rodillas y entrepierna.&lt;br /&gt;
Cierre de cremallera de 1ª calidad con ojal y botón.&lt;br /&gt;</v>
      </c>
      <c r="H234" s="2" t="str">
        <f>IFERROR(VLOOKUP($A234,[1]products_2021_10_19_12_46_45!$A$3:$S$481,17,FALSE),"")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34" s="2" t="str">
        <f>VLOOKUP($A234,[1]products_2021_10_19_12_46_45!$A$3:$S$481,5,FALSE)</f>
        <v>Indumentaria militar</v>
      </c>
      <c r="J234" s="2" t="str">
        <f>IFERROR(VLOOKUP($A234,[1]products_2021_10_19_12_46_45!$A$3:$S$481,6,FALSE),"")</f>
        <v>Pantalones de combate, bombachas, fajinas, cargo.</v>
      </c>
      <c r="K234" s="2" t="str">
        <f>IFERROR(VLOOKUP($A234,[1]products_2021_10_19_12_46_45!$A$3:$S$481,7,FALSE),"")</f>
        <v>Clásica</v>
      </c>
      <c r="L234" s="2" t="str">
        <f>IFERROR(VLOOKUP($A234,[1]products_2021_10_19_12_46_45!$A$3:$S$481,8,FALSE),"")</f>
        <v/>
      </c>
      <c r="M234" s="2" t="str">
        <f>IFERROR(VLOOKUP($A234,[1]products_2021_10_19_12_46_45!$A$3:$S$481,9,FALSE),"")</f>
        <v>Gabardina, Policía, Bombacha, Clásica</v>
      </c>
      <c r="N234" s="2">
        <f>IFERROR(VLOOKUP(C234,[2]articulo!$A$1:$D$9000,4,FALSE),"")</f>
        <v>5500</v>
      </c>
      <c r="O234" s="2" t="str">
        <f>VLOOKUP($A234,[1]products_2021_10_19_12_46_45!$A$3:$S$481,18,FALSE)</f>
        <v>https://rerda.com/6978/Bombacha-Clasica-Gabardina-Azul-T-34-49.jpg,https://rerda.com/6979/Bombacha-Clasica-Gabardina-Azul-T-34-49.jpg,https://rerda.com/6980/Bombacha-Clasica-Gabardina-Azul-T-34-49.jpg,https://rerda.com/6981/Bombacha-Clasica-Gabardina-Azul-T-34-49.jpg,https://rerda.com/6982/Bombacha-Clasica-Gabardina-Azul-T-34-49.jpg</v>
      </c>
      <c r="P234" s="2">
        <f>IFERROR(VLOOKUP(B234,[3]stock!$A$1:$B$9000,2,FALSE),"0")</f>
        <v>23</v>
      </c>
      <c r="Q234" s="2">
        <f>VLOOKUP($A234,[1]products_2021_10_19_12_46_45!$A$3:$S$481,11,FALSE)</f>
        <v>5</v>
      </c>
      <c r="R234" s="2">
        <f>VLOOKUP($A234,[1]products_2021_10_19_12_46_45!$A$3:$S$481,12,FALSE)</f>
        <v>5</v>
      </c>
      <c r="S234" s="2">
        <f>VLOOKUP($A234,[1]products_2021_10_19_12_46_45!$A$3:$S$481,13,FALSE)</f>
        <v>5</v>
      </c>
      <c r="T234" s="2">
        <f>VLOOKUP($A234,[1]products_2021_10_19_12_46_45!$A$3:$S$481,14,FALSE)</f>
        <v>0.03</v>
      </c>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row>
    <row r="235" spans="1:45" hidden="1" x14ac:dyDescent="0.25">
      <c r="A235" s="2">
        <v>730</v>
      </c>
      <c r="B235" s="2">
        <v>112028538</v>
      </c>
      <c r="C235" s="2">
        <f>VLOOKUP($A235,[1]products_2021_10_19_12_46_45!$A$3:$S$481,3,FALSE)</f>
        <v>1120285</v>
      </c>
      <c r="D235" s="2" t="str">
        <f>VLOOKUP($A235,[1]products_2021_10_19_12_46_45!$A$3:$S$481,4,FALSE)</f>
        <v>Bombacha Clásica Gabardina Azul T:34-48</v>
      </c>
      <c r="E235" s="3">
        <v>38</v>
      </c>
      <c r="F235" s="4"/>
      <c r="G235" s="2" t="str">
        <f>VLOOKUP($A235,[1]products_2021_10_19_12_46_45!$A$3:$S$481,16,FALSE)</f>
        <v>Con puños en la bota.&lt;br /&gt;
Seis (6) bolsillos.&lt;br /&gt;
Refuerzo en rodillas y entrepierna.&lt;br /&gt;
Cierre de cremallera de 1ª calidad con ojal y botón.&lt;br /&gt;</v>
      </c>
      <c r="H235" s="2" t="str">
        <f>IFERROR(VLOOKUP($A235,[1]products_2021_10_19_12_46_45!$A$3:$S$481,17,FALSE),"")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35" s="2" t="str">
        <f>VLOOKUP($A235,[1]products_2021_10_19_12_46_45!$A$3:$S$481,5,FALSE)</f>
        <v>Indumentaria militar</v>
      </c>
      <c r="J235" s="2" t="str">
        <f>IFERROR(VLOOKUP($A235,[1]products_2021_10_19_12_46_45!$A$3:$S$481,6,FALSE),"")</f>
        <v>Pantalones de combate, bombachas, fajinas, cargo.</v>
      </c>
      <c r="K235" s="2" t="str">
        <f>IFERROR(VLOOKUP($A235,[1]products_2021_10_19_12_46_45!$A$3:$S$481,7,FALSE),"")</f>
        <v>Clásica</v>
      </c>
      <c r="L235" s="2" t="str">
        <f>IFERROR(VLOOKUP($A235,[1]products_2021_10_19_12_46_45!$A$3:$S$481,8,FALSE),"")</f>
        <v/>
      </c>
      <c r="M235" s="2" t="str">
        <f>IFERROR(VLOOKUP($A235,[1]products_2021_10_19_12_46_45!$A$3:$S$481,9,FALSE),"")</f>
        <v>Gabardina, Policía, Bombacha, Clásica</v>
      </c>
      <c r="N235" s="2">
        <f>IFERROR(VLOOKUP(C235,[2]articulo!$A$1:$D$9000,4,FALSE),"")</f>
        <v>5500</v>
      </c>
      <c r="O235" s="2" t="str">
        <f>VLOOKUP($A235,[1]products_2021_10_19_12_46_45!$A$3:$S$481,18,FALSE)</f>
        <v>https://rerda.com/6978/Bombacha-Clasica-Gabardina-Azul-T-34-49.jpg,https://rerda.com/6979/Bombacha-Clasica-Gabardina-Azul-T-34-49.jpg,https://rerda.com/6980/Bombacha-Clasica-Gabardina-Azul-T-34-49.jpg,https://rerda.com/6981/Bombacha-Clasica-Gabardina-Azul-T-34-49.jpg,https://rerda.com/6982/Bombacha-Clasica-Gabardina-Azul-T-34-49.jpg</v>
      </c>
      <c r="P235" s="2">
        <f>IFERROR(VLOOKUP(B235,[3]stock!$A$1:$B$9000,2,FALSE),"0")</f>
        <v>20</v>
      </c>
      <c r="Q235" s="2">
        <f>VLOOKUP($A235,[1]products_2021_10_19_12_46_45!$A$3:$S$481,11,FALSE)</f>
        <v>5</v>
      </c>
      <c r="R235" s="2">
        <f>VLOOKUP($A235,[1]products_2021_10_19_12_46_45!$A$3:$S$481,12,FALSE)</f>
        <v>5</v>
      </c>
      <c r="S235" s="2">
        <f>VLOOKUP($A235,[1]products_2021_10_19_12_46_45!$A$3:$S$481,13,FALSE)</f>
        <v>5</v>
      </c>
      <c r="T235" s="2">
        <f>VLOOKUP($A235,[1]products_2021_10_19_12_46_45!$A$3:$S$481,14,FALSE)</f>
        <v>0.03</v>
      </c>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row>
    <row r="236" spans="1:45" hidden="1" x14ac:dyDescent="0.25">
      <c r="A236" s="2">
        <v>730</v>
      </c>
      <c r="B236" s="2">
        <v>112028540</v>
      </c>
      <c r="C236" s="2">
        <f>VLOOKUP($A236,[1]products_2021_10_19_12_46_45!$A$3:$S$481,3,FALSE)</f>
        <v>1120285</v>
      </c>
      <c r="D236" s="2" t="str">
        <f>VLOOKUP($A236,[1]products_2021_10_19_12_46_45!$A$3:$S$481,4,FALSE)</f>
        <v>Bombacha Clásica Gabardina Azul T:34-48</v>
      </c>
      <c r="E236" s="3">
        <v>40</v>
      </c>
      <c r="F236" s="4"/>
      <c r="G236" s="2" t="str">
        <f>VLOOKUP($A236,[1]products_2021_10_19_12_46_45!$A$3:$S$481,16,FALSE)</f>
        <v>Con puños en la bota.&lt;br /&gt;
Seis (6) bolsillos.&lt;br /&gt;
Refuerzo en rodillas y entrepierna.&lt;br /&gt;
Cierre de cremallera de 1ª calidad con ojal y botón.&lt;br /&gt;</v>
      </c>
      <c r="H236" s="2" t="str">
        <f>IFERROR(VLOOKUP($A236,[1]products_2021_10_19_12_46_45!$A$3:$S$481,17,FALSE),"")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36" s="2" t="str">
        <f>VLOOKUP($A236,[1]products_2021_10_19_12_46_45!$A$3:$S$481,5,FALSE)</f>
        <v>Indumentaria militar</v>
      </c>
      <c r="J236" s="2" t="str">
        <f>IFERROR(VLOOKUP($A236,[1]products_2021_10_19_12_46_45!$A$3:$S$481,6,FALSE),"")</f>
        <v>Pantalones de combate, bombachas, fajinas, cargo.</v>
      </c>
      <c r="K236" s="2" t="str">
        <f>IFERROR(VLOOKUP($A236,[1]products_2021_10_19_12_46_45!$A$3:$S$481,7,FALSE),"")</f>
        <v>Clásica</v>
      </c>
      <c r="L236" s="2" t="str">
        <f>IFERROR(VLOOKUP($A236,[1]products_2021_10_19_12_46_45!$A$3:$S$481,8,FALSE),"")</f>
        <v/>
      </c>
      <c r="M236" s="2" t="str">
        <f>IFERROR(VLOOKUP($A236,[1]products_2021_10_19_12_46_45!$A$3:$S$481,9,FALSE),"")</f>
        <v>Gabardina, Policía, Bombacha, Clásica</v>
      </c>
      <c r="N236" s="2">
        <f>IFERROR(VLOOKUP(C236,[2]articulo!$A$1:$D$9000,4,FALSE),"")</f>
        <v>5500</v>
      </c>
      <c r="O236" s="2" t="str">
        <f>VLOOKUP($A236,[1]products_2021_10_19_12_46_45!$A$3:$S$481,18,FALSE)</f>
        <v>https://rerda.com/6978/Bombacha-Clasica-Gabardina-Azul-T-34-49.jpg,https://rerda.com/6979/Bombacha-Clasica-Gabardina-Azul-T-34-49.jpg,https://rerda.com/6980/Bombacha-Clasica-Gabardina-Azul-T-34-49.jpg,https://rerda.com/6981/Bombacha-Clasica-Gabardina-Azul-T-34-49.jpg,https://rerda.com/6982/Bombacha-Clasica-Gabardina-Azul-T-34-49.jpg</v>
      </c>
      <c r="P236" s="2">
        <f>IFERROR(VLOOKUP(B236,[3]stock!$A$1:$B$9000,2,FALSE),"0")</f>
        <v>4</v>
      </c>
      <c r="Q236" s="2">
        <f>VLOOKUP($A236,[1]products_2021_10_19_12_46_45!$A$3:$S$481,11,FALSE)</f>
        <v>5</v>
      </c>
      <c r="R236" s="2">
        <f>VLOOKUP($A236,[1]products_2021_10_19_12_46_45!$A$3:$S$481,12,FALSE)</f>
        <v>5</v>
      </c>
      <c r="S236" s="2">
        <f>VLOOKUP($A236,[1]products_2021_10_19_12_46_45!$A$3:$S$481,13,FALSE)</f>
        <v>5</v>
      </c>
      <c r="T236" s="2">
        <f>VLOOKUP($A236,[1]products_2021_10_19_12_46_45!$A$3:$S$481,14,FALSE)</f>
        <v>0.03</v>
      </c>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row>
    <row r="237" spans="1:45" hidden="1" x14ac:dyDescent="0.25">
      <c r="A237" s="2">
        <v>730</v>
      </c>
      <c r="B237" s="2">
        <v>112028542</v>
      </c>
      <c r="C237" s="2">
        <f>VLOOKUP($A237,[1]products_2021_10_19_12_46_45!$A$3:$S$481,3,FALSE)</f>
        <v>1120285</v>
      </c>
      <c r="D237" s="2" t="str">
        <f>VLOOKUP($A237,[1]products_2021_10_19_12_46_45!$A$3:$S$481,4,FALSE)</f>
        <v>Bombacha Clásica Gabardina Azul T:34-48</v>
      </c>
      <c r="E237" s="3">
        <v>42</v>
      </c>
      <c r="F237" s="4"/>
      <c r="G237" s="2" t="str">
        <f>VLOOKUP($A237,[1]products_2021_10_19_12_46_45!$A$3:$S$481,16,FALSE)</f>
        <v>Con puños en la bota.&lt;br /&gt;
Seis (6) bolsillos.&lt;br /&gt;
Refuerzo en rodillas y entrepierna.&lt;br /&gt;
Cierre de cremallera de 1ª calidad con ojal y botón.&lt;br /&gt;</v>
      </c>
      <c r="H237" s="2" t="str">
        <f>IFERROR(VLOOKUP($A237,[1]products_2021_10_19_12_46_45!$A$3:$S$481,17,FALSE),"")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37" s="2" t="str">
        <f>VLOOKUP($A237,[1]products_2021_10_19_12_46_45!$A$3:$S$481,5,FALSE)</f>
        <v>Indumentaria militar</v>
      </c>
      <c r="J237" s="2" t="str">
        <f>IFERROR(VLOOKUP($A237,[1]products_2021_10_19_12_46_45!$A$3:$S$481,6,FALSE),"")</f>
        <v>Pantalones de combate, bombachas, fajinas, cargo.</v>
      </c>
      <c r="K237" s="2" t="str">
        <f>IFERROR(VLOOKUP($A237,[1]products_2021_10_19_12_46_45!$A$3:$S$481,7,FALSE),"")</f>
        <v>Clásica</v>
      </c>
      <c r="L237" s="2" t="str">
        <f>IFERROR(VLOOKUP($A237,[1]products_2021_10_19_12_46_45!$A$3:$S$481,8,FALSE),"")</f>
        <v/>
      </c>
      <c r="M237" s="2" t="str">
        <f>IFERROR(VLOOKUP($A237,[1]products_2021_10_19_12_46_45!$A$3:$S$481,9,FALSE),"")</f>
        <v>Gabardina, Policía, Bombacha, Clásica</v>
      </c>
      <c r="N237" s="2">
        <f>IFERROR(VLOOKUP(C237,[2]articulo!$A$1:$D$9000,4,FALSE),"")</f>
        <v>5500</v>
      </c>
      <c r="O237" s="2" t="str">
        <f>VLOOKUP($A237,[1]products_2021_10_19_12_46_45!$A$3:$S$481,18,FALSE)</f>
        <v>https://rerda.com/6978/Bombacha-Clasica-Gabardina-Azul-T-34-49.jpg,https://rerda.com/6979/Bombacha-Clasica-Gabardina-Azul-T-34-49.jpg,https://rerda.com/6980/Bombacha-Clasica-Gabardina-Azul-T-34-49.jpg,https://rerda.com/6981/Bombacha-Clasica-Gabardina-Azul-T-34-49.jpg,https://rerda.com/6982/Bombacha-Clasica-Gabardina-Azul-T-34-49.jpg</v>
      </c>
      <c r="P237" s="2">
        <f>IFERROR(VLOOKUP(B237,[3]stock!$A$1:$B$9000,2,FALSE),"0")</f>
        <v>27</v>
      </c>
      <c r="Q237" s="2">
        <f>VLOOKUP($A237,[1]products_2021_10_19_12_46_45!$A$3:$S$481,11,FALSE)</f>
        <v>5</v>
      </c>
      <c r="R237" s="2">
        <f>VLOOKUP($A237,[1]products_2021_10_19_12_46_45!$A$3:$S$481,12,FALSE)</f>
        <v>5</v>
      </c>
      <c r="S237" s="2">
        <f>VLOOKUP($A237,[1]products_2021_10_19_12_46_45!$A$3:$S$481,13,FALSE)</f>
        <v>5</v>
      </c>
      <c r="T237" s="2">
        <f>VLOOKUP($A237,[1]products_2021_10_19_12_46_45!$A$3:$S$481,14,FALSE)</f>
        <v>0.03</v>
      </c>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row>
    <row r="238" spans="1:45" hidden="1" x14ac:dyDescent="0.25">
      <c r="A238" s="2">
        <v>730</v>
      </c>
      <c r="B238" s="2">
        <v>112028544</v>
      </c>
      <c r="C238" s="2">
        <f>VLOOKUP($A238,[1]products_2021_10_19_12_46_45!$A$3:$S$481,3,FALSE)</f>
        <v>1120285</v>
      </c>
      <c r="D238" s="2" t="str">
        <f>VLOOKUP($A238,[1]products_2021_10_19_12_46_45!$A$3:$S$481,4,FALSE)</f>
        <v>Bombacha Clásica Gabardina Azul T:34-48</v>
      </c>
      <c r="E238" s="3">
        <v>44</v>
      </c>
      <c r="F238" s="4"/>
      <c r="G238" s="2" t="str">
        <f>VLOOKUP($A238,[1]products_2021_10_19_12_46_45!$A$3:$S$481,16,FALSE)</f>
        <v>Con puños en la bota.&lt;br /&gt;
Seis (6) bolsillos.&lt;br /&gt;
Refuerzo en rodillas y entrepierna.&lt;br /&gt;
Cierre de cremallera de 1ª calidad con ojal y botón.&lt;br /&gt;</v>
      </c>
      <c r="H238" s="2" t="str">
        <f>IFERROR(VLOOKUP($A238,[1]products_2021_10_19_12_46_45!$A$3:$S$481,17,FALSE),"")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38" s="2" t="str">
        <f>VLOOKUP($A238,[1]products_2021_10_19_12_46_45!$A$3:$S$481,5,FALSE)</f>
        <v>Indumentaria militar</v>
      </c>
      <c r="J238" s="2" t="str">
        <f>IFERROR(VLOOKUP($A238,[1]products_2021_10_19_12_46_45!$A$3:$S$481,6,FALSE),"")</f>
        <v>Pantalones de combate, bombachas, fajinas, cargo.</v>
      </c>
      <c r="K238" s="2" t="str">
        <f>IFERROR(VLOOKUP($A238,[1]products_2021_10_19_12_46_45!$A$3:$S$481,7,FALSE),"")</f>
        <v>Clásica</v>
      </c>
      <c r="L238" s="2" t="str">
        <f>IFERROR(VLOOKUP($A238,[1]products_2021_10_19_12_46_45!$A$3:$S$481,8,FALSE),"")</f>
        <v/>
      </c>
      <c r="M238" s="2" t="str">
        <f>IFERROR(VLOOKUP($A238,[1]products_2021_10_19_12_46_45!$A$3:$S$481,9,FALSE),"")</f>
        <v>Gabardina, Policía, Bombacha, Clásica</v>
      </c>
      <c r="N238" s="2">
        <f>IFERROR(VLOOKUP(C238,[2]articulo!$A$1:$D$9000,4,FALSE),"")</f>
        <v>5500</v>
      </c>
      <c r="O238" s="2" t="str">
        <f>VLOOKUP($A238,[1]products_2021_10_19_12_46_45!$A$3:$S$481,18,FALSE)</f>
        <v>https://rerda.com/6978/Bombacha-Clasica-Gabardina-Azul-T-34-49.jpg,https://rerda.com/6979/Bombacha-Clasica-Gabardina-Azul-T-34-49.jpg,https://rerda.com/6980/Bombacha-Clasica-Gabardina-Azul-T-34-49.jpg,https://rerda.com/6981/Bombacha-Clasica-Gabardina-Azul-T-34-49.jpg,https://rerda.com/6982/Bombacha-Clasica-Gabardina-Azul-T-34-49.jpg</v>
      </c>
      <c r="P238" s="2">
        <f>IFERROR(VLOOKUP(B238,[3]stock!$A$1:$B$9000,2,FALSE),"0")</f>
        <v>25</v>
      </c>
      <c r="Q238" s="2">
        <f>VLOOKUP($A238,[1]products_2021_10_19_12_46_45!$A$3:$S$481,11,FALSE)</f>
        <v>5</v>
      </c>
      <c r="R238" s="2">
        <f>VLOOKUP($A238,[1]products_2021_10_19_12_46_45!$A$3:$S$481,12,FALSE)</f>
        <v>5</v>
      </c>
      <c r="S238" s="2">
        <f>VLOOKUP($A238,[1]products_2021_10_19_12_46_45!$A$3:$S$481,13,FALSE)</f>
        <v>5</v>
      </c>
      <c r="T238" s="2">
        <f>VLOOKUP($A238,[1]products_2021_10_19_12_46_45!$A$3:$S$481,14,FALSE)</f>
        <v>0.03</v>
      </c>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row>
    <row r="239" spans="1:45" hidden="1" x14ac:dyDescent="0.25">
      <c r="A239" s="2">
        <v>730</v>
      </c>
      <c r="B239" s="2">
        <v>112028546</v>
      </c>
      <c r="C239" s="2">
        <f>VLOOKUP($A239,[1]products_2021_10_19_12_46_45!$A$3:$S$481,3,FALSE)</f>
        <v>1120285</v>
      </c>
      <c r="D239" s="2" t="str">
        <f>VLOOKUP($A239,[1]products_2021_10_19_12_46_45!$A$3:$S$481,4,FALSE)</f>
        <v>Bombacha Clásica Gabardina Azul T:34-48</v>
      </c>
      <c r="E239" s="3">
        <v>46</v>
      </c>
      <c r="F239" s="4"/>
      <c r="G239" s="2" t="str">
        <f>VLOOKUP($A239,[1]products_2021_10_19_12_46_45!$A$3:$S$481,16,FALSE)</f>
        <v>Con puños en la bota.&lt;br /&gt;
Seis (6) bolsillos.&lt;br /&gt;
Refuerzo en rodillas y entrepierna.&lt;br /&gt;
Cierre de cremallera de 1ª calidad con ojal y botón.&lt;br /&gt;</v>
      </c>
      <c r="H239" s="2" t="str">
        <f>IFERROR(VLOOKUP($A239,[1]products_2021_10_19_12_46_45!$A$3:$S$481,17,FALSE),"")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39" s="2" t="str">
        <f>VLOOKUP($A239,[1]products_2021_10_19_12_46_45!$A$3:$S$481,5,FALSE)</f>
        <v>Indumentaria militar</v>
      </c>
      <c r="J239" s="2" t="str">
        <f>IFERROR(VLOOKUP($A239,[1]products_2021_10_19_12_46_45!$A$3:$S$481,6,FALSE),"")</f>
        <v>Pantalones de combate, bombachas, fajinas, cargo.</v>
      </c>
      <c r="K239" s="2" t="str">
        <f>IFERROR(VLOOKUP($A239,[1]products_2021_10_19_12_46_45!$A$3:$S$481,7,FALSE),"")</f>
        <v>Clásica</v>
      </c>
      <c r="L239" s="2" t="str">
        <f>IFERROR(VLOOKUP($A239,[1]products_2021_10_19_12_46_45!$A$3:$S$481,8,FALSE),"")</f>
        <v/>
      </c>
      <c r="M239" s="2" t="str">
        <f>IFERROR(VLOOKUP($A239,[1]products_2021_10_19_12_46_45!$A$3:$S$481,9,FALSE),"")</f>
        <v>Gabardina, Policía, Bombacha, Clásica</v>
      </c>
      <c r="N239" s="2">
        <f>IFERROR(VLOOKUP(C239,[2]articulo!$A$1:$D$9000,4,FALSE),"")</f>
        <v>5500</v>
      </c>
      <c r="O239" s="2" t="str">
        <f>VLOOKUP($A239,[1]products_2021_10_19_12_46_45!$A$3:$S$481,18,FALSE)</f>
        <v>https://rerda.com/6978/Bombacha-Clasica-Gabardina-Azul-T-34-49.jpg,https://rerda.com/6979/Bombacha-Clasica-Gabardina-Azul-T-34-49.jpg,https://rerda.com/6980/Bombacha-Clasica-Gabardina-Azul-T-34-49.jpg,https://rerda.com/6981/Bombacha-Clasica-Gabardina-Azul-T-34-49.jpg,https://rerda.com/6982/Bombacha-Clasica-Gabardina-Azul-T-34-49.jpg</v>
      </c>
      <c r="P239" s="2">
        <f>IFERROR(VLOOKUP(B239,[3]stock!$A$1:$B$9000,2,FALSE),"0")</f>
        <v>9</v>
      </c>
      <c r="Q239" s="2">
        <f>VLOOKUP($A239,[1]products_2021_10_19_12_46_45!$A$3:$S$481,11,FALSE)</f>
        <v>5</v>
      </c>
      <c r="R239" s="2">
        <f>VLOOKUP($A239,[1]products_2021_10_19_12_46_45!$A$3:$S$481,12,FALSE)</f>
        <v>5</v>
      </c>
      <c r="S239" s="2">
        <f>VLOOKUP($A239,[1]products_2021_10_19_12_46_45!$A$3:$S$481,13,FALSE)</f>
        <v>5</v>
      </c>
      <c r="T239" s="2">
        <f>VLOOKUP($A239,[1]products_2021_10_19_12_46_45!$A$3:$S$481,14,FALSE)</f>
        <v>0.03</v>
      </c>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row>
    <row r="240" spans="1:45" hidden="1" x14ac:dyDescent="0.25">
      <c r="A240" s="2">
        <v>730</v>
      </c>
      <c r="B240" s="2">
        <v>112028548</v>
      </c>
      <c r="C240" s="2">
        <f>VLOOKUP($A240,[1]products_2021_10_19_12_46_45!$A$3:$S$481,3,FALSE)</f>
        <v>1120285</v>
      </c>
      <c r="D240" s="2" t="str">
        <f>VLOOKUP($A240,[1]products_2021_10_19_12_46_45!$A$3:$S$481,4,FALSE)</f>
        <v>Bombacha Clásica Gabardina Azul T:34-48</v>
      </c>
      <c r="E240" s="3">
        <v>48</v>
      </c>
      <c r="F240" s="4"/>
      <c r="G240" s="2" t="str">
        <f>VLOOKUP($A240,[1]products_2021_10_19_12_46_45!$A$3:$S$481,16,FALSE)</f>
        <v>Con puños en la bota.&lt;br /&gt;
Seis (6) bolsillos.&lt;br /&gt;
Refuerzo en rodillas y entrepierna.&lt;br /&gt;
Cierre de cremallera de 1ª calidad con ojal y botón.&lt;br /&gt;</v>
      </c>
      <c r="H240" s="2" t="str">
        <f>IFERROR(VLOOKUP($A240,[1]products_2021_10_19_12_46_45!$A$3:$S$481,17,FALSE),"")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40" s="2" t="str">
        <f>VLOOKUP($A240,[1]products_2021_10_19_12_46_45!$A$3:$S$481,5,FALSE)</f>
        <v>Indumentaria militar</v>
      </c>
      <c r="J240" s="2" t="str">
        <f>IFERROR(VLOOKUP($A240,[1]products_2021_10_19_12_46_45!$A$3:$S$481,6,FALSE),"")</f>
        <v>Pantalones de combate, bombachas, fajinas, cargo.</v>
      </c>
      <c r="K240" s="2" t="str">
        <f>IFERROR(VLOOKUP($A240,[1]products_2021_10_19_12_46_45!$A$3:$S$481,7,FALSE),"")</f>
        <v>Clásica</v>
      </c>
      <c r="L240" s="2" t="str">
        <f>IFERROR(VLOOKUP($A240,[1]products_2021_10_19_12_46_45!$A$3:$S$481,8,FALSE),"")</f>
        <v/>
      </c>
      <c r="M240" s="2" t="str">
        <f>IFERROR(VLOOKUP($A240,[1]products_2021_10_19_12_46_45!$A$3:$S$481,9,FALSE),"")</f>
        <v>Gabardina, Policía, Bombacha, Clásica</v>
      </c>
      <c r="N240" s="2">
        <f>IFERROR(VLOOKUP(C240,[2]articulo!$A$1:$D$9000,4,FALSE),"")</f>
        <v>5500</v>
      </c>
      <c r="O240" s="2" t="str">
        <f>VLOOKUP($A240,[1]products_2021_10_19_12_46_45!$A$3:$S$481,18,FALSE)</f>
        <v>https://rerda.com/6978/Bombacha-Clasica-Gabardina-Azul-T-34-49.jpg,https://rerda.com/6979/Bombacha-Clasica-Gabardina-Azul-T-34-49.jpg,https://rerda.com/6980/Bombacha-Clasica-Gabardina-Azul-T-34-49.jpg,https://rerda.com/6981/Bombacha-Clasica-Gabardina-Azul-T-34-49.jpg,https://rerda.com/6982/Bombacha-Clasica-Gabardina-Azul-T-34-49.jpg</v>
      </c>
      <c r="P240" s="2">
        <f>IFERROR(VLOOKUP(B240,[3]stock!$A$1:$B$9000,2,FALSE),"0")</f>
        <v>15</v>
      </c>
      <c r="Q240" s="2">
        <f>VLOOKUP($A240,[1]products_2021_10_19_12_46_45!$A$3:$S$481,11,FALSE)</f>
        <v>5</v>
      </c>
      <c r="R240" s="2">
        <f>VLOOKUP($A240,[1]products_2021_10_19_12_46_45!$A$3:$S$481,12,FALSE)</f>
        <v>5</v>
      </c>
      <c r="S240" s="2">
        <f>VLOOKUP($A240,[1]products_2021_10_19_12_46_45!$A$3:$S$481,13,FALSE)</f>
        <v>5</v>
      </c>
      <c r="T240" s="2">
        <f>VLOOKUP($A240,[1]products_2021_10_19_12_46_45!$A$3:$S$481,14,FALSE)</f>
        <v>0.03</v>
      </c>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row>
    <row r="241" spans="1:45" hidden="1" x14ac:dyDescent="0.25">
      <c r="A241" s="2">
        <v>980</v>
      </c>
      <c r="B241" s="2">
        <v>112031534</v>
      </c>
      <c r="C241" s="2">
        <f>VLOOKUP($A241,[1]products_2021_10_19_12_46_45!$A$3:$S$481,3,FALSE)</f>
        <v>1120315</v>
      </c>
      <c r="D241" s="2" t="str">
        <f>VLOOKUP($A241,[1]products_2021_10_19_12_46_45!$A$3:$S$481,4,FALSE)</f>
        <v>Bombacha Clásica Rip Desértico T:34-48</v>
      </c>
      <c r="E241" s="3">
        <v>34</v>
      </c>
      <c r="F241" s="4"/>
      <c r="G241" s="2" t="str">
        <f>VLOOKUP($A241,[1]products_2021_10_19_12_46_45!$A$3:$S$481,16,FALSE)</f>
        <v>&lt;p&gt;Con puños en la bota.&lt;br /&gt; Seis (6) bolsillos.&lt;br /&gt; Refuerzo en rodillas y entrepierna.&lt;br /&gt; Cierre de cremallera de 1ª calidad con ojal y botón.&lt;/p&gt;</v>
      </c>
      <c r="H241" s="2" t="str">
        <f>IFERROR(VLOOKUP($A241,[1]products_2021_10_19_12_46_45!$A$3:$S$481,17,FALSE),"")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241" s="2" t="str">
        <f>VLOOKUP($A241,[1]products_2021_10_19_12_46_45!$A$3:$S$481,5,FALSE)</f>
        <v>Indumentaria militar</v>
      </c>
      <c r="J241" s="2" t="str">
        <f>IFERROR(VLOOKUP($A241,[1]products_2021_10_19_12_46_45!$A$3:$S$481,6,FALSE),"")</f>
        <v>Pantalones de combate, bombachas, fajinas, cargo.</v>
      </c>
      <c r="K241" s="2" t="str">
        <f>IFERROR(VLOOKUP($A241,[1]products_2021_10_19_12_46_45!$A$3:$S$481,7,FALSE),"")</f>
        <v>Clásica</v>
      </c>
      <c r="L241" s="2" t="str">
        <f>IFERROR(VLOOKUP($A241,[1]products_2021_10_19_12_46_45!$A$3:$S$481,8,FALSE),"")</f>
        <v/>
      </c>
      <c r="M241" s="2" t="str">
        <f>IFERROR(VLOOKUP($A241,[1]products_2021_10_19_12_46_45!$A$3:$S$481,9,FALSE),"")</f>
        <v>Rip Stop, Bombacha, Clásica, Desértico</v>
      </c>
      <c r="N241" s="2">
        <f>IFERROR(VLOOKUP(C241,[2]articulo!$A$1:$D$9000,4,FALSE),"")</f>
        <v>6600</v>
      </c>
      <c r="O241" s="2" t="str">
        <f>VLOOKUP($A241,[1]products_2021_10_19_12_46_45!$A$3:$S$481,18,FALSE)</f>
        <v>https://rerda.com/7356/Bombacha-Clasica-Rip-Desertico-T-34-49.jpg,https://rerda.com/7357/Bombacha-Clasica-Rip-Desertico-T-34-49.jpg,https://rerda.com/7358/Bombacha-Clasica-Rip-Desertico-T-34-49.jpg,https://rerda.com/7359/Bombacha-Clasica-Rip-Desertico-T-34-49.jpg,https://rerda.com/7360/Bombacha-Clasica-Rip-Desertico-T-34-49.jpg</v>
      </c>
      <c r="P241" s="2">
        <f>IFERROR(VLOOKUP(B241,[3]stock!$A$1:$B$9000,2,FALSE),"0")</f>
        <v>0</v>
      </c>
      <c r="Q241" s="2">
        <f>VLOOKUP($A241,[1]products_2021_10_19_12_46_45!$A$3:$S$481,11,FALSE)</f>
        <v>5</v>
      </c>
      <c r="R241" s="2">
        <f>VLOOKUP($A241,[1]products_2021_10_19_12_46_45!$A$3:$S$481,12,FALSE)</f>
        <v>5</v>
      </c>
      <c r="S241" s="2">
        <f>VLOOKUP($A241,[1]products_2021_10_19_12_46_45!$A$3:$S$481,13,FALSE)</f>
        <v>5</v>
      </c>
      <c r="T241" s="2">
        <f>VLOOKUP($A241,[1]products_2021_10_19_12_46_45!$A$3:$S$481,14,FALSE)</f>
        <v>0.03</v>
      </c>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row>
    <row r="242" spans="1:45" hidden="1" x14ac:dyDescent="0.25">
      <c r="A242" s="2">
        <v>980</v>
      </c>
      <c r="B242" s="2">
        <v>112031536</v>
      </c>
      <c r="C242" s="2">
        <f>VLOOKUP($A242,[1]products_2021_10_19_12_46_45!$A$3:$S$481,3,FALSE)</f>
        <v>1120315</v>
      </c>
      <c r="D242" s="2" t="str">
        <f>VLOOKUP($A242,[1]products_2021_10_19_12_46_45!$A$3:$S$481,4,FALSE)</f>
        <v>Bombacha Clásica Rip Desértico T:34-48</v>
      </c>
      <c r="E242" s="3">
        <v>36</v>
      </c>
      <c r="F242" s="4"/>
      <c r="G242" s="2" t="str">
        <f>VLOOKUP($A242,[1]products_2021_10_19_12_46_45!$A$3:$S$481,16,FALSE)</f>
        <v>&lt;p&gt;Con puños en la bota.&lt;br /&gt; Seis (6) bolsillos.&lt;br /&gt; Refuerzo en rodillas y entrepierna.&lt;br /&gt; Cierre de cremallera de 1ª calidad con ojal y botón.&lt;/p&gt;</v>
      </c>
      <c r="H242" s="2" t="str">
        <f>IFERROR(VLOOKUP($A242,[1]products_2021_10_19_12_46_45!$A$3:$S$481,17,FALSE),"")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242" s="2" t="str">
        <f>VLOOKUP($A242,[1]products_2021_10_19_12_46_45!$A$3:$S$481,5,FALSE)</f>
        <v>Indumentaria militar</v>
      </c>
      <c r="J242" s="2" t="str">
        <f>IFERROR(VLOOKUP($A242,[1]products_2021_10_19_12_46_45!$A$3:$S$481,6,FALSE),"")</f>
        <v>Pantalones de combate, bombachas, fajinas, cargo.</v>
      </c>
      <c r="K242" s="2" t="str">
        <f>IFERROR(VLOOKUP($A242,[1]products_2021_10_19_12_46_45!$A$3:$S$481,7,FALSE),"")</f>
        <v>Clásica</v>
      </c>
      <c r="L242" s="2" t="str">
        <f>IFERROR(VLOOKUP($A242,[1]products_2021_10_19_12_46_45!$A$3:$S$481,8,FALSE),"")</f>
        <v/>
      </c>
      <c r="M242" s="2" t="str">
        <f>IFERROR(VLOOKUP($A242,[1]products_2021_10_19_12_46_45!$A$3:$S$481,9,FALSE),"")</f>
        <v>Rip Stop, Bombacha, Clásica, Desértico</v>
      </c>
      <c r="N242" s="2">
        <f>IFERROR(VLOOKUP(C242,[2]articulo!$A$1:$D$9000,4,FALSE),"")</f>
        <v>6600</v>
      </c>
      <c r="O242" s="2" t="str">
        <f>VLOOKUP($A242,[1]products_2021_10_19_12_46_45!$A$3:$S$481,18,FALSE)</f>
        <v>https://rerda.com/7356/Bombacha-Clasica-Rip-Desertico-T-34-49.jpg,https://rerda.com/7357/Bombacha-Clasica-Rip-Desertico-T-34-49.jpg,https://rerda.com/7358/Bombacha-Clasica-Rip-Desertico-T-34-49.jpg,https://rerda.com/7359/Bombacha-Clasica-Rip-Desertico-T-34-49.jpg,https://rerda.com/7360/Bombacha-Clasica-Rip-Desertico-T-34-49.jpg</v>
      </c>
      <c r="P242" s="2">
        <f>IFERROR(VLOOKUP(B242,[3]stock!$A$1:$B$9000,2,FALSE),"0")</f>
        <v>0</v>
      </c>
      <c r="Q242" s="2">
        <f>VLOOKUP($A242,[1]products_2021_10_19_12_46_45!$A$3:$S$481,11,FALSE)</f>
        <v>5</v>
      </c>
      <c r="R242" s="2">
        <f>VLOOKUP($A242,[1]products_2021_10_19_12_46_45!$A$3:$S$481,12,FALSE)</f>
        <v>5</v>
      </c>
      <c r="S242" s="2">
        <f>VLOOKUP($A242,[1]products_2021_10_19_12_46_45!$A$3:$S$481,13,FALSE)</f>
        <v>5</v>
      </c>
      <c r="T242" s="2">
        <f>VLOOKUP($A242,[1]products_2021_10_19_12_46_45!$A$3:$S$481,14,FALSE)</f>
        <v>0.03</v>
      </c>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row>
    <row r="243" spans="1:45" hidden="1" x14ac:dyDescent="0.25">
      <c r="A243" s="2">
        <v>980</v>
      </c>
      <c r="B243" s="2">
        <v>112031538</v>
      </c>
      <c r="C243" s="2">
        <f>VLOOKUP($A243,[1]products_2021_10_19_12_46_45!$A$3:$S$481,3,FALSE)</f>
        <v>1120315</v>
      </c>
      <c r="D243" s="2" t="str">
        <f>VLOOKUP($A243,[1]products_2021_10_19_12_46_45!$A$3:$S$481,4,FALSE)</f>
        <v>Bombacha Clásica Rip Desértico T:34-48</v>
      </c>
      <c r="E243" s="3">
        <v>38</v>
      </c>
      <c r="F243" s="4"/>
      <c r="G243" s="2" t="str">
        <f>VLOOKUP($A243,[1]products_2021_10_19_12_46_45!$A$3:$S$481,16,FALSE)</f>
        <v>&lt;p&gt;Con puños en la bota.&lt;br /&gt; Seis (6) bolsillos.&lt;br /&gt; Refuerzo en rodillas y entrepierna.&lt;br /&gt; Cierre de cremallera de 1ª calidad con ojal y botón.&lt;/p&gt;</v>
      </c>
      <c r="H243" s="2" t="str">
        <f>IFERROR(VLOOKUP($A243,[1]products_2021_10_19_12_46_45!$A$3:$S$481,17,FALSE),"")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243" s="2" t="str">
        <f>VLOOKUP($A243,[1]products_2021_10_19_12_46_45!$A$3:$S$481,5,FALSE)</f>
        <v>Indumentaria militar</v>
      </c>
      <c r="J243" s="2" t="str">
        <f>IFERROR(VLOOKUP($A243,[1]products_2021_10_19_12_46_45!$A$3:$S$481,6,FALSE),"")</f>
        <v>Pantalones de combate, bombachas, fajinas, cargo.</v>
      </c>
      <c r="K243" s="2" t="str">
        <f>IFERROR(VLOOKUP($A243,[1]products_2021_10_19_12_46_45!$A$3:$S$481,7,FALSE),"")</f>
        <v>Clásica</v>
      </c>
      <c r="L243" s="2" t="str">
        <f>IFERROR(VLOOKUP($A243,[1]products_2021_10_19_12_46_45!$A$3:$S$481,8,FALSE),"")</f>
        <v/>
      </c>
      <c r="M243" s="2" t="str">
        <f>IFERROR(VLOOKUP($A243,[1]products_2021_10_19_12_46_45!$A$3:$S$481,9,FALSE),"")</f>
        <v>Rip Stop, Bombacha, Clásica, Desértico</v>
      </c>
      <c r="N243" s="2">
        <f>IFERROR(VLOOKUP(C243,[2]articulo!$A$1:$D$9000,4,FALSE),"")</f>
        <v>6600</v>
      </c>
      <c r="O243" s="2" t="str">
        <f>VLOOKUP($A243,[1]products_2021_10_19_12_46_45!$A$3:$S$481,18,FALSE)</f>
        <v>https://rerda.com/7356/Bombacha-Clasica-Rip-Desertico-T-34-49.jpg,https://rerda.com/7357/Bombacha-Clasica-Rip-Desertico-T-34-49.jpg,https://rerda.com/7358/Bombacha-Clasica-Rip-Desertico-T-34-49.jpg,https://rerda.com/7359/Bombacha-Clasica-Rip-Desertico-T-34-49.jpg,https://rerda.com/7360/Bombacha-Clasica-Rip-Desertico-T-34-49.jpg</v>
      </c>
      <c r="P243" s="2">
        <f>IFERROR(VLOOKUP(B243,[3]stock!$A$1:$B$9000,2,FALSE),"0")</f>
        <v>0</v>
      </c>
      <c r="Q243" s="2">
        <f>VLOOKUP($A243,[1]products_2021_10_19_12_46_45!$A$3:$S$481,11,FALSE)</f>
        <v>5</v>
      </c>
      <c r="R243" s="2">
        <f>VLOOKUP($A243,[1]products_2021_10_19_12_46_45!$A$3:$S$481,12,FALSE)</f>
        <v>5</v>
      </c>
      <c r="S243" s="2">
        <f>VLOOKUP($A243,[1]products_2021_10_19_12_46_45!$A$3:$S$481,13,FALSE)</f>
        <v>5</v>
      </c>
      <c r="T243" s="2">
        <f>VLOOKUP($A243,[1]products_2021_10_19_12_46_45!$A$3:$S$481,14,FALSE)</f>
        <v>0.03</v>
      </c>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row>
    <row r="244" spans="1:45" hidden="1" x14ac:dyDescent="0.25">
      <c r="A244" s="2">
        <v>980</v>
      </c>
      <c r="B244" s="2">
        <v>112031540</v>
      </c>
      <c r="C244" s="2">
        <f>VLOOKUP($A244,[1]products_2021_10_19_12_46_45!$A$3:$S$481,3,FALSE)</f>
        <v>1120315</v>
      </c>
      <c r="D244" s="2" t="str">
        <f>VLOOKUP($A244,[1]products_2021_10_19_12_46_45!$A$3:$S$481,4,FALSE)</f>
        <v>Bombacha Clásica Rip Desértico T:34-48</v>
      </c>
      <c r="E244" s="3">
        <v>40</v>
      </c>
      <c r="F244" s="4"/>
      <c r="G244" s="2" t="str">
        <f>VLOOKUP($A244,[1]products_2021_10_19_12_46_45!$A$3:$S$481,16,FALSE)</f>
        <v>&lt;p&gt;Con puños en la bota.&lt;br /&gt; Seis (6) bolsillos.&lt;br /&gt; Refuerzo en rodillas y entrepierna.&lt;br /&gt; Cierre de cremallera de 1ª calidad con ojal y botón.&lt;/p&gt;</v>
      </c>
      <c r="H244" s="2" t="str">
        <f>IFERROR(VLOOKUP($A244,[1]products_2021_10_19_12_46_45!$A$3:$S$481,17,FALSE),"")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244" s="2" t="str">
        <f>VLOOKUP($A244,[1]products_2021_10_19_12_46_45!$A$3:$S$481,5,FALSE)</f>
        <v>Indumentaria militar</v>
      </c>
      <c r="J244" s="2" t="str">
        <f>IFERROR(VLOOKUP($A244,[1]products_2021_10_19_12_46_45!$A$3:$S$481,6,FALSE),"")</f>
        <v>Pantalones de combate, bombachas, fajinas, cargo.</v>
      </c>
      <c r="K244" s="2" t="str">
        <f>IFERROR(VLOOKUP($A244,[1]products_2021_10_19_12_46_45!$A$3:$S$481,7,FALSE),"")</f>
        <v>Clásica</v>
      </c>
      <c r="L244" s="2" t="str">
        <f>IFERROR(VLOOKUP($A244,[1]products_2021_10_19_12_46_45!$A$3:$S$481,8,FALSE),"")</f>
        <v/>
      </c>
      <c r="M244" s="2" t="str">
        <f>IFERROR(VLOOKUP($A244,[1]products_2021_10_19_12_46_45!$A$3:$S$481,9,FALSE),"")</f>
        <v>Rip Stop, Bombacha, Clásica, Desértico</v>
      </c>
      <c r="N244" s="2">
        <f>IFERROR(VLOOKUP(C244,[2]articulo!$A$1:$D$9000,4,FALSE),"")</f>
        <v>6600</v>
      </c>
      <c r="O244" s="2" t="str">
        <f>VLOOKUP($A244,[1]products_2021_10_19_12_46_45!$A$3:$S$481,18,FALSE)</f>
        <v>https://rerda.com/7356/Bombacha-Clasica-Rip-Desertico-T-34-49.jpg,https://rerda.com/7357/Bombacha-Clasica-Rip-Desertico-T-34-49.jpg,https://rerda.com/7358/Bombacha-Clasica-Rip-Desertico-T-34-49.jpg,https://rerda.com/7359/Bombacha-Clasica-Rip-Desertico-T-34-49.jpg,https://rerda.com/7360/Bombacha-Clasica-Rip-Desertico-T-34-49.jpg</v>
      </c>
      <c r="P244" s="2">
        <f>IFERROR(VLOOKUP(B244,[3]stock!$A$1:$B$9000,2,FALSE),"0")</f>
        <v>1</v>
      </c>
      <c r="Q244" s="2">
        <f>VLOOKUP($A244,[1]products_2021_10_19_12_46_45!$A$3:$S$481,11,FALSE)</f>
        <v>5</v>
      </c>
      <c r="R244" s="2">
        <f>VLOOKUP($A244,[1]products_2021_10_19_12_46_45!$A$3:$S$481,12,FALSE)</f>
        <v>5</v>
      </c>
      <c r="S244" s="2">
        <f>VLOOKUP($A244,[1]products_2021_10_19_12_46_45!$A$3:$S$481,13,FALSE)</f>
        <v>5</v>
      </c>
      <c r="T244" s="2">
        <f>VLOOKUP($A244,[1]products_2021_10_19_12_46_45!$A$3:$S$481,14,FALSE)</f>
        <v>0.03</v>
      </c>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row>
    <row r="245" spans="1:45" hidden="1" x14ac:dyDescent="0.25">
      <c r="A245" s="2">
        <v>980</v>
      </c>
      <c r="B245" s="2">
        <v>112031542</v>
      </c>
      <c r="C245" s="2">
        <f>VLOOKUP($A245,[1]products_2021_10_19_12_46_45!$A$3:$S$481,3,FALSE)</f>
        <v>1120315</v>
      </c>
      <c r="D245" s="2" t="str">
        <f>VLOOKUP($A245,[1]products_2021_10_19_12_46_45!$A$3:$S$481,4,FALSE)</f>
        <v>Bombacha Clásica Rip Desértico T:34-48</v>
      </c>
      <c r="E245" s="3">
        <v>42</v>
      </c>
      <c r="F245" s="4"/>
      <c r="G245" s="2" t="str">
        <f>VLOOKUP($A245,[1]products_2021_10_19_12_46_45!$A$3:$S$481,16,FALSE)</f>
        <v>&lt;p&gt;Con puños en la bota.&lt;br /&gt; Seis (6) bolsillos.&lt;br /&gt; Refuerzo en rodillas y entrepierna.&lt;br /&gt; Cierre de cremallera de 1ª calidad con ojal y botón.&lt;/p&gt;</v>
      </c>
      <c r="H245" s="2" t="str">
        <f>IFERROR(VLOOKUP($A245,[1]products_2021_10_19_12_46_45!$A$3:$S$481,17,FALSE),"")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245" s="2" t="str">
        <f>VLOOKUP($A245,[1]products_2021_10_19_12_46_45!$A$3:$S$481,5,FALSE)</f>
        <v>Indumentaria militar</v>
      </c>
      <c r="J245" s="2" t="str">
        <f>IFERROR(VLOOKUP($A245,[1]products_2021_10_19_12_46_45!$A$3:$S$481,6,FALSE),"")</f>
        <v>Pantalones de combate, bombachas, fajinas, cargo.</v>
      </c>
      <c r="K245" s="2" t="str">
        <f>IFERROR(VLOOKUP($A245,[1]products_2021_10_19_12_46_45!$A$3:$S$481,7,FALSE),"")</f>
        <v>Clásica</v>
      </c>
      <c r="L245" s="2" t="str">
        <f>IFERROR(VLOOKUP($A245,[1]products_2021_10_19_12_46_45!$A$3:$S$481,8,FALSE),"")</f>
        <v/>
      </c>
      <c r="M245" s="2" t="str">
        <f>IFERROR(VLOOKUP($A245,[1]products_2021_10_19_12_46_45!$A$3:$S$481,9,FALSE),"")</f>
        <v>Rip Stop, Bombacha, Clásica, Desértico</v>
      </c>
      <c r="N245" s="2">
        <f>IFERROR(VLOOKUP(C245,[2]articulo!$A$1:$D$9000,4,FALSE),"")</f>
        <v>6600</v>
      </c>
      <c r="O245" s="2" t="str">
        <f>VLOOKUP($A245,[1]products_2021_10_19_12_46_45!$A$3:$S$481,18,FALSE)</f>
        <v>https://rerda.com/7356/Bombacha-Clasica-Rip-Desertico-T-34-49.jpg,https://rerda.com/7357/Bombacha-Clasica-Rip-Desertico-T-34-49.jpg,https://rerda.com/7358/Bombacha-Clasica-Rip-Desertico-T-34-49.jpg,https://rerda.com/7359/Bombacha-Clasica-Rip-Desertico-T-34-49.jpg,https://rerda.com/7360/Bombacha-Clasica-Rip-Desertico-T-34-49.jpg</v>
      </c>
      <c r="P245" s="2">
        <f>IFERROR(VLOOKUP(B245,[3]stock!$A$1:$B$9000,2,FALSE),"0")</f>
        <v>2</v>
      </c>
      <c r="Q245" s="2">
        <f>VLOOKUP($A245,[1]products_2021_10_19_12_46_45!$A$3:$S$481,11,FALSE)</f>
        <v>5</v>
      </c>
      <c r="R245" s="2">
        <f>VLOOKUP($A245,[1]products_2021_10_19_12_46_45!$A$3:$S$481,12,FALSE)</f>
        <v>5</v>
      </c>
      <c r="S245" s="2">
        <f>VLOOKUP($A245,[1]products_2021_10_19_12_46_45!$A$3:$S$481,13,FALSE)</f>
        <v>5</v>
      </c>
      <c r="T245" s="2">
        <f>VLOOKUP($A245,[1]products_2021_10_19_12_46_45!$A$3:$S$481,14,FALSE)</f>
        <v>0.03</v>
      </c>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row>
    <row r="246" spans="1:45" hidden="1" x14ac:dyDescent="0.25">
      <c r="A246" s="2">
        <v>980</v>
      </c>
      <c r="B246" s="2">
        <v>112031544</v>
      </c>
      <c r="C246" s="2">
        <f>VLOOKUP($A246,[1]products_2021_10_19_12_46_45!$A$3:$S$481,3,FALSE)</f>
        <v>1120315</v>
      </c>
      <c r="D246" s="2" t="str">
        <f>VLOOKUP($A246,[1]products_2021_10_19_12_46_45!$A$3:$S$481,4,FALSE)</f>
        <v>Bombacha Clásica Rip Desértico T:34-48</v>
      </c>
      <c r="E246" s="3">
        <v>44</v>
      </c>
      <c r="F246" s="4"/>
      <c r="G246" s="2" t="str">
        <f>VLOOKUP($A246,[1]products_2021_10_19_12_46_45!$A$3:$S$481,16,FALSE)</f>
        <v>&lt;p&gt;Con puños en la bota.&lt;br /&gt; Seis (6) bolsillos.&lt;br /&gt; Refuerzo en rodillas y entrepierna.&lt;br /&gt; Cierre de cremallera de 1ª calidad con ojal y botón.&lt;/p&gt;</v>
      </c>
      <c r="H246" s="2" t="str">
        <f>IFERROR(VLOOKUP($A246,[1]products_2021_10_19_12_46_45!$A$3:$S$481,17,FALSE),"")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246" s="2" t="str">
        <f>VLOOKUP($A246,[1]products_2021_10_19_12_46_45!$A$3:$S$481,5,FALSE)</f>
        <v>Indumentaria militar</v>
      </c>
      <c r="J246" s="2" t="str">
        <f>IFERROR(VLOOKUP($A246,[1]products_2021_10_19_12_46_45!$A$3:$S$481,6,FALSE),"")</f>
        <v>Pantalones de combate, bombachas, fajinas, cargo.</v>
      </c>
      <c r="K246" s="2" t="str">
        <f>IFERROR(VLOOKUP($A246,[1]products_2021_10_19_12_46_45!$A$3:$S$481,7,FALSE),"")</f>
        <v>Clásica</v>
      </c>
      <c r="L246" s="2" t="str">
        <f>IFERROR(VLOOKUP($A246,[1]products_2021_10_19_12_46_45!$A$3:$S$481,8,FALSE),"")</f>
        <v/>
      </c>
      <c r="M246" s="2" t="str">
        <f>IFERROR(VLOOKUP($A246,[1]products_2021_10_19_12_46_45!$A$3:$S$481,9,FALSE),"")</f>
        <v>Rip Stop, Bombacha, Clásica, Desértico</v>
      </c>
      <c r="N246" s="2">
        <f>IFERROR(VLOOKUP(C246,[2]articulo!$A$1:$D$9000,4,FALSE),"")</f>
        <v>6600</v>
      </c>
      <c r="O246" s="2" t="str">
        <f>VLOOKUP($A246,[1]products_2021_10_19_12_46_45!$A$3:$S$481,18,FALSE)</f>
        <v>https://rerda.com/7356/Bombacha-Clasica-Rip-Desertico-T-34-49.jpg,https://rerda.com/7357/Bombacha-Clasica-Rip-Desertico-T-34-49.jpg,https://rerda.com/7358/Bombacha-Clasica-Rip-Desertico-T-34-49.jpg,https://rerda.com/7359/Bombacha-Clasica-Rip-Desertico-T-34-49.jpg,https://rerda.com/7360/Bombacha-Clasica-Rip-Desertico-T-34-49.jpg</v>
      </c>
      <c r="P246" s="2">
        <f>IFERROR(VLOOKUP(B246,[3]stock!$A$1:$B$9000,2,FALSE),"0")</f>
        <v>0</v>
      </c>
      <c r="Q246" s="2">
        <f>VLOOKUP($A246,[1]products_2021_10_19_12_46_45!$A$3:$S$481,11,FALSE)</f>
        <v>5</v>
      </c>
      <c r="R246" s="2">
        <f>VLOOKUP($A246,[1]products_2021_10_19_12_46_45!$A$3:$S$481,12,FALSE)</f>
        <v>5</v>
      </c>
      <c r="S246" s="2">
        <f>VLOOKUP($A246,[1]products_2021_10_19_12_46_45!$A$3:$S$481,13,FALSE)</f>
        <v>5</v>
      </c>
      <c r="T246" s="2">
        <f>VLOOKUP($A246,[1]products_2021_10_19_12_46_45!$A$3:$S$481,14,FALSE)</f>
        <v>0.03</v>
      </c>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row>
    <row r="247" spans="1:45" hidden="1" x14ac:dyDescent="0.25">
      <c r="A247" s="2">
        <v>980</v>
      </c>
      <c r="B247" s="2">
        <v>112031546</v>
      </c>
      <c r="C247" s="2">
        <f>VLOOKUP($A247,[1]products_2021_10_19_12_46_45!$A$3:$S$481,3,FALSE)</f>
        <v>1120315</v>
      </c>
      <c r="D247" s="2" t="str">
        <f>VLOOKUP($A247,[1]products_2021_10_19_12_46_45!$A$3:$S$481,4,FALSE)</f>
        <v>Bombacha Clásica Rip Desértico T:34-48</v>
      </c>
      <c r="E247" s="3">
        <v>46</v>
      </c>
      <c r="F247" s="4"/>
      <c r="G247" s="2" t="str">
        <f>VLOOKUP($A247,[1]products_2021_10_19_12_46_45!$A$3:$S$481,16,FALSE)</f>
        <v>&lt;p&gt;Con puños en la bota.&lt;br /&gt; Seis (6) bolsillos.&lt;br /&gt; Refuerzo en rodillas y entrepierna.&lt;br /&gt; Cierre de cremallera de 1ª calidad con ojal y botón.&lt;/p&gt;</v>
      </c>
      <c r="H247" s="2" t="str">
        <f>IFERROR(VLOOKUP($A247,[1]products_2021_10_19_12_46_45!$A$3:$S$481,17,FALSE),"")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247" s="2" t="str">
        <f>VLOOKUP($A247,[1]products_2021_10_19_12_46_45!$A$3:$S$481,5,FALSE)</f>
        <v>Indumentaria militar</v>
      </c>
      <c r="J247" s="2" t="str">
        <f>IFERROR(VLOOKUP($A247,[1]products_2021_10_19_12_46_45!$A$3:$S$481,6,FALSE),"")</f>
        <v>Pantalones de combate, bombachas, fajinas, cargo.</v>
      </c>
      <c r="K247" s="2" t="str">
        <f>IFERROR(VLOOKUP($A247,[1]products_2021_10_19_12_46_45!$A$3:$S$481,7,FALSE),"")</f>
        <v>Clásica</v>
      </c>
      <c r="L247" s="2" t="str">
        <f>IFERROR(VLOOKUP($A247,[1]products_2021_10_19_12_46_45!$A$3:$S$481,8,FALSE),"")</f>
        <v/>
      </c>
      <c r="M247" s="2" t="str">
        <f>IFERROR(VLOOKUP($A247,[1]products_2021_10_19_12_46_45!$A$3:$S$481,9,FALSE),"")</f>
        <v>Rip Stop, Bombacha, Clásica, Desértico</v>
      </c>
      <c r="N247" s="2">
        <f>IFERROR(VLOOKUP(C247,[2]articulo!$A$1:$D$9000,4,FALSE),"")</f>
        <v>6600</v>
      </c>
      <c r="O247" s="2" t="str">
        <f>VLOOKUP($A247,[1]products_2021_10_19_12_46_45!$A$3:$S$481,18,FALSE)</f>
        <v>https://rerda.com/7356/Bombacha-Clasica-Rip-Desertico-T-34-49.jpg,https://rerda.com/7357/Bombacha-Clasica-Rip-Desertico-T-34-49.jpg,https://rerda.com/7358/Bombacha-Clasica-Rip-Desertico-T-34-49.jpg,https://rerda.com/7359/Bombacha-Clasica-Rip-Desertico-T-34-49.jpg,https://rerda.com/7360/Bombacha-Clasica-Rip-Desertico-T-34-49.jpg</v>
      </c>
      <c r="P247" s="2">
        <f>IFERROR(VLOOKUP(B247,[3]stock!$A$1:$B$9000,2,FALSE),"0")</f>
        <v>0</v>
      </c>
      <c r="Q247" s="2">
        <f>VLOOKUP($A247,[1]products_2021_10_19_12_46_45!$A$3:$S$481,11,FALSE)</f>
        <v>5</v>
      </c>
      <c r="R247" s="2">
        <f>VLOOKUP($A247,[1]products_2021_10_19_12_46_45!$A$3:$S$481,12,FALSE)</f>
        <v>5</v>
      </c>
      <c r="S247" s="2">
        <f>VLOOKUP($A247,[1]products_2021_10_19_12_46_45!$A$3:$S$481,13,FALSE)</f>
        <v>5</v>
      </c>
      <c r="T247" s="2">
        <f>VLOOKUP($A247,[1]products_2021_10_19_12_46_45!$A$3:$S$481,14,FALSE)</f>
        <v>0.03</v>
      </c>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row>
    <row r="248" spans="1:45" hidden="1" x14ac:dyDescent="0.25">
      <c r="A248" s="2">
        <v>980</v>
      </c>
      <c r="B248" s="2">
        <v>112031548</v>
      </c>
      <c r="C248" s="2">
        <f>VLOOKUP($A248,[1]products_2021_10_19_12_46_45!$A$3:$S$481,3,FALSE)</f>
        <v>1120315</v>
      </c>
      <c r="D248" s="2" t="str">
        <f>VLOOKUP($A248,[1]products_2021_10_19_12_46_45!$A$3:$S$481,4,FALSE)</f>
        <v>Bombacha Clásica Rip Desértico T:34-48</v>
      </c>
      <c r="E248" s="3">
        <v>48</v>
      </c>
      <c r="F248" s="4"/>
      <c r="G248" s="2" t="str">
        <f>VLOOKUP($A248,[1]products_2021_10_19_12_46_45!$A$3:$S$481,16,FALSE)</f>
        <v>&lt;p&gt;Con puños en la bota.&lt;br /&gt; Seis (6) bolsillos.&lt;br /&gt; Refuerzo en rodillas y entrepierna.&lt;br /&gt; Cierre de cremallera de 1ª calidad con ojal y botón.&lt;/p&gt;</v>
      </c>
      <c r="H248" s="2" t="str">
        <f>IFERROR(VLOOKUP($A248,[1]products_2021_10_19_12_46_45!$A$3:$S$481,17,FALSE),"")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248" s="2" t="str">
        <f>VLOOKUP($A248,[1]products_2021_10_19_12_46_45!$A$3:$S$481,5,FALSE)</f>
        <v>Indumentaria militar</v>
      </c>
      <c r="J248" s="2" t="str">
        <f>IFERROR(VLOOKUP($A248,[1]products_2021_10_19_12_46_45!$A$3:$S$481,6,FALSE),"")</f>
        <v>Pantalones de combate, bombachas, fajinas, cargo.</v>
      </c>
      <c r="K248" s="2" t="str">
        <f>IFERROR(VLOOKUP($A248,[1]products_2021_10_19_12_46_45!$A$3:$S$481,7,FALSE),"")</f>
        <v>Clásica</v>
      </c>
      <c r="L248" s="2" t="str">
        <f>IFERROR(VLOOKUP($A248,[1]products_2021_10_19_12_46_45!$A$3:$S$481,8,FALSE),"")</f>
        <v/>
      </c>
      <c r="M248" s="2" t="str">
        <f>IFERROR(VLOOKUP($A248,[1]products_2021_10_19_12_46_45!$A$3:$S$481,9,FALSE),"")</f>
        <v>Rip Stop, Bombacha, Clásica, Desértico</v>
      </c>
      <c r="N248" s="2">
        <f>IFERROR(VLOOKUP(C248,[2]articulo!$A$1:$D$9000,4,FALSE),"")</f>
        <v>6600</v>
      </c>
      <c r="O248" s="2" t="str">
        <f>VLOOKUP($A248,[1]products_2021_10_19_12_46_45!$A$3:$S$481,18,FALSE)</f>
        <v>https://rerda.com/7356/Bombacha-Clasica-Rip-Desertico-T-34-49.jpg,https://rerda.com/7357/Bombacha-Clasica-Rip-Desertico-T-34-49.jpg,https://rerda.com/7358/Bombacha-Clasica-Rip-Desertico-T-34-49.jpg,https://rerda.com/7359/Bombacha-Clasica-Rip-Desertico-T-34-49.jpg,https://rerda.com/7360/Bombacha-Clasica-Rip-Desertico-T-34-49.jpg</v>
      </c>
      <c r="P248" s="2">
        <f>IFERROR(VLOOKUP(B248,[3]stock!$A$1:$B$9000,2,FALSE),"0")</f>
        <v>1</v>
      </c>
      <c r="Q248" s="2">
        <f>VLOOKUP($A248,[1]products_2021_10_19_12_46_45!$A$3:$S$481,11,FALSE)</f>
        <v>5</v>
      </c>
      <c r="R248" s="2">
        <f>VLOOKUP($A248,[1]products_2021_10_19_12_46_45!$A$3:$S$481,12,FALSE)</f>
        <v>5</v>
      </c>
      <c r="S248" s="2">
        <f>VLOOKUP($A248,[1]products_2021_10_19_12_46_45!$A$3:$S$481,13,FALSE)</f>
        <v>5</v>
      </c>
      <c r="T248" s="2">
        <f>VLOOKUP($A248,[1]products_2021_10_19_12_46_45!$A$3:$S$481,14,FALSE)</f>
        <v>0.03</v>
      </c>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row>
    <row r="249" spans="1:45" hidden="1" x14ac:dyDescent="0.25">
      <c r="A249" s="2">
        <v>1228</v>
      </c>
      <c r="B249" s="2">
        <v>112031650</v>
      </c>
      <c r="C249" s="2">
        <f>VLOOKUP($A249,[1]products_2021_10_19_12_46_45!$A$3:$S$481,3,FALSE)</f>
        <v>1120316</v>
      </c>
      <c r="D249" s="2" t="str">
        <f>VLOOKUP($A249,[1]products_2021_10_19_12_46_45!$A$3:$S$481,4,FALSE)</f>
        <v>Bombacha Clásica Rip Desértico T:50-54</v>
      </c>
      <c r="E249" s="3">
        <v>50</v>
      </c>
      <c r="F249" s="4"/>
      <c r="G249" s="2" t="str">
        <f>VLOOKUP($A249,[1]products_2021_10_19_12_46_45!$A$3:$S$481,16,FALSE)</f>
        <v>&lt;p&gt;Con puños en la bota.&lt;br /&gt; Seis (6) bolsillos.&lt;br /&gt; Refuerzo en rodillas y entrepierna.&lt;br /&gt; Cierre de cremallera de 1ª calidad con ojal y botón.&lt;/p&gt;</v>
      </c>
      <c r="H249" s="2" t="str">
        <f>IFERROR(VLOOKUP($A249,[1]products_2021_10_19_12_46_45!$A$3:$S$481,17,FALSE),"")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249" s="2" t="str">
        <f>VLOOKUP($A249,[1]products_2021_10_19_12_46_45!$A$3:$S$481,5,FALSE)</f>
        <v>Indumentaria militar</v>
      </c>
      <c r="J249" s="2" t="str">
        <f>IFERROR(VLOOKUP($A249,[1]products_2021_10_19_12_46_45!$A$3:$S$481,6,FALSE),"")</f>
        <v>Pantalones de combate, bombachas, fajinas, cargo.</v>
      </c>
      <c r="K249" s="2" t="str">
        <f>IFERROR(VLOOKUP($A249,[1]products_2021_10_19_12_46_45!$A$3:$S$481,7,FALSE),"")</f>
        <v>Clásica</v>
      </c>
      <c r="L249" s="2" t="str">
        <f>IFERROR(VLOOKUP($A249,[1]products_2021_10_19_12_46_45!$A$3:$S$481,8,FALSE),"")</f>
        <v/>
      </c>
      <c r="M249" s="2" t="str">
        <f>IFERROR(VLOOKUP($A249,[1]products_2021_10_19_12_46_45!$A$3:$S$481,9,FALSE),"")</f>
        <v>Rip Stop, Bombacha, Clásica, Desértico</v>
      </c>
      <c r="N249" s="2">
        <f>IFERROR(VLOOKUP(C249,[2]articulo!$A$1:$D$9000,4,FALSE),"")</f>
        <v>6800</v>
      </c>
      <c r="O249" s="2" t="str">
        <f>VLOOKUP($A249,[1]products_2021_10_19_12_46_45!$A$3:$S$481,18,FALSE)</f>
        <v>https://rerda.com/7480/bombacha-clasica-rip-desertico-t50-54.jpg,https://rerda.com/7481/bombacha-clasica-rip-desertico-t50-54.jpg,https://rerda.com/7482/bombacha-clasica-rip-desertico-t50-54.jpg,https://rerda.com/7483/bombacha-clasica-rip-desertico-t50-54.jpg,https://rerda.com/7484/bombacha-clasica-rip-desertico-t50-54.jpg</v>
      </c>
      <c r="P249" s="2">
        <f>IFERROR(VLOOKUP(B249,[3]stock!$A$1:$B$9000,2,FALSE),"0")</f>
        <v>2</v>
      </c>
      <c r="Q249" s="2">
        <f>VLOOKUP($A249,[1]products_2021_10_19_12_46_45!$A$3:$S$481,11,FALSE)</f>
        <v>5</v>
      </c>
      <c r="R249" s="2">
        <f>VLOOKUP($A249,[1]products_2021_10_19_12_46_45!$A$3:$S$481,12,FALSE)</f>
        <v>5</v>
      </c>
      <c r="S249" s="2">
        <f>VLOOKUP($A249,[1]products_2021_10_19_12_46_45!$A$3:$S$481,13,FALSE)</f>
        <v>5</v>
      </c>
      <c r="T249" s="2">
        <f>VLOOKUP($A249,[1]products_2021_10_19_12_46_45!$A$3:$S$481,14,FALSE)</f>
        <v>0.03</v>
      </c>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row>
    <row r="250" spans="1:45" hidden="1" x14ac:dyDescent="0.25">
      <c r="A250" s="2">
        <v>1228</v>
      </c>
      <c r="B250" s="2">
        <v>112031652</v>
      </c>
      <c r="C250" s="2">
        <f>VLOOKUP($A250,[1]products_2021_10_19_12_46_45!$A$3:$S$481,3,FALSE)</f>
        <v>1120316</v>
      </c>
      <c r="D250" s="2" t="str">
        <f>VLOOKUP($A250,[1]products_2021_10_19_12_46_45!$A$3:$S$481,4,FALSE)</f>
        <v>Bombacha Clásica Rip Desértico T:50-54</v>
      </c>
      <c r="E250" s="3">
        <v>52</v>
      </c>
      <c r="F250" s="4"/>
      <c r="G250" s="2" t="str">
        <f>VLOOKUP($A250,[1]products_2021_10_19_12_46_45!$A$3:$S$481,16,FALSE)</f>
        <v>&lt;p&gt;Con puños en la bota.&lt;br /&gt; Seis (6) bolsillos.&lt;br /&gt; Refuerzo en rodillas y entrepierna.&lt;br /&gt; Cierre de cremallera de 1ª calidad con ojal y botón.&lt;/p&gt;</v>
      </c>
      <c r="H250" s="2" t="str">
        <f>IFERROR(VLOOKUP($A250,[1]products_2021_10_19_12_46_45!$A$3:$S$481,17,FALSE),"")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250" s="2" t="str">
        <f>VLOOKUP($A250,[1]products_2021_10_19_12_46_45!$A$3:$S$481,5,FALSE)</f>
        <v>Indumentaria militar</v>
      </c>
      <c r="J250" s="2" t="str">
        <f>IFERROR(VLOOKUP($A250,[1]products_2021_10_19_12_46_45!$A$3:$S$481,6,FALSE),"")</f>
        <v>Pantalones de combate, bombachas, fajinas, cargo.</v>
      </c>
      <c r="K250" s="2" t="str">
        <f>IFERROR(VLOOKUP($A250,[1]products_2021_10_19_12_46_45!$A$3:$S$481,7,FALSE),"")</f>
        <v>Clásica</v>
      </c>
      <c r="L250" s="2" t="str">
        <f>IFERROR(VLOOKUP($A250,[1]products_2021_10_19_12_46_45!$A$3:$S$481,8,FALSE),"")</f>
        <v/>
      </c>
      <c r="M250" s="2" t="str">
        <f>IFERROR(VLOOKUP($A250,[1]products_2021_10_19_12_46_45!$A$3:$S$481,9,FALSE),"")</f>
        <v>Rip Stop, Bombacha, Clásica, Desértico</v>
      </c>
      <c r="N250" s="2">
        <f>IFERROR(VLOOKUP(C250,[2]articulo!$A$1:$D$9000,4,FALSE),"")</f>
        <v>6800</v>
      </c>
      <c r="O250" s="2" t="str">
        <f>VLOOKUP($A250,[1]products_2021_10_19_12_46_45!$A$3:$S$481,18,FALSE)</f>
        <v>https://rerda.com/7480/bombacha-clasica-rip-desertico-t50-54.jpg,https://rerda.com/7481/bombacha-clasica-rip-desertico-t50-54.jpg,https://rerda.com/7482/bombacha-clasica-rip-desertico-t50-54.jpg,https://rerda.com/7483/bombacha-clasica-rip-desertico-t50-54.jpg,https://rerda.com/7484/bombacha-clasica-rip-desertico-t50-54.jpg</v>
      </c>
      <c r="P250" s="2">
        <f>IFERROR(VLOOKUP(B250,[3]stock!$A$1:$B$9000,2,FALSE),"0")</f>
        <v>0</v>
      </c>
      <c r="Q250" s="2">
        <f>VLOOKUP($A250,[1]products_2021_10_19_12_46_45!$A$3:$S$481,11,FALSE)</f>
        <v>5</v>
      </c>
      <c r="R250" s="2">
        <f>VLOOKUP($A250,[1]products_2021_10_19_12_46_45!$A$3:$S$481,12,FALSE)</f>
        <v>5</v>
      </c>
      <c r="S250" s="2">
        <f>VLOOKUP($A250,[1]products_2021_10_19_12_46_45!$A$3:$S$481,13,FALSE)</f>
        <v>5</v>
      </c>
      <c r="T250" s="2">
        <f>VLOOKUP($A250,[1]products_2021_10_19_12_46_45!$A$3:$S$481,14,FALSE)</f>
        <v>0.03</v>
      </c>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row>
    <row r="251" spans="1:45" hidden="1" x14ac:dyDescent="0.25">
      <c r="A251" s="2">
        <v>1228</v>
      </c>
      <c r="B251" s="2">
        <v>112031654</v>
      </c>
      <c r="C251" s="2">
        <f>VLOOKUP($A251,[1]products_2021_10_19_12_46_45!$A$3:$S$481,3,FALSE)</f>
        <v>1120316</v>
      </c>
      <c r="D251" s="2" t="str">
        <f>VLOOKUP($A251,[1]products_2021_10_19_12_46_45!$A$3:$S$481,4,FALSE)</f>
        <v>Bombacha Clásica Rip Desértico T:50-54</v>
      </c>
      <c r="E251" s="3">
        <v>54</v>
      </c>
      <c r="F251" s="4"/>
      <c r="G251" s="2" t="str">
        <f>VLOOKUP($A251,[1]products_2021_10_19_12_46_45!$A$3:$S$481,16,FALSE)</f>
        <v>&lt;p&gt;Con puños en la bota.&lt;br /&gt; Seis (6) bolsillos.&lt;br /&gt; Refuerzo en rodillas y entrepierna.&lt;br /&gt; Cierre de cremallera de 1ª calidad con ojal y botón.&lt;/p&gt;</v>
      </c>
      <c r="H251" s="2" t="str">
        <f>IFERROR(VLOOKUP($A251,[1]products_2021_10_19_12_46_45!$A$3:$S$481,17,FALSE),"")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251" s="2" t="str">
        <f>VLOOKUP($A251,[1]products_2021_10_19_12_46_45!$A$3:$S$481,5,FALSE)</f>
        <v>Indumentaria militar</v>
      </c>
      <c r="J251" s="2" t="str">
        <f>IFERROR(VLOOKUP($A251,[1]products_2021_10_19_12_46_45!$A$3:$S$481,6,FALSE),"")</f>
        <v>Pantalones de combate, bombachas, fajinas, cargo.</v>
      </c>
      <c r="K251" s="2" t="str">
        <f>IFERROR(VLOOKUP($A251,[1]products_2021_10_19_12_46_45!$A$3:$S$481,7,FALSE),"")</f>
        <v>Clásica</v>
      </c>
      <c r="L251" s="2" t="str">
        <f>IFERROR(VLOOKUP($A251,[1]products_2021_10_19_12_46_45!$A$3:$S$481,8,FALSE),"")</f>
        <v/>
      </c>
      <c r="M251" s="2" t="str">
        <f>IFERROR(VLOOKUP($A251,[1]products_2021_10_19_12_46_45!$A$3:$S$481,9,FALSE),"")</f>
        <v>Rip Stop, Bombacha, Clásica, Desértico</v>
      </c>
      <c r="N251" s="2">
        <f>IFERROR(VLOOKUP(C251,[2]articulo!$A$1:$D$9000,4,FALSE),"")</f>
        <v>6800</v>
      </c>
      <c r="O251" s="2" t="str">
        <f>VLOOKUP($A251,[1]products_2021_10_19_12_46_45!$A$3:$S$481,18,FALSE)</f>
        <v>https://rerda.com/7480/bombacha-clasica-rip-desertico-t50-54.jpg,https://rerda.com/7481/bombacha-clasica-rip-desertico-t50-54.jpg,https://rerda.com/7482/bombacha-clasica-rip-desertico-t50-54.jpg,https://rerda.com/7483/bombacha-clasica-rip-desertico-t50-54.jpg,https://rerda.com/7484/bombacha-clasica-rip-desertico-t50-54.jpg</v>
      </c>
      <c r="P251" s="2">
        <f>IFERROR(VLOOKUP(B251,[3]stock!$A$1:$B$9000,2,FALSE),"0")</f>
        <v>1</v>
      </c>
      <c r="Q251" s="2">
        <f>VLOOKUP($A251,[1]products_2021_10_19_12_46_45!$A$3:$S$481,11,FALSE)</f>
        <v>5</v>
      </c>
      <c r="R251" s="2">
        <f>VLOOKUP($A251,[1]products_2021_10_19_12_46_45!$A$3:$S$481,12,FALSE)</f>
        <v>5</v>
      </c>
      <c r="S251" s="2">
        <f>VLOOKUP($A251,[1]products_2021_10_19_12_46_45!$A$3:$S$481,13,FALSE)</f>
        <v>5</v>
      </c>
      <c r="T251" s="2">
        <f>VLOOKUP($A251,[1]products_2021_10_19_12_46_45!$A$3:$S$481,14,FALSE)</f>
        <v>0.03</v>
      </c>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row>
    <row r="252" spans="1:45" hidden="1" x14ac:dyDescent="0.25">
      <c r="A252" s="2">
        <v>1192</v>
      </c>
      <c r="B252" s="2">
        <v>112032334</v>
      </c>
      <c r="C252" s="2">
        <f>VLOOKUP($A252,[1]products_2021_10_19_12_46_45!$A$3:$S$481,3,FALSE)</f>
        <v>1120323</v>
      </c>
      <c r="D252" s="2" t="str">
        <f>VLOOKUP($A252,[1]products_2021_10_19_12_46_45!$A$3:$S$481,4,FALSE)</f>
        <v>Bombacha Clásica Rip Multicam T:34-48</v>
      </c>
      <c r="E252" s="3">
        <v>34</v>
      </c>
      <c r="F252" s="4"/>
      <c r="G252" s="2" t="str">
        <f>VLOOKUP($A252,[1]products_2021_10_19_12_46_45!$A$3:$S$481,16,FALSE)</f>
        <v>Con puños en la bota.&lt;br /&gt;
Seis (6) bolsillos.&lt;br /&gt;
Refuerzo en rodillas y entrepierna.&lt;br /&gt;
Cierre de cremallera de 1ª calidad con ojal y botón.&lt;br /&gt;</v>
      </c>
      <c r="H252" s="2" t="str">
        <f>IFERROR(VLOOKUP($A252,[1]products_2021_10_19_12_46_45!$A$3:$S$481,17,FALSE),"")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52" s="2" t="str">
        <f>VLOOKUP($A252,[1]products_2021_10_19_12_46_45!$A$3:$S$481,5,FALSE)</f>
        <v>Indumentaria militar</v>
      </c>
      <c r="J252" s="2" t="str">
        <f>IFERROR(VLOOKUP($A252,[1]products_2021_10_19_12_46_45!$A$3:$S$481,6,FALSE),"")</f>
        <v>Pantalones de combate, bombachas, fajinas, cargo.</v>
      </c>
      <c r="K252" s="2" t="str">
        <f>IFERROR(VLOOKUP($A252,[1]products_2021_10_19_12_46_45!$A$3:$S$481,7,FALSE),"")</f>
        <v>Clásica</v>
      </c>
      <c r="L252" s="2" t="str">
        <f>IFERROR(VLOOKUP($A252,[1]products_2021_10_19_12_46_45!$A$3:$S$481,8,FALSE),"")</f>
        <v/>
      </c>
      <c r="M252" s="2" t="str">
        <f>IFERROR(VLOOKUP($A252,[1]products_2021_10_19_12_46_45!$A$3:$S$481,9,FALSE),"")</f>
        <v>Rip Stop, Ejército, Bombacha, Hagana</v>
      </c>
      <c r="N252" s="2">
        <f>IFERROR(VLOOKUP(C252,[2]articulo!$A$1:$D$9000,4,FALSE),"")</f>
        <v>6600</v>
      </c>
      <c r="O252" s="2" t="str">
        <f>VLOOKUP($A252,[1]products_2021_10_19_12_46_45!$A$3:$S$481,18,FALSE)</f>
        <v>https://rerda.com/7053/bombacha-clasica-multicam-t34-48.jpg,https://rerda.com/7054/bombacha-clasica-multicam-t34-48.jpg,https://rerda.com/7055/bombacha-clasica-multicam-t34-48.jpg,https://rerda.com/7056/bombacha-clasica-multicam-t34-48.jpg,https://rerda.com/7057/bombacha-clasica-multicam-t34-48.jpg</v>
      </c>
      <c r="P252" s="2">
        <f>IFERROR(VLOOKUP(B252,[3]stock!$A$1:$B$9000,2,FALSE),"0")</f>
        <v>1</v>
      </c>
      <c r="Q252" s="2">
        <f>VLOOKUP($A252,[1]products_2021_10_19_12_46_45!$A$3:$S$481,11,FALSE)</f>
        <v>5</v>
      </c>
      <c r="R252" s="2">
        <f>VLOOKUP($A252,[1]products_2021_10_19_12_46_45!$A$3:$S$481,12,FALSE)</f>
        <v>5</v>
      </c>
      <c r="S252" s="2">
        <f>VLOOKUP($A252,[1]products_2021_10_19_12_46_45!$A$3:$S$481,13,FALSE)</f>
        <v>5</v>
      </c>
      <c r="T252" s="2">
        <f>VLOOKUP($A252,[1]products_2021_10_19_12_46_45!$A$3:$S$481,14,FALSE)</f>
        <v>0.03</v>
      </c>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row>
    <row r="253" spans="1:45" hidden="1" x14ac:dyDescent="0.25">
      <c r="A253" s="2">
        <v>1192</v>
      </c>
      <c r="B253" s="2">
        <v>112032336</v>
      </c>
      <c r="C253" s="2">
        <f>VLOOKUP($A253,[1]products_2021_10_19_12_46_45!$A$3:$S$481,3,FALSE)</f>
        <v>1120323</v>
      </c>
      <c r="D253" s="2" t="str">
        <f>VLOOKUP($A253,[1]products_2021_10_19_12_46_45!$A$3:$S$481,4,FALSE)</f>
        <v>Bombacha Clásica Rip Multicam T:34-48</v>
      </c>
      <c r="E253" s="3">
        <v>36</v>
      </c>
      <c r="F253" s="4"/>
      <c r="G253" s="2" t="str">
        <f>VLOOKUP($A253,[1]products_2021_10_19_12_46_45!$A$3:$S$481,16,FALSE)</f>
        <v>Con puños en la bota.&lt;br /&gt;
Seis (6) bolsillos.&lt;br /&gt;
Refuerzo en rodillas y entrepierna.&lt;br /&gt;
Cierre de cremallera de 1ª calidad con ojal y botón.&lt;br /&gt;</v>
      </c>
      <c r="H253" s="2" t="str">
        <f>IFERROR(VLOOKUP($A253,[1]products_2021_10_19_12_46_45!$A$3:$S$481,17,FALSE),"")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53" s="2" t="str">
        <f>VLOOKUP($A253,[1]products_2021_10_19_12_46_45!$A$3:$S$481,5,FALSE)</f>
        <v>Indumentaria militar</v>
      </c>
      <c r="J253" s="2" t="str">
        <f>IFERROR(VLOOKUP($A253,[1]products_2021_10_19_12_46_45!$A$3:$S$481,6,FALSE),"")</f>
        <v>Pantalones de combate, bombachas, fajinas, cargo.</v>
      </c>
      <c r="K253" s="2" t="str">
        <f>IFERROR(VLOOKUP($A253,[1]products_2021_10_19_12_46_45!$A$3:$S$481,7,FALSE),"")</f>
        <v>Clásica</v>
      </c>
      <c r="L253" s="2" t="str">
        <f>IFERROR(VLOOKUP($A253,[1]products_2021_10_19_12_46_45!$A$3:$S$481,8,FALSE),"")</f>
        <v/>
      </c>
      <c r="M253" s="2" t="str">
        <f>IFERROR(VLOOKUP($A253,[1]products_2021_10_19_12_46_45!$A$3:$S$481,9,FALSE),"")</f>
        <v>Rip Stop, Ejército, Bombacha, Hagana</v>
      </c>
      <c r="N253" s="2">
        <f>IFERROR(VLOOKUP(C253,[2]articulo!$A$1:$D$9000,4,FALSE),"")</f>
        <v>6600</v>
      </c>
      <c r="O253" s="2" t="str">
        <f>VLOOKUP($A253,[1]products_2021_10_19_12_46_45!$A$3:$S$481,18,FALSE)</f>
        <v>https://rerda.com/7053/bombacha-clasica-multicam-t34-48.jpg,https://rerda.com/7054/bombacha-clasica-multicam-t34-48.jpg,https://rerda.com/7055/bombacha-clasica-multicam-t34-48.jpg,https://rerda.com/7056/bombacha-clasica-multicam-t34-48.jpg,https://rerda.com/7057/bombacha-clasica-multicam-t34-48.jpg</v>
      </c>
      <c r="P253" s="2">
        <f>IFERROR(VLOOKUP(B253,[3]stock!$A$1:$B$9000,2,FALSE),"0")</f>
        <v>0</v>
      </c>
      <c r="Q253" s="2">
        <f>VLOOKUP($A253,[1]products_2021_10_19_12_46_45!$A$3:$S$481,11,FALSE)</f>
        <v>5</v>
      </c>
      <c r="R253" s="2">
        <f>VLOOKUP($A253,[1]products_2021_10_19_12_46_45!$A$3:$S$481,12,FALSE)</f>
        <v>5</v>
      </c>
      <c r="S253" s="2">
        <f>VLOOKUP($A253,[1]products_2021_10_19_12_46_45!$A$3:$S$481,13,FALSE)</f>
        <v>5</v>
      </c>
      <c r="T253" s="2">
        <f>VLOOKUP($A253,[1]products_2021_10_19_12_46_45!$A$3:$S$481,14,FALSE)</f>
        <v>0.03</v>
      </c>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row>
    <row r="254" spans="1:45" hidden="1" x14ac:dyDescent="0.25">
      <c r="A254" s="2">
        <v>1192</v>
      </c>
      <c r="B254" s="2">
        <v>112032338</v>
      </c>
      <c r="C254" s="2">
        <f>VLOOKUP($A254,[1]products_2021_10_19_12_46_45!$A$3:$S$481,3,FALSE)</f>
        <v>1120323</v>
      </c>
      <c r="D254" s="2" t="str">
        <f>VLOOKUP($A254,[1]products_2021_10_19_12_46_45!$A$3:$S$481,4,FALSE)</f>
        <v>Bombacha Clásica Rip Multicam T:34-48</v>
      </c>
      <c r="E254" s="3">
        <v>38</v>
      </c>
      <c r="F254" s="4"/>
      <c r="G254" s="2" t="str">
        <f>VLOOKUP($A254,[1]products_2021_10_19_12_46_45!$A$3:$S$481,16,FALSE)</f>
        <v>Con puños en la bota.&lt;br /&gt;
Seis (6) bolsillos.&lt;br /&gt;
Refuerzo en rodillas y entrepierna.&lt;br /&gt;
Cierre de cremallera de 1ª calidad con ojal y botón.&lt;br /&gt;</v>
      </c>
      <c r="H254" s="2" t="str">
        <f>IFERROR(VLOOKUP($A254,[1]products_2021_10_19_12_46_45!$A$3:$S$481,17,FALSE),"")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54" s="2" t="str">
        <f>VLOOKUP($A254,[1]products_2021_10_19_12_46_45!$A$3:$S$481,5,FALSE)</f>
        <v>Indumentaria militar</v>
      </c>
      <c r="J254" s="2" t="str">
        <f>IFERROR(VLOOKUP($A254,[1]products_2021_10_19_12_46_45!$A$3:$S$481,6,FALSE),"")</f>
        <v>Pantalones de combate, bombachas, fajinas, cargo.</v>
      </c>
      <c r="K254" s="2" t="str">
        <f>IFERROR(VLOOKUP($A254,[1]products_2021_10_19_12_46_45!$A$3:$S$481,7,FALSE),"")</f>
        <v>Clásica</v>
      </c>
      <c r="L254" s="2" t="str">
        <f>IFERROR(VLOOKUP($A254,[1]products_2021_10_19_12_46_45!$A$3:$S$481,8,FALSE),"")</f>
        <v/>
      </c>
      <c r="M254" s="2" t="str">
        <f>IFERROR(VLOOKUP($A254,[1]products_2021_10_19_12_46_45!$A$3:$S$481,9,FALSE),"")</f>
        <v>Rip Stop, Ejército, Bombacha, Hagana</v>
      </c>
      <c r="N254" s="2">
        <f>IFERROR(VLOOKUP(C254,[2]articulo!$A$1:$D$9000,4,FALSE),"")</f>
        <v>6600</v>
      </c>
      <c r="O254" s="2" t="str">
        <f>VLOOKUP($A254,[1]products_2021_10_19_12_46_45!$A$3:$S$481,18,FALSE)</f>
        <v>https://rerda.com/7053/bombacha-clasica-multicam-t34-48.jpg,https://rerda.com/7054/bombacha-clasica-multicam-t34-48.jpg,https://rerda.com/7055/bombacha-clasica-multicam-t34-48.jpg,https://rerda.com/7056/bombacha-clasica-multicam-t34-48.jpg,https://rerda.com/7057/bombacha-clasica-multicam-t34-48.jpg</v>
      </c>
      <c r="P254" s="2">
        <f>IFERROR(VLOOKUP(B254,[3]stock!$A$1:$B$9000,2,FALSE),"0")</f>
        <v>2</v>
      </c>
      <c r="Q254" s="2">
        <f>VLOOKUP($A254,[1]products_2021_10_19_12_46_45!$A$3:$S$481,11,FALSE)</f>
        <v>5</v>
      </c>
      <c r="R254" s="2">
        <f>VLOOKUP($A254,[1]products_2021_10_19_12_46_45!$A$3:$S$481,12,FALSE)</f>
        <v>5</v>
      </c>
      <c r="S254" s="2">
        <f>VLOOKUP($A254,[1]products_2021_10_19_12_46_45!$A$3:$S$481,13,FALSE)</f>
        <v>5</v>
      </c>
      <c r="T254" s="2">
        <f>VLOOKUP($A254,[1]products_2021_10_19_12_46_45!$A$3:$S$481,14,FALSE)</f>
        <v>0.03</v>
      </c>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row>
    <row r="255" spans="1:45" hidden="1" x14ac:dyDescent="0.25">
      <c r="A255" s="2">
        <v>1192</v>
      </c>
      <c r="B255" s="2">
        <v>112032340</v>
      </c>
      <c r="C255" s="2">
        <f>VLOOKUP($A255,[1]products_2021_10_19_12_46_45!$A$3:$S$481,3,FALSE)</f>
        <v>1120323</v>
      </c>
      <c r="D255" s="2" t="str">
        <f>VLOOKUP($A255,[1]products_2021_10_19_12_46_45!$A$3:$S$481,4,FALSE)</f>
        <v>Bombacha Clásica Rip Multicam T:34-48</v>
      </c>
      <c r="E255" s="3">
        <v>40</v>
      </c>
      <c r="F255" s="4"/>
      <c r="G255" s="2" t="str">
        <f>VLOOKUP($A255,[1]products_2021_10_19_12_46_45!$A$3:$S$481,16,FALSE)</f>
        <v>Con puños en la bota.&lt;br /&gt;
Seis (6) bolsillos.&lt;br /&gt;
Refuerzo en rodillas y entrepierna.&lt;br /&gt;
Cierre de cremallera de 1ª calidad con ojal y botón.&lt;br /&gt;</v>
      </c>
      <c r="H255" s="2" t="str">
        <f>IFERROR(VLOOKUP($A255,[1]products_2021_10_19_12_46_45!$A$3:$S$481,17,FALSE),"")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55" s="2" t="str">
        <f>VLOOKUP($A255,[1]products_2021_10_19_12_46_45!$A$3:$S$481,5,FALSE)</f>
        <v>Indumentaria militar</v>
      </c>
      <c r="J255" s="2" t="str">
        <f>IFERROR(VLOOKUP($A255,[1]products_2021_10_19_12_46_45!$A$3:$S$481,6,FALSE),"")</f>
        <v>Pantalones de combate, bombachas, fajinas, cargo.</v>
      </c>
      <c r="K255" s="2" t="str">
        <f>IFERROR(VLOOKUP($A255,[1]products_2021_10_19_12_46_45!$A$3:$S$481,7,FALSE),"")</f>
        <v>Clásica</v>
      </c>
      <c r="L255" s="2" t="str">
        <f>IFERROR(VLOOKUP($A255,[1]products_2021_10_19_12_46_45!$A$3:$S$481,8,FALSE),"")</f>
        <v/>
      </c>
      <c r="M255" s="2" t="str">
        <f>IFERROR(VLOOKUP($A255,[1]products_2021_10_19_12_46_45!$A$3:$S$481,9,FALSE),"")</f>
        <v>Rip Stop, Ejército, Bombacha, Hagana</v>
      </c>
      <c r="N255" s="2">
        <f>IFERROR(VLOOKUP(C255,[2]articulo!$A$1:$D$9000,4,FALSE),"")</f>
        <v>6600</v>
      </c>
      <c r="O255" s="2" t="str">
        <f>VLOOKUP($A255,[1]products_2021_10_19_12_46_45!$A$3:$S$481,18,FALSE)</f>
        <v>https://rerda.com/7053/bombacha-clasica-multicam-t34-48.jpg,https://rerda.com/7054/bombacha-clasica-multicam-t34-48.jpg,https://rerda.com/7055/bombacha-clasica-multicam-t34-48.jpg,https://rerda.com/7056/bombacha-clasica-multicam-t34-48.jpg,https://rerda.com/7057/bombacha-clasica-multicam-t34-48.jpg</v>
      </c>
      <c r="P255" s="2">
        <f>IFERROR(VLOOKUP(B255,[3]stock!$A$1:$B$9000,2,FALSE),"0")</f>
        <v>3</v>
      </c>
      <c r="Q255" s="2">
        <f>VLOOKUP($A255,[1]products_2021_10_19_12_46_45!$A$3:$S$481,11,FALSE)</f>
        <v>5</v>
      </c>
      <c r="R255" s="2">
        <f>VLOOKUP($A255,[1]products_2021_10_19_12_46_45!$A$3:$S$481,12,FALSE)</f>
        <v>5</v>
      </c>
      <c r="S255" s="2">
        <f>VLOOKUP($A255,[1]products_2021_10_19_12_46_45!$A$3:$S$481,13,FALSE)</f>
        <v>5</v>
      </c>
      <c r="T255" s="2">
        <f>VLOOKUP($A255,[1]products_2021_10_19_12_46_45!$A$3:$S$481,14,FALSE)</f>
        <v>0.03</v>
      </c>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row>
    <row r="256" spans="1:45" hidden="1" x14ac:dyDescent="0.25">
      <c r="A256" s="2">
        <v>1192</v>
      </c>
      <c r="B256" s="2">
        <v>112032342</v>
      </c>
      <c r="C256" s="2">
        <f>VLOOKUP($A256,[1]products_2021_10_19_12_46_45!$A$3:$S$481,3,FALSE)</f>
        <v>1120323</v>
      </c>
      <c r="D256" s="2" t="str">
        <f>VLOOKUP($A256,[1]products_2021_10_19_12_46_45!$A$3:$S$481,4,FALSE)</f>
        <v>Bombacha Clásica Rip Multicam T:34-48</v>
      </c>
      <c r="E256" s="3">
        <v>42</v>
      </c>
      <c r="F256" s="4"/>
      <c r="G256" s="2" t="str">
        <f>VLOOKUP($A256,[1]products_2021_10_19_12_46_45!$A$3:$S$481,16,FALSE)</f>
        <v>Con puños en la bota.&lt;br /&gt;
Seis (6) bolsillos.&lt;br /&gt;
Refuerzo en rodillas y entrepierna.&lt;br /&gt;
Cierre de cremallera de 1ª calidad con ojal y botón.&lt;br /&gt;</v>
      </c>
      <c r="H256" s="2" t="str">
        <f>IFERROR(VLOOKUP($A256,[1]products_2021_10_19_12_46_45!$A$3:$S$481,17,FALSE),"")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56" s="2" t="str">
        <f>VLOOKUP($A256,[1]products_2021_10_19_12_46_45!$A$3:$S$481,5,FALSE)</f>
        <v>Indumentaria militar</v>
      </c>
      <c r="J256" s="2" t="str">
        <f>IFERROR(VLOOKUP($A256,[1]products_2021_10_19_12_46_45!$A$3:$S$481,6,FALSE),"")</f>
        <v>Pantalones de combate, bombachas, fajinas, cargo.</v>
      </c>
      <c r="K256" s="2" t="str">
        <f>IFERROR(VLOOKUP($A256,[1]products_2021_10_19_12_46_45!$A$3:$S$481,7,FALSE),"")</f>
        <v>Clásica</v>
      </c>
      <c r="L256" s="2" t="str">
        <f>IFERROR(VLOOKUP($A256,[1]products_2021_10_19_12_46_45!$A$3:$S$481,8,FALSE),"")</f>
        <v/>
      </c>
      <c r="M256" s="2" t="str">
        <f>IFERROR(VLOOKUP($A256,[1]products_2021_10_19_12_46_45!$A$3:$S$481,9,FALSE),"")</f>
        <v>Rip Stop, Ejército, Bombacha, Hagana</v>
      </c>
      <c r="N256" s="2">
        <f>IFERROR(VLOOKUP(C256,[2]articulo!$A$1:$D$9000,4,FALSE),"")</f>
        <v>6600</v>
      </c>
      <c r="O256" s="2" t="str">
        <f>VLOOKUP($A256,[1]products_2021_10_19_12_46_45!$A$3:$S$481,18,FALSE)</f>
        <v>https://rerda.com/7053/bombacha-clasica-multicam-t34-48.jpg,https://rerda.com/7054/bombacha-clasica-multicam-t34-48.jpg,https://rerda.com/7055/bombacha-clasica-multicam-t34-48.jpg,https://rerda.com/7056/bombacha-clasica-multicam-t34-48.jpg,https://rerda.com/7057/bombacha-clasica-multicam-t34-48.jpg</v>
      </c>
      <c r="P256" s="2">
        <f>IFERROR(VLOOKUP(B256,[3]stock!$A$1:$B$9000,2,FALSE),"0")</f>
        <v>1</v>
      </c>
      <c r="Q256" s="2">
        <f>VLOOKUP($A256,[1]products_2021_10_19_12_46_45!$A$3:$S$481,11,FALSE)</f>
        <v>5</v>
      </c>
      <c r="R256" s="2">
        <f>VLOOKUP($A256,[1]products_2021_10_19_12_46_45!$A$3:$S$481,12,FALSE)</f>
        <v>5</v>
      </c>
      <c r="S256" s="2">
        <f>VLOOKUP($A256,[1]products_2021_10_19_12_46_45!$A$3:$S$481,13,FALSE)</f>
        <v>5</v>
      </c>
      <c r="T256" s="2">
        <f>VLOOKUP($A256,[1]products_2021_10_19_12_46_45!$A$3:$S$481,14,FALSE)</f>
        <v>0.03</v>
      </c>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row>
    <row r="257" spans="1:45" hidden="1" x14ac:dyDescent="0.25">
      <c r="A257" s="2">
        <v>1192</v>
      </c>
      <c r="B257" s="2">
        <v>112032344</v>
      </c>
      <c r="C257" s="2">
        <f>VLOOKUP($A257,[1]products_2021_10_19_12_46_45!$A$3:$S$481,3,FALSE)</f>
        <v>1120323</v>
      </c>
      <c r="D257" s="2" t="str">
        <f>VLOOKUP($A257,[1]products_2021_10_19_12_46_45!$A$3:$S$481,4,FALSE)</f>
        <v>Bombacha Clásica Rip Multicam T:34-48</v>
      </c>
      <c r="E257" s="3">
        <v>44</v>
      </c>
      <c r="F257" s="4"/>
      <c r="G257" s="2" t="str">
        <f>VLOOKUP($A257,[1]products_2021_10_19_12_46_45!$A$3:$S$481,16,FALSE)</f>
        <v>Con puños en la bota.&lt;br /&gt;
Seis (6) bolsillos.&lt;br /&gt;
Refuerzo en rodillas y entrepierna.&lt;br /&gt;
Cierre de cremallera de 1ª calidad con ojal y botón.&lt;br /&gt;</v>
      </c>
      <c r="H257" s="2" t="str">
        <f>IFERROR(VLOOKUP($A257,[1]products_2021_10_19_12_46_45!$A$3:$S$481,17,FALSE),"")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57" s="2" t="str">
        <f>VLOOKUP($A257,[1]products_2021_10_19_12_46_45!$A$3:$S$481,5,FALSE)</f>
        <v>Indumentaria militar</v>
      </c>
      <c r="J257" s="2" t="str">
        <f>IFERROR(VLOOKUP($A257,[1]products_2021_10_19_12_46_45!$A$3:$S$481,6,FALSE),"")</f>
        <v>Pantalones de combate, bombachas, fajinas, cargo.</v>
      </c>
      <c r="K257" s="2" t="str">
        <f>IFERROR(VLOOKUP($A257,[1]products_2021_10_19_12_46_45!$A$3:$S$481,7,FALSE),"")</f>
        <v>Clásica</v>
      </c>
      <c r="L257" s="2" t="str">
        <f>IFERROR(VLOOKUP($A257,[1]products_2021_10_19_12_46_45!$A$3:$S$481,8,FALSE),"")</f>
        <v/>
      </c>
      <c r="M257" s="2" t="str">
        <f>IFERROR(VLOOKUP($A257,[1]products_2021_10_19_12_46_45!$A$3:$S$481,9,FALSE),"")</f>
        <v>Rip Stop, Ejército, Bombacha, Hagana</v>
      </c>
      <c r="N257" s="2">
        <f>IFERROR(VLOOKUP(C257,[2]articulo!$A$1:$D$9000,4,FALSE),"")</f>
        <v>6600</v>
      </c>
      <c r="O257" s="2" t="str">
        <f>VLOOKUP($A257,[1]products_2021_10_19_12_46_45!$A$3:$S$481,18,FALSE)</f>
        <v>https://rerda.com/7053/bombacha-clasica-multicam-t34-48.jpg,https://rerda.com/7054/bombacha-clasica-multicam-t34-48.jpg,https://rerda.com/7055/bombacha-clasica-multicam-t34-48.jpg,https://rerda.com/7056/bombacha-clasica-multicam-t34-48.jpg,https://rerda.com/7057/bombacha-clasica-multicam-t34-48.jpg</v>
      </c>
      <c r="P257" s="2">
        <f>IFERROR(VLOOKUP(B257,[3]stock!$A$1:$B$9000,2,FALSE),"0")</f>
        <v>0</v>
      </c>
      <c r="Q257" s="2">
        <f>VLOOKUP($A257,[1]products_2021_10_19_12_46_45!$A$3:$S$481,11,FALSE)</f>
        <v>5</v>
      </c>
      <c r="R257" s="2">
        <f>VLOOKUP($A257,[1]products_2021_10_19_12_46_45!$A$3:$S$481,12,FALSE)</f>
        <v>5</v>
      </c>
      <c r="S257" s="2">
        <f>VLOOKUP($A257,[1]products_2021_10_19_12_46_45!$A$3:$S$481,13,FALSE)</f>
        <v>5</v>
      </c>
      <c r="T257" s="2">
        <f>VLOOKUP($A257,[1]products_2021_10_19_12_46_45!$A$3:$S$481,14,FALSE)</f>
        <v>0.03</v>
      </c>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row>
    <row r="258" spans="1:45" hidden="1" x14ac:dyDescent="0.25">
      <c r="A258" s="2">
        <v>1192</v>
      </c>
      <c r="B258" s="2">
        <v>112032346</v>
      </c>
      <c r="C258" s="2">
        <f>VLOOKUP($A258,[1]products_2021_10_19_12_46_45!$A$3:$S$481,3,FALSE)</f>
        <v>1120323</v>
      </c>
      <c r="D258" s="2" t="str">
        <f>VLOOKUP($A258,[1]products_2021_10_19_12_46_45!$A$3:$S$481,4,FALSE)</f>
        <v>Bombacha Clásica Rip Multicam T:34-48</v>
      </c>
      <c r="E258" s="3">
        <v>46</v>
      </c>
      <c r="F258" s="4"/>
      <c r="G258" s="2" t="str">
        <f>VLOOKUP($A258,[1]products_2021_10_19_12_46_45!$A$3:$S$481,16,FALSE)</f>
        <v>Con puños en la bota.&lt;br /&gt;
Seis (6) bolsillos.&lt;br /&gt;
Refuerzo en rodillas y entrepierna.&lt;br /&gt;
Cierre de cremallera de 1ª calidad con ojal y botón.&lt;br /&gt;</v>
      </c>
      <c r="H258" s="2" t="str">
        <f>IFERROR(VLOOKUP($A258,[1]products_2021_10_19_12_46_45!$A$3:$S$481,17,FALSE),"")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58" s="2" t="str">
        <f>VLOOKUP($A258,[1]products_2021_10_19_12_46_45!$A$3:$S$481,5,FALSE)</f>
        <v>Indumentaria militar</v>
      </c>
      <c r="J258" s="2" t="str">
        <f>IFERROR(VLOOKUP($A258,[1]products_2021_10_19_12_46_45!$A$3:$S$481,6,FALSE),"")</f>
        <v>Pantalones de combate, bombachas, fajinas, cargo.</v>
      </c>
      <c r="K258" s="2" t="str">
        <f>IFERROR(VLOOKUP($A258,[1]products_2021_10_19_12_46_45!$A$3:$S$481,7,FALSE),"")</f>
        <v>Clásica</v>
      </c>
      <c r="L258" s="2" t="str">
        <f>IFERROR(VLOOKUP($A258,[1]products_2021_10_19_12_46_45!$A$3:$S$481,8,FALSE),"")</f>
        <v/>
      </c>
      <c r="M258" s="2" t="str">
        <f>IFERROR(VLOOKUP($A258,[1]products_2021_10_19_12_46_45!$A$3:$S$481,9,FALSE),"")</f>
        <v>Rip Stop, Ejército, Bombacha, Hagana</v>
      </c>
      <c r="N258" s="2">
        <f>IFERROR(VLOOKUP(C258,[2]articulo!$A$1:$D$9000,4,FALSE),"")</f>
        <v>6600</v>
      </c>
      <c r="O258" s="2" t="str">
        <f>VLOOKUP($A258,[1]products_2021_10_19_12_46_45!$A$3:$S$481,18,FALSE)</f>
        <v>https://rerda.com/7053/bombacha-clasica-multicam-t34-48.jpg,https://rerda.com/7054/bombacha-clasica-multicam-t34-48.jpg,https://rerda.com/7055/bombacha-clasica-multicam-t34-48.jpg,https://rerda.com/7056/bombacha-clasica-multicam-t34-48.jpg,https://rerda.com/7057/bombacha-clasica-multicam-t34-48.jpg</v>
      </c>
      <c r="P258" s="2">
        <f>IFERROR(VLOOKUP(B258,[3]stock!$A$1:$B$9000,2,FALSE),"0")</f>
        <v>0</v>
      </c>
      <c r="Q258" s="2">
        <f>VLOOKUP($A258,[1]products_2021_10_19_12_46_45!$A$3:$S$481,11,FALSE)</f>
        <v>5</v>
      </c>
      <c r="R258" s="2">
        <f>VLOOKUP($A258,[1]products_2021_10_19_12_46_45!$A$3:$S$481,12,FALSE)</f>
        <v>5</v>
      </c>
      <c r="S258" s="2">
        <f>VLOOKUP($A258,[1]products_2021_10_19_12_46_45!$A$3:$S$481,13,FALSE)</f>
        <v>5</v>
      </c>
      <c r="T258" s="2">
        <f>VLOOKUP($A258,[1]products_2021_10_19_12_46_45!$A$3:$S$481,14,FALSE)</f>
        <v>0.03</v>
      </c>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row>
    <row r="259" spans="1:45" hidden="1" x14ac:dyDescent="0.25">
      <c r="A259" s="2">
        <v>1192</v>
      </c>
      <c r="B259" s="2">
        <v>112032348</v>
      </c>
      <c r="C259" s="2">
        <f>VLOOKUP($A259,[1]products_2021_10_19_12_46_45!$A$3:$S$481,3,FALSE)</f>
        <v>1120323</v>
      </c>
      <c r="D259" s="2" t="str">
        <f>VLOOKUP($A259,[1]products_2021_10_19_12_46_45!$A$3:$S$481,4,FALSE)</f>
        <v>Bombacha Clásica Rip Multicam T:34-48</v>
      </c>
      <c r="E259" s="3">
        <v>48</v>
      </c>
      <c r="F259" s="4"/>
      <c r="G259" s="2" t="str">
        <f>VLOOKUP($A259,[1]products_2021_10_19_12_46_45!$A$3:$S$481,16,FALSE)</f>
        <v>Con puños en la bota.&lt;br /&gt;
Seis (6) bolsillos.&lt;br /&gt;
Refuerzo en rodillas y entrepierna.&lt;br /&gt;
Cierre de cremallera de 1ª calidad con ojal y botón.&lt;br /&gt;</v>
      </c>
      <c r="H259" s="2" t="str">
        <f>IFERROR(VLOOKUP($A259,[1]products_2021_10_19_12_46_45!$A$3:$S$481,17,FALSE),"")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259" s="2" t="str">
        <f>VLOOKUP($A259,[1]products_2021_10_19_12_46_45!$A$3:$S$481,5,FALSE)</f>
        <v>Indumentaria militar</v>
      </c>
      <c r="J259" s="2" t="str">
        <f>IFERROR(VLOOKUP($A259,[1]products_2021_10_19_12_46_45!$A$3:$S$481,6,FALSE),"")</f>
        <v>Pantalones de combate, bombachas, fajinas, cargo.</v>
      </c>
      <c r="K259" s="2" t="str">
        <f>IFERROR(VLOOKUP($A259,[1]products_2021_10_19_12_46_45!$A$3:$S$481,7,FALSE),"")</f>
        <v>Clásica</v>
      </c>
      <c r="L259" s="2" t="str">
        <f>IFERROR(VLOOKUP($A259,[1]products_2021_10_19_12_46_45!$A$3:$S$481,8,FALSE),"")</f>
        <v/>
      </c>
      <c r="M259" s="2" t="str">
        <f>IFERROR(VLOOKUP($A259,[1]products_2021_10_19_12_46_45!$A$3:$S$481,9,FALSE),"")</f>
        <v>Rip Stop, Ejército, Bombacha, Hagana</v>
      </c>
      <c r="N259" s="2">
        <f>IFERROR(VLOOKUP(C259,[2]articulo!$A$1:$D$9000,4,FALSE),"")</f>
        <v>6600</v>
      </c>
      <c r="O259" s="2" t="str">
        <f>VLOOKUP($A259,[1]products_2021_10_19_12_46_45!$A$3:$S$481,18,FALSE)</f>
        <v>https://rerda.com/7053/bombacha-clasica-multicam-t34-48.jpg,https://rerda.com/7054/bombacha-clasica-multicam-t34-48.jpg,https://rerda.com/7055/bombacha-clasica-multicam-t34-48.jpg,https://rerda.com/7056/bombacha-clasica-multicam-t34-48.jpg,https://rerda.com/7057/bombacha-clasica-multicam-t34-48.jpg</v>
      </c>
      <c r="P259" s="2">
        <f>IFERROR(VLOOKUP(B259,[3]stock!$A$1:$B$9000,2,FALSE),"0")</f>
        <v>0</v>
      </c>
      <c r="Q259" s="2">
        <f>VLOOKUP($A259,[1]products_2021_10_19_12_46_45!$A$3:$S$481,11,FALSE)</f>
        <v>5</v>
      </c>
      <c r="R259" s="2">
        <f>VLOOKUP($A259,[1]products_2021_10_19_12_46_45!$A$3:$S$481,12,FALSE)</f>
        <v>5</v>
      </c>
      <c r="S259" s="2">
        <f>VLOOKUP($A259,[1]products_2021_10_19_12_46_45!$A$3:$S$481,13,FALSE)</f>
        <v>5</v>
      </c>
      <c r="T259" s="2">
        <f>VLOOKUP($A259,[1]products_2021_10_19_12_46_45!$A$3:$S$481,14,FALSE)</f>
        <v>0.03</v>
      </c>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row>
    <row r="260" spans="1:45" hidden="1" x14ac:dyDescent="0.25">
      <c r="A260" s="2">
        <v>977</v>
      </c>
      <c r="B260" s="2">
        <v>112033034</v>
      </c>
      <c r="C260" s="2">
        <f>VLOOKUP($A260,[1]products_2021_10_19_12_46_45!$A$3:$S$481,3,FALSE)</f>
        <v>1120330</v>
      </c>
      <c r="D260" s="2" t="str">
        <f>VLOOKUP($A260,[1]products_2021_10_19_12_46_45!$A$3:$S$481,4,FALSE)</f>
        <v>Bombacha Gendarmería Rip Verde T:34-48</v>
      </c>
      <c r="E260" s="3">
        <v>34</v>
      </c>
      <c r="F260" s="4"/>
      <c r="G260" s="2" t="str">
        <f>VLOOKUP($A260,[1]products_2021_10_19_12_46_45!$A$3:$S$481,16,FALSE)</f>
        <v>Bombacha tipo clásica para Gendarmería Nacional, compuesta en tela táctica de rip stop (antidesgarro)._x000D_
Bota con puño elástico.</v>
      </c>
      <c r="H260" s="2" t="str">
        <f>IFERROR(VLOOKUP($A260,[1]products_2021_10_19_12_46_45!$A$3:$S$481,17,FALSE),"")</f>
        <v>Fuelle interno en las rodilleras para facilitar las maniobras de movimientos._x000D_
Rodilleras._x000D_
Cierre de cremallera de 1ª calidad con ojal y botón._x000D_
Refuerzo en entrepierna._x000D_
Dos bolsillos laterales: ojal clásico._x000D_
Dos bolsillos laterales: plaqué con fuelle y tapa. Costura a la vista y prende con abrojo._x000D_
Dos bolsillos traseros: Bolsillo interno con tapa externa y costura superior. Cierra con dos botones y ojales.</v>
      </c>
      <c r="I260" s="2" t="str">
        <f>VLOOKUP($A260,[1]products_2021_10_19_12_46_45!$A$3:$S$481,5,FALSE)</f>
        <v>Indumentaria militar</v>
      </c>
      <c r="J260" s="2" t="str">
        <f>IFERROR(VLOOKUP($A260,[1]products_2021_10_19_12_46_45!$A$3:$S$481,6,FALSE),"")</f>
        <v>Pantalones de combate, bombachas, fajinas, cargo.</v>
      </c>
      <c r="K260" s="2" t="str">
        <f>IFERROR(VLOOKUP($A260,[1]products_2021_10_19_12_46_45!$A$3:$S$481,7,FALSE),"")</f>
        <v>Gendarmería</v>
      </c>
      <c r="L260" s="2" t="str">
        <f>IFERROR(VLOOKUP($A260,[1]products_2021_10_19_12_46_45!$A$3:$S$481,8,FALSE),"")</f>
        <v/>
      </c>
      <c r="M260" s="2" t="str">
        <f>IFERROR(VLOOKUP($A260,[1]products_2021_10_19_12_46_45!$A$3:$S$481,9,FALSE),"")</f>
        <v>Rip Stop, Gendarmería, Antidesgarro, Gendarmería Nacional</v>
      </c>
      <c r="N260" s="2">
        <f>IFERROR(VLOOKUP(C260,[2]articulo!$A$1:$D$9000,4,FALSE),"")</f>
        <v>6500</v>
      </c>
      <c r="O260" s="2" t="str">
        <f>VLOOKUP($A260,[1]products_2021_10_19_12_46_45!$A$3:$S$481,18,FALSE)</f>
        <v>https://rerda.com/4671/Bombacha-Gendarmeria-Rip-Verde-T-34-49.jpg,https://rerda.com/4672/Bombacha-Gendarmeria-Rip-Verde-T-34-49.jpg,https://rerda.com/4673/Bombacha-Gendarmeria-Rip-Verde-T-34-49.jpg,https://rerda.com/4674/Bombacha-Gendarmeria-Rip-Verde-T-34-49.jpg,https://rerda.com/4675/Bombacha-Gendarmeria-Rip-Verde-T-34-49.jpg</v>
      </c>
      <c r="P260" s="2">
        <f>IFERROR(VLOOKUP(B260,[3]stock!$A$1:$B$9000,2,FALSE),"0")</f>
        <v>0</v>
      </c>
      <c r="Q260" s="2">
        <f>VLOOKUP($A260,[1]products_2021_10_19_12_46_45!$A$3:$S$481,11,FALSE)</f>
        <v>5</v>
      </c>
      <c r="R260" s="2">
        <f>VLOOKUP($A260,[1]products_2021_10_19_12_46_45!$A$3:$S$481,12,FALSE)</f>
        <v>5</v>
      </c>
      <c r="S260" s="2">
        <f>VLOOKUP($A260,[1]products_2021_10_19_12_46_45!$A$3:$S$481,13,FALSE)</f>
        <v>5</v>
      </c>
      <c r="T260" s="2">
        <f>VLOOKUP($A260,[1]products_2021_10_19_12_46_45!$A$3:$S$481,14,FALSE)</f>
        <v>0.03</v>
      </c>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row>
    <row r="261" spans="1:45" hidden="1" x14ac:dyDescent="0.25">
      <c r="A261" s="2">
        <v>977</v>
      </c>
      <c r="B261" s="2">
        <v>112033036</v>
      </c>
      <c r="C261" s="2">
        <f>VLOOKUP($A261,[1]products_2021_10_19_12_46_45!$A$3:$S$481,3,FALSE)</f>
        <v>1120330</v>
      </c>
      <c r="D261" s="2" t="str">
        <f>VLOOKUP($A261,[1]products_2021_10_19_12_46_45!$A$3:$S$481,4,FALSE)</f>
        <v>Bombacha Gendarmería Rip Verde T:34-48</v>
      </c>
      <c r="E261" s="3">
        <v>36</v>
      </c>
      <c r="F261" s="4"/>
      <c r="G261" s="2" t="str">
        <f>VLOOKUP($A261,[1]products_2021_10_19_12_46_45!$A$3:$S$481,16,FALSE)</f>
        <v>Bombacha tipo clásica para Gendarmería Nacional, compuesta en tela táctica de rip stop (antidesgarro)._x000D_
Bota con puño elástico.</v>
      </c>
      <c r="H261" s="2" t="str">
        <f>IFERROR(VLOOKUP($A261,[1]products_2021_10_19_12_46_45!$A$3:$S$481,17,FALSE),"")</f>
        <v>Fuelle interno en las rodilleras para facilitar las maniobras de movimientos._x000D_
Rodilleras._x000D_
Cierre de cremallera de 1ª calidad con ojal y botón._x000D_
Refuerzo en entrepierna._x000D_
Dos bolsillos laterales: ojal clásico._x000D_
Dos bolsillos laterales: plaqué con fuelle y tapa. Costura a la vista y prende con abrojo._x000D_
Dos bolsillos traseros: Bolsillo interno con tapa externa y costura superior. Cierra con dos botones y ojales.</v>
      </c>
      <c r="I261" s="2" t="str">
        <f>VLOOKUP($A261,[1]products_2021_10_19_12_46_45!$A$3:$S$481,5,FALSE)</f>
        <v>Indumentaria militar</v>
      </c>
      <c r="J261" s="2" t="str">
        <f>IFERROR(VLOOKUP($A261,[1]products_2021_10_19_12_46_45!$A$3:$S$481,6,FALSE),"")</f>
        <v>Pantalones de combate, bombachas, fajinas, cargo.</v>
      </c>
      <c r="K261" s="2" t="str">
        <f>IFERROR(VLOOKUP($A261,[1]products_2021_10_19_12_46_45!$A$3:$S$481,7,FALSE),"")</f>
        <v>Gendarmería</v>
      </c>
      <c r="L261" s="2" t="str">
        <f>IFERROR(VLOOKUP($A261,[1]products_2021_10_19_12_46_45!$A$3:$S$481,8,FALSE),"")</f>
        <v/>
      </c>
      <c r="M261" s="2" t="str">
        <f>IFERROR(VLOOKUP($A261,[1]products_2021_10_19_12_46_45!$A$3:$S$481,9,FALSE),"")</f>
        <v>Rip Stop, Gendarmería, Antidesgarro, Gendarmería Nacional</v>
      </c>
      <c r="N261" s="2">
        <f>IFERROR(VLOOKUP(C261,[2]articulo!$A$1:$D$9000,4,FALSE),"")</f>
        <v>6500</v>
      </c>
      <c r="O261" s="2" t="str">
        <f>VLOOKUP($A261,[1]products_2021_10_19_12_46_45!$A$3:$S$481,18,FALSE)</f>
        <v>https://rerda.com/4671/Bombacha-Gendarmeria-Rip-Verde-T-34-49.jpg,https://rerda.com/4672/Bombacha-Gendarmeria-Rip-Verde-T-34-49.jpg,https://rerda.com/4673/Bombacha-Gendarmeria-Rip-Verde-T-34-49.jpg,https://rerda.com/4674/Bombacha-Gendarmeria-Rip-Verde-T-34-49.jpg,https://rerda.com/4675/Bombacha-Gendarmeria-Rip-Verde-T-34-49.jpg</v>
      </c>
      <c r="P261" s="2">
        <f>IFERROR(VLOOKUP(B261,[3]stock!$A$1:$B$9000,2,FALSE),"0")</f>
        <v>0</v>
      </c>
      <c r="Q261" s="2">
        <f>VLOOKUP($A261,[1]products_2021_10_19_12_46_45!$A$3:$S$481,11,FALSE)</f>
        <v>5</v>
      </c>
      <c r="R261" s="2">
        <f>VLOOKUP($A261,[1]products_2021_10_19_12_46_45!$A$3:$S$481,12,FALSE)</f>
        <v>5</v>
      </c>
      <c r="S261" s="2">
        <f>VLOOKUP($A261,[1]products_2021_10_19_12_46_45!$A$3:$S$481,13,FALSE)</f>
        <v>5</v>
      </c>
      <c r="T261" s="2">
        <f>VLOOKUP($A261,[1]products_2021_10_19_12_46_45!$A$3:$S$481,14,FALSE)</f>
        <v>0.03</v>
      </c>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row>
    <row r="262" spans="1:45" hidden="1" x14ac:dyDescent="0.25">
      <c r="A262" s="2">
        <v>977</v>
      </c>
      <c r="B262" s="2">
        <v>112033038</v>
      </c>
      <c r="C262" s="2">
        <f>VLOOKUP($A262,[1]products_2021_10_19_12_46_45!$A$3:$S$481,3,FALSE)</f>
        <v>1120330</v>
      </c>
      <c r="D262" s="2" t="str">
        <f>VLOOKUP($A262,[1]products_2021_10_19_12_46_45!$A$3:$S$481,4,FALSE)</f>
        <v>Bombacha Gendarmería Rip Verde T:34-48</v>
      </c>
      <c r="E262" s="3">
        <v>38</v>
      </c>
      <c r="F262" s="4"/>
      <c r="G262" s="2" t="str">
        <f>VLOOKUP($A262,[1]products_2021_10_19_12_46_45!$A$3:$S$481,16,FALSE)</f>
        <v>Bombacha tipo clásica para Gendarmería Nacional, compuesta en tela táctica de rip stop (antidesgarro)._x000D_
Bota con puño elástico.</v>
      </c>
      <c r="H262" s="2" t="str">
        <f>IFERROR(VLOOKUP($A262,[1]products_2021_10_19_12_46_45!$A$3:$S$481,17,FALSE),"")</f>
        <v>Fuelle interno en las rodilleras para facilitar las maniobras de movimientos._x000D_
Rodilleras._x000D_
Cierre de cremallera de 1ª calidad con ojal y botón._x000D_
Refuerzo en entrepierna._x000D_
Dos bolsillos laterales: ojal clásico._x000D_
Dos bolsillos laterales: plaqué con fuelle y tapa. Costura a la vista y prende con abrojo._x000D_
Dos bolsillos traseros: Bolsillo interno con tapa externa y costura superior. Cierra con dos botones y ojales.</v>
      </c>
      <c r="I262" s="2" t="str">
        <f>VLOOKUP($A262,[1]products_2021_10_19_12_46_45!$A$3:$S$481,5,FALSE)</f>
        <v>Indumentaria militar</v>
      </c>
      <c r="J262" s="2" t="str">
        <f>IFERROR(VLOOKUP($A262,[1]products_2021_10_19_12_46_45!$A$3:$S$481,6,FALSE),"")</f>
        <v>Pantalones de combate, bombachas, fajinas, cargo.</v>
      </c>
      <c r="K262" s="2" t="str">
        <f>IFERROR(VLOOKUP($A262,[1]products_2021_10_19_12_46_45!$A$3:$S$481,7,FALSE),"")</f>
        <v>Gendarmería</v>
      </c>
      <c r="L262" s="2" t="str">
        <f>IFERROR(VLOOKUP($A262,[1]products_2021_10_19_12_46_45!$A$3:$S$481,8,FALSE),"")</f>
        <v/>
      </c>
      <c r="M262" s="2" t="str">
        <f>IFERROR(VLOOKUP($A262,[1]products_2021_10_19_12_46_45!$A$3:$S$481,9,FALSE),"")</f>
        <v>Rip Stop, Gendarmería, Antidesgarro, Gendarmería Nacional</v>
      </c>
      <c r="N262" s="2">
        <f>IFERROR(VLOOKUP(C262,[2]articulo!$A$1:$D$9000,4,FALSE),"")</f>
        <v>6500</v>
      </c>
      <c r="O262" s="2" t="str">
        <f>VLOOKUP($A262,[1]products_2021_10_19_12_46_45!$A$3:$S$481,18,FALSE)</f>
        <v>https://rerda.com/4671/Bombacha-Gendarmeria-Rip-Verde-T-34-49.jpg,https://rerda.com/4672/Bombacha-Gendarmeria-Rip-Verde-T-34-49.jpg,https://rerda.com/4673/Bombacha-Gendarmeria-Rip-Verde-T-34-49.jpg,https://rerda.com/4674/Bombacha-Gendarmeria-Rip-Verde-T-34-49.jpg,https://rerda.com/4675/Bombacha-Gendarmeria-Rip-Verde-T-34-49.jpg</v>
      </c>
      <c r="P262" s="2">
        <f>IFERROR(VLOOKUP(B262,[3]stock!$A$1:$B$9000,2,FALSE),"0")</f>
        <v>0</v>
      </c>
      <c r="Q262" s="2">
        <f>VLOOKUP($A262,[1]products_2021_10_19_12_46_45!$A$3:$S$481,11,FALSE)</f>
        <v>5</v>
      </c>
      <c r="R262" s="2">
        <f>VLOOKUP($A262,[1]products_2021_10_19_12_46_45!$A$3:$S$481,12,FALSE)</f>
        <v>5</v>
      </c>
      <c r="S262" s="2">
        <f>VLOOKUP($A262,[1]products_2021_10_19_12_46_45!$A$3:$S$481,13,FALSE)</f>
        <v>5</v>
      </c>
      <c r="T262" s="2">
        <f>VLOOKUP($A262,[1]products_2021_10_19_12_46_45!$A$3:$S$481,14,FALSE)</f>
        <v>0.03</v>
      </c>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row>
    <row r="263" spans="1:45" hidden="1" x14ac:dyDescent="0.25">
      <c r="A263" s="2">
        <v>977</v>
      </c>
      <c r="B263" s="2">
        <v>112033040</v>
      </c>
      <c r="C263" s="2">
        <f>VLOOKUP($A263,[1]products_2021_10_19_12_46_45!$A$3:$S$481,3,FALSE)</f>
        <v>1120330</v>
      </c>
      <c r="D263" s="2" t="str">
        <f>VLOOKUP($A263,[1]products_2021_10_19_12_46_45!$A$3:$S$481,4,FALSE)</f>
        <v>Bombacha Gendarmería Rip Verde T:34-48</v>
      </c>
      <c r="E263" s="3">
        <v>40</v>
      </c>
      <c r="F263" s="4"/>
      <c r="G263" s="2" t="str">
        <f>VLOOKUP($A263,[1]products_2021_10_19_12_46_45!$A$3:$S$481,16,FALSE)</f>
        <v>Bombacha tipo clásica para Gendarmería Nacional, compuesta en tela táctica de rip stop (antidesgarro)._x000D_
Bota con puño elástico.</v>
      </c>
      <c r="H263" s="2" t="str">
        <f>IFERROR(VLOOKUP($A263,[1]products_2021_10_19_12_46_45!$A$3:$S$481,17,FALSE),"")</f>
        <v>Fuelle interno en las rodilleras para facilitar las maniobras de movimientos._x000D_
Rodilleras._x000D_
Cierre de cremallera de 1ª calidad con ojal y botón._x000D_
Refuerzo en entrepierna._x000D_
Dos bolsillos laterales: ojal clásico._x000D_
Dos bolsillos laterales: plaqué con fuelle y tapa. Costura a la vista y prende con abrojo._x000D_
Dos bolsillos traseros: Bolsillo interno con tapa externa y costura superior. Cierra con dos botones y ojales.</v>
      </c>
      <c r="I263" s="2" t="str">
        <f>VLOOKUP($A263,[1]products_2021_10_19_12_46_45!$A$3:$S$481,5,FALSE)</f>
        <v>Indumentaria militar</v>
      </c>
      <c r="J263" s="2" t="str">
        <f>IFERROR(VLOOKUP($A263,[1]products_2021_10_19_12_46_45!$A$3:$S$481,6,FALSE),"")</f>
        <v>Pantalones de combate, bombachas, fajinas, cargo.</v>
      </c>
      <c r="K263" s="2" t="str">
        <f>IFERROR(VLOOKUP($A263,[1]products_2021_10_19_12_46_45!$A$3:$S$481,7,FALSE),"")</f>
        <v>Gendarmería</v>
      </c>
      <c r="L263" s="2" t="str">
        <f>IFERROR(VLOOKUP($A263,[1]products_2021_10_19_12_46_45!$A$3:$S$481,8,FALSE),"")</f>
        <v/>
      </c>
      <c r="M263" s="2" t="str">
        <f>IFERROR(VLOOKUP($A263,[1]products_2021_10_19_12_46_45!$A$3:$S$481,9,FALSE),"")</f>
        <v>Rip Stop, Gendarmería, Antidesgarro, Gendarmería Nacional</v>
      </c>
      <c r="N263" s="2">
        <f>IFERROR(VLOOKUP(C263,[2]articulo!$A$1:$D$9000,4,FALSE),"")</f>
        <v>6500</v>
      </c>
      <c r="O263" s="2" t="str">
        <f>VLOOKUP($A263,[1]products_2021_10_19_12_46_45!$A$3:$S$481,18,FALSE)</f>
        <v>https://rerda.com/4671/Bombacha-Gendarmeria-Rip-Verde-T-34-49.jpg,https://rerda.com/4672/Bombacha-Gendarmeria-Rip-Verde-T-34-49.jpg,https://rerda.com/4673/Bombacha-Gendarmeria-Rip-Verde-T-34-49.jpg,https://rerda.com/4674/Bombacha-Gendarmeria-Rip-Verde-T-34-49.jpg,https://rerda.com/4675/Bombacha-Gendarmeria-Rip-Verde-T-34-49.jpg</v>
      </c>
      <c r="P263" s="2">
        <f>IFERROR(VLOOKUP(B263,[3]stock!$A$1:$B$9000,2,FALSE),"0")</f>
        <v>3</v>
      </c>
      <c r="Q263" s="2">
        <f>VLOOKUP($A263,[1]products_2021_10_19_12_46_45!$A$3:$S$481,11,FALSE)</f>
        <v>5</v>
      </c>
      <c r="R263" s="2">
        <f>VLOOKUP($A263,[1]products_2021_10_19_12_46_45!$A$3:$S$481,12,FALSE)</f>
        <v>5</v>
      </c>
      <c r="S263" s="2">
        <f>VLOOKUP($A263,[1]products_2021_10_19_12_46_45!$A$3:$S$481,13,FALSE)</f>
        <v>5</v>
      </c>
      <c r="T263" s="2">
        <f>VLOOKUP($A263,[1]products_2021_10_19_12_46_45!$A$3:$S$481,14,FALSE)</f>
        <v>0.03</v>
      </c>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row>
    <row r="264" spans="1:45" hidden="1" x14ac:dyDescent="0.25">
      <c r="A264" s="2">
        <v>977</v>
      </c>
      <c r="B264" s="2">
        <v>112033042</v>
      </c>
      <c r="C264" s="2">
        <f>VLOOKUP($A264,[1]products_2021_10_19_12_46_45!$A$3:$S$481,3,FALSE)</f>
        <v>1120330</v>
      </c>
      <c r="D264" s="2" t="str">
        <f>VLOOKUP($A264,[1]products_2021_10_19_12_46_45!$A$3:$S$481,4,FALSE)</f>
        <v>Bombacha Gendarmería Rip Verde T:34-48</v>
      </c>
      <c r="E264" s="3">
        <v>42</v>
      </c>
      <c r="F264" s="4"/>
      <c r="G264" s="2" t="str">
        <f>VLOOKUP($A264,[1]products_2021_10_19_12_46_45!$A$3:$S$481,16,FALSE)</f>
        <v>Bombacha tipo clásica para Gendarmería Nacional, compuesta en tela táctica de rip stop (antidesgarro)._x000D_
Bota con puño elástico.</v>
      </c>
      <c r="H264" s="2" t="str">
        <f>IFERROR(VLOOKUP($A264,[1]products_2021_10_19_12_46_45!$A$3:$S$481,17,FALSE),"")</f>
        <v>Fuelle interno en las rodilleras para facilitar las maniobras de movimientos._x000D_
Rodilleras._x000D_
Cierre de cremallera de 1ª calidad con ojal y botón._x000D_
Refuerzo en entrepierna._x000D_
Dos bolsillos laterales: ojal clásico._x000D_
Dos bolsillos laterales: plaqué con fuelle y tapa. Costura a la vista y prende con abrojo._x000D_
Dos bolsillos traseros: Bolsillo interno con tapa externa y costura superior. Cierra con dos botones y ojales.</v>
      </c>
      <c r="I264" s="2" t="str">
        <f>VLOOKUP($A264,[1]products_2021_10_19_12_46_45!$A$3:$S$481,5,FALSE)</f>
        <v>Indumentaria militar</v>
      </c>
      <c r="J264" s="2" t="str">
        <f>IFERROR(VLOOKUP($A264,[1]products_2021_10_19_12_46_45!$A$3:$S$481,6,FALSE),"")</f>
        <v>Pantalones de combate, bombachas, fajinas, cargo.</v>
      </c>
      <c r="K264" s="2" t="str">
        <f>IFERROR(VLOOKUP($A264,[1]products_2021_10_19_12_46_45!$A$3:$S$481,7,FALSE),"")</f>
        <v>Gendarmería</v>
      </c>
      <c r="L264" s="2" t="str">
        <f>IFERROR(VLOOKUP($A264,[1]products_2021_10_19_12_46_45!$A$3:$S$481,8,FALSE),"")</f>
        <v/>
      </c>
      <c r="M264" s="2" t="str">
        <f>IFERROR(VLOOKUP($A264,[1]products_2021_10_19_12_46_45!$A$3:$S$481,9,FALSE),"")</f>
        <v>Rip Stop, Gendarmería, Antidesgarro, Gendarmería Nacional</v>
      </c>
      <c r="N264" s="2">
        <f>IFERROR(VLOOKUP(C264,[2]articulo!$A$1:$D$9000,4,FALSE),"")</f>
        <v>6500</v>
      </c>
      <c r="O264" s="2" t="str">
        <f>VLOOKUP($A264,[1]products_2021_10_19_12_46_45!$A$3:$S$481,18,FALSE)</f>
        <v>https://rerda.com/4671/Bombacha-Gendarmeria-Rip-Verde-T-34-49.jpg,https://rerda.com/4672/Bombacha-Gendarmeria-Rip-Verde-T-34-49.jpg,https://rerda.com/4673/Bombacha-Gendarmeria-Rip-Verde-T-34-49.jpg,https://rerda.com/4674/Bombacha-Gendarmeria-Rip-Verde-T-34-49.jpg,https://rerda.com/4675/Bombacha-Gendarmeria-Rip-Verde-T-34-49.jpg</v>
      </c>
      <c r="P264" s="2">
        <f>IFERROR(VLOOKUP(B264,[3]stock!$A$1:$B$9000,2,FALSE),"0")</f>
        <v>6</v>
      </c>
      <c r="Q264" s="2">
        <f>VLOOKUP($A264,[1]products_2021_10_19_12_46_45!$A$3:$S$481,11,FALSE)</f>
        <v>5</v>
      </c>
      <c r="R264" s="2">
        <f>VLOOKUP($A264,[1]products_2021_10_19_12_46_45!$A$3:$S$481,12,FALSE)</f>
        <v>5</v>
      </c>
      <c r="S264" s="2">
        <f>VLOOKUP($A264,[1]products_2021_10_19_12_46_45!$A$3:$S$481,13,FALSE)</f>
        <v>5</v>
      </c>
      <c r="T264" s="2">
        <f>VLOOKUP($A264,[1]products_2021_10_19_12_46_45!$A$3:$S$481,14,FALSE)</f>
        <v>0.03</v>
      </c>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row>
    <row r="265" spans="1:45" hidden="1" x14ac:dyDescent="0.25">
      <c r="A265" s="2">
        <v>977</v>
      </c>
      <c r="B265" s="2">
        <v>112033044</v>
      </c>
      <c r="C265" s="2">
        <f>VLOOKUP($A265,[1]products_2021_10_19_12_46_45!$A$3:$S$481,3,FALSE)</f>
        <v>1120330</v>
      </c>
      <c r="D265" s="2" t="str">
        <f>VLOOKUP($A265,[1]products_2021_10_19_12_46_45!$A$3:$S$481,4,FALSE)</f>
        <v>Bombacha Gendarmería Rip Verde T:34-48</v>
      </c>
      <c r="E265" s="3">
        <v>44</v>
      </c>
      <c r="F265" s="4"/>
      <c r="G265" s="2" t="str">
        <f>VLOOKUP($A265,[1]products_2021_10_19_12_46_45!$A$3:$S$481,16,FALSE)</f>
        <v>Bombacha tipo clásica para Gendarmería Nacional, compuesta en tela táctica de rip stop (antidesgarro)._x000D_
Bota con puño elástico.</v>
      </c>
      <c r="H265" s="2" t="str">
        <f>IFERROR(VLOOKUP($A265,[1]products_2021_10_19_12_46_45!$A$3:$S$481,17,FALSE),"")</f>
        <v>Fuelle interno en las rodilleras para facilitar las maniobras de movimientos._x000D_
Rodilleras._x000D_
Cierre de cremallera de 1ª calidad con ojal y botón._x000D_
Refuerzo en entrepierna._x000D_
Dos bolsillos laterales: ojal clásico._x000D_
Dos bolsillos laterales: plaqué con fuelle y tapa. Costura a la vista y prende con abrojo._x000D_
Dos bolsillos traseros: Bolsillo interno con tapa externa y costura superior. Cierra con dos botones y ojales.</v>
      </c>
      <c r="I265" s="2" t="str">
        <f>VLOOKUP($A265,[1]products_2021_10_19_12_46_45!$A$3:$S$481,5,FALSE)</f>
        <v>Indumentaria militar</v>
      </c>
      <c r="J265" s="2" t="str">
        <f>IFERROR(VLOOKUP($A265,[1]products_2021_10_19_12_46_45!$A$3:$S$481,6,FALSE),"")</f>
        <v>Pantalones de combate, bombachas, fajinas, cargo.</v>
      </c>
      <c r="K265" s="2" t="str">
        <f>IFERROR(VLOOKUP($A265,[1]products_2021_10_19_12_46_45!$A$3:$S$481,7,FALSE),"")</f>
        <v>Gendarmería</v>
      </c>
      <c r="L265" s="2" t="str">
        <f>IFERROR(VLOOKUP($A265,[1]products_2021_10_19_12_46_45!$A$3:$S$481,8,FALSE),"")</f>
        <v/>
      </c>
      <c r="M265" s="2" t="str">
        <f>IFERROR(VLOOKUP($A265,[1]products_2021_10_19_12_46_45!$A$3:$S$481,9,FALSE),"")</f>
        <v>Rip Stop, Gendarmería, Antidesgarro, Gendarmería Nacional</v>
      </c>
      <c r="N265" s="2">
        <f>IFERROR(VLOOKUP(C265,[2]articulo!$A$1:$D$9000,4,FALSE),"")</f>
        <v>6500</v>
      </c>
      <c r="O265" s="2" t="str">
        <f>VLOOKUP($A265,[1]products_2021_10_19_12_46_45!$A$3:$S$481,18,FALSE)</f>
        <v>https://rerda.com/4671/Bombacha-Gendarmeria-Rip-Verde-T-34-49.jpg,https://rerda.com/4672/Bombacha-Gendarmeria-Rip-Verde-T-34-49.jpg,https://rerda.com/4673/Bombacha-Gendarmeria-Rip-Verde-T-34-49.jpg,https://rerda.com/4674/Bombacha-Gendarmeria-Rip-Verde-T-34-49.jpg,https://rerda.com/4675/Bombacha-Gendarmeria-Rip-Verde-T-34-49.jpg</v>
      </c>
      <c r="P265" s="2">
        <f>IFERROR(VLOOKUP(B265,[3]stock!$A$1:$B$9000,2,FALSE),"0")</f>
        <v>5</v>
      </c>
      <c r="Q265" s="2">
        <f>VLOOKUP($A265,[1]products_2021_10_19_12_46_45!$A$3:$S$481,11,FALSE)</f>
        <v>5</v>
      </c>
      <c r="R265" s="2">
        <f>VLOOKUP($A265,[1]products_2021_10_19_12_46_45!$A$3:$S$481,12,FALSE)</f>
        <v>5</v>
      </c>
      <c r="S265" s="2">
        <f>VLOOKUP($A265,[1]products_2021_10_19_12_46_45!$A$3:$S$481,13,FALSE)</f>
        <v>5</v>
      </c>
      <c r="T265" s="2">
        <f>VLOOKUP($A265,[1]products_2021_10_19_12_46_45!$A$3:$S$481,14,FALSE)</f>
        <v>0.03</v>
      </c>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row>
    <row r="266" spans="1:45" hidden="1" x14ac:dyDescent="0.25">
      <c r="A266" s="2">
        <v>977</v>
      </c>
      <c r="B266" s="2">
        <v>112033046</v>
      </c>
      <c r="C266" s="2">
        <f>VLOOKUP($A266,[1]products_2021_10_19_12_46_45!$A$3:$S$481,3,FALSE)</f>
        <v>1120330</v>
      </c>
      <c r="D266" s="2" t="str">
        <f>VLOOKUP($A266,[1]products_2021_10_19_12_46_45!$A$3:$S$481,4,FALSE)</f>
        <v>Bombacha Gendarmería Rip Verde T:34-48</v>
      </c>
      <c r="E266" s="3">
        <v>46</v>
      </c>
      <c r="F266" s="4"/>
      <c r="G266" s="2" t="str">
        <f>VLOOKUP($A266,[1]products_2021_10_19_12_46_45!$A$3:$S$481,16,FALSE)</f>
        <v>Bombacha tipo clásica para Gendarmería Nacional, compuesta en tela táctica de rip stop (antidesgarro)._x000D_
Bota con puño elástico.</v>
      </c>
      <c r="H266" s="2" t="str">
        <f>IFERROR(VLOOKUP($A266,[1]products_2021_10_19_12_46_45!$A$3:$S$481,17,FALSE),"")</f>
        <v>Fuelle interno en las rodilleras para facilitar las maniobras de movimientos._x000D_
Rodilleras._x000D_
Cierre de cremallera de 1ª calidad con ojal y botón._x000D_
Refuerzo en entrepierna._x000D_
Dos bolsillos laterales: ojal clásico._x000D_
Dos bolsillos laterales: plaqué con fuelle y tapa. Costura a la vista y prende con abrojo._x000D_
Dos bolsillos traseros: Bolsillo interno con tapa externa y costura superior. Cierra con dos botones y ojales.</v>
      </c>
      <c r="I266" s="2" t="str">
        <f>VLOOKUP($A266,[1]products_2021_10_19_12_46_45!$A$3:$S$481,5,FALSE)</f>
        <v>Indumentaria militar</v>
      </c>
      <c r="J266" s="2" t="str">
        <f>IFERROR(VLOOKUP($A266,[1]products_2021_10_19_12_46_45!$A$3:$S$481,6,FALSE),"")</f>
        <v>Pantalones de combate, bombachas, fajinas, cargo.</v>
      </c>
      <c r="K266" s="2" t="str">
        <f>IFERROR(VLOOKUP($A266,[1]products_2021_10_19_12_46_45!$A$3:$S$481,7,FALSE),"")</f>
        <v>Gendarmería</v>
      </c>
      <c r="L266" s="2" t="str">
        <f>IFERROR(VLOOKUP($A266,[1]products_2021_10_19_12_46_45!$A$3:$S$481,8,FALSE),"")</f>
        <v/>
      </c>
      <c r="M266" s="2" t="str">
        <f>IFERROR(VLOOKUP($A266,[1]products_2021_10_19_12_46_45!$A$3:$S$481,9,FALSE),"")</f>
        <v>Rip Stop, Gendarmería, Antidesgarro, Gendarmería Nacional</v>
      </c>
      <c r="N266" s="2">
        <f>IFERROR(VLOOKUP(C266,[2]articulo!$A$1:$D$9000,4,FALSE),"")</f>
        <v>6500</v>
      </c>
      <c r="O266" s="2" t="str">
        <f>VLOOKUP($A266,[1]products_2021_10_19_12_46_45!$A$3:$S$481,18,FALSE)</f>
        <v>https://rerda.com/4671/Bombacha-Gendarmeria-Rip-Verde-T-34-49.jpg,https://rerda.com/4672/Bombacha-Gendarmeria-Rip-Verde-T-34-49.jpg,https://rerda.com/4673/Bombacha-Gendarmeria-Rip-Verde-T-34-49.jpg,https://rerda.com/4674/Bombacha-Gendarmeria-Rip-Verde-T-34-49.jpg,https://rerda.com/4675/Bombacha-Gendarmeria-Rip-Verde-T-34-49.jpg</v>
      </c>
      <c r="P266" s="2">
        <f>IFERROR(VLOOKUP(B266,[3]stock!$A$1:$B$9000,2,FALSE),"0")</f>
        <v>4</v>
      </c>
      <c r="Q266" s="2">
        <f>VLOOKUP($A266,[1]products_2021_10_19_12_46_45!$A$3:$S$481,11,FALSE)</f>
        <v>5</v>
      </c>
      <c r="R266" s="2">
        <f>VLOOKUP($A266,[1]products_2021_10_19_12_46_45!$A$3:$S$481,12,FALSE)</f>
        <v>5</v>
      </c>
      <c r="S266" s="2">
        <f>VLOOKUP($A266,[1]products_2021_10_19_12_46_45!$A$3:$S$481,13,FALSE)</f>
        <v>5</v>
      </c>
      <c r="T266" s="2">
        <f>VLOOKUP($A266,[1]products_2021_10_19_12_46_45!$A$3:$S$481,14,FALSE)</f>
        <v>0.03</v>
      </c>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row>
    <row r="267" spans="1:45" hidden="1" x14ac:dyDescent="0.25">
      <c r="A267" s="2">
        <v>44</v>
      </c>
      <c r="B267" s="2">
        <v>112041434</v>
      </c>
      <c r="C267" s="2">
        <f>VLOOKUP($A267,[1]products_2021_10_19_12_46_45!$A$3:$S$481,3,FALSE)</f>
        <v>1120414</v>
      </c>
      <c r="D267" s="2" t="str">
        <f>VLOOKUP($A267,[1]products_2021_10_19_12_46_45!$A$3:$S$481,4,FALSE)</f>
        <v>Bombacha Térmica Satinada Negra T:34-48</v>
      </c>
      <c r="E267" s="3">
        <v>34</v>
      </c>
      <c r="F267" s="4"/>
      <c r="G267" s="2" t="str">
        <f>VLOOKUP($A267,[1]products_2021_10_19_12_46_45!$A$3:$S$481,16,FALSE)</f>
        <v>&lt;p&gt;Bolsillos con solapas y abrojo. Bota ajustable con cierre. Refuerzo en rodillas.&lt;/p&gt;</v>
      </c>
      <c r="H267" s="2" t="str">
        <f>IFERROR(VLOOKUP($A267,[1]products_2021_10_19_12_46_45!$A$3:$S$481,17,FALSE),"")</f>
        <v>&lt;p&gt;Bombacha abrigada térmica. Disponible en Negro y Azul Noche.&lt;/p&gt;</v>
      </c>
      <c r="I267" s="2" t="str">
        <f>VLOOKUP($A267,[1]products_2021_10_19_12_46_45!$A$3:$S$481,5,FALSE)</f>
        <v>Indumentaria militar</v>
      </c>
      <c r="J267" s="2" t="str">
        <f>IFERROR(VLOOKUP($A267,[1]products_2021_10_19_12_46_45!$A$3:$S$481,6,FALSE),"")</f>
        <v>Pantalones de combate, bombachas, fajinas, cargo.</v>
      </c>
      <c r="K267" s="2" t="str">
        <f>IFERROR(VLOOKUP($A267,[1]products_2021_10_19_12_46_45!$A$3:$S$481,7,FALSE),"")</f>
        <v>Térmico</v>
      </c>
      <c r="L267" s="2" t="str">
        <f>IFERROR(VLOOKUP($A267,[1]products_2021_10_19_12_46_45!$A$3:$S$481,8,FALSE),"")</f>
        <v/>
      </c>
      <c r="M267" s="2" t="str">
        <f>IFERROR(VLOOKUP($A267,[1]products_2021_10_19_12_46_45!$A$3:$S$481,9,FALSE),"")</f>
        <v>Gabardina Satinada, Bombacha, Térmica</v>
      </c>
      <c r="N267" s="2">
        <f>IFERROR(VLOOKUP(C267,[2]articulo!$A$1:$D$9000,4,FALSE),"")</f>
        <v>8800</v>
      </c>
      <c r="O267" s="2" t="str">
        <f>VLOOKUP($A267,[1]products_2021_10_19_12_46_45!$A$3:$S$481,18,FALSE)</f>
        <v>https://rerda.com/2184/Bombacha-Termica-Satinada-Negra-T-34-49.jpg,https://rerda.com/2182/Bombacha-Termica-Satinada-Negra-T-34-49.jpg,https://rerda.com/2183/Bombacha-Termica-Satinada-Negra-T-34-49.jpg,https://rerda.com/6486/Bombacha-Termica-Satinada-Negra-T-34-49.jpg,https://rerda.com/365/Bombacha-Termica-Satinada-Negra-T-34-49.jpg,https://rerda.com/363/Bombacha-Termica-Satinada-Negra-T-34-49.jpg,https://rerda.com/364/Bombacha-Termica-Satinada-Negra-T-34-49.jpg,https://rerda.com/360/Bombacha-Termica-Satinada-Negra-T-34-49.jpg,https://rerda.com/361/Bombacha-Termica-Satinada-Negra-T-34-49.jpg,https://rerda.com/362/Bombacha-Termica-Satinada-Negra-T-34-49.jpg</v>
      </c>
      <c r="P267" s="2">
        <f>IFERROR(VLOOKUP(B267,[3]stock!$A$1:$B$9000,2,FALSE),"0")</f>
        <v>0</v>
      </c>
      <c r="Q267" s="2">
        <f>VLOOKUP($A267,[1]products_2021_10_19_12_46_45!$A$3:$S$481,11,FALSE)</f>
        <v>5</v>
      </c>
      <c r="R267" s="2">
        <f>VLOOKUP($A267,[1]products_2021_10_19_12_46_45!$A$3:$S$481,12,FALSE)</f>
        <v>5</v>
      </c>
      <c r="S267" s="2">
        <f>VLOOKUP($A267,[1]products_2021_10_19_12_46_45!$A$3:$S$481,13,FALSE)</f>
        <v>5</v>
      </c>
      <c r="T267" s="2">
        <f>VLOOKUP($A267,[1]products_2021_10_19_12_46_45!$A$3:$S$481,14,FALSE)</f>
        <v>0.03</v>
      </c>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row>
    <row r="268" spans="1:45" hidden="1" x14ac:dyDescent="0.25">
      <c r="A268" s="2">
        <v>44</v>
      </c>
      <c r="B268" s="2">
        <v>112041436</v>
      </c>
      <c r="C268" s="2">
        <f>VLOOKUP($A268,[1]products_2021_10_19_12_46_45!$A$3:$S$481,3,FALSE)</f>
        <v>1120414</v>
      </c>
      <c r="D268" s="2" t="str">
        <f>VLOOKUP($A268,[1]products_2021_10_19_12_46_45!$A$3:$S$481,4,FALSE)</f>
        <v>Bombacha Térmica Satinada Negra T:34-48</v>
      </c>
      <c r="E268" s="3">
        <v>36</v>
      </c>
      <c r="F268" s="4"/>
      <c r="G268" s="2" t="str">
        <f>VLOOKUP($A268,[1]products_2021_10_19_12_46_45!$A$3:$S$481,16,FALSE)</f>
        <v>&lt;p&gt;Bolsillos con solapas y abrojo. Bota ajustable con cierre. Refuerzo en rodillas.&lt;/p&gt;</v>
      </c>
      <c r="H268" s="2" t="str">
        <f>IFERROR(VLOOKUP($A268,[1]products_2021_10_19_12_46_45!$A$3:$S$481,17,FALSE),"")</f>
        <v>&lt;p&gt;Bombacha abrigada térmica. Disponible en Negro y Azul Noche.&lt;/p&gt;</v>
      </c>
      <c r="I268" s="2" t="str">
        <f>VLOOKUP($A268,[1]products_2021_10_19_12_46_45!$A$3:$S$481,5,FALSE)</f>
        <v>Indumentaria militar</v>
      </c>
      <c r="J268" s="2" t="str">
        <f>IFERROR(VLOOKUP($A268,[1]products_2021_10_19_12_46_45!$A$3:$S$481,6,FALSE),"")</f>
        <v>Pantalones de combate, bombachas, fajinas, cargo.</v>
      </c>
      <c r="K268" s="2" t="str">
        <f>IFERROR(VLOOKUP($A268,[1]products_2021_10_19_12_46_45!$A$3:$S$481,7,FALSE),"")</f>
        <v>Térmico</v>
      </c>
      <c r="L268" s="2" t="str">
        <f>IFERROR(VLOOKUP($A268,[1]products_2021_10_19_12_46_45!$A$3:$S$481,8,FALSE),"")</f>
        <v/>
      </c>
      <c r="M268" s="2" t="str">
        <f>IFERROR(VLOOKUP($A268,[1]products_2021_10_19_12_46_45!$A$3:$S$481,9,FALSE),"")</f>
        <v>Gabardina Satinada, Bombacha, Térmica</v>
      </c>
      <c r="N268" s="2">
        <f>IFERROR(VLOOKUP(C268,[2]articulo!$A$1:$D$9000,4,FALSE),"")</f>
        <v>8800</v>
      </c>
      <c r="O268" s="2" t="str">
        <f>VLOOKUP($A268,[1]products_2021_10_19_12_46_45!$A$3:$S$481,18,FALSE)</f>
        <v>https://rerda.com/2184/Bombacha-Termica-Satinada-Negra-T-34-49.jpg,https://rerda.com/2182/Bombacha-Termica-Satinada-Negra-T-34-49.jpg,https://rerda.com/2183/Bombacha-Termica-Satinada-Negra-T-34-49.jpg,https://rerda.com/6486/Bombacha-Termica-Satinada-Negra-T-34-49.jpg,https://rerda.com/365/Bombacha-Termica-Satinada-Negra-T-34-49.jpg,https://rerda.com/363/Bombacha-Termica-Satinada-Negra-T-34-49.jpg,https://rerda.com/364/Bombacha-Termica-Satinada-Negra-T-34-49.jpg,https://rerda.com/360/Bombacha-Termica-Satinada-Negra-T-34-49.jpg,https://rerda.com/361/Bombacha-Termica-Satinada-Negra-T-34-49.jpg,https://rerda.com/362/Bombacha-Termica-Satinada-Negra-T-34-49.jpg</v>
      </c>
      <c r="P268" s="2">
        <f>IFERROR(VLOOKUP(B268,[3]stock!$A$1:$B$9000,2,FALSE),"0")</f>
        <v>0</v>
      </c>
      <c r="Q268" s="2">
        <f>VLOOKUP($A268,[1]products_2021_10_19_12_46_45!$A$3:$S$481,11,FALSE)</f>
        <v>5</v>
      </c>
      <c r="R268" s="2">
        <f>VLOOKUP($A268,[1]products_2021_10_19_12_46_45!$A$3:$S$481,12,FALSE)</f>
        <v>5</v>
      </c>
      <c r="S268" s="2">
        <f>VLOOKUP($A268,[1]products_2021_10_19_12_46_45!$A$3:$S$481,13,FALSE)</f>
        <v>5</v>
      </c>
      <c r="T268" s="2">
        <f>VLOOKUP($A268,[1]products_2021_10_19_12_46_45!$A$3:$S$481,14,FALSE)</f>
        <v>0.03</v>
      </c>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row>
    <row r="269" spans="1:45" hidden="1" x14ac:dyDescent="0.25">
      <c r="A269" s="2">
        <v>44</v>
      </c>
      <c r="B269" s="2">
        <v>112041438</v>
      </c>
      <c r="C269" s="2">
        <f>VLOOKUP($A269,[1]products_2021_10_19_12_46_45!$A$3:$S$481,3,FALSE)</f>
        <v>1120414</v>
      </c>
      <c r="D269" s="2" t="str">
        <f>VLOOKUP($A269,[1]products_2021_10_19_12_46_45!$A$3:$S$481,4,FALSE)</f>
        <v>Bombacha Térmica Satinada Negra T:34-48</v>
      </c>
      <c r="E269" s="3">
        <v>38</v>
      </c>
      <c r="F269" s="4"/>
      <c r="G269" s="2" t="str">
        <f>VLOOKUP($A269,[1]products_2021_10_19_12_46_45!$A$3:$S$481,16,FALSE)</f>
        <v>&lt;p&gt;Bolsillos con solapas y abrojo. Bota ajustable con cierre. Refuerzo en rodillas.&lt;/p&gt;</v>
      </c>
      <c r="H269" s="2" t="str">
        <f>IFERROR(VLOOKUP($A269,[1]products_2021_10_19_12_46_45!$A$3:$S$481,17,FALSE),"")</f>
        <v>&lt;p&gt;Bombacha abrigada térmica. Disponible en Negro y Azul Noche.&lt;/p&gt;</v>
      </c>
      <c r="I269" s="2" t="str">
        <f>VLOOKUP($A269,[1]products_2021_10_19_12_46_45!$A$3:$S$481,5,FALSE)</f>
        <v>Indumentaria militar</v>
      </c>
      <c r="J269" s="2" t="str">
        <f>IFERROR(VLOOKUP($A269,[1]products_2021_10_19_12_46_45!$A$3:$S$481,6,FALSE),"")</f>
        <v>Pantalones de combate, bombachas, fajinas, cargo.</v>
      </c>
      <c r="K269" s="2" t="str">
        <f>IFERROR(VLOOKUP($A269,[1]products_2021_10_19_12_46_45!$A$3:$S$481,7,FALSE),"")</f>
        <v>Térmico</v>
      </c>
      <c r="L269" s="2" t="str">
        <f>IFERROR(VLOOKUP($A269,[1]products_2021_10_19_12_46_45!$A$3:$S$481,8,FALSE),"")</f>
        <v/>
      </c>
      <c r="M269" s="2" t="str">
        <f>IFERROR(VLOOKUP($A269,[1]products_2021_10_19_12_46_45!$A$3:$S$481,9,FALSE),"")</f>
        <v>Gabardina Satinada, Bombacha, Térmica</v>
      </c>
      <c r="N269" s="2">
        <f>IFERROR(VLOOKUP(C269,[2]articulo!$A$1:$D$9000,4,FALSE),"")</f>
        <v>8800</v>
      </c>
      <c r="O269" s="2" t="str">
        <f>VLOOKUP($A269,[1]products_2021_10_19_12_46_45!$A$3:$S$481,18,FALSE)</f>
        <v>https://rerda.com/2184/Bombacha-Termica-Satinada-Negra-T-34-49.jpg,https://rerda.com/2182/Bombacha-Termica-Satinada-Negra-T-34-49.jpg,https://rerda.com/2183/Bombacha-Termica-Satinada-Negra-T-34-49.jpg,https://rerda.com/6486/Bombacha-Termica-Satinada-Negra-T-34-49.jpg,https://rerda.com/365/Bombacha-Termica-Satinada-Negra-T-34-49.jpg,https://rerda.com/363/Bombacha-Termica-Satinada-Negra-T-34-49.jpg,https://rerda.com/364/Bombacha-Termica-Satinada-Negra-T-34-49.jpg,https://rerda.com/360/Bombacha-Termica-Satinada-Negra-T-34-49.jpg,https://rerda.com/361/Bombacha-Termica-Satinada-Negra-T-34-49.jpg,https://rerda.com/362/Bombacha-Termica-Satinada-Negra-T-34-49.jpg</v>
      </c>
      <c r="P269" s="2">
        <f>IFERROR(VLOOKUP(B269,[3]stock!$A$1:$B$9000,2,FALSE),"0")</f>
        <v>8</v>
      </c>
      <c r="Q269" s="2">
        <f>VLOOKUP($A269,[1]products_2021_10_19_12_46_45!$A$3:$S$481,11,FALSE)</f>
        <v>5</v>
      </c>
      <c r="R269" s="2">
        <f>VLOOKUP($A269,[1]products_2021_10_19_12_46_45!$A$3:$S$481,12,FALSE)</f>
        <v>5</v>
      </c>
      <c r="S269" s="2">
        <f>VLOOKUP($A269,[1]products_2021_10_19_12_46_45!$A$3:$S$481,13,FALSE)</f>
        <v>5</v>
      </c>
      <c r="T269" s="2">
        <f>VLOOKUP($A269,[1]products_2021_10_19_12_46_45!$A$3:$S$481,14,FALSE)</f>
        <v>0.03</v>
      </c>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row>
    <row r="270" spans="1:45" hidden="1" x14ac:dyDescent="0.25">
      <c r="A270" s="2">
        <v>44</v>
      </c>
      <c r="B270" s="2">
        <v>112041440</v>
      </c>
      <c r="C270" s="2">
        <f>VLOOKUP($A270,[1]products_2021_10_19_12_46_45!$A$3:$S$481,3,FALSE)</f>
        <v>1120414</v>
      </c>
      <c r="D270" s="2" t="str">
        <f>VLOOKUP($A270,[1]products_2021_10_19_12_46_45!$A$3:$S$481,4,FALSE)</f>
        <v>Bombacha Térmica Satinada Negra T:34-48</v>
      </c>
      <c r="E270" s="3">
        <v>40</v>
      </c>
      <c r="F270" s="4"/>
      <c r="G270" s="2" t="str">
        <f>VLOOKUP($A270,[1]products_2021_10_19_12_46_45!$A$3:$S$481,16,FALSE)</f>
        <v>&lt;p&gt;Bolsillos con solapas y abrojo. Bota ajustable con cierre. Refuerzo en rodillas.&lt;/p&gt;</v>
      </c>
      <c r="H270" s="2" t="str">
        <f>IFERROR(VLOOKUP($A270,[1]products_2021_10_19_12_46_45!$A$3:$S$481,17,FALSE),"")</f>
        <v>&lt;p&gt;Bombacha abrigada térmica. Disponible en Negro y Azul Noche.&lt;/p&gt;</v>
      </c>
      <c r="I270" s="2" t="str">
        <f>VLOOKUP($A270,[1]products_2021_10_19_12_46_45!$A$3:$S$481,5,FALSE)</f>
        <v>Indumentaria militar</v>
      </c>
      <c r="J270" s="2" t="str">
        <f>IFERROR(VLOOKUP($A270,[1]products_2021_10_19_12_46_45!$A$3:$S$481,6,FALSE),"")</f>
        <v>Pantalones de combate, bombachas, fajinas, cargo.</v>
      </c>
      <c r="K270" s="2" t="str">
        <f>IFERROR(VLOOKUP($A270,[1]products_2021_10_19_12_46_45!$A$3:$S$481,7,FALSE),"")</f>
        <v>Térmico</v>
      </c>
      <c r="L270" s="2" t="str">
        <f>IFERROR(VLOOKUP($A270,[1]products_2021_10_19_12_46_45!$A$3:$S$481,8,FALSE),"")</f>
        <v/>
      </c>
      <c r="M270" s="2" t="str">
        <f>IFERROR(VLOOKUP($A270,[1]products_2021_10_19_12_46_45!$A$3:$S$481,9,FALSE),"")</f>
        <v>Gabardina Satinada, Bombacha, Térmica</v>
      </c>
      <c r="N270" s="2">
        <f>IFERROR(VLOOKUP(C270,[2]articulo!$A$1:$D$9000,4,FALSE),"")</f>
        <v>8800</v>
      </c>
      <c r="O270" s="2" t="str">
        <f>VLOOKUP($A270,[1]products_2021_10_19_12_46_45!$A$3:$S$481,18,FALSE)</f>
        <v>https://rerda.com/2184/Bombacha-Termica-Satinada-Negra-T-34-49.jpg,https://rerda.com/2182/Bombacha-Termica-Satinada-Negra-T-34-49.jpg,https://rerda.com/2183/Bombacha-Termica-Satinada-Negra-T-34-49.jpg,https://rerda.com/6486/Bombacha-Termica-Satinada-Negra-T-34-49.jpg,https://rerda.com/365/Bombacha-Termica-Satinada-Negra-T-34-49.jpg,https://rerda.com/363/Bombacha-Termica-Satinada-Negra-T-34-49.jpg,https://rerda.com/364/Bombacha-Termica-Satinada-Negra-T-34-49.jpg,https://rerda.com/360/Bombacha-Termica-Satinada-Negra-T-34-49.jpg,https://rerda.com/361/Bombacha-Termica-Satinada-Negra-T-34-49.jpg,https://rerda.com/362/Bombacha-Termica-Satinada-Negra-T-34-49.jpg</v>
      </c>
      <c r="P270" s="2">
        <f>IFERROR(VLOOKUP(B270,[3]stock!$A$1:$B$9000,2,FALSE),"0")</f>
        <v>11</v>
      </c>
      <c r="Q270" s="2">
        <f>VLOOKUP($A270,[1]products_2021_10_19_12_46_45!$A$3:$S$481,11,FALSE)</f>
        <v>5</v>
      </c>
      <c r="R270" s="2">
        <f>VLOOKUP($A270,[1]products_2021_10_19_12_46_45!$A$3:$S$481,12,FALSE)</f>
        <v>5</v>
      </c>
      <c r="S270" s="2">
        <f>VLOOKUP($A270,[1]products_2021_10_19_12_46_45!$A$3:$S$481,13,FALSE)</f>
        <v>5</v>
      </c>
      <c r="T270" s="2">
        <f>VLOOKUP($A270,[1]products_2021_10_19_12_46_45!$A$3:$S$481,14,FALSE)</f>
        <v>0.03</v>
      </c>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row>
    <row r="271" spans="1:45" hidden="1" x14ac:dyDescent="0.25">
      <c r="A271" s="2">
        <v>44</v>
      </c>
      <c r="B271" s="2">
        <v>112041442</v>
      </c>
      <c r="C271" s="2">
        <f>VLOOKUP($A271,[1]products_2021_10_19_12_46_45!$A$3:$S$481,3,FALSE)</f>
        <v>1120414</v>
      </c>
      <c r="D271" s="2" t="str">
        <f>VLOOKUP($A271,[1]products_2021_10_19_12_46_45!$A$3:$S$481,4,FALSE)</f>
        <v>Bombacha Térmica Satinada Negra T:34-48</v>
      </c>
      <c r="E271" s="3">
        <v>42</v>
      </c>
      <c r="F271" s="4"/>
      <c r="G271" s="2" t="str">
        <f>VLOOKUP($A271,[1]products_2021_10_19_12_46_45!$A$3:$S$481,16,FALSE)</f>
        <v>&lt;p&gt;Bolsillos con solapas y abrojo. Bota ajustable con cierre. Refuerzo en rodillas.&lt;/p&gt;</v>
      </c>
      <c r="H271" s="2" t="str">
        <f>IFERROR(VLOOKUP($A271,[1]products_2021_10_19_12_46_45!$A$3:$S$481,17,FALSE),"")</f>
        <v>&lt;p&gt;Bombacha abrigada térmica. Disponible en Negro y Azul Noche.&lt;/p&gt;</v>
      </c>
      <c r="I271" s="2" t="str">
        <f>VLOOKUP($A271,[1]products_2021_10_19_12_46_45!$A$3:$S$481,5,FALSE)</f>
        <v>Indumentaria militar</v>
      </c>
      <c r="J271" s="2" t="str">
        <f>IFERROR(VLOOKUP($A271,[1]products_2021_10_19_12_46_45!$A$3:$S$481,6,FALSE),"")</f>
        <v>Pantalones de combate, bombachas, fajinas, cargo.</v>
      </c>
      <c r="K271" s="2" t="str">
        <f>IFERROR(VLOOKUP($A271,[1]products_2021_10_19_12_46_45!$A$3:$S$481,7,FALSE),"")</f>
        <v>Térmico</v>
      </c>
      <c r="L271" s="2" t="str">
        <f>IFERROR(VLOOKUP($A271,[1]products_2021_10_19_12_46_45!$A$3:$S$481,8,FALSE),"")</f>
        <v/>
      </c>
      <c r="M271" s="2" t="str">
        <f>IFERROR(VLOOKUP($A271,[1]products_2021_10_19_12_46_45!$A$3:$S$481,9,FALSE),"")</f>
        <v>Gabardina Satinada, Bombacha, Térmica</v>
      </c>
      <c r="N271" s="2">
        <f>IFERROR(VLOOKUP(C271,[2]articulo!$A$1:$D$9000,4,FALSE),"")</f>
        <v>8800</v>
      </c>
      <c r="O271" s="2" t="str">
        <f>VLOOKUP($A271,[1]products_2021_10_19_12_46_45!$A$3:$S$481,18,FALSE)</f>
        <v>https://rerda.com/2184/Bombacha-Termica-Satinada-Negra-T-34-49.jpg,https://rerda.com/2182/Bombacha-Termica-Satinada-Negra-T-34-49.jpg,https://rerda.com/2183/Bombacha-Termica-Satinada-Negra-T-34-49.jpg,https://rerda.com/6486/Bombacha-Termica-Satinada-Negra-T-34-49.jpg,https://rerda.com/365/Bombacha-Termica-Satinada-Negra-T-34-49.jpg,https://rerda.com/363/Bombacha-Termica-Satinada-Negra-T-34-49.jpg,https://rerda.com/364/Bombacha-Termica-Satinada-Negra-T-34-49.jpg,https://rerda.com/360/Bombacha-Termica-Satinada-Negra-T-34-49.jpg,https://rerda.com/361/Bombacha-Termica-Satinada-Negra-T-34-49.jpg,https://rerda.com/362/Bombacha-Termica-Satinada-Negra-T-34-49.jpg</v>
      </c>
      <c r="P271" s="2">
        <f>IFERROR(VLOOKUP(B271,[3]stock!$A$1:$B$9000,2,FALSE),"0")</f>
        <v>5</v>
      </c>
      <c r="Q271" s="2">
        <f>VLOOKUP($A271,[1]products_2021_10_19_12_46_45!$A$3:$S$481,11,FALSE)</f>
        <v>5</v>
      </c>
      <c r="R271" s="2">
        <f>VLOOKUP($A271,[1]products_2021_10_19_12_46_45!$A$3:$S$481,12,FALSE)</f>
        <v>5</v>
      </c>
      <c r="S271" s="2">
        <f>VLOOKUP($A271,[1]products_2021_10_19_12_46_45!$A$3:$S$481,13,FALSE)</f>
        <v>5</v>
      </c>
      <c r="T271" s="2">
        <f>VLOOKUP($A271,[1]products_2021_10_19_12_46_45!$A$3:$S$481,14,FALSE)</f>
        <v>0.03</v>
      </c>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row>
    <row r="272" spans="1:45" hidden="1" x14ac:dyDescent="0.25">
      <c r="A272" s="2">
        <v>44</v>
      </c>
      <c r="B272" s="2">
        <v>112041444</v>
      </c>
      <c r="C272" s="2">
        <f>VLOOKUP($A272,[1]products_2021_10_19_12_46_45!$A$3:$S$481,3,FALSE)</f>
        <v>1120414</v>
      </c>
      <c r="D272" s="2" t="str">
        <f>VLOOKUP($A272,[1]products_2021_10_19_12_46_45!$A$3:$S$481,4,FALSE)</f>
        <v>Bombacha Térmica Satinada Negra T:34-48</v>
      </c>
      <c r="E272" s="3">
        <v>44</v>
      </c>
      <c r="F272" s="4"/>
      <c r="G272" s="2" t="str">
        <f>VLOOKUP($A272,[1]products_2021_10_19_12_46_45!$A$3:$S$481,16,FALSE)</f>
        <v>&lt;p&gt;Bolsillos con solapas y abrojo. Bota ajustable con cierre. Refuerzo en rodillas.&lt;/p&gt;</v>
      </c>
      <c r="H272" s="2" t="str">
        <f>IFERROR(VLOOKUP($A272,[1]products_2021_10_19_12_46_45!$A$3:$S$481,17,FALSE),"")</f>
        <v>&lt;p&gt;Bombacha abrigada térmica. Disponible en Negro y Azul Noche.&lt;/p&gt;</v>
      </c>
      <c r="I272" s="2" t="str">
        <f>VLOOKUP($A272,[1]products_2021_10_19_12_46_45!$A$3:$S$481,5,FALSE)</f>
        <v>Indumentaria militar</v>
      </c>
      <c r="J272" s="2" t="str">
        <f>IFERROR(VLOOKUP($A272,[1]products_2021_10_19_12_46_45!$A$3:$S$481,6,FALSE),"")</f>
        <v>Pantalones de combate, bombachas, fajinas, cargo.</v>
      </c>
      <c r="K272" s="2" t="str">
        <f>IFERROR(VLOOKUP($A272,[1]products_2021_10_19_12_46_45!$A$3:$S$481,7,FALSE),"")</f>
        <v>Térmico</v>
      </c>
      <c r="L272" s="2" t="str">
        <f>IFERROR(VLOOKUP($A272,[1]products_2021_10_19_12_46_45!$A$3:$S$481,8,FALSE),"")</f>
        <v/>
      </c>
      <c r="M272" s="2" t="str">
        <f>IFERROR(VLOOKUP($A272,[1]products_2021_10_19_12_46_45!$A$3:$S$481,9,FALSE),"")</f>
        <v>Gabardina Satinada, Bombacha, Térmica</v>
      </c>
      <c r="N272" s="2">
        <f>IFERROR(VLOOKUP(C272,[2]articulo!$A$1:$D$9000,4,FALSE),"")</f>
        <v>8800</v>
      </c>
      <c r="O272" s="2" t="str">
        <f>VLOOKUP($A272,[1]products_2021_10_19_12_46_45!$A$3:$S$481,18,FALSE)</f>
        <v>https://rerda.com/2184/Bombacha-Termica-Satinada-Negra-T-34-49.jpg,https://rerda.com/2182/Bombacha-Termica-Satinada-Negra-T-34-49.jpg,https://rerda.com/2183/Bombacha-Termica-Satinada-Negra-T-34-49.jpg,https://rerda.com/6486/Bombacha-Termica-Satinada-Negra-T-34-49.jpg,https://rerda.com/365/Bombacha-Termica-Satinada-Negra-T-34-49.jpg,https://rerda.com/363/Bombacha-Termica-Satinada-Negra-T-34-49.jpg,https://rerda.com/364/Bombacha-Termica-Satinada-Negra-T-34-49.jpg,https://rerda.com/360/Bombacha-Termica-Satinada-Negra-T-34-49.jpg,https://rerda.com/361/Bombacha-Termica-Satinada-Negra-T-34-49.jpg,https://rerda.com/362/Bombacha-Termica-Satinada-Negra-T-34-49.jpg</v>
      </c>
      <c r="P272" s="2">
        <f>IFERROR(VLOOKUP(B272,[3]stock!$A$1:$B$9000,2,FALSE),"0")</f>
        <v>8</v>
      </c>
      <c r="Q272" s="2">
        <f>VLOOKUP($A272,[1]products_2021_10_19_12_46_45!$A$3:$S$481,11,FALSE)</f>
        <v>5</v>
      </c>
      <c r="R272" s="2">
        <f>VLOOKUP($A272,[1]products_2021_10_19_12_46_45!$A$3:$S$481,12,FALSE)</f>
        <v>5</v>
      </c>
      <c r="S272" s="2">
        <f>VLOOKUP($A272,[1]products_2021_10_19_12_46_45!$A$3:$S$481,13,FALSE)</f>
        <v>5</v>
      </c>
      <c r="T272" s="2">
        <f>VLOOKUP($A272,[1]products_2021_10_19_12_46_45!$A$3:$S$481,14,FALSE)</f>
        <v>0.03</v>
      </c>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row>
    <row r="273" spans="1:45" hidden="1" x14ac:dyDescent="0.25">
      <c r="A273" s="2">
        <v>44</v>
      </c>
      <c r="B273" s="2">
        <v>112041446</v>
      </c>
      <c r="C273" s="2">
        <f>VLOOKUP($A273,[1]products_2021_10_19_12_46_45!$A$3:$S$481,3,FALSE)</f>
        <v>1120414</v>
      </c>
      <c r="D273" s="2" t="str">
        <f>VLOOKUP($A273,[1]products_2021_10_19_12_46_45!$A$3:$S$481,4,FALSE)</f>
        <v>Bombacha Térmica Satinada Negra T:34-48</v>
      </c>
      <c r="E273" s="3">
        <v>46</v>
      </c>
      <c r="F273" s="4"/>
      <c r="G273" s="2" t="str">
        <f>VLOOKUP($A273,[1]products_2021_10_19_12_46_45!$A$3:$S$481,16,FALSE)</f>
        <v>&lt;p&gt;Bolsillos con solapas y abrojo. Bota ajustable con cierre. Refuerzo en rodillas.&lt;/p&gt;</v>
      </c>
      <c r="H273" s="2" t="str">
        <f>IFERROR(VLOOKUP($A273,[1]products_2021_10_19_12_46_45!$A$3:$S$481,17,FALSE),"")</f>
        <v>&lt;p&gt;Bombacha abrigada térmica. Disponible en Negro y Azul Noche.&lt;/p&gt;</v>
      </c>
      <c r="I273" s="2" t="str">
        <f>VLOOKUP($A273,[1]products_2021_10_19_12_46_45!$A$3:$S$481,5,FALSE)</f>
        <v>Indumentaria militar</v>
      </c>
      <c r="J273" s="2" t="str">
        <f>IFERROR(VLOOKUP($A273,[1]products_2021_10_19_12_46_45!$A$3:$S$481,6,FALSE),"")</f>
        <v>Pantalones de combate, bombachas, fajinas, cargo.</v>
      </c>
      <c r="K273" s="2" t="str">
        <f>IFERROR(VLOOKUP($A273,[1]products_2021_10_19_12_46_45!$A$3:$S$481,7,FALSE),"")</f>
        <v>Térmico</v>
      </c>
      <c r="L273" s="2" t="str">
        <f>IFERROR(VLOOKUP($A273,[1]products_2021_10_19_12_46_45!$A$3:$S$481,8,FALSE),"")</f>
        <v/>
      </c>
      <c r="M273" s="2" t="str">
        <f>IFERROR(VLOOKUP($A273,[1]products_2021_10_19_12_46_45!$A$3:$S$481,9,FALSE),"")</f>
        <v>Gabardina Satinada, Bombacha, Térmica</v>
      </c>
      <c r="N273" s="2">
        <f>IFERROR(VLOOKUP(C273,[2]articulo!$A$1:$D$9000,4,FALSE),"")</f>
        <v>8800</v>
      </c>
      <c r="O273" s="2" t="str">
        <f>VLOOKUP($A273,[1]products_2021_10_19_12_46_45!$A$3:$S$481,18,FALSE)</f>
        <v>https://rerda.com/2184/Bombacha-Termica-Satinada-Negra-T-34-49.jpg,https://rerda.com/2182/Bombacha-Termica-Satinada-Negra-T-34-49.jpg,https://rerda.com/2183/Bombacha-Termica-Satinada-Negra-T-34-49.jpg,https://rerda.com/6486/Bombacha-Termica-Satinada-Negra-T-34-49.jpg,https://rerda.com/365/Bombacha-Termica-Satinada-Negra-T-34-49.jpg,https://rerda.com/363/Bombacha-Termica-Satinada-Negra-T-34-49.jpg,https://rerda.com/364/Bombacha-Termica-Satinada-Negra-T-34-49.jpg,https://rerda.com/360/Bombacha-Termica-Satinada-Negra-T-34-49.jpg,https://rerda.com/361/Bombacha-Termica-Satinada-Negra-T-34-49.jpg,https://rerda.com/362/Bombacha-Termica-Satinada-Negra-T-34-49.jpg</v>
      </c>
      <c r="P273" s="2">
        <f>IFERROR(VLOOKUP(B273,[3]stock!$A$1:$B$9000,2,FALSE),"0")</f>
        <v>1</v>
      </c>
      <c r="Q273" s="2">
        <f>VLOOKUP($A273,[1]products_2021_10_19_12_46_45!$A$3:$S$481,11,FALSE)</f>
        <v>5</v>
      </c>
      <c r="R273" s="2">
        <f>VLOOKUP($A273,[1]products_2021_10_19_12_46_45!$A$3:$S$481,12,FALSE)</f>
        <v>5</v>
      </c>
      <c r="S273" s="2">
        <f>VLOOKUP($A273,[1]products_2021_10_19_12_46_45!$A$3:$S$481,13,FALSE)</f>
        <v>5</v>
      </c>
      <c r="T273" s="2">
        <f>VLOOKUP($A273,[1]products_2021_10_19_12_46_45!$A$3:$S$481,14,FALSE)</f>
        <v>0.03</v>
      </c>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row>
    <row r="274" spans="1:45" hidden="1" x14ac:dyDescent="0.25">
      <c r="A274" s="2">
        <v>44</v>
      </c>
      <c r="B274" s="2">
        <v>112041448</v>
      </c>
      <c r="C274" s="2">
        <f>VLOOKUP($A274,[1]products_2021_10_19_12_46_45!$A$3:$S$481,3,FALSE)</f>
        <v>1120414</v>
      </c>
      <c r="D274" s="2" t="str">
        <f>VLOOKUP($A274,[1]products_2021_10_19_12_46_45!$A$3:$S$481,4,FALSE)</f>
        <v>Bombacha Térmica Satinada Negra T:34-48</v>
      </c>
      <c r="E274" s="3">
        <v>48</v>
      </c>
      <c r="F274" s="4"/>
      <c r="G274" s="2" t="str">
        <f>VLOOKUP($A274,[1]products_2021_10_19_12_46_45!$A$3:$S$481,16,FALSE)</f>
        <v>&lt;p&gt;Bolsillos con solapas y abrojo. Bota ajustable con cierre. Refuerzo en rodillas.&lt;/p&gt;</v>
      </c>
      <c r="H274" s="2" t="str">
        <f>IFERROR(VLOOKUP($A274,[1]products_2021_10_19_12_46_45!$A$3:$S$481,17,FALSE),"")</f>
        <v>&lt;p&gt;Bombacha abrigada térmica. Disponible en Negro y Azul Noche.&lt;/p&gt;</v>
      </c>
      <c r="I274" s="2" t="str">
        <f>VLOOKUP($A274,[1]products_2021_10_19_12_46_45!$A$3:$S$481,5,FALSE)</f>
        <v>Indumentaria militar</v>
      </c>
      <c r="J274" s="2" t="str">
        <f>IFERROR(VLOOKUP($A274,[1]products_2021_10_19_12_46_45!$A$3:$S$481,6,FALSE),"")</f>
        <v>Pantalones de combate, bombachas, fajinas, cargo.</v>
      </c>
      <c r="K274" s="2" t="str">
        <f>IFERROR(VLOOKUP($A274,[1]products_2021_10_19_12_46_45!$A$3:$S$481,7,FALSE),"")</f>
        <v>Térmico</v>
      </c>
      <c r="L274" s="2" t="str">
        <f>IFERROR(VLOOKUP($A274,[1]products_2021_10_19_12_46_45!$A$3:$S$481,8,FALSE),"")</f>
        <v/>
      </c>
      <c r="M274" s="2" t="str">
        <f>IFERROR(VLOOKUP($A274,[1]products_2021_10_19_12_46_45!$A$3:$S$481,9,FALSE),"")</f>
        <v>Gabardina Satinada, Bombacha, Térmica</v>
      </c>
      <c r="N274" s="2">
        <f>IFERROR(VLOOKUP(C274,[2]articulo!$A$1:$D$9000,4,FALSE),"")</f>
        <v>8800</v>
      </c>
      <c r="O274" s="2" t="str">
        <f>VLOOKUP($A274,[1]products_2021_10_19_12_46_45!$A$3:$S$481,18,FALSE)</f>
        <v>https://rerda.com/2184/Bombacha-Termica-Satinada-Negra-T-34-49.jpg,https://rerda.com/2182/Bombacha-Termica-Satinada-Negra-T-34-49.jpg,https://rerda.com/2183/Bombacha-Termica-Satinada-Negra-T-34-49.jpg,https://rerda.com/6486/Bombacha-Termica-Satinada-Negra-T-34-49.jpg,https://rerda.com/365/Bombacha-Termica-Satinada-Negra-T-34-49.jpg,https://rerda.com/363/Bombacha-Termica-Satinada-Negra-T-34-49.jpg,https://rerda.com/364/Bombacha-Termica-Satinada-Negra-T-34-49.jpg,https://rerda.com/360/Bombacha-Termica-Satinada-Negra-T-34-49.jpg,https://rerda.com/361/Bombacha-Termica-Satinada-Negra-T-34-49.jpg,https://rerda.com/362/Bombacha-Termica-Satinada-Negra-T-34-49.jpg</v>
      </c>
      <c r="P274" s="2">
        <f>IFERROR(VLOOKUP(B274,[3]stock!$A$1:$B$9000,2,FALSE),"0")</f>
        <v>8</v>
      </c>
      <c r="Q274" s="2">
        <f>VLOOKUP($A274,[1]products_2021_10_19_12_46_45!$A$3:$S$481,11,FALSE)</f>
        <v>5</v>
      </c>
      <c r="R274" s="2">
        <f>VLOOKUP($A274,[1]products_2021_10_19_12_46_45!$A$3:$S$481,12,FALSE)</f>
        <v>5</v>
      </c>
      <c r="S274" s="2">
        <f>VLOOKUP($A274,[1]products_2021_10_19_12_46_45!$A$3:$S$481,13,FALSE)</f>
        <v>5</v>
      </c>
      <c r="T274" s="2">
        <f>VLOOKUP($A274,[1]products_2021_10_19_12_46_45!$A$3:$S$481,14,FALSE)</f>
        <v>0.03</v>
      </c>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row>
    <row r="275" spans="1:45" hidden="1" x14ac:dyDescent="0.25">
      <c r="A275" s="2">
        <v>1010</v>
      </c>
      <c r="B275" s="2">
        <v>112041550</v>
      </c>
      <c r="C275" s="2">
        <f>VLOOKUP($A275,[1]products_2021_10_19_12_46_45!$A$3:$S$481,3,FALSE)</f>
        <v>1120415</v>
      </c>
      <c r="D275" s="2" t="str">
        <f>VLOOKUP($A275,[1]products_2021_10_19_12_46_45!$A$3:$S$481,4,FALSE)</f>
        <v>Bombacha Térmica Satinada Negra T:50-54</v>
      </c>
      <c r="E275" s="3">
        <v>50</v>
      </c>
      <c r="F275" s="4"/>
      <c r="G275" s="2" t="str">
        <f>VLOOKUP($A275,[1]products_2021_10_19_12_46_45!$A$3:$S$481,16,FALSE)</f>
        <v>&lt;p&gt;Bolsillos con solapas y abrojo. Bota ajustable con cierre. Refuerzo en rodillas.&lt;/p&gt;</v>
      </c>
      <c r="H275" s="2" t="str">
        <f>IFERROR(VLOOKUP($A275,[1]products_2021_10_19_12_46_45!$A$3:$S$481,17,FALSE),"")</f>
        <v>&lt;p&gt;Bombacha abrigada térmica. Disponible en Negro y Azul Noche.&lt;/p&gt;</v>
      </c>
      <c r="I275" s="2" t="str">
        <f>VLOOKUP($A275,[1]products_2021_10_19_12_46_45!$A$3:$S$481,5,FALSE)</f>
        <v>Indumentaria militar</v>
      </c>
      <c r="J275" s="2" t="str">
        <f>IFERROR(VLOOKUP($A275,[1]products_2021_10_19_12_46_45!$A$3:$S$481,6,FALSE),"")</f>
        <v>Pantalones de combate, bombachas, fajinas, cargo.</v>
      </c>
      <c r="K275" s="2" t="str">
        <f>IFERROR(VLOOKUP($A275,[1]products_2021_10_19_12_46_45!$A$3:$S$481,7,FALSE),"")</f>
        <v>Térmico</v>
      </c>
      <c r="L275" s="2" t="str">
        <f>IFERROR(VLOOKUP($A275,[1]products_2021_10_19_12_46_45!$A$3:$S$481,8,FALSE),"")</f>
        <v/>
      </c>
      <c r="M275" s="2" t="str">
        <f>IFERROR(VLOOKUP($A275,[1]products_2021_10_19_12_46_45!$A$3:$S$481,9,FALSE),"")</f>
        <v>Gabardina Satinada, Bombacha, Térmica</v>
      </c>
      <c r="N275" s="2">
        <f>IFERROR(VLOOKUP(C275,[2]articulo!$A$1:$D$9000,4,FALSE),"")</f>
        <v>9050</v>
      </c>
      <c r="O275" s="2" t="str">
        <f>VLOOKUP($A275,[1]products_2021_10_19_12_46_45!$A$3:$S$481,18,FALSE)</f>
        <v>https://rerda.com/4938/Bombacha-Termica-Satinada-Negra-T-50-55.jpg,https://rerda.com/4936/Bombacha-Termica-Satinada-Negra-T-50-55.jpg,https://rerda.com/4937/Bombacha-Termica-Satinada-Negra-T-50-55.jpg,https://rerda.com/6489/Bombacha-Termica-Satinada-Negra-T-50-55.jpg,https://rerda.com/4935/Bombacha-Termica-Satinada-Negra-T-50-55.jpg,https://rerda.com/4933/Bombacha-Termica-Satinada-Negra-T-50-55.jpg,https://rerda.com/4934/Bombacha-Termica-Satinada-Negra-T-50-55.jpg,https://rerda.com/4930/Bombacha-Termica-Satinada-Negra-T-50-55.jpg,https://rerda.com/4931/Bombacha-Termica-Satinada-Negra-T-50-55.jpg,https://rerda.com/4932/Bombacha-Termica-Satinada-Negra-T-50-55.jpg</v>
      </c>
      <c r="P275" s="2" t="str">
        <f>IFERROR(VLOOKUP(B275,[3]stock!$A$1:$B$9000,2,FALSE),"0")</f>
        <v>0</v>
      </c>
      <c r="Q275" s="2">
        <f>VLOOKUP($A275,[1]products_2021_10_19_12_46_45!$A$3:$S$481,11,FALSE)</f>
        <v>5</v>
      </c>
      <c r="R275" s="2">
        <f>VLOOKUP($A275,[1]products_2021_10_19_12_46_45!$A$3:$S$481,12,FALSE)</f>
        <v>5</v>
      </c>
      <c r="S275" s="2">
        <f>VLOOKUP($A275,[1]products_2021_10_19_12_46_45!$A$3:$S$481,13,FALSE)</f>
        <v>5</v>
      </c>
      <c r="T275" s="2">
        <f>VLOOKUP($A275,[1]products_2021_10_19_12_46_45!$A$3:$S$481,14,FALSE)</f>
        <v>0.03</v>
      </c>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row>
    <row r="276" spans="1:45" hidden="1" x14ac:dyDescent="0.25">
      <c r="A276" s="2">
        <v>1010</v>
      </c>
      <c r="B276" s="2">
        <v>112041552</v>
      </c>
      <c r="C276" s="2">
        <f>VLOOKUP($A276,[1]products_2021_10_19_12_46_45!$A$3:$S$481,3,FALSE)</f>
        <v>1120415</v>
      </c>
      <c r="D276" s="2" t="str">
        <f>VLOOKUP($A276,[1]products_2021_10_19_12_46_45!$A$3:$S$481,4,FALSE)</f>
        <v>Bombacha Térmica Satinada Negra T:50-54</v>
      </c>
      <c r="E276" s="3">
        <v>52</v>
      </c>
      <c r="F276" s="4"/>
      <c r="G276" s="2" t="str">
        <f>VLOOKUP($A276,[1]products_2021_10_19_12_46_45!$A$3:$S$481,16,FALSE)</f>
        <v>&lt;p&gt;Bolsillos con solapas y abrojo. Bota ajustable con cierre. Refuerzo en rodillas.&lt;/p&gt;</v>
      </c>
      <c r="H276" s="2" t="str">
        <f>IFERROR(VLOOKUP($A276,[1]products_2021_10_19_12_46_45!$A$3:$S$481,17,FALSE),"")</f>
        <v>&lt;p&gt;Bombacha abrigada térmica. Disponible en Negro y Azul Noche.&lt;/p&gt;</v>
      </c>
      <c r="I276" s="2" t="str">
        <f>VLOOKUP($A276,[1]products_2021_10_19_12_46_45!$A$3:$S$481,5,FALSE)</f>
        <v>Indumentaria militar</v>
      </c>
      <c r="J276" s="2" t="str">
        <f>IFERROR(VLOOKUP($A276,[1]products_2021_10_19_12_46_45!$A$3:$S$481,6,FALSE),"")</f>
        <v>Pantalones de combate, bombachas, fajinas, cargo.</v>
      </c>
      <c r="K276" s="2" t="str">
        <f>IFERROR(VLOOKUP($A276,[1]products_2021_10_19_12_46_45!$A$3:$S$481,7,FALSE),"")</f>
        <v>Térmico</v>
      </c>
      <c r="L276" s="2" t="str">
        <f>IFERROR(VLOOKUP($A276,[1]products_2021_10_19_12_46_45!$A$3:$S$481,8,FALSE),"")</f>
        <v/>
      </c>
      <c r="M276" s="2" t="str">
        <f>IFERROR(VLOOKUP($A276,[1]products_2021_10_19_12_46_45!$A$3:$S$481,9,FALSE),"")</f>
        <v>Gabardina Satinada, Bombacha, Térmica</v>
      </c>
      <c r="N276" s="2">
        <f>IFERROR(VLOOKUP(C276,[2]articulo!$A$1:$D$9000,4,FALSE),"")</f>
        <v>9050</v>
      </c>
      <c r="O276" s="2" t="str">
        <f>VLOOKUP($A276,[1]products_2021_10_19_12_46_45!$A$3:$S$481,18,FALSE)</f>
        <v>https://rerda.com/4938/Bombacha-Termica-Satinada-Negra-T-50-55.jpg,https://rerda.com/4936/Bombacha-Termica-Satinada-Negra-T-50-55.jpg,https://rerda.com/4937/Bombacha-Termica-Satinada-Negra-T-50-55.jpg,https://rerda.com/6489/Bombacha-Termica-Satinada-Negra-T-50-55.jpg,https://rerda.com/4935/Bombacha-Termica-Satinada-Negra-T-50-55.jpg,https://rerda.com/4933/Bombacha-Termica-Satinada-Negra-T-50-55.jpg,https://rerda.com/4934/Bombacha-Termica-Satinada-Negra-T-50-55.jpg,https://rerda.com/4930/Bombacha-Termica-Satinada-Negra-T-50-55.jpg,https://rerda.com/4931/Bombacha-Termica-Satinada-Negra-T-50-55.jpg,https://rerda.com/4932/Bombacha-Termica-Satinada-Negra-T-50-55.jpg</v>
      </c>
      <c r="P276" s="2" t="str">
        <f>IFERROR(VLOOKUP(B276,[3]stock!$A$1:$B$9000,2,FALSE),"0")</f>
        <v>0</v>
      </c>
      <c r="Q276" s="2">
        <f>VLOOKUP($A276,[1]products_2021_10_19_12_46_45!$A$3:$S$481,11,FALSE)</f>
        <v>5</v>
      </c>
      <c r="R276" s="2">
        <f>VLOOKUP($A276,[1]products_2021_10_19_12_46_45!$A$3:$S$481,12,FALSE)</f>
        <v>5</v>
      </c>
      <c r="S276" s="2">
        <f>VLOOKUP($A276,[1]products_2021_10_19_12_46_45!$A$3:$S$481,13,FALSE)</f>
        <v>5</v>
      </c>
      <c r="T276" s="2">
        <f>VLOOKUP($A276,[1]products_2021_10_19_12_46_45!$A$3:$S$481,14,FALSE)</f>
        <v>0.03</v>
      </c>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row>
    <row r="277" spans="1:45" hidden="1" x14ac:dyDescent="0.25">
      <c r="A277" s="2">
        <v>1010</v>
      </c>
      <c r="B277" s="2">
        <v>112041554</v>
      </c>
      <c r="C277" s="2">
        <f>VLOOKUP($A277,[1]products_2021_10_19_12_46_45!$A$3:$S$481,3,FALSE)</f>
        <v>1120415</v>
      </c>
      <c r="D277" s="2" t="str">
        <f>VLOOKUP($A277,[1]products_2021_10_19_12_46_45!$A$3:$S$481,4,FALSE)</f>
        <v>Bombacha Térmica Satinada Negra T:50-54</v>
      </c>
      <c r="E277" s="3">
        <v>54</v>
      </c>
      <c r="F277" s="4"/>
      <c r="G277" s="2" t="str">
        <f>VLOOKUP($A277,[1]products_2021_10_19_12_46_45!$A$3:$S$481,16,FALSE)</f>
        <v>&lt;p&gt;Bolsillos con solapas y abrojo. Bota ajustable con cierre. Refuerzo en rodillas.&lt;/p&gt;</v>
      </c>
      <c r="H277" s="2" t="str">
        <f>IFERROR(VLOOKUP($A277,[1]products_2021_10_19_12_46_45!$A$3:$S$481,17,FALSE),"")</f>
        <v>&lt;p&gt;Bombacha abrigada térmica. Disponible en Negro y Azul Noche.&lt;/p&gt;</v>
      </c>
      <c r="I277" s="2" t="str">
        <f>VLOOKUP($A277,[1]products_2021_10_19_12_46_45!$A$3:$S$481,5,FALSE)</f>
        <v>Indumentaria militar</v>
      </c>
      <c r="J277" s="2" t="str">
        <f>IFERROR(VLOOKUP($A277,[1]products_2021_10_19_12_46_45!$A$3:$S$481,6,FALSE),"")</f>
        <v>Pantalones de combate, bombachas, fajinas, cargo.</v>
      </c>
      <c r="K277" s="2" t="str">
        <f>IFERROR(VLOOKUP($A277,[1]products_2021_10_19_12_46_45!$A$3:$S$481,7,FALSE),"")</f>
        <v>Térmico</v>
      </c>
      <c r="L277" s="2" t="str">
        <f>IFERROR(VLOOKUP($A277,[1]products_2021_10_19_12_46_45!$A$3:$S$481,8,FALSE),"")</f>
        <v/>
      </c>
      <c r="M277" s="2" t="str">
        <f>IFERROR(VLOOKUP($A277,[1]products_2021_10_19_12_46_45!$A$3:$S$481,9,FALSE),"")</f>
        <v>Gabardina Satinada, Bombacha, Térmica</v>
      </c>
      <c r="N277" s="2">
        <f>IFERROR(VLOOKUP(C277,[2]articulo!$A$1:$D$9000,4,FALSE),"")</f>
        <v>9050</v>
      </c>
      <c r="O277" s="2" t="str">
        <f>VLOOKUP($A277,[1]products_2021_10_19_12_46_45!$A$3:$S$481,18,FALSE)</f>
        <v>https://rerda.com/4938/Bombacha-Termica-Satinada-Negra-T-50-55.jpg,https://rerda.com/4936/Bombacha-Termica-Satinada-Negra-T-50-55.jpg,https://rerda.com/4937/Bombacha-Termica-Satinada-Negra-T-50-55.jpg,https://rerda.com/6489/Bombacha-Termica-Satinada-Negra-T-50-55.jpg,https://rerda.com/4935/Bombacha-Termica-Satinada-Negra-T-50-55.jpg,https://rerda.com/4933/Bombacha-Termica-Satinada-Negra-T-50-55.jpg,https://rerda.com/4934/Bombacha-Termica-Satinada-Negra-T-50-55.jpg,https://rerda.com/4930/Bombacha-Termica-Satinada-Negra-T-50-55.jpg,https://rerda.com/4931/Bombacha-Termica-Satinada-Negra-T-50-55.jpg,https://rerda.com/4932/Bombacha-Termica-Satinada-Negra-T-50-55.jpg</v>
      </c>
      <c r="P277" s="2" t="str">
        <f>IFERROR(VLOOKUP(B277,[3]stock!$A$1:$B$9000,2,FALSE),"0")</f>
        <v>0</v>
      </c>
      <c r="Q277" s="2">
        <f>VLOOKUP($A277,[1]products_2021_10_19_12_46_45!$A$3:$S$481,11,FALSE)</f>
        <v>5</v>
      </c>
      <c r="R277" s="2">
        <f>VLOOKUP($A277,[1]products_2021_10_19_12_46_45!$A$3:$S$481,12,FALSE)</f>
        <v>5</v>
      </c>
      <c r="S277" s="2">
        <f>VLOOKUP($A277,[1]products_2021_10_19_12_46_45!$A$3:$S$481,13,FALSE)</f>
        <v>5</v>
      </c>
      <c r="T277" s="2">
        <f>VLOOKUP($A277,[1]products_2021_10_19_12_46_45!$A$3:$S$481,14,FALSE)</f>
        <v>0.03</v>
      </c>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row>
    <row r="278" spans="1:45" hidden="1" x14ac:dyDescent="0.25">
      <c r="A278" s="2">
        <v>848</v>
      </c>
      <c r="B278" s="2">
        <v>112042836</v>
      </c>
      <c r="C278" s="2">
        <f>VLOOKUP($A278,[1]products_2021_10_19_12_46_45!$A$3:$S$481,3,FALSE)</f>
        <v>1120428</v>
      </c>
      <c r="D278" s="2" t="str">
        <f>VLOOKUP($A278,[1]products_2021_10_19_12_46_45!$A$3:$S$481,4,FALSE)</f>
        <v>Breeches Montada Caballería Azul T:34-48</v>
      </c>
      <c r="E278" s="3">
        <v>36</v>
      </c>
      <c r="F278" s="4"/>
      <c r="G278" s="2" t="str">
        <f>VLOOKUP($A278,[1]products_2021_10_19_12_46_45!$A$3:$S$481,16,FALSE)</f>
        <v>Tiro ancho._x000D_
Cuatro bolsillos._x000D_
Refuerzo en entrepierna y rodillas._x000D_
Cierre de cremallera de 1ª calidad con ojal y botón.</v>
      </c>
      <c r="H278" s="2" t="str">
        <f>IFERROR(VLOOKUP($A278,[1]products_2021_10_19_12_46_45!$A$3:$S$481,17,FALSE),"")</f>
        <v>Bota ajustable con abrojo, sin puños._x000D_
Dos bolsillos laterales: ojal clásico._x000D_
Dos bolsillos traseros: Bolsillo interno de ojal con solapa y botón._x000D_
Para la Policía Montada o Caballería.</v>
      </c>
      <c r="I278" s="2" t="str">
        <f>VLOOKUP($A278,[1]products_2021_10_19_12_46_45!$A$3:$S$481,5,FALSE)</f>
        <v>Indumentaria militar</v>
      </c>
      <c r="J278" s="2" t="str">
        <f>IFERROR(VLOOKUP($A278,[1]products_2021_10_19_12_46_45!$A$3:$S$481,6,FALSE),"")</f>
        <v>Pantalones de combate, bombachas, fajinas, cargo.</v>
      </c>
      <c r="K278" s="2" t="str">
        <f>IFERROR(VLOOKUP($A278,[1]products_2021_10_19_12_46_45!$A$3:$S$481,7,FALSE),"")</f>
        <v>Breeches</v>
      </c>
      <c r="L278" s="2" t="str">
        <f>IFERROR(VLOOKUP($A278,[1]products_2021_10_19_12_46_45!$A$3:$S$481,8,FALSE),"")</f>
        <v/>
      </c>
      <c r="M278" s="2" t="str">
        <f>IFERROR(VLOOKUP($A278,[1]products_2021_10_19_12_46_45!$A$3:$S$481,9,FALSE),"")</f>
        <v>Breeches, Policía Montada, Pantalones</v>
      </c>
      <c r="N278" s="2">
        <f>IFERROR(VLOOKUP(C278,[2]articulo!$A$1:$D$9000,4,FALSE),"")</f>
        <v>6100</v>
      </c>
      <c r="O278" s="2" t="str">
        <f>VLOOKUP($A278,[1]products_2021_10_19_12_46_45!$A$3:$S$481,18,FALSE)</f>
        <v>https://rerda.com/4069/Breeches-Montada-Caballeria-Azul-T-34-49.jpg,https://rerda.com/4066/Breeches-Montada-Caballeria-Azul-T-34-49.jpg,https://rerda.com/4067/Breeches-Montada-Caballeria-Azul-T-34-49.jpg,https://rerda.com/4068/Breeches-Montada-Caballeria-Azul-T-34-49.jpg</v>
      </c>
      <c r="P278" s="2">
        <f>IFERROR(VLOOKUP(B278,[3]stock!$A$1:$B$9000,2,FALSE),"0")</f>
        <v>0</v>
      </c>
      <c r="Q278" s="2">
        <f>VLOOKUP($A278,[1]products_2021_10_19_12_46_45!$A$3:$S$481,11,FALSE)</f>
        <v>5</v>
      </c>
      <c r="R278" s="2">
        <f>VLOOKUP($A278,[1]products_2021_10_19_12_46_45!$A$3:$S$481,12,FALSE)</f>
        <v>5</v>
      </c>
      <c r="S278" s="2">
        <f>VLOOKUP($A278,[1]products_2021_10_19_12_46_45!$A$3:$S$481,13,FALSE)</f>
        <v>5</v>
      </c>
      <c r="T278" s="2">
        <f>VLOOKUP($A278,[1]products_2021_10_19_12_46_45!$A$3:$S$481,14,FALSE)</f>
        <v>0.03</v>
      </c>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row>
    <row r="279" spans="1:45" hidden="1" x14ac:dyDescent="0.25">
      <c r="A279" s="2">
        <v>848</v>
      </c>
      <c r="B279" s="2">
        <v>112042838</v>
      </c>
      <c r="C279" s="2">
        <f>VLOOKUP($A279,[1]products_2021_10_19_12_46_45!$A$3:$S$481,3,FALSE)</f>
        <v>1120428</v>
      </c>
      <c r="D279" s="2" t="str">
        <f>VLOOKUP($A279,[1]products_2021_10_19_12_46_45!$A$3:$S$481,4,FALSE)</f>
        <v>Breeches Montada Caballería Azul T:34-48</v>
      </c>
      <c r="E279" s="3">
        <v>38</v>
      </c>
      <c r="F279" s="4"/>
      <c r="G279" s="2" t="str">
        <f>VLOOKUP($A279,[1]products_2021_10_19_12_46_45!$A$3:$S$481,16,FALSE)</f>
        <v>Tiro ancho._x000D_
Cuatro bolsillos._x000D_
Refuerzo en entrepierna y rodillas._x000D_
Cierre de cremallera de 1ª calidad con ojal y botón.</v>
      </c>
      <c r="H279" s="2" t="str">
        <f>IFERROR(VLOOKUP($A279,[1]products_2021_10_19_12_46_45!$A$3:$S$481,17,FALSE),"")</f>
        <v>Bota ajustable con abrojo, sin puños._x000D_
Dos bolsillos laterales: ojal clásico._x000D_
Dos bolsillos traseros: Bolsillo interno de ojal con solapa y botón._x000D_
Para la Policía Montada o Caballería.</v>
      </c>
      <c r="I279" s="2" t="str">
        <f>VLOOKUP($A279,[1]products_2021_10_19_12_46_45!$A$3:$S$481,5,FALSE)</f>
        <v>Indumentaria militar</v>
      </c>
      <c r="J279" s="2" t="str">
        <f>IFERROR(VLOOKUP($A279,[1]products_2021_10_19_12_46_45!$A$3:$S$481,6,FALSE),"")</f>
        <v>Pantalones de combate, bombachas, fajinas, cargo.</v>
      </c>
      <c r="K279" s="2" t="str">
        <f>IFERROR(VLOOKUP($A279,[1]products_2021_10_19_12_46_45!$A$3:$S$481,7,FALSE),"")</f>
        <v>Breeches</v>
      </c>
      <c r="L279" s="2" t="str">
        <f>IFERROR(VLOOKUP($A279,[1]products_2021_10_19_12_46_45!$A$3:$S$481,8,FALSE),"")</f>
        <v/>
      </c>
      <c r="M279" s="2" t="str">
        <f>IFERROR(VLOOKUP($A279,[1]products_2021_10_19_12_46_45!$A$3:$S$481,9,FALSE),"")</f>
        <v>Breeches, Policía Montada, Pantalones</v>
      </c>
      <c r="N279" s="2">
        <f>IFERROR(VLOOKUP(C279,[2]articulo!$A$1:$D$9000,4,FALSE),"")</f>
        <v>6100</v>
      </c>
      <c r="O279" s="2" t="str">
        <f>VLOOKUP($A279,[1]products_2021_10_19_12_46_45!$A$3:$S$481,18,FALSE)</f>
        <v>https://rerda.com/4069/Breeches-Montada-Caballeria-Azul-T-34-49.jpg,https://rerda.com/4066/Breeches-Montada-Caballeria-Azul-T-34-49.jpg,https://rerda.com/4067/Breeches-Montada-Caballeria-Azul-T-34-49.jpg,https://rerda.com/4068/Breeches-Montada-Caballeria-Azul-T-34-49.jpg</v>
      </c>
      <c r="P279" s="2">
        <f>IFERROR(VLOOKUP(B279,[3]stock!$A$1:$B$9000,2,FALSE),"0")</f>
        <v>0</v>
      </c>
      <c r="Q279" s="2">
        <f>VLOOKUP($A279,[1]products_2021_10_19_12_46_45!$A$3:$S$481,11,FALSE)</f>
        <v>5</v>
      </c>
      <c r="R279" s="2">
        <f>VLOOKUP($A279,[1]products_2021_10_19_12_46_45!$A$3:$S$481,12,FALSE)</f>
        <v>5</v>
      </c>
      <c r="S279" s="2">
        <f>VLOOKUP($A279,[1]products_2021_10_19_12_46_45!$A$3:$S$481,13,FALSE)</f>
        <v>5</v>
      </c>
      <c r="T279" s="2">
        <f>VLOOKUP($A279,[1]products_2021_10_19_12_46_45!$A$3:$S$481,14,FALSE)</f>
        <v>0.03</v>
      </c>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row>
    <row r="280" spans="1:45" hidden="1" x14ac:dyDescent="0.25">
      <c r="A280" s="2">
        <v>848</v>
      </c>
      <c r="B280" s="2">
        <v>112042840</v>
      </c>
      <c r="C280" s="2">
        <f>VLOOKUP($A280,[1]products_2021_10_19_12_46_45!$A$3:$S$481,3,FALSE)</f>
        <v>1120428</v>
      </c>
      <c r="D280" s="2" t="str">
        <f>VLOOKUP($A280,[1]products_2021_10_19_12_46_45!$A$3:$S$481,4,FALSE)</f>
        <v>Breeches Montada Caballería Azul T:34-48</v>
      </c>
      <c r="E280" s="3">
        <v>40</v>
      </c>
      <c r="F280" s="4"/>
      <c r="G280" s="2" t="str">
        <f>VLOOKUP($A280,[1]products_2021_10_19_12_46_45!$A$3:$S$481,16,FALSE)</f>
        <v>Tiro ancho._x000D_
Cuatro bolsillos._x000D_
Refuerzo en entrepierna y rodillas._x000D_
Cierre de cremallera de 1ª calidad con ojal y botón.</v>
      </c>
      <c r="H280" s="2" t="str">
        <f>IFERROR(VLOOKUP($A280,[1]products_2021_10_19_12_46_45!$A$3:$S$481,17,FALSE),"")</f>
        <v>Bota ajustable con abrojo, sin puños._x000D_
Dos bolsillos laterales: ojal clásico._x000D_
Dos bolsillos traseros: Bolsillo interno de ojal con solapa y botón._x000D_
Para la Policía Montada o Caballería.</v>
      </c>
      <c r="I280" s="2" t="str">
        <f>VLOOKUP($A280,[1]products_2021_10_19_12_46_45!$A$3:$S$481,5,FALSE)</f>
        <v>Indumentaria militar</v>
      </c>
      <c r="J280" s="2" t="str">
        <f>IFERROR(VLOOKUP($A280,[1]products_2021_10_19_12_46_45!$A$3:$S$481,6,FALSE),"")</f>
        <v>Pantalones de combate, bombachas, fajinas, cargo.</v>
      </c>
      <c r="K280" s="2" t="str">
        <f>IFERROR(VLOOKUP($A280,[1]products_2021_10_19_12_46_45!$A$3:$S$481,7,FALSE),"")</f>
        <v>Breeches</v>
      </c>
      <c r="L280" s="2" t="str">
        <f>IFERROR(VLOOKUP($A280,[1]products_2021_10_19_12_46_45!$A$3:$S$481,8,FALSE),"")</f>
        <v/>
      </c>
      <c r="M280" s="2" t="str">
        <f>IFERROR(VLOOKUP($A280,[1]products_2021_10_19_12_46_45!$A$3:$S$481,9,FALSE),"")</f>
        <v>Breeches, Policía Montada, Pantalones</v>
      </c>
      <c r="N280" s="2">
        <f>IFERROR(VLOOKUP(C280,[2]articulo!$A$1:$D$9000,4,FALSE),"")</f>
        <v>6100</v>
      </c>
      <c r="O280" s="2" t="str">
        <f>VLOOKUP($A280,[1]products_2021_10_19_12_46_45!$A$3:$S$481,18,FALSE)</f>
        <v>https://rerda.com/4069/Breeches-Montada-Caballeria-Azul-T-34-49.jpg,https://rerda.com/4066/Breeches-Montada-Caballeria-Azul-T-34-49.jpg,https://rerda.com/4067/Breeches-Montada-Caballeria-Azul-T-34-49.jpg,https://rerda.com/4068/Breeches-Montada-Caballeria-Azul-T-34-49.jpg</v>
      </c>
      <c r="P280" s="2">
        <f>IFERROR(VLOOKUP(B280,[3]stock!$A$1:$B$9000,2,FALSE),"0")</f>
        <v>2</v>
      </c>
      <c r="Q280" s="2">
        <f>VLOOKUP($A280,[1]products_2021_10_19_12_46_45!$A$3:$S$481,11,FALSE)</f>
        <v>5</v>
      </c>
      <c r="R280" s="2">
        <f>VLOOKUP($A280,[1]products_2021_10_19_12_46_45!$A$3:$S$481,12,FALSE)</f>
        <v>5</v>
      </c>
      <c r="S280" s="2">
        <f>VLOOKUP($A280,[1]products_2021_10_19_12_46_45!$A$3:$S$481,13,FALSE)</f>
        <v>5</v>
      </c>
      <c r="T280" s="2">
        <f>VLOOKUP($A280,[1]products_2021_10_19_12_46_45!$A$3:$S$481,14,FALSE)</f>
        <v>0.03</v>
      </c>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row>
    <row r="281" spans="1:45" hidden="1" x14ac:dyDescent="0.25">
      <c r="A281" s="2">
        <v>848</v>
      </c>
      <c r="B281" s="2">
        <v>112042842</v>
      </c>
      <c r="C281" s="2">
        <f>VLOOKUP($A281,[1]products_2021_10_19_12_46_45!$A$3:$S$481,3,FALSE)</f>
        <v>1120428</v>
      </c>
      <c r="D281" s="2" t="str">
        <f>VLOOKUP($A281,[1]products_2021_10_19_12_46_45!$A$3:$S$481,4,FALSE)</f>
        <v>Breeches Montada Caballería Azul T:34-48</v>
      </c>
      <c r="E281" s="3">
        <v>42</v>
      </c>
      <c r="F281" s="4"/>
      <c r="G281" s="2" t="str">
        <f>VLOOKUP($A281,[1]products_2021_10_19_12_46_45!$A$3:$S$481,16,FALSE)</f>
        <v>Tiro ancho._x000D_
Cuatro bolsillos._x000D_
Refuerzo en entrepierna y rodillas._x000D_
Cierre de cremallera de 1ª calidad con ojal y botón.</v>
      </c>
      <c r="H281" s="2" t="str">
        <f>IFERROR(VLOOKUP($A281,[1]products_2021_10_19_12_46_45!$A$3:$S$481,17,FALSE),"")</f>
        <v>Bota ajustable con abrojo, sin puños._x000D_
Dos bolsillos laterales: ojal clásico._x000D_
Dos bolsillos traseros: Bolsillo interno de ojal con solapa y botón._x000D_
Para la Policía Montada o Caballería.</v>
      </c>
      <c r="I281" s="2" t="str">
        <f>VLOOKUP($A281,[1]products_2021_10_19_12_46_45!$A$3:$S$481,5,FALSE)</f>
        <v>Indumentaria militar</v>
      </c>
      <c r="J281" s="2" t="str">
        <f>IFERROR(VLOOKUP($A281,[1]products_2021_10_19_12_46_45!$A$3:$S$481,6,FALSE),"")</f>
        <v>Pantalones de combate, bombachas, fajinas, cargo.</v>
      </c>
      <c r="K281" s="2" t="str">
        <f>IFERROR(VLOOKUP($A281,[1]products_2021_10_19_12_46_45!$A$3:$S$481,7,FALSE),"")</f>
        <v>Breeches</v>
      </c>
      <c r="L281" s="2" t="str">
        <f>IFERROR(VLOOKUP($A281,[1]products_2021_10_19_12_46_45!$A$3:$S$481,8,FALSE),"")</f>
        <v/>
      </c>
      <c r="M281" s="2" t="str">
        <f>IFERROR(VLOOKUP($A281,[1]products_2021_10_19_12_46_45!$A$3:$S$481,9,FALSE),"")</f>
        <v>Breeches, Policía Montada, Pantalones</v>
      </c>
      <c r="N281" s="2">
        <f>IFERROR(VLOOKUP(C281,[2]articulo!$A$1:$D$9000,4,FALSE),"")</f>
        <v>6100</v>
      </c>
      <c r="O281" s="2" t="str">
        <f>VLOOKUP($A281,[1]products_2021_10_19_12_46_45!$A$3:$S$481,18,FALSE)</f>
        <v>https://rerda.com/4069/Breeches-Montada-Caballeria-Azul-T-34-49.jpg,https://rerda.com/4066/Breeches-Montada-Caballeria-Azul-T-34-49.jpg,https://rerda.com/4067/Breeches-Montada-Caballeria-Azul-T-34-49.jpg,https://rerda.com/4068/Breeches-Montada-Caballeria-Azul-T-34-49.jpg</v>
      </c>
      <c r="P281" s="2">
        <f>IFERROR(VLOOKUP(B281,[3]stock!$A$1:$B$9000,2,FALSE),"0")</f>
        <v>1</v>
      </c>
      <c r="Q281" s="2">
        <f>VLOOKUP($A281,[1]products_2021_10_19_12_46_45!$A$3:$S$481,11,FALSE)</f>
        <v>5</v>
      </c>
      <c r="R281" s="2">
        <f>VLOOKUP($A281,[1]products_2021_10_19_12_46_45!$A$3:$S$481,12,FALSE)</f>
        <v>5</v>
      </c>
      <c r="S281" s="2">
        <f>VLOOKUP($A281,[1]products_2021_10_19_12_46_45!$A$3:$S$481,13,FALSE)</f>
        <v>5</v>
      </c>
      <c r="T281" s="2">
        <f>VLOOKUP($A281,[1]products_2021_10_19_12_46_45!$A$3:$S$481,14,FALSE)</f>
        <v>0.03</v>
      </c>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row>
    <row r="282" spans="1:45" hidden="1" x14ac:dyDescent="0.25">
      <c r="A282" s="2">
        <v>848</v>
      </c>
      <c r="B282" s="2">
        <v>112042844</v>
      </c>
      <c r="C282" s="2">
        <f>VLOOKUP($A282,[1]products_2021_10_19_12_46_45!$A$3:$S$481,3,FALSE)</f>
        <v>1120428</v>
      </c>
      <c r="D282" s="2" t="str">
        <f>VLOOKUP($A282,[1]products_2021_10_19_12_46_45!$A$3:$S$481,4,FALSE)</f>
        <v>Breeches Montada Caballería Azul T:34-48</v>
      </c>
      <c r="E282" s="3">
        <v>44</v>
      </c>
      <c r="F282" s="4"/>
      <c r="G282" s="2" t="str">
        <f>VLOOKUP($A282,[1]products_2021_10_19_12_46_45!$A$3:$S$481,16,FALSE)</f>
        <v>Tiro ancho._x000D_
Cuatro bolsillos._x000D_
Refuerzo en entrepierna y rodillas._x000D_
Cierre de cremallera de 1ª calidad con ojal y botón.</v>
      </c>
      <c r="H282" s="2" t="str">
        <f>IFERROR(VLOOKUP($A282,[1]products_2021_10_19_12_46_45!$A$3:$S$481,17,FALSE),"")</f>
        <v>Bota ajustable con abrojo, sin puños._x000D_
Dos bolsillos laterales: ojal clásico._x000D_
Dos bolsillos traseros: Bolsillo interno de ojal con solapa y botón._x000D_
Para la Policía Montada o Caballería.</v>
      </c>
      <c r="I282" s="2" t="str">
        <f>VLOOKUP($A282,[1]products_2021_10_19_12_46_45!$A$3:$S$481,5,FALSE)</f>
        <v>Indumentaria militar</v>
      </c>
      <c r="J282" s="2" t="str">
        <f>IFERROR(VLOOKUP($A282,[1]products_2021_10_19_12_46_45!$A$3:$S$481,6,FALSE),"")</f>
        <v>Pantalones de combate, bombachas, fajinas, cargo.</v>
      </c>
      <c r="K282" s="2" t="str">
        <f>IFERROR(VLOOKUP($A282,[1]products_2021_10_19_12_46_45!$A$3:$S$481,7,FALSE),"")</f>
        <v>Breeches</v>
      </c>
      <c r="L282" s="2" t="str">
        <f>IFERROR(VLOOKUP($A282,[1]products_2021_10_19_12_46_45!$A$3:$S$481,8,FALSE),"")</f>
        <v/>
      </c>
      <c r="M282" s="2" t="str">
        <f>IFERROR(VLOOKUP($A282,[1]products_2021_10_19_12_46_45!$A$3:$S$481,9,FALSE),"")</f>
        <v>Breeches, Policía Montada, Pantalones</v>
      </c>
      <c r="N282" s="2">
        <f>IFERROR(VLOOKUP(C282,[2]articulo!$A$1:$D$9000,4,FALSE),"")</f>
        <v>6100</v>
      </c>
      <c r="O282" s="2" t="str">
        <f>VLOOKUP($A282,[1]products_2021_10_19_12_46_45!$A$3:$S$481,18,FALSE)</f>
        <v>https://rerda.com/4069/Breeches-Montada-Caballeria-Azul-T-34-49.jpg,https://rerda.com/4066/Breeches-Montada-Caballeria-Azul-T-34-49.jpg,https://rerda.com/4067/Breeches-Montada-Caballeria-Azul-T-34-49.jpg,https://rerda.com/4068/Breeches-Montada-Caballeria-Azul-T-34-49.jpg</v>
      </c>
      <c r="P282" s="2">
        <f>IFERROR(VLOOKUP(B282,[3]stock!$A$1:$B$9000,2,FALSE),"0")</f>
        <v>2</v>
      </c>
      <c r="Q282" s="2">
        <f>VLOOKUP($A282,[1]products_2021_10_19_12_46_45!$A$3:$S$481,11,FALSE)</f>
        <v>5</v>
      </c>
      <c r="R282" s="2">
        <f>VLOOKUP($A282,[1]products_2021_10_19_12_46_45!$A$3:$S$481,12,FALSE)</f>
        <v>5</v>
      </c>
      <c r="S282" s="2">
        <f>VLOOKUP($A282,[1]products_2021_10_19_12_46_45!$A$3:$S$481,13,FALSE)</f>
        <v>5</v>
      </c>
      <c r="T282" s="2">
        <f>VLOOKUP($A282,[1]products_2021_10_19_12_46_45!$A$3:$S$481,14,FALSE)</f>
        <v>0.03</v>
      </c>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row>
    <row r="283" spans="1:45" hidden="1" x14ac:dyDescent="0.25">
      <c r="A283" s="2">
        <v>848</v>
      </c>
      <c r="B283" s="2">
        <v>112042846</v>
      </c>
      <c r="C283" s="2">
        <f>VLOOKUP($A283,[1]products_2021_10_19_12_46_45!$A$3:$S$481,3,FALSE)</f>
        <v>1120428</v>
      </c>
      <c r="D283" s="2" t="str">
        <f>VLOOKUP($A283,[1]products_2021_10_19_12_46_45!$A$3:$S$481,4,FALSE)</f>
        <v>Breeches Montada Caballería Azul T:34-48</v>
      </c>
      <c r="E283" s="3">
        <v>46</v>
      </c>
      <c r="F283" s="4"/>
      <c r="G283" s="2" t="str">
        <f>VLOOKUP($A283,[1]products_2021_10_19_12_46_45!$A$3:$S$481,16,FALSE)</f>
        <v>Tiro ancho._x000D_
Cuatro bolsillos._x000D_
Refuerzo en entrepierna y rodillas._x000D_
Cierre de cremallera de 1ª calidad con ojal y botón.</v>
      </c>
      <c r="H283" s="2" t="str">
        <f>IFERROR(VLOOKUP($A283,[1]products_2021_10_19_12_46_45!$A$3:$S$481,17,FALSE),"")</f>
        <v>Bota ajustable con abrojo, sin puños._x000D_
Dos bolsillos laterales: ojal clásico._x000D_
Dos bolsillos traseros: Bolsillo interno de ojal con solapa y botón._x000D_
Para la Policía Montada o Caballería.</v>
      </c>
      <c r="I283" s="2" t="str">
        <f>VLOOKUP($A283,[1]products_2021_10_19_12_46_45!$A$3:$S$481,5,FALSE)</f>
        <v>Indumentaria militar</v>
      </c>
      <c r="J283" s="2" t="str">
        <f>IFERROR(VLOOKUP($A283,[1]products_2021_10_19_12_46_45!$A$3:$S$481,6,FALSE),"")</f>
        <v>Pantalones de combate, bombachas, fajinas, cargo.</v>
      </c>
      <c r="K283" s="2" t="str">
        <f>IFERROR(VLOOKUP($A283,[1]products_2021_10_19_12_46_45!$A$3:$S$481,7,FALSE),"")</f>
        <v>Breeches</v>
      </c>
      <c r="L283" s="2" t="str">
        <f>IFERROR(VLOOKUP($A283,[1]products_2021_10_19_12_46_45!$A$3:$S$481,8,FALSE),"")</f>
        <v/>
      </c>
      <c r="M283" s="2" t="str">
        <f>IFERROR(VLOOKUP($A283,[1]products_2021_10_19_12_46_45!$A$3:$S$481,9,FALSE),"")</f>
        <v>Breeches, Policía Montada, Pantalones</v>
      </c>
      <c r="N283" s="2">
        <f>IFERROR(VLOOKUP(C283,[2]articulo!$A$1:$D$9000,4,FALSE),"")</f>
        <v>6100</v>
      </c>
      <c r="O283" s="2" t="str">
        <f>VLOOKUP($A283,[1]products_2021_10_19_12_46_45!$A$3:$S$481,18,FALSE)</f>
        <v>https://rerda.com/4069/Breeches-Montada-Caballeria-Azul-T-34-49.jpg,https://rerda.com/4066/Breeches-Montada-Caballeria-Azul-T-34-49.jpg,https://rerda.com/4067/Breeches-Montada-Caballeria-Azul-T-34-49.jpg,https://rerda.com/4068/Breeches-Montada-Caballeria-Azul-T-34-49.jpg</v>
      </c>
      <c r="P283" s="2">
        <f>IFERROR(VLOOKUP(B283,[3]stock!$A$1:$B$9000,2,FALSE),"0")</f>
        <v>0</v>
      </c>
      <c r="Q283" s="2">
        <f>VLOOKUP($A283,[1]products_2021_10_19_12_46_45!$A$3:$S$481,11,FALSE)</f>
        <v>5</v>
      </c>
      <c r="R283" s="2">
        <f>VLOOKUP($A283,[1]products_2021_10_19_12_46_45!$A$3:$S$481,12,FALSE)</f>
        <v>5</v>
      </c>
      <c r="S283" s="2">
        <f>VLOOKUP($A283,[1]products_2021_10_19_12_46_45!$A$3:$S$481,13,FALSE)</f>
        <v>5</v>
      </c>
      <c r="T283" s="2">
        <f>VLOOKUP($A283,[1]products_2021_10_19_12_46_45!$A$3:$S$481,14,FALSE)</f>
        <v>0.03</v>
      </c>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row>
    <row r="284" spans="1:45" hidden="1" x14ac:dyDescent="0.25">
      <c r="A284" s="2">
        <v>848</v>
      </c>
      <c r="B284" s="2">
        <v>112042848</v>
      </c>
      <c r="C284" s="2">
        <f>VLOOKUP($A284,[1]products_2021_10_19_12_46_45!$A$3:$S$481,3,FALSE)</f>
        <v>1120428</v>
      </c>
      <c r="D284" s="2" t="str">
        <f>VLOOKUP($A284,[1]products_2021_10_19_12_46_45!$A$3:$S$481,4,FALSE)</f>
        <v>Breeches Montada Caballería Azul T:34-48</v>
      </c>
      <c r="E284" s="3">
        <v>48</v>
      </c>
      <c r="F284" s="4"/>
      <c r="G284" s="2" t="str">
        <f>VLOOKUP($A284,[1]products_2021_10_19_12_46_45!$A$3:$S$481,16,FALSE)</f>
        <v>Tiro ancho._x000D_
Cuatro bolsillos._x000D_
Refuerzo en entrepierna y rodillas._x000D_
Cierre de cremallera de 1ª calidad con ojal y botón.</v>
      </c>
      <c r="H284" s="2" t="str">
        <f>IFERROR(VLOOKUP($A284,[1]products_2021_10_19_12_46_45!$A$3:$S$481,17,FALSE),"")</f>
        <v>Bota ajustable con abrojo, sin puños._x000D_
Dos bolsillos laterales: ojal clásico._x000D_
Dos bolsillos traseros: Bolsillo interno de ojal con solapa y botón._x000D_
Para la Policía Montada o Caballería.</v>
      </c>
      <c r="I284" s="2" t="str">
        <f>VLOOKUP($A284,[1]products_2021_10_19_12_46_45!$A$3:$S$481,5,FALSE)</f>
        <v>Indumentaria militar</v>
      </c>
      <c r="J284" s="2" t="str">
        <f>IFERROR(VLOOKUP($A284,[1]products_2021_10_19_12_46_45!$A$3:$S$481,6,FALSE),"")</f>
        <v>Pantalones de combate, bombachas, fajinas, cargo.</v>
      </c>
      <c r="K284" s="2" t="str">
        <f>IFERROR(VLOOKUP($A284,[1]products_2021_10_19_12_46_45!$A$3:$S$481,7,FALSE),"")</f>
        <v>Breeches</v>
      </c>
      <c r="L284" s="2" t="str">
        <f>IFERROR(VLOOKUP($A284,[1]products_2021_10_19_12_46_45!$A$3:$S$481,8,FALSE),"")</f>
        <v/>
      </c>
      <c r="M284" s="2" t="str">
        <f>IFERROR(VLOOKUP($A284,[1]products_2021_10_19_12_46_45!$A$3:$S$481,9,FALSE),"")</f>
        <v>Breeches, Policía Montada, Pantalones</v>
      </c>
      <c r="N284" s="2">
        <f>IFERROR(VLOOKUP(C284,[2]articulo!$A$1:$D$9000,4,FALSE),"")</f>
        <v>6100</v>
      </c>
      <c r="O284" s="2" t="str">
        <f>VLOOKUP($A284,[1]products_2021_10_19_12_46_45!$A$3:$S$481,18,FALSE)</f>
        <v>https://rerda.com/4069/Breeches-Montada-Caballeria-Azul-T-34-49.jpg,https://rerda.com/4066/Breeches-Montada-Caballeria-Azul-T-34-49.jpg,https://rerda.com/4067/Breeches-Montada-Caballeria-Azul-T-34-49.jpg,https://rerda.com/4068/Breeches-Montada-Caballeria-Azul-T-34-49.jpg</v>
      </c>
      <c r="P284" s="2">
        <f>IFERROR(VLOOKUP(B284,[3]stock!$A$1:$B$9000,2,FALSE),"0")</f>
        <v>1</v>
      </c>
      <c r="Q284" s="2">
        <f>VLOOKUP($A284,[1]products_2021_10_19_12_46_45!$A$3:$S$481,11,FALSE)</f>
        <v>5</v>
      </c>
      <c r="R284" s="2">
        <f>VLOOKUP($A284,[1]products_2021_10_19_12_46_45!$A$3:$S$481,12,FALSE)</f>
        <v>5</v>
      </c>
      <c r="S284" s="2">
        <f>VLOOKUP($A284,[1]products_2021_10_19_12_46_45!$A$3:$S$481,13,FALSE)</f>
        <v>5</v>
      </c>
      <c r="T284" s="2">
        <f>VLOOKUP($A284,[1]products_2021_10_19_12_46_45!$A$3:$S$481,14,FALSE)</f>
        <v>0.03</v>
      </c>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row>
    <row r="285" spans="1:45" hidden="1" x14ac:dyDescent="0.25">
      <c r="A285" s="2">
        <v>850</v>
      </c>
      <c r="B285" s="2">
        <v>112042950</v>
      </c>
      <c r="C285" s="2">
        <f>VLOOKUP($A285,[1]products_2021_10_19_12_46_45!$A$3:$S$481,3,FALSE)</f>
        <v>1120429</v>
      </c>
      <c r="D285" s="2" t="str">
        <f>VLOOKUP($A285,[1]products_2021_10_19_12_46_45!$A$3:$S$481,4,FALSE)</f>
        <v>Breeches Montada Caballería Azul T:50-54</v>
      </c>
      <c r="E285" s="3">
        <v>50</v>
      </c>
      <c r="F285" s="4"/>
      <c r="G285" s="2" t="str">
        <f>VLOOKUP($A285,[1]products_2021_10_19_12_46_45!$A$3:$S$481,16,FALSE)</f>
        <v>Tiro ancho._x000D_
Cuatro bolsillos._x000D_
Refuerzo en entrepierna y rodillas._x000D_
Cierre de cremallera de 1ª calidad con ojal y botón.</v>
      </c>
      <c r="H285" s="2" t="str">
        <f>IFERROR(VLOOKUP($A285,[1]products_2021_10_19_12_46_45!$A$3:$S$481,17,FALSE),"")</f>
        <v>Bota ajustable con abrojo, sin puños._x000D_
Dos bolsillos laterales: ojal clásico._x000D_
Dos bolsillos traseros: Bolsillo interno de ojal con solapa y botón._x000D_
Para la Policía Montada o Caballería.</v>
      </c>
      <c r="I285" s="2" t="str">
        <f>VLOOKUP($A285,[1]products_2021_10_19_12_46_45!$A$3:$S$481,5,FALSE)</f>
        <v>Indumentaria militar</v>
      </c>
      <c r="J285" s="2" t="str">
        <f>IFERROR(VLOOKUP($A285,[1]products_2021_10_19_12_46_45!$A$3:$S$481,6,FALSE),"")</f>
        <v>Pantalones de combate, bombachas, fajinas, cargo.</v>
      </c>
      <c r="K285" s="2" t="str">
        <f>IFERROR(VLOOKUP($A285,[1]products_2021_10_19_12_46_45!$A$3:$S$481,7,FALSE),"")</f>
        <v>Breeches</v>
      </c>
      <c r="L285" s="2" t="str">
        <f>IFERROR(VLOOKUP($A285,[1]products_2021_10_19_12_46_45!$A$3:$S$481,8,FALSE),"")</f>
        <v/>
      </c>
      <c r="M285" s="2" t="str">
        <f>IFERROR(VLOOKUP($A285,[1]products_2021_10_19_12_46_45!$A$3:$S$481,9,FALSE),"")</f>
        <v>Breeches, Policía Montada, Pantalones</v>
      </c>
      <c r="N285" s="2">
        <f>IFERROR(VLOOKUP(C285,[2]articulo!$A$1:$D$9000,4,FALSE),"")</f>
        <v>6200</v>
      </c>
      <c r="O285" s="2" t="str">
        <f>VLOOKUP($A285,[1]products_2021_10_19_12_46_45!$A$3:$S$481,18,FALSE)</f>
        <v>https://rerda.com/4080/Breeches-Montada-Caballeria-Azul-T-50-55.jpg,https://rerda.com/4077/Breeches-Montada-Caballeria-Azul-T-50-55.jpg,https://rerda.com/4078/Breeches-Montada-Caballeria-Azul-T-50-55.jpg,https://rerda.com/4079/Breeches-Montada-Caballeria-Azul-T-50-55.jpg</v>
      </c>
      <c r="P285" s="2">
        <f>IFERROR(VLOOKUP(B285,[3]stock!$A$1:$B$9000,2,FALSE),"0")</f>
        <v>3</v>
      </c>
      <c r="Q285" s="2">
        <f>VLOOKUP($A285,[1]products_2021_10_19_12_46_45!$A$3:$S$481,11,FALSE)</f>
        <v>5</v>
      </c>
      <c r="R285" s="2">
        <f>VLOOKUP($A285,[1]products_2021_10_19_12_46_45!$A$3:$S$481,12,FALSE)</f>
        <v>5</v>
      </c>
      <c r="S285" s="2">
        <f>VLOOKUP($A285,[1]products_2021_10_19_12_46_45!$A$3:$S$481,13,FALSE)</f>
        <v>5</v>
      </c>
      <c r="T285" s="2">
        <f>VLOOKUP($A285,[1]products_2021_10_19_12_46_45!$A$3:$S$481,14,FALSE)</f>
        <v>0.03</v>
      </c>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row>
    <row r="286" spans="1:45" hidden="1" x14ac:dyDescent="0.25">
      <c r="A286" s="2">
        <v>850</v>
      </c>
      <c r="B286" s="2">
        <v>112042952</v>
      </c>
      <c r="C286" s="2">
        <f>VLOOKUP($A286,[1]products_2021_10_19_12_46_45!$A$3:$S$481,3,FALSE)</f>
        <v>1120429</v>
      </c>
      <c r="D286" s="2" t="str">
        <f>VLOOKUP($A286,[1]products_2021_10_19_12_46_45!$A$3:$S$481,4,FALSE)</f>
        <v>Breeches Montada Caballería Azul T:50-54</v>
      </c>
      <c r="E286" s="3">
        <v>52</v>
      </c>
      <c r="F286" s="4"/>
      <c r="G286" s="2" t="str">
        <f>VLOOKUP($A286,[1]products_2021_10_19_12_46_45!$A$3:$S$481,16,FALSE)</f>
        <v>Tiro ancho._x000D_
Cuatro bolsillos._x000D_
Refuerzo en entrepierna y rodillas._x000D_
Cierre de cremallera de 1ª calidad con ojal y botón.</v>
      </c>
      <c r="H286" s="2" t="str">
        <f>IFERROR(VLOOKUP($A286,[1]products_2021_10_19_12_46_45!$A$3:$S$481,17,FALSE),"")</f>
        <v>Bota ajustable con abrojo, sin puños._x000D_
Dos bolsillos laterales: ojal clásico._x000D_
Dos bolsillos traseros: Bolsillo interno de ojal con solapa y botón._x000D_
Para la Policía Montada o Caballería.</v>
      </c>
      <c r="I286" s="2" t="str">
        <f>VLOOKUP($A286,[1]products_2021_10_19_12_46_45!$A$3:$S$481,5,FALSE)</f>
        <v>Indumentaria militar</v>
      </c>
      <c r="J286" s="2" t="str">
        <f>IFERROR(VLOOKUP($A286,[1]products_2021_10_19_12_46_45!$A$3:$S$481,6,FALSE),"")</f>
        <v>Pantalones de combate, bombachas, fajinas, cargo.</v>
      </c>
      <c r="K286" s="2" t="str">
        <f>IFERROR(VLOOKUP($A286,[1]products_2021_10_19_12_46_45!$A$3:$S$481,7,FALSE),"")</f>
        <v>Breeches</v>
      </c>
      <c r="L286" s="2" t="str">
        <f>IFERROR(VLOOKUP($A286,[1]products_2021_10_19_12_46_45!$A$3:$S$481,8,FALSE),"")</f>
        <v/>
      </c>
      <c r="M286" s="2" t="str">
        <f>IFERROR(VLOOKUP($A286,[1]products_2021_10_19_12_46_45!$A$3:$S$481,9,FALSE),"")</f>
        <v>Breeches, Policía Montada, Pantalones</v>
      </c>
      <c r="N286" s="2">
        <f>IFERROR(VLOOKUP(C286,[2]articulo!$A$1:$D$9000,4,FALSE),"")</f>
        <v>6200</v>
      </c>
      <c r="O286" s="2" t="str">
        <f>VLOOKUP($A286,[1]products_2021_10_19_12_46_45!$A$3:$S$481,18,FALSE)</f>
        <v>https://rerda.com/4080/Breeches-Montada-Caballeria-Azul-T-50-55.jpg,https://rerda.com/4077/Breeches-Montada-Caballeria-Azul-T-50-55.jpg,https://rerda.com/4078/Breeches-Montada-Caballeria-Azul-T-50-55.jpg,https://rerda.com/4079/Breeches-Montada-Caballeria-Azul-T-50-55.jpg</v>
      </c>
      <c r="P286" s="2">
        <f>IFERROR(VLOOKUP(B286,[3]stock!$A$1:$B$9000,2,FALSE),"0")</f>
        <v>4</v>
      </c>
      <c r="Q286" s="2">
        <f>VLOOKUP($A286,[1]products_2021_10_19_12_46_45!$A$3:$S$481,11,FALSE)</f>
        <v>5</v>
      </c>
      <c r="R286" s="2">
        <f>VLOOKUP($A286,[1]products_2021_10_19_12_46_45!$A$3:$S$481,12,FALSE)</f>
        <v>5</v>
      </c>
      <c r="S286" s="2">
        <f>VLOOKUP($A286,[1]products_2021_10_19_12_46_45!$A$3:$S$481,13,FALSE)</f>
        <v>5</v>
      </c>
      <c r="T286" s="2">
        <f>VLOOKUP($A286,[1]products_2021_10_19_12_46_45!$A$3:$S$481,14,FALSE)</f>
        <v>0.03</v>
      </c>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row>
    <row r="287" spans="1:45" hidden="1" x14ac:dyDescent="0.25">
      <c r="A287" s="2">
        <v>850</v>
      </c>
      <c r="B287" s="2">
        <v>112042954</v>
      </c>
      <c r="C287" s="2">
        <f>VLOOKUP($A287,[1]products_2021_10_19_12_46_45!$A$3:$S$481,3,FALSE)</f>
        <v>1120429</v>
      </c>
      <c r="D287" s="2" t="str">
        <f>VLOOKUP($A287,[1]products_2021_10_19_12_46_45!$A$3:$S$481,4,FALSE)</f>
        <v>Breeches Montada Caballería Azul T:50-54</v>
      </c>
      <c r="E287" s="3">
        <v>54</v>
      </c>
      <c r="F287" s="4"/>
      <c r="G287" s="2" t="str">
        <f>VLOOKUP($A287,[1]products_2021_10_19_12_46_45!$A$3:$S$481,16,FALSE)</f>
        <v>Tiro ancho._x000D_
Cuatro bolsillos._x000D_
Refuerzo en entrepierna y rodillas._x000D_
Cierre de cremallera de 1ª calidad con ojal y botón.</v>
      </c>
      <c r="H287" s="2" t="str">
        <f>IFERROR(VLOOKUP($A287,[1]products_2021_10_19_12_46_45!$A$3:$S$481,17,FALSE),"")</f>
        <v>Bota ajustable con abrojo, sin puños._x000D_
Dos bolsillos laterales: ojal clásico._x000D_
Dos bolsillos traseros: Bolsillo interno de ojal con solapa y botón._x000D_
Para la Policía Montada o Caballería.</v>
      </c>
      <c r="I287" s="2" t="str">
        <f>VLOOKUP($A287,[1]products_2021_10_19_12_46_45!$A$3:$S$481,5,FALSE)</f>
        <v>Indumentaria militar</v>
      </c>
      <c r="J287" s="2" t="str">
        <f>IFERROR(VLOOKUP($A287,[1]products_2021_10_19_12_46_45!$A$3:$S$481,6,FALSE),"")</f>
        <v>Pantalones de combate, bombachas, fajinas, cargo.</v>
      </c>
      <c r="K287" s="2" t="str">
        <f>IFERROR(VLOOKUP($A287,[1]products_2021_10_19_12_46_45!$A$3:$S$481,7,FALSE),"")</f>
        <v>Breeches</v>
      </c>
      <c r="L287" s="2" t="str">
        <f>IFERROR(VLOOKUP($A287,[1]products_2021_10_19_12_46_45!$A$3:$S$481,8,FALSE),"")</f>
        <v/>
      </c>
      <c r="M287" s="2" t="str">
        <f>IFERROR(VLOOKUP($A287,[1]products_2021_10_19_12_46_45!$A$3:$S$481,9,FALSE),"")</f>
        <v>Breeches, Policía Montada, Pantalones</v>
      </c>
      <c r="N287" s="2">
        <f>IFERROR(VLOOKUP(C287,[2]articulo!$A$1:$D$9000,4,FALSE),"")</f>
        <v>6200</v>
      </c>
      <c r="O287" s="2" t="str">
        <f>VLOOKUP($A287,[1]products_2021_10_19_12_46_45!$A$3:$S$481,18,FALSE)</f>
        <v>https://rerda.com/4080/Breeches-Montada-Caballeria-Azul-T-50-55.jpg,https://rerda.com/4077/Breeches-Montada-Caballeria-Azul-T-50-55.jpg,https://rerda.com/4078/Breeches-Montada-Caballeria-Azul-T-50-55.jpg,https://rerda.com/4079/Breeches-Montada-Caballeria-Azul-T-50-55.jpg</v>
      </c>
      <c r="P287" s="2">
        <f>IFERROR(VLOOKUP(B287,[3]stock!$A$1:$B$9000,2,FALSE),"0")</f>
        <v>6</v>
      </c>
      <c r="Q287" s="2">
        <f>VLOOKUP($A287,[1]products_2021_10_19_12_46_45!$A$3:$S$481,11,FALSE)</f>
        <v>5</v>
      </c>
      <c r="R287" s="2">
        <f>VLOOKUP($A287,[1]products_2021_10_19_12_46_45!$A$3:$S$481,12,FALSE)</f>
        <v>5</v>
      </c>
      <c r="S287" s="2">
        <f>VLOOKUP($A287,[1]products_2021_10_19_12_46_45!$A$3:$S$481,13,FALSE)</f>
        <v>5</v>
      </c>
      <c r="T287" s="2">
        <f>VLOOKUP($A287,[1]products_2021_10_19_12_46_45!$A$3:$S$481,14,FALSE)</f>
        <v>0.03</v>
      </c>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row>
    <row r="288" spans="1:45" hidden="1" x14ac:dyDescent="0.25">
      <c r="A288" s="2">
        <v>1069</v>
      </c>
      <c r="B288" s="2">
        <v>112043356</v>
      </c>
      <c r="C288" s="2">
        <f>VLOOKUP($A288,[1]products_2021_10_19_12_46_45!$A$3:$S$481,3,FALSE)</f>
        <v>1120433</v>
      </c>
      <c r="D288" s="2" t="str">
        <f>VLOOKUP($A288,[1]products_2021_10_19_12_46_45!$A$3:$S$481,4,FALSE)</f>
        <v>Bombacha Americana Rip Azul Noche T:56-60</v>
      </c>
      <c r="E288" s="3">
        <v>56</v>
      </c>
      <c r="F288" s="4"/>
      <c r="G288" s="2" t="str">
        <f>VLOOKUP($A288,[1]products_2021_10_19_12_46_45!$A$3:$S$481,16,FALSE)</f>
        <v>Puños ajustables con abrojo. &lt;br /&gt;
Rodilleras y refuerzo en entrepierna. &lt;br /&gt;
8 (ocho) bolsillos. &lt;br /&gt;
Cierre de cremallera de 1ª calidad con ojal y botón.</v>
      </c>
      <c r="H288" s="2" t="str">
        <f>IFERROR(VLOOKUP($A288,[1]products_2021_10_19_12_46_45!$A$3:$S$481,17,FALSE),"")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88" s="2" t="str">
        <f>VLOOKUP($A288,[1]products_2021_10_19_12_46_45!$A$3:$S$481,5,FALSE)</f>
        <v>Indumentaria militar</v>
      </c>
      <c r="J288" s="2" t="str">
        <f>IFERROR(VLOOKUP($A288,[1]products_2021_10_19_12_46_45!$A$3:$S$481,6,FALSE),"")</f>
        <v>Pantalones de combate, bombachas, fajinas, cargo.</v>
      </c>
      <c r="K288" s="2" t="str">
        <f>IFERROR(VLOOKUP($A288,[1]products_2021_10_19_12_46_45!$A$3:$S$481,7,FALSE),"")</f>
        <v>Americana</v>
      </c>
      <c r="L288" s="2" t="str">
        <f>IFERROR(VLOOKUP($A288,[1]products_2021_10_19_12_46_45!$A$3:$S$481,8,FALSE),"")</f>
        <v/>
      </c>
      <c r="M288" s="2" t="str">
        <f>IFERROR(VLOOKUP($A288,[1]products_2021_10_19_12_46_45!$A$3:$S$481,9,FALSE),"")</f>
        <v>Americana, Rip Stop, Bombacha</v>
      </c>
      <c r="N288" s="2">
        <f>IFERROR(VLOOKUP(C288,[2]articulo!$A$1:$D$9000,4,FALSE),"")</f>
        <v>6680</v>
      </c>
      <c r="O288" s="2" t="str">
        <f>VLOOKUP($A288,[1]products_2021_10_19_12_46_45!$A$3:$S$481,18,FALSE)</f>
        <v>https://rerda.com/8237/Bombacha-Americana-Rip-Azul-Noche-T-56-61.jpg,https://rerda.com/8238/Bombacha-Americana-Rip-Azul-Noche-T-56-61.jpg,https://rerda.com/8239/Bombacha-Americana-Rip-Azul-Noche-T-56-61.jpg,https://rerda.com/8240/Bombacha-Americana-Rip-Azul-Noche-T-56-61.jpg,https://rerda.com/8241/Bombacha-Americana-Rip-Azul-Noche-T-56-61.jpg</v>
      </c>
      <c r="P288" s="2">
        <f>IFERROR(VLOOKUP(B288,[3]stock!$A$1:$B$9000,2,FALSE),"0")</f>
        <v>1</v>
      </c>
      <c r="Q288" s="2">
        <f>VLOOKUP($A288,[1]products_2021_10_19_12_46_45!$A$3:$S$481,11,FALSE)</f>
        <v>5</v>
      </c>
      <c r="R288" s="2">
        <f>VLOOKUP($A288,[1]products_2021_10_19_12_46_45!$A$3:$S$481,12,FALSE)</f>
        <v>5</v>
      </c>
      <c r="S288" s="2">
        <f>VLOOKUP($A288,[1]products_2021_10_19_12_46_45!$A$3:$S$481,13,FALSE)</f>
        <v>5</v>
      </c>
      <c r="T288" s="2">
        <f>VLOOKUP($A288,[1]products_2021_10_19_12_46_45!$A$3:$S$481,14,FALSE)</f>
        <v>0.03</v>
      </c>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row>
    <row r="289" spans="1:45" hidden="1" x14ac:dyDescent="0.25">
      <c r="A289" s="2">
        <v>1069</v>
      </c>
      <c r="B289" s="2">
        <v>112043358</v>
      </c>
      <c r="C289" s="2">
        <f>VLOOKUP($A289,[1]products_2021_10_19_12_46_45!$A$3:$S$481,3,FALSE)</f>
        <v>1120433</v>
      </c>
      <c r="D289" s="2" t="str">
        <f>VLOOKUP($A289,[1]products_2021_10_19_12_46_45!$A$3:$S$481,4,FALSE)</f>
        <v>Bombacha Americana Rip Azul Noche T:56-60</v>
      </c>
      <c r="E289" s="3">
        <v>58</v>
      </c>
      <c r="F289" s="4"/>
      <c r="G289" s="2" t="str">
        <f>VLOOKUP($A289,[1]products_2021_10_19_12_46_45!$A$3:$S$481,16,FALSE)</f>
        <v>Puños ajustables con abrojo. &lt;br /&gt;
Rodilleras y refuerzo en entrepierna. &lt;br /&gt;
8 (ocho) bolsillos. &lt;br /&gt;
Cierre de cremallera de 1ª calidad con ojal y botón.</v>
      </c>
      <c r="H289" s="2" t="str">
        <f>IFERROR(VLOOKUP($A289,[1]products_2021_10_19_12_46_45!$A$3:$S$481,17,FALSE),"")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89" s="2" t="str">
        <f>VLOOKUP($A289,[1]products_2021_10_19_12_46_45!$A$3:$S$481,5,FALSE)</f>
        <v>Indumentaria militar</v>
      </c>
      <c r="J289" s="2" t="str">
        <f>IFERROR(VLOOKUP($A289,[1]products_2021_10_19_12_46_45!$A$3:$S$481,6,FALSE),"")</f>
        <v>Pantalones de combate, bombachas, fajinas, cargo.</v>
      </c>
      <c r="K289" s="2" t="str">
        <f>IFERROR(VLOOKUP($A289,[1]products_2021_10_19_12_46_45!$A$3:$S$481,7,FALSE),"")</f>
        <v>Americana</v>
      </c>
      <c r="L289" s="2" t="str">
        <f>IFERROR(VLOOKUP($A289,[1]products_2021_10_19_12_46_45!$A$3:$S$481,8,FALSE),"")</f>
        <v/>
      </c>
      <c r="M289" s="2" t="str">
        <f>IFERROR(VLOOKUP($A289,[1]products_2021_10_19_12_46_45!$A$3:$S$481,9,FALSE),"")</f>
        <v>Americana, Rip Stop, Bombacha</v>
      </c>
      <c r="N289" s="2">
        <f>IFERROR(VLOOKUP(C289,[2]articulo!$A$1:$D$9000,4,FALSE),"")</f>
        <v>6680</v>
      </c>
      <c r="O289" s="2" t="str">
        <f>VLOOKUP($A289,[1]products_2021_10_19_12_46_45!$A$3:$S$481,18,FALSE)</f>
        <v>https://rerda.com/8237/Bombacha-Americana-Rip-Azul-Noche-T-56-61.jpg,https://rerda.com/8238/Bombacha-Americana-Rip-Azul-Noche-T-56-61.jpg,https://rerda.com/8239/Bombacha-Americana-Rip-Azul-Noche-T-56-61.jpg,https://rerda.com/8240/Bombacha-Americana-Rip-Azul-Noche-T-56-61.jpg,https://rerda.com/8241/Bombacha-Americana-Rip-Azul-Noche-T-56-61.jpg</v>
      </c>
      <c r="P289" s="2">
        <f>IFERROR(VLOOKUP(B289,[3]stock!$A$1:$B$9000,2,FALSE),"0")</f>
        <v>0</v>
      </c>
      <c r="Q289" s="2">
        <f>VLOOKUP($A289,[1]products_2021_10_19_12_46_45!$A$3:$S$481,11,FALSE)</f>
        <v>5</v>
      </c>
      <c r="R289" s="2">
        <f>VLOOKUP($A289,[1]products_2021_10_19_12_46_45!$A$3:$S$481,12,FALSE)</f>
        <v>5</v>
      </c>
      <c r="S289" s="2">
        <f>VLOOKUP($A289,[1]products_2021_10_19_12_46_45!$A$3:$S$481,13,FALSE)</f>
        <v>5</v>
      </c>
      <c r="T289" s="2">
        <f>VLOOKUP($A289,[1]products_2021_10_19_12_46_45!$A$3:$S$481,14,FALSE)</f>
        <v>0.03</v>
      </c>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row>
    <row r="290" spans="1:45" hidden="1" x14ac:dyDescent="0.25">
      <c r="A290" s="2">
        <v>1069</v>
      </c>
      <c r="B290" s="2">
        <v>112043360</v>
      </c>
      <c r="C290" s="2">
        <f>VLOOKUP($A290,[1]products_2021_10_19_12_46_45!$A$3:$S$481,3,FALSE)</f>
        <v>1120433</v>
      </c>
      <c r="D290" s="2" t="str">
        <f>VLOOKUP($A290,[1]products_2021_10_19_12_46_45!$A$3:$S$481,4,FALSE)</f>
        <v>Bombacha Americana Rip Azul Noche T:56-60</v>
      </c>
      <c r="E290" s="3">
        <v>60</v>
      </c>
      <c r="F290" s="4"/>
      <c r="G290" s="2" t="str">
        <f>VLOOKUP($A290,[1]products_2021_10_19_12_46_45!$A$3:$S$481,16,FALSE)</f>
        <v>Puños ajustables con abrojo. &lt;br /&gt;
Rodilleras y refuerzo en entrepierna. &lt;br /&gt;
8 (ocho) bolsillos. &lt;br /&gt;
Cierre de cremallera de 1ª calidad con ojal y botón.</v>
      </c>
      <c r="H290" s="2" t="str">
        <f>IFERROR(VLOOKUP($A290,[1]products_2021_10_19_12_46_45!$A$3:$S$481,17,FALSE),"")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90" s="2" t="str">
        <f>VLOOKUP($A290,[1]products_2021_10_19_12_46_45!$A$3:$S$481,5,FALSE)</f>
        <v>Indumentaria militar</v>
      </c>
      <c r="J290" s="2" t="str">
        <f>IFERROR(VLOOKUP($A290,[1]products_2021_10_19_12_46_45!$A$3:$S$481,6,FALSE),"")</f>
        <v>Pantalones de combate, bombachas, fajinas, cargo.</v>
      </c>
      <c r="K290" s="2" t="str">
        <f>IFERROR(VLOOKUP($A290,[1]products_2021_10_19_12_46_45!$A$3:$S$481,7,FALSE),"")</f>
        <v>Americana</v>
      </c>
      <c r="L290" s="2" t="str">
        <f>IFERROR(VLOOKUP($A290,[1]products_2021_10_19_12_46_45!$A$3:$S$481,8,FALSE),"")</f>
        <v/>
      </c>
      <c r="M290" s="2" t="str">
        <f>IFERROR(VLOOKUP($A290,[1]products_2021_10_19_12_46_45!$A$3:$S$481,9,FALSE),"")</f>
        <v>Americana, Rip Stop, Bombacha</v>
      </c>
      <c r="N290" s="2">
        <f>IFERROR(VLOOKUP(C290,[2]articulo!$A$1:$D$9000,4,FALSE),"")</f>
        <v>6680</v>
      </c>
      <c r="O290" s="2" t="str">
        <f>VLOOKUP($A290,[1]products_2021_10_19_12_46_45!$A$3:$S$481,18,FALSE)</f>
        <v>https://rerda.com/8237/Bombacha-Americana-Rip-Azul-Noche-T-56-61.jpg,https://rerda.com/8238/Bombacha-Americana-Rip-Azul-Noche-T-56-61.jpg,https://rerda.com/8239/Bombacha-Americana-Rip-Azul-Noche-T-56-61.jpg,https://rerda.com/8240/Bombacha-Americana-Rip-Azul-Noche-T-56-61.jpg,https://rerda.com/8241/Bombacha-Americana-Rip-Azul-Noche-T-56-61.jpg</v>
      </c>
      <c r="P290" s="2">
        <f>IFERROR(VLOOKUP(B290,[3]stock!$A$1:$B$9000,2,FALSE),"0")</f>
        <v>1</v>
      </c>
      <c r="Q290" s="2">
        <f>VLOOKUP($A290,[1]products_2021_10_19_12_46_45!$A$3:$S$481,11,FALSE)</f>
        <v>5</v>
      </c>
      <c r="R290" s="2">
        <f>VLOOKUP($A290,[1]products_2021_10_19_12_46_45!$A$3:$S$481,12,FALSE)</f>
        <v>5</v>
      </c>
      <c r="S290" s="2">
        <f>VLOOKUP($A290,[1]products_2021_10_19_12_46_45!$A$3:$S$481,13,FALSE)</f>
        <v>5</v>
      </c>
      <c r="T290" s="2">
        <f>VLOOKUP($A290,[1]products_2021_10_19_12_46_45!$A$3:$S$481,14,FALSE)</f>
        <v>0.03</v>
      </c>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row>
    <row r="291" spans="1:45" hidden="1" x14ac:dyDescent="0.25">
      <c r="A291" s="2">
        <v>1070</v>
      </c>
      <c r="B291" s="2">
        <v>112043462</v>
      </c>
      <c r="C291" s="2">
        <f>VLOOKUP($A291,[1]products_2021_10_19_12_46_45!$A$3:$S$481,3,FALSE)</f>
        <v>1120434</v>
      </c>
      <c r="D291" s="2" t="str">
        <f>VLOOKUP($A291,[1]products_2021_10_19_12_46_45!$A$3:$S$481,4,FALSE)</f>
        <v>Bombacha Americana Rip Azul Noche T:62-66</v>
      </c>
      <c r="E291" s="3">
        <v>62</v>
      </c>
      <c r="F291" s="4"/>
      <c r="G291" s="2" t="str">
        <f>VLOOKUP($A291,[1]products_2021_10_19_12_46_45!$A$3:$S$481,16,FALSE)</f>
        <v>Puños ajustables con abrojo. &lt;br /&gt;
Rodilleras y refuerzo en entrepierna. &lt;br /&gt;
8 (ocho) bolsillos. &lt;br /&gt;
Cierre de cremallera de 1ª calidad con ojal y botón.</v>
      </c>
      <c r="H291" s="2" t="str">
        <f>IFERROR(VLOOKUP($A291,[1]products_2021_10_19_12_46_45!$A$3:$S$481,17,FALSE),"")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91" s="2" t="str">
        <f>VLOOKUP($A291,[1]products_2021_10_19_12_46_45!$A$3:$S$481,5,FALSE)</f>
        <v>Indumentaria militar</v>
      </c>
      <c r="J291" s="2" t="str">
        <f>IFERROR(VLOOKUP($A291,[1]products_2021_10_19_12_46_45!$A$3:$S$481,6,FALSE),"")</f>
        <v>Pantalones de combate, bombachas, fajinas, cargo.</v>
      </c>
      <c r="K291" s="2" t="str">
        <f>IFERROR(VLOOKUP($A291,[1]products_2021_10_19_12_46_45!$A$3:$S$481,7,FALSE),"")</f>
        <v>Americana</v>
      </c>
      <c r="L291" s="2" t="str">
        <f>IFERROR(VLOOKUP($A291,[1]products_2021_10_19_12_46_45!$A$3:$S$481,8,FALSE),"")</f>
        <v/>
      </c>
      <c r="M291" s="2" t="str">
        <f>IFERROR(VLOOKUP($A291,[1]products_2021_10_19_12_46_45!$A$3:$S$481,9,FALSE),"")</f>
        <v>Americana, Rip Stop, Bombacha</v>
      </c>
      <c r="N291" s="2">
        <f>IFERROR(VLOOKUP(C291,[2]articulo!$A$1:$D$9000,4,FALSE),"")</f>
        <v>6339.99</v>
      </c>
      <c r="O291" s="2" t="str">
        <f>VLOOKUP($A291,[1]products_2021_10_19_12_46_45!$A$3:$S$481,18,FALSE)</f>
        <v>https://rerda.com/8242/Bombacha-Americana-Rip-Azul-Noche-T-62-67.jpg,https://rerda.com/8243/Bombacha-Americana-Rip-Azul-Noche-T-62-67.jpg,https://rerda.com/8244/Bombacha-Americana-Rip-Azul-Noche-T-62-67.jpg,https://rerda.com/8245/Bombacha-Americana-Rip-Azul-Noche-T-62-67.jpg,https://rerda.com/8246/Bombacha-Americana-Rip-Azul-Noche-T-62-67.jpg</v>
      </c>
      <c r="P291" s="2">
        <f>IFERROR(VLOOKUP(B291,[3]stock!$A$1:$B$9000,2,FALSE),"0")</f>
        <v>0</v>
      </c>
      <c r="Q291" s="2">
        <f>VLOOKUP($A291,[1]products_2021_10_19_12_46_45!$A$3:$S$481,11,FALSE)</f>
        <v>5</v>
      </c>
      <c r="R291" s="2">
        <f>VLOOKUP($A291,[1]products_2021_10_19_12_46_45!$A$3:$S$481,12,FALSE)</f>
        <v>5</v>
      </c>
      <c r="S291" s="2">
        <f>VLOOKUP($A291,[1]products_2021_10_19_12_46_45!$A$3:$S$481,13,FALSE)</f>
        <v>5</v>
      </c>
      <c r="T291" s="2">
        <f>VLOOKUP($A291,[1]products_2021_10_19_12_46_45!$A$3:$S$481,14,FALSE)</f>
        <v>0.03</v>
      </c>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row>
    <row r="292" spans="1:45" hidden="1" x14ac:dyDescent="0.25">
      <c r="A292" s="2">
        <v>1070</v>
      </c>
      <c r="B292" s="2">
        <v>112043464</v>
      </c>
      <c r="C292" s="2">
        <f>VLOOKUP($A292,[1]products_2021_10_19_12_46_45!$A$3:$S$481,3,FALSE)</f>
        <v>1120434</v>
      </c>
      <c r="D292" s="2" t="str">
        <f>VLOOKUP($A292,[1]products_2021_10_19_12_46_45!$A$3:$S$481,4,FALSE)</f>
        <v>Bombacha Americana Rip Azul Noche T:62-66</v>
      </c>
      <c r="E292" s="3">
        <v>64</v>
      </c>
      <c r="F292" s="4"/>
      <c r="G292" s="2" t="str">
        <f>VLOOKUP($A292,[1]products_2021_10_19_12_46_45!$A$3:$S$481,16,FALSE)</f>
        <v>Puños ajustables con abrojo. &lt;br /&gt;
Rodilleras y refuerzo en entrepierna. &lt;br /&gt;
8 (ocho) bolsillos. &lt;br /&gt;
Cierre de cremallera de 1ª calidad con ojal y botón.</v>
      </c>
      <c r="H292" s="2" t="str">
        <f>IFERROR(VLOOKUP($A292,[1]products_2021_10_19_12_46_45!$A$3:$S$481,17,FALSE),"")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92" s="2" t="str">
        <f>VLOOKUP($A292,[1]products_2021_10_19_12_46_45!$A$3:$S$481,5,FALSE)</f>
        <v>Indumentaria militar</v>
      </c>
      <c r="J292" s="2" t="str">
        <f>IFERROR(VLOOKUP($A292,[1]products_2021_10_19_12_46_45!$A$3:$S$481,6,FALSE),"")</f>
        <v>Pantalones de combate, bombachas, fajinas, cargo.</v>
      </c>
      <c r="K292" s="2" t="str">
        <f>IFERROR(VLOOKUP($A292,[1]products_2021_10_19_12_46_45!$A$3:$S$481,7,FALSE),"")</f>
        <v>Americana</v>
      </c>
      <c r="L292" s="2" t="str">
        <f>IFERROR(VLOOKUP($A292,[1]products_2021_10_19_12_46_45!$A$3:$S$481,8,FALSE),"")</f>
        <v/>
      </c>
      <c r="M292" s="2" t="str">
        <f>IFERROR(VLOOKUP($A292,[1]products_2021_10_19_12_46_45!$A$3:$S$481,9,FALSE),"")</f>
        <v>Americana, Rip Stop, Bombacha</v>
      </c>
      <c r="N292" s="2">
        <f>IFERROR(VLOOKUP(C292,[2]articulo!$A$1:$D$9000,4,FALSE),"")</f>
        <v>6339.99</v>
      </c>
      <c r="O292" s="2" t="str">
        <f>VLOOKUP($A292,[1]products_2021_10_19_12_46_45!$A$3:$S$481,18,FALSE)</f>
        <v>https://rerda.com/8242/Bombacha-Americana-Rip-Azul-Noche-T-62-67.jpg,https://rerda.com/8243/Bombacha-Americana-Rip-Azul-Noche-T-62-67.jpg,https://rerda.com/8244/Bombacha-Americana-Rip-Azul-Noche-T-62-67.jpg,https://rerda.com/8245/Bombacha-Americana-Rip-Azul-Noche-T-62-67.jpg,https://rerda.com/8246/Bombacha-Americana-Rip-Azul-Noche-T-62-67.jpg</v>
      </c>
      <c r="P292" s="2">
        <f>IFERROR(VLOOKUP(B292,[3]stock!$A$1:$B$9000,2,FALSE),"0")</f>
        <v>0</v>
      </c>
      <c r="Q292" s="2">
        <f>VLOOKUP($A292,[1]products_2021_10_19_12_46_45!$A$3:$S$481,11,FALSE)</f>
        <v>5</v>
      </c>
      <c r="R292" s="2">
        <f>VLOOKUP($A292,[1]products_2021_10_19_12_46_45!$A$3:$S$481,12,FALSE)</f>
        <v>5</v>
      </c>
      <c r="S292" s="2">
        <f>VLOOKUP($A292,[1]products_2021_10_19_12_46_45!$A$3:$S$481,13,FALSE)</f>
        <v>5</v>
      </c>
      <c r="T292" s="2">
        <f>VLOOKUP($A292,[1]products_2021_10_19_12_46_45!$A$3:$S$481,14,FALSE)</f>
        <v>0.03</v>
      </c>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row>
    <row r="293" spans="1:45" hidden="1" x14ac:dyDescent="0.25">
      <c r="A293" s="2">
        <v>1070</v>
      </c>
      <c r="B293" s="2">
        <v>112043466</v>
      </c>
      <c r="C293" s="2">
        <f>VLOOKUP($A293,[1]products_2021_10_19_12_46_45!$A$3:$S$481,3,FALSE)</f>
        <v>1120434</v>
      </c>
      <c r="D293" s="2" t="str">
        <f>VLOOKUP($A293,[1]products_2021_10_19_12_46_45!$A$3:$S$481,4,FALSE)</f>
        <v>Bombacha Americana Rip Azul Noche T:62-66</v>
      </c>
      <c r="E293" s="3">
        <v>66</v>
      </c>
      <c r="F293" s="4"/>
      <c r="G293" s="2" t="str">
        <f>VLOOKUP($A293,[1]products_2021_10_19_12_46_45!$A$3:$S$481,16,FALSE)</f>
        <v>Puños ajustables con abrojo. &lt;br /&gt;
Rodilleras y refuerzo en entrepierna. &lt;br /&gt;
8 (ocho) bolsillos. &lt;br /&gt;
Cierre de cremallera de 1ª calidad con ojal y botón.</v>
      </c>
      <c r="H293" s="2" t="str">
        <f>IFERROR(VLOOKUP($A293,[1]products_2021_10_19_12_46_45!$A$3:$S$481,17,FALSE),"")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93" s="2" t="str">
        <f>VLOOKUP($A293,[1]products_2021_10_19_12_46_45!$A$3:$S$481,5,FALSE)</f>
        <v>Indumentaria militar</v>
      </c>
      <c r="J293" s="2" t="str">
        <f>IFERROR(VLOOKUP($A293,[1]products_2021_10_19_12_46_45!$A$3:$S$481,6,FALSE),"")</f>
        <v>Pantalones de combate, bombachas, fajinas, cargo.</v>
      </c>
      <c r="K293" s="2" t="str">
        <f>IFERROR(VLOOKUP($A293,[1]products_2021_10_19_12_46_45!$A$3:$S$481,7,FALSE),"")</f>
        <v>Americana</v>
      </c>
      <c r="L293" s="2" t="str">
        <f>IFERROR(VLOOKUP($A293,[1]products_2021_10_19_12_46_45!$A$3:$S$481,8,FALSE),"")</f>
        <v/>
      </c>
      <c r="M293" s="2" t="str">
        <f>IFERROR(VLOOKUP($A293,[1]products_2021_10_19_12_46_45!$A$3:$S$481,9,FALSE),"")</f>
        <v>Americana, Rip Stop, Bombacha</v>
      </c>
      <c r="N293" s="2">
        <f>IFERROR(VLOOKUP(C293,[2]articulo!$A$1:$D$9000,4,FALSE),"")</f>
        <v>6339.99</v>
      </c>
      <c r="O293" s="2" t="str">
        <f>VLOOKUP($A293,[1]products_2021_10_19_12_46_45!$A$3:$S$481,18,FALSE)</f>
        <v>https://rerda.com/8242/Bombacha-Americana-Rip-Azul-Noche-T-62-67.jpg,https://rerda.com/8243/Bombacha-Americana-Rip-Azul-Noche-T-62-67.jpg,https://rerda.com/8244/Bombacha-Americana-Rip-Azul-Noche-T-62-67.jpg,https://rerda.com/8245/Bombacha-Americana-Rip-Azul-Noche-T-62-67.jpg,https://rerda.com/8246/Bombacha-Americana-Rip-Azul-Noche-T-62-67.jpg</v>
      </c>
      <c r="P293" s="2">
        <f>IFERROR(VLOOKUP(B293,[3]stock!$A$1:$B$9000,2,FALSE),"0")</f>
        <v>0</v>
      </c>
      <c r="Q293" s="2">
        <f>VLOOKUP($A293,[1]products_2021_10_19_12_46_45!$A$3:$S$481,11,FALSE)</f>
        <v>5</v>
      </c>
      <c r="R293" s="2">
        <f>VLOOKUP($A293,[1]products_2021_10_19_12_46_45!$A$3:$S$481,12,FALSE)</f>
        <v>5</v>
      </c>
      <c r="S293" s="2">
        <f>VLOOKUP($A293,[1]products_2021_10_19_12_46_45!$A$3:$S$481,13,FALSE)</f>
        <v>5</v>
      </c>
      <c r="T293" s="2">
        <f>VLOOKUP($A293,[1]products_2021_10_19_12_46_45!$A$3:$S$481,14,FALSE)</f>
        <v>0.03</v>
      </c>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row>
    <row r="294" spans="1:45" hidden="1" x14ac:dyDescent="0.25">
      <c r="A294" s="2">
        <v>1067</v>
      </c>
      <c r="B294" s="2">
        <v>112044534</v>
      </c>
      <c r="C294" s="2">
        <f>VLOOKUP($A294,[1]products_2021_10_19_12_46_45!$A$3:$S$481,3,FALSE)</f>
        <v>1120445</v>
      </c>
      <c r="D294" s="2" t="str">
        <f>VLOOKUP($A294,[1]products_2021_10_19_12_46_45!$A$3:$S$481,4,FALSE)</f>
        <v>Bombacha Americana Rip Azul Noche T:34-48</v>
      </c>
      <c r="E294" s="3">
        <v>34</v>
      </c>
      <c r="F294" s="4"/>
      <c r="G294" s="2" t="str">
        <f>VLOOKUP($A294,[1]products_2021_10_19_12_46_45!$A$3:$S$481,16,FALSE)</f>
        <v>Puños ajustables con abrojo. &lt;br /&gt;
Rodilleras y refuerzo en entrepierna. &lt;br /&gt;
8 (ocho) bolsillos. &lt;br /&gt;
Cierre de cremallera de 1ª calidad con ojal y botón.</v>
      </c>
      <c r="H294" s="2" t="str">
        <f>IFERROR(VLOOKUP($A294,[1]products_2021_10_19_12_46_45!$A$3:$S$481,17,FALSE),"")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94" s="2" t="str">
        <f>VLOOKUP($A294,[1]products_2021_10_19_12_46_45!$A$3:$S$481,5,FALSE)</f>
        <v>Indumentaria militar</v>
      </c>
      <c r="J294" s="2" t="str">
        <f>IFERROR(VLOOKUP($A294,[1]products_2021_10_19_12_46_45!$A$3:$S$481,6,FALSE),"")</f>
        <v>Pantalones de combate, bombachas, fajinas, cargo.</v>
      </c>
      <c r="K294" s="2" t="str">
        <f>IFERROR(VLOOKUP($A294,[1]products_2021_10_19_12_46_45!$A$3:$S$481,7,FALSE),"")</f>
        <v>Americana</v>
      </c>
      <c r="L294" s="2" t="str">
        <f>IFERROR(VLOOKUP($A294,[1]products_2021_10_19_12_46_45!$A$3:$S$481,8,FALSE),"")</f>
        <v/>
      </c>
      <c r="M294" s="2" t="str">
        <f>IFERROR(VLOOKUP($A294,[1]products_2021_10_19_12_46_45!$A$3:$S$481,9,FALSE),"")</f>
        <v>Americana, Rip Stop, Bombacha</v>
      </c>
      <c r="N294" s="2">
        <f>IFERROR(VLOOKUP(C294,[2]articulo!$A$1:$D$9000,4,FALSE),"")</f>
        <v>6300</v>
      </c>
      <c r="O294" s="2" t="str">
        <f>VLOOKUP($A294,[1]products_2021_10_19_12_46_45!$A$3:$S$481,18,FALSE)</f>
        <v>https://rerda.com/8227/Bombacha-Americana-Rip-Azul-Noche-T-34-49.jpg,https://rerda.com/8228/Bombacha-Americana-Rip-Azul-Noche-T-34-49.jpg,https://rerda.com/8229/Bombacha-Americana-Rip-Azul-Noche-T-34-49.jpg,https://rerda.com/8230/Bombacha-Americana-Rip-Azul-Noche-T-34-49.jpg,https://rerda.com/8231/Bombacha-Americana-Rip-Azul-Noche-T-34-49.jpg</v>
      </c>
      <c r="P294" s="2">
        <f>IFERROR(VLOOKUP(B294,[3]stock!$A$1:$B$9000,2,FALSE),"0")</f>
        <v>0</v>
      </c>
      <c r="Q294" s="2">
        <f>VLOOKUP($A294,[1]products_2021_10_19_12_46_45!$A$3:$S$481,11,FALSE)</f>
        <v>5</v>
      </c>
      <c r="R294" s="2">
        <f>VLOOKUP($A294,[1]products_2021_10_19_12_46_45!$A$3:$S$481,12,FALSE)</f>
        <v>5</v>
      </c>
      <c r="S294" s="2">
        <f>VLOOKUP($A294,[1]products_2021_10_19_12_46_45!$A$3:$S$481,13,FALSE)</f>
        <v>5</v>
      </c>
      <c r="T294" s="2">
        <f>VLOOKUP($A294,[1]products_2021_10_19_12_46_45!$A$3:$S$481,14,FALSE)</f>
        <v>0.03</v>
      </c>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row>
    <row r="295" spans="1:45" hidden="1" x14ac:dyDescent="0.25">
      <c r="A295" s="2">
        <v>1067</v>
      </c>
      <c r="B295" s="2">
        <v>112044536</v>
      </c>
      <c r="C295" s="2">
        <f>VLOOKUP($A295,[1]products_2021_10_19_12_46_45!$A$3:$S$481,3,FALSE)</f>
        <v>1120445</v>
      </c>
      <c r="D295" s="2" t="str">
        <f>VLOOKUP($A295,[1]products_2021_10_19_12_46_45!$A$3:$S$481,4,FALSE)</f>
        <v>Bombacha Americana Rip Azul Noche T:34-48</v>
      </c>
      <c r="E295" s="3">
        <v>36</v>
      </c>
      <c r="F295" s="4"/>
      <c r="G295" s="2" t="str">
        <f>VLOOKUP($A295,[1]products_2021_10_19_12_46_45!$A$3:$S$481,16,FALSE)</f>
        <v>Puños ajustables con abrojo. &lt;br /&gt;
Rodilleras y refuerzo en entrepierna. &lt;br /&gt;
8 (ocho) bolsillos. &lt;br /&gt;
Cierre de cremallera de 1ª calidad con ojal y botón.</v>
      </c>
      <c r="H295" s="2" t="str">
        <f>IFERROR(VLOOKUP($A295,[1]products_2021_10_19_12_46_45!$A$3:$S$481,17,FALSE),"")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95" s="2" t="str">
        <f>VLOOKUP($A295,[1]products_2021_10_19_12_46_45!$A$3:$S$481,5,FALSE)</f>
        <v>Indumentaria militar</v>
      </c>
      <c r="J295" s="2" t="str">
        <f>IFERROR(VLOOKUP($A295,[1]products_2021_10_19_12_46_45!$A$3:$S$481,6,FALSE),"")</f>
        <v>Pantalones de combate, bombachas, fajinas, cargo.</v>
      </c>
      <c r="K295" s="2" t="str">
        <f>IFERROR(VLOOKUP($A295,[1]products_2021_10_19_12_46_45!$A$3:$S$481,7,FALSE),"")</f>
        <v>Americana</v>
      </c>
      <c r="L295" s="2" t="str">
        <f>IFERROR(VLOOKUP($A295,[1]products_2021_10_19_12_46_45!$A$3:$S$481,8,FALSE),"")</f>
        <v/>
      </c>
      <c r="M295" s="2" t="str">
        <f>IFERROR(VLOOKUP($A295,[1]products_2021_10_19_12_46_45!$A$3:$S$481,9,FALSE),"")</f>
        <v>Americana, Rip Stop, Bombacha</v>
      </c>
      <c r="N295" s="2">
        <f>IFERROR(VLOOKUP(C295,[2]articulo!$A$1:$D$9000,4,FALSE),"")</f>
        <v>6300</v>
      </c>
      <c r="O295" s="2" t="str">
        <f>VLOOKUP($A295,[1]products_2021_10_19_12_46_45!$A$3:$S$481,18,FALSE)</f>
        <v>https://rerda.com/8227/Bombacha-Americana-Rip-Azul-Noche-T-34-49.jpg,https://rerda.com/8228/Bombacha-Americana-Rip-Azul-Noche-T-34-49.jpg,https://rerda.com/8229/Bombacha-Americana-Rip-Azul-Noche-T-34-49.jpg,https://rerda.com/8230/Bombacha-Americana-Rip-Azul-Noche-T-34-49.jpg,https://rerda.com/8231/Bombacha-Americana-Rip-Azul-Noche-T-34-49.jpg</v>
      </c>
      <c r="P295" s="2">
        <f>IFERROR(VLOOKUP(B295,[3]stock!$A$1:$B$9000,2,FALSE),"0")</f>
        <v>0</v>
      </c>
      <c r="Q295" s="2">
        <f>VLOOKUP($A295,[1]products_2021_10_19_12_46_45!$A$3:$S$481,11,FALSE)</f>
        <v>5</v>
      </c>
      <c r="R295" s="2">
        <f>VLOOKUP($A295,[1]products_2021_10_19_12_46_45!$A$3:$S$481,12,FALSE)</f>
        <v>5</v>
      </c>
      <c r="S295" s="2">
        <f>VLOOKUP($A295,[1]products_2021_10_19_12_46_45!$A$3:$S$481,13,FALSE)</f>
        <v>5</v>
      </c>
      <c r="T295" s="2">
        <f>VLOOKUP($A295,[1]products_2021_10_19_12_46_45!$A$3:$S$481,14,FALSE)</f>
        <v>0.03</v>
      </c>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row>
    <row r="296" spans="1:45" hidden="1" x14ac:dyDescent="0.25">
      <c r="A296" s="2">
        <v>1067</v>
      </c>
      <c r="B296" s="2">
        <v>112044538</v>
      </c>
      <c r="C296" s="2">
        <f>VLOOKUP($A296,[1]products_2021_10_19_12_46_45!$A$3:$S$481,3,FALSE)</f>
        <v>1120445</v>
      </c>
      <c r="D296" s="2" t="str">
        <f>VLOOKUP($A296,[1]products_2021_10_19_12_46_45!$A$3:$S$481,4,FALSE)</f>
        <v>Bombacha Americana Rip Azul Noche T:34-48</v>
      </c>
      <c r="E296" s="3">
        <v>38</v>
      </c>
      <c r="F296" s="4"/>
      <c r="G296" s="2" t="str">
        <f>VLOOKUP($A296,[1]products_2021_10_19_12_46_45!$A$3:$S$481,16,FALSE)</f>
        <v>Puños ajustables con abrojo. &lt;br /&gt;
Rodilleras y refuerzo en entrepierna. &lt;br /&gt;
8 (ocho) bolsillos. &lt;br /&gt;
Cierre de cremallera de 1ª calidad con ojal y botón.</v>
      </c>
      <c r="H296" s="2" t="str">
        <f>IFERROR(VLOOKUP($A296,[1]products_2021_10_19_12_46_45!$A$3:$S$481,17,FALSE),"")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96" s="2" t="str">
        <f>VLOOKUP($A296,[1]products_2021_10_19_12_46_45!$A$3:$S$481,5,FALSE)</f>
        <v>Indumentaria militar</v>
      </c>
      <c r="J296" s="2" t="str">
        <f>IFERROR(VLOOKUP($A296,[1]products_2021_10_19_12_46_45!$A$3:$S$481,6,FALSE),"")</f>
        <v>Pantalones de combate, bombachas, fajinas, cargo.</v>
      </c>
      <c r="K296" s="2" t="str">
        <f>IFERROR(VLOOKUP($A296,[1]products_2021_10_19_12_46_45!$A$3:$S$481,7,FALSE),"")</f>
        <v>Americana</v>
      </c>
      <c r="L296" s="2" t="str">
        <f>IFERROR(VLOOKUP($A296,[1]products_2021_10_19_12_46_45!$A$3:$S$481,8,FALSE),"")</f>
        <v/>
      </c>
      <c r="M296" s="2" t="str">
        <f>IFERROR(VLOOKUP($A296,[1]products_2021_10_19_12_46_45!$A$3:$S$481,9,FALSE),"")</f>
        <v>Americana, Rip Stop, Bombacha</v>
      </c>
      <c r="N296" s="2">
        <f>IFERROR(VLOOKUP(C296,[2]articulo!$A$1:$D$9000,4,FALSE),"")</f>
        <v>6300</v>
      </c>
      <c r="O296" s="2" t="str">
        <f>VLOOKUP($A296,[1]products_2021_10_19_12_46_45!$A$3:$S$481,18,FALSE)</f>
        <v>https://rerda.com/8227/Bombacha-Americana-Rip-Azul-Noche-T-34-49.jpg,https://rerda.com/8228/Bombacha-Americana-Rip-Azul-Noche-T-34-49.jpg,https://rerda.com/8229/Bombacha-Americana-Rip-Azul-Noche-T-34-49.jpg,https://rerda.com/8230/Bombacha-Americana-Rip-Azul-Noche-T-34-49.jpg,https://rerda.com/8231/Bombacha-Americana-Rip-Azul-Noche-T-34-49.jpg</v>
      </c>
      <c r="P296" s="2">
        <f>IFERROR(VLOOKUP(B296,[3]stock!$A$1:$B$9000,2,FALSE),"0")</f>
        <v>21</v>
      </c>
      <c r="Q296" s="2">
        <f>VLOOKUP($A296,[1]products_2021_10_19_12_46_45!$A$3:$S$481,11,FALSE)</f>
        <v>5</v>
      </c>
      <c r="R296" s="2">
        <f>VLOOKUP($A296,[1]products_2021_10_19_12_46_45!$A$3:$S$481,12,FALSE)</f>
        <v>5</v>
      </c>
      <c r="S296" s="2">
        <f>VLOOKUP($A296,[1]products_2021_10_19_12_46_45!$A$3:$S$481,13,FALSE)</f>
        <v>5</v>
      </c>
      <c r="T296" s="2">
        <f>VLOOKUP($A296,[1]products_2021_10_19_12_46_45!$A$3:$S$481,14,FALSE)</f>
        <v>0.03</v>
      </c>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row>
    <row r="297" spans="1:45" hidden="1" x14ac:dyDescent="0.25">
      <c r="A297" s="2">
        <v>1067</v>
      </c>
      <c r="B297" s="2">
        <v>112044540</v>
      </c>
      <c r="C297" s="2">
        <f>VLOOKUP($A297,[1]products_2021_10_19_12_46_45!$A$3:$S$481,3,FALSE)</f>
        <v>1120445</v>
      </c>
      <c r="D297" s="2" t="str">
        <f>VLOOKUP($A297,[1]products_2021_10_19_12_46_45!$A$3:$S$481,4,FALSE)</f>
        <v>Bombacha Americana Rip Azul Noche T:34-48</v>
      </c>
      <c r="E297" s="3">
        <v>40</v>
      </c>
      <c r="F297" s="4"/>
      <c r="G297" s="2" t="str">
        <f>VLOOKUP($A297,[1]products_2021_10_19_12_46_45!$A$3:$S$481,16,FALSE)</f>
        <v>Puños ajustables con abrojo. &lt;br /&gt;
Rodilleras y refuerzo en entrepierna. &lt;br /&gt;
8 (ocho) bolsillos. &lt;br /&gt;
Cierre de cremallera de 1ª calidad con ojal y botón.</v>
      </c>
      <c r="H297" s="2" t="str">
        <f>IFERROR(VLOOKUP($A297,[1]products_2021_10_19_12_46_45!$A$3:$S$481,17,FALSE),"")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97" s="2" t="str">
        <f>VLOOKUP($A297,[1]products_2021_10_19_12_46_45!$A$3:$S$481,5,FALSE)</f>
        <v>Indumentaria militar</v>
      </c>
      <c r="J297" s="2" t="str">
        <f>IFERROR(VLOOKUP($A297,[1]products_2021_10_19_12_46_45!$A$3:$S$481,6,FALSE),"")</f>
        <v>Pantalones de combate, bombachas, fajinas, cargo.</v>
      </c>
      <c r="K297" s="2" t="str">
        <f>IFERROR(VLOOKUP($A297,[1]products_2021_10_19_12_46_45!$A$3:$S$481,7,FALSE),"")</f>
        <v>Americana</v>
      </c>
      <c r="L297" s="2" t="str">
        <f>IFERROR(VLOOKUP($A297,[1]products_2021_10_19_12_46_45!$A$3:$S$481,8,FALSE),"")</f>
        <v/>
      </c>
      <c r="M297" s="2" t="str">
        <f>IFERROR(VLOOKUP($A297,[1]products_2021_10_19_12_46_45!$A$3:$S$481,9,FALSE),"")</f>
        <v>Americana, Rip Stop, Bombacha</v>
      </c>
      <c r="N297" s="2">
        <f>IFERROR(VLOOKUP(C297,[2]articulo!$A$1:$D$9000,4,FALSE),"")</f>
        <v>6300</v>
      </c>
      <c r="O297" s="2" t="str">
        <f>VLOOKUP($A297,[1]products_2021_10_19_12_46_45!$A$3:$S$481,18,FALSE)</f>
        <v>https://rerda.com/8227/Bombacha-Americana-Rip-Azul-Noche-T-34-49.jpg,https://rerda.com/8228/Bombacha-Americana-Rip-Azul-Noche-T-34-49.jpg,https://rerda.com/8229/Bombacha-Americana-Rip-Azul-Noche-T-34-49.jpg,https://rerda.com/8230/Bombacha-Americana-Rip-Azul-Noche-T-34-49.jpg,https://rerda.com/8231/Bombacha-Americana-Rip-Azul-Noche-T-34-49.jpg</v>
      </c>
      <c r="P297" s="2">
        <f>IFERROR(VLOOKUP(B297,[3]stock!$A$1:$B$9000,2,FALSE),"0")</f>
        <v>8</v>
      </c>
      <c r="Q297" s="2">
        <f>VLOOKUP($A297,[1]products_2021_10_19_12_46_45!$A$3:$S$481,11,FALSE)</f>
        <v>5</v>
      </c>
      <c r="R297" s="2">
        <f>VLOOKUP($A297,[1]products_2021_10_19_12_46_45!$A$3:$S$481,12,FALSE)</f>
        <v>5</v>
      </c>
      <c r="S297" s="2">
        <f>VLOOKUP($A297,[1]products_2021_10_19_12_46_45!$A$3:$S$481,13,FALSE)</f>
        <v>5</v>
      </c>
      <c r="T297" s="2">
        <f>VLOOKUP($A297,[1]products_2021_10_19_12_46_45!$A$3:$S$481,14,FALSE)</f>
        <v>0.03</v>
      </c>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row>
    <row r="298" spans="1:45" hidden="1" x14ac:dyDescent="0.25">
      <c r="A298" s="2">
        <v>1067</v>
      </c>
      <c r="B298" s="2">
        <v>112044542</v>
      </c>
      <c r="C298" s="2">
        <f>VLOOKUP($A298,[1]products_2021_10_19_12_46_45!$A$3:$S$481,3,FALSE)</f>
        <v>1120445</v>
      </c>
      <c r="D298" s="2" t="str">
        <f>VLOOKUP($A298,[1]products_2021_10_19_12_46_45!$A$3:$S$481,4,FALSE)</f>
        <v>Bombacha Americana Rip Azul Noche T:34-48</v>
      </c>
      <c r="E298" s="3">
        <v>42</v>
      </c>
      <c r="F298" s="4"/>
      <c r="G298" s="2" t="str">
        <f>VLOOKUP($A298,[1]products_2021_10_19_12_46_45!$A$3:$S$481,16,FALSE)</f>
        <v>Puños ajustables con abrojo. &lt;br /&gt;
Rodilleras y refuerzo en entrepierna. &lt;br /&gt;
8 (ocho) bolsillos. &lt;br /&gt;
Cierre de cremallera de 1ª calidad con ojal y botón.</v>
      </c>
      <c r="H298" s="2" t="str">
        <f>IFERROR(VLOOKUP($A298,[1]products_2021_10_19_12_46_45!$A$3:$S$481,17,FALSE),"")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98" s="2" t="str">
        <f>VLOOKUP($A298,[1]products_2021_10_19_12_46_45!$A$3:$S$481,5,FALSE)</f>
        <v>Indumentaria militar</v>
      </c>
      <c r="J298" s="2" t="str">
        <f>IFERROR(VLOOKUP($A298,[1]products_2021_10_19_12_46_45!$A$3:$S$481,6,FALSE),"")</f>
        <v>Pantalones de combate, bombachas, fajinas, cargo.</v>
      </c>
      <c r="K298" s="2" t="str">
        <f>IFERROR(VLOOKUP($A298,[1]products_2021_10_19_12_46_45!$A$3:$S$481,7,FALSE),"")</f>
        <v>Americana</v>
      </c>
      <c r="L298" s="2" t="str">
        <f>IFERROR(VLOOKUP($A298,[1]products_2021_10_19_12_46_45!$A$3:$S$481,8,FALSE),"")</f>
        <v/>
      </c>
      <c r="M298" s="2" t="str">
        <f>IFERROR(VLOOKUP($A298,[1]products_2021_10_19_12_46_45!$A$3:$S$481,9,FALSE),"")</f>
        <v>Americana, Rip Stop, Bombacha</v>
      </c>
      <c r="N298" s="2">
        <f>IFERROR(VLOOKUP(C298,[2]articulo!$A$1:$D$9000,4,FALSE),"")</f>
        <v>6300</v>
      </c>
      <c r="O298" s="2" t="str">
        <f>VLOOKUP($A298,[1]products_2021_10_19_12_46_45!$A$3:$S$481,18,FALSE)</f>
        <v>https://rerda.com/8227/Bombacha-Americana-Rip-Azul-Noche-T-34-49.jpg,https://rerda.com/8228/Bombacha-Americana-Rip-Azul-Noche-T-34-49.jpg,https://rerda.com/8229/Bombacha-Americana-Rip-Azul-Noche-T-34-49.jpg,https://rerda.com/8230/Bombacha-Americana-Rip-Azul-Noche-T-34-49.jpg,https://rerda.com/8231/Bombacha-Americana-Rip-Azul-Noche-T-34-49.jpg</v>
      </c>
      <c r="P298" s="2">
        <f>IFERROR(VLOOKUP(B298,[3]stock!$A$1:$B$9000,2,FALSE),"0")</f>
        <v>4</v>
      </c>
      <c r="Q298" s="2">
        <f>VLOOKUP($A298,[1]products_2021_10_19_12_46_45!$A$3:$S$481,11,FALSE)</f>
        <v>5</v>
      </c>
      <c r="R298" s="2">
        <f>VLOOKUP($A298,[1]products_2021_10_19_12_46_45!$A$3:$S$481,12,FALSE)</f>
        <v>5</v>
      </c>
      <c r="S298" s="2">
        <f>VLOOKUP($A298,[1]products_2021_10_19_12_46_45!$A$3:$S$481,13,FALSE)</f>
        <v>5</v>
      </c>
      <c r="T298" s="2">
        <f>VLOOKUP($A298,[1]products_2021_10_19_12_46_45!$A$3:$S$481,14,FALSE)</f>
        <v>0.03</v>
      </c>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row>
    <row r="299" spans="1:45" hidden="1" x14ac:dyDescent="0.25">
      <c r="A299" s="2">
        <v>1067</v>
      </c>
      <c r="B299" s="2">
        <v>112044544</v>
      </c>
      <c r="C299" s="2">
        <f>VLOOKUP($A299,[1]products_2021_10_19_12_46_45!$A$3:$S$481,3,FALSE)</f>
        <v>1120445</v>
      </c>
      <c r="D299" s="2" t="str">
        <f>VLOOKUP($A299,[1]products_2021_10_19_12_46_45!$A$3:$S$481,4,FALSE)</f>
        <v>Bombacha Americana Rip Azul Noche T:34-48</v>
      </c>
      <c r="E299" s="3">
        <v>44</v>
      </c>
      <c r="F299" s="4"/>
      <c r="G299" s="2" t="str">
        <f>VLOOKUP($A299,[1]products_2021_10_19_12_46_45!$A$3:$S$481,16,FALSE)</f>
        <v>Puños ajustables con abrojo. &lt;br /&gt;
Rodilleras y refuerzo en entrepierna. &lt;br /&gt;
8 (ocho) bolsillos. &lt;br /&gt;
Cierre de cremallera de 1ª calidad con ojal y botón.</v>
      </c>
      <c r="H299" s="2" t="str">
        <f>IFERROR(VLOOKUP($A299,[1]products_2021_10_19_12_46_45!$A$3:$S$481,17,FALSE),"")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299" s="2" t="str">
        <f>VLOOKUP($A299,[1]products_2021_10_19_12_46_45!$A$3:$S$481,5,FALSE)</f>
        <v>Indumentaria militar</v>
      </c>
      <c r="J299" s="2" t="str">
        <f>IFERROR(VLOOKUP($A299,[1]products_2021_10_19_12_46_45!$A$3:$S$481,6,FALSE),"")</f>
        <v>Pantalones de combate, bombachas, fajinas, cargo.</v>
      </c>
      <c r="K299" s="2" t="str">
        <f>IFERROR(VLOOKUP($A299,[1]products_2021_10_19_12_46_45!$A$3:$S$481,7,FALSE),"")</f>
        <v>Americana</v>
      </c>
      <c r="L299" s="2" t="str">
        <f>IFERROR(VLOOKUP($A299,[1]products_2021_10_19_12_46_45!$A$3:$S$481,8,FALSE),"")</f>
        <v/>
      </c>
      <c r="M299" s="2" t="str">
        <f>IFERROR(VLOOKUP($A299,[1]products_2021_10_19_12_46_45!$A$3:$S$481,9,FALSE),"")</f>
        <v>Americana, Rip Stop, Bombacha</v>
      </c>
      <c r="N299" s="2">
        <f>IFERROR(VLOOKUP(C299,[2]articulo!$A$1:$D$9000,4,FALSE),"")</f>
        <v>6300</v>
      </c>
      <c r="O299" s="2" t="str">
        <f>VLOOKUP($A299,[1]products_2021_10_19_12_46_45!$A$3:$S$481,18,FALSE)</f>
        <v>https://rerda.com/8227/Bombacha-Americana-Rip-Azul-Noche-T-34-49.jpg,https://rerda.com/8228/Bombacha-Americana-Rip-Azul-Noche-T-34-49.jpg,https://rerda.com/8229/Bombacha-Americana-Rip-Azul-Noche-T-34-49.jpg,https://rerda.com/8230/Bombacha-Americana-Rip-Azul-Noche-T-34-49.jpg,https://rerda.com/8231/Bombacha-Americana-Rip-Azul-Noche-T-34-49.jpg</v>
      </c>
      <c r="P299" s="2">
        <f>IFERROR(VLOOKUP(B299,[3]stock!$A$1:$B$9000,2,FALSE),"0")</f>
        <v>11</v>
      </c>
      <c r="Q299" s="2">
        <f>VLOOKUP($A299,[1]products_2021_10_19_12_46_45!$A$3:$S$481,11,FALSE)</f>
        <v>5</v>
      </c>
      <c r="R299" s="2">
        <f>VLOOKUP($A299,[1]products_2021_10_19_12_46_45!$A$3:$S$481,12,FALSE)</f>
        <v>5</v>
      </c>
      <c r="S299" s="2">
        <f>VLOOKUP($A299,[1]products_2021_10_19_12_46_45!$A$3:$S$481,13,FALSE)</f>
        <v>5</v>
      </c>
      <c r="T299" s="2">
        <f>VLOOKUP($A299,[1]products_2021_10_19_12_46_45!$A$3:$S$481,14,FALSE)</f>
        <v>0.03</v>
      </c>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row>
    <row r="300" spans="1:45" hidden="1" x14ac:dyDescent="0.25">
      <c r="A300" s="2">
        <v>1067</v>
      </c>
      <c r="B300" s="2">
        <v>112044546</v>
      </c>
      <c r="C300" s="2">
        <f>VLOOKUP($A300,[1]products_2021_10_19_12_46_45!$A$3:$S$481,3,FALSE)</f>
        <v>1120445</v>
      </c>
      <c r="D300" s="2" t="str">
        <f>VLOOKUP($A300,[1]products_2021_10_19_12_46_45!$A$3:$S$481,4,FALSE)</f>
        <v>Bombacha Americana Rip Azul Noche T:34-48</v>
      </c>
      <c r="E300" s="3">
        <v>46</v>
      </c>
      <c r="F300" s="4"/>
      <c r="G300" s="2" t="str">
        <f>VLOOKUP($A300,[1]products_2021_10_19_12_46_45!$A$3:$S$481,16,FALSE)</f>
        <v>Puños ajustables con abrojo. &lt;br /&gt;
Rodilleras y refuerzo en entrepierna. &lt;br /&gt;
8 (ocho) bolsillos. &lt;br /&gt;
Cierre de cremallera de 1ª calidad con ojal y botón.</v>
      </c>
      <c r="H300" s="2" t="str">
        <f>IFERROR(VLOOKUP($A300,[1]products_2021_10_19_12_46_45!$A$3:$S$481,17,FALSE),"")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00" s="2" t="str">
        <f>VLOOKUP($A300,[1]products_2021_10_19_12_46_45!$A$3:$S$481,5,FALSE)</f>
        <v>Indumentaria militar</v>
      </c>
      <c r="J300" s="2" t="str">
        <f>IFERROR(VLOOKUP($A300,[1]products_2021_10_19_12_46_45!$A$3:$S$481,6,FALSE),"")</f>
        <v>Pantalones de combate, bombachas, fajinas, cargo.</v>
      </c>
      <c r="K300" s="2" t="str">
        <f>IFERROR(VLOOKUP($A300,[1]products_2021_10_19_12_46_45!$A$3:$S$481,7,FALSE),"")</f>
        <v>Americana</v>
      </c>
      <c r="L300" s="2" t="str">
        <f>IFERROR(VLOOKUP($A300,[1]products_2021_10_19_12_46_45!$A$3:$S$481,8,FALSE),"")</f>
        <v/>
      </c>
      <c r="M300" s="2" t="str">
        <f>IFERROR(VLOOKUP($A300,[1]products_2021_10_19_12_46_45!$A$3:$S$481,9,FALSE),"")</f>
        <v>Americana, Rip Stop, Bombacha</v>
      </c>
      <c r="N300" s="2">
        <f>IFERROR(VLOOKUP(C300,[2]articulo!$A$1:$D$9000,4,FALSE),"")</f>
        <v>6300</v>
      </c>
      <c r="O300" s="2" t="str">
        <f>VLOOKUP($A300,[1]products_2021_10_19_12_46_45!$A$3:$S$481,18,FALSE)</f>
        <v>https://rerda.com/8227/Bombacha-Americana-Rip-Azul-Noche-T-34-49.jpg,https://rerda.com/8228/Bombacha-Americana-Rip-Azul-Noche-T-34-49.jpg,https://rerda.com/8229/Bombacha-Americana-Rip-Azul-Noche-T-34-49.jpg,https://rerda.com/8230/Bombacha-Americana-Rip-Azul-Noche-T-34-49.jpg,https://rerda.com/8231/Bombacha-Americana-Rip-Azul-Noche-T-34-49.jpg</v>
      </c>
      <c r="P300" s="2">
        <f>IFERROR(VLOOKUP(B300,[3]stock!$A$1:$B$9000,2,FALSE),"0")</f>
        <v>0</v>
      </c>
      <c r="Q300" s="2">
        <f>VLOOKUP($A300,[1]products_2021_10_19_12_46_45!$A$3:$S$481,11,FALSE)</f>
        <v>5</v>
      </c>
      <c r="R300" s="2">
        <f>VLOOKUP($A300,[1]products_2021_10_19_12_46_45!$A$3:$S$481,12,FALSE)</f>
        <v>5</v>
      </c>
      <c r="S300" s="2">
        <f>VLOOKUP($A300,[1]products_2021_10_19_12_46_45!$A$3:$S$481,13,FALSE)</f>
        <v>5</v>
      </c>
      <c r="T300" s="2">
        <f>VLOOKUP($A300,[1]products_2021_10_19_12_46_45!$A$3:$S$481,14,FALSE)</f>
        <v>0.03</v>
      </c>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row>
    <row r="301" spans="1:45" hidden="1" x14ac:dyDescent="0.25">
      <c r="A301" s="2">
        <v>1067</v>
      </c>
      <c r="B301" s="2">
        <v>112044548</v>
      </c>
      <c r="C301" s="2">
        <f>VLOOKUP($A301,[1]products_2021_10_19_12_46_45!$A$3:$S$481,3,FALSE)</f>
        <v>1120445</v>
      </c>
      <c r="D301" s="2" t="str">
        <f>VLOOKUP($A301,[1]products_2021_10_19_12_46_45!$A$3:$S$481,4,FALSE)</f>
        <v>Bombacha Americana Rip Azul Noche T:34-48</v>
      </c>
      <c r="E301" s="3">
        <v>48</v>
      </c>
      <c r="F301" s="4"/>
      <c r="G301" s="2" t="str">
        <f>VLOOKUP($A301,[1]products_2021_10_19_12_46_45!$A$3:$S$481,16,FALSE)</f>
        <v>Puños ajustables con abrojo. &lt;br /&gt;
Rodilleras y refuerzo en entrepierna. &lt;br /&gt;
8 (ocho) bolsillos. &lt;br /&gt;
Cierre de cremallera de 1ª calidad con ojal y botón.</v>
      </c>
      <c r="H301" s="2" t="str">
        <f>IFERROR(VLOOKUP($A301,[1]products_2021_10_19_12_46_45!$A$3:$S$481,17,FALSE),"")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01" s="2" t="str">
        <f>VLOOKUP($A301,[1]products_2021_10_19_12_46_45!$A$3:$S$481,5,FALSE)</f>
        <v>Indumentaria militar</v>
      </c>
      <c r="J301" s="2" t="str">
        <f>IFERROR(VLOOKUP($A301,[1]products_2021_10_19_12_46_45!$A$3:$S$481,6,FALSE),"")</f>
        <v>Pantalones de combate, bombachas, fajinas, cargo.</v>
      </c>
      <c r="K301" s="2" t="str">
        <f>IFERROR(VLOOKUP($A301,[1]products_2021_10_19_12_46_45!$A$3:$S$481,7,FALSE),"")</f>
        <v>Americana</v>
      </c>
      <c r="L301" s="2" t="str">
        <f>IFERROR(VLOOKUP($A301,[1]products_2021_10_19_12_46_45!$A$3:$S$481,8,FALSE),"")</f>
        <v/>
      </c>
      <c r="M301" s="2" t="str">
        <f>IFERROR(VLOOKUP($A301,[1]products_2021_10_19_12_46_45!$A$3:$S$481,9,FALSE),"")</f>
        <v>Americana, Rip Stop, Bombacha</v>
      </c>
      <c r="N301" s="2">
        <f>IFERROR(VLOOKUP(C301,[2]articulo!$A$1:$D$9000,4,FALSE),"")</f>
        <v>6300</v>
      </c>
      <c r="O301" s="2" t="str">
        <f>VLOOKUP($A301,[1]products_2021_10_19_12_46_45!$A$3:$S$481,18,FALSE)</f>
        <v>https://rerda.com/8227/Bombacha-Americana-Rip-Azul-Noche-T-34-49.jpg,https://rerda.com/8228/Bombacha-Americana-Rip-Azul-Noche-T-34-49.jpg,https://rerda.com/8229/Bombacha-Americana-Rip-Azul-Noche-T-34-49.jpg,https://rerda.com/8230/Bombacha-Americana-Rip-Azul-Noche-T-34-49.jpg,https://rerda.com/8231/Bombacha-Americana-Rip-Azul-Noche-T-34-49.jpg</v>
      </c>
      <c r="P301" s="2">
        <f>IFERROR(VLOOKUP(B301,[3]stock!$A$1:$B$9000,2,FALSE),"0")</f>
        <v>0</v>
      </c>
      <c r="Q301" s="2">
        <f>VLOOKUP($A301,[1]products_2021_10_19_12_46_45!$A$3:$S$481,11,FALSE)</f>
        <v>5</v>
      </c>
      <c r="R301" s="2">
        <f>VLOOKUP($A301,[1]products_2021_10_19_12_46_45!$A$3:$S$481,12,FALSE)</f>
        <v>5</v>
      </c>
      <c r="S301" s="2">
        <f>VLOOKUP($A301,[1]products_2021_10_19_12_46_45!$A$3:$S$481,13,FALSE)</f>
        <v>5</v>
      </c>
      <c r="T301" s="2">
        <f>VLOOKUP($A301,[1]products_2021_10_19_12_46_45!$A$3:$S$481,14,FALSE)</f>
        <v>0.03</v>
      </c>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row>
    <row r="302" spans="1:45" hidden="1" x14ac:dyDescent="0.25">
      <c r="A302" s="2">
        <v>1068</v>
      </c>
      <c r="B302" s="2">
        <v>112044650</v>
      </c>
      <c r="C302" s="2">
        <f>VLOOKUP($A302,[1]products_2021_10_19_12_46_45!$A$3:$S$481,3,FALSE)</f>
        <v>1120446</v>
      </c>
      <c r="D302" s="2" t="str">
        <f>VLOOKUP($A302,[1]products_2021_10_19_12_46_45!$A$3:$S$481,4,FALSE)</f>
        <v>Bombacha Americana Rip Azul Noche T:50-54</v>
      </c>
      <c r="E302" s="3">
        <v>50</v>
      </c>
      <c r="F302" s="4"/>
      <c r="G302" s="2" t="str">
        <f>VLOOKUP($A302,[1]products_2021_10_19_12_46_45!$A$3:$S$481,16,FALSE)</f>
        <v>Puños ajustables con abrojo. &lt;br /&gt;
Rodilleras y refuerzo en entrepierna. &lt;br /&gt;
8 (ocho) bolsillos. &lt;br /&gt;
Cierre de cremallera de 1ª calidad con ojal y botón.</v>
      </c>
      <c r="H302" s="2" t="str">
        <f>IFERROR(VLOOKUP($A302,[1]products_2021_10_19_12_46_45!$A$3:$S$481,17,FALSE),"")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02" s="2" t="str">
        <f>VLOOKUP($A302,[1]products_2021_10_19_12_46_45!$A$3:$S$481,5,FALSE)</f>
        <v>Indumentaria militar</v>
      </c>
      <c r="J302" s="2" t="str">
        <f>IFERROR(VLOOKUP($A302,[1]products_2021_10_19_12_46_45!$A$3:$S$481,6,FALSE),"")</f>
        <v>Pantalones de combate, bombachas, fajinas, cargo.</v>
      </c>
      <c r="K302" s="2" t="str">
        <f>IFERROR(VLOOKUP($A302,[1]products_2021_10_19_12_46_45!$A$3:$S$481,7,FALSE),"")</f>
        <v>Americana</v>
      </c>
      <c r="L302" s="2" t="str">
        <f>IFERROR(VLOOKUP($A302,[1]products_2021_10_19_12_46_45!$A$3:$S$481,8,FALSE),"")</f>
        <v/>
      </c>
      <c r="M302" s="2" t="str">
        <f>IFERROR(VLOOKUP($A302,[1]products_2021_10_19_12_46_45!$A$3:$S$481,9,FALSE),"")</f>
        <v>Americana, Rip Stop, Bombacha</v>
      </c>
      <c r="N302" s="2">
        <f>IFERROR(VLOOKUP(C302,[2]articulo!$A$1:$D$9000,4,FALSE),"")</f>
        <v>6480</v>
      </c>
      <c r="O302" s="2" t="str">
        <f>VLOOKUP($A302,[1]products_2021_10_19_12_46_45!$A$3:$S$481,18,FALSE)</f>
        <v>https://rerda.com/8232/Bombacha-Americana-Rip-Azul-Noche-T-50-55.jpg,https://rerda.com/8233/Bombacha-Americana-Rip-Azul-Noche-T-50-55.jpg,https://rerda.com/8234/Bombacha-Americana-Rip-Azul-Noche-T-50-55.jpg,https://rerda.com/8235/Bombacha-Americana-Rip-Azul-Noche-T-50-55.jpg,https://rerda.com/8236/Bombacha-Americana-Rip-Azul-Noche-T-50-55.jpg</v>
      </c>
      <c r="P302" s="2">
        <f>IFERROR(VLOOKUP(B302,[3]stock!$A$1:$B$9000,2,FALSE),"0")</f>
        <v>0</v>
      </c>
      <c r="Q302" s="2">
        <f>VLOOKUP($A302,[1]products_2021_10_19_12_46_45!$A$3:$S$481,11,FALSE)</f>
        <v>5</v>
      </c>
      <c r="R302" s="2">
        <f>VLOOKUP($A302,[1]products_2021_10_19_12_46_45!$A$3:$S$481,12,FALSE)</f>
        <v>5</v>
      </c>
      <c r="S302" s="2">
        <f>VLOOKUP($A302,[1]products_2021_10_19_12_46_45!$A$3:$S$481,13,FALSE)</f>
        <v>5</v>
      </c>
      <c r="T302" s="2">
        <f>VLOOKUP($A302,[1]products_2021_10_19_12_46_45!$A$3:$S$481,14,FALSE)</f>
        <v>0.03</v>
      </c>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row>
    <row r="303" spans="1:45" hidden="1" x14ac:dyDescent="0.25">
      <c r="A303" s="2">
        <v>1068</v>
      </c>
      <c r="B303" s="2">
        <v>112044652</v>
      </c>
      <c r="C303" s="2">
        <f>VLOOKUP($A303,[1]products_2021_10_19_12_46_45!$A$3:$S$481,3,FALSE)</f>
        <v>1120446</v>
      </c>
      <c r="D303" s="2" t="str">
        <f>VLOOKUP($A303,[1]products_2021_10_19_12_46_45!$A$3:$S$481,4,FALSE)</f>
        <v>Bombacha Americana Rip Azul Noche T:50-54</v>
      </c>
      <c r="E303" s="3">
        <v>52</v>
      </c>
      <c r="F303" s="4"/>
      <c r="G303" s="2" t="str">
        <f>VLOOKUP($A303,[1]products_2021_10_19_12_46_45!$A$3:$S$481,16,FALSE)</f>
        <v>Puños ajustables con abrojo. &lt;br /&gt;
Rodilleras y refuerzo en entrepierna. &lt;br /&gt;
8 (ocho) bolsillos. &lt;br /&gt;
Cierre de cremallera de 1ª calidad con ojal y botón.</v>
      </c>
      <c r="H303" s="2" t="str">
        <f>IFERROR(VLOOKUP($A303,[1]products_2021_10_19_12_46_45!$A$3:$S$481,17,FALSE),"")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03" s="2" t="str">
        <f>VLOOKUP($A303,[1]products_2021_10_19_12_46_45!$A$3:$S$481,5,FALSE)</f>
        <v>Indumentaria militar</v>
      </c>
      <c r="J303" s="2" t="str">
        <f>IFERROR(VLOOKUP($A303,[1]products_2021_10_19_12_46_45!$A$3:$S$481,6,FALSE),"")</f>
        <v>Pantalones de combate, bombachas, fajinas, cargo.</v>
      </c>
      <c r="K303" s="2" t="str">
        <f>IFERROR(VLOOKUP($A303,[1]products_2021_10_19_12_46_45!$A$3:$S$481,7,FALSE),"")</f>
        <v>Americana</v>
      </c>
      <c r="L303" s="2" t="str">
        <f>IFERROR(VLOOKUP($A303,[1]products_2021_10_19_12_46_45!$A$3:$S$481,8,FALSE),"")</f>
        <v/>
      </c>
      <c r="M303" s="2" t="str">
        <f>IFERROR(VLOOKUP($A303,[1]products_2021_10_19_12_46_45!$A$3:$S$481,9,FALSE),"")</f>
        <v>Americana, Rip Stop, Bombacha</v>
      </c>
      <c r="N303" s="2">
        <f>IFERROR(VLOOKUP(C303,[2]articulo!$A$1:$D$9000,4,FALSE),"")</f>
        <v>6480</v>
      </c>
      <c r="O303" s="2" t="str">
        <f>VLOOKUP($A303,[1]products_2021_10_19_12_46_45!$A$3:$S$481,18,FALSE)</f>
        <v>https://rerda.com/8232/Bombacha-Americana-Rip-Azul-Noche-T-50-55.jpg,https://rerda.com/8233/Bombacha-Americana-Rip-Azul-Noche-T-50-55.jpg,https://rerda.com/8234/Bombacha-Americana-Rip-Azul-Noche-T-50-55.jpg,https://rerda.com/8235/Bombacha-Americana-Rip-Azul-Noche-T-50-55.jpg,https://rerda.com/8236/Bombacha-Americana-Rip-Azul-Noche-T-50-55.jpg</v>
      </c>
      <c r="P303" s="2">
        <f>IFERROR(VLOOKUP(B303,[3]stock!$A$1:$B$9000,2,FALSE),"0")</f>
        <v>0</v>
      </c>
      <c r="Q303" s="2">
        <f>VLOOKUP($A303,[1]products_2021_10_19_12_46_45!$A$3:$S$481,11,FALSE)</f>
        <v>5</v>
      </c>
      <c r="R303" s="2">
        <f>VLOOKUP($A303,[1]products_2021_10_19_12_46_45!$A$3:$S$481,12,FALSE)</f>
        <v>5</v>
      </c>
      <c r="S303" s="2">
        <f>VLOOKUP($A303,[1]products_2021_10_19_12_46_45!$A$3:$S$481,13,FALSE)</f>
        <v>5</v>
      </c>
      <c r="T303" s="2">
        <f>VLOOKUP($A303,[1]products_2021_10_19_12_46_45!$A$3:$S$481,14,FALSE)</f>
        <v>0.03</v>
      </c>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row>
    <row r="304" spans="1:45" hidden="1" x14ac:dyDescent="0.25">
      <c r="A304" s="2">
        <v>1068</v>
      </c>
      <c r="B304" s="2">
        <v>112044654</v>
      </c>
      <c r="C304" s="2">
        <f>VLOOKUP($A304,[1]products_2021_10_19_12_46_45!$A$3:$S$481,3,FALSE)</f>
        <v>1120446</v>
      </c>
      <c r="D304" s="2" t="str">
        <f>VLOOKUP($A304,[1]products_2021_10_19_12_46_45!$A$3:$S$481,4,FALSE)</f>
        <v>Bombacha Americana Rip Azul Noche T:50-54</v>
      </c>
      <c r="E304" s="3">
        <v>54</v>
      </c>
      <c r="F304" s="4"/>
      <c r="G304" s="2" t="str">
        <f>VLOOKUP($A304,[1]products_2021_10_19_12_46_45!$A$3:$S$481,16,FALSE)</f>
        <v>Puños ajustables con abrojo. &lt;br /&gt;
Rodilleras y refuerzo en entrepierna. &lt;br /&gt;
8 (ocho) bolsillos. &lt;br /&gt;
Cierre de cremallera de 1ª calidad con ojal y botón.</v>
      </c>
      <c r="H304" s="2" t="str">
        <f>IFERROR(VLOOKUP($A304,[1]products_2021_10_19_12_46_45!$A$3:$S$481,17,FALSE),"")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04" s="2" t="str">
        <f>VLOOKUP($A304,[1]products_2021_10_19_12_46_45!$A$3:$S$481,5,FALSE)</f>
        <v>Indumentaria militar</v>
      </c>
      <c r="J304" s="2" t="str">
        <f>IFERROR(VLOOKUP($A304,[1]products_2021_10_19_12_46_45!$A$3:$S$481,6,FALSE),"")</f>
        <v>Pantalones de combate, bombachas, fajinas, cargo.</v>
      </c>
      <c r="K304" s="2" t="str">
        <f>IFERROR(VLOOKUP($A304,[1]products_2021_10_19_12_46_45!$A$3:$S$481,7,FALSE),"")</f>
        <v>Americana</v>
      </c>
      <c r="L304" s="2" t="str">
        <f>IFERROR(VLOOKUP($A304,[1]products_2021_10_19_12_46_45!$A$3:$S$481,8,FALSE),"")</f>
        <v/>
      </c>
      <c r="M304" s="2" t="str">
        <f>IFERROR(VLOOKUP($A304,[1]products_2021_10_19_12_46_45!$A$3:$S$481,9,FALSE),"")</f>
        <v>Americana, Rip Stop, Bombacha</v>
      </c>
      <c r="N304" s="2">
        <f>IFERROR(VLOOKUP(C304,[2]articulo!$A$1:$D$9000,4,FALSE),"")</f>
        <v>6480</v>
      </c>
      <c r="O304" s="2" t="str">
        <f>VLOOKUP($A304,[1]products_2021_10_19_12_46_45!$A$3:$S$481,18,FALSE)</f>
        <v>https://rerda.com/8232/Bombacha-Americana-Rip-Azul-Noche-T-50-55.jpg,https://rerda.com/8233/Bombacha-Americana-Rip-Azul-Noche-T-50-55.jpg,https://rerda.com/8234/Bombacha-Americana-Rip-Azul-Noche-T-50-55.jpg,https://rerda.com/8235/Bombacha-Americana-Rip-Azul-Noche-T-50-55.jpg,https://rerda.com/8236/Bombacha-Americana-Rip-Azul-Noche-T-50-55.jpg</v>
      </c>
      <c r="P304" s="2">
        <f>IFERROR(VLOOKUP(B304,[3]stock!$A$1:$B$9000,2,FALSE),"0")</f>
        <v>1</v>
      </c>
      <c r="Q304" s="2">
        <f>VLOOKUP($A304,[1]products_2021_10_19_12_46_45!$A$3:$S$481,11,FALSE)</f>
        <v>5</v>
      </c>
      <c r="R304" s="2">
        <f>VLOOKUP($A304,[1]products_2021_10_19_12_46_45!$A$3:$S$481,12,FALSE)</f>
        <v>5</v>
      </c>
      <c r="S304" s="2">
        <f>VLOOKUP($A304,[1]products_2021_10_19_12_46_45!$A$3:$S$481,13,FALSE)</f>
        <v>5</v>
      </c>
      <c r="T304" s="2">
        <f>VLOOKUP($A304,[1]products_2021_10_19_12_46_45!$A$3:$S$481,14,FALSE)</f>
        <v>0.03</v>
      </c>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row>
    <row r="305" spans="1:45" hidden="1" x14ac:dyDescent="0.25">
      <c r="A305" s="2">
        <v>939</v>
      </c>
      <c r="B305" s="2">
        <v>112044856</v>
      </c>
      <c r="C305" s="2">
        <f>VLOOKUP($A305,[1]products_2021_10_19_12_46_45!$A$3:$S$481,3,FALSE)</f>
        <v>1120448</v>
      </c>
      <c r="D305" s="2" t="str">
        <f>VLOOKUP($A305,[1]products_2021_10_19_12_46_45!$A$3:$S$481,4,FALSE)</f>
        <v>Breeches Montada Caballería Negro T:56-60</v>
      </c>
      <c r="E305" s="3">
        <v>56</v>
      </c>
      <c r="F305" s="4"/>
      <c r="G305" s="2" t="str">
        <f>VLOOKUP($A305,[1]products_2021_10_19_12_46_45!$A$3:$S$481,16,FALSE)</f>
        <v>Tiro ancho._x000D_
Cuatro bolsillos._x000D_
Refuerzo en entrepierna y rodillas._x000D_
Cierre de cremallera de 1ª calidad con ojal y botón.</v>
      </c>
      <c r="H305" s="2" t="str">
        <f>IFERROR(VLOOKUP($A305,[1]products_2021_10_19_12_46_45!$A$3:$S$481,17,FALSE),"")</f>
        <v>Bota ajustable con abrojo, sin puños._x000D_
Dos bolsillos laterales: ojal clásico._x000D_
Dos bolsillos traseros: Bolsillo interno de ojal con solapa y botón._x000D_
Para la Policía Montada o Caballería.</v>
      </c>
      <c r="I305" s="2" t="str">
        <f>VLOOKUP($A305,[1]products_2021_10_19_12_46_45!$A$3:$S$481,5,FALSE)</f>
        <v>Indumentaria militar</v>
      </c>
      <c r="J305" s="2" t="str">
        <f>IFERROR(VLOOKUP($A305,[1]products_2021_10_19_12_46_45!$A$3:$S$481,6,FALSE),"")</f>
        <v>Pantalones de combate, bombachas, fajinas, cargo.</v>
      </c>
      <c r="K305" s="2" t="str">
        <f>IFERROR(VLOOKUP($A305,[1]products_2021_10_19_12_46_45!$A$3:$S$481,7,FALSE),"")</f>
        <v>Breeches</v>
      </c>
      <c r="L305" s="2" t="str">
        <f>IFERROR(VLOOKUP($A305,[1]products_2021_10_19_12_46_45!$A$3:$S$481,8,FALSE),"")</f>
        <v/>
      </c>
      <c r="M305" s="2" t="str">
        <f>IFERROR(VLOOKUP($A305,[1]products_2021_10_19_12_46_45!$A$3:$S$481,9,FALSE),"")</f>
        <v>Breeches, Policía Montada, Pantalones</v>
      </c>
      <c r="N305" s="2">
        <f>IFERROR(VLOOKUP(C305,[2]articulo!$A$1:$D$9000,4,FALSE),"")</f>
        <v>6300</v>
      </c>
      <c r="O305" s="2" t="str">
        <f>VLOOKUP($A305,[1]products_2021_10_19_12_46_45!$A$3:$S$481,18,FALSE)</f>
        <v>https://rerda.com/4442/Breeches-Montada-Caballeria-Negro-T-56-61.jpg,https://rerda.com/4447/Breeches-Montada-Caballeria-Negro-T-56-61.jpg,https://rerda.com/4443/Breeches-Montada-Caballeria-Negro-T-56-61.jpg,https://rerda.com/4455/Breeches-Montada-Caballeria-Negro-T-56-61.jpg,https://rerda.com/4444/Breeches-Montada-Caballeria-Negro-T-56-61.jpg,https://rerda.com/4445/Breeches-Montada-Caballeria-Negro-T-56-61.jpg,https://rerda.com/4446/Breeches-Montada-Caballeria-Negro-T-56-61.jpg</v>
      </c>
      <c r="P305" s="2">
        <f>IFERROR(VLOOKUP(B305,[3]stock!$A$1:$B$9000,2,FALSE),"0")</f>
        <v>0</v>
      </c>
      <c r="Q305" s="2">
        <f>VLOOKUP($A305,[1]products_2021_10_19_12_46_45!$A$3:$S$481,11,FALSE)</f>
        <v>5</v>
      </c>
      <c r="R305" s="2">
        <f>VLOOKUP($A305,[1]products_2021_10_19_12_46_45!$A$3:$S$481,12,FALSE)</f>
        <v>5</v>
      </c>
      <c r="S305" s="2">
        <f>VLOOKUP($A305,[1]products_2021_10_19_12_46_45!$A$3:$S$481,13,FALSE)</f>
        <v>5</v>
      </c>
      <c r="T305" s="2">
        <f>VLOOKUP($A305,[1]products_2021_10_19_12_46_45!$A$3:$S$481,14,FALSE)</f>
        <v>0.03</v>
      </c>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row>
    <row r="306" spans="1:45" hidden="1" x14ac:dyDescent="0.25">
      <c r="A306" s="2">
        <v>939</v>
      </c>
      <c r="B306" s="2">
        <v>112044858</v>
      </c>
      <c r="C306" s="2">
        <f>VLOOKUP($A306,[1]products_2021_10_19_12_46_45!$A$3:$S$481,3,FALSE)</f>
        <v>1120448</v>
      </c>
      <c r="D306" s="2" t="str">
        <f>VLOOKUP($A306,[1]products_2021_10_19_12_46_45!$A$3:$S$481,4,FALSE)</f>
        <v>Breeches Montada Caballería Negro T:56-60</v>
      </c>
      <c r="E306" s="3">
        <v>58</v>
      </c>
      <c r="F306" s="4"/>
      <c r="G306" s="2" t="str">
        <f>VLOOKUP($A306,[1]products_2021_10_19_12_46_45!$A$3:$S$481,16,FALSE)</f>
        <v>Tiro ancho._x000D_
Cuatro bolsillos._x000D_
Refuerzo en entrepierna y rodillas._x000D_
Cierre de cremallera de 1ª calidad con ojal y botón.</v>
      </c>
      <c r="H306" s="2" t="str">
        <f>IFERROR(VLOOKUP($A306,[1]products_2021_10_19_12_46_45!$A$3:$S$481,17,FALSE),"")</f>
        <v>Bota ajustable con abrojo, sin puños._x000D_
Dos bolsillos laterales: ojal clásico._x000D_
Dos bolsillos traseros: Bolsillo interno de ojal con solapa y botón._x000D_
Para la Policía Montada o Caballería.</v>
      </c>
      <c r="I306" s="2" t="str">
        <f>VLOOKUP($A306,[1]products_2021_10_19_12_46_45!$A$3:$S$481,5,FALSE)</f>
        <v>Indumentaria militar</v>
      </c>
      <c r="J306" s="2" t="str">
        <f>IFERROR(VLOOKUP($A306,[1]products_2021_10_19_12_46_45!$A$3:$S$481,6,FALSE),"")</f>
        <v>Pantalones de combate, bombachas, fajinas, cargo.</v>
      </c>
      <c r="K306" s="2" t="str">
        <f>IFERROR(VLOOKUP($A306,[1]products_2021_10_19_12_46_45!$A$3:$S$481,7,FALSE),"")</f>
        <v>Breeches</v>
      </c>
      <c r="L306" s="2" t="str">
        <f>IFERROR(VLOOKUP($A306,[1]products_2021_10_19_12_46_45!$A$3:$S$481,8,FALSE),"")</f>
        <v/>
      </c>
      <c r="M306" s="2" t="str">
        <f>IFERROR(VLOOKUP($A306,[1]products_2021_10_19_12_46_45!$A$3:$S$481,9,FALSE),"")</f>
        <v>Breeches, Policía Montada, Pantalones</v>
      </c>
      <c r="N306" s="2">
        <f>IFERROR(VLOOKUP(C306,[2]articulo!$A$1:$D$9000,4,FALSE),"")</f>
        <v>6300</v>
      </c>
      <c r="O306" s="2" t="str">
        <f>VLOOKUP($A306,[1]products_2021_10_19_12_46_45!$A$3:$S$481,18,FALSE)</f>
        <v>https://rerda.com/4442/Breeches-Montada-Caballeria-Negro-T-56-61.jpg,https://rerda.com/4447/Breeches-Montada-Caballeria-Negro-T-56-61.jpg,https://rerda.com/4443/Breeches-Montada-Caballeria-Negro-T-56-61.jpg,https://rerda.com/4455/Breeches-Montada-Caballeria-Negro-T-56-61.jpg,https://rerda.com/4444/Breeches-Montada-Caballeria-Negro-T-56-61.jpg,https://rerda.com/4445/Breeches-Montada-Caballeria-Negro-T-56-61.jpg,https://rerda.com/4446/Breeches-Montada-Caballeria-Negro-T-56-61.jpg</v>
      </c>
      <c r="P306" s="2">
        <f>IFERROR(VLOOKUP(B306,[3]stock!$A$1:$B$9000,2,FALSE),"0")</f>
        <v>0</v>
      </c>
      <c r="Q306" s="2">
        <f>VLOOKUP($A306,[1]products_2021_10_19_12_46_45!$A$3:$S$481,11,FALSE)</f>
        <v>5</v>
      </c>
      <c r="R306" s="2">
        <f>VLOOKUP($A306,[1]products_2021_10_19_12_46_45!$A$3:$S$481,12,FALSE)</f>
        <v>5</v>
      </c>
      <c r="S306" s="2">
        <f>VLOOKUP($A306,[1]products_2021_10_19_12_46_45!$A$3:$S$481,13,FALSE)</f>
        <v>5</v>
      </c>
      <c r="T306" s="2">
        <f>VLOOKUP($A306,[1]products_2021_10_19_12_46_45!$A$3:$S$481,14,FALSE)</f>
        <v>0.03</v>
      </c>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row>
    <row r="307" spans="1:45" hidden="1" x14ac:dyDescent="0.25">
      <c r="A307" s="2">
        <v>939</v>
      </c>
      <c r="B307" s="2">
        <v>112044860</v>
      </c>
      <c r="C307" s="2">
        <f>VLOOKUP($A307,[1]products_2021_10_19_12_46_45!$A$3:$S$481,3,FALSE)</f>
        <v>1120448</v>
      </c>
      <c r="D307" s="2" t="str">
        <f>VLOOKUP($A307,[1]products_2021_10_19_12_46_45!$A$3:$S$481,4,FALSE)</f>
        <v>Breeches Montada Caballería Negro T:56-60</v>
      </c>
      <c r="E307" s="3">
        <v>60</v>
      </c>
      <c r="F307" s="4"/>
      <c r="G307" s="2" t="str">
        <f>VLOOKUP($A307,[1]products_2021_10_19_12_46_45!$A$3:$S$481,16,FALSE)</f>
        <v>Tiro ancho._x000D_
Cuatro bolsillos._x000D_
Refuerzo en entrepierna y rodillas._x000D_
Cierre de cremallera de 1ª calidad con ojal y botón.</v>
      </c>
      <c r="H307" s="2" t="str">
        <f>IFERROR(VLOOKUP($A307,[1]products_2021_10_19_12_46_45!$A$3:$S$481,17,FALSE),"")</f>
        <v>Bota ajustable con abrojo, sin puños._x000D_
Dos bolsillos laterales: ojal clásico._x000D_
Dos bolsillos traseros: Bolsillo interno de ojal con solapa y botón._x000D_
Para la Policía Montada o Caballería.</v>
      </c>
      <c r="I307" s="2" t="str">
        <f>VLOOKUP($A307,[1]products_2021_10_19_12_46_45!$A$3:$S$481,5,FALSE)</f>
        <v>Indumentaria militar</v>
      </c>
      <c r="J307" s="2" t="str">
        <f>IFERROR(VLOOKUP($A307,[1]products_2021_10_19_12_46_45!$A$3:$S$481,6,FALSE),"")</f>
        <v>Pantalones de combate, bombachas, fajinas, cargo.</v>
      </c>
      <c r="K307" s="2" t="str">
        <f>IFERROR(VLOOKUP($A307,[1]products_2021_10_19_12_46_45!$A$3:$S$481,7,FALSE),"")</f>
        <v>Breeches</v>
      </c>
      <c r="L307" s="2" t="str">
        <f>IFERROR(VLOOKUP($A307,[1]products_2021_10_19_12_46_45!$A$3:$S$481,8,FALSE),"")</f>
        <v/>
      </c>
      <c r="M307" s="2" t="str">
        <f>IFERROR(VLOOKUP($A307,[1]products_2021_10_19_12_46_45!$A$3:$S$481,9,FALSE),"")</f>
        <v>Breeches, Policía Montada, Pantalones</v>
      </c>
      <c r="N307" s="2">
        <f>IFERROR(VLOOKUP(C307,[2]articulo!$A$1:$D$9000,4,FALSE),"")</f>
        <v>6300</v>
      </c>
      <c r="O307" s="2" t="str">
        <f>VLOOKUP($A307,[1]products_2021_10_19_12_46_45!$A$3:$S$481,18,FALSE)</f>
        <v>https://rerda.com/4442/Breeches-Montada-Caballeria-Negro-T-56-61.jpg,https://rerda.com/4447/Breeches-Montada-Caballeria-Negro-T-56-61.jpg,https://rerda.com/4443/Breeches-Montada-Caballeria-Negro-T-56-61.jpg,https://rerda.com/4455/Breeches-Montada-Caballeria-Negro-T-56-61.jpg,https://rerda.com/4444/Breeches-Montada-Caballeria-Negro-T-56-61.jpg,https://rerda.com/4445/Breeches-Montada-Caballeria-Negro-T-56-61.jpg,https://rerda.com/4446/Breeches-Montada-Caballeria-Negro-T-56-61.jpg</v>
      </c>
      <c r="P307" s="2">
        <f>IFERROR(VLOOKUP(B307,[3]stock!$A$1:$B$9000,2,FALSE),"0")</f>
        <v>0</v>
      </c>
      <c r="Q307" s="2">
        <f>VLOOKUP($A307,[1]products_2021_10_19_12_46_45!$A$3:$S$481,11,FALSE)</f>
        <v>5</v>
      </c>
      <c r="R307" s="2">
        <f>VLOOKUP($A307,[1]products_2021_10_19_12_46_45!$A$3:$S$481,12,FALSE)</f>
        <v>5</v>
      </c>
      <c r="S307" s="2">
        <f>VLOOKUP($A307,[1]products_2021_10_19_12_46_45!$A$3:$S$481,13,FALSE)</f>
        <v>5</v>
      </c>
      <c r="T307" s="2">
        <f>VLOOKUP($A307,[1]products_2021_10_19_12_46_45!$A$3:$S$481,14,FALSE)</f>
        <v>0.03</v>
      </c>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row>
    <row r="308" spans="1:45" hidden="1" x14ac:dyDescent="0.25">
      <c r="A308" s="2">
        <v>849</v>
      </c>
      <c r="B308" s="2">
        <v>112044950</v>
      </c>
      <c r="C308" s="2">
        <f>VLOOKUP($A308,[1]products_2021_10_19_12_46_45!$A$3:$S$481,3,FALSE)</f>
        <v>1120449</v>
      </c>
      <c r="D308" s="2" t="str">
        <f>VLOOKUP($A308,[1]products_2021_10_19_12_46_45!$A$3:$S$481,4,FALSE)</f>
        <v>Breeches Montada Caballería Negro T:50-54</v>
      </c>
      <c r="E308" s="3">
        <v>50</v>
      </c>
      <c r="F308" s="4"/>
      <c r="G308" s="2" t="str">
        <f>VLOOKUP($A308,[1]products_2021_10_19_12_46_45!$A$3:$S$481,16,FALSE)</f>
        <v>Tiro ancho._x000D_
Cuatro bolsillos._x000D_
Refuerzo en entrepierna y rodillas._x000D_
Cierre de cremallera de 1ª calidad con ojal y botón.</v>
      </c>
      <c r="H308" s="2" t="str">
        <f>IFERROR(VLOOKUP($A308,[1]products_2021_10_19_12_46_45!$A$3:$S$481,17,FALSE),"")</f>
        <v>Bota ajustable con abrojo, sin puños._x000D_
Dos bolsillos laterales: ojal clásico._x000D_
Dos bolsillos traseros: Bolsillo interno de ojal con solapa y botón._x000D_
Para la Policía Montada o Caballería.</v>
      </c>
      <c r="I308" s="2" t="str">
        <f>VLOOKUP($A308,[1]products_2021_10_19_12_46_45!$A$3:$S$481,5,FALSE)</f>
        <v>Indumentaria militar</v>
      </c>
      <c r="J308" s="2" t="str">
        <f>IFERROR(VLOOKUP($A308,[1]products_2021_10_19_12_46_45!$A$3:$S$481,6,FALSE),"")</f>
        <v>Pantalones de combate, bombachas, fajinas, cargo.</v>
      </c>
      <c r="K308" s="2" t="str">
        <f>IFERROR(VLOOKUP($A308,[1]products_2021_10_19_12_46_45!$A$3:$S$481,7,FALSE),"")</f>
        <v>Breeches</v>
      </c>
      <c r="L308" s="2" t="str">
        <f>IFERROR(VLOOKUP($A308,[1]products_2021_10_19_12_46_45!$A$3:$S$481,8,FALSE),"")</f>
        <v/>
      </c>
      <c r="M308" s="2" t="str">
        <f>IFERROR(VLOOKUP($A308,[1]products_2021_10_19_12_46_45!$A$3:$S$481,9,FALSE),"")</f>
        <v>Breeches, Policía Montada, Pantalones</v>
      </c>
      <c r="N308" s="2">
        <f>IFERROR(VLOOKUP(C308,[2]articulo!$A$1:$D$9000,4,FALSE),"")</f>
        <v>6200</v>
      </c>
      <c r="O308" s="2" t="str">
        <f>VLOOKUP($A308,[1]products_2021_10_19_12_46_45!$A$3:$S$481,18,FALSE)</f>
        <v>https://rerda.com/4071/Breeches-Montada-Caballeria-Negro-T-50-55.jpg,https://rerda.com/4076/Breeches-Montada-Caballeria-Negro-T-50-55.jpg,https://rerda.com/4072/Breeches-Montada-Caballeria-Negro-T-50-55.jpg,https://rerda.com/4073/Breeches-Montada-Caballeria-Negro-T-50-55.jpg,https://rerda.com/4074/Breeches-Montada-Caballeria-Negro-T-50-55.jpg,https://rerda.com/4075/Breeches-Montada-Caballeria-Negro-T-50-55.jpg</v>
      </c>
      <c r="P308" s="2">
        <f>IFERROR(VLOOKUP(B308,[3]stock!$A$1:$B$9000,2,FALSE),"0")</f>
        <v>0</v>
      </c>
      <c r="Q308" s="2">
        <f>VLOOKUP($A308,[1]products_2021_10_19_12_46_45!$A$3:$S$481,11,FALSE)</f>
        <v>5</v>
      </c>
      <c r="R308" s="2">
        <f>VLOOKUP($A308,[1]products_2021_10_19_12_46_45!$A$3:$S$481,12,FALSE)</f>
        <v>5</v>
      </c>
      <c r="S308" s="2">
        <f>VLOOKUP($A308,[1]products_2021_10_19_12_46_45!$A$3:$S$481,13,FALSE)</f>
        <v>5</v>
      </c>
      <c r="T308" s="2">
        <f>VLOOKUP($A308,[1]products_2021_10_19_12_46_45!$A$3:$S$481,14,FALSE)</f>
        <v>0.03</v>
      </c>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row>
    <row r="309" spans="1:45" hidden="1" x14ac:dyDescent="0.25">
      <c r="A309" s="2">
        <v>849</v>
      </c>
      <c r="B309" s="2">
        <v>112044952</v>
      </c>
      <c r="C309" s="2">
        <f>VLOOKUP($A309,[1]products_2021_10_19_12_46_45!$A$3:$S$481,3,FALSE)</f>
        <v>1120449</v>
      </c>
      <c r="D309" s="2" t="str">
        <f>VLOOKUP($A309,[1]products_2021_10_19_12_46_45!$A$3:$S$481,4,FALSE)</f>
        <v>Breeches Montada Caballería Negro T:50-54</v>
      </c>
      <c r="E309" s="3">
        <v>52</v>
      </c>
      <c r="F309" s="4"/>
      <c r="G309" s="2" t="str">
        <f>VLOOKUP($A309,[1]products_2021_10_19_12_46_45!$A$3:$S$481,16,FALSE)</f>
        <v>Tiro ancho._x000D_
Cuatro bolsillos._x000D_
Refuerzo en entrepierna y rodillas._x000D_
Cierre de cremallera de 1ª calidad con ojal y botón.</v>
      </c>
      <c r="H309" s="2" t="str">
        <f>IFERROR(VLOOKUP($A309,[1]products_2021_10_19_12_46_45!$A$3:$S$481,17,FALSE),"")</f>
        <v>Bota ajustable con abrojo, sin puños._x000D_
Dos bolsillos laterales: ojal clásico._x000D_
Dos bolsillos traseros: Bolsillo interno de ojal con solapa y botón._x000D_
Para la Policía Montada o Caballería.</v>
      </c>
      <c r="I309" s="2" t="str">
        <f>VLOOKUP($A309,[1]products_2021_10_19_12_46_45!$A$3:$S$481,5,FALSE)</f>
        <v>Indumentaria militar</v>
      </c>
      <c r="J309" s="2" t="str">
        <f>IFERROR(VLOOKUP($A309,[1]products_2021_10_19_12_46_45!$A$3:$S$481,6,FALSE),"")</f>
        <v>Pantalones de combate, bombachas, fajinas, cargo.</v>
      </c>
      <c r="K309" s="2" t="str">
        <f>IFERROR(VLOOKUP($A309,[1]products_2021_10_19_12_46_45!$A$3:$S$481,7,FALSE),"")</f>
        <v>Breeches</v>
      </c>
      <c r="L309" s="2" t="str">
        <f>IFERROR(VLOOKUP($A309,[1]products_2021_10_19_12_46_45!$A$3:$S$481,8,FALSE),"")</f>
        <v/>
      </c>
      <c r="M309" s="2" t="str">
        <f>IFERROR(VLOOKUP($A309,[1]products_2021_10_19_12_46_45!$A$3:$S$481,9,FALSE),"")</f>
        <v>Breeches, Policía Montada, Pantalones</v>
      </c>
      <c r="N309" s="2">
        <f>IFERROR(VLOOKUP(C309,[2]articulo!$A$1:$D$9000,4,FALSE),"")</f>
        <v>6200</v>
      </c>
      <c r="O309" s="2" t="str">
        <f>VLOOKUP($A309,[1]products_2021_10_19_12_46_45!$A$3:$S$481,18,FALSE)</f>
        <v>https://rerda.com/4071/Breeches-Montada-Caballeria-Negro-T-50-55.jpg,https://rerda.com/4076/Breeches-Montada-Caballeria-Negro-T-50-55.jpg,https://rerda.com/4072/Breeches-Montada-Caballeria-Negro-T-50-55.jpg,https://rerda.com/4073/Breeches-Montada-Caballeria-Negro-T-50-55.jpg,https://rerda.com/4074/Breeches-Montada-Caballeria-Negro-T-50-55.jpg,https://rerda.com/4075/Breeches-Montada-Caballeria-Negro-T-50-55.jpg</v>
      </c>
      <c r="P309" s="2">
        <f>IFERROR(VLOOKUP(B309,[3]stock!$A$1:$B$9000,2,FALSE),"0")</f>
        <v>3</v>
      </c>
      <c r="Q309" s="2">
        <f>VLOOKUP($A309,[1]products_2021_10_19_12_46_45!$A$3:$S$481,11,FALSE)</f>
        <v>5</v>
      </c>
      <c r="R309" s="2">
        <f>VLOOKUP($A309,[1]products_2021_10_19_12_46_45!$A$3:$S$481,12,FALSE)</f>
        <v>5</v>
      </c>
      <c r="S309" s="2">
        <f>VLOOKUP($A309,[1]products_2021_10_19_12_46_45!$A$3:$S$481,13,FALSE)</f>
        <v>5</v>
      </c>
      <c r="T309" s="2">
        <f>VLOOKUP($A309,[1]products_2021_10_19_12_46_45!$A$3:$S$481,14,FALSE)</f>
        <v>0.03</v>
      </c>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row>
    <row r="310" spans="1:45" hidden="1" x14ac:dyDescent="0.25">
      <c r="A310" s="2">
        <v>849</v>
      </c>
      <c r="B310" s="2">
        <v>112044954</v>
      </c>
      <c r="C310" s="2">
        <f>VLOOKUP($A310,[1]products_2021_10_19_12_46_45!$A$3:$S$481,3,FALSE)</f>
        <v>1120449</v>
      </c>
      <c r="D310" s="2" t="str">
        <f>VLOOKUP($A310,[1]products_2021_10_19_12_46_45!$A$3:$S$481,4,FALSE)</f>
        <v>Breeches Montada Caballería Negro T:50-54</v>
      </c>
      <c r="E310" s="3">
        <v>54</v>
      </c>
      <c r="F310" s="4"/>
      <c r="G310" s="2" t="str">
        <f>VLOOKUP($A310,[1]products_2021_10_19_12_46_45!$A$3:$S$481,16,FALSE)</f>
        <v>Tiro ancho._x000D_
Cuatro bolsillos._x000D_
Refuerzo en entrepierna y rodillas._x000D_
Cierre de cremallera de 1ª calidad con ojal y botón.</v>
      </c>
      <c r="H310" s="2" t="str">
        <f>IFERROR(VLOOKUP($A310,[1]products_2021_10_19_12_46_45!$A$3:$S$481,17,FALSE),"")</f>
        <v>Bota ajustable con abrojo, sin puños._x000D_
Dos bolsillos laterales: ojal clásico._x000D_
Dos bolsillos traseros: Bolsillo interno de ojal con solapa y botón._x000D_
Para la Policía Montada o Caballería.</v>
      </c>
      <c r="I310" s="2" t="str">
        <f>VLOOKUP($A310,[1]products_2021_10_19_12_46_45!$A$3:$S$481,5,FALSE)</f>
        <v>Indumentaria militar</v>
      </c>
      <c r="J310" s="2" t="str">
        <f>IFERROR(VLOOKUP($A310,[1]products_2021_10_19_12_46_45!$A$3:$S$481,6,FALSE),"")</f>
        <v>Pantalones de combate, bombachas, fajinas, cargo.</v>
      </c>
      <c r="K310" s="2" t="str">
        <f>IFERROR(VLOOKUP($A310,[1]products_2021_10_19_12_46_45!$A$3:$S$481,7,FALSE),"")</f>
        <v>Breeches</v>
      </c>
      <c r="L310" s="2" t="str">
        <f>IFERROR(VLOOKUP($A310,[1]products_2021_10_19_12_46_45!$A$3:$S$481,8,FALSE),"")</f>
        <v/>
      </c>
      <c r="M310" s="2" t="str">
        <f>IFERROR(VLOOKUP($A310,[1]products_2021_10_19_12_46_45!$A$3:$S$481,9,FALSE),"")</f>
        <v>Breeches, Policía Montada, Pantalones</v>
      </c>
      <c r="N310" s="2">
        <f>IFERROR(VLOOKUP(C310,[2]articulo!$A$1:$D$9000,4,FALSE),"")</f>
        <v>6200</v>
      </c>
      <c r="O310" s="2" t="str">
        <f>VLOOKUP($A310,[1]products_2021_10_19_12_46_45!$A$3:$S$481,18,FALSE)</f>
        <v>https://rerda.com/4071/Breeches-Montada-Caballeria-Negro-T-50-55.jpg,https://rerda.com/4076/Breeches-Montada-Caballeria-Negro-T-50-55.jpg,https://rerda.com/4072/Breeches-Montada-Caballeria-Negro-T-50-55.jpg,https://rerda.com/4073/Breeches-Montada-Caballeria-Negro-T-50-55.jpg,https://rerda.com/4074/Breeches-Montada-Caballeria-Negro-T-50-55.jpg,https://rerda.com/4075/Breeches-Montada-Caballeria-Negro-T-50-55.jpg</v>
      </c>
      <c r="P310" s="2">
        <f>IFERROR(VLOOKUP(B310,[3]stock!$A$1:$B$9000,2,FALSE),"0")</f>
        <v>7</v>
      </c>
      <c r="Q310" s="2">
        <f>VLOOKUP($A310,[1]products_2021_10_19_12_46_45!$A$3:$S$481,11,FALSE)</f>
        <v>5</v>
      </c>
      <c r="R310" s="2">
        <f>VLOOKUP($A310,[1]products_2021_10_19_12_46_45!$A$3:$S$481,12,FALSE)</f>
        <v>5</v>
      </c>
      <c r="S310" s="2">
        <f>VLOOKUP($A310,[1]products_2021_10_19_12_46_45!$A$3:$S$481,13,FALSE)</f>
        <v>5</v>
      </c>
      <c r="T310" s="2">
        <f>VLOOKUP($A310,[1]products_2021_10_19_12_46_45!$A$3:$S$481,14,FALSE)</f>
        <v>0.03</v>
      </c>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row>
    <row r="311" spans="1:45" hidden="1" x14ac:dyDescent="0.25">
      <c r="A311" s="2">
        <v>21</v>
      </c>
      <c r="B311" s="2">
        <v>112045036</v>
      </c>
      <c r="C311" s="2">
        <f>VLOOKUP($A311,[1]products_2021_10_19_12_46_45!$A$3:$S$481,3,FALSE)</f>
        <v>1120450</v>
      </c>
      <c r="D311" s="2" t="str">
        <f>VLOOKUP($A311,[1]products_2021_10_19_12_46_45!$A$3:$S$481,4,FALSE)</f>
        <v>Breeches Montada Caballería Negro T:34-48</v>
      </c>
      <c r="E311" s="3">
        <v>36</v>
      </c>
      <c r="F311" s="4"/>
      <c r="G311" s="2" t="str">
        <f>VLOOKUP($A311,[1]products_2021_10_19_12_46_45!$A$3:$S$481,16,FALSE)</f>
        <v>Tiro ancho._x000D_
Cuatro bolsillos._x000D_
Refuerzo en entrepierna y rodillas._x000D_
Cierre de cremallera de 1ª calidad con ojal y botón.</v>
      </c>
      <c r="H311" s="2" t="str">
        <f>IFERROR(VLOOKUP($A311,[1]products_2021_10_19_12_46_45!$A$3:$S$481,17,FALSE),"")</f>
        <v>Bota ajustable con abrojo, sin puños._x000D_
Dos bolsillos laterales: ojal clásico._x000D_
Dos bolsillos traseros: Bolsillo interno de ojal con solapa y botón._x000D_
Para la Policía Montada o Caballería.</v>
      </c>
      <c r="I311" s="2" t="str">
        <f>VLOOKUP($A311,[1]products_2021_10_19_12_46_45!$A$3:$S$481,5,FALSE)</f>
        <v>Indumentaria militar</v>
      </c>
      <c r="J311" s="2" t="str">
        <f>IFERROR(VLOOKUP($A311,[1]products_2021_10_19_12_46_45!$A$3:$S$481,6,FALSE),"")</f>
        <v>Pantalones de combate, bombachas, fajinas, cargo.</v>
      </c>
      <c r="K311" s="2" t="str">
        <f>IFERROR(VLOOKUP($A311,[1]products_2021_10_19_12_46_45!$A$3:$S$481,7,FALSE),"")</f>
        <v>Breeches</v>
      </c>
      <c r="L311" s="2" t="str">
        <f>IFERROR(VLOOKUP($A311,[1]products_2021_10_19_12_46_45!$A$3:$S$481,8,FALSE),"")</f>
        <v/>
      </c>
      <c r="M311" s="2" t="str">
        <f>IFERROR(VLOOKUP($A311,[1]products_2021_10_19_12_46_45!$A$3:$S$481,9,FALSE),"")</f>
        <v>Breeches, Policía Montada, Pantalones</v>
      </c>
      <c r="N311" s="2">
        <f>IFERROR(VLOOKUP(C311,[2]articulo!$A$1:$D$9000,4,FALSE),"")</f>
        <v>6100</v>
      </c>
      <c r="O311" s="2" t="str">
        <f>VLOOKUP($A311,[1]products_2021_10_19_12_46_45!$A$3:$S$481,18,FALSE)</f>
        <v>https://rerda.com/4060/Breeches-Montada-Caballeria-Negro-T-34-49.jpg,https://rerda.com/4065/Breeches-Montada-Caballeria-Negro-T-34-49.jpg,https://rerda.com/4061/Breeches-Montada-Caballeria-Negro-T-34-49.jpg,https://rerda.com/4062/Breeches-Montada-Caballeria-Negro-T-34-49.jpg,https://rerda.com/4063/Breeches-Montada-Caballeria-Negro-T-34-49.jpg,https://rerda.com/4064/Breeches-Montada-Caballeria-Negro-T-34-49.jpg</v>
      </c>
      <c r="P311" s="2">
        <f>IFERROR(VLOOKUP(B311,[3]stock!$A$1:$B$9000,2,FALSE),"0")</f>
        <v>0</v>
      </c>
      <c r="Q311" s="2">
        <f>VLOOKUP($A311,[1]products_2021_10_19_12_46_45!$A$3:$S$481,11,FALSE)</f>
        <v>5</v>
      </c>
      <c r="R311" s="2">
        <f>VLOOKUP($A311,[1]products_2021_10_19_12_46_45!$A$3:$S$481,12,FALSE)</f>
        <v>5</v>
      </c>
      <c r="S311" s="2">
        <f>VLOOKUP($A311,[1]products_2021_10_19_12_46_45!$A$3:$S$481,13,FALSE)</f>
        <v>5</v>
      </c>
      <c r="T311" s="2">
        <f>VLOOKUP($A311,[1]products_2021_10_19_12_46_45!$A$3:$S$481,14,FALSE)</f>
        <v>0.03</v>
      </c>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row>
    <row r="312" spans="1:45" hidden="1" x14ac:dyDescent="0.25">
      <c r="A312" s="2">
        <v>21</v>
      </c>
      <c r="B312" s="2">
        <v>112045038</v>
      </c>
      <c r="C312" s="2">
        <f>VLOOKUP($A312,[1]products_2021_10_19_12_46_45!$A$3:$S$481,3,FALSE)</f>
        <v>1120450</v>
      </c>
      <c r="D312" s="2" t="str">
        <f>VLOOKUP($A312,[1]products_2021_10_19_12_46_45!$A$3:$S$481,4,FALSE)</f>
        <v>Breeches Montada Caballería Negro T:34-48</v>
      </c>
      <c r="E312" s="3">
        <v>38</v>
      </c>
      <c r="F312" s="4"/>
      <c r="G312" s="2" t="str">
        <f>VLOOKUP($A312,[1]products_2021_10_19_12_46_45!$A$3:$S$481,16,FALSE)</f>
        <v>Tiro ancho._x000D_
Cuatro bolsillos._x000D_
Refuerzo en entrepierna y rodillas._x000D_
Cierre de cremallera de 1ª calidad con ojal y botón.</v>
      </c>
      <c r="H312" s="2" t="str">
        <f>IFERROR(VLOOKUP($A312,[1]products_2021_10_19_12_46_45!$A$3:$S$481,17,FALSE),"")</f>
        <v>Bota ajustable con abrojo, sin puños._x000D_
Dos bolsillos laterales: ojal clásico._x000D_
Dos bolsillos traseros: Bolsillo interno de ojal con solapa y botón._x000D_
Para la Policía Montada o Caballería.</v>
      </c>
      <c r="I312" s="2" t="str">
        <f>VLOOKUP($A312,[1]products_2021_10_19_12_46_45!$A$3:$S$481,5,FALSE)</f>
        <v>Indumentaria militar</v>
      </c>
      <c r="J312" s="2" t="str">
        <f>IFERROR(VLOOKUP($A312,[1]products_2021_10_19_12_46_45!$A$3:$S$481,6,FALSE),"")</f>
        <v>Pantalones de combate, bombachas, fajinas, cargo.</v>
      </c>
      <c r="K312" s="2" t="str">
        <f>IFERROR(VLOOKUP($A312,[1]products_2021_10_19_12_46_45!$A$3:$S$481,7,FALSE),"")</f>
        <v>Breeches</v>
      </c>
      <c r="L312" s="2" t="str">
        <f>IFERROR(VLOOKUP($A312,[1]products_2021_10_19_12_46_45!$A$3:$S$481,8,FALSE),"")</f>
        <v/>
      </c>
      <c r="M312" s="2" t="str">
        <f>IFERROR(VLOOKUP($A312,[1]products_2021_10_19_12_46_45!$A$3:$S$481,9,FALSE),"")</f>
        <v>Breeches, Policía Montada, Pantalones</v>
      </c>
      <c r="N312" s="2">
        <f>IFERROR(VLOOKUP(C312,[2]articulo!$A$1:$D$9000,4,FALSE),"")</f>
        <v>6100</v>
      </c>
      <c r="O312" s="2" t="str">
        <f>VLOOKUP($A312,[1]products_2021_10_19_12_46_45!$A$3:$S$481,18,FALSE)</f>
        <v>https://rerda.com/4060/Breeches-Montada-Caballeria-Negro-T-34-49.jpg,https://rerda.com/4065/Breeches-Montada-Caballeria-Negro-T-34-49.jpg,https://rerda.com/4061/Breeches-Montada-Caballeria-Negro-T-34-49.jpg,https://rerda.com/4062/Breeches-Montada-Caballeria-Negro-T-34-49.jpg,https://rerda.com/4063/Breeches-Montada-Caballeria-Negro-T-34-49.jpg,https://rerda.com/4064/Breeches-Montada-Caballeria-Negro-T-34-49.jpg</v>
      </c>
      <c r="P312" s="2">
        <f>IFERROR(VLOOKUP(B312,[3]stock!$A$1:$B$9000,2,FALSE),"0")</f>
        <v>0</v>
      </c>
      <c r="Q312" s="2">
        <f>VLOOKUP($A312,[1]products_2021_10_19_12_46_45!$A$3:$S$481,11,FALSE)</f>
        <v>5</v>
      </c>
      <c r="R312" s="2">
        <f>VLOOKUP($A312,[1]products_2021_10_19_12_46_45!$A$3:$S$481,12,FALSE)</f>
        <v>5</v>
      </c>
      <c r="S312" s="2">
        <f>VLOOKUP($A312,[1]products_2021_10_19_12_46_45!$A$3:$S$481,13,FALSE)</f>
        <v>5</v>
      </c>
      <c r="T312" s="2">
        <f>VLOOKUP($A312,[1]products_2021_10_19_12_46_45!$A$3:$S$481,14,FALSE)</f>
        <v>0.03</v>
      </c>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row>
    <row r="313" spans="1:45" hidden="1" x14ac:dyDescent="0.25">
      <c r="A313" s="2">
        <v>21</v>
      </c>
      <c r="B313" s="2">
        <v>112045040</v>
      </c>
      <c r="C313" s="2">
        <f>VLOOKUP($A313,[1]products_2021_10_19_12_46_45!$A$3:$S$481,3,FALSE)</f>
        <v>1120450</v>
      </c>
      <c r="D313" s="2" t="str">
        <f>VLOOKUP($A313,[1]products_2021_10_19_12_46_45!$A$3:$S$481,4,FALSE)</f>
        <v>Breeches Montada Caballería Negro T:34-48</v>
      </c>
      <c r="E313" s="3">
        <v>40</v>
      </c>
      <c r="F313" s="4"/>
      <c r="G313" s="2" t="str">
        <f>VLOOKUP($A313,[1]products_2021_10_19_12_46_45!$A$3:$S$481,16,FALSE)</f>
        <v>Tiro ancho._x000D_
Cuatro bolsillos._x000D_
Refuerzo en entrepierna y rodillas._x000D_
Cierre de cremallera de 1ª calidad con ojal y botón.</v>
      </c>
      <c r="H313" s="2" t="str">
        <f>IFERROR(VLOOKUP($A313,[1]products_2021_10_19_12_46_45!$A$3:$S$481,17,FALSE),"")</f>
        <v>Bota ajustable con abrojo, sin puños._x000D_
Dos bolsillos laterales: ojal clásico._x000D_
Dos bolsillos traseros: Bolsillo interno de ojal con solapa y botón._x000D_
Para la Policía Montada o Caballería.</v>
      </c>
      <c r="I313" s="2" t="str">
        <f>VLOOKUP($A313,[1]products_2021_10_19_12_46_45!$A$3:$S$481,5,FALSE)</f>
        <v>Indumentaria militar</v>
      </c>
      <c r="J313" s="2" t="str">
        <f>IFERROR(VLOOKUP($A313,[1]products_2021_10_19_12_46_45!$A$3:$S$481,6,FALSE),"")</f>
        <v>Pantalones de combate, bombachas, fajinas, cargo.</v>
      </c>
      <c r="K313" s="2" t="str">
        <f>IFERROR(VLOOKUP($A313,[1]products_2021_10_19_12_46_45!$A$3:$S$481,7,FALSE),"")</f>
        <v>Breeches</v>
      </c>
      <c r="L313" s="2" t="str">
        <f>IFERROR(VLOOKUP($A313,[1]products_2021_10_19_12_46_45!$A$3:$S$481,8,FALSE),"")</f>
        <v/>
      </c>
      <c r="M313" s="2" t="str">
        <f>IFERROR(VLOOKUP($A313,[1]products_2021_10_19_12_46_45!$A$3:$S$481,9,FALSE),"")</f>
        <v>Breeches, Policía Montada, Pantalones</v>
      </c>
      <c r="N313" s="2">
        <f>IFERROR(VLOOKUP(C313,[2]articulo!$A$1:$D$9000,4,FALSE),"")</f>
        <v>6100</v>
      </c>
      <c r="O313" s="2" t="str">
        <f>VLOOKUP($A313,[1]products_2021_10_19_12_46_45!$A$3:$S$481,18,FALSE)</f>
        <v>https://rerda.com/4060/Breeches-Montada-Caballeria-Negro-T-34-49.jpg,https://rerda.com/4065/Breeches-Montada-Caballeria-Negro-T-34-49.jpg,https://rerda.com/4061/Breeches-Montada-Caballeria-Negro-T-34-49.jpg,https://rerda.com/4062/Breeches-Montada-Caballeria-Negro-T-34-49.jpg,https://rerda.com/4063/Breeches-Montada-Caballeria-Negro-T-34-49.jpg,https://rerda.com/4064/Breeches-Montada-Caballeria-Negro-T-34-49.jpg</v>
      </c>
      <c r="P313" s="2">
        <f>IFERROR(VLOOKUP(B313,[3]stock!$A$1:$B$9000,2,FALSE),"0")</f>
        <v>4</v>
      </c>
      <c r="Q313" s="2">
        <f>VLOOKUP($A313,[1]products_2021_10_19_12_46_45!$A$3:$S$481,11,FALSE)</f>
        <v>5</v>
      </c>
      <c r="R313" s="2">
        <f>VLOOKUP($A313,[1]products_2021_10_19_12_46_45!$A$3:$S$481,12,FALSE)</f>
        <v>5</v>
      </c>
      <c r="S313" s="2">
        <f>VLOOKUP($A313,[1]products_2021_10_19_12_46_45!$A$3:$S$481,13,FALSE)</f>
        <v>5</v>
      </c>
      <c r="T313" s="2">
        <f>VLOOKUP($A313,[1]products_2021_10_19_12_46_45!$A$3:$S$481,14,FALSE)</f>
        <v>0.03</v>
      </c>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row>
    <row r="314" spans="1:45" hidden="1" x14ac:dyDescent="0.25">
      <c r="A314" s="2">
        <v>21</v>
      </c>
      <c r="B314" s="2">
        <v>112045042</v>
      </c>
      <c r="C314" s="2">
        <f>VLOOKUP($A314,[1]products_2021_10_19_12_46_45!$A$3:$S$481,3,FALSE)</f>
        <v>1120450</v>
      </c>
      <c r="D314" s="2" t="str">
        <f>VLOOKUP($A314,[1]products_2021_10_19_12_46_45!$A$3:$S$481,4,FALSE)</f>
        <v>Breeches Montada Caballería Negro T:34-48</v>
      </c>
      <c r="E314" s="3">
        <v>42</v>
      </c>
      <c r="F314" s="4"/>
      <c r="G314" s="2" t="str">
        <f>VLOOKUP($A314,[1]products_2021_10_19_12_46_45!$A$3:$S$481,16,FALSE)</f>
        <v>Tiro ancho._x000D_
Cuatro bolsillos._x000D_
Refuerzo en entrepierna y rodillas._x000D_
Cierre de cremallera de 1ª calidad con ojal y botón.</v>
      </c>
      <c r="H314" s="2" t="str">
        <f>IFERROR(VLOOKUP($A314,[1]products_2021_10_19_12_46_45!$A$3:$S$481,17,FALSE),"")</f>
        <v>Bota ajustable con abrojo, sin puños._x000D_
Dos bolsillos laterales: ojal clásico._x000D_
Dos bolsillos traseros: Bolsillo interno de ojal con solapa y botón._x000D_
Para la Policía Montada o Caballería.</v>
      </c>
      <c r="I314" s="2" t="str">
        <f>VLOOKUP($A314,[1]products_2021_10_19_12_46_45!$A$3:$S$481,5,FALSE)</f>
        <v>Indumentaria militar</v>
      </c>
      <c r="J314" s="2" t="str">
        <f>IFERROR(VLOOKUP($A314,[1]products_2021_10_19_12_46_45!$A$3:$S$481,6,FALSE),"")</f>
        <v>Pantalones de combate, bombachas, fajinas, cargo.</v>
      </c>
      <c r="K314" s="2" t="str">
        <f>IFERROR(VLOOKUP($A314,[1]products_2021_10_19_12_46_45!$A$3:$S$481,7,FALSE),"")</f>
        <v>Breeches</v>
      </c>
      <c r="L314" s="2" t="str">
        <f>IFERROR(VLOOKUP($A314,[1]products_2021_10_19_12_46_45!$A$3:$S$481,8,FALSE),"")</f>
        <v/>
      </c>
      <c r="M314" s="2" t="str">
        <f>IFERROR(VLOOKUP($A314,[1]products_2021_10_19_12_46_45!$A$3:$S$481,9,FALSE),"")</f>
        <v>Breeches, Policía Montada, Pantalones</v>
      </c>
      <c r="N314" s="2">
        <f>IFERROR(VLOOKUP(C314,[2]articulo!$A$1:$D$9000,4,FALSE),"")</f>
        <v>6100</v>
      </c>
      <c r="O314" s="2" t="str">
        <f>VLOOKUP($A314,[1]products_2021_10_19_12_46_45!$A$3:$S$481,18,FALSE)</f>
        <v>https://rerda.com/4060/Breeches-Montada-Caballeria-Negro-T-34-49.jpg,https://rerda.com/4065/Breeches-Montada-Caballeria-Negro-T-34-49.jpg,https://rerda.com/4061/Breeches-Montada-Caballeria-Negro-T-34-49.jpg,https://rerda.com/4062/Breeches-Montada-Caballeria-Negro-T-34-49.jpg,https://rerda.com/4063/Breeches-Montada-Caballeria-Negro-T-34-49.jpg,https://rerda.com/4064/Breeches-Montada-Caballeria-Negro-T-34-49.jpg</v>
      </c>
      <c r="P314" s="2">
        <f>IFERROR(VLOOKUP(B314,[3]stock!$A$1:$B$9000,2,FALSE),"0")</f>
        <v>1</v>
      </c>
      <c r="Q314" s="2">
        <f>VLOOKUP($A314,[1]products_2021_10_19_12_46_45!$A$3:$S$481,11,FALSE)</f>
        <v>5</v>
      </c>
      <c r="R314" s="2">
        <f>VLOOKUP($A314,[1]products_2021_10_19_12_46_45!$A$3:$S$481,12,FALSE)</f>
        <v>5</v>
      </c>
      <c r="S314" s="2">
        <f>VLOOKUP($A314,[1]products_2021_10_19_12_46_45!$A$3:$S$481,13,FALSE)</f>
        <v>5</v>
      </c>
      <c r="T314" s="2">
        <f>VLOOKUP($A314,[1]products_2021_10_19_12_46_45!$A$3:$S$481,14,FALSE)</f>
        <v>0.03</v>
      </c>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row>
    <row r="315" spans="1:45" hidden="1" x14ac:dyDescent="0.25">
      <c r="A315" s="2">
        <v>21</v>
      </c>
      <c r="B315" s="2">
        <v>112045044</v>
      </c>
      <c r="C315" s="2">
        <f>VLOOKUP($A315,[1]products_2021_10_19_12_46_45!$A$3:$S$481,3,FALSE)</f>
        <v>1120450</v>
      </c>
      <c r="D315" s="2" t="str">
        <f>VLOOKUP($A315,[1]products_2021_10_19_12_46_45!$A$3:$S$481,4,FALSE)</f>
        <v>Breeches Montada Caballería Negro T:34-48</v>
      </c>
      <c r="E315" s="3">
        <v>44</v>
      </c>
      <c r="F315" s="4"/>
      <c r="G315" s="2" t="str">
        <f>VLOOKUP($A315,[1]products_2021_10_19_12_46_45!$A$3:$S$481,16,FALSE)</f>
        <v>Tiro ancho._x000D_
Cuatro bolsillos._x000D_
Refuerzo en entrepierna y rodillas._x000D_
Cierre de cremallera de 1ª calidad con ojal y botón.</v>
      </c>
      <c r="H315" s="2" t="str">
        <f>IFERROR(VLOOKUP($A315,[1]products_2021_10_19_12_46_45!$A$3:$S$481,17,FALSE),"")</f>
        <v>Bota ajustable con abrojo, sin puños._x000D_
Dos bolsillos laterales: ojal clásico._x000D_
Dos bolsillos traseros: Bolsillo interno de ojal con solapa y botón._x000D_
Para la Policía Montada o Caballería.</v>
      </c>
      <c r="I315" s="2" t="str">
        <f>VLOOKUP($A315,[1]products_2021_10_19_12_46_45!$A$3:$S$481,5,FALSE)</f>
        <v>Indumentaria militar</v>
      </c>
      <c r="J315" s="2" t="str">
        <f>IFERROR(VLOOKUP($A315,[1]products_2021_10_19_12_46_45!$A$3:$S$481,6,FALSE),"")</f>
        <v>Pantalones de combate, bombachas, fajinas, cargo.</v>
      </c>
      <c r="K315" s="2" t="str">
        <f>IFERROR(VLOOKUP($A315,[1]products_2021_10_19_12_46_45!$A$3:$S$481,7,FALSE),"")</f>
        <v>Breeches</v>
      </c>
      <c r="L315" s="2" t="str">
        <f>IFERROR(VLOOKUP($A315,[1]products_2021_10_19_12_46_45!$A$3:$S$481,8,FALSE),"")</f>
        <v/>
      </c>
      <c r="M315" s="2" t="str">
        <f>IFERROR(VLOOKUP($A315,[1]products_2021_10_19_12_46_45!$A$3:$S$481,9,FALSE),"")</f>
        <v>Breeches, Policía Montada, Pantalones</v>
      </c>
      <c r="N315" s="2">
        <f>IFERROR(VLOOKUP(C315,[2]articulo!$A$1:$D$9000,4,FALSE),"")</f>
        <v>6100</v>
      </c>
      <c r="O315" s="2" t="str">
        <f>VLOOKUP($A315,[1]products_2021_10_19_12_46_45!$A$3:$S$481,18,FALSE)</f>
        <v>https://rerda.com/4060/Breeches-Montada-Caballeria-Negro-T-34-49.jpg,https://rerda.com/4065/Breeches-Montada-Caballeria-Negro-T-34-49.jpg,https://rerda.com/4061/Breeches-Montada-Caballeria-Negro-T-34-49.jpg,https://rerda.com/4062/Breeches-Montada-Caballeria-Negro-T-34-49.jpg,https://rerda.com/4063/Breeches-Montada-Caballeria-Negro-T-34-49.jpg,https://rerda.com/4064/Breeches-Montada-Caballeria-Negro-T-34-49.jpg</v>
      </c>
      <c r="P315" s="2">
        <f>IFERROR(VLOOKUP(B315,[3]stock!$A$1:$B$9000,2,FALSE),"0")</f>
        <v>1</v>
      </c>
      <c r="Q315" s="2">
        <f>VLOOKUP($A315,[1]products_2021_10_19_12_46_45!$A$3:$S$481,11,FALSE)</f>
        <v>5</v>
      </c>
      <c r="R315" s="2">
        <f>VLOOKUP($A315,[1]products_2021_10_19_12_46_45!$A$3:$S$481,12,FALSE)</f>
        <v>5</v>
      </c>
      <c r="S315" s="2">
        <f>VLOOKUP($A315,[1]products_2021_10_19_12_46_45!$A$3:$S$481,13,FALSE)</f>
        <v>5</v>
      </c>
      <c r="T315" s="2">
        <f>VLOOKUP($A315,[1]products_2021_10_19_12_46_45!$A$3:$S$481,14,FALSE)</f>
        <v>0.03</v>
      </c>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row>
    <row r="316" spans="1:45" hidden="1" x14ac:dyDescent="0.25">
      <c r="A316" s="2">
        <v>21</v>
      </c>
      <c r="B316" s="2">
        <v>112045046</v>
      </c>
      <c r="C316" s="2">
        <f>VLOOKUP($A316,[1]products_2021_10_19_12_46_45!$A$3:$S$481,3,FALSE)</f>
        <v>1120450</v>
      </c>
      <c r="D316" s="2" t="str">
        <f>VLOOKUP($A316,[1]products_2021_10_19_12_46_45!$A$3:$S$481,4,FALSE)</f>
        <v>Breeches Montada Caballería Negro T:34-48</v>
      </c>
      <c r="E316" s="3">
        <v>46</v>
      </c>
      <c r="F316" s="4"/>
      <c r="G316" s="2" t="str">
        <f>VLOOKUP($A316,[1]products_2021_10_19_12_46_45!$A$3:$S$481,16,FALSE)</f>
        <v>Tiro ancho._x000D_
Cuatro bolsillos._x000D_
Refuerzo en entrepierna y rodillas._x000D_
Cierre de cremallera de 1ª calidad con ojal y botón.</v>
      </c>
      <c r="H316" s="2" t="str">
        <f>IFERROR(VLOOKUP($A316,[1]products_2021_10_19_12_46_45!$A$3:$S$481,17,FALSE),"")</f>
        <v>Bota ajustable con abrojo, sin puños._x000D_
Dos bolsillos laterales: ojal clásico._x000D_
Dos bolsillos traseros: Bolsillo interno de ojal con solapa y botón._x000D_
Para la Policía Montada o Caballería.</v>
      </c>
      <c r="I316" s="2" t="str">
        <f>VLOOKUP($A316,[1]products_2021_10_19_12_46_45!$A$3:$S$481,5,FALSE)</f>
        <v>Indumentaria militar</v>
      </c>
      <c r="J316" s="2" t="str">
        <f>IFERROR(VLOOKUP($A316,[1]products_2021_10_19_12_46_45!$A$3:$S$481,6,FALSE),"")</f>
        <v>Pantalones de combate, bombachas, fajinas, cargo.</v>
      </c>
      <c r="K316" s="2" t="str">
        <f>IFERROR(VLOOKUP($A316,[1]products_2021_10_19_12_46_45!$A$3:$S$481,7,FALSE),"")</f>
        <v>Breeches</v>
      </c>
      <c r="L316" s="2" t="str">
        <f>IFERROR(VLOOKUP($A316,[1]products_2021_10_19_12_46_45!$A$3:$S$481,8,FALSE),"")</f>
        <v/>
      </c>
      <c r="M316" s="2" t="str">
        <f>IFERROR(VLOOKUP($A316,[1]products_2021_10_19_12_46_45!$A$3:$S$481,9,FALSE),"")</f>
        <v>Breeches, Policía Montada, Pantalones</v>
      </c>
      <c r="N316" s="2">
        <f>IFERROR(VLOOKUP(C316,[2]articulo!$A$1:$D$9000,4,FALSE),"")</f>
        <v>6100</v>
      </c>
      <c r="O316" s="2" t="str">
        <f>VLOOKUP($A316,[1]products_2021_10_19_12_46_45!$A$3:$S$481,18,FALSE)</f>
        <v>https://rerda.com/4060/Breeches-Montada-Caballeria-Negro-T-34-49.jpg,https://rerda.com/4065/Breeches-Montada-Caballeria-Negro-T-34-49.jpg,https://rerda.com/4061/Breeches-Montada-Caballeria-Negro-T-34-49.jpg,https://rerda.com/4062/Breeches-Montada-Caballeria-Negro-T-34-49.jpg,https://rerda.com/4063/Breeches-Montada-Caballeria-Negro-T-34-49.jpg,https://rerda.com/4064/Breeches-Montada-Caballeria-Negro-T-34-49.jpg</v>
      </c>
      <c r="P316" s="2">
        <f>IFERROR(VLOOKUP(B316,[3]stock!$A$1:$B$9000,2,FALSE),"0")</f>
        <v>0</v>
      </c>
      <c r="Q316" s="2">
        <f>VLOOKUP($A316,[1]products_2021_10_19_12_46_45!$A$3:$S$481,11,FALSE)</f>
        <v>5</v>
      </c>
      <c r="R316" s="2">
        <f>VLOOKUP($A316,[1]products_2021_10_19_12_46_45!$A$3:$S$481,12,FALSE)</f>
        <v>5</v>
      </c>
      <c r="S316" s="2">
        <f>VLOOKUP($A316,[1]products_2021_10_19_12_46_45!$A$3:$S$481,13,FALSE)</f>
        <v>5</v>
      </c>
      <c r="T316" s="2">
        <f>VLOOKUP($A316,[1]products_2021_10_19_12_46_45!$A$3:$S$481,14,FALSE)</f>
        <v>0.03</v>
      </c>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row>
    <row r="317" spans="1:45" hidden="1" x14ac:dyDescent="0.25">
      <c r="A317" s="2">
        <v>21</v>
      </c>
      <c r="B317" s="2">
        <v>112045048</v>
      </c>
      <c r="C317" s="2">
        <f>VLOOKUP($A317,[1]products_2021_10_19_12_46_45!$A$3:$S$481,3,FALSE)</f>
        <v>1120450</v>
      </c>
      <c r="D317" s="2" t="str">
        <f>VLOOKUP($A317,[1]products_2021_10_19_12_46_45!$A$3:$S$481,4,FALSE)</f>
        <v>Breeches Montada Caballería Negro T:34-48</v>
      </c>
      <c r="E317" s="3">
        <v>48</v>
      </c>
      <c r="F317" s="4"/>
      <c r="G317" s="2" t="str">
        <f>VLOOKUP($A317,[1]products_2021_10_19_12_46_45!$A$3:$S$481,16,FALSE)</f>
        <v>Tiro ancho._x000D_
Cuatro bolsillos._x000D_
Refuerzo en entrepierna y rodillas._x000D_
Cierre de cremallera de 1ª calidad con ojal y botón.</v>
      </c>
      <c r="H317" s="2" t="str">
        <f>IFERROR(VLOOKUP($A317,[1]products_2021_10_19_12_46_45!$A$3:$S$481,17,FALSE),"")</f>
        <v>Bota ajustable con abrojo, sin puños._x000D_
Dos bolsillos laterales: ojal clásico._x000D_
Dos bolsillos traseros: Bolsillo interno de ojal con solapa y botón._x000D_
Para la Policía Montada o Caballería.</v>
      </c>
      <c r="I317" s="2" t="str">
        <f>VLOOKUP($A317,[1]products_2021_10_19_12_46_45!$A$3:$S$481,5,FALSE)</f>
        <v>Indumentaria militar</v>
      </c>
      <c r="J317" s="2" t="str">
        <f>IFERROR(VLOOKUP($A317,[1]products_2021_10_19_12_46_45!$A$3:$S$481,6,FALSE),"")</f>
        <v>Pantalones de combate, bombachas, fajinas, cargo.</v>
      </c>
      <c r="K317" s="2" t="str">
        <f>IFERROR(VLOOKUP($A317,[1]products_2021_10_19_12_46_45!$A$3:$S$481,7,FALSE),"")</f>
        <v>Breeches</v>
      </c>
      <c r="L317" s="2" t="str">
        <f>IFERROR(VLOOKUP($A317,[1]products_2021_10_19_12_46_45!$A$3:$S$481,8,FALSE),"")</f>
        <v/>
      </c>
      <c r="M317" s="2" t="str">
        <f>IFERROR(VLOOKUP($A317,[1]products_2021_10_19_12_46_45!$A$3:$S$481,9,FALSE),"")</f>
        <v>Breeches, Policía Montada, Pantalones</v>
      </c>
      <c r="N317" s="2">
        <f>IFERROR(VLOOKUP(C317,[2]articulo!$A$1:$D$9000,4,FALSE),"")</f>
        <v>6100</v>
      </c>
      <c r="O317" s="2" t="str">
        <f>VLOOKUP($A317,[1]products_2021_10_19_12_46_45!$A$3:$S$481,18,FALSE)</f>
        <v>https://rerda.com/4060/Breeches-Montada-Caballeria-Negro-T-34-49.jpg,https://rerda.com/4065/Breeches-Montada-Caballeria-Negro-T-34-49.jpg,https://rerda.com/4061/Breeches-Montada-Caballeria-Negro-T-34-49.jpg,https://rerda.com/4062/Breeches-Montada-Caballeria-Negro-T-34-49.jpg,https://rerda.com/4063/Breeches-Montada-Caballeria-Negro-T-34-49.jpg,https://rerda.com/4064/Breeches-Montada-Caballeria-Negro-T-34-49.jpg</v>
      </c>
      <c r="P317" s="2">
        <f>IFERROR(VLOOKUP(B317,[3]stock!$A$1:$B$9000,2,FALSE),"0")</f>
        <v>0</v>
      </c>
      <c r="Q317" s="2">
        <f>VLOOKUP($A317,[1]products_2021_10_19_12_46_45!$A$3:$S$481,11,FALSE)</f>
        <v>5</v>
      </c>
      <c r="R317" s="2">
        <f>VLOOKUP($A317,[1]products_2021_10_19_12_46_45!$A$3:$S$481,12,FALSE)</f>
        <v>5</v>
      </c>
      <c r="S317" s="2">
        <f>VLOOKUP($A317,[1]products_2021_10_19_12_46_45!$A$3:$S$481,13,FALSE)</f>
        <v>5</v>
      </c>
      <c r="T317" s="2">
        <f>VLOOKUP($A317,[1]products_2021_10_19_12_46_45!$A$3:$S$481,14,FALSE)</f>
        <v>0.03</v>
      </c>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row>
    <row r="318" spans="1:45" hidden="1" x14ac:dyDescent="0.25">
      <c r="A318" s="2">
        <v>1175</v>
      </c>
      <c r="B318" s="2">
        <v>112045534</v>
      </c>
      <c r="C318" s="2">
        <f>VLOOKUP($A318,[1]products_2021_10_19_12_46_45!$A$3:$S$481,3,FALSE)</f>
        <v>1120455</v>
      </c>
      <c r="D318" s="2" t="str">
        <f>VLOOKUP($A318,[1]products_2021_10_19_12_46_45!$A$3:$S$481,4,FALSE)</f>
        <v>Pantalón Cargo Premium Bermuda Azul T:34-48</v>
      </c>
      <c r="E318" s="3">
        <v>34</v>
      </c>
      <c r="F318" s="4"/>
      <c r="G318" s="2" t="str">
        <f>VLOOKUP($A318,[1]products_2021_10_19_12_46_45!$A$3:$S$481,16,FALSE)</f>
        <v>&lt;p&gt;El pantalón cargo desmontable Rerda. &lt;br /&gt; Es ideal para el uso de operativos policiales de Verano, ya que está confeccionado en gabardina fina y además, es desmontable.&lt;/p&gt;</v>
      </c>
      <c r="H318" s="2" t="str">
        <f>IFERROR(VLOOKUP($A318,[1]products_2021_10_19_12_46_45!$A$3:$S$481,17,FALSE),"")</f>
        <v>&lt;p&gt;Cuenta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v>
      </c>
      <c r="I318" s="2" t="str">
        <f>VLOOKUP($A318,[1]products_2021_10_19_12_46_45!$A$3:$S$481,5,FALSE)</f>
        <v>Indumentaria militar</v>
      </c>
      <c r="J318" s="2" t="str">
        <f>IFERROR(VLOOKUP($A318,[1]products_2021_10_19_12_46_45!$A$3:$S$481,6,FALSE),"")</f>
        <v>Bermudas</v>
      </c>
      <c r="K318" s="2" t="str">
        <f>IFERROR(VLOOKUP($A318,[1]products_2021_10_19_12_46_45!$A$3:$S$481,7,FALSE),"")</f>
        <v>Pantalones de combate, bombachas, fajinas, cargo.</v>
      </c>
      <c r="L318" s="2" t="str">
        <f>IFERROR(VLOOKUP($A318,[1]products_2021_10_19_12_46_45!$A$3:$S$481,8,FALSE),"")</f>
        <v>Clásica</v>
      </c>
      <c r="M318" s="2" t="str">
        <f>IFERROR(VLOOKUP($A318,[1]products_2021_10_19_12_46_45!$A$3:$S$481,9,FALSE),"")</f>
        <v/>
      </c>
      <c r="N318" s="2">
        <f>IFERROR(VLOOKUP(C318,[2]articulo!$A$1:$D$9000,4,FALSE),"")</f>
        <v>6900</v>
      </c>
      <c r="O318" s="2" t="str">
        <f>VLOOKUP($A318,[1]products_2021_10_19_12_46_45!$A$3:$S$481,18,FALSE)</f>
        <v>https://rerda.com/7472/pantalon-cargo-premium-bermuda-azul-t34-48.jpg,https://rerda.com/7473/pantalon-cargo-premium-bermuda-azul-t34-48.jpg,https://rerda.com/7474/pantalon-cargo-premium-bermuda-azul-t34-48.jpg,https://rerda.com/7475/pantalon-cargo-premium-bermuda-azul-t34-48.jpg</v>
      </c>
      <c r="P318" s="2">
        <f>IFERROR(VLOOKUP(B318,[3]stock!$A$1:$B$9000,2,FALSE),"0")</f>
        <v>0</v>
      </c>
      <c r="Q318" s="2">
        <f>VLOOKUP($A318,[1]products_2021_10_19_12_46_45!$A$3:$S$481,11,FALSE)</f>
        <v>20</v>
      </c>
      <c r="R318" s="2">
        <f>VLOOKUP($A318,[1]products_2021_10_19_12_46_45!$A$3:$S$481,12,FALSE)</f>
        <v>15</v>
      </c>
      <c r="S318" s="2">
        <f>VLOOKUP($A318,[1]products_2021_10_19_12_46_45!$A$3:$S$481,13,FALSE)</f>
        <v>10</v>
      </c>
      <c r="T318" s="2">
        <f>VLOOKUP($A318,[1]products_2021_10_19_12_46_45!$A$3:$S$481,14,FALSE)</f>
        <v>0.4</v>
      </c>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row>
    <row r="319" spans="1:45" hidden="1" x14ac:dyDescent="0.25">
      <c r="A319" s="2">
        <v>1175</v>
      </c>
      <c r="B319" s="2">
        <v>112045536</v>
      </c>
      <c r="C319" s="2">
        <f>VLOOKUP($A319,[1]products_2021_10_19_12_46_45!$A$3:$S$481,3,FALSE)</f>
        <v>1120455</v>
      </c>
      <c r="D319" s="2" t="str">
        <f>VLOOKUP($A319,[1]products_2021_10_19_12_46_45!$A$3:$S$481,4,FALSE)</f>
        <v>Pantalón Cargo Premium Bermuda Azul T:34-48</v>
      </c>
      <c r="E319" s="3">
        <v>36</v>
      </c>
      <c r="F319" s="4"/>
      <c r="G319" s="2" t="str">
        <f>VLOOKUP($A319,[1]products_2021_10_19_12_46_45!$A$3:$S$481,16,FALSE)</f>
        <v>&lt;p&gt;El pantalón cargo desmontable Rerda. &lt;br /&gt; Es ideal para el uso de operativos policiales de Verano, ya que está confeccionado en gabardina fina y además, es desmontable.&lt;/p&gt;</v>
      </c>
      <c r="H319" s="2" t="str">
        <f>IFERROR(VLOOKUP($A319,[1]products_2021_10_19_12_46_45!$A$3:$S$481,17,FALSE),"")</f>
        <v>&lt;p&gt;Cuenta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v>
      </c>
      <c r="I319" s="2" t="str">
        <f>VLOOKUP($A319,[1]products_2021_10_19_12_46_45!$A$3:$S$481,5,FALSE)</f>
        <v>Indumentaria militar</v>
      </c>
      <c r="J319" s="2" t="str">
        <f>IFERROR(VLOOKUP($A319,[1]products_2021_10_19_12_46_45!$A$3:$S$481,6,FALSE),"")</f>
        <v>Bermudas</v>
      </c>
      <c r="K319" s="2" t="str">
        <f>IFERROR(VLOOKUP($A319,[1]products_2021_10_19_12_46_45!$A$3:$S$481,7,FALSE),"")</f>
        <v>Pantalones de combate, bombachas, fajinas, cargo.</v>
      </c>
      <c r="L319" s="2" t="str">
        <f>IFERROR(VLOOKUP($A319,[1]products_2021_10_19_12_46_45!$A$3:$S$481,8,FALSE),"")</f>
        <v>Clásica</v>
      </c>
      <c r="M319" s="2" t="str">
        <f>IFERROR(VLOOKUP($A319,[1]products_2021_10_19_12_46_45!$A$3:$S$481,9,FALSE),"")</f>
        <v/>
      </c>
      <c r="N319" s="2">
        <f>IFERROR(VLOOKUP(C319,[2]articulo!$A$1:$D$9000,4,FALSE),"")</f>
        <v>6900</v>
      </c>
      <c r="O319" s="2" t="str">
        <f>VLOOKUP($A319,[1]products_2021_10_19_12_46_45!$A$3:$S$481,18,FALSE)</f>
        <v>https://rerda.com/7472/pantalon-cargo-premium-bermuda-azul-t34-48.jpg,https://rerda.com/7473/pantalon-cargo-premium-bermuda-azul-t34-48.jpg,https://rerda.com/7474/pantalon-cargo-premium-bermuda-azul-t34-48.jpg,https://rerda.com/7475/pantalon-cargo-premium-bermuda-azul-t34-48.jpg</v>
      </c>
      <c r="P319" s="2">
        <f>IFERROR(VLOOKUP(B319,[3]stock!$A$1:$B$9000,2,FALSE),"0")</f>
        <v>0</v>
      </c>
      <c r="Q319" s="2">
        <f>VLOOKUP($A319,[1]products_2021_10_19_12_46_45!$A$3:$S$481,11,FALSE)</f>
        <v>20</v>
      </c>
      <c r="R319" s="2">
        <f>VLOOKUP($A319,[1]products_2021_10_19_12_46_45!$A$3:$S$481,12,FALSE)</f>
        <v>15</v>
      </c>
      <c r="S319" s="2">
        <f>VLOOKUP($A319,[1]products_2021_10_19_12_46_45!$A$3:$S$481,13,FALSE)</f>
        <v>10</v>
      </c>
      <c r="T319" s="2">
        <f>VLOOKUP($A319,[1]products_2021_10_19_12_46_45!$A$3:$S$481,14,FALSE)</f>
        <v>0.4</v>
      </c>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row>
    <row r="320" spans="1:45" hidden="1" x14ac:dyDescent="0.25">
      <c r="A320" s="2">
        <v>1175</v>
      </c>
      <c r="B320" s="2">
        <v>112045538</v>
      </c>
      <c r="C320" s="2">
        <f>VLOOKUP($A320,[1]products_2021_10_19_12_46_45!$A$3:$S$481,3,FALSE)</f>
        <v>1120455</v>
      </c>
      <c r="D320" s="2" t="str">
        <f>VLOOKUP($A320,[1]products_2021_10_19_12_46_45!$A$3:$S$481,4,FALSE)</f>
        <v>Pantalón Cargo Premium Bermuda Azul T:34-48</v>
      </c>
      <c r="E320" s="3">
        <v>38</v>
      </c>
      <c r="F320" s="4"/>
      <c r="G320" s="2" t="str">
        <f>VLOOKUP($A320,[1]products_2021_10_19_12_46_45!$A$3:$S$481,16,FALSE)</f>
        <v>&lt;p&gt;El pantalón cargo desmontable Rerda. &lt;br /&gt; Es ideal para el uso de operativos policiales de Verano, ya que está confeccionado en gabardina fina y además, es desmontable.&lt;/p&gt;</v>
      </c>
      <c r="H320" s="2" t="str">
        <f>IFERROR(VLOOKUP($A320,[1]products_2021_10_19_12_46_45!$A$3:$S$481,17,FALSE),"")</f>
        <v>&lt;p&gt;Cuenta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v>
      </c>
      <c r="I320" s="2" t="str">
        <f>VLOOKUP($A320,[1]products_2021_10_19_12_46_45!$A$3:$S$481,5,FALSE)</f>
        <v>Indumentaria militar</v>
      </c>
      <c r="J320" s="2" t="str">
        <f>IFERROR(VLOOKUP($A320,[1]products_2021_10_19_12_46_45!$A$3:$S$481,6,FALSE),"")</f>
        <v>Bermudas</v>
      </c>
      <c r="K320" s="2" t="str">
        <f>IFERROR(VLOOKUP($A320,[1]products_2021_10_19_12_46_45!$A$3:$S$481,7,FALSE),"")</f>
        <v>Pantalones de combate, bombachas, fajinas, cargo.</v>
      </c>
      <c r="L320" s="2" t="str">
        <f>IFERROR(VLOOKUP($A320,[1]products_2021_10_19_12_46_45!$A$3:$S$481,8,FALSE),"")</f>
        <v>Clásica</v>
      </c>
      <c r="M320" s="2" t="str">
        <f>IFERROR(VLOOKUP($A320,[1]products_2021_10_19_12_46_45!$A$3:$S$481,9,FALSE),"")</f>
        <v/>
      </c>
      <c r="N320" s="2">
        <f>IFERROR(VLOOKUP(C320,[2]articulo!$A$1:$D$9000,4,FALSE),"")</f>
        <v>6900</v>
      </c>
      <c r="O320" s="2" t="str">
        <f>VLOOKUP($A320,[1]products_2021_10_19_12_46_45!$A$3:$S$481,18,FALSE)</f>
        <v>https://rerda.com/7472/pantalon-cargo-premium-bermuda-azul-t34-48.jpg,https://rerda.com/7473/pantalon-cargo-premium-bermuda-azul-t34-48.jpg,https://rerda.com/7474/pantalon-cargo-premium-bermuda-azul-t34-48.jpg,https://rerda.com/7475/pantalon-cargo-premium-bermuda-azul-t34-48.jpg</v>
      </c>
      <c r="P320" s="2">
        <f>IFERROR(VLOOKUP(B320,[3]stock!$A$1:$B$9000,2,FALSE),"0")</f>
        <v>9</v>
      </c>
      <c r="Q320" s="2">
        <f>VLOOKUP($A320,[1]products_2021_10_19_12_46_45!$A$3:$S$481,11,FALSE)</f>
        <v>20</v>
      </c>
      <c r="R320" s="2">
        <f>VLOOKUP($A320,[1]products_2021_10_19_12_46_45!$A$3:$S$481,12,FALSE)</f>
        <v>15</v>
      </c>
      <c r="S320" s="2">
        <f>VLOOKUP($A320,[1]products_2021_10_19_12_46_45!$A$3:$S$481,13,FALSE)</f>
        <v>10</v>
      </c>
      <c r="T320" s="2">
        <f>VLOOKUP($A320,[1]products_2021_10_19_12_46_45!$A$3:$S$481,14,FALSE)</f>
        <v>0.4</v>
      </c>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row>
    <row r="321" spans="1:45" hidden="1" x14ac:dyDescent="0.25">
      <c r="A321" s="2">
        <v>1175</v>
      </c>
      <c r="B321" s="2">
        <v>112045540</v>
      </c>
      <c r="C321" s="2">
        <f>VLOOKUP($A321,[1]products_2021_10_19_12_46_45!$A$3:$S$481,3,FALSE)</f>
        <v>1120455</v>
      </c>
      <c r="D321" s="2" t="str">
        <f>VLOOKUP($A321,[1]products_2021_10_19_12_46_45!$A$3:$S$481,4,FALSE)</f>
        <v>Pantalón Cargo Premium Bermuda Azul T:34-48</v>
      </c>
      <c r="E321" s="3">
        <v>40</v>
      </c>
      <c r="F321" s="4"/>
      <c r="G321" s="2" t="str">
        <f>VLOOKUP($A321,[1]products_2021_10_19_12_46_45!$A$3:$S$481,16,FALSE)</f>
        <v>&lt;p&gt;El pantalón cargo desmontable Rerda. &lt;br /&gt; Es ideal para el uso de operativos policiales de Verano, ya que está confeccionado en gabardina fina y además, es desmontable.&lt;/p&gt;</v>
      </c>
      <c r="H321" s="2" t="str">
        <f>IFERROR(VLOOKUP($A321,[1]products_2021_10_19_12_46_45!$A$3:$S$481,17,FALSE),"")</f>
        <v>&lt;p&gt;Cuenta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v>
      </c>
      <c r="I321" s="2" t="str">
        <f>VLOOKUP($A321,[1]products_2021_10_19_12_46_45!$A$3:$S$481,5,FALSE)</f>
        <v>Indumentaria militar</v>
      </c>
      <c r="J321" s="2" t="str">
        <f>IFERROR(VLOOKUP($A321,[1]products_2021_10_19_12_46_45!$A$3:$S$481,6,FALSE),"")</f>
        <v>Bermudas</v>
      </c>
      <c r="K321" s="2" t="str">
        <f>IFERROR(VLOOKUP($A321,[1]products_2021_10_19_12_46_45!$A$3:$S$481,7,FALSE),"")</f>
        <v>Pantalones de combate, bombachas, fajinas, cargo.</v>
      </c>
      <c r="L321" s="2" t="str">
        <f>IFERROR(VLOOKUP($A321,[1]products_2021_10_19_12_46_45!$A$3:$S$481,8,FALSE),"")</f>
        <v>Clásica</v>
      </c>
      <c r="M321" s="2" t="str">
        <f>IFERROR(VLOOKUP($A321,[1]products_2021_10_19_12_46_45!$A$3:$S$481,9,FALSE),"")</f>
        <v/>
      </c>
      <c r="N321" s="2">
        <f>IFERROR(VLOOKUP(C321,[2]articulo!$A$1:$D$9000,4,FALSE),"")</f>
        <v>6900</v>
      </c>
      <c r="O321" s="2" t="str">
        <f>VLOOKUP($A321,[1]products_2021_10_19_12_46_45!$A$3:$S$481,18,FALSE)</f>
        <v>https://rerda.com/7472/pantalon-cargo-premium-bermuda-azul-t34-48.jpg,https://rerda.com/7473/pantalon-cargo-premium-bermuda-azul-t34-48.jpg,https://rerda.com/7474/pantalon-cargo-premium-bermuda-azul-t34-48.jpg,https://rerda.com/7475/pantalon-cargo-premium-bermuda-azul-t34-48.jpg</v>
      </c>
      <c r="P321" s="2">
        <f>IFERROR(VLOOKUP(B321,[3]stock!$A$1:$B$9000,2,FALSE),"0")</f>
        <v>11</v>
      </c>
      <c r="Q321" s="2">
        <f>VLOOKUP($A321,[1]products_2021_10_19_12_46_45!$A$3:$S$481,11,FALSE)</f>
        <v>20</v>
      </c>
      <c r="R321" s="2">
        <f>VLOOKUP($A321,[1]products_2021_10_19_12_46_45!$A$3:$S$481,12,FALSE)</f>
        <v>15</v>
      </c>
      <c r="S321" s="2">
        <f>VLOOKUP($A321,[1]products_2021_10_19_12_46_45!$A$3:$S$481,13,FALSE)</f>
        <v>10</v>
      </c>
      <c r="T321" s="2">
        <f>VLOOKUP($A321,[1]products_2021_10_19_12_46_45!$A$3:$S$481,14,FALSE)</f>
        <v>0.4</v>
      </c>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row>
    <row r="322" spans="1:45" hidden="1" x14ac:dyDescent="0.25">
      <c r="A322" s="2">
        <v>1175</v>
      </c>
      <c r="B322" s="2">
        <v>112045542</v>
      </c>
      <c r="C322" s="2">
        <f>VLOOKUP($A322,[1]products_2021_10_19_12_46_45!$A$3:$S$481,3,FALSE)</f>
        <v>1120455</v>
      </c>
      <c r="D322" s="2" t="str">
        <f>VLOOKUP($A322,[1]products_2021_10_19_12_46_45!$A$3:$S$481,4,FALSE)</f>
        <v>Pantalón Cargo Premium Bermuda Azul T:34-48</v>
      </c>
      <c r="E322" s="3">
        <v>42</v>
      </c>
      <c r="F322" s="4"/>
      <c r="G322" s="2" t="str">
        <f>VLOOKUP($A322,[1]products_2021_10_19_12_46_45!$A$3:$S$481,16,FALSE)</f>
        <v>&lt;p&gt;El pantalón cargo desmontable Rerda. &lt;br /&gt; Es ideal para el uso de operativos policiales de Verano, ya que está confeccionado en gabardina fina y además, es desmontable.&lt;/p&gt;</v>
      </c>
      <c r="H322" s="2" t="str">
        <f>IFERROR(VLOOKUP($A322,[1]products_2021_10_19_12_46_45!$A$3:$S$481,17,FALSE),"")</f>
        <v>&lt;p&gt;Cuenta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v>
      </c>
      <c r="I322" s="2" t="str">
        <f>VLOOKUP($A322,[1]products_2021_10_19_12_46_45!$A$3:$S$481,5,FALSE)</f>
        <v>Indumentaria militar</v>
      </c>
      <c r="J322" s="2" t="str">
        <f>IFERROR(VLOOKUP($A322,[1]products_2021_10_19_12_46_45!$A$3:$S$481,6,FALSE),"")</f>
        <v>Bermudas</v>
      </c>
      <c r="K322" s="2" t="str">
        <f>IFERROR(VLOOKUP($A322,[1]products_2021_10_19_12_46_45!$A$3:$S$481,7,FALSE),"")</f>
        <v>Pantalones de combate, bombachas, fajinas, cargo.</v>
      </c>
      <c r="L322" s="2" t="str">
        <f>IFERROR(VLOOKUP($A322,[1]products_2021_10_19_12_46_45!$A$3:$S$481,8,FALSE),"")</f>
        <v>Clásica</v>
      </c>
      <c r="M322" s="2" t="str">
        <f>IFERROR(VLOOKUP($A322,[1]products_2021_10_19_12_46_45!$A$3:$S$481,9,FALSE),"")</f>
        <v/>
      </c>
      <c r="N322" s="2">
        <f>IFERROR(VLOOKUP(C322,[2]articulo!$A$1:$D$9000,4,FALSE),"")</f>
        <v>6900</v>
      </c>
      <c r="O322" s="2" t="str">
        <f>VLOOKUP($A322,[1]products_2021_10_19_12_46_45!$A$3:$S$481,18,FALSE)</f>
        <v>https://rerda.com/7472/pantalon-cargo-premium-bermuda-azul-t34-48.jpg,https://rerda.com/7473/pantalon-cargo-premium-bermuda-azul-t34-48.jpg,https://rerda.com/7474/pantalon-cargo-premium-bermuda-azul-t34-48.jpg,https://rerda.com/7475/pantalon-cargo-premium-bermuda-azul-t34-48.jpg</v>
      </c>
      <c r="P322" s="2">
        <f>IFERROR(VLOOKUP(B322,[3]stock!$A$1:$B$9000,2,FALSE),"0")</f>
        <v>3</v>
      </c>
      <c r="Q322" s="2">
        <f>VLOOKUP($A322,[1]products_2021_10_19_12_46_45!$A$3:$S$481,11,FALSE)</f>
        <v>20</v>
      </c>
      <c r="R322" s="2">
        <f>VLOOKUP($A322,[1]products_2021_10_19_12_46_45!$A$3:$S$481,12,FALSE)</f>
        <v>15</v>
      </c>
      <c r="S322" s="2">
        <f>VLOOKUP($A322,[1]products_2021_10_19_12_46_45!$A$3:$S$481,13,FALSE)</f>
        <v>10</v>
      </c>
      <c r="T322" s="2">
        <f>VLOOKUP($A322,[1]products_2021_10_19_12_46_45!$A$3:$S$481,14,FALSE)</f>
        <v>0.4</v>
      </c>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row>
    <row r="323" spans="1:45" hidden="1" x14ac:dyDescent="0.25">
      <c r="A323" s="2">
        <v>1175</v>
      </c>
      <c r="B323" s="2">
        <v>112045544</v>
      </c>
      <c r="C323" s="2">
        <f>VLOOKUP($A323,[1]products_2021_10_19_12_46_45!$A$3:$S$481,3,FALSE)</f>
        <v>1120455</v>
      </c>
      <c r="D323" s="2" t="str">
        <f>VLOOKUP($A323,[1]products_2021_10_19_12_46_45!$A$3:$S$481,4,FALSE)</f>
        <v>Pantalón Cargo Premium Bermuda Azul T:34-48</v>
      </c>
      <c r="E323" s="3">
        <v>44</v>
      </c>
      <c r="F323" s="4"/>
      <c r="G323" s="2" t="str">
        <f>VLOOKUP($A323,[1]products_2021_10_19_12_46_45!$A$3:$S$481,16,FALSE)</f>
        <v>&lt;p&gt;El pantalón cargo desmontable Rerda. &lt;br /&gt; Es ideal para el uso de operativos policiales de Verano, ya que está confeccionado en gabardina fina y además, es desmontable.&lt;/p&gt;</v>
      </c>
      <c r="H323" s="2" t="str">
        <f>IFERROR(VLOOKUP($A323,[1]products_2021_10_19_12_46_45!$A$3:$S$481,17,FALSE),"")</f>
        <v>&lt;p&gt;Cuenta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v>
      </c>
      <c r="I323" s="2" t="str">
        <f>VLOOKUP($A323,[1]products_2021_10_19_12_46_45!$A$3:$S$481,5,FALSE)</f>
        <v>Indumentaria militar</v>
      </c>
      <c r="J323" s="2" t="str">
        <f>IFERROR(VLOOKUP($A323,[1]products_2021_10_19_12_46_45!$A$3:$S$481,6,FALSE),"")</f>
        <v>Bermudas</v>
      </c>
      <c r="K323" s="2" t="str">
        <f>IFERROR(VLOOKUP($A323,[1]products_2021_10_19_12_46_45!$A$3:$S$481,7,FALSE),"")</f>
        <v>Pantalones de combate, bombachas, fajinas, cargo.</v>
      </c>
      <c r="L323" s="2" t="str">
        <f>IFERROR(VLOOKUP($A323,[1]products_2021_10_19_12_46_45!$A$3:$S$481,8,FALSE),"")</f>
        <v>Clásica</v>
      </c>
      <c r="M323" s="2" t="str">
        <f>IFERROR(VLOOKUP($A323,[1]products_2021_10_19_12_46_45!$A$3:$S$481,9,FALSE),"")</f>
        <v/>
      </c>
      <c r="N323" s="2">
        <f>IFERROR(VLOOKUP(C323,[2]articulo!$A$1:$D$9000,4,FALSE),"")</f>
        <v>6900</v>
      </c>
      <c r="O323" s="2" t="str">
        <f>VLOOKUP($A323,[1]products_2021_10_19_12_46_45!$A$3:$S$481,18,FALSE)</f>
        <v>https://rerda.com/7472/pantalon-cargo-premium-bermuda-azul-t34-48.jpg,https://rerda.com/7473/pantalon-cargo-premium-bermuda-azul-t34-48.jpg,https://rerda.com/7474/pantalon-cargo-premium-bermuda-azul-t34-48.jpg,https://rerda.com/7475/pantalon-cargo-premium-bermuda-azul-t34-48.jpg</v>
      </c>
      <c r="P323" s="2">
        <f>IFERROR(VLOOKUP(B323,[3]stock!$A$1:$B$9000,2,FALSE),"0")</f>
        <v>5</v>
      </c>
      <c r="Q323" s="2">
        <f>VLOOKUP($A323,[1]products_2021_10_19_12_46_45!$A$3:$S$481,11,FALSE)</f>
        <v>20</v>
      </c>
      <c r="R323" s="2">
        <f>VLOOKUP($A323,[1]products_2021_10_19_12_46_45!$A$3:$S$481,12,FALSE)</f>
        <v>15</v>
      </c>
      <c r="S323" s="2">
        <f>VLOOKUP($A323,[1]products_2021_10_19_12_46_45!$A$3:$S$481,13,FALSE)</f>
        <v>10</v>
      </c>
      <c r="T323" s="2">
        <f>VLOOKUP($A323,[1]products_2021_10_19_12_46_45!$A$3:$S$481,14,FALSE)</f>
        <v>0.4</v>
      </c>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row>
    <row r="324" spans="1:45" hidden="1" x14ac:dyDescent="0.25">
      <c r="A324" s="2">
        <v>1175</v>
      </c>
      <c r="B324" s="2">
        <v>112045546</v>
      </c>
      <c r="C324" s="2">
        <f>VLOOKUP($A324,[1]products_2021_10_19_12_46_45!$A$3:$S$481,3,FALSE)</f>
        <v>1120455</v>
      </c>
      <c r="D324" s="2" t="str">
        <f>VLOOKUP($A324,[1]products_2021_10_19_12_46_45!$A$3:$S$481,4,FALSE)</f>
        <v>Pantalón Cargo Premium Bermuda Azul T:34-48</v>
      </c>
      <c r="E324" s="3">
        <v>46</v>
      </c>
      <c r="F324" s="4"/>
      <c r="G324" s="2" t="str">
        <f>VLOOKUP($A324,[1]products_2021_10_19_12_46_45!$A$3:$S$481,16,FALSE)</f>
        <v>&lt;p&gt;El pantalón cargo desmontable Rerda. &lt;br /&gt; Es ideal para el uso de operativos policiales de Verano, ya que está confeccionado en gabardina fina y además, es desmontable.&lt;/p&gt;</v>
      </c>
      <c r="H324" s="2" t="str">
        <f>IFERROR(VLOOKUP($A324,[1]products_2021_10_19_12_46_45!$A$3:$S$481,17,FALSE),"")</f>
        <v>&lt;p&gt;Cuenta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v>
      </c>
      <c r="I324" s="2" t="str">
        <f>VLOOKUP($A324,[1]products_2021_10_19_12_46_45!$A$3:$S$481,5,FALSE)</f>
        <v>Indumentaria militar</v>
      </c>
      <c r="J324" s="2" t="str">
        <f>IFERROR(VLOOKUP($A324,[1]products_2021_10_19_12_46_45!$A$3:$S$481,6,FALSE),"")</f>
        <v>Bermudas</v>
      </c>
      <c r="K324" s="2" t="str">
        <f>IFERROR(VLOOKUP($A324,[1]products_2021_10_19_12_46_45!$A$3:$S$481,7,FALSE),"")</f>
        <v>Pantalones de combate, bombachas, fajinas, cargo.</v>
      </c>
      <c r="L324" s="2" t="str">
        <f>IFERROR(VLOOKUP($A324,[1]products_2021_10_19_12_46_45!$A$3:$S$481,8,FALSE),"")</f>
        <v>Clásica</v>
      </c>
      <c r="M324" s="2" t="str">
        <f>IFERROR(VLOOKUP($A324,[1]products_2021_10_19_12_46_45!$A$3:$S$481,9,FALSE),"")</f>
        <v/>
      </c>
      <c r="N324" s="2">
        <f>IFERROR(VLOOKUP(C324,[2]articulo!$A$1:$D$9000,4,FALSE),"")</f>
        <v>6900</v>
      </c>
      <c r="O324" s="2" t="str">
        <f>VLOOKUP($A324,[1]products_2021_10_19_12_46_45!$A$3:$S$481,18,FALSE)</f>
        <v>https://rerda.com/7472/pantalon-cargo-premium-bermuda-azul-t34-48.jpg,https://rerda.com/7473/pantalon-cargo-premium-bermuda-azul-t34-48.jpg,https://rerda.com/7474/pantalon-cargo-premium-bermuda-azul-t34-48.jpg,https://rerda.com/7475/pantalon-cargo-premium-bermuda-azul-t34-48.jpg</v>
      </c>
      <c r="P324" s="2">
        <f>IFERROR(VLOOKUP(B324,[3]stock!$A$1:$B$9000,2,FALSE),"0")</f>
        <v>7</v>
      </c>
      <c r="Q324" s="2">
        <f>VLOOKUP($A324,[1]products_2021_10_19_12_46_45!$A$3:$S$481,11,FALSE)</f>
        <v>20</v>
      </c>
      <c r="R324" s="2">
        <f>VLOOKUP($A324,[1]products_2021_10_19_12_46_45!$A$3:$S$481,12,FALSE)</f>
        <v>15</v>
      </c>
      <c r="S324" s="2">
        <f>VLOOKUP($A324,[1]products_2021_10_19_12_46_45!$A$3:$S$481,13,FALSE)</f>
        <v>10</v>
      </c>
      <c r="T324" s="2">
        <f>VLOOKUP($A324,[1]products_2021_10_19_12_46_45!$A$3:$S$481,14,FALSE)</f>
        <v>0.4</v>
      </c>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row>
    <row r="325" spans="1:45" hidden="1" x14ac:dyDescent="0.25">
      <c r="A325" s="2">
        <v>1175</v>
      </c>
      <c r="B325" s="2">
        <v>112045548</v>
      </c>
      <c r="C325" s="2">
        <f>VLOOKUP($A325,[1]products_2021_10_19_12_46_45!$A$3:$S$481,3,FALSE)</f>
        <v>1120455</v>
      </c>
      <c r="D325" s="2" t="str">
        <f>VLOOKUP($A325,[1]products_2021_10_19_12_46_45!$A$3:$S$481,4,FALSE)</f>
        <v>Pantalón Cargo Premium Bermuda Azul T:34-48</v>
      </c>
      <c r="E325" s="3">
        <v>48</v>
      </c>
      <c r="F325" s="4"/>
      <c r="G325" s="2" t="str">
        <f>VLOOKUP($A325,[1]products_2021_10_19_12_46_45!$A$3:$S$481,16,FALSE)</f>
        <v>&lt;p&gt;El pantalón cargo desmontable Rerda. &lt;br /&gt; Es ideal para el uso de operativos policiales de Verano, ya que está confeccionado en gabardina fina y además, es desmontable.&lt;/p&gt;</v>
      </c>
      <c r="H325" s="2" t="str">
        <f>IFERROR(VLOOKUP($A325,[1]products_2021_10_19_12_46_45!$A$3:$S$481,17,FALSE),"")</f>
        <v>&lt;p&gt;Cuenta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v>
      </c>
      <c r="I325" s="2" t="str">
        <f>VLOOKUP($A325,[1]products_2021_10_19_12_46_45!$A$3:$S$481,5,FALSE)</f>
        <v>Indumentaria militar</v>
      </c>
      <c r="J325" s="2" t="str">
        <f>IFERROR(VLOOKUP($A325,[1]products_2021_10_19_12_46_45!$A$3:$S$481,6,FALSE),"")</f>
        <v>Bermudas</v>
      </c>
      <c r="K325" s="2" t="str">
        <f>IFERROR(VLOOKUP($A325,[1]products_2021_10_19_12_46_45!$A$3:$S$481,7,FALSE),"")</f>
        <v>Pantalones de combate, bombachas, fajinas, cargo.</v>
      </c>
      <c r="L325" s="2" t="str">
        <f>IFERROR(VLOOKUP($A325,[1]products_2021_10_19_12_46_45!$A$3:$S$481,8,FALSE),"")</f>
        <v>Clásica</v>
      </c>
      <c r="M325" s="2" t="str">
        <f>IFERROR(VLOOKUP($A325,[1]products_2021_10_19_12_46_45!$A$3:$S$481,9,FALSE),"")</f>
        <v/>
      </c>
      <c r="N325" s="2">
        <f>IFERROR(VLOOKUP(C325,[2]articulo!$A$1:$D$9000,4,FALSE),"")</f>
        <v>6900</v>
      </c>
      <c r="O325" s="2" t="str">
        <f>VLOOKUP($A325,[1]products_2021_10_19_12_46_45!$A$3:$S$481,18,FALSE)</f>
        <v>https://rerda.com/7472/pantalon-cargo-premium-bermuda-azul-t34-48.jpg,https://rerda.com/7473/pantalon-cargo-premium-bermuda-azul-t34-48.jpg,https://rerda.com/7474/pantalon-cargo-premium-bermuda-azul-t34-48.jpg,https://rerda.com/7475/pantalon-cargo-premium-bermuda-azul-t34-48.jpg</v>
      </c>
      <c r="P325" s="2">
        <f>IFERROR(VLOOKUP(B325,[3]stock!$A$1:$B$9000,2,FALSE),"0")</f>
        <v>12</v>
      </c>
      <c r="Q325" s="2">
        <f>VLOOKUP($A325,[1]products_2021_10_19_12_46_45!$A$3:$S$481,11,FALSE)</f>
        <v>20</v>
      </c>
      <c r="R325" s="2">
        <f>VLOOKUP($A325,[1]products_2021_10_19_12_46_45!$A$3:$S$481,12,FALSE)</f>
        <v>15</v>
      </c>
      <c r="S325" s="2">
        <f>VLOOKUP($A325,[1]products_2021_10_19_12_46_45!$A$3:$S$481,13,FALSE)</f>
        <v>10</v>
      </c>
      <c r="T325" s="2">
        <f>VLOOKUP($A325,[1]products_2021_10_19_12_46_45!$A$3:$S$481,14,FALSE)</f>
        <v>0.4</v>
      </c>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row>
    <row r="326" spans="1:45" hidden="1" x14ac:dyDescent="0.25">
      <c r="A326" s="2">
        <v>784</v>
      </c>
      <c r="B326" s="2">
        <v>112046250</v>
      </c>
      <c r="C326" s="2">
        <f>VLOOKUP($A326,[1]products_2021_10_19_12_46_45!$A$3:$S$481,3,FALSE)</f>
        <v>1120462</v>
      </c>
      <c r="D326" s="2" t="str">
        <f>VLOOKUP($A326,[1]products_2021_10_19_12_46_45!$A$3:$S$481,4,FALSE)</f>
        <v>Bombacha Clásica Rip Infantería T:50-54</v>
      </c>
      <c r="E326" s="3">
        <v>50</v>
      </c>
      <c r="F326" s="4"/>
      <c r="G326" s="2" t="str">
        <f>VLOOKUP($A326,[1]products_2021_10_19_12_46_45!$A$3:$S$481,16,FALSE)</f>
        <v>Con puños en la bota.&lt;br /&gt;
Seis (6) bolsillos.&lt;br /&gt;
Refuerzo en rodillas y entrepierna.&lt;br /&gt;
Cierre de cremallera de 1ª calidad con ojal y botón.&lt;br /&gt;</v>
      </c>
      <c r="H326" s="2" t="str">
        <f>IFERROR(VLOOKUP($A326,[1]products_2021_10_19_12_46_45!$A$3:$S$481,17,FALSE),"")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26" s="2" t="str">
        <f>VLOOKUP($A326,[1]products_2021_10_19_12_46_45!$A$3:$S$481,5,FALSE)</f>
        <v>Indumentaria militar</v>
      </c>
      <c r="J326" s="2" t="str">
        <f>IFERROR(VLOOKUP($A326,[1]products_2021_10_19_12_46_45!$A$3:$S$481,6,FALSE),"")</f>
        <v>Pantalones de combate, bombachas, fajinas, cargo.</v>
      </c>
      <c r="K326" s="2" t="str">
        <f>IFERROR(VLOOKUP($A326,[1]products_2021_10_19_12_46_45!$A$3:$S$481,7,FALSE),"")</f>
        <v>Clásica</v>
      </c>
      <c r="L326" s="2" t="str">
        <f>IFERROR(VLOOKUP($A326,[1]products_2021_10_19_12_46_45!$A$3:$S$481,8,FALSE),"")</f>
        <v/>
      </c>
      <c r="M326" s="2" t="str">
        <f>IFERROR(VLOOKUP($A326,[1]products_2021_10_19_12_46_45!$A$3:$S$481,9,FALSE),"")</f>
        <v>Infantería, Bombacha, Clásica, Mimética</v>
      </c>
      <c r="N326" s="2">
        <f>IFERROR(VLOOKUP(C326,[2]articulo!$A$1:$D$9000,4,FALSE),"")</f>
        <v>6800</v>
      </c>
      <c r="O326" s="2" t="str">
        <f>VLOOKUP($A326,[1]products_2021_10_19_12_46_45!$A$3:$S$481,18,FALSE)</f>
        <v>https://rerda.com/7043/Bombacha-Clasica-Mimetica-Infanteria-T-50-55.jpg,https://rerda.com/7044/Bombacha-Clasica-Mimetica-Infanteria-T-50-55.jpg,https://rerda.com/7045/Bombacha-Clasica-Mimetica-Infanteria-T-50-55.jpg,https://rerda.com/7046/Bombacha-Clasica-Mimetica-Infanteria-T-50-55.jpg,https://rerda.com/7047/Bombacha-Clasica-Mimetica-Infanteria-T-50-55.jpg</v>
      </c>
      <c r="P326" s="2">
        <f>IFERROR(VLOOKUP(B326,[3]stock!$A$1:$B$9000,2,FALSE),"0")</f>
        <v>4</v>
      </c>
      <c r="Q326" s="2">
        <f>VLOOKUP($A326,[1]products_2021_10_19_12_46_45!$A$3:$S$481,11,FALSE)</f>
        <v>5</v>
      </c>
      <c r="R326" s="2">
        <f>VLOOKUP($A326,[1]products_2021_10_19_12_46_45!$A$3:$S$481,12,FALSE)</f>
        <v>5</v>
      </c>
      <c r="S326" s="2">
        <f>VLOOKUP($A326,[1]products_2021_10_19_12_46_45!$A$3:$S$481,13,FALSE)</f>
        <v>5</v>
      </c>
      <c r="T326" s="2">
        <f>VLOOKUP($A326,[1]products_2021_10_19_12_46_45!$A$3:$S$481,14,FALSE)</f>
        <v>0.03</v>
      </c>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row>
    <row r="327" spans="1:45" hidden="1" x14ac:dyDescent="0.25">
      <c r="A327" s="2">
        <v>784</v>
      </c>
      <c r="B327" s="2">
        <v>112046252</v>
      </c>
      <c r="C327" s="2">
        <f>VLOOKUP($A327,[1]products_2021_10_19_12_46_45!$A$3:$S$481,3,FALSE)</f>
        <v>1120462</v>
      </c>
      <c r="D327" s="2" t="str">
        <f>VLOOKUP($A327,[1]products_2021_10_19_12_46_45!$A$3:$S$481,4,FALSE)</f>
        <v>Bombacha Clásica Rip Infantería T:50-54</v>
      </c>
      <c r="E327" s="3">
        <v>52</v>
      </c>
      <c r="F327" s="4"/>
      <c r="G327" s="2" t="str">
        <f>VLOOKUP($A327,[1]products_2021_10_19_12_46_45!$A$3:$S$481,16,FALSE)</f>
        <v>Con puños en la bota.&lt;br /&gt;
Seis (6) bolsillos.&lt;br /&gt;
Refuerzo en rodillas y entrepierna.&lt;br /&gt;
Cierre de cremallera de 1ª calidad con ojal y botón.&lt;br /&gt;</v>
      </c>
      <c r="H327" s="2" t="str">
        <f>IFERROR(VLOOKUP($A327,[1]products_2021_10_19_12_46_45!$A$3:$S$481,17,FALSE),"")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27" s="2" t="str">
        <f>VLOOKUP($A327,[1]products_2021_10_19_12_46_45!$A$3:$S$481,5,FALSE)</f>
        <v>Indumentaria militar</v>
      </c>
      <c r="J327" s="2" t="str">
        <f>IFERROR(VLOOKUP($A327,[1]products_2021_10_19_12_46_45!$A$3:$S$481,6,FALSE),"")</f>
        <v>Pantalones de combate, bombachas, fajinas, cargo.</v>
      </c>
      <c r="K327" s="2" t="str">
        <f>IFERROR(VLOOKUP($A327,[1]products_2021_10_19_12_46_45!$A$3:$S$481,7,FALSE),"")</f>
        <v>Clásica</v>
      </c>
      <c r="L327" s="2" t="str">
        <f>IFERROR(VLOOKUP($A327,[1]products_2021_10_19_12_46_45!$A$3:$S$481,8,FALSE),"")</f>
        <v/>
      </c>
      <c r="M327" s="2" t="str">
        <f>IFERROR(VLOOKUP($A327,[1]products_2021_10_19_12_46_45!$A$3:$S$481,9,FALSE),"")</f>
        <v>Infantería, Bombacha, Clásica, Mimética</v>
      </c>
      <c r="N327" s="2">
        <f>IFERROR(VLOOKUP(C327,[2]articulo!$A$1:$D$9000,4,FALSE),"")</f>
        <v>6800</v>
      </c>
      <c r="O327" s="2" t="str">
        <f>VLOOKUP($A327,[1]products_2021_10_19_12_46_45!$A$3:$S$481,18,FALSE)</f>
        <v>https://rerda.com/7043/Bombacha-Clasica-Mimetica-Infanteria-T-50-55.jpg,https://rerda.com/7044/Bombacha-Clasica-Mimetica-Infanteria-T-50-55.jpg,https://rerda.com/7045/Bombacha-Clasica-Mimetica-Infanteria-T-50-55.jpg,https://rerda.com/7046/Bombacha-Clasica-Mimetica-Infanteria-T-50-55.jpg,https://rerda.com/7047/Bombacha-Clasica-Mimetica-Infanteria-T-50-55.jpg</v>
      </c>
      <c r="P327" s="2">
        <f>IFERROR(VLOOKUP(B327,[3]stock!$A$1:$B$9000,2,FALSE),"0")</f>
        <v>22</v>
      </c>
      <c r="Q327" s="2">
        <f>VLOOKUP($A327,[1]products_2021_10_19_12_46_45!$A$3:$S$481,11,FALSE)</f>
        <v>5</v>
      </c>
      <c r="R327" s="2">
        <f>VLOOKUP($A327,[1]products_2021_10_19_12_46_45!$A$3:$S$481,12,FALSE)</f>
        <v>5</v>
      </c>
      <c r="S327" s="2">
        <f>VLOOKUP($A327,[1]products_2021_10_19_12_46_45!$A$3:$S$481,13,FALSE)</f>
        <v>5</v>
      </c>
      <c r="T327" s="2">
        <f>VLOOKUP($A327,[1]products_2021_10_19_12_46_45!$A$3:$S$481,14,FALSE)</f>
        <v>0.03</v>
      </c>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row>
    <row r="328" spans="1:45" hidden="1" x14ac:dyDescent="0.25">
      <c r="A328" s="2">
        <v>784</v>
      </c>
      <c r="B328" s="2">
        <v>112046254</v>
      </c>
      <c r="C328" s="2">
        <f>VLOOKUP($A328,[1]products_2021_10_19_12_46_45!$A$3:$S$481,3,FALSE)</f>
        <v>1120462</v>
      </c>
      <c r="D328" s="2" t="str">
        <f>VLOOKUP($A328,[1]products_2021_10_19_12_46_45!$A$3:$S$481,4,FALSE)</f>
        <v>Bombacha Clásica Rip Infantería T:50-54</v>
      </c>
      <c r="E328" s="3">
        <v>54</v>
      </c>
      <c r="F328" s="4"/>
      <c r="G328" s="2" t="str">
        <f>VLOOKUP($A328,[1]products_2021_10_19_12_46_45!$A$3:$S$481,16,FALSE)</f>
        <v>Con puños en la bota.&lt;br /&gt;
Seis (6) bolsillos.&lt;br /&gt;
Refuerzo en rodillas y entrepierna.&lt;br /&gt;
Cierre de cremallera de 1ª calidad con ojal y botón.&lt;br /&gt;</v>
      </c>
      <c r="H328" s="2" t="str">
        <f>IFERROR(VLOOKUP($A328,[1]products_2021_10_19_12_46_45!$A$3:$S$481,17,FALSE),"")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28" s="2" t="str">
        <f>VLOOKUP($A328,[1]products_2021_10_19_12_46_45!$A$3:$S$481,5,FALSE)</f>
        <v>Indumentaria militar</v>
      </c>
      <c r="J328" s="2" t="str">
        <f>IFERROR(VLOOKUP($A328,[1]products_2021_10_19_12_46_45!$A$3:$S$481,6,FALSE),"")</f>
        <v>Pantalones de combate, bombachas, fajinas, cargo.</v>
      </c>
      <c r="K328" s="2" t="str">
        <f>IFERROR(VLOOKUP($A328,[1]products_2021_10_19_12_46_45!$A$3:$S$481,7,FALSE),"")</f>
        <v>Clásica</v>
      </c>
      <c r="L328" s="2" t="str">
        <f>IFERROR(VLOOKUP($A328,[1]products_2021_10_19_12_46_45!$A$3:$S$481,8,FALSE),"")</f>
        <v/>
      </c>
      <c r="M328" s="2" t="str">
        <f>IFERROR(VLOOKUP($A328,[1]products_2021_10_19_12_46_45!$A$3:$S$481,9,FALSE),"")</f>
        <v>Infantería, Bombacha, Clásica, Mimética</v>
      </c>
      <c r="N328" s="2">
        <f>IFERROR(VLOOKUP(C328,[2]articulo!$A$1:$D$9000,4,FALSE),"")</f>
        <v>6800</v>
      </c>
      <c r="O328" s="2" t="str">
        <f>VLOOKUP($A328,[1]products_2021_10_19_12_46_45!$A$3:$S$481,18,FALSE)</f>
        <v>https://rerda.com/7043/Bombacha-Clasica-Mimetica-Infanteria-T-50-55.jpg,https://rerda.com/7044/Bombacha-Clasica-Mimetica-Infanteria-T-50-55.jpg,https://rerda.com/7045/Bombacha-Clasica-Mimetica-Infanteria-T-50-55.jpg,https://rerda.com/7046/Bombacha-Clasica-Mimetica-Infanteria-T-50-55.jpg,https://rerda.com/7047/Bombacha-Clasica-Mimetica-Infanteria-T-50-55.jpg</v>
      </c>
      <c r="P328" s="2">
        <f>IFERROR(VLOOKUP(B328,[3]stock!$A$1:$B$9000,2,FALSE),"0")</f>
        <v>4</v>
      </c>
      <c r="Q328" s="2">
        <f>VLOOKUP($A328,[1]products_2021_10_19_12_46_45!$A$3:$S$481,11,FALSE)</f>
        <v>5</v>
      </c>
      <c r="R328" s="2">
        <f>VLOOKUP($A328,[1]products_2021_10_19_12_46_45!$A$3:$S$481,12,FALSE)</f>
        <v>5</v>
      </c>
      <c r="S328" s="2">
        <f>VLOOKUP($A328,[1]products_2021_10_19_12_46_45!$A$3:$S$481,13,FALSE)</f>
        <v>5</v>
      </c>
      <c r="T328" s="2">
        <f>VLOOKUP($A328,[1]products_2021_10_19_12_46_45!$A$3:$S$481,14,FALSE)</f>
        <v>0.03</v>
      </c>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row>
    <row r="329" spans="1:45" hidden="1" x14ac:dyDescent="0.25">
      <c r="A329" s="2">
        <v>766</v>
      </c>
      <c r="B329" s="2">
        <v>112046356</v>
      </c>
      <c r="C329" s="2">
        <f>VLOOKUP($A329,[1]products_2021_10_19_12_46_45!$A$3:$S$481,3,FALSE)</f>
        <v>1120463</v>
      </c>
      <c r="D329" s="2" t="str">
        <f>VLOOKUP($A329,[1]products_2021_10_19_12_46_45!$A$3:$S$481,4,FALSE)</f>
        <v>Bombacha Clásica Rip Infantería T:56-60</v>
      </c>
      <c r="E329" s="3">
        <v>56</v>
      </c>
      <c r="F329" s="4"/>
      <c r="G329" s="2" t="str">
        <f>VLOOKUP($A329,[1]products_2021_10_19_12_46_45!$A$3:$S$481,16,FALSE)</f>
        <v>Con puños en la bota.&lt;br /&gt;
Seis (6) bolsillos.&lt;br /&gt;
Refuerzo en rodillas y entrepierna.&lt;br /&gt;
Cierre de cremallera de 1ª calidad con ojal y botón.&lt;br /&gt;</v>
      </c>
      <c r="H329" s="2" t="str">
        <f>IFERROR(VLOOKUP($A329,[1]products_2021_10_19_12_46_45!$A$3:$S$481,17,FALSE),"")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29" s="2" t="str">
        <f>VLOOKUP($A329,[1]products_2021_10_19_12_46_45!$A$3:$S$481,5,FALSE)</f>
        <v>Indumentaria militar</v>
      </c>
      <c r="J329" s="2" t="str">
        <f>IFERROR(VLOOKUP($A329,[1]products_2021_10_19_12_46_45!$A$3:$S$481,6,FALSE),"")</f>
        <v>Pantalones de combate, bombachas, fajinas, cargo.</v>
      </c>
      <c r="K329" s="2" t="str">
        <f>IFERROR(VLOOKUP($A329,[1]products_2021_10_19_12_46_45!$A$3:$S$481,7,FALSE),"")</f>
        <v>Clásica</v>
      </c>
      <c r="L329" s="2" t="str">
        <f>IFERROR(VLOOKUP($A329,[1]products_2021_10_19_12_46_45!$A$3:$S$481,8,FALSE),"")</f>
        <v/>
      </c>
      <c r="M329" s="2" t="str">
        <f>IFERROR(VLOOKUP($A329,[1]products_2021_10_19_12_46_45!$A$3:$S$481,9,FALSE),"")</f>
        <v>Infantería, Bombacha, Clásica, Mimética</v>
      </c>
      <c r="N329" s="2">
        <f>IFERROR(VLOOKUP(C329,[2]articulo!$A$1:$D$9000,4,FALSE),"")</f>
        <v>6950</v>
      </c>
      <c r="O329" s="2" t="str">
        <f>VLOOKUP($A329,[1]products_2021_10_19_12_46_45!$A$3:$S$481,18,FALSE)</f>
        <v>https://rerda.com/7048/Bombacha-Clasica-Mimetica-Infanteria-T-56-61.jpg,https://rerda.com/7049/Bombacha-Clasica-Mimetica-Infanteria-T-56-61.jpg,https://rerda.com/7050/Bombacha-Clasica-Mimetica-Infanteria-T-56-61.jpg,https://rerda.com/7051/Bombacha-Clasica-Mimetica-Infanteria-T-56-61.jpg,https://rerda.com/7052/Bombacha-Clasica-Mimetica-Infanteria-T-56-61.jpg</v>
      </c>
      <c r="P329" s="2">
        <f>IFERROR(VLOOKUP(B329,[3]stock!$A$1:$B$9000,2,FALSE),"0")</f>
        <v>5</v>
      </c>
      <c r="Q329" s="2">
        <f>VLOOKUP($A329,[1]products_2021_10_19_12_46_45!$A$3:$S$481,11,FALSE)</f>
        <v>5</v>
      </c>
      <c r="R329" s="2">
        <f>VLOOKUP($A329,[1]products_2021_10_19_12_46_45!$A$3:$S$481,12,FALSE)</f>
        <v>5</v>
      </c>
      <c r="S329" s="2">
        <f>VLOOKUP($A329,[1]products_2021_10_19_12_46_45!$A$3:$S$481,13,FALSE)</f>
        <v>5</v>
      </c>
      <c r="T329" s="2">
        <f>VLOOKUP($A329,[1]products_2021_10_19_12_46_45!$A$3:$S$481,14,FALSE)</f>
        <v>0.03</v>
      </c>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row>
    <row r="330" spans="1:45" hidden="1" x14ac:dyDescent="0.25">
      <c r="A330" s="2">
        <v>766</v>
      </c>
      <c r="B330" s="2">
        <v>112046358</v>
      </c>
      <c r="C330" s="2">
        <f>VLOOKUP($A330,[1]products_2021_10_19_12_46_45!$A$3:$S$481,3,FALSE)</f>
        <v>1120463</v>
      </c>
      <c r="D330" s="2" t="str">
        <f>VLOOKUP($A330,[1]products_2021_10_19_12_46_45!$A$3:$S$481,4,FALSE)</f>
        <v>Bombacha Clásica Rip Infantería T:56-60</v>
      </c>
      <c r="E330" s="3">
        <v>58</v>
      </c>
      <c r="F330" s="4"/>
      <c r="G330" s="2" t="str">
        <f>VLOOKUP($A330,[1]products_2021_10_19_12_46_45!$A$3:$S$481,16,FALSE)</f>
        <v>Con puños en la bota.&lt;br /&gt;
Seis (6) bolsillos.&lt;br /&gt;
Refuerzo en rodillas y entrepierna.&lt;br /&gt;
Cierre de cremallera de 1ª calidad con ojal y botón.&lt;br /&gt;</v>
      </c>
      <c r="H330" s="2" t="str">
        <f>IFERROR(VLOOKUP($A330,[1]products_2021_10_19_12_46_45!$A$3:$S$481,17,FALSE),"")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30" s="2" t="str">
        <f>VLOOKUP($A330,[1]products_2021_10_19_12_46_45!$A$3:$S$481,5,FALSE)</f>
        <v>Indumentaria militar</v>
      </c>
      <c r="J330" s="2" t="str">
        <f>IFERROR(VLOOKUP($A330,[1]products_2021_10_19_12_46_45!$A$3:$S$481,6,FALSE),"")</f>
        <v>Pantalones de combate, bombachas, fajinas, cargo.</v>
      </c>
      <c r="K330" s="2" t="str">
        <f>IFERROR(VLOOKUP($A330,[1]products_2021_10_19_12_46_45!$A$3:$S$481,7,FALSE),"")</f>
        <v>Clásica</v>
      </c>
      <c r="L330" s="2" t="str">
        <f>IFERROR(VLOOKUP($A330,[1]products_2021_10_19_12_46_45!$A$3:$S$481,8,FALSE),"")</f>
        <v/>
      </c>
      <c r="M330" s="2" t="str">
        <f>IFERROR(VLOOKUP($A330,[1]products_2021_10_19_12_46_45!$A$3:$S$481,9,FALSE),"")</f>
        <v>Infantería, Bombacha, Clásica, Mimética</v>
      </c>
      <c r="N330" s="2">
        <f>IFERROR(VLOOKUP(C330,[2]articulo!$A$1:$D$9000,4,FALSE),"")</f>
        <v>6950</v>
      </c>
      <c r="O330" s="2" t="str">
        <f>VLOOKUP($A330,[1]products_2021_10_19_12_46_45!$A$3:$S$481,18,FALSE)</f>
        <v>https://rerda.com/7048/Bombacha-Clasica-Mimetica-Infanteria-T-56-61.jpg,https://rerda.com/7049/Bombacha-Clasica-Mimetica-Infanteria-T-56-61.jpg,https://rerda.com/7050/Bombacha-Clasica-Mimetica-Infanteria-T-56-61.jpg,https://rerda.com/7051/Bombacha-Clasica-Mimetica-Infanteria-T-56-61.jpg,https://rerda.com/7052/Bombacha-Clasica-Mimetica-Infanteria-T-56-61.jpg</v>
      </c>
      <c r="P330" s="2">
        <f>IFERROR(VLOOKUP(B330,[3]stock!$A$1:$B$9000,2,FALSE),"0")</f>
        <v>3</v>
      </c>
      <c r="Q330" s="2">
        <f>VLOOKUP($A330,[1]products_2021_10_19_12_46_45!$A$3:$S$481,11,FALSE)</f>
        <v>5</v>
      </c>
      <c r="R330" s="2">
        <f>VLOOKUP($A330,[1]products_2021_10_19_12_46_45!$A$3:$S$481,12,FALSE)</f>
        <v>5</v>
      </c>
      <c r="S330" s="2">
        <f>VLOOKUP($A330,[1]products_2021_10_19_12_46_45!$A$3:$S$481,13,FALSE)</f>
        <v>5</v>
      </c>
      <c r="T330" s="2">
        <f>VLOOKUP($A330,[1]products_2021_10_19_12_46_45!$A$3:$S$481,14,FALSE)</f>
        <v>0.03</v>
      </c>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row>
    <row r="331" spans="1:45" hidden="1" x14ac:dyDescent="0.25">
      <c r="A331" s="2">
        <v>766</v>
      </c>
      <c r="B331" s="2">
        <v>112046360</v>
      </c>
      <c r="C331" s="2">
        <f>VLOOKUP($A331,[1]products_2021_10_19_12_46_45!$A$3:$S$481,3,FALSE)</f>
        <v>1120463</v>
      </c>
      <c r="D331" s="2" t="str">
        <f>VLOOKUP($A331,[1]products_2021_10_19_12_46_45!$A$3:$S$481,4,FALSE)</f>
        <v>Bombacha Clásica Rip Infantería T:56-60</v>
      </c>
      <c r="E331" s="3">
        <v>60</v>
      </c>
      <c r="F331" s="4"/>
      <c r="G331" s="2" t="str">
        <f>VLOOKUP($A331,[1]products_2021_10_19_12_46_45!$A$3:$S$481,16,FALSE)</f>
        <v>Con puños en la bota.&lt;br /&gt;
Seis (6) bolsillos.&lt;br /&gt;
Refuerzo en rodillas y entrepierna.&lt;br /&gt;
Cierre de cremallera de 1ª calidad con ojal y botón.&lt;br /&gt;</v>
      </c>
      <c r="H331" s="2" t="str">
        <f>IFERROR(VLOOKUP($A331,[1]products_2021_10_19_12_46_45!$A$3:$S$481,17,FALSE),"")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31" s="2" t="str">
        <f>VLOOKUP($A331,[1]products_2021_10_19_12_46_45!$A$3:$S$481,5,FALSE)</f>
        <v>Indumentaria militar</v>
      </c>
      <c r="J331" s="2" t="str">
        <f>IFERROR(VLOOKUP($A331,[1]products_2021_10_19_12_46_45!$A$3:$S$481,6,FALSE),"")</f>
        <v>Pantalones de combate, bombachas, fajinas, cargo.</v>
      </c>
      <c r="K331" s="2" t="str">
        <f>IFERROR(VLOOKUP($A331,[1]products_2021_10_19_12_46_45!$A$3:$S$481,7,FALSE),"")</f>
        <v>Clásica</v>
      </c>
      <c r="L331" s="2" t="str">
        <f>IFERROR(VLOOKUP($A331,[1]products_2021_10_19_12_46_45!$A$3:$S$481,8,FALSE),"")</f>
        <v/>
      </c>
      <c r="M331" s="2" t="str">
        <f>IFERROR(VLOOKUP($A331,[1]products_2021_10_19_12_46_45!$A$3:$S$481,9,FALSE),"")</f>
        <v>Infantería, Bombacha, Clásica, Mimética</v>
      </c>
      <c r="N331" s="2">
        <f>IFERROR(VLOOKUP(C331,[2]articulo!$A$1:$D$9000,4,FALSE),"")</f>
        <v>6950</v>
      </c>
      <c r="O331" s="2" t="str">
        <f>VLOOKUP($A331,[1]products_2021_10_19_12_46_45!$A$3:$S$481,18,FALSE)</f>
        <v>https://rerda.com/7048/Bombacha-Clasica-Mimetica-Infanteria-T-56-61.jpg,https://rerda.com/7049/Bombacha-Clasica-Mimetica-Infanteria-T-56-61.jpg,https://rerda.com/7050/Bombacha-Clasica-Mimetica-Infanteria-T-56-61.jpg,https://rerda.com/7051/Bombacha-Clasica-Mimetica-Infanteria-T-56-61.jpg,https://rerda.com/7052/Bombacha-Clasica-Mimetica-Infanteria-T-56-61.jpg</v>
      </c>
      <c r="P331" s="2">
        <f>IFERROR(VLOOKUP(B331,[3]stock!$A$1:$B$9000,2,FALSE),"0")</f>
        <v>0</v>
      </c>
      <c r="Q331" s="2">
        <f>VLOOKUP($A331,[1]products_2021_10_19_12_46_45!$A$3:$S$481,11,FALSE)</f>
        <v>5</v>
      </c>
      <c r="R331" s="2">
        <f>VLOOKUP($A331,[1]products_2021_10_19_12_46_45!$A$3:$S$481,12,FALSE)</f>
        <v>5</v>
      </c>
      <c r="S331" s="2">
        <f>VLOOKUP($A331,[1]products_2021_10_19_12_46_45!$A$3:$S$481,13,FALSE)</f>
        <v>5</v>
      </c>
      <c r="T331" s="2">
        <f>VLOOKUP($A331,[1]products_2021_10_19_12_46_45!$A$3:$S$481,14,FALSE)</f>
        <v>0.03</v>
      </c>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row>
    <row r="332" spans="1:45" hidden="1" x14ac:dyDescent="0.25">
      <c r="A332" s="2">
        <v>1237</v>
      </c>
      <c r="B332" s="2">
        <v>112047856</v>
      </c>
      <c r="C332" s="2">
        <f>VLOOKUP($A332,[1]products_2021_10_19_12_46_45!$A$3:$S$481,3,FALSE)</f>
        <v>1120478</v>
      </c>
      <c r="D332" s="2" t="str">
        <f>VLOOKUP($A332,[1]products_2021_10_19_12_46_45!$A$3:$S$481,4,FALSE)</f>
        <v>Bombacha Clásica Rip Rural T:56-60</v>
      </c>
      <c r="E332" s="3">
        <v>56</v>
      </c>
      <c r="F332" s="4"/>
      <c r="G332" s="2" t="str">
        <f>VLOOKUP($A332,[1]products_2021_10_19_12_46_45!$A$3:$S$481,16,FALSE)</f>
        <v>&lt;p&gt;Con puños en la bota.&lt;br /&gt; Seis (6) bolsillos.&lt;br /&gt; Refuerzo en rodillas y entrepierna.&lt;br /&gt; Cierre de cremallera de 1ª calidad con ojal y botón.&lt;/p&gt;</v>
      </c>
      <c r="H332" s="2" t="str">
        <f>IFERROR(VLOOKUP($A332,[1]products_2021_10_19_12_46_45!$A$3:$S$481,17,FALSE),"")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332" s="2" t="str">
        <f>VLOOKUP($A332,[1]products_2021_10_19_12_46_45!$A$3:$S$481,5,FALSE)</f>
        <v>Indumentaria militar</v>
      </c>
      <c r="J332" s="2" t="str">
        <f>IFERROR(VLOOKUP($A332,[1]products_2021_10_19_12_46_45!$A$3:$S$481,6,FALSE),"")</f>
        <v>Pantalones de combate, bombachas, fajinas, cargo.</v>
      </c>
      <c r="K332" s="2" t="str">
        <f>IFERROR(VLOOKUP($A332,[1]products_2021_10_19_12_46_45!$A$3:$S$481,7,FALSE),"")</f>
        <v>Clásica</v>
      </c>
      <c r="L332" s="2" t="str">
        <f>IFERROR(VLOOKUP($A332,[1]products_2021_10_19_12_46_45!$A$3:$S$481,8,FALSE),"")</f>
        <v/>
      </c>
      <c r="M332" s="2" t="str">
        <f>IFERROR(VLOOKUP($A332,[1]products_2021_10_19_12_46_45!$A$3:$S$481,9,FALSE),"")</f>
        <v>Digital, Bombacha, Clásica, Mimética</v>
      </c>
      <c r="N332" s="2">
        <f>IFERROR(VLOOKUP(C332,[2]articulo!$A$1:$D$9000,4,FALSE),"")</f>
        <v>6950</v>
      </c>
      <c r="O332" s="2" t="str">
        <f>VLOOKUP($A332,[1]products_2021_10_19_12_46_45!$A$3:$S$481,18,FALSE)</f>
        <v>https://rerda.com/8020/bombacha-clasica-rip-rural-t56-60.jpg,https://rerda.com/8021/bombacha-clasica-rip-rural-t56-60.jpg,https://rerda.com/8022/bombacha-clasica-rip-rural-t56-60.jpg,https://rerda.com/8023/bombacha-clasica-rip-rural-t56-60.jpg,https://rerda.com/8024/bombacha-clasica-rip-rural-t56-60.jpg</v>
      </c>
      <c r="P332" s="2">
        <f>IFERROR(VLOOKUP(B332,[3]stock!$A$1:$B$9000,2,FALSE),"0")</f>
        <v>0</v>
      </c>
      <c r="Q332" s="2">
        <f>VLOOKUP($A332,[1]products_2021_10_19_12_46_45!$A$3:$S$481,11,FALSE)</f>
        <v>5</v>
      </c>
      <c r="R332" s="2">
        <f>VLOOKUP($A332,[1]products_2021_10_19_12_46_45!$A$3:$S$481,12,FALSE)</f>
        <v>5</v>
      </c>
      <c r="S332" s="2">
        <f>VLOOKUP($A332,[1]products_2021_10_19_12_46_45!$A$3:$S$481,13,FALSE)</f>
        <v>5</v>
      </c>
      <c r="T332" s="2">
        <f>VLOOKUP($A332,[1]products_2021_10_19_12_46_45!$A$3:$S$481,14,FALSE)</f>
        <v>0.03</v>
      </c>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row>
    <row r="333" spans="1:45" hidden="1" x14ac:dyDescent="0.25">
      <c r="A333" s="2">
        <v>1237</v>
      </c>
      <c r="B333" s="2">
        <v>112047858</v>
      </c>
      <c r="C333" s="2">
        <f>VLOOKUP($A333,[1]products_2021_10_19_12_46_45!$A$3:$S$481,3,FALSE)</f>
        <v>1120478</v>
      </c>
      <c r="D333" s="2" t="str">
        <f>VLOOKUP($A333,[1]products_2021_10_19_12_46_45!$A$3:$S$481,4,FALSE)</f>
        <v>Bombacha Clásica Rip Rural T:56-60</v>
      </c>
      <c r="E333" s="3">
        <v>58</v>
      </c>
      <c r="F333" s="4"/>
      <c r="G333" s="2" t="str">
        <f>VLOOKUP($A333,[1]products_2021_10_19_12_46_45!$A$3:$S$481,16,FALSE)</f>
        <v>&lt;p&gt;Con puños en la bota.&lt;br /&gt; Seis (6) bolsillos.&lt;br /&gt; Refuerzo en rodillas y entrepierna.&lt;br /&gt; Cierre de cremallera de 1ª calidad con ojal y botón.&lt;/p&gt;</v>
      </c>
      <c r="H333" s="2" t="str">
        <f>IFERROR(VLOOKUP($A333,[1]products_2021_10_19_12_46_45!$A$3:$S$481,17,FALSE),"")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333" s="2" t="str">
        <f>VLOOKUP($A333,[1]products_2021_10_19_12_46_45!$A$3:$S$481,5,FALSE)</f>
        <v>Indumentaria militar</v>
      </c>
      <c r="J333" s="2" t="str">
        <f>IFERROR(VLOOKUP($A333,[1]products_2021_10_19_12_46_45!$A$3:$S$481,6,FALSE),"")</f>
        <v>Pantalones de combate, bombachas, fajinas, cargo.</v>
      </c>
      <c r="K333" s="2" t="str">
        <f>IFERROR(VLOOKUP($A333,[1]products_2021_10_19_12_46_45!$A$3:$S$481,7,FALSE),"")</f>
        <v>Clásica</v>
      </c>
      <c r="L333" s="2" t="str">
        <f>IFERROR(VLOOKUP($A333,[1]products_2021_10_19_12_46_45!$A$3:$S$481,8,FALSE),"")</f>
        <v/>
      </c>
      <c r="M333" s="2" t="str">
        <f>IFERROR(VLOOKUP($A333,[1]products_2021_10_19_12_46_45!$A$3:$S$481,9,FALSE),"")</f>
        <v>Digital, Bombacha, Clásica, Mimética</v>
      </c>
      <c r="N333" s="2">
        <f>IFERROR(VLOOKUP(C333,[2]articulo!$A$1:$D$9000,4,FALSE),"")</f>
        <v>6950</v>
      </c>
      <c r="O333" s="2" t="str">
        <f>VLOOKUP($A333,[1]products_2021_10_19_12_46_45!$A$3:$S$481,18,FALSE)</f>
        <v>https://rerda.com/8020/bombacha-clasica-rip-rural-t56-60.jpg,https://rerda.com/8021/bombacha-clasica-rip-rural-t56-60.jpg,https://rerda.com/8022/bombacha-clasica-rip-rural-t56-60.jpg,https://rerda.com/8023/bombacha-clasica-rip-rural-t56-60.jpg,https://rerda.com/8024/bombacha-clasica-rip-rural-t56-60.jpg</v>
      </c>
      <c r="P333" s="2">
        <f>IFERROR(VLOOKUP(B333,[3]stock!$A$1:$B$9000,2,FALSE),"0")</f>
        <v>0</v>
      </c>
      <c r="Q333" s="2">
        <f>VLOOKUP($A333,[1]products_2021_10_19_12_46_45!$A$3:$S$481,11,FALSE)</f>
        <v>5</v>
      </c>
      <c r="R333" s="2">
        <f>VLOOKUP($A333,[1]products_2021_10_19_12_46_45!$A$3:$S$481,12,FALSE)</f>
        <v>5</v>
      </c>
      <c r="S333" s="2">
        <f>VLOOKUP($A333,[1]products_2021_10_19_12_46_45!$A$3:$S$481,13,FALSE)</f>
        <v>5</v>
      </c>
      <c r="T333" s="2">
        <f>VLOOKUP($A333,[1]products_2021_10_19_12_46_45!$A$3:$S$481,14,FALSE)</f>
        <v>0.03</v>
      </c>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row>
    <row r="334" spans="1:45" hidden="1" x14ac:dyDescent="0.25">
      <c r="A334" s="2">
        <v>1237</v>
      </c>
      <c r="B334" s="2">
        <v>112047860</v>
      </c>
      <c r="C334" s="2">
        <f>VLOOKUP($A334,[1]products_2021_10_19_12_46_45!$A$3:$S$481,3,FALSE)</f>
        <v>1120478</v>
      </c>
      <c r="D334" s="2" t="str">
        <f>VLOOKUP($A334,[1]products_2021_10_19_12_46_45!$A$3:$S$481,4,FALSE)</f>
        <v>Bombacha Clásica Rip Rural T:56-60</v>
      </c>
      <c r="E334" s="3">
        <v>60</v>
      </c>
      <c r="F334" s="4"/>
      <c r="G334" s="2" t="str">
        <f>VLOOKUP($A334,[1]products_2021_10_19_12_46_45!$A$3:$S$481,16,FALSE)</f>
        <v>&lt;p&gt;Con puños en la bota.&lt;br /&gt; Seis (6) bolsillos.&lt;br /&gt; Refuerzo en rodillas y entrepierna.&lt;br /&gt; Cierre de cremallera de 1ª calidad con ojal y botón.&lt;/p&gt;</v>
      </c>
      <c r="H334" s="2" t="str">
        <f>IFERROR(VLOOKUP($A334,[1]products_2021_10_19_12_46_45!$A$3:$S$481,17,FALSE),"")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334" s="2" t="str">
        <f>VLOOKUP($A334,[1]products_2021_10_19_12_46_45!$A$3:$S$481,5,FALSE)</f>
        <v>Indumentaria militar</v>
      </c>
      <c r="J334" s="2" t="str">
        <f>IFERROR(VLOOKUP($A334,[1]products_2021_10_19_12_46_45!$A$3:$S$481,6,FALSE),"")</f>
        <v>Pantalones de combate, bombachas, fajinas, cargo.</v>
      </c>
      <c r="K334" s="2" t="str">
        <f>IFERROR(VLOOKUP($A334,[1]products_2021_10_19_12_46_45!$A$3:$S$481,7,FALSE),"")</f>
        <v>Clásica</v>
      </c>
      <c r="L334" s="2" t="str">
        <f>IFERROR(VLOOKUP($A334,[1]products_2021_10_19_12_46_45!$A$3:$S$481,8,FALSE),"")</f>
        <v/>
      </c>
      <c r="M334" s="2" t="str">
        <f>IFERROR(VLOOKUP($A334,[1]products_2021_10_19_12_46_45!$A$3:$S$481,9,FALSE),"")</f>
        <v>Digital, Bombacha, Clásica, Mimética</v>
      </c>
      <c r="N334" s="2">
        <f>IFERROR(VLOOKUP(C334,[2]articulo!$A$1:$D$9000,4,FALSE),"")</f>
        <v>6950</v>
      </c>
      <c r="O334" s="2" t="str">
        <f>VLOOKUP($A334,[1]products_2021_10_19_12_46_45!$A$3:$S$481,18,FALSE)</f>
        <v>https://rerda.com/8020/bombacha-clasica-rip-rural-t56-60.jpg,https://rerda.com/8021/bombacha-clasica-rip-rural-t56-60.jpg,https://rerda.com/8022/bombacha-clasica-rip-rural-t56-60.jpg,https://rerda.com/8023/bombacha-clasica-rip-rural-t56-60.jpg,https://rerda.com/8024/bombacha-clasica-rip-rural-t56-60.jpg</v>
      </c>
      <c r="P334" s="2">
        <f>IFERROR(VLOOKUP(B334,[3]stock!$A$1:$B$9000,2,FALSE),"0")</f>
        <v>0</v>
      </c>
      <c r="Q334" s="2">
        <f>VLOOKUP($A334,[1]products_2021_10_19_12_46_45!$A$3:$S$481,11,FALSE)</f>
        <v>5</v>
      </c>
      <c r="R334" s="2">
        <f>VLOOKUP($A334,[1]products_2021_10_19_12_46_45!$A$3:$S$481,12,FALSE)</f>
        <v>5</v>
      </c>
      <c r="S334" s="2">
        <f>VLOOKUP($A334,[1]products_2021_10_19_12_46_45!$A$3:$S$481,13,FALSE)</f>
        <v>5</v>
      </c>
      <c r="T334" s="2">
        <f>VLOOKUP($A334,[1]products_2021_10_19_12_46_45!$A$3:$S$481,14,FALSE)</f>
        <v>0.03</v>
      </c>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row>
    <row r="335" spans="1:45" hidden="1" x14ac:dyDescent="0.25">
      <c r="A335" s="2">
        <v>1238</v>
      </c>
      <c r="B335" s="2">
        <v>112047962</v>
      </c>
      <c r="C335" s="2">
        <f>VLOOKUP($A335,[1]products_2021_10_19_12_46_45!$A$3:$S$481,3,FALSE)</f>
        <v>1120479</v>
      </c>
      <c r="D335" s="2" t="str">
        <f>VLOOKUP($A335,[1]products_2021_10_19_12_46_45!$A$3:$S$481,4,FALSE)</f>
        <v>Bombacha Clásica Rip Rural T:62-66</v>
      </c>
      <c r="E335" s="3">
        <v>62</v>
      </c>
      <c r="F335" s="4"/>
      <c r="G335" s="2" t="str">
        <f>VLOOKUP($A335,[1]products_2021_10_19_12_46_45!$A$3:$S$481,16,FALSE)</f>
        <v>&lt;p&gt;Con puños en la bota.&lt;br /&gt; Seis (6) bolsillos.&lt;br /&gt; Refuerzo en rodillas y entrepierna.&lt;br /&gt; Cierre de cremallera de 1ª calidad con ojal y botón.&lt;/p&gt;</v>
      </c>
      <c r="H335" s="2" t="str">
        <f>IFERROR(VLOOKUP($A335,[1]products_2021_10_19_12_46_45!$A$3:$S$481,17,FALSE),"")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335" s="2" t="str">
        <f>VLOOKUP($A335,[1]products_2021_10_19_12_46_45!$A$3:$S$481,5,FALSE)</f>
        <v>Indumentaria militar</v>
      </c>
      <c r="J335" s="2" t="str">
        <f>IFERROR(VLOOKUP($A335,[1]products_2021_10_19_12_46_45!$A$3:$S$481,6,FALSE),"")</f>
        <v>Pantalones de combate, bombachas, fajinas, cargo.</v>
      </c>
      <c r="K335" s="2" t="str">
        <f>IFERROR(VLOOKUP($A335,[1]products_2021_10_19_12_46_45!$A$3:$S$481,7,FALSE),"")</f>
        <v>Clásica</v>
      </c>
      <c r="L335" s="2" t="str">
        <f>IFERROR(VLOOKUP($A335,[1]products_2021_10_19_12_46_45!$A$3:$S$481,8,FALSE),"")</f>
        <v/>
      </c>
      <c r="M335" s="2" t="str">
        <f>IFERROR(VLOOKUP($A335,[1]products_2021_10_19_12_46_45!$A$3:$S$481,9,FALSE),"")</f>
        <v>Digital, Bombacha, Clásica, Mimética</v>
      </c>
      <c r="N335" s="2">
        <f>IFERROR(VLOOKUP(C335,[2]articulo!$A$1:$D$9000,4,FALSE),"")</f>
        <v>7100</v>
      </c>
      <c r="O335" s="2" t="str">
        <f>VLOOKUP($A335,[1]products_2021_10_19_12_46_45!$A$3:$S$481,18,FALSE)</f>
        <v>https://rerda.com/8025/bombacha-clasica-rip-rural-t62-66.jpg,https://rerda.com/8026/bombacha-clasica-rip-rural-t62-66.jpg,https://rerda.com/8027/bombacha-clasica-rip-rural-t62-66.jpg,https://rerda.com/8028/bombacha-clasica-rip-rural-t62-66.jpg,https://rerda.com/8029/bombacha-clasica-rip-rural-t62-66.jpg</v>
      </c>
      <c r="P335" s="2">
        <f>IFERROR(VLOOKUP(B335,[3]stock!$A$1:$B$9000,2,FALSE),"0")</f>
        <v>0</v>
      </c>
      <c r="Q335" s="2">
        <f>VLOOKUP($A335,[1]products_2021_10_19_12_46_45!$A$3:$S$481,11,FALSE)</f>
        <v>5</v>
      </c>
      <c r="R335" s="2">
        <f>VLOOKUP($A335,[1]products_2021_10_19_12_46_45!$A$3:$S$481,12,FALSE)</f>
        <v>5</v>
      </c>
      <c r="S335" s="2">
        <f>VLOOKUP($A335,[1]products_2021_10_19_12_46_45!$A$3:$S$481,13,FALSE)</f>
        <v>5</v>
      </c>
      <c r="T335" s="2">
        <f>VLOOKUP($A335,[1]products_2021_10_19_12_46_45!$A$3:$S$481,14,FALSE)</f>
        <v>0.03</v>
      </c>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row>
    <row r="336" spans="1:45" hidden="1" x14ac:dyDescent="0.25">
      <c r="A336" s="2">
        <v>1238</v>
      </c>
      <c r="B336" s="2">
        <v>112047964</v>
      </c>
      <c r="C336" s="2">
        <f>VLOOKUP($A336,[1]products_2021_10_19_12_46_45!$A$3:$S$481,3,FALSE)</f>
        <v>1120479</v>
      </c>
      <c r="D336" s="2" t="str">
        <f>VLOOKUP($A336,[1]products_2021_10_19_12_46_45!$A$3:$S$481,4,FALSE)</f>
        <v>Bombacha Clásica Rip Rural T:62-66</v>
      </c>
      <c r="E336" s="3">
        <v>64</v>
      </c>
      <c r="F336" s="4"/>
      <c r="G336" s="2" t="str">
        <f>VLOOKUP($A336,[1]products_2021_10_19_12_46_45!$A$3:$S$481,16,FALSE)</f>
        <v>&lt;p&gt;Con puños en la bota.&lt;br /&gt; Seis (6) bolsillos.&lt;br /&gt; Refuerzo en rodillas y entrepierna.&lt;br /&gt; Cierre de cremallera de 1ª calidad con ojal y botón.&lt;/p&gt;</v>
      </c>
      <c r="H336" s="2" t="str">
        <f>IFERROR(VLOOKUP($A336,[1]products_2021_10_19_12_46_45!$A$3:$S$481,17,FALSE),"")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336" s="2" t="str">
        <f>VLOOKUP($A336,[1]products_2021_10_19_12_46_45!$A$3:$S$481,5,FALSE)</f>
        <v>Indumentaria militar</v>
      </c>
      <c r="J336" s="2" t="str">
        <f>IFERROR(VLOOKUP($A336,[1]products_2021_10_19_12_46_45!$A$3:$S$481,6,FALSE),"")</f>
        <v>Pantalones de combate, bombachas, fajinas, cargo.</v>
      </c>
      <c r="K336" s="2" t="str">
        <f>IFERROR(VLOOKUP($A336,[1]products_2021_10_19_12_46_45!$A$3:$S$481,7,FALSE),"")</f>
        <v>Clásica</v>
      </c>
      <c r="L336" s="2" t="str">
        <f>IFERROR(VLOOKUP($A336,[1]products_2021_10_19_12_46_45!$A$3:$S$481,8,FALSE),"")</f>
        <v/>
      </c>
      <c r="M336" s="2" t="str">
        <f>IFERROR(VLOOKUP($A336,[1]products_2021_10_19_12_46_45!$A$3:$S$481,9,FALSE),"")</f>
        <v>Digital, Bombacha, Clásica, Mimética</v>
      </c>
      <c r="N336" s="2">
        <f>IFERROR(VLOOKUP(C336,[2]articulo!$A$1:$D$9000,4,FALSE),"")</f>
        <v>7100</v>
      </c>
      <c r="O336" s="2" t="str">
        <f>VLOOKUP($A336,[1]products_2021_10_19_12_46_45!$A$3:$S$481,18,FALSE)</f>
        <v>https://rerda.com/8025/bombacha-clasica-rip-rural-t62-66.jpg,https://rerda.com/8026/bombacha-clasica-rip-rural-t62-66.jpg,https://rerda.com/8027/bombacha-clasica-rip-rural-t62-66.jpg,https://rerda.com/8028/bombacha-clasica-rip-rural-t62-66.jpg,https://rerda.com/8029/bombacha-clasica-rip-rural-t62-66.jpg</v>
      </c>
      <c r="P336" s="2">
        <f>IFERROR(VLOOKUP(B336,[3]stock!$A$1:$B$9000,2,FALSE),"0")</f>
        <v>1</v>
      </c>
      <c r="Q336" s="2">
        <f>VLOOKUP($A336,[1]products_2021_10_19_12_46_45!$A$3:$S$481,11,FALSE)</f>
        <v>5</v>
      </c>
      <c r="R336" s="2">
        <f>VLOOKUP($A336,[1]products_2021_10_19_12_46_45!$A$3:$S$481,12,FALSE)</f>
        <v>5</v>
      </c>
      <c r="S336" s="2">
        <f>VLOOKUP($A336,[1]products_2021_10_19_12_46_45!$A$3:$S$481,13,FALSE)</f>
        <v>5</v>
      </c>
      <c r="T336" s="2">
        <f>VLOOKUP($A336,[1]products_2021_10_19_12_46_45!$A$3:$S$481,14,FALSE)</f>
        <v>0.03</v>
      </c>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row>
    <row r="337" spans="1:45" hidden="1" x14ac:dyDescent="0.25">
      <c r="A337" s="2">
        <v>1238</v>
      </c>
      <c r="B337" s="2">
        <v>112047966</v>
      </c>
      <c r="C337" s="2">
        <f>VLOOKUP($A337,[1]products_2021_10_19_12_46_45!$A$3:$S$481,3,FALSE)</f>
        <v>1120479</v>
      </c>
      <c r="D337" s="2" t="str">
        <f>VLOOKUP($A337,[1]products_2021_10_19_12_46_45!$A$3:$S$481,4,FALSE)</f>
        <v>Bombacha Clásica Rip Rural T:62-66</v>
      </c>
      <c r="E337" s="3">
        <v>66</v>
      </c>
      <c r="F337" s="4"/>
      <c r="G337" s="2" t="str">
        <f>VLOOKUP($A337,[1]products_2021_10_19_12_46_45!$A$3:$S$481,16,FALSE)</f>
        <v>&lt;p&gt;Con puños en la bota.&lt;br /&gt; Seis (6) bolsillos.&lt;br /&gt; Refuerzo en rodillas y entrepierna.&lt;br /&gt; Cierre de cremallera de 1ª calidad con ojal y botón.&lt;/p&gt;</v>
      </c>
      <c r="H337" s="2" t="str">
        <f>IFERROR(VLOOKUP($A337,[1]products_2021_10_19_12_46_45!$A$3:$S$481,17,FALSE),"")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337" s="2" t="str">
        <f>VLOOKUP($A337,[1]products_2021_10_19_12_46_45!$A$3:$S$481,5,FALSE)</f>
        <v>Indumentaria militar</v>
      </c>
      <c r="J337" s="2" t="str">
        <f>IFERROR(VLOOKUP($A337,[1]products_2021_10_19_12_46_45!$A$3:$S$481,6,FALSE),"")</f>
        <v>Pantalones de combate, bombachas, fajinas, cargo.</v>
      </c>
      <c r="K337" s="2" t="str">
        <f>IFERROR(VLOOKUP($A337,[1]products_2021_10_19_12_46_45!$A$3:$S$481,7,FALSE),"")</f>
        <v>Clásica</v>
      </c>
      <c r="L337" s="2" t="str">
        <f>IFERROR(VLOOKUP($A337,[1]products_2021_10_19_12_46_45!$A$3:$S$481,8,FALSE),"")</f>
        <v/>
      </c>
      <c r="M337" s="2" t="str">
        <f>IFERROR(VLOOKUP($A337,[1]products_2021_10_19_12_46_45!$A$3:$S$481,9,FALSE),"")</f>
        <v>Digital, Bombacha, Clásica, Mimética</v>
      </c>
      <c r="N337" s="2">
        <f>IFERROR(VLOOKUP(C337,[2]articulo!$A$1:$D$9000,4,FALSE),"")</f>
        <v>7100</v>
      </c>
      <c r="O337" s="2" t="str">
        <f>VLOOKUP($A337,[1]products_2021_10_19_12_46_45!$A$3:$S$481,18,FALSE)</f>
        <v>https://rerda.com/8025/bombacha-clasica-rip-rural-t62-66.jpg,https://rerda.com/8026/bombacha-clasica-rip-rural-t62-66.jpg,https://rerda.com/8027/bombacha-clasica-rip-rural-t62-66.jpg,https://rerda.com/8028/bombacha-clasica-rip-rural-t62-66.jpg,https://rerda.com/8029/bombacha-clasica-rip-rural-t62-66.jpg</v>
      </c>
      <c r="P337" s="2">
        <f>IFERROR(VLOOKUP(B337,[3]stock!$A$1:$B$9000,2,FALSE),"0")</f>
        <v>0</v>
      </c>
      <c r="Q337" s="2">
        <f>VLOOKUP($A337,[1]products_2021_10_19_12_46_45!$A$3:$S$481,11,FALSE)</f>
        <v>5</v>
      </c>
      <c r="R337" s="2">
        <f>VLOOKUP($A337,[1]products_2021_10_19_12_46_45!$A$3:$S$481,12,FALSE)</f>
        <v>5</v>
      </c>
      <c r="S337" s="2">
        <f>VLOOKUP($A337,[1]products_2021_10_19_12_46_45!$A$3:$S$481,13,FALSE)</f>
        <v>5</v>
      </c>
      <c r="T337" s="2">
        <f>VLOOKUP($A337,[1]products_2021_10_19_12_46_45!$A$3:$S$481,14,FALSE)</f>
        <v>0.03</v>
      </c>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row>
    <row r="338" spans="1:45" hidden="1" x14ac:dyDescent="0.25">
      <c r="A338" s="2">
        <v>667</v>
      </c>
      <c r="B338" s="2">
        <v>112048556</v>
      </c>
      <c r="C338" s="2">
        <f>VLOOKUP($A338,[1]products_2021_10_19_12_46_45!$A$3:$S$481,3,FALSE)</f>
        <v>1120485</v>
      </c>
      <c r="D338" s="2" t="str">
        <f>VLOOKUP($A338,[1]products_2021_10_19_12_46_45!$A$3:$S$481,4,FALSE)</f>
        <v>Pantalón de Vestir Negro T:56-60</v>
      </c>
      <c r="E338" s="3">
        <v>56</v>
      </c>
      <c r="F338" s="4"/>
      <c r="G338" s="2" t="str">
        <f>VLOOKUP($A338,[1]products_2021_10_19_12_46_45!$A$3:$S$481,16,FALSE)</f>
        <v>Pantalón pinzado de gala._x000D_
Bolsillos traseros sin solapas._x000D_
Para uniforme de salida.</v>
      </c>
      <c r="H338" s="2" t="str">
        <f>IFERROR(VLOOKUP($A338,[1]products_2021_10_19_12_46_45!$A$3:$S$481,17,FALSE),"")</f>
        <v>Ideales para desfiles, gala, la policía, penitenciaría, institutos, escuelas, como también el Liceo Militar.</v>
      </c>
      <c r="I338" s="2" t="str">
        <f>VLOOKUP($A338,[1]products_2021_10_19_12_46_45!$A$3:$S$481,5,FALSE)</f>
        <v>Indumentaria militar</v>
      </c>
      <c r="J338" s="2" t="str">
        <f>IFERROR(VLOOKUP($A338,[1]products_2021_10_19_12_46_45!$A$3:$S$481,6,FALSE),"")</f>
        <v>Pantalones</v>
      </c>
      <c r="K338" s="2" t="str">
        <f>IFERROR(VLOOKUP($A338,[1]products_2021_10_19_12_46_45!$A$3:$S$481,7,FALSE),"")</f>
        <v>De vestir</v>
      </c>
      <c r="L338" s="2" t="str">
        <f>IFERROR(VLOOKUP($A338,[1]products_2021_10_19_12_46_45!$A$3:$S$481,8,FALSE),"")</f>
        <v/>
      </c>
      <c r="M338" s="2" t="str">
        <f>IFERROR(VLOOKUP($A338,[1]products_2021_10_19_12_46_45!$A$3:$S$481,9,FALSE),"")</f>
        <v>Gabardina, Gala, Pantalón</v>
      </c>
      <c r="N338" s="2">
        <f>IFERROR(VLOOKUP(C338,[2]articulo!$A$1:$D$9000,4,FALSE),"")</f>
        <v>4457.9799999999996</v>
      </c>
      <c r="O338" s="2" t="str">
        <f>VLOOKUP($A338,[1]products_2021_10_19_12_46_45!$A$3:$S$481,18,FALSE)</f>
        <v>https://rerda.com/3125/pantalon-de-vestir-negro-talle-56-al-60.jpg,https://rerda.com/3126/pantalon-de-vestir-negro-talle-56-al-60.jpg,https://rerda.com/3127/pantalon-de-vestir-negro-talle-56-al-60.jpg</v>
      </c>
      <c r="P338" s="2">
        <f>IFERROR(VLOOKUP(B338,[3]stock!$A$1:$B$9000,2,FALSE),"0")</f>
        <v>6</v>
      </c>
      <c r="Q338" s="2">
        <f>VLOOKUP($A338,[1]products_2021_10_19_12_46_45!$A$3:$S$481,11,FALSE)</f>
        <v>5</v>
      </c>
      <c r="R338" s="2">
        <f>VLOOKUP($A338,[1]products_2021_10_19_12_46_45!$A$3:$S$481,12,FALSE)</f>
        <v>5</v>
      </c>
      <c r="S338" s="2">
        <f>VLOOKUP($A338,[1]products_2021_10_19_12_46_45!$A$3:$S$481,13,FALSE)</f>
        <v>5</v>
      </c>
      <c r="T338" s="2">
        <f>VLOOKUP($A338,[1]products_2021_10_19_12_46_45!$A$3:$S$481,14,FALSE)</f>
        <v>0.03</v>
      </c>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row>
    <row r="339" spans="1:45" hidden="1" x14ac:dyDescent="0.25">
      <c r="A339" s="2">
        <v>667</v>
      </c>
      <c r="B339" s="2">
        <v>112048558</v>
      </c>
      <c r="C339" s="2">
        <f>VLOOKUP($A339,[1]products_2021_10_19_12_46_45!$A$3:$S$481,3,FALSE)</f>
        <v>1120485</v>
      </c>
      <c r="D339" s="2" t="str">
        <f>VLOOKUP($A339,[1]products_2021_10_19_12_46_45!$A$3:$S$481,4,FALSE)</f>
        <v>Pantalón de Vestir Negro T:56-60</v>
      </c>
      <c r="E339" s="3">
        <v>58</v>
      </c>
      <c r="F339" s="4"/>
      <c r="G339" s="2" t="str">
        <f>VLOOKUP($A339,[1]products_2021_10_19_12_46_45!$A$3:$S$481,16,FALSE)</f>
        <v>Pantalón pinzado de gala._x000D_
Bolsillos traseros sin solapas._x000D_
Para uniforme de salida.</v>
      </c>
      <c r="H339" s="2" t="str">
        <f>IFERROR(VLOOKUP($A339,[1]products_2021_10_19_12_46_45!$A$3:$S$481,17,FALSE),"")</f>
        <v>Ideales para desfiles, gala, la policía, penitenciaría, institutos, escuelas, como también el Liceo Militar.</v>
      </c>
      <c r="I339" s="2" t="str">
        <f>VLOOKUP($A339,[1]products_2021_10_19_12_46_45!$A$3:$S$481,5,FALSE)</f>
        <v>Indumentaria militar</v>
      </c>
      <c r="J339" s="2" t="str">
        <f>IFERROR(VLOOKUP($A339,[1]products_2021_10_19_12_46_45!$A$3:$S$481,6,FALSE),"")</f>
        <v>Pantalones</v>
      </c>
      <c r="K339" s="2" t="str">
        <f>IFERROR(VLOOKUP($A339,[1]products_2021_10_19_12_46_45!$A$3:$S$481,7,FALSE),"")</f>
        <v>De vestir</v>
      </c>
      <c r="L339" s="2" t="str">
        <f>IFERROR(VLOOKUP($A339,[1]products_2021_10_19_12_46_45!$A$3:$S$481,8,FALSE),"")</f>
        <v/>
      </c>
      <c r="M339" s="2" t="str">
        <f>IFERROR(VLOOKUP($A339,[1]products_2021_10_19_12_46_45!$A$3:$S$481,9,FALSE),"")</f>
        <v>Gabardina, Gala, Pantalón</v>
      </c>
      <c r="N339" s="2">
        <f>IFERROR(VLOOKUP(C339,[2]articulo!$A$1:$D$9000,4,FALSE),"")</f>
        <v>4457.9799999999996</v>
      </c>
      <c r="O339" s="2" t="str">
        <f>VLOOKUP($A339,[1]products_2021_10_19_12_46_45!$A$3:$S$481,18,FALSE)</f>
        <v>https://rerda.com/3125/pantalon-de-vestir-negro-talle-56-al-60.jpg,https://rerda.com/3126/pantalon-de-vestir-negro-talle-56-al-60.jpg,https://rerda.com/3127/pantalon-de-vestir-negro-talle-56-al-60.jpg</v>
      </c>
      <c r="P339" s="2">
        <f>IFERROR(VLOOKUP(B339,[3]stock!$A$1:$B$9000,2,FALSE),"0")</f>
        <v>6</v>
      </c>
      <c r="Q339" s="2">
        <f>VLOOKUP($A339,[1]products_2021_10_19_12_46_45!$A$3:$S$481,11,FALSE)</f>
        <v>5</v>
      </c>
      <c r="R339" s="2">
        <f>VLOOKUP($A339,[1]products_2021_10_19_12_46_45!$A$3:$S$481,12,FALSE)</f>
        <v>5</v>
      </c>
      <c r="S339" s="2">
        <f>VLOOKUP($A339,[1]products_2021_10_19_12_46_45!$A$3:$S$481,13,FALSE)</f>
        <v>5</v>
      </c>
      <c r="T339" s="2">
        <f>VLOOKUP($A339,[1]products_2021_10_19_12_46_45!$A$3:$S$481,14,FALSE)</f>
        <v>0.03</v>
      </c>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row>
    <row r="340" spans="1:45" hidden="1" x14ac:dyDescent="0.25">
      <c r="A340" s="2">
        <v>667</v>
      </c>
      <c r="B340" s="2">
        <v>112048560</v>
      </c>
      <c r="C340" s="2">
        <f>VLOOKUP($A340,[1]products_2021_10_19_12_46_45!$A$3:$S$481,3,FALSE)</f>
        <v>1120485</v>
      </c>
      <c r="D340" s="2" t="str">
        <f>VLOOKUP($A340,[1]products_2021_10_19_12_46_45!$A$3:$S$481,4,FALSE)</f>
        <v>Pantalón de Vestir Negro T:56-60</v>
      </c>
      <c r="E340" s="3">
        <v>60</v>
      </c>
      <c r="F340" s="4"/>
      <c r="G340" s="2" t="str">
        <f>VLOOKUP($A340,[1]products_2021_10_19_12_46_45!$A$3:$S$481,16,FALSE)</f>
        <v>Pantalón pinzado de gala._x000D_
Bolsillos traseros sin solapas._x000D_
Para uniforme de salida.</v>
      </c>
      <c r="H340" s="2" t="str">
        <f>IFERROR(VLOOKUP($A340,[1]products_2021_10_19_12_46_45!$A$3:$S$481,17,FALSE),"")</f>
        <v>Ideales para desfiles, gala, la policía, penitenciaría, institutos, escuelas, como también el Liceo Militar.</v>
      </c>
      <c r="I340" s="2" t="str">
        <f>VLOOKUP($A340,[1]products_2021_10_19_12_46_45!$A$3:$S$481,5,FALSE)</f>
        <v>Indumentaria militar</v>
      </c>
      <c r="J340" s="2" t="str">
        <f>IFERROR(VLOOKUP($A340,[1]products_2021_10_19_12_46_45!$A$3:$S$481,6,FALSE),"")</f>
        <v>Pantalones</v>
      </c>
      <c r="K340" s="2" t="str">
        <f>IFERROR(VLOOKUP($A340,[1]products_2021_10_19_12_46_45!$A$3:$S$481,7,FALSE),"")</f>
        <v>De vestir</v>
      </c>
      <c r="L340" s="2" t="str">
        <f>IFERROR(VLOOKUP($A340,[1]products_2021_10_19_12_46_45!$A$3:$S$481,8,FALSE),"")</f>
        <v/>
      </c>
      <c r="M340" s="2" t="str">
        <f>IFERROR(VLOOKUP($A340,[1]products_2021_10_19_12_46_45!$A$3:$S$481,9,FALSE),"")</f>
        <v>Gabardina, Gala, Pantalón</v>
      </c>
      <c r="N340" s="2">
        <f>IFERROR(VLOOKUP(C340,[2]articulo!$A$1:$D$9000,4,FALSE),"")</f>
        <v>4457.9799999999996</v>
      </c>
      <c r="O340" s="2" t="str">
        <f>VLOOKUP($A340,[1]products_2021_10_19_12_46_45!$A$3:$S$481,18,FALSE)</f>
        <v>https://rerda.com/3125/pantalon-de-vestir-negro-talle-56-al-60.jpg,https://rerda.com/3126/pantalon-de-vestir-negro-talle-56-al-60.jpg,https://rerda.com/3127/pantalon-de-vestir-negro-talle-56-al-60.jpg</v>
      </c>
      <c r="P340" s="2">
        <f>IFERROR(VLOOKUP(B340,[3]stock!$A$1:$B$9000,2,FALSE),"0")</f>
        <v>4</v>
      </c>
      <c r="Q340" s="2">
        <f>VLOOKUP($A340,[1]products_2021_10_19_12_46_45!$A$3:$S$481,11,FALSE)</f>
        <v>5</v>
      </c>
      <c r="R340" s="2">
        <f>VLOOKUP($A340,[1]products_2021_10_19_12_46_45!$A$3:$S$481,12,FALSE)</f>
        <v>5</v>
      </c>
      <c r="S340" s="2">
        <f>VLOOKUP($A340,[1]products_2021_10_19_12_46_45!$A$3:$S$481,13,FALSE)</f>
        <v>5</v>
      </c>
      <c r="T340" s="2">
        <f>VLOOKUP($A340,[1]products_2021_10_19_12_46_45!$A$3:$S$481,14,FALSE)</f>
        <v>0.03</v>
      </c>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row>
    <row r="341" spans="1:45" hidden="1" x14ac:dyDescent="0.25">
      <c r="A341" s="2">
        <v>763</v>
      </c>
      <c r="B341" s="2">
        <v>112049650</v>
      </c>
      <c r="C341" s="2">
        <f>VLOOKUP($A341,[1]products_2021_10_19_12_46_45!$A$3:$S$481,3,FALSE)</f>
        <v>1120496</v>
      </c>
      <c r="D341" s="2" t="str">
        <f>VLOOKUP($A341,[1]products_2021_10_19_12_46_45!$A$3:$S$481,4,FALSE)</f>
        <v>Bombacha Clásica Rip Stop Azul T:50-54</v>
      </c>
      <c r="E341" s="3">
        <v>50</v>
      </c>
      <c r="F341" s="4"/>
      <c r="G341" s="2" t="str">
        <f>VLOOKUP($A341,[1]products_2021_10_19_12_46_45!$A$3:$S$481,16,FALSE)</f>
        <v>Con puños en la bota.&lt;br /&gt;
Seis (6) bolsillos.&lt;br /&gt;
Refuerzo en rodillas y entrepierna.&lt;br /&gt;
Cierre de cremallera de 1ª calidad con ojal y botón.&lt;br /&gt;</v>
      </c>
      <c r="H341" s="2" t="str">
        <f>IFERROR(VLOOKUP($A341,[1]products_2021_10_19_12_46_45!$A$3:$S$481,17,FALSE),"")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41" s="2" t="str">
        <f>VLOOKUP($A341,[1]products_2021_10_19_12_46_45!$A$3:$S$481,5,FALSE)</f>
        <v>Indumentaria militar</v>
      </c>
      <c r="J341" s="2" t="str">
        <f>IFERROR(VLOOKUP($A341,[1]products_2021_10_19_12_46_45!$A$3:$S$481,6,FALSE),"")</f>
        <v>Pantalones de combate, bombachas, fajinas, cargo.</v>
      </c>
      <c r="K341" s="2" t="str">
        <f>IFERROR(VLOOKUP($A341,[1]products_2021_10_19_12_46_45!$A$3:$S$481,7,FALSE),"")</f>
        <v>Clásica</v>
      </c>
      <c r="L341" s="2" t="str">
        <f>IFERROR(VLOOKUP($A341,[1]products_2021_10_19_12_46_45!$A$3:$S$481,8,FALSE),"")</f>
        <v/>
      </c>
      <c r="M341" s="2" t="str">
        <f>IFERROR(VLOOKUP($A341,[1]products_2021_10_19_12_46_45!$A$3:$S$481,9,FALSE),"")</f>
        <v>Rip Stop, Bombacha, Clásica</v>
      </c>
      <c r="N341" s="2">
        <f>IFERROR(VLOOKUP(C341,[2]articulo!$A$1:$D$9000,4,FALSE),"")</f>
        <v>5150</v>
      </c>
      <c r="O341" s="2" t="str">
        <f>VLOOKUP($A341,[1]products_2021_10_19_12_46_45!$A$3:$S$481,18,FALSE)</f>
        <v>https://rerda.com/7401/Bombacha-Clasica-Rip-Stop-Azul-T-50-55.jpg,https://rerda.com/7402/Bombacha-Clasica-Rip-Stop-Azul-T-50-55.jpg,https://rerda.com/7403/Bombacha-Clasica-Rip-Stop-Azul-T-50-55.jpg,https://rerda.com/7404/Bombacha-Clasica-Rip-Stop-Azul-T-50-55.jpg,https://rerda.com/7405/Bombacha-Clasica-Rip-Stop-Azul-T-50-55.jpg</v>
      </c>
      <c r="P341" s="2">
        <f>IFERROR(VLOOKUP(B341,[3]stock!$A$1:$B$9000,2,FALSE),"0")</f>
        <v>31</v>
      </c>
      <c r="Q341" s="2">
        <f>VLOOKUP($A341,[1]products_2021_10_19_12_46_45!$A$3:$S$481,11,FALSE)</f>
        <v>5</v>
      </c>
      <c r="R341" s="2">
        <f>VLOOKUP($A341,[1]products_2021_10_19_12_46_45!$A$3:$S$481,12,FALSE)</f>
        <v>5</v>
      </c>
      <c r="S341" s="2">
        <f>VLOOKUP($A341,[1]products_2021_10_19_12_46_45!$A$3:$S$481,13,FALSE)</f>
        <v>5</v>
      </c>
      <c r="T341" s="2">
        <f>VLOOKUP($A341,[1]products_2021_10_19_12_46_45!$A$3:$S$481,14,FALSE)</f>
        <v>0.03</v>
      </c>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row>
    <row r="342" spans="1:45" hidden="1" x14ac:dyDescent="0.25">
      <c r="A342" s="2">
        <v>763</v>
      </c>
      <c r="B342" s="2">
        <v>112049652</v>
      </c>
      <c r="C342" s="2">
        <f>VLOOKUP($A342,[1]products_2021_10_19_12_46_45!$A$3:$S$481,3,FALSE)</f>
        <v>1120496</v>
      </c>
      <c r="D342" s="2" t="str">
        <f>VLOOKUP($A342,[1]products_2021_10_19_12_46_45!$A$3:$S$481,4,FALSE)</f>
        <v>Bombacha Clásica Rip Stop Azul T:50-54</v>
      </c>
      <c r="E342" s="3">
        <v>52</v>
      </c>
      <c r="F342" s="4"/>
      <c r="G342" s="2" t="str">
        <f>VLOOKUP($A342,[1]products_2021_10_19_12_46_45!$A$3:$S$481,16,FALSE)</f>
        <v>Con puños en la bota.&lt;br /&gt;
Seis (6) bolsillos.&lt;br /&gt;
Refuerzo en rodillas y entrepierna.&lt;br /&gt;
Cierre de cremallera de 1ª calidad con ojal y botón.&lt;br /&gt;</v>
      </c>
      <c r="H342" s="2" t="str">
        <f>IFERROR(VLOOKUP($A342,[1]products_2021_10_19_12_46_45!$A$3:$S$481,17,FALSE),"")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42" s="2" t="str">
        <f>VLOOKUP($A342,[1]products_2021_10_19_12_46_45!$A$3:$S$481,5,FALSE)</f>
        <v>Indumentaria militar</v>
      </c>
      <c r="J342" s="2" t="str">
        <f>IFERROR(VLOOKUP($A342,[1]products_2021_10_19_12_46_45!$A$3:$S$481,6,FALSE),"")</f>
        <v>Pantalones de combate, bombachas, fajinas, cargo.</v>
      </c>
      <c r="K342" s="2" t="str">
        <f>IFERROR(VLOOKUP($A342,[1]products_2021_10_19_12_46_45!$A$3:$S$481,7,FALSE),"")</f>
        <v>Clásica</v>
      </c>
      <c r="L342" s="2" t="str">
        <f>IFERROR(VLOOKUP($A342,[1]products_2021_10_19_12_46_45!$A$3:$S$481,8,FALSE),"")</f>
        <v/>
      </c>
      <c r="M342" s="2" t="str">
        <f>IFERROR(VLOOKUP($A342,[1]products_2021_10_19_12_46_45!$A$3:$S$481,9,FALSE),"")</f>
        <v>Rip Stop, Bombacha, Clásica</v>
      </c>
      <c r="N342" s="2">
        <f>IFERROR(VLOOKUP(C342,[2]articulo!$A$1:$D$9000,4,FALSE),"")</f>
        <v>5150</v>
      </c>
      <c r="O342" s="2" t="str">
        <f>VLOOKUP($A342,[1]products_2021_10_19_12_46_45!$A$3:$S$481,18,FALSE)</f>
        <v>https://rerda.com/7401/Bombacha-Clasica-Rip-Stop-Azul-T-50-55.jpg,https://rerda.com/7402/Bombacha-Clasica-Rip-Stop-Azul-T-50-55.jpg,https://rerda.com/7403/Bombacha-Clasica-Rip-Stop-Azul-T-50-55.jpg,https://rerda.com/7404/Bombacha-Clasica-Rip-Stop-Azul-T-50-55.jpg,https://rerda.com/7405/Bombacha-Clasica-Rip-Stop-Azul-T-50-55.jpg</v>
      </c>
      <c r="P342" s="2">
        <f>IFERROR(VLOOKUP(B342,[3]stock!$A$1:$B$9000,2,FALSE),"0")</f>
        <v>2</v>
      </c>
      <c r="Q342" s="2">
        <f>VLOOKUP($A342,[1]products_2021_10_19_12_46_45!$A$3:$S$481,11,FALSE)</f>
        <v>5</v>
      </c>
      <c r="R342" s="2">
        <f>VLOOKUP($A342,[1]products_2021_10_19_12_46_45!$A$3:$S$481,12,FALSE)</f>
        <v>5</v>
      </c>
      <c r="S342" s="2">
        <f>VLOOKUP($A342,[1]products_2021_10_19_12_46_45!$A$3:$S$481,13,FALSE)</f>
        <v>5</v>
      </c>
      <c r="T342" s="2">
        <f>VLOOKUP($A342,[1]products_2021_10_19_12_46_45!$A$3:$S$481,14,FALSE)</f>
        <v>0.03</v>
      </c>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row>
    <row r="343" spans="1:45" hidden="1" x14ac:dyDescent="0.25">
      <c r="A343" s="2">
        <v>763</v>
      </c>
      <c r="B343" s="2">
        <v>112049654</v>
      </c>
      <c r="C343" s="2">
        <f>VLOOKUP($A343,[1]products_2021_10_19_12_46_45!$A$3:$S$481,3,FALSE)</f>
        <v>1120496</v>
      </c>
      <c r="D343" s="2" t="str">
        <f>VLOOKUP($A343,[1]products_2021_10_19_12_46_45!$A$3:$S$481,4,FALSE)</f>
        <v>Bombacha Clásica Rip Stop Azul T:50-54</v>
      </c>
      <c r="E343" s="3">
        <v>54</v>
      </c>
      <c r="F343" s="4"/>
      <c r="G343" s="2" t="str">
        <f>VLOOKUP($A343,[1]products_2021_10_19_12_46_45!$A$3:$S$481,16,FALSE)</f>
        <v>Con puños en la bota.&lt;br /&gt;
Seis (6) bolsillos.&lt;br /&gt;
Refuerzo en rodillas y entrepierna.&lt;br /&gt;
Cierre de cremallera de 1ª calidad con ojal y botón.&lt;br /&gt;</v>
      </c>
      <c r="H343" s="2" t="str">
        <f>IFERROR(VLOOKUP($A343,[1]products_2021_10_19_12_46_45!$A$3:$S$481,17,FALSE),"")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43" s="2" t="str">
        <f>VLOOKUP($A343,[1]products_2021_10_19_12_46_45!$A$3:$S$481,5,FALSE)</f>
        <v>Indumentaria militar</v>
      </c>
      <c r="J343" s="2" t="str">
        <f>IFERROR(VLOOKUP($A343,[1]products_2021_10_19_12_46_45!$A$3:$S$481,6,FALSE),"")</f>
        <v>Pantalones de combate, bombachas, fajinas, cargo.</v>
      </c>
      <c r="K343" s="2" t="str">
        <f>IFERROR(VLOOKUP($A343,[1]products_2021_10_19_12_46_45!$A$3:$S$481,7,FALSE),"")</f>
        <v>Clásica</v>
      </c>
      <c r="L343" s="2" t="str">
        <f>IFERROR(VLOOKUP($A343,[1]products_2021_10_19_12_46_45!$A$3:$S$481,8,FALSE),"")</f>
        <v/>
      </c>
      <c r="M343" s="2" t="str">
        <f>IFERROR(VLOOKUP($A343,[1]products_2021_10_19_12_46_45!$A$3:$S$481,9,FALSE),"")</f>
        <v>Rip Stop, Bombacha, Clásica</v>
      </c>
      <c r="N343" s="2">
        <f>IFERROR(VLOOKUP(C343,[2]articulo!$A$1:$D$9000,4,FALSE),"")</f>
        <v>5150</v>
      </c>
      <c r="O343" s="2" t="str">
        <f>VLOOKUP($A343,[1]products_2021_10_19_12_46_45!$A$3:$S$481,18,FALSE)</f>
        <v>https://rerda.com/7401/Bombacha-Clasica-Rip-Stop-Azul-T-50-55.jpg,https://rerda.com/7402/Bombacha-Clasica-Rip-Stop-Azul-T-50-55.jpg,https://rerda.com/7403/Bombacha-Clasica-Rip-Stop-Azul-T-50-55.jpg,https://rerda.com/7404/Bombacha-Clasica-Rip-Stop-Azul-T-50-55.jpg,https://rerda.com/7405/Bombacha-Clasica-Rip-Stop-Azul-T-50-55.jpg</v>
      </c>
      <c r="P343" s="2">
        <f>IFERROR(VLOOKUP(B343,[3]stock!$A$1:$B$9000,2,FALSE),"0")</f>
        <v>4</v>
      </c>
      <c r="Q343" s="2">
        <f>VLOOKUP($A343,[1]products_2021_10_19_12_46_45!$A$3:$S$481,11,FALSE)</f>
        <v>5</v>
      </c>
      <c r="R343" s="2">
        <f>VLOOKUP($A343,[1]products_2021_10_19_12_46_45!$A$3:$S$481,12,FALSE)</f>
        <v>5</v>
      </c>
      <c r="S343" s="2">
        <f>VLOOKUP($A343,[1]products_2021_10_19_12_46_45!$A$3:$S$481,13,FALSE)</f>
        <v>5</v>
      </c>
      <c r="T343" s="2">
        <f>VLOOKUP($A343,[1]products_2021_10_19_12_46_45!$A$3:$S$481,14,FALSE)</f>
        <v>0.03</v>
      </c>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row>
    <row r="344" spans="1:45" hidden="1" x14ac:dyDescent="0.25">
      <c r="A344" s="2">
        <v>764</v>
      </c>
      <c r="B344" s="2">
        <v>112049756</v>
      </c>
      <c r="C344" s="2">
        <f>VLOOKUP($A344,[1]products_2021_10_19_12_46_45!$A$3:$S$481,3,FALSE)</f>
        <v>1120497</v>
      </c>
      <c r="D344" s="2" t="str">
        <f>VLOOKUP($A344,[1]products_2021_10_19_12_46_45!$A$3:$S$481,4,FALSE)</f>
        <v>Bombacha Clásica Rip Stop Azul T:56-60</v>
      </c>
      <c r="E344" s="3">
        <v>56</v>
      </c>
      <c r="F344" s="4"/>
      <c r="G344" s="2" t="str">
        <f>VLOOKUP($A344,[1]products_2021_10_19_12_46_45!$A$3:$S$481,16,FALSE)</f>
        <v>Con puños en la bota.&lt;br /&gt;
Seis (6) bolsillos.&lt;br /&gt;
Refuerzo en rodillas y entrepierna.&lt;br /&gt;
Cierre de cremallera de 1ª calidad con ojal y botón.&lt;br /&gt;</v>
      </c>
      <c r="H344" s="2" t="str">
        <f>IFERROR(VLOOKUP($A344,[1]products_2021_10_19_12_46_45!$A$3:$S$481,17,FALSE),"")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44" s="2" t="str">
        <f>VLOOKUP($A344,[1]products_2021_10_19_12_46_45!$A$3:$S$481,5,FALSE)</f>
        <v>Indumentaria militar</v>
      </c>
      <c r="J344" s="2" t="str">
        <f>IFERROR(VLOOKUP($A344,[1]products_2021_10_19_12_46_45!$A$3:$S$481,6,FALSE),"")</f>
        <v>Pantalones de combate, bombachas, fajinas, cargo.</v>
      </c>
      <c r="K344" s="2" t="str">
        <f>IFERROR(VLOOKUP($A344,[1]products_2021_10_19_12_46_45!$A$3:$S$481,7,FALSE),"")</f>
        <v>Clásica</v>
      </c>
      <c r="L344" s="2" t="str">
        <f>IFERROR(VLOOKUP($A344,[1]products_2021_10_19_12_46_45!$A$3:$S$481,8,FALSE),"")</f>
        <v/>
      </c>
      <c r="M344" s="2" t="str">
        <f>IFERROR(VLOOKUP($A344,[1]products_2021_10_19_12_46_45!$A$3:$S$481,9,FALSE),"")</f>
        <v>Rip Stop, Bombacha, Clásica</v>
      </c>
      <c r="N344" s="2">
        <f>IFERROR(VLOOKUP(C344,[2]articulo!$A$1:$D$9000,4,FALSE),"")</f>
        <v>5300</v>
      </c>
      <c r="O344" s="2" t="str">
        <f>VLOOKUP($A344,[1]products_2021_10_19_12_46_45!$A$3:$S$481,18,FALSE)</f>
        <v>https://rerda.com/7406/Bombacha-Clasica-Rip-Stop-Azul-T-56-61.jpg,https://rerda.com/7407/Bombacha-Clasica-Rip-Stop-Azul-T-56-61.jpg,https://rerda.com/7408/Bombacha-Clasica-Rip-Stop-Azul-T-56-61.jpg,https://rerda.com/7409/Bombacha-Clasica-Rip-Stop-Azul-T-56-61.jpg,https://rerda.com/7410/Bombacha-Clasica-Rip-Stop-Azul-T-56-61.jpg</v>
      </c>
      <c r="P344" s="2">
        <f>IFERROR(VLOOKUP(B344,[3]stock!$A$1:$B$9000,2,FALSE),"0")</f>
        <v>0</v>
      </c>
      <c r="Q344" s="2">
        <f>VLOOKUP($A344,[1]products_2021_10_19_12_46_45!$A$3:$S$481,11,FALSE)</f>
        <v>5</v>
      </c>
      <c r="R344" s="2">
        <f>VLOOKUP($A344,[1]products_2021_10_19_12_46_45!$A$3:$S$481,12,FALSE)</f>
        <v>5</v>
      </c>
      <c r="S344" s="2">
        <f>VLOOKUP($A344,[1]products_2021_10_19_12_46_45!$A$3:$S$481,13,FALSE)</f>
        <v>5</v>
      </c>
      <c r="T344" s="2">
        <f>VLOOKUP($A344,[1]products_2021_10_19_12_46_45!$A$3:$S$481,14,FALSE)</f>
        <v>0.03</v>
      </c>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row>
    <row r="345" spans="1:45" hidden="1" x14ac:dyDescent="0.25">
      <c r="A345" s="2">
        <v>764</v>
      </c>
      <c r="B345" s="2">
        <v>112049758</v>
      </c>
      <c r="C345" s="2">
        <f>VLOOKUP($A345,[1]products_2021_10_19_12_46_45!$A$3:$S$481,3,FALSE)</f>
        <v>1120497</v>
      </c>
      <c r="D345" s="2" t="str">
        <f>VLOOKUP($A345,[1]products_2021_10_19_12_46_45!$A$3:$S$481,4,FALSE)</f>
        <v>Bombacha Clásica Rip Stop Azul T:56-60</v>
      </c>
      <c r="E345" s="3">
        <v>58</v>
      </c>
      <c r="F345" s="4"/>
      <c r="G345" s="2" t="str">
        <f>VLOOKUP($A345,[1]products_2021_10_19_12_46_45!$A$3:$S$481,16,FALSE)</f>
        <v>Con puños en la bota.&lt;br /&gt;
Seis (6) bolsillos.&lt;br /&gt;
Refuerzo en rodillas y entrepierna.&lt;br /&gt;
Cierre de cremallera de 1ª calidad con ojal y botón.&lt;br /&gt;</v>
      </c>
      <c r="H345" s="2" t="str">
        <f>IFERROR(VLOOKUP($A345,[1]products_2021_10_19_12_46_45!$A$3:$S$481,17,FALSE),"")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45" s="2" t="str">
        <f>VLOOKUP($A345,[1]products_2021_10_19_12_46_45!$A$3:$S$481,5,FALSE)</f>
        <v>Indumentaria militar</v>
      </c>
      <c r="J345" s="2" t="str">
        <f>IFERROR(VLOOKUP($A345,[1]products_2021_10_19_12_46_45!$A$3:$S$481,6,FALSE),"")</f>
        <v>Pantalones de combate, bombachas, fajinas, cargo.</v>
      </c>
      <c r="K345" s="2" t="str">
        <f>IFERROR(VLOOKUP($A345,[1]products_2021_10_19_12_46_45!$A$3:$S$481,7,FALSE),"")</f>
        <v>Clásica</v>
      </c>
      <c r="L345" s="2" t="str">
        <f>IFERROR(VLOOKUP($A345,[1]products_2021_10_19_12_46_45!$A$3:$S$481,8,FALSE),"")</f>
        <v/>
      </c>
      <c r="M345" s="2" t="str">
        <f>IFERROR(VLOOKUP($A345,[1]products_2021_10_19_12_46_45!$A$3:$S$481,9,FALSE),"")</f>
        <v>Rip Stop, Bombacha, Clásica</v>
      </c>
      <c r="N345" s="2">
        <f>IFERROR(VLOOKUP(C345,[2]articulo!$A$1:$D$9000,4,FALSE),"")</f>
        <v>5300</v>
      </c>
      <c r="O345" s="2" t="str">
        <f>VLOOKUP($A345,[1]products_2021_10_19_12_46_45!$A$3:$S$481,18,FALSE)</f>
        <v>https://rerda.com/7406/Bombacha-Clasica-Rip-Stop-Azul-T-56-61.jpg,https://rerda.com/7407/Bombacha-Clasica-Rip-Stop-Azul-T-56-61.jpg,https://rerda.com/7408/Bombacha-Clasica-Rip-Stop-Azul-T-56-61.jpg,https://rerda.com/7409/Bombacha-Clasica-Rip-Stop-Azul-T-56-61.jpg,https://rerda.com/7410/Bombacha-Clasica-Rip-Stop-Azul-T-56-61.jpg</v>
      </c>
      <c r="P345" s="2">
        <f>IFERROR(VLOOKUP(B345,[3]stock!$A$1:$B$9000,2,FALSE),"0")</f>
        <v>13</v>
      </c>
      <c r="Q345" s="2">
        <f>VLOOKUP($A345,[1]products_2021_10_19_12_46_45!$A$3:$S$481,11,FALSE)</f>
        <v>5</v>
      </c>
      <c r="R345" s="2">
        <f>VLOOKUP($A345,[1]products_2021_10_19_12_46_45!$A$3:$S$481,12,FALSE)</f>
        <v>5</v>
      </c>
      <c r="S345" s="2">
        <f>VLOOKUP($A345,[1]products_2021_10_19_12_46_45!$A$3:$S$481,13,FALSE)</f>
        <v>5</v>
      </c>
      <c r="T345" s="2">
        <f>VLOOKUP($A345,[1]products_2021_10_19_12_46_45!$A$3:$S$481,14,FALSE)</f>
        <v>0.03</v>
      </c>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row>
    <row r="346" spans="1:45" hidden="1" x14ac:dyDescent="0.25">
      <c r="A346" s="2">
        <v>764</v>
      </c>
      <c r="B346" s="2">
        <v>112049760</v>
      </c>
      <c r="C346" s="2">
        <f>VLOOKUP($A346,[1]products_2021_10_19_12_46_45!$A$3:$S$481,3,FALSE)</f>
        <v>1120497</v>
      </c>
      <c r="D346" s="2" t="str">
        <f>VLOOKUP($A346,[1]products_2021_10_19_12_46_45!$A$3:$S$481,4,FALSE)</f>
        <v>Bombacha Clásica Rip Stop Azul T:56-60</v>
      </c>
      <c r="E346" s="3">
        <v>60</v>
      </c>
      <c r="F346" s="4"/>
      <c r="G346" s="2" t="str">
        <f>VLOOKUP($A346,[1]products_2021_10_19_12_46_45!$A$3:$S$481,16,FALSE)</f>
        <v>Con puños en la bota.&lt;br /&gt;
Seis (6) bolsillos.&lt;br /&gt;
Refuerzo en rodillas y entrepierna.&lt;br /&gt;
Cierre de cremallera de 1ª calidad con ojal y botón.&lt;br /&gt;</v>
      </c>
      <c r="H346" s="2" t="str">
        <f>IFERROR(VLOOKUP($A346,[1]products_2021_10_19_12_46_45!$A$3:$S$481,17,FALSE),"")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46" s="2" t="str">
        <f>VLOOKUP($A346,[1]products_2021_10_19_12_46_45!$A$3:$S$481,5,FALSE)</f>
        <v>Indumentaria militar</v>
      </c>
      <c r="J346" s="2" t="str">
        <f>IFERROR(VLOOKUP($A346,[1]products_2021_10_19_12_46_45!$A$3:$S$481,6,FALSE),"")</f>
        <v>Pantalones de combate, bombachas, fajinas, cargo.</v>
      </c>
      <c r="K346" s="2" t="str">
        <f>IFERROR(VLOOKUP($A346,[1]products_2021_10_19_12_46_45!$A$3:$S$481,7,FALSE),"")</f>
        <v>Clásica</v>
      </c>
      <c r="L346" s="2" t="str">
        <f>IFERROR(VLOOKUP($A346,[1]products_2021_10_19_12_46_45!$A$3:$S$481,8,FALSE),"")</f>
        <v/>
      </c>
      <c r="M346" s="2" t="str">
        <f>IFERROR(VLOOKUP($A346,[1]products_2021_10_19_12_46_45!$A$3:$S$481,9,FALSE),"")</f>
        <v>Rip Stop, Bombacha, Clásica</v>
      </c>
      <c r="N346" s="2">
        <f>IFERROR(VLOOKUP(C346,[2]articulo!$A$1:$D$9000,4,FALSE),"")</f>
        <v>5300</v>
      </c>
      <c r="O346" s="2" t="str">
        <f>VLOOKUP($A346,[1]products_2021_10_19_12_46_45!$A$3:$S$481,18,FALSE)</f>
        <v>https://rerda.com/7406/Bombacha-Clasica-Rip-Stop-Azul-T-56-61.jpg,https://rerda.com/7407/Bombacha-Clasica-Rip-Stop-Azul-T-56-61.jpg,https://rerda.com/7408/Bombacha-Clasica-Rip-Stop-Azul-T-56-61.jpg,https://rerda.com/7409/Bombacha-Clasica-Rip-Stop-Azul-T-56-61.jpg,https://rerda.com/7410/Bombacha-Clasica-Rip-Stop-Azul-T-56-61.jpg</v>
      </c>
      <c r="P346" s="2">
        <f>IFERROR(VLOOKUP(B346,[3]stock!$A$1:$B$9000,2,FALSE),"0")</f>
        <v>0</v>
      </c>
      <c r="Q346" s="2">
        <f>VLOOKUP($A346,[1]products_2021_10_19_12_46_45!$A$3:$S$481,11,FALSE)</f>
        <v>5</v>
      </c>
      <c r="R346" s="2">
        <f>VLOOKUP($A346,[1]products_2021_10_19_12_46_45!$A$3:$S$481,12,FALSE)</f>
        <v>5</v>
      </c>
      <c r="S346" s="2">
        <f>VLOOKUP($A346,[1]products_2021_10_19_12_46_45!$A$3:$S$481,13,FALSE)</f>
        <v>5</v>
      </c>
      <c r="T346" s="2">
        <f>VLOOKUP($A346,[1]products_2021_10_19_12_46_45!$A$3:$S$481,14,FALSE)</f>
        <v>0.03</v>
      </c>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row>
    <row r="347" spans="1:45" hidden="1" x14ac:dyDescent="0.25">
      <c r="A347" s="2">
        <v>765</v>
      </c>
      <c r="B347" s="2">
        <v>112049862</v>
      </c>
      <c r="C347" s="2">
        <f>VLOOKUP($A347,[1]products_2021_10_19_12_46_45!$A$3:$S$481,3,FALSE)</f>
        <v>1120498</v>
      </c>
      <c r="D347" s="2" t="str">
        <f>VLOOKUP($A347,[1]products_2021_10_19_12_46_45!$A$3:$S$481,4,FALSE)</f>
        <v>Bombacha Clásica Rip Stop Azul T:62-66</v>
      </c>
      <c r="E347" s="3">
        <v>62</v>
      </c>
      <c r="F347" s="4"/>
      <c r="G347" s="2" t="str">
        <f>VLOOKUP($A347,[1]products_2021_10_19_12_46_45!$A$3:$S$481,16,FALSE)</f>
        <v>Con puños en la bota.&lt;br /&gt;
Seis (6) bolsillos.&lt;br /&gt;
Refuerzo en rodillas y entrepierna.&lt;br /&gt;
Cierre de cremallera de 1ª calidad con ojal y botón.&lt;br /&gt;</v>
      </c>
      <c r="H347" s="2" t="str">
        <f>IFERROR(VLOOKUP($A347,[1]products_2021_10_19_12_46_45!$A$3:$S$481,17,FALSE),"")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47" s="2" t="str">
        <f>VLOOKUP($A347,[1]products_2021_10_19_12_46_45!$A$3:$S$481,5,FALSE)</f>
        <v>Indumentaria militar</v>
      </c>
      <c r="J347" s="2" t="str">
        <f>IFERROR(VLOOKUP($A347,[1]products_2021_10_19_12_46_45!$A$3:$S$481,6,FALSE),"")</f>
        <v>Pantalones de combate, bombachas, fajinas, cargo.</v>
      </c>
      <c r="K347" s="2" t="str">
        <f>IFERROR(VLOOKUP($A347,[1]products_2021_10_19_12_46_45!$A$3:$S$481,7,FALSE),"")</f>
        <v>Clásica</v>
      </c>
      <c r="L347" s="2" t="str">
        <f>IFERROR(VLOOKUP($A347,[1]products_2021_10_19_12_46_45!$A$3:$S$481,8,FALSE),"")</f>
        <v/>
      </c>
      <c r="M347" s="2" t="str">
        <f>IFERROR(VLOOKUP($A347,[1]products_2021_10_19_12_46_45!$A$3:$S$481,9,FALSE),"")</f>
        <v>Rip Stop, Bombacha, Clásica</v>
      </c>
      <c r="N347" s="2">
        <f>IFERROR(VLOOKUP(C347,[2]articulo!$A$1:$D$9000,4,FALSE),"")</f>
        <v>5450</v>
      </c>
      <c r="O347" s="2" t="str">
        <f>VLOOKUP($A347,[1]products_2021_10_19_12_46_45!$A$3:$S$481,18,FALSE)</f>
        <v>https://rerda.com/7411/Bombacha-Clasica-Rip-Stop-Azul-T-62-67.jpg,https://rerda.com/7412/Bombacha-Clasica-Rip-Stop-Azul-T-62-67.jpg,https://rerda.com/7413/Bombacha-Clasica-Rip-Stop-Azul-T-62-67.jpg,https://rerda.com/7414/Bombacha-Clasica-Rip-Stop-Azul-T-62-67.jpg,https://rerda.com/7415/Bombacha-Clasica-Rip-Stop-Azul-T-62-67.jpg</v>
      </c>
      <c r="P347" s="2">
        <f>IFERROR(VLOOKUP(B347,[3]stock!$A$1:$B$9000,2,FALSE),"0")</f>
        <v>0</v>
      </c>
      <c r="Q347" s="2">
        <f>VLOOKUP($A347,[1]products_2021_10_19_12_46_45!$A$3:$S$481,11,FALSE)</f>
        <v>5</v>
      </c>
      <c r="R347" s="2">
        <f>VLOOKUP($A347,[1]products_2021_10_19_12_46_45!$A$3:$S$481,12,FALSE)</f>
        <v>5</v>
      </c>
      <c r="S347" s="2">
        <f>VLOOKUP($A347,[1]products_2021_10_19_12_46_45!$A$3:$S$481,13,FALSE)</f>
        <v>5</v>
      </c>
      <c r="T347" s="2">
        <f>VLOOKUP($A347,[1]products_2021_10_19_12_46_45!$A$3:$S$481,14,FALSE)</f>
        <v>0.03</v>
      </c>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row>
    <row r="348" spans="1:45" hidden="1" x14ac:dyDescent="0.25">
      <c r="A348" s="2">
        <v>765</v>
      </c>
      <c r="B348" s="2">
        <v>112049864</v>
      </c>
      <c r="C348" s="2">
        <f>VLOOKUP($A348,[1]products_2021_10_19_12_46_45!$A$3:$S$481,3,FALSE)</f>
        <v>1120498</v>
      </c>
      <c r="D348" s="2" t="str">
        <f>VLOOKUP($A348,[1]products_2021_10_19_12_46_45!$A$3:$S$481,4,FALSE)</f>
        <v>Bombacha Clásica Rip Stop Azul T:62-66</v>
      </c>
      <c r="E348" s="3">
        <v>64</v>
      </c>
      <c r="F348" s="4"/>
      <c r="G348" s="2" t="str">
        <f>VLOOKUP($A348,[1]products_2021_10_19_12_46_45!$A$3:$S$481,16,FALSE)</f>
        <v>Con puños en la bota.&lt;br /&gt;
Seis (6) bolsillos.&lt;br /&gt;
Refuerzo en rodillas y entrepierna.&lt;br /&gt;
Cierre de cremallera de 1ª calidad con ojal y botón.&lt;br /&gt;</v>
      </c>
      <c r="H348" s="2" t="str">
        <f>IFERROR(VLOOKUP($A348,[1]products_2021_10_19_12_46_45!$A$3:$S$481,17,FALSE),"")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48" s="2" t="str">
        <f>VLOOKUP($A348,[1]products_2021_10_19_12_46_45!$A$3:$S$481,5,FALSE)</f>
        <v>Indumentaria militar</v>
      </c>
      <c r="J348" s="2" t="str">
        <f>IFERROR(VLOOKUP($A348,[1]products_2021_10_19_12_46_45!$A$3:$S$481,6,FALSE),"")</f>
        <v>Pantalones de combate, bombachas, fajinas, cargo.</v>
      </c>
      <c r="K348" s="2" t="str">
        <f>IFERROR(VLOOKUP($A348,[1]products_2021_10_19_12_46_45!$A$3:$S$481,7,FALSE),"")</f>
        <v>Clásica</v>
      </c>
      <c r="L348" s="2" t="str">
        <f>IFERROR(VLOOKUP($A348,[1]products_2021_10_19_12_46_45!$A$3:$S$481,8,FALSE),"")</f>
        <v/>
      </c>
      <c r="M348" s="2" t="str">
        <f>IFERROR(VLOOKUP($A348,[1]products_2021_10_19_12_46_45!$A$3:$S$481,9,FALSE),"")</f>
        <v>Rip Stop, Bombacha, Clásica</v>
      </c>
      <c r="N348" s="2">
        <f>IFERROR(VLOOKUP(C348,[2]articulo!$A$1:$D$9000,4,FALSE),"")</f>
        <v>5450</v>
      </c>
      <c r="O348" s="2" t="str">
        <f>VLOOKUP($A348,[1]products_2021_10_19_12_46_45!$A$3:$S$481,18,FALSE)</f>
        <v>https://rerda.com/7411/Bombacha-Clasica-Rip-Stop-Azul-T-62-67.jpg,https://rerda.com/7412/Bombacha-Clasica-Rip-Stop-Azul-T-62-67.jpg,https://rerda.com/7413/Bombacha-Clasica-Rip-Stop-Azul-T-62-67.jpg,https://rerda.com/7414/Bombacha-Clasica-Rip-Stop-Azul-T-62-67.jpg,https://rerda.com/7415/Bombacha-Clasica-Rip-Stop-Azul-T-62-67.jpg</v>
      </c>
      <c r="P348" s="2">
        <f>IFERROR(VLOOKUP(B348,[3]stock!$A$1:$B$9000,2,FALSE),"0")</f>
        <v>0</v>
      </c>
      <c r="Q348" s="2">
        <f>VLOOKUP($A348,[1]products_2021_10_19_12_46_45!$A$3:$S$481,11,FALSE)</f>
        <v>5</v>
      </c>
      <c r="R348" s="2">
        <f>VLOOKUP($A348,[1]products_2021_10_19_12_46_45!$A$3:$S$481,12,FALSE)</f>
        <v>5</v>
      </c>
      <c r="S348" s="2">
        <f>VLOOKUP($A348,[1]products_2021_10_19_12_46_45!$A$3:$S$481,13,FALSE)</f>
        <v>5</v>
      </c>
      <c r="T348" s="2">
        <f>VLOOKUP($A348,[1]products_2021_10_19_12_46_45!$A$3:$S$481,14,FALSE)</f>
        <v>0.03</v>
      </c>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row>
    <row r="349" spans="1:45" hidden="1" x14ac:dyDescent="0.25">
      <c r="A349" s="2">
        <v>765</v>
      </c>
      <c r="B349" s="2">
        <v>112049866</v>
      </c>
      <c r="C349" s="2">
        <f>VLOOKUP($A349,[1]products_2021_10_19_12_46_45!$A$3:$S$481,3,FALSE)</f>
        <v>1120498</v>
      </c>
      <c r="D349" s="2" t="str">
        <f>VLOOKUP($A349,[1]products_2021_10_19_12_46_45!$A$3:$S$481,4,FALSE)</f>
        <v>Bombacha Clásica Rip Stop Azul T:62-66</v>
      </c>
      <c r="E349" s="3">
        <v>66</v>
      </c>
      <c r="F349" s="4"/>
      <c r="G349" s="2" t="str">
        <f>VLOOKUP($A349,[1]products_2021_10_19_12_46_45!$A$3:$S$481,16,FALSE)</f>
        <v>Con puños en la bota.&lt;br /&gt;
Seis (6) bolsillos.&lt;br /&gt;
Refuerzo en rodillas y entrepierna.&lt;br /&gt;
Cierre de cremallera de 1ª calidad con ojal y botón.&lt;br /&gt;</v>
      </c>
      <c r="H349" s="2" t="str">
        <f>IFERROR(VLOOKUP($A349,[1]products_2021_10_19_12_46_45!$A$3:$S$481,17,FALSE),"")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49" s="2" t="str">
        <f>VLOOKUP($A349,[1]products_2021_10_19_12_46_45!$A$3:$S$481,5,FALSE)</f>
        <v>Indumentaria militar</v>
      </c>
      <c r="J349" s="2" t="str">
        <f>IFERROR(VLOOKUP($A349,[1]products_2021_10_19_12_46_45!$A$3:$S$481,6,FALSE),"")</f>
        <v>Pantalones de combate, bombachas, fajinas, cargo.</v>
      </c>
      <c r="K349" s="2" t="str">
        <f>IFERROR(VLOOKUP($A349,[1]products_2021_10_19_12_46_45!$A$3:$S$481,7,FALSE),"")</f>
        <v>Clásica</v>
      </c>
      <c r="L349" s="2" t="str">
        <f>IFERROR(VLOOKUP($A349,[1]products_2021_10_19_12_46_45!$A$3:$S$481,8,FALSE),"")</f>
        <v/>
      </c>
      <c r="M349" s="2" t="str">
        <f>IFERROR(VLOOKUP($A349,[1]products_2021_10_19_12_46_45!$A$3:$S$481,9,FALSE),"")</f>
        <v>Rip Stop, Bombacha, Clásica</v>
      </c>
      <c r="N349" s="2">
        <f>IFERROR(VLOOKUP(C349,[2]articulo!$A$1:$D$9000,4,FALSE),"")</f>
        <v>5450</v>
      </c>
      <c r="O349" s="2" t="str">
        <f>VLOOKUP($A349,[1]products_2021_10_19_12_46_45!$A$3:$S$481,18,FALSE)</f>
        <v>https://rerda.com/7411/Bombacha-Clasica-Rip-Stop-Azul-T-62-67.jpg,https://rerda.com/7412/Bombacha-Clasica-Rip-Stop-Azul-T-62-67.jpg,https://rerda.com/7413/Bombacha-Clasica-Rip-Stop-Azul-T-62-67.jpg,https://rerda.com/7414/Bombacha-Clasica-Rip-Stop-Azul-T-62-67.jpg,https://rerda.com/7415/Bombacha-Clasica-Rip-Stop-Azul-T-62-67.jpg</v>
      </c>
      <c r="P349" s="2">
        <f>IFERROR(VLOOKUP(B349,[3]stock!$A$1:$B$9000,2,FALSE),"0")</f>
        <v>0</v>
      </c>
      <c r="Q349" s="2">
        <f>VLOOKUP($A349,[1]products_2021_10_19_12_46_45!$A$3:$S$481,11,FALSE)</f>
        <v>5</v>
      </c>
      <c r="R349" s="2">
        <f>VLOOKUP($A349,[1]products_2021_10_19_12_46_45!$A$3:$S$481,12,FALSE)</f>
        <v>5</v>
      </c>
      <c r="S349" s="2">
        <f>VLOOKUP($A349,[1]products_2021_10_19_12_46_45!$A$3:$S$481,13,FALSE)</f>
        <v>5</v>
      </c>
      <c r="T349" s="2">
        <f>VLOOKUP($A349,[1]products_2021_10_19_12_46_45!$A$3:$S$481,14,FALSE)</f>
        <v>0.03</v>
      </c>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row>
    <row r="350" spans="1:45" hidden="1" x14ac:dyDescent="0.25">
      <c r="A350" s="2">
        <v>762</v>
      </c>
      <c r="B350" s="2">
        <v>112049934</v>
      </c>
      <c r="C350" s="2">
        <f>VLOOKUP($A350,[1]products_2021_10_19_12_46_45!$A$3:$S$481,3,FALSE)</f>
        <v>1120499</v>
      </c>
      <c r="D350" s="2" t="str">
        <f>VLOOKUP($A350,[1]products_2021_10_19_12_46_45!$A$3:$S$481,4,FALSE)</f>
        <v>Bombacha Clásica Rip Stop Azul T:34-48</v>
      </c>
      <c r="E350" s="3">
        <v>34</v>
      </c>
      <c r="F350" s="4"/>
      <c r="G350" s="2" t="str">
        <f>VLOOKUP($A350,[1]products_2021_10_19_12_46_45!$A$3:$S$481,16,FALSE)</f>
        <v>Con puños en la bota.&lt;br /&gt;
Seis (6) bolsillos.&lt;br /&gt;
Refuerzo en rodillas y entrepierna.&lt;br /&gt;
Cierre de cremallera de 1ª calidad con ojal y botón.&lt;br /&gt;</v>
      </c>
      <c r="H350" s="2" t="str">
        <f>IFERROR(VLOOKUP($A350,[1]products_2021_10_19_12_46_45!$A$3:$S$481,17,FALSE),"")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50" s="2" t="str">
        <f>VLOOKUP($A350,[1]products_2021_10_19_12_46_45!$A$3:$S$481,5,FALSE)</f>
        <v>Indumentaria militar</v>
      </c>
      <c r="J350" s="2" t="str">
        <f>IFERROR(VLOOKUP($A350,[1]products_2021_10_19_12_46_45!$A$3:$S$481,6,FALSE),"")</f>
        <v>Pantalones de combate, bombachas, fajinas, cargo.</v>
      </c>
      <c r="K350" s="2" t="str">
        <f>IFERROR(VLOOKUP($A350,[1]products_2021_10_19_12_46_45!$A$3:$S$481,7,FALSE),"")</f>
        <v>Clásica</v>
      </c>
      <c r="L350" s="2" t="str">
        <f>IFERROR(VLOOKUP($A350,[1]products_2021_10_19_12_46_45!$A$3:$S$481,8,FALSE),"")</f>
        <v/>
      </c>
      <c r="M350" s="2" t="str">
        <f>IFERROR(VLOOKUP($A350,[1]products_2021_10_19_12_46_45!$A$3:$S$481,9,FALSE),"")</f>
        <v>Rip Stop, Bombacha, Clásica</v>
      </c>
      <c r="N350" s="2">
        <f>IFERROR(VLOOKUP(C350,[2]articulo!$A$1:$D$9000,4,FALSE),"")</f>
        <v>5000</v>
      </c>
      <c r="O350" s="2" t="str">
        <f>VLOOKUP($A350,[1]products_2021_10_19_12_46_45!$A$3:$S$481,18,FALSE)</f>
        <v>https://rerda.com/7396/Bombacha-Clasica-Rip-Stop-Azul-T-34-49.jpg,https://rerda.com/7397/Bombacha-Clasica-Rip-Stop-Azul-T-34-49.jpg,https://rerda.com/7398/Bombacha-Clasica-Rip-Stop-Azul-T-34-49.jpg,https://rerda.com/7399/Bombacha-Clasica-Rip-Stop-Azul-T-34-49.jpg,https://rerda.com/7400/Bombacha-Clasica-Rip-Stop-Azul-T-34-49.jpg</v>
      </c>
      <c r="P350" s="2">
        <f>IFERROR(VLOOKUP(B350,[3]stock!$A$1:$B$9000,2,FALSE),"0")</f>
        <v>3</v>
      </c>
      <c r="Q350" s="2">
        <f>VLOOKUP($A350,[1]products_2021_10_19_12_46_45!$A$3:$S$481,11,FALSE)</f>
        <v>5</v>
      </c>
      <c r="R350" s="2">
        <f>VLOOKUP($A350,[1]products_2021_10_19_12_46_45!$A$3:$S$481,12,FALSE)</f>
        <v>5</v>
      </c>
      <c r="S350" s="2">
        <f>VLOOKUP($A350,[1]products_2021_10_19_12_46_45!$A$3:$S$481,13,FALSE)</f>
        <v>5</v>
      </c>
      <c r="T350" s="2">
        <f>VLOOKUP($A350,[1]products_2021_10_19_12_46_45!$A$3:$S$481,14,FALSE)</f>
        <v>0.03</v>
      </c>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row>
    <row r="351" spans="1:45" hidden="1" x14ac:dyDescent="0.25">
      <c r="A351" s="2">
        <v>762</v>
      </c>
      <c r="B351" s="2">
        <v>112049936</v>
      </c>
      <c r="C351" s="2">
        <f>VLOOKUP($A351,[1]products_2021_10_19_12_46_45!$A$3:$S$481,3,FALSE)</f>
        <v>1120499</v>
      </c>
      <c r="D351" s="2" t="str">
        <f>VLOOKUP($A351,[1]products_2021_10_19_12_46_45!$A$3:$S$481,4,FALSE)</f>
        <v>Bombacha Clásica Rip Stop Azul T:34-48</v>
      </c>
      <c r="E351" s="3">
        <v>36</v>
      </c>
      <c r="F351" s="4"/>
      <c r="G351" s="2" t="str">
        <f>VLOOKUP($A351,[1]products_2021_10_19_12_46_45!$A$3:$S$481,16,FALSE)</f>
        <v>Con puños en la bota.&lt;br /&gt;
Seis (6) bolsillos.&lt;br /&gt;
Refuerzo en rodillas y entrepierna.&lt;br /&gt;
Cierre de cremallera de 1ª calidad con ojal y botón.&lt;br /&gt;</v>
      </c>
      <c r="H351" s="2" t="str">
        <f>IFERROR(VLOOKUP($A351,[1]products_2021_10_19_12_46_45!$A$3:$S$481,17,FALSE),"")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51" s="2" t="str">
        <f>VLOOKUP($A351,[1]products_2021_10_19_12_46_45!$A$3:$S$481,5,FALSE)</f>
        <v>Indumentaria militar</v>
      </c>
      <c r="J351" s="2" t="str">
        <f>IFERROR(VLOOKUP($A351,[1]products_2021_10_19_12_46_45!$A$3:$S$481,6,FALSE),"")</f>
        <v>Pantalones de combate, bombachas, fajinas, cargo.</v>
      </c>
      <c r="K351" s="2" t="str">
        <f>IFERROR(VLOOKUP($A351,[1]products_2021_10_19_12_46_45!$A$3:$S$481,7,FALSE),"")</f>
        <v>Clásica</v>
      </c>
      <c r="L351" s="2" t="str">
        <f>IFERROR(VLOOKUP($A351,[1]products_2021_10_19_12_46_45!$A$3:$S$481,8,FALSE),"")</f>
        <v/>
      </c>
      <c r="M351" s="2" t="str">
        <f>IFERROR(VLOOKUP($A351,[1]products_2021_10_19_12_46_45!$A$3:$S$481,9,FALSE),"")</f>
        <v>Rip Stop, Bombacha, Clásica</v>
      </c>
      <c r="N351" s="2">
        <f>IFERROR(VLOOKUP(C351,[2]articulo!$A$1:$D$9000,4,FALSE),"")</f>
        <v>5000</v>
      </c>
      <c r="O351" s="2" t="str">
        <f>VLOOKUP($A351,[1]products_2021_10_19_12_46_45!$A$3:$S$481,18,FALSE)</f>
        <v>https://rerda.com/7396/Bombacha-Clasica-Rip-Stop-Azul-T-34-49.jpg,https://rerda.com/7397/Bombacha-Clasica-Rip-Stop-Azul-T-34-49.jpg,https://rerda.com/7398/Bombacha-Clasica-Rip-Stop-Azul-T-34-49.jpg,https://rerda.com/7399/Bombacha-Clasica-Rip-Stop-Azul-T-34-49.jpg,https://rerda.com/7400/Bombacha-Clasica-Rip-Stop-Azul-T-34-49.jpg</v>
      </c>
      <c r="P351" s="2">
        <f>IFERROR(VLOOKUP(B351,[3]stock!$A$1:$B$9000,2,FALSE),"0")</f>
        <v>12</v>
      </c>
      <c r="Q351" s="2">
        <f>VLOOKUP($A351,[1]products_2021_10_19_12_46_45!$A$3:$S$481,11,FALSE)</f>
        <v>5</v>
      </c>
      <c r="R351" s="2">
        <f>VLOOKUP($A351,[1]products_2021_10_19_12_46_45!$A$3:$S$481,12,FALSE)</f>
        <v>5</v>
      </c>
      <c r="S351" s="2">
        <f>VLOOKUP($A351,[1]products_2021_10_19_12_46_45!$A$3:$S$481,13,FALSE)</f>
        <v>5</v>
      </c>
      <c r="T351" s="2">
        <f>VLOOKUP($A351,[1]products_2021_10_19_12_46_45!$A$3:$S$481,14,FALSE)</f>
        <v>0.03</v>
      </c>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row>
    <row r="352" spans="1:45" hidden="1" x14ac:dyDescent="0.25">
      <c r="A352" s="2">
        <v>762</v>
      </c>
      <c r="B352" s="2">
        <v>112049938</v>
      </c>
      <c r="C352" s="2">
        <f>VLOOKUP($A352,[1]products_2021_10_19_12_46_45!$A$3:$S$481,3,FALSE)</f>
        <v>1120499</v>
      </c>
      <c r="D352" s="2" t="str">
        <f>VLOOKUP($A352,[1]products_2021_10_19_12_46_45!$A$3:$S$481,4,FALSE)</f>
        <v>Bombacha Clásica Rip Stop Azul T:34-48</v>
      </c>
      <c r="E352" s="3">
        <v>38</v>
      </c>
      <c r="F352" s="4"/>
      <c r="G352" s="2" t="str">
        <f>VLOOKUP($A352,[1]products_2021_10_19_12_46_45!$A$3:$S$481,16,FALSE)</f>
        <v>Con puños en la bota.&lt;br /&gt;
Seis (6) bolsillos.&lt;br /&gt;
Refuerzo en rodillas y entrepierna.&lt;br /&gt;
Cierre de cremallera de 1ª calidad con ojal y botón.&lt;br /&gt;</v>
      </c>
      <c r="H352" s="2" t="str">
        <f>IFERROR(VLOOKUP($A352,[1]products_2021_10_19_12_46_45!$A$3:$S$481,17,FALSE),"")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52" s="2" t="str">
        <f>VLOOKUP($A352,[1]products_2021_10_19_12_46_45!$A$3:$S$481,5,FALSE)</f>
        <v>Indumentaria militar</v>
      </c>
      <c r="J352" s="2" t="str">
        <f>IFERROR(VLOOKUP($A352,[1]products_2021_10_19_12_46_45!$A$3:$S$481,6,FALSE),"")</f>
        <v>Pantalones de combate, bombachas, fajinas, cargo.</v>
      </c>
      <c r="K352" s="2" t="str">
        <f>IFERROR(VLOOKUP($A352,[1]products_2021_10_19_12_46_45!$A$3:$S$481,7,FALSE),"")</f>
        <v>Clásica</v>
      </c>
      <c r="L352" s="2" t="str">
        <f>IFERROR(VLOOKUP($A352,[1]products_2021_10_19_12_46_45!$A$3:$S$481,8,FALSE),"")</f>
        <v/>
      </c>
      <c r="M352" s="2" t="str">
        <f>IFERROR(VLOOKUP($A352,[1]products_2021_10_19_12_46_45!$A$3:$S$481,9,FALSE),"")</f>
        <v>Rip Stop, Bombacha, Clásica</v>
      </c>
      <c r="N352" s="2">
        <f>IFERROR(VLOOKUP(C352,[2]articulo!$A$1:$D$9000,4,FALSE),"")</f>
        <v>5000</v>
      </c>
      <c r="O352" s="2" t="str">
        <f>VLOOKUP($A352,[1]products_2021_10_19_12_46_45!$A$3:$S$481,18,FALSE)</f>
        <v>https://rerda.com/7396/Bombacha-Clasica-Rip-Stop-Azul-T-34-49.jpg,https://rerda.com/7397/Bombacha-Clasica-Rip-Stop-Azul-T-34-49.jpg,https://rerda.com/7398/Bombacha-Clasica-Rip-Stop-Azul-T-34-49.jpg,https://rerda.com/7399/Bombacha-Clasica-Rip-Stop-Azul-T-34-49.jpg,https://rerda.com/7400/Bombacha-Clasica-Rip-Stop-Azul-T-34-49.jpg</v>
      </c>
      <c r="P352" s="2">
        <f>IFERROR(VLOOKUP(B352,[3]stock!$A$1:$B$9000,2,FALSE),"0")</f>
        <v>42</v>
      </c>
      <c r="Q352" s="2">
        <f>VLOOKUP($A352,[1]products_2021_10_19_12_46_45!$A$3:$S$481,11,FALSE)</f>
        <v>5</v>
      </c>
      <c r="R352" s="2">
        <f>VLOOKUP($A352,[1]products_2021_10_19_12_46_45!$A$3:$S$481,12,FALSE)</f>
        <v>5</v>
      </c>
      <c r="S352" s="2">
        <f>VLOOKUP($A352,[1]products_2021_10_19_12_46_45!$A$3:$S$481,13,FALSE)</f>
        <v>5</v>
      </c>
      <c r="T352" s="2">
        <f>VLOOKUP($A352,[1]products_2021_10_19_12_46_45!$A$3:$S$481,14,FALSE)</f>
        <v>0.03</v>
      </c>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row>
    <row r="353" spans="1:45" hidden="1" x14ac:dyDescent="0.25">
      <c r="A353" s="2">
        <v>762</v>
      </c>
      <c r="B353" s="2">
        <v>112049940</v>
      </c>
      <c r="C353" s="2">
        <f>VLOOKUP($A353,[1]products_2021_10_19_12_46_45!$A$3:$S$481,3,FALSE)</f>
        <v>1120499</v>
      </c>
      <c r="D353" s="2" t="str">
        <f>VLOOKUP($A353,[1]products_2021_10_19_12_46_45!$A$3:$S$481,4,FALSE)</f>
        <v>Bombacha Clásica Rip Stop Azul T:34-48</v>
      </c>
      <c r="E353" s="3">
        <v>40</v>
      </c>
      <c r="F353" s="4"/>
      <c r="G353" s="2" t="str">
        <f>VLOOKUP($A353,[1]products_2021_10_19_12_46_45!$A$3:$S$481,16,FALSE)</f>
        <v>Con puños en la bota.&lt;br /&gt;
Seis (6) bolsillos.&lt;br /&gt;
Refuerzo en rodillas y entrepierna.&lt;br /&gt;
Cierre de cremallera de 1ª calidad con ojal y botón.&lt;br /&gt;</v>
      </c>
      <c r="H353" s="2" t="str">
        <f>IFERROR(VLOOKUP($A353,[1]products_2021_10_19_12_46_45!$A$3:$S$481,17,FALSE),"")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53" s="2" t="str">
        <f>VLOOKUP($A353,[1]products_2021_10_19_12_46_45!$A$3:$S$481,5,FALSE)</f>
        <v>Indumentaria militar</v>
      </c>
      <c r="J353" s="2" t="str">
        <f>IFERROR(VLOOKUP($A353,[1]products_2021_10_19_12_46_45!$A$3:$S$481,6,FALSE),"")</f>
        <v>Pantalones de combate, bombachas, fajinas, cargo.</v>
      </c>
      <c r="K353" s="2" t="str">
        <f>IFERROR(VLOOKUP($A353,[1]products_2021_10_19_12_46_45!$A$3:$S$481,7,FALSE),"")</f>
        <v>Clásica</v>
      </c>
      <c r="L353" s="2" t="str">
        <f>IFERROR(VLOOKUP($A353,[1]products_2021_10_19_12_46_45!$A$3:$S$481,8,FALSE),"")</f>
        <v/>
      </c>
      <c r="M353" s="2" t="str">
        <f>IFERROR(VLOOKUP($A353,[1]products_2021_10_19_12_46_45!$A$3:$S$481,9,FALSE),"")</f>
        <v>Rip Stop, Bombacha, Clásica</v>
      </c>
      <c r="N353" s="2">
        <f>IFERROR(VLOOKUP(C353,[2]articulo!$A$1:$D$9000,4,FALSE),"")</f>
        <v>5000</v>
      </c>
      <c r="O353" s="2" t="str">
        <f>VLOOKUP($A353,[1]products_2021_10_19_12_46_45!$A$3:$S$481,18,FALSE)</f>
        <v>https://rerda.com/7396/Bombacha-Clasica-Rip-Stop-Azul-T-34-49.jpg,https://rerda.com/7397/Bombacha-Clasica-Rip-Stop-Azul-T-34-49.jpg,https://rerda.com/7398/Bombacha-Clasica-Rip-Stop-Azul-T-34-49.jpg,https://rerda.com/7399/Bombacha-Clasica-Rip-Stop-Azul-T-34-49.jpg,https://rerda.com/7400/Bombacha-Clasica-Rip-Stop-Azul-T-34-49.jpg</v>
      </c>
      <c r="P353" s="2">
        <f>IFERROR(VLOOKUP(B353,[3]stock!$A$1:$B$9000,2,FALSE),"0")</f>
        <v>49</v>
      </c>
      <c r="Q353" s="2">
        <f>VLOOKUP($A353,[1]products_2021_10_19_12_46_45!$A$3:$S$481,11,FALSE)</f>
        <v>5</v>
      </c>
      <c r="R353" s="2">
        <f>VLOOKUP($A353,[1]products_2021_10_19_12_46_45!$A$3:$S$481,12,FALSE)</f>
        <v>5</v>
      </c>
      <c r="S353" s="2">
        <f>VLOOKUP($A353,[1]products_2021_10_19_12_46_45!$A$3:$S$481,13,FALSE)</f>
        <v>5</v>
      </c>
      <c r="T353" s="2">
        <f>VLOOKUP($A353,[1]products_2021_10_19_12_46_45!$A$3:$S$481,14,FALSE)</f>
        <v>0.03</v>
      </c>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row>
    <row r="354" spans="1:45" hidden="1" x14ac:dyDescent="0.25">
      <c r="A354" s="2">
        <v>762</v>
      </c>
      <c r="B354" s="2">
        <v>112049942</v>
      </c>
      <c r="C354" s="2">
        <f>VLOOKUP($A354,[1]products_2021_10_19_12_46_45!$A$3:$S$481,3,FALSE)</f>
        <v>1120499</v>
      </c>
      <c r="D354" s="2" t="str">
        <f>VLOOKUP($A354,[1]products_2021_10_19_12_46_45!$A$3:$S$481,4,FALSE)</f>
        <v>Bombacha Clásica Rip Stop Azul T:34-48</v>
      </c>
      <c r="E354" s="3">
        <v>42</v>
      </c>
      <c r="F354" s="4"/>
      <c r="G354" s="2" t="str">
        <f>VLOOKUP($A354,[1]products_2021_10_19_12_46_45!$A$3:$S$481,16,FALSE)</f>
        <v>Con puños en la bota.&lt;br /&gt;
Seis (6) bolsillos.&lt;br /&gt;
Refuerzo en rodillas y entrepierna.&lt;br /&gt;
Cierre de cremallera de 1ª calidad con ojal y botón.&lt;br /&gt;</v>
      </c>
      <c r="H354" s="2" t="str">
        <f>IFERROR(VLOOKUP($A354,[1]products_2021_10_19_12_46_45!$A$3:$S$481,17,FALSE),"")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54" s="2" t="str">
        <f>VLOOKUP($A354,[1]products_2021_10_19_12_46_45!$A$3:$S$481,5,FALSE)</f>
        <v>Indumentaria militar</v>
      </c>
      <c r="J354" s="2" t="str">
        <f>IFERROR(VLOOKUP($A354,[1]products_2021_10_19_12_46_45!$A$3:$S$481,6,FALSE),"")</f>
        <v>Pantalones de combate, bombachas, fajinas, cargo.</v>
      </c>
      <c r="K354" s="2" t="str">
        <f>IFERROR(VLOOKUP($A354,[1]products_2021_10_19_12_46_45!$A$3:$S$481,7,FALSE),"")</f>
        <v>Clásica</v>
      </c>
      <c r="L354" s="2" t="str">
        <f>IFERROR(VLOOKUP($A354,[1]products_2021_10_19_12_46_45!$A$3:$S$481,8,FALSE),"")</f>
        <v/>
      </c>
      <c r="M354" s="2" t="str">
        <f>IFERROR(VLOOKUP($A354,[1]products_2021_10_19_12_46_45!$A$3:$S$481,9,FALSE),"")</f>
        <v>Rip Stop, Bombacha, Clásica</v>
      </c>
      <c r="N354" s="2">
        <f>IFERROR(VLOOKUP(C354,[2]articulo!$A$1:$D$9000,4,FALSE),"")</f>
        <v>5000</v>
      </c>
      <c r="O354" s="2" t="str">
        <f>VLOOKUP($A354,[1]products_2021_10_19_12_46_45!$A$3:$S$481,18,FALSE)</f>
        <v>https://rerda.com/7396/Bombacha-Clasica-Rip-Stop-Azul-T-34-49.jpg,https://rerda.com/7397/Bombacha-Clasica-Rip-Stop-Azul-T-34-49.jpg,https://rerda.com/7398/Bombacha-Clasica-Rip-Stop-Azul-T-34-49.jpg,https://rerda.com/7399/Bombacha-Clasica-Rip-Stop-Azul-T-34-49.jpg,https://rerda.com/7400/Bombacha-Clasica-Rip-Stop-Azul-T-34-49.jpg</v>
      </c>
      <c r="P354" s="2">
        <f>IFERROR(VLOOKUP(B354,[3]stock!$A$1:$B$9000,2,FALSE),"0")</f>
        <v>38</v>
      </c>
      <c r="Q354" s="2">
        <f>VLOOKUP($A354,[1]products_2021_10_19_12_46_45!$A$3:$S$481,11,FALSE)</f>
        <v>5</v>
      </c>
      <c r="R354" s="2">
        <f>VLOOKUP($A354,[1]products_2021_10_19_12_46_45!$A$3:$S$481,12,FALSE)</f>
        <v>5</v>
      </c>
      <c r="S354" s="2">
        <f>VLOOKUP($A354,[1]products_2021_10_19_12_46_45!$A$3:$S$481,13,FALSE)</f>
        <v>5</v>
      </c>
      <c r="T354" s="2">
        <f>VLOOKUP($A354,[1]products_2021_10_19_12_46_45!$A$3:$S$481,14,FALSE)</f>
        <v>0.03</v>
      </c>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row>
    <row r="355" spans="1:45" hidden="1" x14ac:dyDescent="0.25">
      <c r="A355" s="2">
        <v>762</v>
      </c>
      <c r="B355" s="2">
        <v>112049944</v>
      </c>
      <c r="C355" s="2">
        <f>VLOOKUP($A355,[1]products_2021_10_19_12_46_45!$A$3:$S$481,3,FALSE)</f>
        <v>1120499</v>
      </c>
      <c r="D355" s="2" t="str">
        <f>VLOOKUP($A355,[1]products_2021_10_19_12_46_45!$A$3:$S$481,4,FALSE)</f>
        <v>Bombacha Clásica Rip Stop Azul T:34-48</v>
      </c>
      <c r="E355" s="3">
        <v>44</v>
      </c>
      <c r="F355" s="4"/>
      <c r="G355" s="2" t="str">
        <f>VLOOKUP($A355,[1]products_2021_10_19_12_46_45!$A$3:$S$481,16,FALSE)</f>
        <v>Con puños en la bota.&lt;br /&gt;
Seis (6) bolsillos.&lt;br /&gt;
Refuerzo en rodillas y entrepierna.&lt;br /&gt;
Cierre de cremallera de 1ª calidad con ojal y botón.&lt;br /&gt;</v>
      </c>
      <c r="H355" s="2" t="str">
        <f>IFERROR(VLOOKUP($A355,[1]products_2021_10_19_12_46_45!$A$3:$S$481,17,FALSE),"")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55" s="2" t="str">
        <f>VLOOKUP($A355,[1]products_2021_10_19_12_46_45!$A$3:$S$481,5,FALSE)</f>
        <v>Indumentaria militar</v>
      </c>
      <c r="J355" s="2" t="str">
        <f>IFERROR(VLOOKUP($A355,[1]products_2021_10_19_12_46_45!$A$3:$S$481,6,FALSE),"")</f>
        <v>Pantalones de combate, bombachas, fajinas, cargo.</v>
      </c>
      <c r="K355" s="2" t="str">
        <f>IFERROR(VLOOKUP($A355,[1]products_2021_10_19_12_46_45!$A$3:$S$481,7,FALSE),"")</f>
        <v>Clásica</v>
      </c>
      <c r="L355" s="2" t="str">
        <f>IFERROR(VLOOKUP($A355,[1]products_2021_10_19_12_46_45!$A$3:$S$481,8,FALSE),"")</f>
        <v/>
      </c>
      <c r="M355" s="2" t="str">
        <f>IFERROR(VLOOKUP($A355,[1]products_2021_10_19_12_46_45!$A$3:$S$481,9,FALSE),"")</f>
        <v>Rip Stop, Bombacha, Clásica</v>
      </c>
      <c r="N355" s="2">
        <f>IFERROR(VLOOKUP(C355,[2]articulo!$A$1:$D$9000,4,FALSE),"")</f>
        <v>5000</v>
      </c>
      <c r="O355" s="2" t="str">
        <f>VLOOKUP($A355,[1]products_2021_10_19_12_46_45!$A$3:$S$481,18,FALSE)</f>
        <v>https://rerda.com/7396/Bombacha-Clasica-Rip-Stop-Azul-T-34-49.jpg,https://rerda.com/7397/Bombacha-Clasica-Rip-Stop-Azul-T-34-49.jpg,https://rerda.com/7398/Bombacha-Clasica-Rip-Stop-Azul-T-34-49.jpg,https://rerda.com/7399/Bombacha-Clasica-Rip-Stop-Azul-T-34-49.jpg,https://rerda.com/7400/Bombacha-Clasica-Rip-Stop-Azul-T-34-49.jpg</v>
      </c>
      <c r="P355" s="2">
        <f>IFERROR(VLOOKUP(B355,[3]stock!$A$1:$B$9000,2,FALSE),"0")</f>
        <v>43</v>
      </c>
      <c r="Q355" s="2">
        <f>VLOOKUP($A355,[1]products_2021_10_19_12_46_45!$A$3:$S$481,11,FALSE)</f>
        <v>5</v>
      </c>
      <c r="R355" s="2">
        <f>VLOOKUP($A355,[1]products_2021_10_19_12_46_45!$A$3:$S$481,12,FALSE)</f>
        <v>5</v>
      </c>
      <c r="S355" s="2">
        <f>VLOOKUP($A355,[1]products_2021_10_19_12_46_45!$A$3:$S$481,13,FALSE)</f>
        <v>5</v>
      </c>
      <c r="T355" s="2">
        <f>VLOOKUP($A355,[1]products_2021_10_19_12_46_45!$A$3:$S$481,14,FALSE)</f>
        <v>0.03</v>
      </c>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row>
    <row r="356" spans="1:45" hidden="1" x14ac:dyDescent="0.25">
      <c r="A356" s="2">
        <v>762</v>
      </c>
      <c r="B356" s="2">
        <v>112049946</v>
      </c>
      <c r="C356" s="2">
        <f>VLOOKUP($A356,[1]products_2021_10_19_12_46_45!$A$3:$S$481,3,FALSE)</f>
        <v>1120499</v>
      </c>
      <c r="D356" s="2" t="str">
        <f>VLOOKUP($A356,[1]products_2021_10_19_12_46_45!$A$3:$S$481,4,FALSE)</f>
        <v>Bombacha Clásica Rip Stop Azul T:34-48</v>
      </c>
      <c r="E356" s="3">
        <v>46</v>
      </c>
      <c r="F356" s="4"/>
      <c r="G356" s="2" t="str">
        <f>VLOOKUP($A356,[1]products_2021_10_19_12_46_45!$A$3:$S$481,16,FALSE)</f>
        <v>Con puños en la bota.&lt;br /&gt;
Seis (6) bolsillos.&lt;br /&gt;
Refuerzo en rodillas y entrepierna.&lt;br /&gt;
Cierre de cremallera de 1ª calidad con ojal y botón.&lt;br /&gt;</v>
      </c>
      <c r="H356" s="2" t="str">
        <f>IFERROR(VLOOKUP($A356,[1]products_2021_10_19_12_46_45!$A$3:$S$481,17,FALSE),"")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56" s="2" t="str">
        <f>VLOOKUP($A356,[1]products_2021_10_19_12_46_45!$A$3:$S$481,5,FALSE)</f>
        <v>Indumentaria militar</v>
      </c>
      <c r="J356" s="2" t="str">
        <f>IFERROR(VLOOKUP($A356,[1]products_2021_10_19_12_46_45!$A$3:$S$481,6,FALSE),"")</f>
        <v>Pantalones de combate, bombachas, fajinas, cargo.</v>
      </c>
      <c r="K356" s="2" t="str">
        <f>IFERROR(VLOOKUP($A356,[1]products_2021_10_19_12_46_45!$A$3:$S$481,7,FALSE),"")</f>
        <v>Clásica</v>
      </c>
      <c r="L356" s="2" t="str">
        <f>IFERROR(VLOOKUP($A356,[1]products_2021_10_19_12_46_45!$A$3:$S$481,8,FALSE),"")</f>
        <v/>
      </c>
      <c r="M356" s="2" t="str">
        <f>IFERROR(VLOOKUP($A356,[1]products_2021_10_19_12_46_45!$A$3:$S$481,9,FALSE),"")</f>
        <v>Rip Stop, Bombacha, Clásica</v>
      </c>
      <c r="N356" s="2">
        <f>IFERROR(VLOOKUP(C356,[2]articulo!$A$1:$D$9000,4,FALSE),"")</f>
        <v>5000</v>
      </c>
      <c r="O356" s="2" t="str">
        <f>VLOOKUP($A356,[1]products_2021_10_19_12_46_45!$A$3:$S$481,18,FALSE)</f>
        <v>https://rerda.com/7396/Bombacha-Clasica-Rip-Stop-Azul-T-34-49.jpg,https://rerda.com/7397/Bombacha-Clasica-Rip-Stop-Azul-T-34-49.jpg,https://rerda.com/7398/Bombacha-Clasica-Rip-Stop-Azul-T-34-49.jpg,https://rerda.com/7399/Bombacha-Clasica-Rip-Stop-Azul-T-34-49.jpg,https://rerda.com/7400/Bombacha-Clasica-Rip-Stop-Azul-T-34-49.jpg</v>
      </c>
      <c r="P356" s="2">
        <f>IFERROR(VLOOKUP(B356,[3]stock!$A$1:$B$9000,2,FALSE),"0")</f>
        <v>23</v>
      </c>
      <c r="Q356" s="2">
        <f>VLOOKUP($A356,[1]products_2021_10_19_12_46_45!$A$3:$S$481,11,FALSE)</f>
        <v>5</v>
      </c>
      <c r="R356" s="2">
        <f>VLOOKUP($A356,[1]products_2021_10_19_12_46_45!$A$3:$S$481,12,FALSE)</f>
        <v>5</v>
      </c>
      <c r="S356" s="2">
        <f>VLOOKUP($A356,[1]products_2021_10_19_12_46_45!$A$3:$S$481,13,FALSE)</f>
        <v>5</v>
      </c>
      <c r="T356" s="2">
        <f>VLOOKUP($A356,[1]products_2021_10_19_12_46_45!$A$3:$S$481,14,FALSE)</f>
        <v>0.03</v>
      </c>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row>
    <row r="357" spans="1:45" hidden="1" x14ac:dyDescent="0.25">
      <c r="A357" s="2">
        <v>762</v>
      </c>
      <c r="B357" s="2">
        <v>112049948</v>
      </c>
      <c r="C357" s="2">
        <f>VLOOKUP($A357,[1]products_2021_10_19_12_46_45!$A$3:$S$481,3,FALSE)</f>
        <v>1120499</v>
      </c>
      <c r="D357" s="2" t="str">
        <f>VLOOKUP($A357,[1]products_2021_10_19_12_46_45!$A$3:$S$481,4,FALSE)</f>
        <v>Bombacha Clásica Rip Stop Azul T:34-48</v>
      </c>
      <c r="E357" s="3">
        <v>48</v>
      </c>
      <c r="F357" s="4"/>
      <c r="G357" s="2" t="str">
        <f>VLOOKUP($A357,[1]products_2021_10_19_12_46_45!$A$3:$S$481,16,FALSE)</f>
        <v>Con puños en la bota.&lt;br /&gt;
Seis (6) bolsillos.&lt;br /&gt;
Refuerzo en rodillas y entrepierna.&lt;br /&gt;
Cierre de cremallera de 1ª calidad con ojal y botón.&lt;br /&gt;</v>
      </c>
      <c r="H357" s="2" t="str">
        <f>IFERROR(VLOOKUP($A357,[1]products_2021_10_19_12_46_45!$A$3:$S$481,17,FALSE),"")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357" s="2" t="str">
        <f>VLOOKUP($A357,[1]products_2021_10_19_12_46_45!$A$3:$S$481,5,FALSE)</f>
        <v>Indumentaria militar</v>
      </c>
      <c r="J357" s="2" t="str">
        <f>IFERROR(VLOOKUP($A357,[1]products_2021_10_19_12_46_45!$A$3:$S$481,6,FALSE),"")</f>
        <v>Pantalones de combate, bombachas, fajinas, cargo.</v>
      </c>
      <c r="K357" s="2" t="str">
        <f>IFERROR(VLOOKUP($A357,[1]products_2021_10_19_12_46_45!$A$3:$S$481,7,FALSE),"")</f>
        <v>Clásica</v>
      </c>
      <c r="L357" s="2" t="str">
        <f>IFERROR(VLOOKUP($A357,[1]products_2021_10_19_12_46_45!$A$3:$S$481,8,FALSE),"")</f>
        <v/>
      </c>
      <c r="M357" s="2" t="str">
        <f>IFERROR(VLOOKUP($A357,[1]products_2021_10_19_12_46_45!$A$3:$S$481,9,FALSE),"")</f>
        <v>Rip Stop, Bombacha, Clásica</v>
      </c>
      <c r="N357" s="2">
        <f>IFERROR(VLOOKUP(C357,[2]articulo!$A$1:$D$9000,4,FALSE),"")</f>
        <v>5000</v>
      </c>
      <c r="O357" s="2" t="str">
        <f>VLOOKUP($A357,[1]products_2021_10_19_12_46_45!$A$3:$S$481,18,FALSE)</f>
        <v>https://rerda.com/7396/Bombacha-Clasica-Rip-Stop-Azul-T-34-49.jpg,https://rerda.com/7397/Bombacha-Clasica-Rip-Stop-Azul-T-34-49.jpg,https://rerda.com/7398/Bombacha-Clasica-Rip-Stop-Azul-T-34-49.jpg,https://rerda.com/7399/Bombacha-Clasica-Rip-Stop-Azul-T-34-49.jpg,https://rerda.com/7400/Bombacha-Clasica-Rip-Stop-Azul-T-34-49.jpg</v>
      </c>
      <c r="P357" s="2">
        <f>IFERROR(VLOOKUP(B357,[3]stock!$A$1:$B$9000,2,FALSE),"0")</f>
        <v>39</v>
      </c>
      <c r="Q357" s="2">
        <f>VLOOKUP($A357,[1]products_2021_10_19_12_46_45!$A$3:$S$481,11,FALSE)</f>
        <v>5</v>
      </c>
      <c r="R357" s="2">
        <f>VLOOKUP($A357,[1]products_2021_10_19_12_46_45!$A$3:$S$481,12,FALSE)</f>
        <v>5</v>
      </c>
      <c r="S357" s="2">
        <f>VLOOKUP($A357,[1]products_2021_10_19_12_46_45!$A$3:$S$481,13,FALSE)</f>
        <v>5</v>
      </c>
      <c r="T357" s="2">
        <f>VLOOKUP($A357,[1]products_2021_10_19_12_46_45!$A$3:$S$481,14,FALSE)</f>
        <v>0.03</v>
      </c>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row>
    <row r="358" spans="1:45" hidden="1" x14ac:dyDescent="0.25">
      <c r="A358" s="2">
        <v>46</v>
      </c>
      <c r="B358" s="2">
        <v>112050034</v>
      </c>
      <c r="C358" s="2">
        <f>VLOOKUP($A358,[1]products_2021_10_19_12_46_45!$A$3:$S$481,3,FALSE)</f>
        <v>1120500</v>
      </c>
      <c r="D358" s="2" t="str">
        <f>VLOOKUP($A358,[1]products_2021_10_19_12_46_45!$A$3:$S$481,4,FALSE)</f>
        <v>Bombacha Jazak Rip Stop Azul T:34-48</v>
      </c>
      <c r="E358" s="3">
        <v>34</v>
      </c>
      <c r="F358" s="4"/>
      <c r="G358" s="2" t="str">
        <f>VLOOKUP($A358,[1]products_2021_10_19_12_46_45!$A$3:$S$481,16,FALSE)</f>
        <v>Rodilleras reforzadas._x000D_
Color Negro._x000D_
Solapa ajustadoras en rodillas._x000D_
8 (ocho) bolsillos._x000D_
Cierre de cremallera de 1ª calidad con ojal y botón.</v>
      </c>
      <c r="H358" s="2" t="str">
        <f>IFERROR(VLOOKUP($A358,[1]products_2021_10_19_12_46_45!$A$3:$S$481,17,FALSE),"")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58" s="2" t="str">
        <f>VLOOKUP($A358,[1]products_2021_10_19_12_46_45!$A$3:$S$481,5,FALSE)</f>
        <v>Indumentaria militar</v>
      </c>
      <c r="J358" s="2" t="str">
        <f>IFERROR(VLOOKUP($A358,[1]products_2021_10_19_12_46_45!$A$3:$S$481,6,FALSE),"")</f>
        <v>Pantalones de combate, bombachas, fajinas, cargo.</v>
      </c>
      <c r="K358" s="2" t="str">
        <f>IFERROR(VLOOKUP($A358,[1]products_2021_10_19_12_46_45!$A$3:$S$481,7,FALSE),"")</f>
        <v>Jazak</v>
      </c>
      <c r="L358" s="2" t="str">
        <f>IFERROR(VLOOKUP($A358,[1]products_2021_10_19_12_46_45!$A$3:$S$481,8,FALSE),"")</f>
        <v/>
      </c>
      <c r="M358" s="2" t="str">
        <f>IFERROR(VLOOKUP($A358,[1]products_2021_10_19_12_46_45!$A$3:$S$481,9,FALSE),"")</f>
        <v>Rip Stop, Jazak, Bombacha</v>
      </c>
      <c r="N358" s="2">
        <f>IFERROR(VLOOKUP(C358,[2]articulo!$A$1:$D$9000,4,FALSE),"")</f>
        <v>8300</v>
      </c>
      <c r="O358" s="2" t="str">
        <f>VLOOKUP($A358,[1]products_2021_10_19_12_46_45!$A$3:$S$481,18,FALSE)</f>
        <v>https://rerda.com/384/Bombacha-Jazak-Rip-Stop-Azul-T-34-49.jpg,https://rerda.com/386/Bombacha-Jazak-Rip-Stop-Azul-T-34-49.jpg,https://rerda.com/388/Bombacha-Jazak-Rip-Stop-Azul-T-34-49.jpg,https://rerda.com/387/Bombacha-Jazak-Rip-Stop-Azul-T-34-49.jpg,https://rerda.com/385/Bombacha-Jazak-Rip-Stop-Azul-T-34-49.jpg,https://rerda.com/389/Bombacha-Jazak-Rip-Stop-Azul-T-34-49.jpg</v>
      </c>
      <c r="P358" s="2">
        <f>IFERROR(VLOOKUP(B358,[3]stock!$A$1:$B$9000,2,FALSE),"0")</f>
        <v>0</v>
      </c>
      <c r="Q358" s="2">
        <f>VLOOKUP($A358,[1]products_2021_10_19_12_46_45!$A$3:$S$481,11,FALSE)</f>
        <v>5</v>
      </c>
      <c r="R358" s="2">
        <f>VLOOKUP($A358,[1]products_2021_10_19_12_46_45!$A$3:$S$481,12,FALSE)</f>
        <v>5</v>
      </c>
      <c r="S358" s="2">
        <f>VLOOKUP($A358,[1]products_2021_10_19_12_46_45!$A$3:$S$481,13,FALSE)</f>
        <v>5</v>
      </c>
      <c r="T358" s="2">
        <f>VLOOKUP($A358,[1]products_2021_10_19_12_46_45!$A$3:$S$481,14,FALSE)</f>
        <v>0.03</v>
      </c>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row>
    <row r="359" spans="1:45" hidden="1" x14ac:dyDescent="0.25">
      <c r="A359" s="2">
        <v>46</v>
      </c>
      <c r="B359" s="2">
        <v>112050036</v>
      </c>
      <c r="C359" s="2">
        <f>VLOOKUP($A359,[1]products_2021_10_19_12_46_45!$A$3:$S$481,3,FALSE)</f>
        <v>1120500</v>
      </c>
      <c r="D359" s="2" t="str">
        <f>VLOOKUP($A359,[1]products_2021_10_19_12_46_45!$A$3:$S$481,4,FALSE)</f>
        <v>Bombacha Jazak Rip Stop Azul T:34-48</v>
      </c>
      <c r="E359" s="3">
        <v>36</v>
      </c>
      <c r="F359" s="4"/>
      <c r="G359" s="2" t="str">
        <f>VLOOKUP($A359,[1]products_2021_10_19_12_46_45!$A$3:$S$481,16,FALSE)</f>
        <v>Rodilleras reforzadas._x000D_
Color Negro._x000D_
Solapa ajustadoras en rodillas._x000D_
8 (ocho) bolsillos._x000D_
Cierre de cremallera de 1ª calidad con ojal y botón.</v>
      </c>
      <c r="H359" s="2" t="str">
        <f>IFERROR(VLOOKUP($A359,[1]products_2021_10_19_12_46_45!$A$3:$S$481,17,FALSE),"")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59" s="2" t="str">
        <f>VLOOKUP($A359,[1]products_2021_10_19_12_46_45!$A$3:$S$481,5,FALSE)</f>
        <v>Indumentaria militar</v>
      </c>
      <c r="J359" s="2" t="str">
        <f>IFERROR(VLOOKUP($A359,[1]products_2021_10_19_12_46_45!$A$3:$S$481,6,FALSE),"")</f>
        <v>Pantalones de combate, bombachas, fajinas, cargo.</v>
      </c>
      <c r="K359" s="2" t="str">
        <f>IFERROR(VLOOKUP($A359,[1]products_2021_10_19_12_46_45!$A$3:$S$481,7,FALSE),"")</f>
        <v>Jazak</v>
      </c>
      <c r="L359" s="2" t="str">
        <f>IFERROR(VLOOKUP($A359,[1]products_2021_10_19_12_46_45!$A$3:$S$481,8,FALSE),"")</f>
        <v/>
      </c>
      <c r="M359" s="2" t="str">
        <f>IFERROR(VLOOKUP($A359,[1]products_2021_10_19_12_46_45!$A$3:$S$481,9,FALSE),"")</f>
        <v>Rip Stop, Jazak, Bombacha</v>
      </c>
      <c r="N359" s="2">
        <f>IFERROR(VLOOKUP(C359,[2]articulo!$A$1:$D$9000,4,FALSE),"")</f>
        <v>8300</v>
      </c>
      <c r="O359" s="2" t="str">
        <f>VLOOKUP($A359,[1]products_2021_10_19_12_46_45!$A$3:$S$481,18,FALSE)</f>
        <v>https://rerda.com/384/Bombacha-Jazak-Rip-Stop-Azul-T-34-49.jpg,https://rerda.com/386/Bombacha-Jazak-Rip-Stop-Azul-T-34-49.jpg,https://rerda.com/388/Bombacha-Jazak-Rip-Stop-Azul-T-34-49.jpg,https://rerda.com/387/Bombacha-Jazak-Rip-Stop-Azul-T-34-49.jpg,https://rerda.com/385/Bombacha-Jazak-Rip-Stop-Azul-T-34-49.jpg,https://rerda.com/389/Bombacha-Jazak-Rip-Stop-Azul-T-34-49.jpg</v>
      </c>
      <c r="P359" s="2">
        <f>IFERROR(VLOOKUP(B359,[3]stock!$A$1:$B$9000,2,FALSE),"0")</f>
        <v>0</v>
      </c>
      <c r="Q359" s="2">
        <f>VLOOKUP($A359,[1]products_2021_10_19_12_46_45!$A$3:$S$481,11,FALSE)</f>
        <v>5</v>
      </c>
      <c r="R359" s="2">
        <f>VLOOKUP($A359,[1]products_2021_10_19_12_46_45!$A$3:$S$481,12,FALSE)</f>
        <v>5</v>
      </c>
      <c r="S359" s="2">
        <f>VLOOKUP($A359,[1]products_2021_10_19_12_46_45!$A$3:$S$481,13,FALSE)</f>
        <v>5</v>
      </c>
      <c r="T359" s="2">
        <f>VLOOKUP($A359,[1]products_2021_10_19_12_46_45!$A$3:$S$481,14,FALSE)</f>
        <v>0.03</v>
      </c>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row>
    <row r="360" spans="1:45" hidden="1" x14ac:dyDescent="0.25">
      <c r="A360" s="2">
        <v>46</v>
      </c>
      <c r="B360" s="2">
        <v>112050038</v>
      </c>
      <c r="C360" s="2">
        <f>VLOOKUP($A360,[1]products_2021_10_19_12_46_45!$A$3:$S$481,3,FALSE)</f>
        <v>1120500</v>
      </c>
      <c r="D360" s="2" t="str">
        <f>VLOOKUP($A360,[1]products_2021_10_19_12_46_45!$A$3:$S$481,4,FALSE)</f>
        <v>Bombacha Jazak Rip Stop Azul T:34-48</v>
      </c>
      <c r="E360" s="3">
        <v>38</v>
      </c>
      <c r="F360" s="4"/>
      <c r="G360" s="2" t="str">
        <f>VLOOKUP($A360,[1]products_2021_10_19_12_46_45!$A$3:$S$481,16,FALSE)</f>
        <v>Rodilleras reforzadas._x000D_
Color Negro._x000D_
Solapa ajustadoras en rodillas._x000D_
8 (ocho) bolsillos._x000D_
Cierre de cremallera de 1ª calidad con ojal y botón.</v>
      </c>
      <c r="H360" s="2" t="str">
        <f>IFERROR(VLOOKUP($A360,[1]products_2021_10_19_12_46_45!$A$3:$S$481,17,FALSE),"")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60" s="2" t="str">
        <f>VLOOKUP($A360,[1]products_2021_10_19_12_46_45!$A$3:$S$481,5,FALSE)</f>
        <v>Indumentaria militar</v>
      </c>
      <c r="J360" s="2" t="str">
        <f>IFERROR(VLOOKUP($A360,[1]products_2021_10_19_12_46_45!$A$3:$S$481,6,FALSE),"")</f>
        <v>Pantalones de combate, bombachas, fajinas, cargo.</v>
      </c>
      <c r="K360" s="2" t="str">
        <f>IFERROR(VLOOKUP($A360,[1]products_2021_10_19_12_46_45!$A$3:$S$481,7,FALSE),"")</f>
        <v>Jazak</v>
      </c>
      <c r="L360" s="2" t="str">
        <f>IFERROR(VLOOKUP($A360,[1]products_2021_10_19_12_46_45!$A$3:$S$481,8,FALSE),"")</f>
        <v/>
      </c>
      <c r="M360" s="2" t="str">
        <f>IFERROR(VLOOKUP($A360,[1]products_2021_10_19_12_46_45!$A$3:$S$481,9,FALSE),"")</f>
        <v>Rip Stop, Jazak, Bombacha</v>
      </c>
      <c r="N360" s="2">
        <f>IFERROR(VLOOKUP(C360,[2]articulo!$A$1:$D$9000,4,FALSE),"")</f>
        <v>8300</v>
      </c>
      <c r="O360" s="2" t="str">
        <f>VLOOKUP($A360,[1]products_2021_10_19_12_46_45!$A$3:$S$481,18,FALSE)</f>
        <v>https://rerda.com/384/Bombacha-Jazak-Rip-Stop-Azul-T-34-49.jpg,https://rerda.com/386/Bombacha-Jazak-Rip-Stop-Azul-T-34-49.jpg,https://rerda.com/388/Bombacha-Jazak-Rip-Stop-Azul-T-34-49.jpg,https://rerda.com/387/Bombacha-Jazak-Rip-Stop-Azul-T-34-49.jpg,https://rerda.com/385/Bombacha-Jazak-Rip-Stop-Azul-T-34-49.jpg,https://rerda.com/389/Bombacha-Jazak-Rip-Stop-Azul-T-34-49.jpg</v>
      </c>
      <c r="P360" s="2">
        <f>IFERROR(VLOOKUP(B360,[3]stock!$A$1:$B$9000,2,FALSE),"0")</f>
        <v>8</v>
      </c>
      <c r="Q360" s="2">
        <f>VLOOKUP($A360,[1]products_2021_10_19_12_46_45!$A$3:$S$481,11,FALSE)</f>
        <v>5</v>
      </c>
      <c r="R360" s="2">
        <f>VLOOKUP($A360,[1]products_2021_10_19_12_46_45!$A$3:$S$481,12,FALSE)</f>
        <v>5</v>
      </c>
      <c r="S360" s="2">
        <f>VLOOKUP($A360,[1]products_2021_10_19_12_46_45!$A$3:$S$481,13,FALSE)</f>
        <v>5</v>
      </c>
      <c r="T360" s="2">
        <f>VLOOKUP($A360,[1]products_2021_10_19_12_46_45!$A$3:$S$481,14,FALSE)</f>
        <v>0.03</v>
      </c>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row>
    <row r="361" spans="1:45" hidden="1" x14ac:dyDescent="0.25">
      <c r="A361" s="2">
        <v>46</v>
      </c>
      <c r="B361" s="2">
        <v>112050040</v>
      </c>
      <c r="C361" s="2">
        <f>VLOOKUP($A361,[1]products_2021_10_19_12_46_45!$A$3:$S$481,3,FALSE)</f>
        <v>1120500</v>
      </c>
      <c r="D361" s="2" t="str">
        <f>VLOOKUP($A361,[1]products_2021_10_19_12_46_45!$A$3:$S$481,4,FALSE)</f>
        <v>Bombacha Jazak Rip Stop Azul T:34-48</v>
      </c>
      <c r="E361" s="3">
        <v>40</v>
      </c>
      <c r="F361" s="4"/>
      <c r="G361" s="2" t="str">
        <f>VLOOKUP($A361,[1]products_2021_10_19_12_46_45!$A$3:$S$481,16,FALSE)</f>
        <v>Rodilleras reforzadas._x000D_
Color Negro._x000D_
Solapa ajustadoras en rodillas._x000D_
8 (ocho) bolsillos._x000D_
Cierre de cremallera de 1ª calidad con ojal y botón.</v>
      </c>
      <c r="H361" s="2" t="str">
        <f>IFERROR(VLOOKUP($A361,[1]products_2021_10_19_12_46_45!$A$3:$S$481,17,FALSE),"")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61" s="2" t="str">
        <f>VLOOKUP($A361,[1]products_2021_10_19_12_46_45!$A$3:$S$481,5,FALSE)</f>
        <v>Indumentaria militar</v>
      </c>
      <c r="J361" s="2" t="str">
        <f>IFERROR(VLOOKUP($A361,[1]products_2021_10_19_12_46_45!$A$3:$S$481,6,FALSE),"")</f>
        <v>Pantalones de combate, bombachas, fajinas, cargo.</v>
      </c>
      <c r="K361" s="2" t="str">
        <f>IFERROR(VLOOKUP($A361,[1]products_2021_10_19_12_46_45!$A$3:$S$481,7,FALSE),"")</f>
        <v>Jazak</v>
      </c>
      <c r="L361" s="2" t="str">
        <f>IFERROR(VLOOKUP($A361,[1]products_2021_10_19_12_46_45!$A$3:$S$481,8,FALSE),"")</f>
        <v/>
      </c>
      <c r="M361" s="2" t="str">
        <f>IFERROR(VLOOKUP($A361,[1]products_2021_10_19_12_46_45!$A$3:$S$481,9,FALSE),"")</f>
        <v>Rip Stop, Jazak, Bombacha</v>
      </c>
      <c r="N361" s="2">
        <f>IFERROR(VLOOKUP(C361,[2]articulo!$A$1:$D$9000,4,FALSE),"")</f>
        <v>8300</v>
      </c>
      <c r="O361" s="2" t="str">
        <f>VLOOKUP($A361,[1]products_2021_10_19_12_46_45!$A$3:$S$481,18,FALSE)</f>
        <v>https://rerda.com/384/Bombacha-Jazak-Rip-Stop-Azul-T-34-49.jpg,https://rerda.com/386/Bombacha-Jazak-Rip-Stop-Azul-T-34-49.jpg,https://rerda.com/388/Bombacha-Jazak-Rip-Stop-Azul-T-34-49.jpg,https://rerda.com/387/Bombacha-Jazak-Rip-Stop-Azul-T-34-49.jpg,https://rerda.com/385/Bombacha-Jazak-Rip-Stop-Azul-T-34-49.jpg,https://rerda.com/389/Bombacha-Jazak-Rip-Stop-Azul-T-34-49.jpg</v>
      </c>
      <c r="P361" s="2">
        <f>IFERROR(VLOOKUP(B361,[3]stock!$A$1:$B$9000,2,FALSE),"0")</f>
        <v>20</v>
      </c>
      <c r="Q361" s="2">
        <f>VLOOKUP($A361,[1]products_2021_10_19_12_46_45!$A$3:$S$481,11,FALSE)</f>
        <v>5</v>
      </c>
      <c r="R361" s="2">
        <f>VLOOKUP($A361,[1]products_2021_10_19_12_46_45!$A$3:$S$481,12,FALSE)</f>
        <v>5</v>
      </c>
      <c r="S361" s="2">
        <f>VLOOKUP($A361,[1]products_2021_10_19_12_46_45!$A$3:$S$481,13,FALSE)</f>
        <v>5</v>
      </c>
      <c r="T361" s="2">
        <f>VLOOKUP($A361,[1]products_2021_10_19_12_46_45!$A$3:$S$481,14,FALSE)</f>
        <v>0.03</v>
      </c>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row>
    <row r="362" spans="1:45" hidden="1" x14ac:dyDescent="0.25">
      <c r="A362" s="2">
        <v>46</v>
      </c>
      <c r="B362" s="2">
        <v>112050042</v>
      </c>
      <c r="C362" s="2">
        <f>VLOOKUP($A362,[1]products_2021_10_19_12_46_45!$A$3:$S$481,3,FALSE)</f>
        <v>1120500</v>
      </c>
      <c r="D362" s="2" t="str">
        <f>VLOOKUP($A362,[1]products_2021_10_19_12_46_45!$A$3:$S$481,4,FALSE)</f>
        <v>Bombacha Jazak Rip Stop Azul T:34-48</v>
      </c>
      <c r="E362" s="3">
        <v>42</v>
      </c>
      <c r="F362" s="4"/>
      <c r="G362" s="2" t="str">
        <f>VLOOKUP($A362,[1]products_2021_10_19_12_46_45!$A$3:$S$481,16,FALSE)</f>
        <v>Rodilleras reforzadas._x000D_
Color Negro._x000D_
Solapa ajustadoras en rodillas._x000D_
8 (ocho) bolsillos._x000D_
Cierre de cremallera de 1ª calidad con ojal y botón.</v>
      </c>
      <c r="H362" s="2" t="str">
        <f>IFERROR(VLOOKUP($A362,[1]products_2021_10_19_12_46_45!$A$3:$S$481,17,FALSE),"")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62" s="2" t="str">
        <f>VLOOKUP($A362,[1]products_2021_10_19_12_46_45!$A$3:$S$481,5,FALSE)</f>
        <v>Indumentaria militar</v>
      </c>
      <c r="J362" s="2" t="str">
        <f>IFERROR(VLOOKUP($A362,[1]products_2021_10_19_12_46_45!$A$3:$S$481,6,FALSE),"")</f>
        <v>Pantalones de combate, bombachas, fajinas, cargo.</v>
      </c>
      <c r="K362" s="2" t="str">
        <f>IFERROR(VLOOKUP($A362,[1]products_2021_10_19_12_46_45!$A$3:$S$481,7,FALSE),"")</f>
        <v>Jazak</v>
      </c>
      <c r="L362" s="2" t="str">
        <f>IFERROR(VLOOKUP($A362,[1]products_2021_10_19_12_46_45!$A$3:$S$481,8,FALSE),"")</f>
        <v/>
      </c>
      <c r="M362" s="2" t="str">
        <f>IFERROR(VLOOKUP($A362,[1]products_2021_10_19_12_46_45!$A$3:$S$481,9,FALSE),"")</f>
        <v>Rip Stop, Jazak, Bombacha</v>
      </c>
      <c r="N362" s="2">
        <f>IFERROR(VLOOKUP(C362,[2]articulo!$A$1:$D$9000,4,FALSE),"")</f>
        <v>8300</v>
      </c>
      <c r="O362" s="2" t="str">
        <f>VLOOKUP($A362,[1]products_2021_10_19_12_46_45!$A$3:$S$481,18,FALSE)</f>
        <v>https://rerda.com/384/Bombacha-Jazak-Rip-Stop-Azul-T-34-49.jpg,https://rerda.com/386/Bombacha-Jazak-Rip-Stop-Azul-T-34-49.jpg,https://rerda.com/388/Bombacha-Jazak-Rip-Stop-Azul-T-34-49.jpg,https://rerda.com/387/Bombacha-Jazak-Rip-Stop-Azul-T-34-49.jpg,https://rerda.com/385/Bombacha-Jazak-Rip-Stop-Azul-T-34-49.jpg,https://rerda.com/389/Bombacha-Jazak-Rip-Stop-Azul-T-34-49.jpg</v>
      </c>
      <c r="P362" s="2">
        <f>IFERROR(VLOOKUP(B362,[3]stock!$A$1:$B$9000,2,FALSE),"0")</f>
        <v>1</v>
      </c>
      <c r="Q362" s="2">
        <f>VLOOKUP($A362,[1]products_2021_10_19_12_46_45!$A$3:$S$481,11,FALSE)</f>
        <v>5</v>
      </c>
      <c r="R362" s="2">
        <f>VLOOKUP($A362,[1]products_2021_10_19_12_46_45!$A$3:$S$481,12,FALSE)</f>
        <v>5</v>
      </c>
      <c r="S362" s="2">
        <f>VLOOKUP($A362,[1]products_2021_10_19_12_46_45!$A$3:$S$481,13,FALSE)</f>
        <v>5</v>
      </c>
      <c r="T362" s="2">
        <f>VLOOKUP($A362,[1]products_2021_10_19_12_46_45!$A$3:$S$481,14,FALSE)</f>
        <v>0.03</v>
      </c>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row>
    <row r="363" spans="1:45" hidden="1" x14ac:dyDescent="0.25">
      <c r="A363" s="2">
        <v>46</v>
      </c>
      <c r="B363" s="2">
        <v>112050044</v>
      </c>
      <c r="C363" s="2">
        <f>VLOOKUP($A363,[1]products_2021_10_19_12_46_45!$A$3:$S$481,3,FALSE)</f>
        <v>1120500</v>
      </c>
      <c r="D363" s="2" t="str">
        <f>VLOOKUP($A363,[1]products_2021_10_19_12_46_45!$A$3:$S$481,4,FALSE)</f>
        <v>Bombacha Jazak Rip Stop Azul T:34-48</v>
      </c>
      <c r="E363" s="3">
        <v>44</v>
      </c>
      <c r="F363" s="4"/>
      <c r="G363" s="2" t="str">
        <f>VLOOKUP($A363,[1]products_2021_10_19_12_46_45!$A$3:$S$481,16,FALSE)</f>
        <v>Rodilleras reforzadas._x000D_
Color Negro._x000D_
Solapa ajustadoras en rodillas._x000D_
8 (ocho) bolsillos._x000D_
Cierre de cremallera de 1ª calidad con ojal y botón.</v>
      </c>
      <c r="H363" s="2" t="str">
        <f>IFERROR(VLOOKUP($A363,[1]products_2021_10_19_12_46_45!$A$3:$S$481,17,FALSE),"")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63" s="2" t="str">
        <f>VLOOKUP($A363,[1]products_2021_10_19_12_46_45!$A$3:$S$481,5,FALSE)</f>
        <v>Indumentaria militar</v>
      </c>
      <c r="J363" s="2" t="str">
        <f>IFERROR(VLOOKUP($A363,[1]products_2021_10_19_12_46_45!$A$3:$S$481,6,FALSE),"")</f>
        <v>Pantalones de combate, bombachas, fajinas, cargo.</v>
      </c>
      <c r="K363" s="2" t="str">
        <f>IFERROR(VLOOKUP($A363,[1]products_2021_10_19_12_46_45!$A$3:$S$481,7,FALSE),"")</f>
        <v>Jazak</v>
      </c>
      <c r="L363" s="2" t="str">
        <f>IFERROR(VLOOKUP($A363,[1]products_2021_10_19_12_46_45!$A$3:$S$481,8,FALSE),"")</f>
        <v/>
      </c>
      <c r="M363" s="2" t="str">
        <f>IFERROR(VLOOKUP($A363,[1]products_2021_10_19_12_46_45!$A$3:$S$481,9,FALSE),"")</f>
        <v>Rip Stop, Jazak, Bombacha</v>
      </c>
      <c r="N363" s="2">
        <f>IFERROR(VLOOKUP(C363,[2]articulo!$A$1:$D$9000,4,FALSE),"")</f>
        <v>8300</v>
      </c>
      <c r="O363" s="2" t="str">
        <f>VLOOKUP($A363,[1]products_2021_10_19_12_46_45!$A$3:$S$481,18,FALSE)</f>
        <v>https://rerda.com/384/Bombacha-Jazak-Rip-Stop-Azul-T-34-49.jpg,https://rerda.com/386/Bombacha-Jazak-Rip-Stop-Azul-T-34-49.jpg,https://rerda.com/388/Bombacha-Jazak-Rip-Stop-Azul-T-34-49.jpg,https://rerda.com/387/Bombacha-Jazak-Rip-Stop-Azul-T-34-49.jpg,https://rerda.com/385/Bombacha-Jazak-Rip-Stop-Azul-T-34-49.jpg,https://rerda.com/389/Bombacha-Jazak-Rip-Stop-Azul-T-34-49.jpg</v>
      </c>
      <c r="P363" s="2">
        <f>IFERROR(VLOOKUP(B363,[3]stock!$A$1:$B$9000,2,FALSE),"0")</f>
        <v>0</v>
      </c>
      <c r="Q363" s="2">
        <f>VLOOKUP($A363,[1]products_2021_10_19_12_46_45!$A$3:$S$481,11,FALSE)</f>
        <v>5</v>
      </c>
      <c r="R363" s="2">
        <f>VLOOKUP($A363,[1]products_2021_10_19_12_46_45!$A$3:$S$481,12,FALSE)</f>
        <v>5</v>
      </c>
      <c r="S363" s="2">
        <f>VLOOKUP($A363,[1]products_2021_10_19_12_46_45!$A$3:$S$481,13,FALSE)</f>
        <v>5</v>
      </c>
      <c r="T363" s="2">
        <f>VLOOKUP($A363,[1]products_2021_10_19_12_46_45!$A$3:$S$481,14,FALSE)</f>
        <v>0.03</v>
      </c>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row>
    <row r="364" spans="1:45" hidden="1" x14ac:dyDescent="0.25">
      <c r="A364" s="2">
        <v>46</v>
      </c>
      <c r="B364" s="2">
        <v>112050046</v>
      </c>
      <c r="C364" s="2">
        <f>VLOOKUP($A364,[1]products_2021_10_19_12_46_45!$A$3:$S$481,3,FALSE)</f>
        <v>1120500</v>
      </c>
      <c r="D364" s="2" t="str">
        <f>VLOOKUP($A364,[1]products_2021_10_19_12_46_45!$A$3:$S$481,4,FALSE)</f>
        <v>Bombacha Jazak Rip Stop Azul T:34-48</v>
      </c>
      <c r="E364" s="3">
        <v>46</v>
      </c>
      <c r="F364" s="4"/>
      <c r="G364" s="2" t="str">
        <f>VLOOKUP($A364,[1]products_2021_10_19_12_46_45!$A$3:$S$481,16,FALSE)</f>
        <v>Rodilleras reforzadas._x000D_
Color Negro._x000D_
Solapa ajustadoras en rodillas._x000D_
8 (ocho) bolsillos._x000D_
Cierre de cremallera de 1ª calidad con ojal y botón.</v>
      </c>
      <c r="H364" s="2" t="str">
        <f>IFERROR(VLOOKUP($A364,[1]products_2021_10_19_12_46_45!$A$3:$S$481,17,FALSE),"")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64" s="2" t="str">
        <f>VLOOKUP($A364,[1]products_2021_10_19_12_46_45!$A$3:$S$481,5,FALSE)</f>
        <v>Indumentaria militar</v>
      </c>
      <c r="J364" s="2" t="str">
        <f>IFERROR(VLOOKUP($A364,[1]products_2021_10_19_12_46_45!$A$3:$S$481,6,FALSE),"")</f>
        <v>Pantalones de combate, bombachas, fajinas, cargo.</v>
      </c>
      <c r="K364" s="2" t="str">
        <f>IFERROR(VLOOKUP($A364,[1]products_2021_10_19_12_46_45!$A$3:$S$481,7,FALSE),"")</f>
        <v>Jazak</v>
      </c>
      <c r="L364" s="2" t="str">
        <f>IFERROR(VLOOKUP($A364,[1]products_2021_10_19_12_46_45!$A$3:$S$481,8,FALSE),"")</f>
        <v/>
      </c>
      <c r="M364" s="2" t="str">
        <f>IFERROR(VLOOKUP($A364,[1]products_2021_10_19_12_46_45!$A$3:$S$481,9,FALSE),"")</f>
        <v>Rip Stop, Jazak, Bombacha</v>
      </c>
      <c r="N364" s="2">
        <f>IFERROR(VLOOKUP(C364,[2]articulo!$A$1:$D$9000,4,FALSE),"")</f>
        <v>8300</v>
      </c>
      <c r="O364" s="2" t="str">
        <f>VLOOKUP($A364,[1]products_2021_10_19_12_46_45!$A$3:$S$481,18,FALSE)</f>
        <v>https://rerda.com/384/Bombacha-Jazak-Rip-Stop-Azul-T-34-49.jpg,https://rerda.com/386/Bombacha-Jazak-Rip-Stop-Azul-T-34-49.jpg,https://rerda.com/388/Bombacha-Jazak-Rip-Stop-Azul-T-34-49.jpg,https://rerda.com/387/Bombacha-Jazak-Rip-Stop-Azul-T-34-49.jpg,https://rerda.com/385/Bombacha-Jazak-Rip-Stop-Azul-T-34-49.jpg,https://rerda.com/389/Bombacha-Jazak-Rip-Stop-Azul-T-34-49.jpg</v>
      </c>
      <c r="P364" s="2">
        <f>IFERROR(VLOOKUP(B364,[3]stock!$A$1:$B$9000,2,FALSE),"0")</f>
        <v>1</v>
      </c>
      <c r="Q364" s="2">
        <f>VLOOKUP($A364,[1]products_2021_10_19_12_46_45!$A$3:$S$481,11,FALSE)</f>
        <v>5</v>
      </c>
      <c r="R364" s="2">
        <f>VLOOKUP($A364,[1]products_2021_10_19_12_46_45!$A$3:$S$481,12,FALSE)</f>
        <v>5</v>
      </c>
      <c r="S364" s="2">
        <f>VLOOKUP($A364,[1]products_2021_10_19_12_46_45!$A$3:$S$481,13,FALSE)</f>
        <v>5</v>
      </c>
      <c r="T364" s="2">
        <f>VLOOKUP($A364,[1]products_2021_10_19_12_46_45!$A$3:$S$481,14,FALSE)</f>
        <v>0.03</v>
      </c>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row>
    <row r="365" spans="1:45" hidden="1" x14ac:dyDescent="0.25">
      <c r="A365" s="2">
        <v>46</v>
      </c>
      <c r="B365" s="2">
        <v>112050048</v>
      </c>
      <c r="C365" s="2">
        <f>VLOOKUP($A365,[1]products_2021_10_19_12_46_45!$A$3:$S$481,3,FALSE)</f>
        <v>1120500</v>
      </c>
      <c r="D365" s="2" t="str">
        <f>VLOOKUP($A365,[1]products_2021_10_19_12_46_45!$A$3:$S$481,4,FALSE)</f>
        <v>Bombacha Jazak Rip Stop Azul T:34-48</v>
      </c>
      <c r="E365" s="3">
        <v>48</v>
      </c>
      <c r="F365" s="4"/>
      <c r="G365" s="2" t="str">
        <f>VLOOKUP($A365,[1]products_2021_10_19_12_46_45!$A$3:$S$481,16,FALSE)</f>
        <v>Rodilleras reforzadas._x000D_
Color Negro._x000D_
Solapa ajustadoras en rodillas._x000D_
8 (ocho) bolsillos._x000D_
Cierre de cremallera de 1ª calidad con ojal y botón.</v>
      </c>
      <c r="H365" s="2" t="str">
        <f>IFERROR(VLOOKUP($A365,[1]products_2021_10_19_12_46_45!$A$3:$S$481,17,FALSE),"")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65" s="2" t="str">
        <f>VLOOKUP($A365,[1]products_2021_10_19_12_46_45!$A$3:$S$481,5,FALSE)</f>
        <v>Indumentaria militar</v>
      </c>
      <c r="J365" s="2" t="str">
        <f>IFERROR(VLOOKUP($A365,[1]products_2021_10_19_12_46_45!$A$3:$S$481,6,FALSE),"")</f>
        <v>Pantalones de combate, bombachas, fajinas, cargo.</v>
      </c>
      <c r="K365" s="2" t="str">
        <f>IFERROR(VLOOKUP($A365,[1]products_2021_10_19_12_46_45!$A$3:$S$481,7,FALSE),"")</f>
        <v>Jazak</v>
      </c>
      <c r="L365" s="2" t="str">
        <f>IFERROR(VLOOKUP($A365,[1]products_2021_10_19_12_46_45!$A$3:$S$481,8,FALSE),"")</f>
        <v/>
      </c>
      <c r="M365" s="2" t="str">
        <f>IFERROR(VLOOKUP($A365,[1]products_2021_10_19_12_46_45!$A$3:$S$481,9,FALSE),"")</f>
        <v>Rip Stop, Jazak, Bombacha</v>
      </c>
      <c r="N365" s="2">
        <f>IFERROR(VLOOKUP(C365,[2]articulo!$A$1:$D$9000,4,FALSE),"")</f>
        <v>8300</v>
      </c>
      <c r="O365" s="2" t="str">
        <f>VLOOKUP($A365,[1]products_2021_10_19_12_46_45!$A$3:$S$481,18,FALSE)</f>
        <v>https://rerda.com/384/Bombacha-Jazak-Rip-Stop-Azul-T-34-49.jpg,https://rerda.com/386/Bombacha-Jazak-Rip-Stop-Azul-T-34-49.jpg,https://rerda.com/388/Bombacha-Jazak-Rip-Stop-Azul-T-34-49.jpg,https://rerda.com/387/Bombacha-Jazak-Rip-Stop-Azul-T-34-49.jpg,https://rerda.com/385/Bombacha-Jazak-Rip-Stop-Azul-T-34-49.jpg,https://rerda.com/389/Bombacha-Jazak-Rip-Stop-Azul-T-34-49.jpg</v>
      </c>
      <c r="P365" s="2">
        <f>IFERROR(VLOOKUP(B365,[3]stock!$A$1:$B$9000,2,FALSE),"0")</f>
        <v>1</v>
      </c>
      <c r="Q365" s="2">
        <f>VLOOKUP($A365,[1]products_2021_10_19_12_46_45!$A$3:$S$481,11,FALSE)</f>
        <v>5</v>
      </c>
      <c r="R365" s="2">
        <f>VLOOKUP($A365,[1]products_2021_10_19_12_46_45!$A$3:$S$481,12,FALSE)</f>
        <v>5</v>
      </c>
      <c r="S365" s="2">
        <f>VLOOKUP($A365,[1]products_2021_10_19_12_46_45!$A$3:$S$481,13,FALSE)</f>
        <v>5</v>
      </c>
      <c r="T365" s="2">
        <f>VLOOKUP($A365,[1]products_2021_10_19_12_46_45!$A$3:$S$481,14,FALSE)</f>
        <v>0.03</v>
      </c>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row>
    <row r="366" spans="1:45" hidden="1" x14ac:dyDescent="0.25">
      <c r="A366" s="2">
        <v>626</v>
      </c>
      <c r="B366" s="2">
        <v>112050150</v>
      </c>
      <c r="C366" s="2">
        <f>VLOOKUP($A366,[1]products_2021_10_19_12_46_45!$A$3:$S$481,3,FALSE)</f>
        <v>1120501</v>
      </c>
      <c r="D366" s="2" t="str">
        <f>VLOOKUP($A366,[1]products_2021_10_19_12_46_45!$A$3:$S$481,4,FALSE)</f>
        <v>Bombacha Jazak Rip Stop Azul T:50-54</v>
      </c>
      <c r="E366" s="3">
        <v>50</v>
      </c>
      <c r="F366" s="4"/>
      <c r="G366" s="2" t="str">
        <f>VLOOKUP($A366,[1]products_2021_10_19_12_46_45!$A$3:$S$481,16,FALSE)</f>
        <v>Rodilleras reforzadas._x000D_
Color Negro._x000D_
Solapa ajustadoras en rodillas._x000D_
8 (ocho) bolsillos._x000D_
Cierre de cremallera de 1ª calidad con ojal y botón.</v>
      </c>
      <c r="H366" s="2" t="str">
        <f>IFERROR(VLOOKUP($A366,[1]products_2021_10_19_12_46_45!$A$3:$S$481,17,FALSE),"")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66" s="2" t="str">
        <f>VLOOKUP($A366,[1]products_2021_10_19_12_46_45!$A$3:$S$481,5,FALSE)</f>
        <v>Indumentaria militar</v>
      </c>
      <c r="J366" s="2" t="str">
        <f>IFERROR(VLOOKUP($A366,[1]products_2021_10_19_12_46_45!$A$3:$S$481,6,FALSE),"")</f>
        <v>Pantalones de combate, bombachas, fajinas, cargo.</v>
      </c>
      <c r="K366" s="2" t="str">
        <f>IFERROR(VLOOKUP($A366,[1]products_2021_10_19_12_46_45!$A$3:$S$481,7,FALSE),"")</f>
        <v>Jazak</v>
      </c>
      <c r="L366" s="2" t="str">
        <f>IFERROR(VLOOKUP($A366,[1]products_2021_10_19_12_46_45!$A$3:$S$481,8,FALSE),"")</f>
        <v/>
      </c>
      <c r="M366" s="2" t="str">
        <f>IFERROR(VLOOKUP($A366,[1]products_2021_10_19_12_46_45!$A$3:$S$481,9,FALSE),"")</f>
        <v>Rip Stop, Jazak, Bombacha</v>
      </c>
      <c r="N366" s="2">
        <f>IFERROR(VLOOKUP(C366,[2]articulo!$A$1:$D$9000,4,FALSE),"")</f>
        <v>8500</v>
      </c>
      <c r="O366" s="2" t="str">
        <f>VLOOKUP($A366,[1]products_2021_10_19_12_46_45!$A$3:$S$481,18,FALSE)</f>
        <v>https://rerda.com/2840/Bombacha-Jazak-Rip-Stop-Azul-T-50-55.jpg,https://rerda.com/2842/Bombacha-Jazak-Rip-Stop-Azul-T-50-55.jpg,https://rerda.com/2844/Bombacha-Jazak-Rip-Stop-Azul-T-50-55.jpg,https://rerda.com/2843/Bombacha-Jazak-Rip-Stop-Azul-T-50-55.jpg,https://rerda.com/2841/Bombacha-Jazak-Rip-Stop-Azul-T-50-55.jpg,https://rerda.com/2845/Bombacha-Jazak-Rip-Stop-Azul-T-50-55.jpg</v>
      </c>
      <c r="P366" s="2">
        <f>IFERROR(VLOOKUP(B366,[3]stock!$A$1:$B$9000,2,FALSE),"0")</f>
        <v>34</v>
      </c>
      <c r="Q366" s="2">
        <f>VLOOKUP($A366,[1]products_2021_10_19_12_46_45!$A$3:$S$481,11,FALSE)</f>
        <v>5</v>
      </c>
      <c r="R366" s="2">
        <f>VLOOKUP($A366,[1]products_2021_10_19_12_46_45!$A$3:$S$481,12,FALSE)</f>
        <v>5</v>
      </c>
      <c r="S366" s="2">
        <f>VLOOKUP($A366,[1]products_2021_10_19_12_46_45!$A$3:$S$481,13,FALSE)</f>
        <v>5</v>
      </c>
      <c r="T366" s="2">
        <f>VLOOKUP($A366,[1]products_2021_10_19_12_46_45!$A$3:$S$481,14,FALSE)</f>
        <v>0.03</v>
      </c>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row>
    <row r="367" spans="1:45" hidden="1" x14ac:dyDescent="0.25">
      <c r="A367" s="2">
        <v>626</v>
      </c>
      <c r="B367" s="2">
        <v>112050152</v>
      </c>
      <c r="C367" s="2">
        <f>VLOOKUP($A367,[1]products_2021_10_19_12_46_45!$A$3:$S$481,3,FALSE)</f>
        <v>1120501</v>
      </c>
      <c r="D367" s="2" t="str">
        <f>VLOOKUP($A367,[1]products_2021_10_19_12_46_45!$A$3:$S$481,4,FALSE)</f>
        <v>Bombacha Jazak Rip Stop Azul T:50-54</v>
      </c>
      <c r="E367" s="3">
        <v>52</v>
      </c>
      <c r="F367" s="4"/>
      <c r="G367" s="2" t="str">
        <f>VLOOKUP($A367,[1]products_2021_10_19_12_46_45!$A$3:$S$481,16,FALSE)</f>
        <v>Rodilleras reforzadas._x000D_
Color Negro._x000D_
Solapa ajustadoras en rodillas._x000D_
8 (ocho) bolsillos._x000D_
Cierre de cremallera de 1ª calidad con ojal y botón.</v>
      </c>
      <c r="H367" s="2" t="str">
        <f>IFERROR(VLOOKUP($A367,[1]products_2021_10_19_12_46_45!$A$3:$S$481,17,FALSE),"")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67" s="2" t="str">
        <f>VLOOKUP($A367,[1]products_2021_10_19_12_46_45!$A$3:$S$481,5,FALSE)</f>
        <v>Indumentaria militar</v>
      </c>
      <c r="J367" s="2" t="str">
        <f>IFERROR(VLOOKUP($A367,[1]products_2021_10_19_12_46_45!$A$3:$S$481,6,FALSE),"")</f>
        <v>Pantalones de combate, bombachas, fajinas, cargo.</v>
      </c>
      <c r="K367" s="2" t="str">
        <f>IFERROR(VLOOKUP($A367,[1]products_2021_10_19_12_46_45!$A$3:$S$481,7,FALSE),"")</f>
        <v>Jazak</v>
      </c>
      <c r="L367" s="2" t="str">
        <f>IFERROR(VLOOKUP($A367,[1]products_2021_10_19_12_46_45!$A$3:$S$481,8,FALSE),"")</f>
        <v/>
      </c>
      <c r="M367" s="2" t="str">
        <f>IFERROR(VLOOKUP($A367,[1]products_2021_10_19_12_46_45!$A$3:$S$481,9,FALSE),"")</f>
        <v>Rip Stop, Jazak, Bombacha</v>
      </c>
      <c r="N367" s="2">
        <f>IFERROR(VLOOKUP(C367,[2]articulo!$A$1:$D$9000,4,FALSE),"")</f>
        <v>8500</v>
      </c>
      <c r="O367" s="2" t="str">
        <f>VLOOKUP($A367,[1]products_2021_10_19_12_46_45!$A$3:$S$481,18,FALSE)</f>
        <v>https://rerda.com/2840/Bombacha-Jazak-Rip-Stop-Azul-T-50-55.jpg,https://rerda.com/2842/Bombacha-Jazak-Rip-Stop-Azul-T-50-55.jpg,https://rerda.com/2844/Bombacha-Jazak-Rip-Stop-Azul-T-50-55.jpg,https://rerda.com/2843/Bombacha-Jazak-Rip-Stop-Azul-T-50-55.jpg,https://rerda.com/2841/Bombacha-Jazak-Rip-Stop-Azul-T-50-55.jpg,https://rerda.com/2845/Bombacha-Jazak-Rip-Stop-Azul-T-50-55.jpg</v>
      </c>
      <c r="P367" s="2">
        <f>IFERROR(VLOOKUP(B367,[3]stock!$A$1:$B$9000,2,FALSE),"0")</f>
        <v>26</v>
      </c>
      <c r="Q367" s="2">
        <f>VLOOKUP($A367,[1]products_2021_10_19_12_46_45!$A$3:$S$481,11,FALSE)</f>
        <v>5</v>
      </c>
      <c r="R367" s="2">
        <f>VLOOKUP($A367,[1]products_2021_10_19_12_46_45!$A$3:$S$481,12,FALSE)</f>
        <v>5</v>
      </c>
      <c r="S367" s="2">
        <f>VLOOKUP($A367,[1]products_2021_10_19_12_46_45!$A$3:$S$481,13,FALSE)</f>
        <v>5</v>
      </c>
      <c r="T367" s="2">
        <f>VLOOKUP($A367,[1]products_2021_10_19_12_46_45!$A$3:$S$481,14,FALSE)</f>
        <v>0.03</v>
      </c>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row>
    <row r="368" spans="1:45" hidden="1" x14ac:dyDescent="0.25">
      <c r="A368" s="2">
        <v>626</v>
      </c>
      <c r="B368" s="2">
        <v>112050154</v>
      </c>
      <c r="C368" s="2">
        <f>VLOOKUP($A368,[1]products_2021_10_19_12_46_45!$A$3:$S$481,3,FALSE)</f>
        <v>1120501</v>
      </c>
      <c r="D368" s="2" t="str">
        <f>VLOOKUP($A368,[1]products_2021_10_19_12_46_45!$A$3:$S$481,4,FALSE)</f>
        <v>Bombacha Jazak Rip Stop Azul T:50-54</v>
      </c>
      <c r="E368" s="3">
        <v>54</v>
      </c>
      <c r="F368" s="4"/>
      <c r="G368" s="2" t="str">
        <f>VLOOKUP($A368,[1]products_2021_10_19_12_46_45!$A$3:$S$481,16,FALSE)</f>
        <v>Rodilleras reforzadas._x000D_
Color Negro._x000D_
Solapa ajustadoras en rodillas._x000D_
8 (ocho) bolsillos._x000D_
Cierre de cremallera de 1ª calidad con ojal y botón.</v>
      </c>
      <c r="H368" s="2" t="str">
        <f>IFERROR(VLOOKUP($A368,[1]products_2021_10_19_12_46_45!$A$3:$S$481,17,FALSE),"")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68" s="2" t="str">
        <f>VLOOKUP($A368,[1]products_2021_10_19_12_46_45!$A$3:$S$481,5,FALSE)</f>
        <v>Indumentaria militar</v>
      </c>
      <c r="J368" s="2" t="str">
        <f>IFERROR(VLOOKUP($A368,[1]products_2021_10_19_12_46_45!$A$3:$S$481,6,FALSE),"")</f>
        <v>Pantalones de combate, bombachas, fajinas, cargo.</v>
      </c>
      <c r="K368" s="2" t="str">
        <f>IFERROR(VLOOKUP($A368,[1]products_2021_10_19_12_46_45!$A$3:$S$481,7,FALSE),"")</f>
        <v>Jazak</v>
      </c>
      <c r="L368" s="2" t="str">
        <f>IFERROR(VLOOKUP($A368,[1]products_2021_10_19_12_46_45!$A$3:$S$481,8,FALSE),"")</f>
        <v/>
      </c>
      <c r="M368" s="2" t="str">
        <f>IFERROR(VLOOKUP($A368,[1]products_2021_10_19_12_46_45!$A$3:$S$481,9,FALSE),"")</f>
        <v>Rip Stop, Jazak, Bombacha</v>
      </c>
      <c r="N368" s="2">
        <f>IFERROR(VLOOKUP(C368,[2]articulo!$A$1:$D$9000,4,FALSE),"")</f>
        <v>8500</v>
      </c>
      <c r="O368" s="2" t="str">
        <f>VLOOKUP($A368,[1]products_2021_10_19_12_46_45!$A$3:$S$481,18,FALSE)</f>
        <v>https://rerda.com/2840/Bombacha-Jazak-Rip-Stop-Azul-T-50-55.jpg,https://rerda.com/2842/Bombacha-Jazak-Rip-Stop-Azul-T-50-55.jpg,https://rerda.com/2844/Bombacha-Jazak-Rip-Stop-Azul-T-50-55.jpg,https://rerda.com/2843/Bombacha-Jazak-Rip-Stop-Azul-T-50-55.jpg,https://rerda.com/2841/Bombacha-Jazak-Rip-Stop-Azul-T-50-55.jpg,https://rerda.com/2845/Bombacha-Jazak-Rip-Stop-Azul-T-50-55.jpg</v>
      </c>
      <c r="P368" s="2">
        <f>IFERROR(VLOOKUP(B368,[3]stock!$A$1:$B$9000,2,FALSE),"0")</f>
        <v>4</v>
      </c>
      <c r="Q368" s="2">
        <f>VLOOKUP($A368,[1]products_2021_10_19_12_46_45!$A$3:$S$481,11,FALSE)</f>
        <v>5</v>
      </c>
      <c r="R368" s="2">
        <f>VLOOKUP($A368,[1]products_2021_10_19_12_46_45!$A$3:$S$481,12,FALSE)</f>
        <v>5</v>
      </c>
      <c r="S368" s="2">
        <f>VLOOKUP($A368,[1]products_2021_10_19_12_46_45!$A$3:$S$481,13,FALSE)</f>
        <v>5</v>
      </c>
      <c r="T368" s="2">
        <f>VLOOKUP($A368,[1]products_2021_10_19_12_46_45!$A$3:$S$481,14,FALSE)</f>
        <v>0.03</v>
      </c>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row>
    <row r="369" spans="1:45" hidden="1" x14ac:dyDescent="0.25">
      <c r="A369" s="2">
        <v>1055</v>
      </c>
      <c r="B369" s="2">
        <v>112050256</v>
      </c>
      <c r="C369" s="2">
        <f>VLOOKUP($A369,[1]products_2021_10_19_12_46_45!$A$3:$S$481,3,FALSE)</f>
        <v>1120502</v>
      </c>
      <c r="D369" s="2" t="str">
        <f>VLOOKUP($A369,[1]products_2021_10_19_12_46_45!$A$3:$S$481,4,FALSE)</f>
        <v>Bombacha Jazak Rip Stop Azul T:56-60</v>
      </c>
      <c r="E369" s="3">
        <v>56</v>
      </c>
      <c r="F369" s="4"/>
      <c r="G369" s="2" t="str">
        <f>VLOOKUP($A369,[1]products_2021_10_19_12_46_45!$A$3:$S$481,16,FALSE)</f>
        <v>Rodilleras reforzadas._x000D_
Color Negro._x000D_
Solapa ajustadoras en rodillas._x000D_
8 (ocho) bolsillos._x000D_
Cierre de cremallera de 1ª calidad con ojal y botón.</v>
      </c>
      <c r="H369" s="2" t="str">
        <f>IFERROR(VLOOKUP($A369,[1]products_2021_10_19_12_46_45!$A$3:$S$481,17,FALSE),"")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69" s="2" t="str">
        <f>VLOOKUP($A369,[1]products_2021_10_19_12_46_45!$A$3:$S$481,5,FALSE)</f>
        <v>Indumentaria militar</v>
      </c>
      <c r="J369" s="2" t="str">
        <f>IFERROR(VLOOKUP($A369,[1]products_2021_10_19_12_46_45!$A$3:$S$481,6,FALSE),"")</f>
        <v>Pantalones de combate, bombachas, fajinas, cargo.</v>
      </c>
      <c r="K369" s="2" t="str">
        <f>IFERROR(VLOOKUP($A369,[1]products_2021_10_19_12_46_45!$A$3:$S$481,7,FALSE),"")</f>
        <v>Jazak</v>
      </c>
      <c r="L369" s="2" t="str">
        <f>IFERROR(VLOOKUP($A369,[1]products_2021_10_19_12_46_45!$A$3:$S$481,8,FALSE),"")</f>
        <v/>
      </c>
      <c r="M369" s="2" t="str">
        <f>IFERROR(VLOOKUP($A369,[1]products_2021_10_19_12_46_45!$A$3:$S$481,9,FALSE),"")</f>
        <v>Rip Stop, Jazak, Bombacha</v>
      </c>
      <c r="N369" s="2">
        <f>IFERROR(VLOOKUP(C369,[2]articulo!$A$1:$D$9000,4,FALSE),"")</f>
        <v>8700</v>
      </c>
      <c r="O369" s="2" t="str">
        <f>VLOOKUP($A369,[1]products_2021_10_19_12_46_45!$A$3:$S$481,18,FALSE)</f>
        <v>https://rerda.com/5155/Bombacha-Jazak-Rip-Stop-Azul-T-56-61.jpg,https://rerda.com/5157/Bombacha-Jazak-Rip-Stop-Azul-T-56-61.jpg,https://rerda.com/5159/Bombacha-Jazak-Rip-Stop-Azul-T-56-61.jpg,https://rerda.com/5161/Bombacha-Jazak-Rip-Stop-Azul-T-56-61.jpg,https://rerda.com/5158/Bombacha-Jazak-Rip-Stop-Azul-T-56-61.jpg,https://rerda.com/5156/Bombacha-Jazak-Rip-Stop-Azul-T-56-61.jpg,https://rerda.com/5160/Bombacha-Jazak-Rip-Stop-Azul-T-56-61.jpg</v>
      </c>
      <c r="P369" s="2">
        <f>IFERROR(VLOOKUP(B369,[3]stock!$A$1:$B$9000,2,FALSE),"0")</f>
        <v>1</v>
      </c>
      <c r="Q369" s="2">
        <f>VLOOKUP($A369,[1]products_2021_10_19_12_46_45!$A$3:$S$481,11,FALSE)</f>
        <v>5</v>
      </c>
      <c r="R369" s="2">
        <f>VLOOKUP($A369,[1]products_2021_10_19_12_46_45!$A$3:$S$481,12,FALSE)</f>
        <v>5</v>
      </c>
      <c r="S369" s="2">
        <f>VLOOKUP($A369,[1]products_2021_10_19_12_46_45!$A$3:$S$481,13,FALSE)</f>
        <v>5</v>
      </c>
      <c r="T369" s="2">
        <f>VLOOKUP($A369,[1]products_2021_10_19_12_46_45!$A$3:$S$481,14,FALSE)</f>
        <v>0.03</v>
      </c>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row>
    <row r="370" spans="1:45" hidden="1" x14ac:dyDescent="0.25">
      <c r="A370" s="2">
        <v>1055</v>
      </c>
      <c r="B370" s="2">
        <v>112050258</v>
      </c>
      <c r="C370" s="2">
        <f>VLOOKUP($A370,[1]products_2021_10_19_12_46_45!$A$3:$S$481,3,FALSE)</f>
        <v>1120502</v>
      </c>
      <c r="D370" s="2" t="str">
        <f>VLOOKUP($A370,[1]products_2021_10_19_12_46_45!$A$3:$S$481,4,FALSE)</f>
        <v>Bombacha Jazak Rip Stop Azul T:56-60</v>
      </c>
      <c r="E370" s="3">
        <v>58</v>
      </c>
      <c r="F370" s="4"/>
      <c r="G370" s="2" t="str">
        <f>VLOOKUP($A370,[1]products_2021_10_19_12_46_45!$A$3:$S$481,16,FALSE)</f>
        <v>Rodilleras reforzadas._x000D_
Color Negro._x000D_
Solapa ajustadoras en rodillas._x000D_
8 (ocho) bolsillos._x000D_
Cierre de cremallera de 1ª calidad con ojal y botón.</v>
      </c>
      <c r="H370" s="2" t="str">
        <f>IFERROR(VLOOKUP($A370,[1]products_2021_10_19_12_46_45!$A$3:$S$481,17,FALSE),"")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70" s="2" t="str">
        <f>VLOOKUP($A370,[1]products_2021_10_19_12_46_45!$A$3:$S$481,5,FALSE)</f>
        <v>Indumentaria militar</v>
      </c>
      <c r="J370" s="2" t="str">
        <f>IFERROR(VLOOKUP($A370,[1]products_2021_10_19_12_46_45!$A$3:$S$481,6,FALSE),"")</f>
        <v>Pantalones de combate, bombachas, fajinas, cargo.</v>
      </c>
      <c r="K370" s="2" t="str">
        <f>IFERROR(VLOOKUP($A370,[1]products_2021_10_19_12_46_45!$A$3:$S$481,7,FALSE),"")</f>
        <v>Jazak</v>
      </c>
      <c r="L370" s="2" t="str">
        <f>IFERROR(VLOOKUP($A370,[1]products_2021_10_19_12_46_45!$A$3:$S$481,8,FALSE),"")</f>
        <v/>
      </c>
      <c r="M370" s="2" t="str">
        <f>IFERROR(VLOOKUP($A370,[1]products_2021_10_19_12_46_45!$A$3:$S$481,9,FALSE),"")</f>
        <v>Rip Stop, Jazak, Bombacha</v>
      </c>
      <c r="N370" s="2">
        <f>IFERROR(VLOOKUP(C370,[2]articulo!$A$1:$D$9000,4,FALSE),"")</f>
        <v>8700</v>
      </c>
      <c r="O370" s="2" t="str">
        <f>VLOOKUP($A370,[1]products_2021_10_19_12_46_45!$A$3:$S$481,18,FALSE)</f>
        <v>https://rerda.com/5155/Bombacha-Jazak-Rip-Stop-Azul-T-56-61.jpg,https://rerda.com/5157/Bombacha-Jazak-Rip-Stop-Azul-T-56-61.jpg,https://rerda.com/5159/Bombacha-Jazak-Rip-Stop-Azul-T-56-61.jpg,https://rerda.com/5161/Bombacha-Jazak-Rip-Stop-Azul-T-56-61.jpg,https://rerda.com/5158/Bombacha-Jazak-Rip-Stop-Azul-T-56-61.jpg,https://rerda.com/5156/Bombacha-Jazak-Rip-Stop-Azul-T-56-61.jpg,https://rerda.com/5160/Bombacha-Jazak-Rip-Stop-Azul-T-56-61.jpg</v>
      </c>
      <c r="P370" s="2">
        <f>IFERROR(VLOOKUP(B370,[3]stock!$A$1:$B$9000,2,FALSE),"0")</f>
        <v>0</v>
      </c>
      <c r="Q370" s="2">
        <f>VLOOKUP($A370,[1]products_2021_10_19_12_46_45!$A$3:$S$481,11,FALSE)</f>
        <v>5</v>
      </c>
      <c r="R370" s="2">
        <f>VLOOKUP($A370,[1]products_2021_10_19_12_46_45!$A$3:$S$481,12,FALSE)</f>
        <v>5</v>
      </c>
      <c r="S370" s="2">
        <f>VLOOKUP($A370,[1]products_2021_10_19_12_46_45!$A$3:$S$481,13,FALSE)</f>
        <v>5</v>
      </c>
      <c r="T370" s="2">
        <f>VLOOKUP($A370,[1]products_2021_10_19_12_46_45!$A$3:$S$481,14,FALSE)</f>
        <v>0.03</v>
      </c>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row>
    <row r="371" spans="1:45" hidden="1" x14ac:dyDescent="0.25">
      <c r="A371" s="2">
        <v>1055</v>
      </c>
      <c r="B371" s="2">
        <v>112050260</v>
      </c>
      <c r="C371" s="2">
        <f>VLOOKUP($A371,[1]products_2021_10_19_12_46_45!$A$3:$S$481,3,FALSE)</f>
        <v>1120502</v>
      </c>
      <c r="D371" s="2" t="str">
        <f>VLOOKUP($A371,[1]products_2021_10_19_12_46_45!$A$3:$S$481,4,FALSE)</f>
        <v>Bombacha Jazak Rip Stop Azul T:56-60</v>
      </c>
      <c r="E371" s="3">
        <v>60</v>
      </c>
      <c r="F371" s="4"/>
      <c r="G371" s="2" t="str">
        <f>VLOOKUP($A371,[1]products_2021_10_19_12_46_45!$A$3:$S$481,16,FALSE)</f>
        <v>Rodilleras reforzadas._x000D_
Color Negro._x000D_
Solapa ajustadoras en rodillas._x000D_
8 (ocho) bolsillos._x000D_
Cierre de cremallera de 1ª calidad con ojal y botón.</v>
      </c>
      <c r="H371" s="2" t="str">
        <f>IFERROR(VLOOKUP($A371,[1]products_2021_10_19_12_46_45!$A$3:$S$481,17,FALSE),"")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71" s="2" t="str">
        <f>VLOOKUP($A371,[1]products_2021_10_19_12_46_45!$A$3:$S$481,5,FALSE)</f>
        <v>Indumentaria militar</v>
      </c>
      <c r="J371" s="2" t="str">
        <f>IFERROR(VLOOKUP($A371,[1]products_2021_10_19_12_46_45!$A$3:$S$481,6,FALSE),"")</f>
        <v>Pantalones de combate, bombachas, fajinas, cargo.</v>
      </c>
      <c r="K371" s="2" t="str">
        <f>IFERROR(VLOOKUP($A371,[1]products_2021_10_19_12_46_45!$A$3:$S$481,7,FALSE),"")</f>
        <v>Jazak</v>
      </c>
      <c r="L371" s="2" t="str">
        <f>IFERROR(VLOOKUP($A371,[1]products_2021_10_19_12_46_45!$A$3:$S$481,8,FALSE),"")</f>
        <v/>
      </c>
      <c r="M371" s="2" t="str">
        <f>IFERROR(VLOOKUP($A371,[1]products_2021_10_19_12_46_45!$A$3:$S$481,9,FALSE),"")</f>
        <v>Rip Stop, Jazak, Bombacha</v>
      </c>
      <c r="N371" s="2">
        <f>IFERROR(VLOOKUP(C371,[2]articulo!$A$1:$D$9000,4,FALSE),"")</f>
        <v>8700</v>
      </c>
      <c r="O371" s="2" t="str">
        <f>VLOOKUP($A371,[1]products_2021_10_19_12_46_45!$A$3:$S$481,18,FALSE)</f>
        <v>https://rerda.com/5155/Bombacha-Jazak-Rip-Stop-Azul-T-56-61.jpg,https://rerda.com/5157/Bombacha-Jazak-Rip-Stop-Azul-T-56-61.jpg,https://rerda.com/5159/Bombacha-Jazak-Rip-Stop-Azul-T-56-61.jpg,https://rerda.com/5161/Bombacha-Jazak-Rip-Stop-Azul-T-56-61.jpg,https://rerda.com/5158/Bombacha-Jazak-Rip-Stop-Azul-T-56-61.jpg,https://rerda.com/5156/Bombacha-Jazak-Rip-Stop-Azul-T-56-61.jpg,https://rerda.com/5160/Bombacha-Jazak-Rip-Stop-Azul-T-56-61.jpg</v>
      </c>
      <c r="P371" s="2">
        <f>IFERROR(VLOOKUP(B371,[3]stock!$A$1:$B$9000,2,FALSE),"0")</f>
        <v>0</v>
      </c>
      <c r="Q371" s="2">
        <f>VLOOKUP($A371,[1]products_2021_10_19_12_46_45!$A$3:$S$481,11,FALSE)</f>
        <v>5</v>
      </c>
      <c r="R371" s="2">
        <f>VLOOKUP($A371,[1]products_2021_10_19_12_46_45!$A$3:$S$481,12,FALSE)</f>
        <v>5</v>
      </c>
      <c r="S371" s="2">
        <f>VLOOKUP($A371,[1]products_2021_10_19_12_46_45!$A$3:$S$481,13,FALSE)</f>
        <v>5</v>
      </c>
      <c r="T371" s="2">
        <f>VLOOKUP($A371,[1]products_2021_10_19_12_46_45!$A$3:$S$481,14,FALSE)</f>
        <v>0.03</v>
      </c>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row>
    <row r="372" spans="1:45" hidden="1" x14ac:dyDescent="0.25">
      <c r="A372" s="2">
        <v>624</v>
      </c>
      <c r="B372" s="2">
        <v>112050434</v>
      </c>
      <c r="C372" s="2">
        <f>VLOOKUP($A372,[1]products_2021_10_19_12_46_45!$A$3:$S$481,3,FALSE)</f>
        <v>1120504</v>
      </c>
      <c r="D372" s="2" t="str">
        <f>VLOOKUP($A372,[1]products_2021_10_19_12_46_45!$A$3:$S$481,4,FALSE)</f>
        <v>Bombacha Jazak Rip Stop Negra T:34-48</v>
      </c>
      <c r="E372" s="3">
        <v>34</v>
      </c>
      <c r="F372" s="4"/>
      <c r="G372" s="2" t="str">
        <f>VLOOKUP($A372,[1]products_2021_10_19_12_46_45!$A$3:$S$481,16,FALSE)</f>
        <v>Rodilleras reforzadas._x000D_
Color Negro._x000D_
Solapa ajustadoras en rodillas._x000D_
8 (ocho) bolsillos._x000D_
Cierre de cremallera de 1ª calidad con ojal y botón.</v>
      </c>
      <c r="H372" s="2" t="str">
        <f>IFERROR(VLOOKUP($A372,[1]products_2021_10_19_12_46_45!$A$3:$S$481,17,FALSE),"")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72" s="2" t="str">
        <f>VLOOKUP($A372,[1]products_2021_10_19_12_46_45!$A$3:$S$481,5,FALSE)</f>
        <v>Indumentaria militar</v>
      </c>
      <c r="J372" s="2" t="str">
        <f>IFERROR(VLOOKUP($A372,[1]products_2021_10_19_12_46_45!$A$3:$S$481,6,FALSE),"")</f>
        <v>Pantalones de combate, bombachas, fajinas, cargo.</v>
      </c>
      <c r="K372" s="2" t="str">
        <f>IFERROR(VLOOKUP($A372,[1]products_2021_10_19_12_46_45!$A$3:$S$481,7,FALSE),"")</f>
        <v>Jazak</v>
      </c>
      <c r="L372" s="2" t="str">
        <f>IFERROR(VLOOKUP($A372,[1]products_2021_10_19_12_46_45!$A$3:$S$481,8,FALSE),"")</f>
        <v/>
      </c>
      <c r="M372" s="2" t="str">
        <f>IFERROR(VLOOKUP($A372,[1]products_2021_10_19_12_46_45!$A$3:$S$481,9,FALSE),"")</f>
        <v>Rip Stop, Jazak, Bombacha</v>
      </c>
      <c r="N372" s="2">
        <f>IFERROR(VLOOKUP(C372,[2]articulo!$A$1:$D$9000,4,FALSE),"")</f>
        <v>8300</v>
      </c>
      <c r="O372" s="2" t="str">
        <f>VLOOKUP($A372,[1]products_2021_10_19_12_46_45!$A$3:$S$481,18,FALSE)</f>
        <v>https://rerda.com/4924/Bombacha-Jazak-Rip-Stop-Negra-T-34-49.jpg,https://rerda.com/4925/Bombacha-Jazak-Rip-Stop-Negra-T-34-49.jpg,https://rerda.com/4926/Bombacha-Jazak-Rip-Stop-Negra-T-34-49.jpg</v>
      </c>
      <c r="P372" s="2">
        <f>IFERROR(VLOOKUP(B372,[3]stock!$A$1:$B$9000,2,FALSE),"0")</f>
        <v>1</v>
      </c>
      <c r="Q372" s="2">
        <f>VLOOKUP($A372,[1]products_2021_10_19_12_46_45!$A$3:$S$481,11,FALSE)</f>
        <v>5</v>
      </c>
      <c r="R372" s="2">
        <f>VLOOKUP($A372,[1]products_2021_10_19_12_46_45!$A$3:$S$481,12,FALSE)</f>
        <v>5</v>
      </c>
      <c r="S372" s="2">
        <f>VLOOKUP($A372,[1]products_2021_10_19_12_46_45!$A$3:$S$481,13,FALSE)</f>
        <v>5</v>
      </c>
      <c r="T372" s="2">
        <f>VLOOKUP($A372,[1]products_2021_10_19_12_46_45!$A$3:$S$481,14,FALSE)</f>
        <v>0.03</v>
      </c>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row>
    <row r="373" spans="1:45" hidden="1" x14ac:dyDescent="0.25">
      <c r="A373" s="2">
        <v>624</v>
      </c>
      <c r="B373" s="2">
        <v>112050436</v>
      </c>
      <c r="C373" s="2">
        <f>VLOOKUP($A373,[1]products_2021_10_19_12_46_45!$A$3:$S$481,3,FALSE)</f>
        <v>1120504</v>
      </c>
      <c r="D373" s="2" t="str">
        <f>VLOOKUP($A373,[1]products_2021_10_19_12_46_45!$A$3:$S$481,4,FALSE)</f>
        <v>Bombacha Jazak Rip Stop Negra T:34-48</v>
      </c>
      <c r="E373" s="3">
        <v>36</v>
      </c>
      <c r="F373" s="4"/>
      <c r="G373" s="2" t="str">
        <f>VLOOKUP($A373,[1]products_2021_10_19_12_46_45!$A$3:$S$481,16,FALSE)</f>
        <v>Rodilleras reforzadas._x000D_
Color Negro._x000D_
Solapa ajustadoras en rodillas._x000D_
8 (ocho) bolsillos._x000D_
Cierre de cremallera de 1ª calidad con ojal y botón.</v>
      </c>
      <c r="H373" s="2" t="str">
        <f>IFERROR(VLOOKUP($A373,[1]products_2021_10_19_12_46_45!$A$3:$S$481,17,FALSE),"")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73" s="2" t="str">
        <f>VLOOKUP($A373,[1]products_2021_10_19_12_46_45!$A$3:$S$481,5,FALSE)</f>
        <v>Indumentaria militar</v>
      </c>
      <c r="J373" s="2" t="str">
        <f>IFERROR(VLOOKUP($A373,[1]products_2021_10_19_12_46_45!$A$3:$S$481,6,FALSE),"")</f>
        <v>Pantalones de combate, bombachas, fajinas, cargo.</v>
      </c>
      <c r="K373" s="2" t="str">
        <f>IFERROR(VLOOKUP($A373,[1]products_2021_10_19_12_46_45!$A$3:$S$481,7,FALSE),"")</f>
        <v>Jazak</v>
      </c>
      <c r="L373" s="2" t="str">
        <f>IFERROR(VLOOKUP($A373,[1]products_2021_10_19_12_46_45!$A$3:$S$481,8,FALSE),"")</f>
        <v/>
      </c>
      <c r="M373" s="2" t="str">
        <f>IFERROR(VLOOKUP($A373,[1]products_2021_10_19_12_46_45!$A$3:$S$481,9,FALSE),"")</f>
        <v>Rip Stop, Jazak, Bombacha</v>
      </c>
      <c r="N373" s="2">
        <f>IFERROR(VLOOKUP(C373,[2]articulo!$A$1:$D$9000,4,FALSE),"")</f>
        <v>8300</v>
      </c>
      <c r="O373" s="2" t="str">
        <f>VLOOKUP($A373,[1]products_2021_10_19_12_46_45!$A$3:$S$481,18,FALSE)</f>
        <v>https://rerda.com/4924/Bombacha-Jazak-Rip-Stop-Negra-T-34-49.jpg,https://rerda.com/4925/Bombacha-Jazak-Rip-Stop-Negra-T-34-49.jpg,https://rerda.com/4926/Bombacha-Jazak-Rip-Stop-Negra-T-34-49.jpg</v>
      </c>
      <c r="P373" s="2">
        <f>IFERROR(VLOOKUP(B373,[3]stock!$A$1:$B$9000,2,FALSE),"0")</f>
        <v>0</v>
      </c>
      <c r="Q373" s="2">
        <f>VLOOKUP($A373,[1]products_2021_10_19_12_46_45!$A$3:$S$481,11,FALSE)</f>
        <v>5</v>
      </c>
      <c r="R373" s="2">
        <f>VLOOKUP($A373,[1]products_2021_10_19_12_46_45!$A$3:$S$481,12,FALSE)</f>
        <v>5</v>
      </c>
      <c r="S373" s="2">
        <f>VLOOKUP($A373,[1]products_2021_10_19_12_46_45!$A$3:$S$481,13,FALSE)</f>
        <v>5</v>
      </c>
      <c r="T373" s="2">
        <f>VLOOKUP($A373,[1]products_2021_10_19_12_46_45!$A$3:$S$481,14,FALSE)</f>
        <v>0.03</v>
      </c>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row>
    <row r="374" spans="1:45" hidden="1" x14ac:dyDescent="0.25">
      <c r="A374" s="2">
        <v>624</v>
      </c>
      <c r="B374" s="2">
        <v>112050438</v>
      </c>
      <c r="C374" s="2">
        <f>VLOOKUP($A374,[1]products_2021_10_19_12_46_45!$A$3:$S$481,3,FALSE)</f>
        <v>1120504</v>
      </c>
      <c r="D374" s="2" t="str">
        <f>VLOOKUP($A374,[1]products_2021_10_19_12_46_45!$A$3:$S$481,4,FALSE)</f>
        <v>Bombacha Jazak Rip Stop Negra T:34-48</v>
      </c>
      <c r="E374" s="3">
        <v>38</v>
      </c>
      <c r="F374" s="4"/>
      <c r="G374" s="2" t="str">
        <f>VLOOKUP($A374,[1]products_2021_10_19_12_46_45!$A$3:$S$481,16,FALSE)</f>
        <v>Rodilleras reforzadas._x000D_
Color Negro._x000D_
Solapa ajustadoras en rodillas._x000D_
8 (ocho) bolsillos._x000D_
Cierre de cremallera de 1ª calidad con ojal y botón.</v>
      </c>
      <c r="H374" s="2" t="str">
        <f>IFERROR(VLOOKUP($A374,[1]products_2021_10_19_12_46_45!$A$3:$S$481,17,FALSE),"")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74" s="2" t="str">
        <f>VLOOKUP($A374,[1]products_2021_10_19_12_46_45!$A$3:$S$481,5,FALSE)</f>
        <v>Indumentaria militar</v>
      </c>
      <c r="J374" s="2" t="str">
        <f>IFERROR(VLOOKUP($A374,[1]products_2021_10_19_12_46_45!$A$3:$S$481,6,FALSE),"")</f>
        <v>Pantalones de combate, bombachas, fajinas, cargo.</v>
      </c>
      <c r="K374" s="2" t="str">
        <f>IFERROR(VLOOKUP($A374,[1]products_2021_10_19_12_46_45!$A$3:$S$481,7,FALSE),"")</f>
        <v>Jazak</v>
      </c>
      <c r="L374" s="2" t="str">
        <f>IFERROR(VLOOKUP($A374,[1]products_2021_10_19_12_46_45!$A$3:$S$481,8,FALSE),"")</f>
        <v/>
      </c>
      <c r="M374" s="2" t="str">
        <f>IFERROR(VLOOKUP($A374,[1]products_2021_10_19_12_46_45!$A$3:$S$481,9,FALSE),"")</f>
        <v>Rip Stop, Jazak, Bombacha</v>
      </c>
      <c r="N374" s="2">
        <f>IFERROR(VLOOKUP(C374,[2]articulo!$A$1:$D$9000,4,FALSE),"")</f>
        <v>8300</v>
      </c>
      <c r="O374" s="2" t="str">
        <f>VLOOKUP($A374,[1]products_2021_10_19_12_46_45!$A$3:$S$481,18,FALSE)</f>
        <v>https://rerda.com/4924/Bombacha-Jazak-Rip-Stop-Negra-T-34-49.jpg,https://rerda.com/4925/Bombacha-Jazak-Rip-Stop-Negra-T-34-49.jpg,https://rerda.com/4926/Bombacha-Jazak-Rip-Stop-Negra-T-34-49.jpg</v>
      </c>
      <c r="P374" s="2">
        <f>IFERROR(VLOOKUP(B374,[3]stock!$A$1:$B$9000,2,FALSE),"0")</f>
        <v>0</v>
      </c>
      <c r="Q374" s="2">
        <f>VLOOKUP($A374,[1]products_2021_10_19_12_46_45!$A$3:$S$481,11,FALSE)</f>
        <v>5</v>
      </c>
      <c r="R374" s="2">
        <f>VLOOKUP($A374,[1]products_2021_10_19_12_46_45!$A$3:$S$481,12,FALSE)</f>
        <v>5</v>
      </c>
      <c r="S374" s="2">
        <f>VLOOKUP($A374,[1]products_2021_10_19_12_46_45!$A$3:$S$481,13,FALSE)</f>
        <v>5</v>
      </c>
      <c r="T374" s="2">
        <f>VLOOKUP($A374,[1]products_2021_10_19_12_46_45!$A$3:$S$481,14,FALSE)</f>
        <v>0.03</v>
      </c>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row>
    <row r="375" spans="1:45" hidden="1" x14ac:dyDescent="0.25">
      <c r="A375" s="2">
        <v>624</v>
      </c>
      <c r="B375" s="2">
        <v>112050440</v>
      </c>
      <c r="C375" s="2">
        <f>VLOOKUP($A375,[1]products_2021_10_19_12_46_45!$A$3:$S$481,3,FALSE)</f>
        <v>1120504</v>
      </c>
      <c r="D375" s="2" t="str">
        <f>VLOOKUP($A375,[1]products_2021_10_19_12_46_45!$A$3:$S$481,4,FALSE)</f>
        <v>Bombacha Jazak Rip Stop Negra T:34-48</v>
      </c>
      <c r="E375" s="3">
        <v>40</v>
      </c>
      <c r="F375" s="4"/>
      <c r="G375" s="2" t="str">
        <f>VLOOKUP($A375,[1]products_2021_10_19_12_46_45!$A$3:$S$481,16,FALSE)</f>
        <v>Rodilleras reforzadas._x000D_
Color Negro._x000D_
Solapa ajustadoras en rodillas._x000D_
8 (ocho) bolsillos._x000D_
Cierre de cremallera de 1ª calidad con ojal y botón.</v>
      </c>
      <c r="H375" s="2" t="str">
        <f>IFERROR(VLOOKUP($A375,[1]products_2021_10_19_12_46_45!$A$3:$S$481,17,FALSE),"")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75" s="2" t="str">
        <f>VLOOKUP($A375,[1]products_2021_10_19_12_46_45!$A$3:$S$481,5,FALSE)</f>
        <v>Indumentaria militar</v>
      </c>
      <c r="J375" s="2" t="str">
        <f>IFERROR(VLOOKUP($A375,[1]products_2021_10_19_12_46_45!$A$3:$S$481,6,FALSE),"")</f>
        <v>Pantalones de combate, bombachas, fajinas, cargo.</v>
      </c>
      <c r="K375" s="2" t="str">
        <f>IFERROR(VLOOKUP($A375,[1]products_2021_10_19_12_46_45!$A$3:$S$481,7,FALSE),"")</f>
        <v>Jazak</v>
      </c>
      <c r="L375" s="2" t="str">
        <f>IFERROR(VLOOKUP($A375,[1]products_2021_10_19_12_46_45!$A$3:$S$481,8,FALSE),"")</f>
        <v/>
      </c>
      <c r="M375" s="2" t="str">
        <f>IFERROR(VLOOKUP($A375,[1]products_2021_10_19_12_46_45!$A$3:$S$481,9,FALSE),"")</f>
        <v>Rip Stop, Jazak, Bombacha</v>
      </c>
      <c r="N375" s="2">
        <f>IFERROR(VLOOKUP(C375,[2]articulo!$A$1:$D$9000,4,FALSE),"")</f>
        <v>8300</v>
      </c>
      <c r="O375" s="2" t="str">
        <f>VLOOKUP($A375,[1]products_2021_10_19_12_46_45!$A$3:$S$481,18,FALSE)</f>
        <v>https://rerda.com/4924/Bombacha-Jazak-Rip-Stop-Negra-T-34-49.jpg,https://rerda.com/4925/Bombacha-Jazak-Rip-Stop-Negra-T-34-49.jpg,https://rerda.com/4926/Bombacha-Jazak-Rip-Stop-Negra-T-34-49.jpg</v>
      </c>
      <c r="P375" s="2">
        <f>IFERROR(VLOOKUP(B375,[3]stock!$A$1:$B$9000,2,FALSE),"0")</f>
        <v>11</v>
      </c>
      <c r="Q375" s="2">
        <f>VLOOKUP($A375,[1]products_2021_10_19_12_46_45!$A$3:$S$481,11,FALSE)</f>
        <v>5</v>
      </c>
      <c r="R375" s="2">
        <f>VLOOKUP($A375,[1]products_2021_10_19_12_46_45!$A$3:$S$481,12,FALSE)</f>
        <v>5</v>
      </c>
      <c r="S375" s="2">
        <f>VLOOKUP($A375,[1]products_2021_10_19_12_46_45!$A$3:$S$481,13,FALSE)</f>
        <v>5</v>
      </c>
      <c r="T375" s="2">
        <f>VLOOKUP($A375,[1]products_2021_10_19_12_46_45!$A$3:$S$481,14,FALSE)</f>
        <v>0.03</v>
      </c>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row>
    <row r="376" spans="1:45" hidden="1" x14ac:dyDescent="0.25">
      <c r="A376" s="2">
        <v>624</v>
      </c>
      <c r="B376" s="2">
        <v>112050442</v>
      </c>
      <c r="C376" s="2">
        <f>VLOOKUP($A376,[1]products_2021_10_19_12_46_45!$A$3:$S$481,3,FALSE)</f>
        <v>1120504</v>
      </c>
      <c r="D376" s="2" t="str">
        <f>VLOOKUP($A376,[1]products_2021_10_19_12_46_45!$A$3:$S$481,4,FALSE)</f>
        <v>Bombacha Jazak Rip Stop Negra T:34-48</v>
      </c>
      <c r="E376" s="3">
        <v>42</v>
      </c>
      <c r="F376" s="4"/>
      <c r="G376" s="2" t="str">
        <f>VLOOKUP($A376,[1]products_2021_10_19_12_46_45!$A$3:$S$481,16,FALSE)</f>
        <v>Rodilleras reforzadas._x000D_
Color Negro._x000D_
Solapa ajustadoras en rodillas._x000D_
8 (ocho) bolsillos._x000D_
Cierre de cremallera de 1ª calidad con ojal y botón.</v>
      </c>
      <c r="H376" s="2" t="str">
        <f>IFERROR(VLOOKUP($A376,[1]products_2021_10_19_12_46_45!$A$3:$S$481,17,FALSE),"")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76" s="2" t="str">
        <f>VLOOKUP($A376,[1]products_2021_10_19_12_46_45!$A$3:$S$481,5,FALSE)</f>
        <v>Indumentaria militar</v>
      </c>
      <c r="J376" s="2" t="str">
        <f>IFERROR(VLOOKUP($A376,[1]products_2021_10_19_12_46_45!$A$3:$S$481,6,FALSE),"")</f>
        <v>Pantalones de combate, bombachas, fajinas, cargo.</v>
      </c>
      <c r="K376" s="2" t="str">
        <f>IFERROR(VLOOKUP($A376,[1]products_2021_10_19_12_46_45!$A$3:$S$481,7,FALSE),"")</f>
        <v>Jazak</v>
      </c>
      <c r="L376" s="2" t="str">
        <f>IFERROR(VLOOKUP($A376,[1]products_2021_10_19_12_46_45!$A$3:$S$481,8,FALSE),"")</f>
        <v/>
      </c>
      <c r="M376" s="2" t="str">
        <f>IFERROR(VLOOKUP($A376,[1]products_2021_10_19_12_46_45!$A$3:$S$481,9,FALSE),"")</f>
        <v>Rip Stop, Jazak, Bombacha</v>
      </c>
      <c r="N376" s="2">
        <f>IFERROR(VLOOKUP(C376,[2]articulo!$A$1:$D$9000,4,FALSE),"")</f>
        <v>8300</v>
      </c>
      <c r="O376" s="2" t="str">
        <f>VLOOKUP($A376,[1]products_2021_10_19_12_46_45!$A$3:$S$481,18,FALSE)</f>
        <v>https://rerda.com/4924/Bombacha-Jazak-Rip-Stop-Negra-T-34-49.jpg,https://rerda.com/4925/Bombacha-Jazak-Rip-Stop-Negra-T-34-49.jpg,https://rerda.com/4926/Bombacha-Jazak-Rip-Stop-Negra-T-34-49.jpg</v>
      </c>
      <c r="P376" s="2">
        <f>IFERROR(VLOOKUP(B376,[3]stock!$A$1:$B$9000,2,FALSE),"0")</f>
        <v>0</v>
      </c>
      <c r="Q376" s="2">
        <f>VLOOKUP($A376,[1]products_2021_10_19_12_46_45!$A$3:$S$481,11,FALSE)</f>
        <v>5</v>
      </c>
      <c r="R376" s="2">
        <f>VLOOKUP($A376,[1]products_2021_10_19_12_46_45!$A$3:$S$481,12,FALSE)</f>
        <v>5</v>
      </c>
      <c r="S376" s="2">
        <f>VLOOKUP($A376,[1]products_2021_10_19_12_46_45!$A$3:$S$481,13,FALSE)</f>
        <v>5</v>
      </c>
      <c r="T376" s="2">
        <f>VLOOKUP($A376,[1]products_2021_10_19_12_46_45!$A$3:$S$481,14,FALSE)</f>
        <v>0.03</v>
      </c>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row>
    <row r="377" spans="1:45" hidden="1" x14ac:dyDescent="0.25">
      <c r="A377" s="2">
        <v>624</v>
      </c>
      <c r="B377" s="2">
        <v>112050444</v>
      </c>
      <c r="C377" s="2">
        <f>VLOOKUP($A377,[1]products_2021_10_19_12_46_45!$A$3:$S$481,3,FALSE)</f>
        <v>1120504</v>
      </c>
      <c r="D377" s="2" t="str">
        <f>VLOOKUP($A377,[1]products_2021_10_19_12_46_45!$A$3:$S$481,4,FALSE)</f>
        <v>Bombacha Jazak Rip Stop Negra T:34-48</v>
      </c>
      <c r="E377" s="3">
        <v>44</v>
      </c>
      <c r="F377" s="4"/>
      <c r="G377" s="2" t="str">
        <f>VLOOKUP($A377,[1]products_2021_10_19_12_46_45!$A$3:$S$481,16,FALSE)</f>
        <v>Rodilleras reforzadas._x000D_
Color Negro._x000D_
Solapa ajustadoras en rodillas._x000D_
8 (ocho) bolsillos._x000D_
Cierre de cremallera de 1ª calidad con ojal y botón.</v>
      </c>
      <c r="H377" s="2" t="str">
        <f>IFERROR(VLOOKUP($A377,[1]products_2021_10_19_12_46_45!$A$3:$S$481,17,FALSE),"")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77" s="2" t="str">
        <f>VLOOKUP($A377,[1]products_2021_10_19_12_46_45!$A$3:$S$481,5,FALSE)</f>
        <v>Indumentaria militar</v>
      </c>
      <c r="J377" s="2" t="str">
        <f>IFERROR(VLOOKUP($A377,[1]products_2021_10_19_12_46_45!$A$3:$S$481,6,FALSE),"")</f>
        <v>Pantalones de combate, bombachas, fajinas, cargo.</v>
      </c>
      <c r="K377" s="2" t="str">
        <f>IFERROR(VLOOKUP($A377,[1]products_2021_10_19_12_46_45!$A$3:$S$481,7,FALSE),"")</f>
        <v>Jazak</v>
      </c>
      <c r="L377" s="2" t="str">
        <f>IFERROR(VLOOKUP($A377,[1]products_2021_10_19_12_46_45!$A$3:$S$481,8,FALSE),"")</f>
        <v/>
      </c>
      <c r="M377" s="2" t="str">
        <f>IFERROR(VLOOKUP($A377,[1]products_2021_10_19_12_46_45!$A$3:$S$481,9,FALSE),"")</f>
        <v>Rip Stop, Jazak, Bombacha</v>
      </c>
      <c r="N377" s="2">
        <f>IFERROR(VLOOKUP(C377,[2]articulo!$A$1:$D$9000,4,FALSE),"")</f>
        <v>8300</v>
      </c>
      <c r="O377" s="2" t="str">
        <f>VLOOKUP($A377,[1]products_2021_10_19_12_46_45!$A$3:$S$481,18,FALSE)</f>
        <v>https://rerda.com/4924/Bombacha-Jazak-Rip-Stop-Negra-T-34-49.jpg,https://rerda.com/4925/Bombacha-Jazak-Rip-Stop-Negra-T-34-49.jpg,https://rerda.com/4926/Bombacha-Jazak-Rip-Stop-Negra-T-34-49.jpg</v>
      </c>
      <c r="P377" s="2">
        <f>IFERROR(VLOOKUP(B377,[3]stock!$A$1:$B$9000,2,FALSE),"0")</f>
        <v>0</v>
      </c>
      <c r="Q377" s="2">
        <f>VLOOKUP($A377,[1]products_2021_10_19_12_46_45!$A$3:$S$481,11,FALSE)</f>
        <v>5</v>
      </c>
      <c r="R377" s="2">
        <f>VLOOKUP($A377,[1]products_2021_10_19_12_46_45!$A$3:$S$481,12,FALSE)</f>
        <v>5</v>
      </c>
      <c r="S377" s="2">
        <f>VLOOKUP($A377,[1]products_2021_10_19_12_46_45!$A$3:$S$481,13,FALSE)</f>
        <v>5</v>
      </c>
      <c r="T377" s="2">
        <f>VLOOKUP($A377,[1]products_2021_10_19_12_46_45!$A$3:$S$481,14,FALSE)</f>
        <v>0.03</v>
      </c>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row>
    <row r="378" spans="1:45" hidden="1" x14ac:dyDescent="0.25">
      <c r="A378" s="2">
        <v>624</v>
      </c>
      <c r="B378" s="2">
        <v>112050446</v>
      </c>
      <c r="C378" s="2">
        <f>VLOOKUP($A378,[1]products_2021_10_19_12_46_45!$A$3:$S$481,3,FALSE)</f>
        <v>1120504</v>
      </c>
      <c r="D378" s="2" t="str">
        <f>VLOOKUP($A378,[1]products_2021_10_19_12_46_45!$A$3:$S$481,4,FALSE)</f>
        <v>Bombacha Jazak Rip Stop Negra T:34-48</v>
      </c>
      <c r="E378" s="3">
        <v>46</v>
      </c>
      <c r="F378" s="4"/>
      <c r="G378" s="2" t="str">
        <f>VLOOKUP($A378,[1]products_2021_10_19_12_46_45!$A$3:$S$481,16,FALSE)</f>
        <v>Rodilleras reforzadas._x000D_
Color Negro._x000D_
Solapa ajustadoras en rodillas._x000D_
8 (ocho) bolsillos._x000D_
Cierre de cremallera de 1ª calidad con ojal y botón.</v>
      </c>
      <c r="H378" s="2" t="str">
        <f>IFERROR(VLOOKUP($A378,[1]products_2021_10_19_12_46_45!$A$3:$S$481,17,FALSE),"")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78" s="2" t="str">
        <f>VLOOKUP($A378,[1]products_2021_10_19_12_46_45!$A$3:$S$481,5,FALSE)</f>
        <v>Indumentaria militar</v>
      </c>
      <c r="J378" s="2" t="str">
        <f>IFERROR(VLOOKUP($A378,[1]products_2021_10_19_12_46_45!$A$3:$S$481,6,FALSE),"")</f>
        <v>Pantalones de combate, bombachas, fajinas, cargo.</v>
      </c>
      <c r="K378" s="2" t="str">
        <f>IFERROR(VLOOKUP($A378,[1]products_2021_10_19_12_46_45!$A$3:$S$481,7,FALSE),"")</f>
        <v>Jazak</v>
      </c>
      <c r="L378" s="2" t="str">
        <f>IFERROR(VLOOKUP($A378,[1]products_2021_10_19_12_46_45!$A$3:$S$481,8,FALSE),"")</f>
        <v/>
      </c>
      <c r="M378" s="2" t="str">
        <f>IFERROR(VLOOKUP($A378,[1]products_2021_10_19_12_46_45!$A$3:$S$481,9,FALSE),"")</f>
        <v>Rip Stop, Jazak, Bombacha</v>
      </c>
      <c r="N378" s="2">
        <f>IFERROR(VLOOKUP(C378,[2]articulo!$A$1:$D$9000,4,FALSE),"")</f>
        <v>8300</v>
      </c>
      <c r="O378" s="2" t="str">
        <f>VLOOKUP($A378,[1]products_2021_10_19_12_46_45!$A$3:$S$481,18,FALSE)</f>
        <v>https://rerda.com/4924/Bombacha-Jazak-Rip-Stop-Negra-T-34-49.jpg,https://rerda.com/4925/Bombacha-Jazak-Rip-Stop-Negra-T-34-49.jpg,https://rerda.com/4926/Bombacha-Jazak-Rip-Stop-Negra-T-34-49.jpg</v>
      </c>
      <c r="P378" s="2">
        <f>IFERROR(VLOOKUP(B378,[3]stock!$A$1:$B$9000,2,FALSE),"0")</f>
        <v>0</v>
      </c>
      <c r="Q378" s="2">
        <f>VLOOKUP($A378,[1]products_2021_10_19_12_46_45!$A$3:$S$481,11,FALSE)</f>
        <v>5</v>
      </c>
      <c r="R378" s="2">
        <f>VLOOKUP($A378,[1]products_2021_10_19_12_46_45!$A$3:$S$481,12,FALSE)</f>
        <v>5</v>
      </c>
      <c r="S378" s="2">
        <f>VLOOKUP($A378,[1]products_2021_10_19_12_46_45!$A$3:$S$481,13,FALSE)</f>
        <v>5</v>
      </c>
      <c r="T378" s="2">
        <f>VLOOKUP($A378,[1]products_2021_10_19_12_46_45!$A$3:$S$481,14,FALSE)</f>
        <v>0.03</v>
      </c>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row>
    <row r="379" spans="1:45" hidden="1" x14ac:dyDescent="0.25">
      <c r="A379" s="2">
        <v>624</v>
      </c>
      <c r="B379" s="2">
        <v>112050448</v>
      </c>
      <c r="C379" s="2">
        <f>VLOOKUP($A379,[1]products_2021_10_19_12_46_45!$A$3:$S$481,3,FALSE)</f>
        <v>1120504</v>
      </c>
      <c r="D379" s="2" t="str">
        <f>VLOOKUP($A379,[1]products_2021_10_19_12_46_45!$A$3:$S$481,4,FALSE)</f>
        <v>Bombacha Jazak Rip Stop Negra T:34-48</v>
      </c>
      <c r="E379" s="3">
        <v>48</v>
      </c>
      <c r="F379" s="4"/>
      <c r="G379" s="2" t="str">
        <f>VLOOKUP($A379,[1]products_2021_10_19_12_46_45!$A$3:$S$481,16,FALSE)</f>
        <v>Rodilleras reforzadas._x000D_
Color Negro._x000D_
Solapa ajustadoras en rodillas._x000D_
8 (ocho) bolsillos._x000D_
Cierre de cremallera de 1ª calidad con ojal y botón.</v>
      </c>
      <c r="H379" s="2" t="str">
        <f>IFERROR(VLOOKUP($A379,[1]products_2021_10_19_12_46_45!$A$3:$S$481,17,FALSE),"")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79" s="2" t="str">
        <f>VLOOKUP($A379,[1]products_2021_10_19_12_46_45!$A$3:$S$481,5,FALSE)</f>
        <v>Indumentaria militar</v>
      </c>
      <c r="J379" s="2" t="str">
        <f>IFERROR(VLOOKUP($A379,[1]products_2021_10_19_12_46_45!$A$3:$S$481,6,FALSE),"")</f>
        <v>Pantalones de combate, bombachas, fajinas, cargo.</v>
      </c>
      <c r="K379" s="2" t="str">
        <f>IFERROR(VLOOKUP($A379,[1]products_2021_10_19_12_46_45!$A$3:$S$481,7,FALSE),"")</f>
        <v>Jazak</v>
      </c>
      <c r="L379" s="2" t="str">
        <f>IFERROR(VLOOKUP($A379,[1]products_2021_10_19_12_46_45!$A$3:$S$481,8,FALSE),"")</f>
        <v/>
      </c>
      <c r="M379" s="2" t="str">
        <f>IFERROR(VLOOKUP($A379,[1]products_2021_10_19_12_46_45!$A$3:$S$481,9,FALSE),"")</f>
        <v>Rip Stop, Jazak, Bombacha</v>
      </c>
      <c r="N379" s="2">
        <f>IFERROR(VLOOKUP(C379,[2]articulo!$A$1:$D$9000,4,FALSE),"")</f>
        <v>8300</v>
      </c>
      <c r="O379" s="2" t="str">
        <f>VLOOKUP($A379,[1]products_2021_10_19_12_46_45!$A$3:$S$481,18,FALSE)</f>
        <v>https://rerda.com/4924/Bombacha-Jazak-Rip-Stop-Negra-T-34-49.jpg,https://rerda.com/4925/Bombacha-Jazak-Rip-Stop-Negra-T-34-49.jpg,https://rerda.com/4926/Bombacha-Jazak-Rip-Stop-Negra-T-34-49.jpg</v>
      </c>
      <c r="P379" s="2">
        <f>IFERROR(VLOOKUP(B379,[3]stock!$A$1:$B$9000,2,FALSE),"0")</f>
        <v>0</v>
      </c>
      <c r="Q379" s="2">
        <f>VLOOKUP($A379,[1]products_2021_10_19_12_46_45!$A$3:$S$481,11,FALSE)</f>
        <v>5</v>
      </c>
      <c r="R379" s="2">
        <f>VLOOKUP($A379,[1]products_2021_10_19_12_46_45!$A$3:$S$481,12,FALSE)</f>
        <v>5</v>
      </c>
      <c r="S379" s="2">
        <f>VLOOKUP($A379,[1]products_2021_10_19_12_46_45!$A$3:$S$481,13,FALSE)</f>
        <v>5</v>
      </c>
      <c r="T379" s="2">
        <f>VLOOKUP($A379,[1]products_2021_10_19_12_46_45!$A$3:$S$481,14,FALSE)</f>
        <v>0.03</v>
      </c>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row>
    <row r="380" spans="1:45" hidden="1" x14ac:dyDescent="0.25">
      <c r="A380" s="2">
        <v>625</v>
      </c>
      <c r="B380" s="2">
        <v>112050550</v>
      </c>
      <c r="C380" s="2">
        <f>VLOOKUP($A380,[1]products_2021_10_19_12_46_45!$A$3:$S$481,3,FALSE)</f>
        <v>1120505</v>
      </c>
      <c r="D380" s="2" t="str">
        <f>VLOOKUP($A380,[1]products_2021_10_19_12_46_45!$A$3:$S$481,4,FALSE)</f>
        <v>Bombacha Jazak Rip Stop Negra T:50-54</v>
      </c>
      <c r="E380" s="3">
        <v>50</v>
      </c>
      <c r="F380" s="4"/>
      <c r="G380" s="2" t="str">
        <f>VLOOKUP($A380,[1]products_2021_10_19_12_46_45!$A$3:$S$481,16,FALSE)</f>
        <v>Rodilleras reforzadas._x000D_
Color Negro._x000D_
Solapa ajustadoras en rodillas._x000D_
8 (ocho) bolsillos._x000D_
Cierre de cremallera de 1ª calidad con ojal y botón.</v>
      </c>
      <c r="H380" s="2" t="str">
        <f>IFERROR(VLOOKUP($A380,[1]products_2021_10_19_12_46_45!$A$3:$S$481,17,FALSE),"")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80" s="2" t="str">
        <f>VLOOKUP($A380,[1]products_2021_10_19_12_46_45!$A$3:$S$481,5,FALSE)</f>
        <v>Indumentaria militar</v>
      </c>
      <c r="J380" s="2" t="str">
        <f>IFERROR(VLOOKUP($A380,[1]products_2021_10_19_12_46_45!$A$3:$S$481,6,FALSE),"")</f>
        <v>Pantalones de combate, bombachas, fajinas, cargo.</v>
      </c>
      <c r="K380" s="2" t="str">
        <f>IFERROR(VLOOKUP($A380,[1]products_2021_10_19_12_46_45!$A$3:$S$481,7,FALSE),"")</f>
        <v>Jazak</v>
      </c>
      <c r="L380" s="2" t="str">
        <f>IFERROR(VLOOKUP($A380,[1]products_2021_10_19_12_46_45!$A$3:$S$481,8,FALSE),"")</f>
        <v/>
      </c>
      <c r="M380" s="2" t="str">
        <f>IFERROR(VLOOKUP($A380,[1]products_2021_10_19_12_46_45!$A$3:$S$481,9,FALSE),"")</f>
        <v>Rip Stop, Jazak, Bombacha</v>
      </c>
      <c r="N380" s="2">
        <f>IFERROR(VLOOKUP(C380,[2]articulo!$A$1:$D$9000,4,FALSE),"")</f>
        <v>8500</v>
      </c>
      <c r="O380" s="2" t="str">
        <f>VLOOKUP($A380,[1]products_2021_10_19_12_46_45!$A$3:$S$481,18,FALSE)</f>
        <v>https://rerda.com/4927/Bombacha-Jazak-Rip-Stop-Negra-T-50-55.jpg,https://rerda.com/4928/Bombacha-Jazak-Rip-Stop-Negra-T-50-55.jpg,https://rerda.com/4929/Bombacha-Jazak-Rip-Stop-Negra-T-50-55.jpg</v>
      </c>
      <c r="P380" s="2">
        <f>IFERROR(VLOOKUP(B380,[3]stock!$A$1:$B$9000,2,FALSE),"0")</f>
        <v>0</v>
      </c>
      <c r="Q380" s="2">
        <f>VLOOKUP($A380,[1]products_2021_10_19_12_46_45!$A$3:$S$481,11,FALSE)</f>
        <v>5</v>
      </c>
      <c r="R380" s="2">
        <f>VLOOKUP($A380,[1]products_2021_10_19_12_46_45!$A$3:$S$481,12,FALSE)</f>
        <v>5</v>
      </c>
      <c r="S380" s="2">
        <f>VLOOKUP($A380,[1]products_2021_10_19_12_46_45!$A$3:$S$481,13,FALSE)</f>
        <v>5</v>
      </c>
      <c r="T380" s="2">
        <f>VLOOKUP($A380,[1]products_2021_10_19_12_46_45!$A$3:$S$481,14,FALSE)</f>
        <v>0.03</v>
      </c>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row>
    <row r="381" spans="1:45" hidden="1" x14ac:dyDescent="0.25">
      <c r="A381" s="2">
        <v>625</v>
      </c>
      <c r="B381" s="2">
        <v>112050552</v>
      </c>
      <c r="C381" s="2">
        <f>VLOOKUP($A381,[1]products_2021_10_19_12_46_45!$A$3:$S$481,3,FALSE)</f>
        <v>1120505</v>
      </c>
      <c r="D381" s="2" t="str">
        <f>VLOOKUP($A381,[1]products_2021_10_19_12_46_45!$A$3:$S$481,4,FALSE)</f>
        <v>Bombacha Jazak Rip Stop Negra T:50-54</v>
      </c>
      <c r="E381" s="3">
        <v>52</v>
      </c>
      <c r="F381" s="4"/>
      <c r="G381" s="2" t="str">
        <f>VLOOKUP($A381,[1]products_2021_10_19_12_46_45!$A$3:$S$481,16,FALSE)</f>
        <v>Rodilleras reforzadas._x000D_
Color Negro._x000D_
Solapa ajustadoras en rodillas._x000D_
8 (ocho) bolsillos._x000D_
Cierre de cremallera de 1ª calidad con ojal y botón.</v>
      </c>
      <c r="H381" s="2" t="str">
        <f>IFERROR(VLOOKUP($A381,[1]products_2021_10_19_12_46_45!$A$3:$S$481,17,FALSE),"")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81" s="2" t="str">
        <f>VLOOKUP($A381,[1]products_2021_10_19_12_46_45!$A$3:$S$481,5,FALSE)</f>
        <v>Indumentaria militar</v>
      </c>
      <c r="J381" s="2" t="str">
        <f>IFERROR(VLOOKUP($A381,[1]products_2021_10_19_12_46_45!$A$3:$S$481,6,FALSE),"")</f>
        <v>Pantalones de combate, bombachas, fajinas, cargo.</v>
      </c>
      <c r="K381" s="2" t="str">
        <f>IFERROR(VLOOKUP($A381,[1]products_2021_10_19_12_46_45!$A$3:$S$481,7,FALSE),"")</f>
        <v>Jazak</v>
      </c>
      <c r="L381" s="2" t="str">
        <f>IFERROR(VLOOKUP($A381,[1]products_2021_10_19_12_46_45!$A$3:$S$481,8,FALSE),"")</f>
        <v/>
      </c>
      <c r="M381" s="2" t="str">
        <f>IFERROR(VLOOKUP($A381,[1]products_2021_10_19_12_46_45!$A$3:$S$481,9,FALSE),"")</f>
        <v>Rip Stop, Jazak, Bombacha</v>
      </c>
      <c r="N381" s="2">
        <f>IFERROR(VLOOKUP(C381,[2]articulo!$A$1:$D$9000,4,FALSE),"")</f>
        <v>8500</v>
      </c>
      <c r="O381" s="2" t="str">
        <f>VLOOKUP($A381,[1]products_2021_10_19_12_46_45!$A$3:$S$481,18,FALSE)</f>
        <v>https://rerda.com/4927/Bombacha-Jazak-Rip-Stop-Negra-T-50-55.jpg,https://rerda.com/4928/Bombacha-Jazak-Rip-Stop-Negra-T-50-55.jpg,https://rerda.com/4929/Bombacha-Jazak-Rip-Stop-Negra-T-50-55.jpg</v>
      </c>
      <c r="P381" s="2">
        <f>IFERROR(VLOOKUP(B381,[3]stock!$A$1:$B$9000,2,FALSE),"0")</f>
        <v>5</v>
      </c>
      <c r="Q381" s="2">
        <f>VLOOKUP($A381,[1]products_2021_10_19_12_46_45!$A$3:$S$481,11,FALSE)</f>
        <v>5</v>
      </c>
      <c r="R381" s="2">
        <f>VLOOKUP($A381,[1]products_2021_10_19_12_46_45!$A$3:$S$481,12,FALSE)</f>
        <v>5</v>
      </c>
      <c r="S381" s="2">
        <f>VLOOKUP($A381,[1]products_2021_10_19_12_46_45!$A$3:$S$481,13,FALSE)</f>
        <v>5</v>
      </c>
      <c r="T381" s="2">
        <f>VLOOKUP($A381,[1]products_2021_10_19_12_46_45!$A$3:$S$481,14,FALSE)</f>
        <v>0.03</v>
      </c>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row>
    <row r="382" spans="1:45" hidden="1" x14ac:dyDescent="0.25">
      <c r="A382" s="2">
        <v>625</v>
      </c>
      <c r="B382" s="2">
        <v>112050554</v>
      </c>
      <c r="C382" s="2">
        <f>VLOOKUP($A382,[1]products_2021_10_19_12_46_45!$A$3:$S$481,3,FALSE)</f>
        <v>1120505</v>
      </c>
      <c r="D382" s="2" t="str">
        <f>VLOOKUP($A382,[1]products_2021_10_19_12_46_45!$A$3:$S$481,4,FALSE)</f>
        <v>Bombacha Jazak Rip Stop Negra T:50-54</v>
      </c>
      <c r="E382" s="3">
        <v>54</v>
      </c>
      <c r="F382" s="4"/>
      <c r="G382" s="2" t="str">
        <f>VLOOKUP($A382,[1]products_2021_10_19_12_46_45!$A$3:$S$481,16,FALSE)</f>
        <v>Rodilleras reforzadas._x000D_
Color Negro._x000D_
Solapa ajustadoras en rodillas._x000D_
8 (ocho) bolsillos._x000D_
Cierre de cremallera de 1ª calidad con ojal y botón.</v>
      </c>
      <c r="H382" s="2" t="str">
        <f>IFERROR(VLOOKUP($A382,[1]products_2021_10_19_12_46_45!$A$3:$S$481,17,FALSE),"")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82" s="2" t="str">
        <f>VLOOKUP($A382,[1]products_2021_10_19_12_46_45!$A$3:$S$481,5,FALSE)</f>
        <v>Indumentaria militar</v>
      </c>
      <c r="J382" s="2" t="str">
        <f>IFERROR(VLOOKUP($A382,[1]products_2021_10_19_12_46_45!$A$3:$S$481,6,FALSE),"")</f>
        <v>Pantalones de combate, bombachas, fajinas, cargo.</v>
      </c>
      <c r="K382" s="2" t="str">
        <f>IFERROR(VLOOKUP($A382,[1]products_2021_10_19_12_46_45!$A$3:$S$481,7,FALSE),"")</f>
        <v>Jazak</v>
      </c>
      <c r="L382" s="2" t="str">
        <f>IFERROR(VLOOKUP($A382,[1]products_2021_10_19_12_46_45!$A$3:$S$481,8,FALSE),"")</f>
        <v/>
      </c>
      <c r="M382" s="2" t="str">
        <f>IFERROR(VLOOKUP($A382,[1]products_2021_10_19_12_46_45!$A$3:$S$481,9,FALSE),"")</f>
        <v>Rip Stop, Jazak, Bombacha</v>
      </c>
      <c r="N382" s="2">
        <f>IFERROR(VLOOKUP(C382,[2]articulo!$A$1:$D$9000,4,FALSE),"")</f>
        <v>8500</v>
      </c>
      <c r="O382" s="2" t="str">
        <f>VLOOKUP($A382,[1]products_2021_10_19_12_46_45!$A$3:$S$481,18,FALSE)</f>
        <v>https://rerda.com/4927/Bombacha-Jazak-Rip-Stop-Negra-T-50-55.jpg,https://rerda.com/4928/Bombacha-Jazak-Rip-Stop-Negra-T-50-55.jpg,https://rerda.com/4929/Bombacha-Jazak-Rip-Stop-Negra-T-50-55.jpg</v>
      </c>
      <c r="P382" s="2">
        <f>IFERROR(VLOOKUP(B382,[3]stock!$A$1:$B$9000,2,FALSE),"0")</f>
        <v>0</v>
      </c>
      <c r="Q382" s="2">
        <f>VLOOKUP($A382,[1]products_2021_10_19_12_46_45!$A$3:$S$481,11,FALSE)</f>
        <v>5</v>
      </c>
      <c r="R382" s="2">
        <f>VLOOKUP($A382,[1]products_2021_10_19_12_46_45!$A$3:$S$481,12,FALSE)</f>
        <v>5</v>
      </c>
      <c r="S382" s="2">
        <f>VLOOKUP($A382,[1]products_2021_10_19_12_46_45!$A$3:$S$481,13,FALSE)</f>
        <v>5</v>
      </c>
      <c r="T382" s="2">
        <f>VLOOKUP($A382,[1]products_2021_10_19_12_46_45!$A$3:$S$481,14,FALSE)</f>
        <v>0.03</v>
      </c>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row>
    <row r="383" spans="1:45" hidden="1" x14ac:dyDescent="0.25">
      <c r="A383" s="2">
        <v>653</v>
      </c>
      <c r="B383" s="2">
        <v>112050656</v>
      </c>
      <c r="C383" s="2">
        <f>VLOOKUP($A383,[1]products_2021_10_19_12_46_45!$A$3:$S$481,3,FALSE)</f>
        <v>1120506</v>
      </c>
      <c r="D383" s="2" t="str">
        <f>VLOOKUP($A383,[1]products_2021_10_19_12_46_45!$A$3:$S$481,4,FALSE)</f>
        <v>Bombacha Jazak Rip Stop Negra T:56-60</v>
      </c>
      <c r="E383" s="3">
        <v>56</v>
      </c>
      <c r="F383" s="4"/>
      <c r="G383" s="2" t="str">
        <f>VLOOKUP($A383,[1]products_2021_10_19_12_46_45!$A$3:$S$481,16,FALSE)</f>
        <v>Rodilleras reforzadas._x000D_
Color Negro._x000D_
Solapa ajustadoras en rodillas._x000D_
8 (ocho) bolsillos._x000D_
Cierre de cremallera de 1ª calidad con ojal y botón.</v>
      </c>
      <c r="H383" s="2" t="str">
        <f>IFERROR(VLOOKUP($A383,[1]products_2021_10_19_12_46_45!$A$3:$S$481,17,FALSE),"")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83" s="2" t="str">
        <f>VLOOKUP($A383,[1]products_2021_10_19_12_46_45!$A$3:$S$481,5,FALSE)</f>
        <v>Indumentaria militar</v>
      </c>
      <c r="J383" s="2" t="str">
        <f>IFERROR(VLOOKUP($A383,[1]products_2021_10_19_12_46_45!$A$3:$S$481,6,FALSE),"")</f>
        <v>Pantalones de combate, bombachas, fajinas, cargo.</v>
      </c>
      <c r="K383" s="2" t="str">
        <f>IFERROR(VLOOKUP($A383,[1]products_2021_10_19_12_46_45!$A$3:$S$481,7,FALSE),"")</f>
        <v>Jazak</v>
      </c>
      <c r="L383" s="2" t="str">
        <f>IFERROR(VLOOKUP($A383,[1]products_2021_10_19_12_46_45!$A$3:$S$481,8,FALSE),"")</f>
        <v/>
      </c>
      <c r="M383" s="2" t="str">
        <f>IFERROR(VLOOKUP($A383,[1]products_2021_10_19_12_46_45!$A$3:$S$481,9,FALSE),"")</f>
        <v>Rip Stop, Jazak, Bombacha</v>
      </c>
      <c r="N383" s="2">
        <f>IFERROR(VLOOKUP(C383,[2]articulo!$A$1:$D$9000,4,FALSE),"")</f>
        <v>8700</v>
      </c>
      <c r="O383" s="2" t="str">
        <f>VLOOKUP($A383,[1]products_2021_10_19_12_46_45!$A$3:$S$481,18,FALSE)</f>
        <v>https://rerda.com/3024/Bombacha-Jazak-Rip-Stop-Negra-T-56-61.jpg,https://rerda.com/3018/Bombacha-Jazak-Rip-Stop-Negra-T-56-61.jpg,https://rerda.com/3016/Bombacha-Jazak-Rip-Stop-Negra-T-56-61.jpg,https://rerda.com/3017/Bombacha-Jazak-Rip-Stop-Negra-T-56-61.jpg,https://rerda.com/3019/Bombacha-Jazak-Rip-Stop-Negra-T-56-61.jpg,https://rerda.com/3020/Bombacha-Jazak-Rip-Stop-Negra-T-56-61.jpg,https://rerda.com/3021/Bombacha-Jazak-Rip-Stop-Negra-T-56-61.jpg,https://rerda.com/3022/Bombacha-Jazak-Rip-Stop-Negra-T-56-61.jpg,https://rerda.com/3023/Bombacha-Jazak-Rip-Stop-Negra-T-56-61.jpg</v>
      </c>
      <c r="P383" s="2">
        <f>IFERROR(VLOOKUP(B383,[3]stock!$A$1:$B$9000,2,FALSE),"0")</f>
        <v>0</v>
      </c>
      <c r="Q383" s="2">
        <f>VLOOKUP($A383,[1]products_2021_10_19_12_46_45!$A$3:$S$481,11,FALSE)</f>
        <v>5</v>
      </c>
      <c r="R383" s="2">
        <f>VLOOKUP($A383,[1]products_2021_10_19_12_46_45!$A$3:$S$481,12,FALSE)</f>
        <v>5</v>
      </c>
      <c r="S383" s="2">
        <f>VLOOKUP($A383,[1]products_2021_10_19_12_46_45!$A$3:$S$481,13,FALSE)</f>
        <v>5</v>
      </c>
      <c r="T383" s="2">
        <f>VLOOKUP($A383,[1]products_2021_10_19_12_46_45!$A$3:$S$481,14,FALSE)</f>
        <v>0.03</v>
      </c>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row>
    <row r="384" spans="1:45" hidden="1" x14ac:dyDescent="0.25">
      <c r="A384" s="2">
        <v>653</v>
      </c>
      <c r="B384" s="2">
        <v>112050658</v>
      </c>
      <c r="C384" s="2">
        <f>VLOOKUP($A384,[1]products_2021_10_19_12_46_45!$A$3:$S$481,3,FALSE)</f>
        <v>1120506</v>
      </c>
      <c r="D384" s="2" t="str">
        <f>VLOOKUP($A384,[1]products_2021_10_19_12_46_45!$A$3:$S$481,4,FALSE)</f>
        <v>Bombacha Jazak Rip Stop Negra T:56-60</v>
      </c>
      <c r="E384" s="3">
        <v>58</v>
      </c>
      <c r="F384" s="4"/>
      <c r="G384" s="2" t="str">
        <f>VLOOKUP($A384,[1]products_2021_10_19_12_46_45!$A$3:$S$481,16,FALSE)</f>
        <v>Rodilleras reforzadas._x000D_
Color Negro._x000D_
Solapa ajustadoras en rodillas._x000D_
8 (ocho) bolsillos._x000D_
Cierre de cremallera de 1ª calidad con ojal y botón.</v>
      </c>
      <c r="H384" s="2" t="str">
        <f>IFERROR(VLOOKUP($A384,[1]products_2021_10_19_12_46_45!$A$3:$S$481,17,FALSE),"")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84" s="2" t="str">
        <f>VLOOKUP($A384,[1]products_2021_10_19_12_46_45!$A$3:$S$481,5,FALSE)</f>
        <v>Indumentaria militar</v>
      </c>
      <c r="J384" s="2" t="str">
        <f>IFERROR(VLOOKUP($A384,[1]products_2021_10_19_12_46_45!$A$3:$S$481,6,FALSE),"")</f>
        <v>Pantalones de combate, bombachas, fajinas, cargo.</v>
      </c>
      <c r="K384" s="2" t="str">
        <f>IFERROR(VLOOKUP($A384,[1]products_2021_10_19_12_46_45!$A$3:$S$481,7,FALSE),"")</f>
        <v>Jazak</v>
      </c>
      <c r="L384" s="2" t="str">
        <f>IFERROR(VLOOKUP($A384,[1]products_2021_10_19_12_46_45!$A$3:$S$481,8,FALSE),"")</f>
        <v/>
      </c>
      <c r="M384" s="2" t="str">
        <f>IFERROR(VLOOKUP($A384,[1]products_2021_10_19_12_46_45!$A$3:$S$481,9,FALSE),"")</f>
        <v>Rip Stop, Jazak, Bombacha</v>
      </c>
      <c r="N384" s="2">
        <f>IFERROR(VLOOKUP(C384,[2]articulo!$A$1:$D$9000,4,FALSE),"")</f>
        <v>8700</v>
      </c>
      <c r="O384" s="2" t="str">
        <f>VLOOKUP($A384,[1]products_2021_10_19_12_46_45!$A$3:$S$481,18,FALSE)</f>
        <v>https://rerda.com/3024/Bombacha-Jazak-Rip-Stop-Negra-T-56-61.jpg,https://rerda.com/3018/Bombacha-Jazak-Rip-Stop-Negra-T-56-61.jpg,https://rerda.com/3016/Bombacha-Jazak-Rip-Stop-Negra-T-56-61.jpg,https://rerda.com/3017/Bombacha-Jazak-Rip-Stop-Negra-T-56-61.jpg,https://rerda.com/3019/Bombacha-Jazak-Rip-Stop-Negra-T-56-61.jpg,https://rerda.com/3020/Bombacha-Jazak-Rip-Stop-Negra-T-56-61.jpg,https://rerda.com/3021/Bombacha-Jazak-Rip-Stop-Negra-T-56-61.jpg,https://rerda.com/3022/Bombacha-Jazak-Rip-Stop-Negra-T-56-61.jpg,https://rerda.com/3023/Bombacha-Jazak-Rip-Stop-Negra-T-56-61.jpg</v>
      </c>
      <c r="P384" s="2">
        <f>IFERROR(VLOOKUP(B384,[3]stock!$A$1:$B$9000,2,FALSE),"0")</f>
        <v>0</v>
      </c>
      <c r="Q384" s="2">
        <f>VLOOKUP($A384,[1]products_2021_10_19_12_46_45!$A$3:$S$481,11,FALSE)</f>
        <v>5</v>
      </c>
      <c r="R384" s="2">
        <f>VLOOKUP($A384,[1]products_2021_10_19_12_46_45!$A$3:$S$481,12,FALSE)</f>
        <v>5</v>
      </c>
      <c r="S384" s="2">
        <f>VLOOKUP($A384,[1]products_2021_10_19_12_46_45!$A$3:$S$481,13,FALSE)</f>
        <v>5</v>
      </c>
      <c r="T384" s="2">
        <f>VLOOKUP($A384,[1]products_2021_10_19_12_46_45!$A$3:$S$481,14,FALSE)</f>
        <v>0.03</v>
      </c>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row>
    <row r="385" spans="1:45" hidden="1" x14ac:dyDescent="0.25">
      <c r="A385" s="2">
        <v>653</v>
      </c>
      <c r="B385" s="2">
        <v>112050660</v>
      </c>
      <c r="C385" s="2">
        <f>VLOOKUP($A385,[1]products_2021_10_19_12_46_45!$A$3:$S$481,3,FALSE)</f>
        <v>1120506</v>
      </c>
      <c r="D385" s="2" t="str">
        <f>VLOOKUP($A385,[1]products_2021_10_19_12_46_45!$A$3:$S$481,4,FALSE)</f>
        <v>Bombacha Jazak Rip Stop Negra T:56-60</v>
      </c>
      <c r="E385" s="3">
        <v>60</v>
      </c>
      <c r="F385" s="4"/>
      <c r="G385" s="2" t="str">
        <f>VLOOKUP($A385,[1]products_2021_10_19_12_46_45!$A$3:$S$481,16,FALSE)</f>
        <v>Rodilleras reforzadas._x000D_
Color Negro._x000D_
Solapa ajustadoras en rodillas._x000D_
8 (ocho) bolsillos._x000D_
Cierre de cremallera de 1ª calidad con ojal y botón.</v>
      </c>
      <c r="H385" s="2" t="str">
        <f>IFERROR(VLOOKUP($A385,[1]products_2021_10_19_12_46_45!$A$3:$S$481,17,FALSE),"")</f>
        <v>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v>
      </c>
      <c r="I385" s="2" t="str">
        <f>VLOOKUP($A385,[1]products_2021_10_19_12_46_45!$A$3:$S$481,5,FALSE)</f>
        <v>Indumentaria militar</v>
      </c>
      <c r="J385" s="2" t="str">
        <f>IFERROR(VLOOKUP($A385,[1]products_2021_10_19_12_46_45!$A$3:$S$481,6,FALSE),"")</f>
        <v>Pantalones de combate, bombachas, fajinas, cargo.</v>
      </c>
      <c r="K385" s="2" t="str">
        <f>IFERROR(VLOOKUP($A385,[1]products_2021_10_19_12_46_45!$A$3:$S$481,7,FALSE),"")</f>
        <v>Jazak</v>
      </c>
      <c r="L385" s="2" t="str">
        <f>IFERROR(VLOOKUP($A385,[1]products_2021_10_19_12_46_45!$A$3:$S$481,8,FALSE),"")</f>
        <v/>
      </c>
      <c r="M385" s="2" t="str">
        <f>IFERROR(VLOOKUP($A385,[1]products_2021_10_19_12_46_45!$A$3:$S$481,9,FALSE),"")</f>
        <v>Rip Stop, Jazak, Bombacha</v>
      </c>
      <c r="N385" s="2">
        <f>IFERROR(VLOOKUP(C385,[2]articulo!$A$1:$D$9000,4,FALSE),"")</f>
        <v>8700</v>
      </c>
      <c r="O385" s="2" t="str">
        <f>VLOOKUP($A385,[1]products_2021_10_19_12_46_45!$A$3:$S$481,18,FALSE)</f>
        <v>https://rerda.com/3024/Bombacha-Jazak-Rip-Stop-Negra-T-56-61.jpg,https://rerda.com/3018/Bombacha-Jazak-Rip-Stop-Negra-T-56-61.jpg,https://rerda.com/3016/Bombacha-Jazak-Rip-Stop-Negra-T-56-61.jpg,https://rerda.com/3017/Bombacha-Jazak-Rip-Stop-Negra-T-56-61.jpg,https://rerda.com/3019/Bombacha-Jazak-Rip-Stop-Negra-T-56-61.jpg,https://rerda.com/3020/Bombacha-Jazak-Rip-Stop-Negra-T-56-61.jpg,https://rerda.com/3021/Bombacha-Jazak-Rip-Stop-Negra-T-56-61.jpg,https://rerda.com/3022/Bombacha-Jazak-Rip-Stop-Negra-T-56-61.jpg,https://rerda.com/3023/Bombacha-Jazak-Rip-Stop-Negra-T-56-61.jpg</v>
      </c>
      <c r="P385" s="2">
        <f>IFERROR(VLOOKUP(B385,[3]stock!$A$1:$B$9000,2,FALSE),"0")</f>
        <v>0</v>
      </c>
      <c r="Q385" s="2">
        <f>VLOOKUP($A385,[1]products_2021_10_19_12_46_45!$A$3:$S$481,11,FALSE)</f>
        <v>5</v>
      </c>
      <c r="R385" s="2">
        <f>VLOOKUP($A385,[1]products_2021_10_19_12_46_45!$A$3:$S$481,12,FALSE)</f>
        <v>5</v>
      </c>
      <c r="S385" s="2">
        <f>VLOOKUP($A385,[1]products_2021_10_19_12_46_45!$A$3:$S$481,13,FALSE)</f>
        <v>5</v>
      </c>
      <c r="T385" s="2">
        <f>VLOOKUP($A385,[1]products_2021_10_19_12_46_45!$A$3:$S$481,14,FALSE)</f>
        <v>0.03</v>
      </c>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row>
    <row r="386" spans="1:45" hidden="1" x14ac:dyDescent="0.25">
      <c r="A386" s="2">
        <v>1230</v>
      </c>
      <c r="B386" s="2">
        <v>112062334</v>
      </c>
      <c r="C386" s="2">
        <f>VLOOKUP($A386,[1]products_2021_10_19_12_46_45!$A$3:$S$481,3,FALSE)</f>
        <v>1120623</v>
      </c>
      <c r="D386" s="2" t="str">
        <f>VLOOKUP($A386,[1]products_2021_10_19_12_46_45!$A$3:$S$481,4,FALSE)</f>
        <v>Bombacha Americana Rip Gris T:34-48</v>
      </c>
      <c r="E386" s="3">
        <v>34</v>
      </c>
      <c r="F386" s="4"/>
      <c r="G386" s="2" t="str">
        <f>VLOOKUP($A386,[1]products_2021_10_19_12_46_45!$A$3:$S$481,16,FALSE)</f>
        <v>Puños ajustables con abrojo. &lt;br /&gt;
Rodilleras y refuerzo en entrepierna. &lt;br /&gt;
8 (ocho) bolsillos. &lt;br /&gt;
Cierre de cremallera de 1ª calidad con ojal y botón.</v>
      </c>
      <c r="H386" s="2" t="str">
        <f>IFERROR(VLOOKUP($A386,[1]products_2021_10_19_12_46_45!$A$3:$S$481,17,FALSE),"")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86" s="2" t="str">
        <f>VLOOKUP($A386,[1]products_2021_10_19_12_46_45!$A$3:$S$481,5,FALSE)</f>
        <v>Indumentaria militar</v>
      </c>
      <c r="J386" s="2" t="str">
        <f>IFERROR(VLOOKUP($A386,[1]products_2021_10_19_12_46_45!$A$3:$S$481,6,FALSE),"")</f>
        <v>Pantalones de combate, bombachas, fajinas, cargo.</v>
      </c>
      <c r="K386" s="2" t="str">
        <f>IFERROR(VLOOKUP($A386,[1]products_2021_10_19_12_46_45!$A$3:$S$481,7,FALSE),"")</f>
        <v>Americana</v>
      </c>
      <c r="L386" s="2" t="str">
        <f>IFERROR(VLOOKUP($A386,[1]products_2021_10_19_12_46_45!$A$3:$S$481,8,FALSE),"")</f>
        <v/>
      </c>
      <c r="M386" s="2" t="str">
        <f>IFERROR(VLOOKUP($A386,[1]products_2021_10_19_12_46_45!$A$3:$S$481,9,FALSE),"")</f>
        <v>Americana, Rip Stop, Bombacha</v>
      </c>
      <c r="N386" s="2">
        <f>IFERROR(VLOOKUP(C386,[2]articulo!$A$1:$D$9000,4,FALSE),"")</f>
        <v>5799.99</v>
      </c>
      <c r="O386" s="2" t="str">
        <f>VLOOKUP($A386,[1]products_2021_10_19_12_46_45!$A$3:$S$481,18,FALSE)</f>
        <v>https://rerda.com/8267/fagina-americana-rip-gris-t34-48.jpg,https://rerda.com/8268/fagina-americana-rip-gris-t34-48.jpg,https://rerda.com/8269/fagina-americana-rip-gris-t34-48.jpg,https://rerda.com/8270/fagina-americana-rip-gris-t34-48.jpg,https://rerda.com/8271/fagina-americana-rip-gris-t34-48.jpg</v>
      </c>
      <c r="P386" s="2">
        <f>IFERROR(VLOOKUP(B386,[3]stock!$A$1:$B$9000,2,FALSE),"0")</f>
        <v>0</v>
      </c>
      <c r="Q386" s="2">
        <f>VLOOKUP($A386,[1]products_2021_10_19_12_46_45!$A$3:$S$481,11,FALSE)</f>
        <v>5</v>
      </c>
      <c r="R386" s="2">
        <f>VLOOKUP($A386,[1]products_2021_10_19_12_46_45!$A$3:$S$481,12,FALSE)</f>
        <v>5</v>
      </c>
      <c r="S386" s="2">
        <f>VLOOKUP($A386,[1]products_2021_10_19_12_46_45!$A$3:$S$481,13,FALSE)</f>
        <v>5</v>
      </c>
      <c r="T386" s="2">
        <f>VLOOKUP($A386,[1]products_2021_10_19_12_46_45!$A$3:$S$481,14,FALSE)</f>
        <v>0.03</v>
      </c>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row>
    <row r="387" spans="1:45" hidden="1" x14ac:dyDescent="0.25">
      <c r="A387" s="2">
        <v>1230</v>
      </c>
      <c r="B387" s="2">
        <v>112062336</v>
      </c>
      <c r="C387" s="2">
        <f>VLOOKUP($A387,[1]products_2021_10_19_12_46_45!$A$3:$S$481,3,FALSE)</f>
        <v>1120623</v>
      </c>
      <c r="D387" s="2" t="str">
        <f>VLOOKUP($A387,[1]products_2021_10_19_12_46_45!$A$3:$S$481,4,FALSE)</f>
        <v>Bombacha Americana Rip Gris T:34-48</v>
      </c>
      <c r="E387" s="3">
        <v>36</v>
      </c>
      <c r="F387" s="4"/>
      <c r="G387" s="2" t="str">
        <f>VLOOKUP($A387,[1]products_2021_10_19_12_46_45!$A$3:$S$481,16,FALSE)</f>
        <v>Puños ajustables con abrojo. &lt;br /&gt;
Rodilleras y refuerzo en entrepierna. &lt;br /&gt;
8 (ocho) bolsillos. &lt;br /&gt;
Cierre de cremallera de 1ª calidad con ojal y botón.</v>
      </c>
      <c r="H387" s="2" t="str">
        <f>IFERROR(VLOOKUP($A387,[1]products_2021_10_19_12_46_45!$A$3:$S$481,17,FALSE),"")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87" s="2" t="str">
        <f>VLOOKUP($A387,[1]products_2021_10_19_12_46_45!$A$3:$S$481,5,FALSE)</f>
        <v>Indumentaria militar</v>
      </c>
      <c r="J387" s="2" t="str">
        <f>IFERROR(VLOOKUP($A387,[1]products_2021_10_19_12_46_45!$A$3:$S$481,6,FALSE),"")</f>
        <v>Pantalones de combate, bombachas, fajinas, cargo.</v>
      </c>
      <c r="K387" s="2" t="str">
        <f>IFERROR(VLOOKUP($A387,[1]products_2021_10_19_12_46_45!$A$3:$S$481,7,FALSE),"")</f>
        <v>Americana</v>
      </c>
      <c r="L387" s="2" t="str">
        <f>IFERROR(VLOOKUP($A387,[1]products_2021_10_19_12_46_45!$A$3:$S$481,8,FALSE),"")</f>
        <v/>
      </c>
      <c r="M387" s="2" t="str">
        <f>IFERROR(VLOOKUP($A387,[1]products_2021_10_19_12_46_45!$A$3:$S$481,9,FALSE),"")</f>
        <v>Americana, Rip Stop, Bombacha</v>
      </c>
      <c r="N387" s="2">
        <f>IFERROR(VLOOKUP(C387,[2]articulo!$A$1:$D$9000,4,FALSE),"")</f>
        <v>5799.99</v>
      </c>
      <c r="O387" s="2" t="str">
        <f>VLOOKUP($A387,[1]products_2021_10_19_12_46_45!$A$3:$S$481,18,FALSE)</f>
        <v>https://rerda.com/8267/fagina-americana-rip-gris-t34-48.jpg,https://rerda.com/8268/fagina-americana-rip-gris-t34-48.jpg,https://rerda.com/8269/fagina-americana-rip-gris-t34-48.jpg,https://rerda.com/8270/fagina-americana-rip-gris-t34-48.jpg,https://rerda.com/8271/fagina-americana-rip-gris-t34-48.jpg</v>
      </c>
      <c r="P387" s="2">
        <f>IFERROR(VLOOKUP(B387,[3]stock!$A$1:$B$9000,2,FALSE),"0")</f>
        <v>0</v>
      </c>
      <c r="Q387" s="2">
        <f>VLOOKUP($A387,[1]products_2021_10_19_12_46_45!$A$3:$S$481,11,FALSE)</f>
        <v>5</v>
      </c>
      <c r="R387" s="2">
        <f>VLOOKUP($A387,[1]products_2021_10_19_12_46_45!$A$3:$S$481,12,FALSE)</f>
        <v>5</v>
      </c>
      <c r="S387" s="2">
        <f>VLOOKUP($A387,[1]products_2021_10_19_12_46_45!$A$3:$S$481,13,FALSE)</f>
        <v>5</v>
      </c>
      <c r="T387" s="2">
        <f>VLOOKUP($A387,[1]products_2021_10_19_12_46_45!$A$3:$S$481,14,FALSE)</f>
        <v>0.03</v>
      </c>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row>
    <row r="388" spans="1:45" hidden="1" x14ac:dyDescent="0.25">
      <c r="A388" s="2">
        <v>1230</v>
      </c>
      <c r="B388" s="2">
        <v>112062338</v>
      </c>
      <c r="C388" s="2">
        <f>VLOOKUP($A388,[1]products_2021_10_19_12_46_45!$A$3:$S$481,3,FALSE)</f>
        <v>1120623</v>
      </c>
      <c r="D388" s="2" t="str">
        <f>VLOOKUP($A388,[1]products_2021_10_19_12_46_45!$A$3:$S$481,4,FALSE)</f>
        <v>Bombacha Americana Rip Gris T:34-48</v>
      </c>
      <c r="E388" s="3">
        <v>38</v>
      </c>
      <c r="F388" s="4"/>
      <c r="G388" s="2" t="str">
        <f>VLOOKUP($A388,[1]products_2021_10_19_12_46_45!$A$3:$S$481,16,FALSE)</f>
        <v>Puños ajustables con abrojo. &lt;br /&gt;
Rodilleras y refuerzo en entrepierna. &lt;br /&gt;
8 (ocho) bolsillos. &lt;br /&gt;
Cierre de cremallera de 1ª calidad con ojal y botón.</v>
      </c>
      <c r="H388" s="2" t="str">
        <f>IFERROR(VLOOKUP($A388,[1]products_2021_10_19_12_46_45!$A$3:$S$481,17,FALSE),"")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88" s="2" t="str">
        <f>VLOOKUP($A388,[1]products_2021_10_19_12_46_45!$A$3:$S$481,5,FALSE)</f>
        <v>Indumentaria militar</v>
      </c>
      <c r="J388" s="2" t="str">
        <f>IFERROR(VLOOKUP($A388,[1]products_2021_10_19_12_46_45!$A$3:$S$481,6,FALSE),"")</f>
        <v>Pantalones de combate, bombachas, fajinas, cargo.</v>
      </c>
      <c r="K388" s="2" t="str">
        <f>IFERROR(VLOOKUP($A388,[1]products_2021_10_19_12_46_45!$A$3:$S$481,7,FALSE),"")</f>
        <v>Americana</v>
      </c>
      <c r="L388" s="2" t="str">
        <f>IFERROR(VLOOKUP($A388,[1]products_2021_10_19_12_46_45!$A$3:$S$481,8,FALSE),"")</f>
        <v/>
      </c>
      <c r="M388" s="2" t="str">
        <f>IFERROR(VLOOKUP($A388,[1]products_2021_10_19_12_46_45!$A$3:$S$481,9,FALSE),"")</f>
        <v>Americana, Rip Stop, Bombacha</v>
      </c>
      <c r="N388" s="2">
        <f>IFERROR(VLOOKUP(C388,[2]articulo!$A$1:$D$9000,4,FALSE),"")</f>
        <v>5799.99</v>
      </c>
      <c r="O388" s="2" t="str">
        <f>VLOOKUP($A388,[1]products_2021_10_19_12_46_45!$A$3:$S$481,18,FALSE)</f>
        <v>https://rerda.com/8267/fagina-americana-rip-gris-t34-48.jpg,https://rerda.com/8268/fagina-americana-rip-gris-t34-48.jpg,https://rerda.com/8269/fagina-americana-rip-gris-t34-48.jpg,https://rerda.com/8270/fagina-americana-rip-gris-t34-48.jpg,https://rerda.com/8271/fagina-americana-rip-gris-t34-48.jpg</v>
      </c>
      <c r="P388" s="2">
        <f>IFERROR(VLOOKUP(B388,[3]stock!$A$1:$B$9000,2,FALSE),"0")</f>
        <v>2</v>
      </c>
      <c r="Q388" s="2">
        <f>VLOOKUP($A388,[1]products_2021_10_19_12_46_45!$A$3:$S$481,11,FALSE)</f>
        <v>5</v>
      </c>
      <c r="R388" s="2">
        <f>VLOOKUP($A388,[1]products_2021_10_19_12_46_45!$A$3:$S$481,12,FALSE)</f>
        <v>5</v>
      </c>
      <c r="S388" s="2">
        <f>VLOOKUP($A388,[1]products_2021_10_19_12_46_45!$A$3:$S$481,13,FALSE)</f>
        <v>5</v>
      </c>
      <c r="T388" s="2">
        <f>VLOOKUP($A388,[1]products_2021_10_19_12_46_45!$A$3:$S$481,14,FALSE)</f>
        <v>0.03</v>
      </c>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row>
    <row r="389" spans="1:45" hidden="1" x14ac:dyDescent="0.25">
      <c r="A389" s="2">
        <v>1230</v>
      </c>
      <c r="B389" s="2">
        <v>112062340</v>
      </c>
      <c r="C389" s="2">
        <f>VLOOKUP($A389,[1]products_2021_10_19_12_46_45!$A$3:$S$481,3,FALSE)</f>
        <v>1120623</v>
      </c>
      <c r="D389" s="2" t="str">
        <f>VLOOKUP($A389,[1]products_2021_10_19_12_46_45!$A$3:$S$481,4,FALSE)</f>
        <v>Bombacha Americana Rip Gris T:34-48</v>
      </c>
      <c r="E389" s="3">
        <v>40</v>
      </c>
      <c r="F389" s="4"/>
      <c r="G389" s="2" t="str">
        <f>VLOOKUP($A389,[1]products_2021_10_19_12_46_45!$A$3:$S$481,16,FALSE)</f>
        <v>Puños ajustables con abrojo. &lt;br /&gt;
Rodilleras y refuerzo en entrepierna. &lt;br /&gt;
8 (ocho) bolsillos. &lt;br /&gt;
Cierre de cremallera de 1ª calidad con ojal y botón.</v>
      </c>
      <c r="H389" s="2" t="str">
        <f>IFERROR(VLOOKUP($A389,[1]products_2021_10_19_12_46_45!$A$3:$S$481,17,FALSE),"")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89" s="2" t="str">
        <f>VLOOKUP($A389,[1]products_2021_10_19_12_46_45!$A$3:$S$481,5,FALSE)</f>
        <v>Indumentaria militar</v>
      </c>
      <c r="J389" s="2" t="str">
        <f>IFERROR(VLOOKUP($A389,[1]products_2021_10_19_12_46_45!$A$3:$S$481,6,FALSE),"")</f>
        <v>Pantalones de combate, bombachas, fajinas, cargo.</v>
      </c>
      <c r="K389" s="2" t="str">
        <f>IFERROR(VLOOKUP($A389,[1]products_2021_10_19_12_46_45!$A$3:$S$481,7,FALSE),"")</f>
        <v>Americana</v>
      </c>
      <c r="L389" s="2" t="str">
        <f>IFERROR(VLOOKUP($A389,[1]products_2021_10_19_12_46_45!$A$3:$S$481,8,FALSE),"")</f>
        <v/>
      </c>
      <c r="M389" s="2" t="str">
        <f>IFERROR(VLOOKUP($A389,[1]products_2021_10_19_12_46_45!$A$3:$S$481,9,FALSE),"")</f>
        <v>Americana, Rip Stop, Bombacha</v>
      </c>
      <c r="N389" s="2">
        <f>IFERROR(VLOOKUP(C389,[2]articulo!$A$1:$D$9000,4,FALSE),"")</f>
        <v>5799.99</v>
      </c>
      <c r="O389" s="2" t="str">
        <f>VLOOKUP($A389,[1]products_2021_10_19_12_46_45!$A$3:$S$481,18,FALSE)</f>
        <v>https://rerda.com/8267/fagina-americana-rip-gris-t34-48.jpg,https://rerda.com/8268/fagina-americana-rip-gris-t34-48.jpg,https://rerda.com/8269/fagina-americana-rip-gris-t34-48.jpg,https://rerda.com/8270/fagina-americana-rip-gris-t34-48.jpg,https://rerda.com/8271/fagina-americana-rip-gris-t34-48.jpg</v>
      </c>
      <c r="P389" s="2">
        <f>IFERROR(VLOOKUP(B389,[3]stock!$A$1:$B$9000,2,FALSE),"0")</f>
        <v>1</v>
      </c>
      <c r="Q389" s="2">
        <f>VLOOKUP($A389,[1]products_2021_10_19_12_46_45!$A$3:$S$481,11,FALSE)</f>
        <v>5</v>
      </c>
      <c r="R389" s="2">
        <f>VLOOKUP($A389,[1]products_2021_10_19_12_46_45!$A$3:$S$481,12,FALSE)</f>
        <v>5</v>
      </c>
      <c r="S389" s="2">
        <f>VLOOKUP($A389,[1]products_2021_10_19_12_46_45!$A$3:$S$481,13,FALSE)</f>
        <v>5</v>
      </c>
      <c r="T389" s="2">
        <f>VLOOKUP($A389,[1]products_2021_10_19_12_46_45!$A$3:$S$481,14,FALSE)</f>
        <v>0.03</v>
      </c>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row>
    <row r="390" spans="1:45" hidden="1" x14ac:dyDescent="0.25">
      <c r="A390" s="2">
        <v>1230</v>
      </c>
      <c r="B390" s="2">
        <v>112062342</v>
      </c>
      <c r="C390" s="2">
        <f>VLOOKUP($A390,[1]products_2021_10_19_12_46_45!$A$3:$S$481,3,FALSE)</f>
        <v>1120623</v>
      </c>
      <c r="D390" s="2" t="str">
        <f>VLOOKUP($A390,[1]products_2021_10_19_12_46_45!$A$3:$S$481,4,FALSE)</f>
        <v>Bombacha Americana Rip Gris T:34-48</v>
      </c>
      <c r="E390" s="3">
        <v>42</v>
      </c>
      <c r="F390" s="4"/>
      <c r="G390" s="2" t="str">
        <f>VLOOKUP($A390,[1]products_2021_10_19_12_46_45!$A$3:$S$481,16,FALSE)</f>
        <v>Puños ajustables con abrojo. &lt;br /&gt;
Rodilleras y refuerzo en entrepierna. &lt;br /&gt;
8 (ocho) bolsillos. &lt;br /&gt;
Cierre de cremallera de 1ª calidad con ojal y botón.</v>
      </c>
      <c r="H390" s="2" t="str">
        <f>IFERROR(VLOOKUP($A390,[1]products_2021_10_19_12_46_45!$A$3:$S$481,17,FALSE),"")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90" s="2" t="str">
        <f>VLOOKUP($A390,[1]products_2021_10_19_12_46_45!$A$3:$S$481,5,FALSE)</f>
        <v>Indumentaria militar</v>
      </c>
      <c r="J390" s="2" t="str">
        <f>IFERROR(VLOOKUP($A390,[1]products_2021_10_19_12_46_45!$A$3:$S$481,6,FALSE),"")</f>
        <v>Pantalones de combate, bombachas, fajinas, cargo.</v>
      </c>
      <c r="K390" s="2" t="str">
        <f>IFERROR(VLOOKUP($A390,[1]products_2021_10_19_12_46_45!$A$3:$S$481,7,FALSE),"")</f>
        <v>Americana</v>
      </c>
      <c r="L390" s="2" t="str">
        <f>IFERROR(VLOOKUP($A390,[1]products_2021_10_19_12_46_45!$A$3:$S$481,8,FALSE),"")</f>
        <v/>
      </c>
      <c r="M390" s="2" t="str">
        <f>IFERROR(VLOOKUP($A390,[1]products_2021_10_19_12_46_45!$A$3:$S$481,9,FALSE),"")</f>
        <v>Americana, Rip Stop, Bombacha</v>
      </c>
      <c r="N390" s="2">
        <f>IFERROR(VLOOKUP(C390,[2]articulo!$A$1:$D$9000,4,FALSE),"")</f>
        <v>5799.99</v>
      </c>
      <c r="O390" s="2" t="str">
        <f>VLOOKUP($A390,[1]products_2021_10_19_12_46_45!$A$3:$S$481,18,FALSE)</f>
        <v>https://rerda.com/8267/fagina-americana-rip-gris-t34-48.jpg,https://rerda.com/8268/fagina-americana-rip-gris-t34-48.jpg,https://rerda.com/8269/fagina-americana-rip-gris-t34-48.jpg,https://rerda.com/8270/fagina-americana-rip-gris-t34-48.jpg,https://rerda.com/8271/fagina-americana-rip-gris-t34-48.jpg</v>
      </c>
      <c r="P390" s="2">
        <f>IFERROR(VLOOKUP(B390,[3]stock!$A$1:$B$9000,2,FALSE),"0")</f>
        <v>1</v>
      </c>
      <c r="Q390" s="2">
        <f>VLOOKUP($A390,[1]products_2021_10_19_12_46_45!$A$3:$S$481,11,FALSE)</f>
        <v>5</v>
      </c>
      <c r="R390" s="2">
        <f>VLOOKUP($A390,[1]products_2021_10_19_12_46_45!$A$3:$S$481,12,FALSE)</f>
        <v>5</v>
      </c>
      <c r="S390" s="2">
        <f>VLOOKUP($A390,[1]products_2021_10_19_12_46_45!$A$3:$S$481,13,FALSE)</f>
        <v>5</v>
      </c>
      <c r="T390" s="2">
        <f>VLOOKUP($A390,[1]products_2021_10_19_12_46_45!$A$3:$S$481,14,FALSE)</f>
        <v>0.03</v>
      </c>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row>
    <row r="391" spans="1:45" hidden="1" x14ac:dyDescent="0.25">
      <c r="A391" s="2">
        <v>1230</v>
      </c>
      <c r="B391" s="2">
        <v>112062344</v>
      </c>
      <c r="C391" s="2">
        <f>VLOOKUP($A391,[1]products_2021_10_19_12_46_45!$A$3:$S$481,3,FALSE)</f>
        <v>1120623</v>
      </c>
      <c r="D391" s="2" t="str">
        <f>VLOOKUP($A391,[1]products_2021_10_19_12_46_45!$A$3:$S$481,4,FALSE)</f>
        <v>Bombacha Americana Rip Gris T:34-48</v>
      </c>
      <c r="E391" s="3">
        <v>44</v>
      </c>
      <c r="F391" s="4"/>
      <c r="G391" s="2" t="str">
        <f>VLOOKUP($A391,[1]products_2021_10_19_12_46_45!$A$3:$S$481,16,FALSE)</f>
        <v>Puños ajustables con abrojo. &lt;br /&gt;
Rodilleras y refuerzo en entrepierna. &lt;br /&gt;
8 (ocho) bolsillos. &lt;br /&gt;
Cierre de cremallera de 1ª calidad con ojal y botón.</v>
      </c>
      <c r="H391" s="2" t="str">
        <f>IFERROR(VLOOKUP($A391,[1]products_2021_10_19_12_46_45!$A$3:$S$481,17,FALSE),"")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91" s="2" t="str">
        <f>VLOOKUP($A391,[1]products_2021_10_19_12_46_45!$A$3:$S$481,5,FALSE)</f>
        <v>Indumentaria militar</v>
      </c>
      <c r="J391" s="2" t="str">
        <f>IFERROR(VLOOKUP($A391,[1]products_2021_10_19_12_46_45!$A$3:$S$481,6,FALSE),"")</f>
        <v>Pantalones de combate, bombachas, fajinas, cargo.</v>
      </c>
      <c r="K391" s="2" t="str">
        <f>IFERROR(VLOOKUP($A391,[1]products_2021_10_19_12_46_45!$A$3:$S$481,7,FALSE),"")</f>
        <v>Americana</v>
      </c>
      <c r="L391" s="2" t="str">
        <f>IFERROR(VLOOKUP($A391,[1]products_2021_10_19_12_46_45!$A$3:$S$481,8,FALSE),"")</f>
        <v/>
      </c>
      <c r="M391" s="2" t="str">
        <f>IFERROR(VLOOKUP($A391,[1]products_2021_10_19_12_46_45!$A$3:$S$481,9,FALSE),"")</f>
        <v>Americana, Rip Stop, Bombacha</v>
      </c>
      <c r="N391" s="2">
        <f>IFERROR(VLOOKUP(C391,[2]articulo!$A$1:$D$9000,4,FALSE),"")</f>
        <v>5799.99</v>
      </c>
      <c r="O391" s="2" t="str">
        <f>VLOOKUP($A391,[1]products_2021_10_19_12_46_45!$A$3:$S$481,18,FALSE)</f>
        <v>https://rerda.com/8267/fagina-americana-rip-gris-t34-48.jpg,https://rerda.com/8268/fagina-americana-rip-gris-t34-48.jpg,https://rerda.com/8269/fagina-americana-rip-gris-t34-48.jpg,https://rerda.com/8270/fagina-americana-rip-gris-t34-48.jpg,https://rerda.com/8271/fagina-americana-rip-gris-t34-48.jpg</v>
      </c>
      <c r="P391" s="2">
        <f>IFERROR(VLOOKUP(B391,[3]stock!$A$1:$B$9000,2,FALSE),"0")</f>
        <v>1</v>
      </c>
      <c r="Q391" s="2">
        <f>VLOOKUP($A391,[1]products_2021_10_19_12_46_45!$A$3:$S$481,11,FALSE)</f>
        <v>5</v>
      </c>
      <c r="R391" s="2">
        <f>VLOOKUP($A391,[1]products_2021_10_19_12_46_45!$A$3:$S$481,12,FALSE)</f>
        <v>5</v>
      </c>
      <c r="S391" s="2">
        <f>VLOOKUP($A391,[1]products_2021_10_19_12_46_45!$A$3:$S$481,13,FALSE)</f>
        <v>5</v>
      </c>
      <c r="T391" s="2">
        <f>VLOOKUP($A391,[1]products_2021_10_19_12_46_45!$A$3:$S$481,14,FALSE)</f>
        <v>0.03</v>
      </c>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row>
    <row r="392" spans="1:45" hidden="1" x14ac:dyDescent="0.25">
      <c r="A392" s="2">
        <v>1230</v>
      </c>
      <c r="B392" s="2">
        <v>112062346</v>
      </c>
      <c r="C392" s="2">
        <f>VLOOKUP($A392,[1]products_2021_10_19_12_46_45!$A$3:$S$481,3,FALSE)</f>
        <v>1120623</v>
      </c>
      <c r="D392" s="2" t="str">
        <f>VLOOKUP($A392,[1]products_2021_10_19_12_46_45!$A$3:$S$481,4,FALSE)</f>
        <v>Bombacha Americana Rip Gris T:34-48</v>
      </c>
      <c r="E392" s="3">
        <v>46</v>
      </c>
      <c r="F392" s="4"/>
      <c r="G392" s="2" t="str">
        <f>VLOOKUP($A392,[1]products_2021_10_19_12_46_45!$A$3:$S$481,16,FALSE)</f>
        <v>Puños ajustables con abrojo. &lt;br /&gt;
Rodilleras y refuerzo en entrepierna. &lt;br /&gt;
8 (ocho) bolsillos. &lt;br /&gt;
Cierre de cremallera de 1ª calidad con ojal y botón.</v>
      </c>
      <c r="H392" s="2" t="str">
        <f>IFERROR(VLOOKUP($A392,[1]products_2021_10_19_12_46_45!$A$3:$S$481,17,FALSE),"")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92" s="2" t="str">
        <f>VLOOKUP($A392,[1]products_2021_10_19_12_46_45!$A$3:$S$481,5,FALSE)</f>
        <v>Indumentaria militar</v>
      </c>
      <c r="J392" s="2" t="str">
        <f>IFERROR(VLOOKUP($A392,[1]products_2021_10_19_12_46_45!$A$3:$S$481,6,FALSE),"")</f>
        <v>Pantalones de combate, bombachas, fajinas, cargo.</v>
      </c>
      <c r="K392" s="2" t="str">
        <f>IFERROR(VLOOKUP($A392,[1]products_2021_10_19_12_46_45!$A$3:$S$481,7,FALSE),"")</f>
        <v>Americana</v>
      </c>
      <c r="L392" s="2" t="str">
        <f>IFERROR(VLOOKUP($A392,[1]products_2021_10_19_12_46_45!$A$3:$S$481,8,FALSE),"")</f>
        <v/>
      </c>
      <c r="M392" s="2" t="str">
        <f>IFERROR(VLOOKUP($A392,[1]products_2021_10_19_12_46_45!$A$3:$S$481,9,FALSE),"")</f>
        <v>Americana, Rip Stop, Bombacha</v>
      </c>
      <c r="N392" s="2">
        <f>IFERROR(VLOOKUP(C392,[2]articulo!$A$1:$D$9000,4,FALSE),"")</f>
        <v>5799.99</v>
      </c>
      <c r="O392" s="2" t="str">
        <f>VLOOKUP($A392,[1]products_2021_10_19_12_46_45!$A$3:$S$481,18,FALSE)</f>
        <v>https://rerda.com/8267/fagina-americana-rip-gris-t34-48.jpg,https://rerda.com/8268/fagina-americana-rip-gris-t34-48.jpg,https://rerda.com/8269/fagina-americana-rip-gris-t34-48.jpg,https://rerda.com/8270/fagina-americana-rip-gris-t34-48.jpg,https://rerda.com/8271/fagina-americana-rip-gris-t34-48.jpg</v>
      </c>
      <c r="P392" s="2">
        <f>IFERROR(VLOOKUP(B392,[3]stock!$A$1:$B$9000,2,FALSE),"0")</f>
        <v>0</v>
      </c>
      <c r="Q392" s="2">
        <f>VLOOKUP($A392,[1]products_2021_10_19_12_46_45!$A$3:$S$481,11,FALSE)</f>
        <v>5</v>
      </c>
      <c r="R392" s="2">
        <f>VLOOKUP($A392,[1]products_2021_10_19_12_46_45!$A$3:$S$481,12,FALSE)</f>
        <v>5</v>
      </c>
      <c r="S392" s="2">
        <f>VLOOKUP($A392,[1]products_2021_10_19_12_46_45!$A$3:$S$481,13,FALSE)</f>
        <v>5</v>
      </c>
      <c r="T392" s="2">
        <f>VLOOKUP($A392,[1]products_2021_10_19_12_46_45!$A$3:$S$481,14,FALSE)</f>
        <v>0.03</v>
      </c>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row>
    <row r="393" spans="1:45" hidden="1" x14ac:dyDescent="0.25">
      <c r="A393" s="2">
        <v>1230</v>
      </c>
      <c r="B393" s="2">
        <v>112062348</v>
      </c>
      <c r="C393" s="2">
        <f>VLOOKUP($A393,[1]products_2021_10_19_12_46_45!$A$3:$S$481,3,FALSE)</f>
        <v>1120623</v>
      </c>
      <c r="D393" s="2" t="str">
        <f>VLOOKUP($A393,[1]products_2021_10_19_12_46_45!$A$3:$S$481,4,FALSE)</f>
        <v>Bombacha Americana Rip Gris T:34-48</v>
      </c>
      <c r="E393" s="3">
        <v>48</v>
      </c>
      <c r="F393" s="4"/>
      <c r="G393" s="2" t="str">
        <f>VLOOKUP($A393,[1]products_2021_10_19_12_46_45!$A$3:$S$481,16,FALSE)</f>
        <v>Puños ajustables con abrojo. &lt;br /&gt;
Rodilleras y refuerzo en entrepierna. &lt;br /&gt;
8 (ocho) bolsillos. &lt;br /&gt;
Cierre de cremallera de 1ª calidad con ojal y botón.</v>
      </c>
      <c r="H393" s="2" t="str">
        <f>IFERROR(VLOOKUP($A393,[1]products_2021_10_19_12_46_45!$A$3:$S$481,17,FALSE),"")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93" s="2" t="str">
        <f>VLOOKUP($A393,[1]products_2021_10_19_12_46_45!$A$3:$S$481,5,FALSE)</f>
        <v>Indumentaria militar</v>
      </c>
      <c r="J393" s="2" t="str">
        <f>IFERROR(VLOOKUP($A393,[1]products_2021_10_19_12_46_45!$A$3:$S$481,6,FALSE),"")</f>
        <v>Pantalones de combate, bombachas, fajinas, cargo.</v>
      </c>
      <c r="K393" s="2" t="str">
        <f>IFERROR(VLOOKUP($A393,[1]products_2021_10_19_12_46_45!$A$3:$S$481,7,FALSE),"")</f>
        <v>Americana</v>
      </c>
      <c r="L393" s="2" t="str">
        <f>IFERROR(VLOOKUP($A393,[1]products_2021_10_19_12_46_45!$A$3:$S$481,8,FALSE),"")</f>
        <v/>
      </c>
      <c r="M393" s="2" t="str">
        <f>IFERROR(VLOOKUP($A393,[1]products_2021_10_19_12_46_45!$A$3:$S$481,9,FALSE),"")</f>
        <v>Americana, Rip Stop, Bombacha</v>
      </c>
      <c r="N393" s="2">
        <f>IFERROR(VLOOKUP(C393,[2]articulo!$A$1:$D$9000,4,FALSE),"")</f>
        <v>5799.99</v>
      </c>
      <c r="O393" s="2" t="str">
        <f>VLOOKUP($A393,[1]products_2021_10_19_12_46_45!$A$3:$S$481,18,FALSE)</f>
        <v>https://rerda.com/8267/fagina-americana-rip-gris-t34-48.jpg,https://rerda.com/8268/fagina-americana-rip-gris-t34-48.jpg,https://rerda.com/8269/fagina-americana-rip-gris-t34-48.jpg,https://rerda.com/8270/fagina-americana-rip-gris-t34-48.jpg,https://rerda.com/8271/fagina-americana-rip-gris-t34-48.jpg</v>
      </c>
      <c r="P393" s="2">
        <f>IFERROR(VLOOKUP(B393,[3]stock!$A$1:$B$9000,2,FALSE),"0")</f>
        <v>1</v>
      </c>
      <c r="Q393" s="2">
        <f>VLOOKUP($A393,[1]products_2021_10_19_12_46_45!$A$3:$S$481,11,FALSE)</f>
        <v>5</v>
      </c>
      <c r="R393" s="2">
        <f>VLOOKUP($A393,[1]products_2021_10_19_12_46_45!$A$3:$S$481,12,FALSE)</f>
        <v>5</v>
      </c>
      <c r="S393" s="2">
        <f>VLOOKUP($A393,[1]products_2021_10_19_12_46_45!$A$3:$S$481,13,FALSE)</f>
        <v>5</v>
      </c>
      <c r="T393" s="2">
        <f>VLOOKUP($A393,[1]products_2021_10_19_12_46_45!$A$3:$S$481,14,FALSE)</f>
        <v>0.03</v>
      </c>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row>
    <row r="394" spans="1:45" hidden="1" x14ac:dyDescent="0.25">
      <c r="A394" s="2">
        <v>1231</v>
      </c>
      <c r="B394" s="2">
        <v>112062450</v>
      </c>
      <c r="C394" s="2">
        <f>VLOOKUP($A394,[1]products_2021_10_19_12_46_45!$A$3:$S$481,3,FALSE)</f>
        <v>1120624</v>
      </c>
      <c r="D394" s="2" t="str">
        <f>VLOOKUP($A394,[1]products_2021_10_19_12_46_45!$A$3:$S$481,4,FALSE)</f>
        <v>Bombacha Americana Rip Gris T:50-54</v>
      </c>
      <c r="E394" s="3">
        <v>50</v>
      </c>
      <c r="F394" s="4"/>
      <c r="G394" s="2" t="str">
        <f>VLOOKUP($A394,[1]products_2021_10_19_12_46_45!$A$3:$S$481,16,FALSE)</f>
        <v>Puños ajustables con abrojo. &lt;br /&gt;
Rodilleras y refuerzo en entrepierna. &lt;br /&gt;
8 (ocho) bolsillos. &lt;br /&gt;
Cierre de cremallera de 1ª calidad con ojal y botón.</v>
      </c>
      <c r="H394" s="2" t="str">
        <f>IFERROR(VLOOKUP($A394,[1]products_2021_10_19_12_46_45!$A$3:$S$481,17,FALSE),"")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94" s="2" t="str">
        <f>VLOOKUP($A394,[1]products_2021_10_19_12_46_45!$A$3:$S$481,5,FALSE)</f>
        <v>Indumentaria militar</v>
      </c>
      <c r="J394" s="2" t="str">
        <f>IFERROR(VLOOKUP($A394,[1]products_2021_10_19_12_46_45!$A$3:$S$481,6,FALSE),"")</f>
        <v>Pantalones de combate, bombachas, fajinas, cargo.</v>
      </c>
      <c r="K394" s="2" t="str">
        <f>IFERROR(VLOOKUP($A394,[1]products_2021_10_19_12_46_45!$A$3:$S$481,7,FALSE),"")</f>
        <v>Americana</v>
      </c>
      <c r="L394" s="2" t="str">
        <f>IFERROR(VLOOKUP($A394,[1]products_2021_10_19_12_46_45!$A$3:$S$481,8,FALSE),"")</f>
        <v/>
      </c>
      <c r="M394" s="2" t="str">
        <f>IFERROR(VLOOKUP($A394,[1]products_2021_10_19_12_46_45!$A$3:$S$481,9,FALSE),"")</f>
        <v>Americana, Rip Stop, Bombacha</v>
      </c>
      <c r="N394" s="2">
        <f>IFERROR(VLOOKUP(C394,[2]articulo!$A$1:$D$9000,4,FALSE),"")</f>
        <v>5979.99</v>
      </c>
      <c r="O394" s="2" t="str">
        <f>VLOOKUP($A394,[1]products_2021_10_19_12_46_45!$A$3:$S$481,18,FALSE)</f>
        <v>https://rerda.com/8272/fagina-americana-rip-gris-t50-54.jpg,https://rerda.com/8273/fagina-americana-rip-gris-t50-54.jpg,https://rerda.com/8274/fagina-americana-rip-gris-t50-54.jpg,https://rerda.com/8275/fagina-americana-rip-gris-t50-54.jpg,https://rerda.com/8276/fagina-americana-rip-gris-t50-54.jpg</v>
      </c>
      <c r="P394" s="2">
        <f>IFERROR(VLOOKUP(B394,[3]stock!$A$1:$B$9000,2,FALSE),"0")</f>
        <v>0</v>
      </c>
      <c r="Q394" s="2">
        <f>VLOOKUP($A394,[1]products_2021_10_19_12_46_45!$A$3:$S$481,11,FALSE)</f>
        <v>5</v>
      </c>
      <c r="R394" s="2">
        <f>VLOOKUP($A394,[1]products_2021_10_19_12_46_45!$A$3:$S$481,12,FALSE)</f>
        <v>5</v>
      </c>
      <c r="S394" s="2">
        <f>VLOOKUP($A394,[1]products_2021_10_19_12_46_45!$A$3:$S$481,13,FALSE)</f>
        <v>5</v>
      </c>
      <c r="T394" s="2">
        <f>VLOOKUP($A394,[1]products_2021_10_19_12_46_45!$A$3:$S$481,14,FALSE)</f>
        <v>0.03</v>
      </c>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row>
    <row r="395" spans="1:45" hidden="1" x14ac:dyDescent="0.25">
      <c r="A395" s="2">
        <v>1231</v>
      </c>
      <c r="B395" s="2">
        <v>112062452</v>
      </c>
      <c r="C395" s="2">
        <f>VLOOKUP($A395,[1]products_2021_10_19_12_46_45!$A$3:$S$481,3,FALSE)</f>
        <v>1120624</v>
      </c>
      <c r="D395" s="2" t="str">
        <f>VLOOKUP($A395,[1]products_2021_10_19_12_46_45!$A$3:$S$481,4,FALSE)</f>
        <v>Bombacha Americana Rip Gris T:50-54</v>
      </c>
      <c r="E395" s="3">
        <v>52</v>
      </c>
      <c r="F395" s="4"/>
      <c r="G395" s="2" t="str">
        <f>VLOOKUP($A395,[1]products_2021_10_19_12_46_45!$A$3:$S$481,16,FALSE)</f>
        <v>Puños ajustables con abrojo. &lt;br /&gt;
Rodilleras y refuerzo en entrepierna. &lt;br /&gt;
8 (ocho) bolsillos. &lt;br /&gt;
Cierre de cremallera de 1ª calidad con ojal y botón.</v>
      </c>
      <c r="H395" s="2" t="str">
        <f>IFERROR(VLOOKUP($A395,[1]products_2021_10_19_12_46_45!$A$3:$S$481,17,FALSE),"")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95" s="2" t="str">
        <f>VLOOKUP($A395,[1]products_2021_10_19_12_46_45!$A$3:$S$481,5,FALSE)</f>
        <v>Indumentaria militar</v>
      </c>
      <c r="J395" s="2" t="str">
        <f>IFERROR(VLOOKUP($A395,[1]products_2021_10_19_12_46_45!$A$3:$S$481,6,FALSE),"")</f>
        <v>Pantalones de combate, bombachas, fajinas, cargo.</v>
      </c>
      <c r="K395" s="2" t="str">
        <f>IFERROR(VLOOKUP($A395,[1]products_2021_10_19_12_46_45!$A$3:$S$481,7,FALSE),"")</f>
        <v>Americana</v>
      </c>
      <c r="L395" s="2" t="str">
        <f>IFERROR(VLOOKUP($A395,[1]products_2021_10_19_12_46_45!$A$3:$S$481,8,FALSE),"")</f>
        <v/>
      </c>
      <c r="M395" s="2" t="str">
        <f>IFERROR(VLOOKUP($A395,[1]products_2021_10_19_12_46_45!$A$3:$S$481,9,FALSE),"")</f>
        <v>Americana, Rip Stop, Bombacha</v>
      </c>
      <c r="N395" s="2">
        <f>IFERROR(VLOOKUP(C395,[2]articulo!$A$1:$D$9000,4,FALSE),"")</f>
        <v>5979.99</v>
      </c>
      <c r="O395" s="2" t="str">
        <f>VLOOKUP($A395,[1]products_2021_10_19_12_46_45!$A$3:$S$481,18,FALSE)</f>
        <v>https://rerda.com/8272/fagina-americana-rip-gris-t50-54.jpg,https://rerda.com/8273/fagina-americana-rip-gris-t50-54.jpg,https://rerda.com/8274/fagina-americana-rip-gris-t50-54.jpg,https://rerda.com/8275/fagina-americana-rip-gris-t50-54.jpg,https://rerda.com/8276/fagina-americana-rip-gris-t50-54.jpg</v>
      </c>
      <c r="P395" s="2">
        <f>IFERROR(VLOOKUP(B395,[3]stock!$A$1:$B$9000,2,FALSE),"0")</f>
        <v>0</v>
      </c>
      <c r="Q395" s="2">
        <f>VLOOKUP($A395,[1]products_2021_10_19_12_46_45!$A$3:$S$481,11,FALSE)</f>
        <v>5</v>
      </c>
      <c r="R395" s="2">
        <f>VLOOKUP($A395,[1]products_2021_10_19_12_46_45!$A$3:$S$481,12,FALSE)</f>
        <v>5</v>
      </c>
      <c r="S395" s="2">
        <f>VLOOKUP($A395,[1]products_2021_10_19_12_46_45!$A$3:$S$481,13,FALSE)</f>
        <v>5</v>
      </c>
      <c r="T395" s="2">
        <f>VLOOKUP($A395,[1]products_2021_10_19_12_46_45!$A$3:$S$481,14,FALSE)</f>
        <v>0.03</v>
      </c>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row>
    <row r="396" spans="1:45" hidden="1" x14ac:dyDescent="0.25">
      <c r="A396" s="2">
        <v>1231</v>
      </c>
      <c r="B396" s="2">
        <v>112062454</v>
      </c>
      <c r="C396" s="2">
        <f>VLOOKUP($A396,[1]products_2021_10_19_12_46_45!$A$3:$S$481,3,FALSE)</f>
        <v>1120624</v>
      </c>
      <c r="D396" s="2" t="str">
        <f>VLOOKUP($A396,[1]products_2021_10_19_12_46_45!$A$3:$S$481,4,FALSE)</f>
        <v>Bombacha Americana Rip Gris T:50-54</v>
      </c>
      <c r="E396" s="3">
        <v>54</v>
      </c>
      <c r="F396" s="4"/>
      <c r="G396" s="2" t="str">
        <f>VLOOKUP($A396,[1]products_2021_10_19_12_46_45!$A$3:$S$481,16,FALSE)</f>
        <v>Puños ajustables con abrojo. &lt;br /&gt;
Rodilleras y refuerzo en entrepierna. &lt;br /&gt;
8 (ocho) bolsillos. &lt;br /&gt;
Cierre de cremallera de 1ª calidad con ojal y botón.</v>
      </c>
      <c r="H396" s="2" t="str">
        <f>IFERROR(VLOOKUP($A396,[1]products_2021_10_19_12_46_45!$A$3:$S$481,17,FALSE),"")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96" s="2" t="str">
        <f>VLOOKUP($A396,[1]products_2021_10_19_12_46_45!$A$3:$S$481,5,FALSE)</f>
        <v>Indumentaria militar</v>
      </c>
      <c r="J396" s="2" t="str">
        <f>IFERROR(VLOOKUP($A396,[1]products_2021_10_19_12_46_45!$A$3:$S$481,6,FALSE),"")</f>
        <v>Pantalones de combate, bombachas, fajinas, cargo.</v>
      </c>
      <c r="K396" s="2" t="str">
        <f>IFERROR(VLOOKUP($A396,[1]products_2021_10_19_12_46_45!$A$3:$S$481,7,FALSE),"")</f>
        <v>Americana</v>
      </c>
      <c r="L396" s="2" t="str">
        <f>IFERROR(VLOOKUP($A396,[1]products_2021_10_19_12_46_45!$A$3:$S$481,8,FALSE),"")</f>
        <v/>
      </c>
      <c r="M396" s="2" t="str">
        <f>IFERROR(VLOOKUP($A396,[1]products_2021_10_19_12_46_45!$A$3:$S$481,9,FALSE),"")</f>
        <v>Americana, Rip Stop, Bombacha</v>
      </c>
      <c r="N396" s="2">
        <f>IFERROR(VLOOKUP(C396,[2]articulo!$A$1:$D$9000,4,FALSE),"")</f>
        <v>5979.99</v>
      </c>
      <c r="O396" s="2" t="str">
        <f>VLOOKUP($A396,[1]products_2021_10_19_12_46_45!$A$3:$S$481,18,FALSE)</f>
        <v>https://rerda.com/8272/fagina-americana-rip-gris-t50-54.jpg,https://rerda.com/8273/fagina-americana-rip-gris-t50-54.jpg,https://rerda.com/8274/fagina-americana-rip-gris-t50-54.jpg,https://rerda.com/8275/fagina-americana-rip-gris-t50-54.jpg,https://rerda.com/8276/fagina-americana-rip-gris-t50-54.jpg</v>
      </c>
      <c r="P396" s="2">
        <f>IFERROR(VLOOKUP(B396,[3]stock!$A$1:$B$9000,2,FALSE),"0")</f>
        <v>0</v>
      </c>
      <c r="Q396" s="2">
        <f>VLOOKUP($A396,[1]products_2021_10_19_12_46_45!$A$3:$S$481,11,FALSE)</f>
        <v>5</v>
      </c>
      <c r="R396" s="2">
        <f>VLOOKUP($A396,[1]products_2021_10_19_12_46_45!$A$3:$S$481,12,FALSE)</f>
        <v>5</v>
      </c>
      <c r="S396" s="2">
        <f>VLOOKUP($A396,[1]products_2021_10_19_12_46_45!$A$3:$S$481,13,FALSE)</f>
        <v>5</v>
      </c>
      <c r="T396" s="2">
        <f>VLOOKUP($A396,[1]products_2021_10_19_12_46_45!$A$3:$S$481,14,FALSE)</f>
        <v>0.03</v>
      </c>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row>
    <row r="397" spans="1:45" hidden="1" x14ac:dyDescent="0.25">
      <c r="A397" s="2">
        <v>38</v>
      </c>
      <c r="B397" s="2">
        <v>112064034</v>
      </c>
      <c r="C397" s="2">
        <f>VLOOKUP($A397,[1]products_2021_10_19_12_46_45!$A$3:$S$481,3,FALSE)</f>
        <v>1120640</v>
      </c>
      <c r="D397" s="2" t="str">
        <f>VLOOKUP($A397,[1]products_2021_10_19_12_46_45!$A$3:$S$481,4,FALSE)</f>
        <v>Bombacha Americana Rip Digital Gris T:34-48</v>
      </c>
      <c r="E397" s="3">
        <v>34</v>
      </c>
      <c r="F397" s="4"/>
      <c r="G397" s="2" t="str">
        <f>VLOOKUP($A397,[1]products_2021_10_19_12_46_45!$A$3:$S$481,16,FALSE)</f>
        <v>Puños ajustables con abrojo. &lt;br /&gt;
Rodilleras y refuerzo en entrepierna. &lt;br /&gt;
8 (ocho) bolsillos. &lt;br /&gt;
Cierre de cremallera de 1ª calidad con ojal y botón.</v>
      </c>
      <c r="H397" s="2" t="str">
        <f>IFERROR(VLOOKUP($A397,[1]products_2021_10_19_12_46_45!$A$3:$S$481,17,FALSE),"")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97" s="2" t="str">
        <f>VLOOKUP($A397,[1]products_2021_10_19_12_46_45!$A$3:$S$481,5,FALSE)</f>
        <v>Indumentaria militar</v>
      </c>
      <c r="J397" s="2" t="str">
        <f>IFERROR(VLOOKUP($A397,[1]products_2021_10_19_12_46_45!$A$3:$S$481,6,FALSE),"")</f>
        <v>Pantalones de combate, bombachas, fajinas, cargo.</v>
      </c>
      <c r="K397" s="2" t="str">
        <f>IFERROR(VLOOKUP($A397,[1]products_2021_10_19_12_46_45!$A$3:$S$481,7,FALSE),"")</f>
        <v>Americana</v>
      </c>
      <c r="L397" s="2" t="str">
        <f>IFERROR(VLOOKUP($A397,[1]products_2021_10_19_12_46_45!$A$3:$S$481,8,FALSE),"")</f>
        <v/>
      </c>
      <c r="M397" s="2" t="str">
        <f>IFERROR(VLOOKUP($A397,[1]products_2021_10_19_12_46_45!$A$3:$S$481,9,FALSE),"")</f>
        <v>Americana, Rip Stop, Mimético, Digital, Bombacha</v>
      </c>
      <c r="N397" s="2">
        <f>IFERROR(VLOOKUP(C397,[2]articulo!$A$1:$D$9000,4,FALSE),"")</f>
        <v>7900</v>
      </c>
      <c r="O397" s="2" t="str">
        <f>VLOOKUP($A397,[1]products_2021_10_19_12_46_45!$A$3:$S$481,18,FALSE)</f>
        <v>https://rerda.com/7920/Bombacha-Americana-Digital-Gris-T-34-49.jpg,https://rerda.com/7921/Bombacha-Americana-Digital-Gris-T-34-49.jpg,https://rerda.com/7922/Bombacha-Americana-Digital-Gris-T-34-49.jpg,https://rerda.com/7923/Bombacha-Americana-Digital-Gris-T-34-49.jpg,https://rerda.com/7924/Bombacha-Americana-Digital-Gris-T-34-49.jpg</v>
      </c>
      <c r="P397" s="2">
        <f>IFERROR(VLOOKUP(B397,[3]stock!$A$1:$B$9000,2,FALSE),"0")</f>
        <v>0</v>
      </c>
      <c r="Q397" s="2">
        <f>VLOOKUP($A397,[1]products_2021_10_19_12_46_45!$A$3:$S$481,11,FALSE)</f>
        <v>5</v>
      </c>
      <c r="R397" s="2">
        <f>VLOOKUP($A397,[1]products_2021_10_19_12_46_45!$A$3:$S$481,12,FALSE)</f>
        <v>5</v>
      </c>
      <c r="S397" s="2">
        <f>VLOOKUP($A397,[1]products_2021_10_19_12_46_45!$A$3:$S$481,13,FALSE)</f>
        <v>5</v>
      </c>
      <c r="T397" s="2">
        <f>VLOOKUP($A397,[1]products_2021_10_19_12_46_45!$A$3:$S$481,14,FALSE)</f>
        <v>0.03</v>
      </c>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row>
    <row r="398" spans="1:45" hidden="1" x14ac:dyDescent="0.25">
      <c r="A398" s="2">
        <v>38</v>
      </c>
      <c r="B398" s="2">
        <v>112064036</v>
      </c>
      <c r="C398" s="2">
        <f>VLOOKUP($A398,[1]products_2021_10_19_12_46_45!$A$3:$S$481,3,FALSE)</f>
        <v>1120640</v>
      </c>
      <c r="D398" s="2" t="str">
        <f>VLOOKUP($A398,[1]products_2021_10_19_12_46_45!$A$3:$S$481,4,FALSE)</f>
        <v>Bombacha Americana Rip Digital Gris T:34-48</v>
      </c>
      <c r="E398" s="3">
        <v>36</v>
      </c>
      <c r="F398" s="4"/>
      <c r="G398" s="2" t="str">
        <f>VLOOKUP($A398,[1]products_2021_10_19_12_46_45!$A$3:$S$481,16,FALSE)</f>
        <v>Puños ajustables con abrojo. &lt;br /&gt;
Rodilleras y refuerzo en entrepierna. &lt;br /&gt;
8 (ocho) bolsillos. &lt;br /&gt;
Cierre de cremallera de 1ª calidad con ojal y botón.</v>
      </c>
      <c r="H398" s="2" t="str">
        <f>IFERROR(VLOOKUP($A398,[1]products_2021_10_19_12_46_45!$A$3:$S$481,17,FALSE),"")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98" s="2" t="str">
        <f>VLOOKUP($A398,[1]products_2021_10_19_12_46_45!$A$3:$S$481,5,FALSE)</f>
        <v>Indumentaria militar</v>
      </c>
      <c r="J398" s="2" t="str">
        <f>IFERROR(VLOOKUP($A398,[1]products_2021_10_19_12_46_45!$A$3:$S$481,6,FALSE),"")</f>
        <v>Pantalones de combate, bombachas, fajinas, cargo.</v>
      </c>
      <c r="K398" s="2" t="str">
        <f>IFERROR(VLOOKUP($A398,[1]products_2021_10_19_12_46_45!$A$3:$S$481,7,FALSE),"")</f>
        <v>Americana</v>
      </c>
      <c r="L398" s="2" t="str">
        <f>IFERROR(VLOOKUP($A398,[1]products_2021_10_19_12_46_45!$A$3:$S$481,8,FALSE),"")</f>
        <v/>
      </c>
      <c r="M398" s="2" t="str">
        <f>IFERROR(VLOOKUP($A398,[1]products_2021_10_19_12_46_45!$A$3:$S$481,9,FALSE),"")</f>
        <v>Americana, Rip Stop, Mimético, Digital, Bombacha</v>
      </c>
      <c r="N398" s="2">
        <f>IFERROR(VLOOKUP(C398,[2]articulo!$A$1:$D$9000,4,FALSE),"")</f>
        <v>7900</v>
      </c>
      <c r="O398" s="2" t="str">
        <f>VLOOKUP($A398,[1]products_2021_10_19_12_46_45!$A$3:$S$481,18,FALSE)</f>
        <v>https://rerda.com/7920/Bombacha-Americana-Digital-Gris-T-34-49.jpg,https://rerda.com/7921/Bombacha-Americana-Digital-Gris-T-34-49.jpg,https://rerda.com/7922/Bombacha-Americana-Digital-Gris-T-34-49.jpg,https://rerda.com/7923/Bombacha-Americana-Digital-Gris-T-34-49.jpg,https://rerda.com/7924/Bombacha-Americana-Digital-Gris-T-34-49.jpg</v>
      </c>
      <c r="P398" s="2">
        <f>IFERROR(VLOOKUP(B398,[3]stock!$A$1:$B$9000,2,FALSE),"0")</f>
        <v>0</v>
      </c>
      <c r="Q398" s="2">
        <f>VLOOKUP($A398,[1]products_2021_10_19_12_46_45!$A$3:$S$481,11,FALSE)</f>
        <v>5</v>
      </c>
      <c r="R398" s="2">
        <f>VLOOKUP($A398,[1]products_2021_10_19_12_46_45!$A$3:$S$481,12,FALSE)</f>
        <v>5</v>
      </c>
      <c r="S398" s="2">
        <f>VLOOKUP($A398,[1]products_2021_10_19_12_46_45!$A$3:$S$481,13,FALSE)</f>
        <v>5</v>
      </c>
      <c r="T398" s="2">
        <f>VLOOKUP($A398,[1]products_2021_10_19_12_46_45!$A$3:$S$481,14,FALSE)</f>
        <v>0.03</v>
      </c>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row>
    <row r="399" spans="1:45" hidden="1" x14ac:dyDescent="0.25">
      <c r="A399" s="2">
        <v>38</v>
      </c>
      <c r="B399" s="2">
        <v>112064038</v>
      </c>
      <c r="C399" s="2">
        <f>VLOOKUP($A399,[1]products_2021_10_19_12_46_45!$A$3:$S$481,3,FALSE)</f>
        <v>1120640</v>
      </c>
      <c r="D399" s="2" t="str">
        <f>VLOOKUP($A399,[1]products_2021_10_19_12_46_45!$A$3:$S$481,4,FALSE)</f>
        <v>Bombacha Americana Rip Digital Gris T:34-48</v>
      </c>
      <c r="E399" s="3">
        <v>38</v>
      </c>
      <c r="F399" s="4"/>
      <c r="G399" s="2" t="str">
        <f>VLOOKUP($A399,[1]products_2021_10_19_12_46_45!$A$3:$S$481,16,FALSE)</f>
        <v>Puños ajustables con abrojo. &lt;br /&gt;
Rodilleras y refuerzo en entrepierna. &lt;br /&gt;
8 (ocho) bolsillos. &lt;br /&gt;
Cierre de cremallera de 1ª calidad con ojal y botón.</v>
      </c>
      <c r="H399" s="2" t="str">
        <f>IFERROR(VLOOKUP($A399,[1]products_2021_10_19_12_46_45!$A$3:$S$481,17,FALSE),"")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399" s="2" t="str">
        <f>VLOOKUP($A399,[1]products_2021_10_19_12_46_45!$A$3:$S$481,5,FALSE)</f>
        <v>Indumentaria militar</v>
      </c>
      <c r="J399" s="2" t="str">
        <f>IFERROR(VLOOKUP($A399,[1]products_2021_10_19_12_46_45!$A$3:$S$481,6,FALSE),"")</f>
        <v>Pantalones de combate, bombachas, fajinas, cargo.</v>
      </c>
      <c r="K399" s="2" t="str">
        <f>IFERROR(VLOOKUP($A399,[1]products_2021_10_19_12_46_45!$A$3:$S$481,7,FALSE),"")</f>
        <v>Americana</v>
      </c>
      <c r="L399" s="2" t="str">
        <f>IFERROR(VLOOKUP($A399,[1]products_2021_10_19_12_46_45!$A$3:$S$481,8,FALSE),"")</f>
        <v/>
      </c>
      <c r="M399" s="2" t="str">
        <f>IFERROR(VLOOKUP($A399,[1]products_2021_10_19_12_46_45!$A$3:$S$481,9,FALSE),"")</f>
        <v>Americana, Rip Stop, Mimético, Digital, Bombacha</v>
      </c>
      <c r="N399" s="2">
        <f>IFERROR(VLOOKUP(C399,[2]articulo!$A$1:$D$9000,4,FALSE),"")</f>
        <v>7900</v>
      </c>
      <c r="O399" s="2" t="str">
        <f>VLOOKUP($A399,[1]products_2021_10_19_12_46_45!$A$3:$S$481,18,FALSE)</f>
        <v>https://rerda.com/7920/Bombacha-Americana-Digital-Gris-T-34-49.jpg,https://rerda.com/7921/Bombacha-Americana-Digital-Gris-T-34-49.jpg,https://rerda.com/7922/Bombacha-Americana-Digital-Gris-T-34-49.jpg,https://rerda.com/7923/Bombacha-Americana-Digital-Gris-T-34-49.jpg,https://rerda.com/7924/Bombacha-Americana-Digital-Gris-T-34-49.jpg</v>
      </c>
      <c r="P399" s="2">
        <f>IFERROR(VLOOKUP(B399,[3]stock!$A$1:$B$9000,2,FALSE),"0")</f>
        <v>0</v>
      </c>
      <c r="Q399" s="2">
        <f>VLOOKUP($A399,[1]products_2021_10_19_12_46_45!$A$3:$S$481,11,FALSE)</f>
        <v>5</v>
      </c>
      <c r="R399" s="2">
        <f>VLOOKUP($A399,[1]products_2021_10_19_12_46_45!$A$3:$S$481,12,FALSE)</f>
        <v>5</v>
      </c>
      <c r="S399" s="2">
        <f>VLOOKUP($A399,[1]products_2021_10_19_12_46_45!$A$3:$S$481,13,FALSE)</f>
        <v>5</v>
      </c>
      <c r="T399" s="2">
        <f>VLOOKUP($A399,[1]products_2021_10_19_12_46_45!$A$3:$S$481,14,FALSE)</f>
        <v>0.03</v>
      </c>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row>
    <row r="400" spans="1:45" hidden="1" x14ac:dyDescent="0.25">
      <c r="A400" s="2">
        <v>38</v>
      </c>
      <c r="B400" s="2">
        <v>112064040</v>
      </c>
      <c r="C400" s="2">
        <f>VLOOKUP($A400,[1]products_2021_10_19_12_46_45!$A$3:$S$481,3,FALSE)</f>
        <v>1120640</v>
      </c>
      <c r="D400" s="2" t="str">
        <f>VLOOKUP($A400,[1]products_2021_10_19_12_46_45!$A$3:$S$481,4,FALSE)</f>
        <v>Bombacha Americana Rip Digital Gris T:34-48</v>
      </c>
      <c r="E400" s="3">
        <v>40</v>
      </c>
      <c r="F400" s="4"/>
      <c r="G400" s="2" t="str">
        <f>VLOOKUP($A400,[1]products_2021_10_19_12_46_45!$A$3:$S$481,16,FALSE)</f>
        <v>Puños ajustables con abrojo. &lt;br /&gt;
Rodilleras y refuerzo en entrepierna. &lt;br /&gt;
8 (ocho) bolsillos. &lt;br /&gt;
Cierre de cremallera de 1ª calidad con ojal y botón.</v>
      </c>
      <c r="H400" s="2" t="str">
        <f>IFERROR(VLOOKUP($A400,[1]products_2021_10_19_12_46_45!$A$3:$S$481,17,FALSE),"")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400" s="2" t="str">
        <f>VLOOKUP($A400,[1]products_2021_10_19_12_46_45!$A$3:$S$481,5,FALSE)</f>
        <v>Indumentaria militar</v>
      </c>
      <c r="J400" s="2" t="str">
        <f>IFERROR(VLOOKUP($A400,[1]products_2021_10_19_12_46_45!$A$3:$S$481,6,FALSE),"")</f>
        <v>Pantalones de combate, bombachas, fajinas, cargo.</v>
      </c>
      <c r="K400" s="2" t="str">
        <f>IFERROR(VLOOKUP($A400,[1]products_2021_10_19_12_46_45!$A$3:$S$481,7,FALSE),"")</f>
        <v>Americana</v>
      </c>
      <c r="L400" s="2" t="str">
        <f>IFERROR(VLOOKUP($A400,[1]products_2021_10_19_12_46_45!$A$3:$S$481,8,FALSE),"")</f>
        <v/>
      </c>
      <c r="M400" s="2" t="str">
        <f>IFERROR(VLOOKUP($A400,[1]products_2021_10_19_12_46_45!$A$3:$S$481,9,FALSE),"")</f>
        <v>Americana, Rip Stop, Mimético, Digital, Bombacha</v>
      </c>
      <c r="N400" s="2">
        <f>IFERROR(VLOOKUP(C400,[2]articulo!$A$1:$D$9000,4,FALSE),"")</f>
        <v>7900</v>
      </c>
      <c r="O400" s="2" t="str">
        <f>VLOOKUP($A400,[1]products_2021_10_19_12_46_45!$A$3:$S$481,18,FALSE)</f>
        <v>https://rerda.com/7920/Bombacha-Americana-Digital-Gris-T-34-49.jpg,https://rerda.com/7921/Bombacha-Americana-Digital-Gris-T-34-49.jpg,https://rerda.com/7922/Bombacha-Americana-Digital-Gris-T-34-49.jpg,https://rerda.com/7923/Bombacha-Americana-Digital-Gris-T-34-49.jpg,https://rerda.com/7924/Bombacha-Americana-Digital-Gris-T-34-49.jpg</v>
      </c>
      <c r="P400" s="2">
        <f>IFERROR(VLOOKUP(B400,[3]stock!$A$1:$B$9000,2,FALSE),"0")</f>
        <v>1</v>
      </c>
      <c r="Q400" s="2">
        <f>VLOOKUP($A400,[1]products_2021_10_19_12_46_45!$A$3:$S$481,11,FALSE)</f>
        <v>5</v>
      </c>
      <c r="R400" s="2">
        <f>VLOOKUP($A400,[1]products_2021_10_19_12_46_45!$A$3:$S$481,12,FALSE)</f>
        <v>5</v>
      </c>
      <c r="S400" s="2">
        <f>VLOOKUP($A400,[1]products_2021_10_19_12_46_45!$A$3:$S$481,13,FALSE)</f>
        <v>5</v>
      </c>
      <c r="T400" s="2">
        <f>VLOOKUP($A400,[1]products_2021_10_19_12_46_45!$A$3:$S$481,14,FALSE)</f>
        <v>0.03</v>
      </c>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row>
    <row r="401" spans="1:45" hidden="1" x14ac:dyDescent="0.25">
      <c r="A401" s="2">
        <v>38</v>
      </c>
      <c r="B401" s="2">
        <v>112064042</v>
      </c>
      <c r="C401" s="2">
        <f>VLOOKUP($A401,[1]products_2021_10_19_12_46_45!$A$3:$S$481,3,FALSE)</f>
        <v>1120640</v>
      </c>
      <c r="D401" s="2" t="str">
        <f>VLOOKUP($A401,[1]products_2021_10_19_12_46_45!$A$3:$S$481,4,FALSE)</f>
        <v>Bombacha Americana Rip Digital Gris T:34-48</v>
      </c>
      <c r="E401" s="3">
        <v>42</v>
      </c>
      <c r="F401" s="4"/>
      <c r="G401" s="2" t="str">
        <f>VLOOKUP($A401,[1]products_2021_10_19_12_46_45!$A$3:$S$481,16,FALSE)</f>
        <v>Puños ajustables con abrojo. &lt;br /&gt;
Rodilleras y refuerzo en entrepierna. &lt;br /&gt;
8 (ocho) bolsillos. &lt;br /&gt;
Cierre de cremallera de 1ª calidad con ojal y botón.</v>
      </c>
      <c r="H401" s="2" t="str">
        <f>IFERROR(VLOOKUP($A401,[1]products_2021_10_19_12_46_45!$A$3:$S$481,17,FALSE),"")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401" s="2" t="str">
        <f>VLOOKUP($A401,[1]products_2021_10_19_12_46_45!$A$3:$S$481,5,FALSE)</f>
        <v>Indumentaria militar</v>
      </c>
      <c r="J401" s="2" t="str">
        <f>IFERROR(VLOOKUP($A401,[1]products_2021_10_19_12_46_45!$A$3:$S$481,6,FALSE),"")</f>
        <v>Pantalones de combate, bombachas, fajinas, cargo.</v>
      </c>
      <c r="K401" s="2" t="str">
        <f>IFERROR(VLOOKUP($A401,[1]products_2021_10_19_12_46_45!$A$3:$S$481,7,FALSE),"")</f>
        <v>Americana</v>
      </c>
      <c r="L401" s="2" t="str">
        <f>IFERROR(VLOOKUP($A401,[1]products_2021_10_19_12_46_45!$A$3:$S$481,8,FALSE),"")</f>
        <v/>
      </c>
      <c r="M401" s="2" t="str">
        <f>IFERROR(VLOOKUP($A401,[1]products_2021_10_19_12_46_45!$A$3:$S$481,9,FALSE),"")</f>
        <v>Americana, Rip Stop, Mimético, Digital, Bombacha</v>
      </c>
      <c r="N401" s="2">
        <f>IFERROR(VLOOKUP(C401,[2]articulo!$A$1:$D$9000,4,FALSE),"")</f>
        <v>7900</v>
      </c>
      <c r="O401" s="2" t="str">
        <f>VLOOKUP($A401,[1]products_2021_10_19_12_46_45!$A$3:$S$481,18,FALSE)</f>
        <v>https://rerda.com/7920/Bombacha-Americana-Digital-Gris-T-34-49.jpg,https://rerda.com/7921/Bombacha-Americana-Digital-Gris-T-34-49.jpg,https://rerda.com/7922/Bombacha-Americana-Digital-Gris-T-34-49.jpg,https://rerda.com/7923/Bombacha-Americana-Digital-Gris-T-34-49.jpg,https://rerda.com/7924/Bombacha-Americana-Digital-Gris-T-34-49.jpg</v>
      </c>
      <c r="P401" s="2">
        <f>IFERROR(VLOOKUP(B401,[3]stock!$A$1:$B$9000,2,FALSE),"0")</f>
        <v>6</v>
      </c>
      <c r="Q401" s="2">
        <f>VLOOKUP($A401,[1]products_2021_10_19_12_46_45!$A$3:$S$481,11,FALSE)</f>
        <v>5</v>
      </c>
      <c r="R401" s="2">
        <f>VLOOKUP($A401,[1]products_2021_10_19_12_46_45!$A$3:$S$481,12,FALSE)</f>
        <v>5</v>
      </c>
      <c r="S401" s="2">
        <f>VLOOKUP($A401,[1]products_2021_10_19_12_46_45!$A$3:$S$481,13,FALSE)</f>
        <v>5</v>
      </c>
      <c r="T401" s="2">
        <f>VLOOKUP($A401,[1]products_2021_10_19_12_46_45!$A$3:$S$481,14,FALSE)</f>
        <v>0.03</v>
      </c>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row>
    <row r="402" spans="1:45" hidden="1" x14ac:dyDescent="0.25">
      <c r="A402" s="2">
        <v>38</v>
      </c>
      <c r="B402" s="2">
        <v>112064044</v>
      </c>
      <c r="C402" s="2">
        <f>VLOOKUP($A402,[1]products_2021_10_19_12_46_45!$A$3:$S$481,3,FALSE)</f>
        <v>1120640</v>
      </c>
      <c r="D402" s="2" t="str">
        <f>VLOOKUP($A402,[1]products_2021_10_19_12_46_45!$A$3:$S$481,4,FALSE)</f>
        <v>Bombacha Americana Rip Digital Gris T:34-48</v>
      </c>
      <c r="E402" s="3">
        <v>44</v>
      </c>
      <c r="F402" s="4"/>
      <c r="G402" s="2" t="str">
        <f>VLOOKUP($A402,[1]products_2021_10_19_12_46_45!$A$3:$S$481,16,FALSE)</f>
        <v>Puños ajustables con abrojo. &lt;br /&gt;
Rodilleras y refuerzo en entrepierna. &lt;br /&gt;
8 (ocho) bolsillos. &lt;br /&gt;
Cierre de cremallera de 1ª calidad con ojal y botón.</v>
      </c>
      <c r="H402" s="2" t="str">
        <f>IFERROR(VLOOKUP($A402,[1]products_2021_10_19_12_46_45!$A$3:$S$481,17,FALSE),"")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402" s="2" t="str">
        <f>VLOOKUP($A402,[1]products_2021_10_19_12_46_45!$A$3:$S$481,5,FALSE)</f>
        <v>Indumentaria militar</v>
      </c>
      <c r="J402" s="2" t="str">
        <f>IFERROR(VLOOKUP($A402,[1]products_2021_10_19_12_46_45!$A$3:$S$481,6,FALSE),"")</f>
        <v>Pantalones de combate, bombachas, fajinas, cargo.</v>
      </c>
      <c r="K402" s="2" t="str">
        <f>IFERROR(VLOOKUP($A402,[1]products_2021_10_19_12_46_45!$A$3:$S$481,7,FALSE),"")</f>
        <v>Americana</v>
      </c>
      <c r="L402" s="2" t="str">
        <f>IFERROR(VLOOKUP($A402,[1]products_2021_10_19_12_46_45!$A$3:$S$481,8,FALSE),"")</f>
        <v/>
      </c>
      <c r="M402" s="2" t="str">
        <f>IFERROR(VLOOKUP($A402,[1]products_2021_10_19_12_46_45!$A$3:$S$481,9,FALSE),"")</f>
        <v>Americana, Rip Stop, Mimético, Digital, Bombacha</v>
      </c>
      <c r="N402" s="2">
        <f>IFERROR(VLOOKUP(C402,[2]articulo!$A$1:$D$9000,4,FALSE),"")</f>
        <v>7900</v>
      </c>
      <c r="O402" s="2" t="str">
        <f>VLOOKUP($A402,[1]products_2021_10_19_12_46_45!$A$3:$S$481,18,FALSE)</f>
        <v>https://rerda.com/7920/Bombacha-Americana-Digital-Gris-T-34-49.jpg,https://rerda.com/7921/Bombacha-Americana-Digital-Gris-T-34-49.jpg,https://rerda.com/7922/Bombacha-Americana-Digital-Gris-T-34-49.jpg,https://rerda.com/7923/Bombacha-Americana-Digital-Gris-T-34-49.jpg,https://rerda.com/7924/Bombacha-Americana-Digital-Gris-T-34-49.jpg</v>
      </c>
      <c r="P402" s="2">
        <f>IFERROR(VLOOKUP(B402,[3]stock!$A$1:$B$9000,2,FALSE),"0")</f>
        <v>5</v>
      </c>
      <c r="Q402" s="2">
        <f>VLOOKUP($A402,[1]products_2021_10_19_12_46_45!$A$3:$S$481,11,FALSE)</f>
        <v>5</v>
      </c>
      <c r="R402" s="2">
        <f>VLOOKUP($A402,[1]products_2021_10_19_12_46_45!$A$3:$S$481,12,FALSE)</f>
        <v>5</v>
      </c>
      <c r="S402" s="2">
        <f>VLOOKUP($A402,[1]products_2021_10_19_12_46_45!$A$3:$S$481,13,FALSE)</f>
        <v>5</v>
      </c>
      <c r="T402" s="2">
        <f>VLOOKUP($A402,[1]products_2021_10_19_12_46_45!$A$3:$S$481,14,FALSE)</f>
        <v>0.03</v>
      </c>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row>
    <row r="403" spans="1:45" hidden="1" x14ac:dyDescent="0.25">
      <c r="A403" s="2">
        <v>38</v>
      </c>
      <c r="B403" s="2">
        <v>112064046</v>
      </c>
      <c r="C403" s="2">
        <f>VLOOKUP($A403,[1]products_2021_10_19_12_46_45!$A$3:$S$481,3,FALSE)</f>
        <v>1120640</v>
      </c>
      <c r="D403" s="2" t="str">
        <f>VLOOKUP($A403,[1]products_2021_10_19_12_46_45!$A$3:$S$481,4,FALSE)</f>
        <v>Bombacha Americana Rip Digital Gris T:34-48</v>
      </c>
      <c r="E403" s="3">
        <v>46</v>
      </c>
      <c r="F403" s="4"/>
      <c r="G403" s="2" t="str">
        <f>VLOOKUP($A403,[1]products_2021_10_19_12_46_45!$A$3:$S$481,16,FALSE)</f>
        <v>Puños ajustables con abrojo. &lt;br /&gt;
Rodilleras y refuerzo en entrepierna. &lt;br /&gt;
8 (ocho) bolsillos. &lt;br /&gt;
Cierre de cremallera de 1ª calidad con ojal y botón.</v>
      </c>
      <c r="H403" s="2" t="str">
        <f>IFERROR(VLOOKUP($A403,[1]products_2021_10_19_12_46_45!$A$3:$S$481,17,FALSE),"")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403" s="2" t="str">
        <f>VLOOKUP($A403,[1]products_2021_10_19_12_46_45!$A$3:$S$481,5,FALSE)</f>
        <v>Indumentaria militar</v>
      </c>
      <c r="J403" s="2" t="str">
        <f>IFERROR(VLOOKUP($A403,[1]products_2021_10_19_12_46_45!$A$3:$S$481,6,FALSE),"")</f>
        <v>Pantalones de combate, bombachas, fajinas, cargo.</v>
      </c>
      <c r="K403" s="2" t="str">
        <f>IFERROR(VLOOKUP($A403,[1]products_2021_10_19_12_46_45!$A$3:$S$481,7,FALSE),"")</f>
        <v>Americana</v>
      </c>
      <c r="L403" s="2" t="str">
        <f>IFERROR(VLOOKUP($A403,[1]products_2021_10_19_12_46_45!$A$3:$S$481,8,FALSE),"")</f>
        <v/>
      </c>
      <c r="M403" s="2" t="str">
        <f>IFERROR(VLOOKUP($A403,[1]products_2021_10_19_12_46_45!$A$3:$S$481,9,FALSE),"")</f>
        <v>Americana, Rip Stop, Mimético, Digital, Bombacha</v>
      </c>
      <c r="N403" s="2">
        <f>IFERROR(VLOOKUP(C403,[2]articulo!$A$1:$D$9000,4,FALSE),"")</f>
        <v>7900</v>
      </c>
      <c r="O403" s="2" t="str">
        <f>VLOOKUP($A403,[1]products_2021_10_19_12_46_45!$A$3:$S$481,18,FALSE)</f>
        <v>https://rerda.com/7920/Bombacha-Americana-Digital-Gris-T-34-49.jpg,https://rerda.com/7921/Bombacha-Americana-Digital-Gris-T-34-49.jpg,https://rerda.com/7922/Bombacha-Americana-Digital-Gris-T-34-49.jpg,https://rerda.com/7923/Bombacha-Americana-Digital-Gris-T-34-49.jpg,https://rerda.com/7924/Bombacha-Americana-Digital-Gris-T-34-49.jpg</v>
      </c>
      <c r="P403" s="2">
        <f>IFERROR(VLOOKUP(B403,[3]stock!$A$1:$B$9000,2,FALSE),"0")</f>
        <v>5</v>
      </c>
      <c r="Q403" s="2">
        <f>VLOOKUP($A403,[1]products_2021_10_19_12_46_45!$A$3:$S$481,11,FALSE)</f>
        <v>5</v>
      </c>
      <c r="R403" s="2">
        <f>VLOOKUP($A403,[1]products_2021_10_19_12_46_45!$A$3:$S$481,12,FALSE)</f>
        <v>5</v>
      </c>
      <c r="S403" s="2">
        <f>VLOOKUP($A403,[1]products_2021_10_19_12_46_45!$A$3:$S$481,13,FALSE)</f>
        <v>5</v>
      </c>
      <c r="T403" s="2">
        <f>VLOOKUP($A403,[1]products_2021_10_19_12_46_45!$A$3:$S$481,14,FALSE)</f>
        <v>0.03</v>
      </c>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row>
    <row r="404" spans="1:45" hidden="1" x14ac:dyDescent="0.25">
      <c r="A404" s="2">
        <v>38</v>
      </c>
      <c r="B404" s="2">
        <v>112064048</v>
      </c>
      <c r="C404" s="2">
        <f>VLOOKUP($A404,[1]products_2021_10_19_12_46_45!$A$3:$S$481,3,FALSE)</f>
        <v>1120640</v>
      </c>
      <c r="D404" s="2" t="str">
        <f>VLOOKUP($A404,[1]products_2021_10_19_12_46_45!$A$3:$S$481,4,FALSE)</f>
        <v>Bombacha Americana Rip Digital Gris T:34-48</v>
      </c>
      <c r="E404" s="3">
        <v>48</v>
      </c>
      <c r="F404" s="4"/>
      <c r="G404" s="2" t="str">
        <f>VLOOKUP($A404,[1]products_2021_10_19_12_46_45!$A$3:$S$481,16,FALSE)</f>
        <v>Puños ajustables con abrojo. &lt;br /&gt;
Rodilleras y refuerzo en entrepierna. &lt;br /&gt;
8 (ocho) bolsillos. &lt;br /&gt;
Cierre de cremallera de 1ª calidad con ojal y botón.</v>
      </c>
      <c r="H404" s="2" t="str">
        <f>IFERROR(VLOOKUP($A404,[1]products_2021_10_19_12_46_45!$A$3:$S$481,17,FALSE),"")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404" s="2" t="str">
        <f>VLOOKUP($A404,[1]products_2021_10_19_12_46_45!$A$3:$S$481,5,FALSE)</f>
        <v>Indumentaria militar</v>
      </c>
      <c r="J404" s="2" t="str">
        <f>IFERROR(VLOOKUP($A404,[1]products_2021_10_19_12_46_45!$A$3:$S$481,6,FALSE),"")</f>
        <v>Pantalones de combate, bombachas, fajinas, cargo.</v>
      </c>
      <c r="K404" s="2" t="str">
        <f>IFERROR(VLOOKUP($A404,[1]products_2021_10_19_12_46_45!$A$3:$S$481,7,FALSE),"")</f>
        <v>Americana</v>
      </c>
      <c r="L404" s="2" t="str">
        <f>IFERROR(VLOOKUP($A404,[1]products_2021_10_19_12_46_45!$A$3:$S$481,8,FALSE),"")</f>
        <v/>
      </c>
      <c r="M404" s="2" t="str">
        <f>IFERROR(VLOOKUP($A404,[1]products_2021_10_19_12_46_45!$A$3:$S$481,9,FALSE),"")</f>
        <v>Americana, Rip Stop, Mimético, Digital, Bombacha</v>
      </c>
      <c r="N404" s="2">
        <f>IFERROR(VLOOKUP(C404,[2]articulo!$A$1:$D$9000,4,FALSE),"")</f>
        <v>7900</v>
      </c>
      <c r="O404" s="2" t="str">
        <f>VLOOKUP($A404,[1]products_2021_10_19_12_46_45!$A$3:$S$481,18,FALSE)</f>
        <v>https://rerda.com/7920/Bombacha-Americana-Digital-Gris-T-34-49.jpg,https://rerda.com/7921/Bombacha-Americana-Digital-Gris-T-34-49.jpg,https://rerda.com/7922/Bombacha-Americana-Digital-Gris-T-34-49.jpg,https://rerda.com/7923/Bombacha-Americana-Digital-Gris-T-34-49.jpg,https://rerda.com/7924/Bombacha-Americana-Digital-Gris-T-34-49.jpg</v>
      </c>
      <c r="P404" s="2">
        <f>IFERROR(VLOOKUP(B404,[3]stock!$A$1:$B$9000,2,FALSE),"0")</f>
        <v>4</v>
      </c>
      <c r="Q404" s="2">
        <f>VLOOKUP($A404,[1]products_2021_10_19_12_46_45!$A$3:$S$481,11,FALSE)</f>
        <v>5</v>
      </c>
      <c r="R404" s="2">
        <f>VLOOKUP($A404,[1]products_2021_10_19_12_46_45!$A$3:$S$481,12,FALSE)</f>
        <v>5</v>
      </c>
      <c r="S404" s="2">
        <f>VLOOKUP($A404,[1]products_2021_10_19_12_46_45!$A$3:$S$481,13,FALSE)</f>
        <v>5</v>
      </c>
      <c r="T404" s="2">
        <f>VLOOKUP($A404,[1]products_2021_10_19_12_46_45!$A$3:$S$481,14,FALSE)</f>
        <v>0.03</v>
      </c>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row>
    <row r="405" spans="1:45" hidden="1" x14ac:dyDescent="0.25">
      <c r="A405" s="2">
        <v>1071</v>
      </c>
      <c r="B405" s="2">
        <v>112064150</v>
      </c>
      <c r="C405" s="2">
        <f>VLOOKUP($A405,[1]products_2021_10_19_12_46_45!$A$3:$S$481,3,FALSE)</f>
        <v>1120641</v>
      </c>
      <c r="D405" s="2" t="str">
        <f>VLOOKUP($A405,[1]products_2021_10_19_12_46_45!$A$3:$S$481,4,FALSE)</f>
        <v>Bombacha Americana Rip Digital Gris T:50-54</v>
      </c>
      <c r="E405" s="3">
        <v>50</v>
      </c>
      <c r="F405" s="4"/>
      <c r="G405" s="2" t="str">
        <f>VLOOKUP($A405,[1]products_2021_10_19_12_46_45!$A$3:$S$481,16,FALSE)</f>
        <v>Puños ajustables con abrojo. &lt;br /&gt;
Rodilleras y refuerzo en entrepierna. &lt;br /&gt;
8 (ocho) bolsillos. &lt;br /&gt;
Cierre de cremallera de 1ª calidad con ojal y botón.</v>
      </c>
      <c r="H405" s="2" t="str">
        <f>IFERROR(VLOOKUP($A405,[1]products_2021_10_19_12_46_45!$A$3:$S$481,17,FALSE),"")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405" s="2" t="str">
        <f>VLOOKUP($A405,[1]products_2021_10_19_12_46_45!$A$3:$S$481,5,FALSE)</f>
        <v>Indumentaria militar</v>
      </c>
      <c r="J405" s="2" t="str">
        <f>IFERROR(VLOOKUP($A405,[1]products_2021_10_19_12_46_45!$A$3:$S$481,6,FALSE),"")</f>
        <v>Pantalones de combate, bombachas, fajinas, cargo.</v>
      </c>
      <c r="K405" s="2" t="str">
        <f>IFERROR(VLOOKUP($A405,[1]products_2021_10_19_12_46_45!$A$3:$S$481,7,FALSE),"")</f>
        <v>Americana</v>
      </c>
      <c r="L405" s="2" t="str">
        <f>IFERROR(VLOOKUP($A405,[1]products_2021_10_19_12_46_45!$A$3:$S$481,8,FALSE),"")</f>
        <v/>
      </c>
      <c r="M405" s="2" t="str">
        <f>IFERROR(VLOOKUP($A405,[1]products_2021_10_19_12_46_45!$A$3:$S$481,9,FALSE),"")</f>
        <v>Americana, Rip Stop, Mimético, Digital, Bombacha</v>
      </c>
      <c r="N405" s="2">
        <f>IFERROR(VLOOKUP(C405,[2]articulo!$A$1:$D$9000,4,FALSE),"")</f>
        <v>8150</v>
      </c>
      <c r="O405" s="2" t="str">
        <f>VLOOKUP($A405,[1]products_2021_10_19_12_46_45!$A$3:$S$481,18,FALSE)</f>
        <v>https://rerda.com/7925/Bombacha-Americana-Digital-Gris-T-50-55.jpg,https://rerda.com/7926/Bombacha-Americana-Digital-Gris-T-50-55.jpg,https://rerda.com/7927/Bombacha-Americana-Digital-Gris-T-50-55.jpg,https://rerda.com/7928/Bombacha-Americana-Digital-Gris-T-50-55.jpg,https://rerda.com/7929/Bombacha-Americana-Digital-Gris-T-50-55.jpg</v>
      </c>
      <c r="P405" s="2">
        <f>IFERROR(VLOOKUP(B405,[3]stock!$A$1:$B$9000,2,FALSE),"0")</f>
        <v>4</v>
      </c>
      <c r="Q405" s="2">
        <f>VLOOKUP($A405,[1]products_2021_10_19_12_46_45!$A$3:$S$481,11,FALSE)</f>
        <v>5</v>
      </c>
      <c r="R405" s="2">
        <f>VLOOKUP($A405,[1]products_2021_10_19_12_46_45!$A$3:$S$481,12,FALSE)</f>
        <v>5</v>
      </c>
      <c r="S405" s="2">
        <f>VLOOKUP($A405,[1]products_2021_10_19_12_46_45!$A$3:$S$481,13,FALSE)</f>
        <v>5</v>
      </c>
      <c r="T405" s="2">
        <f>VLOOKUP($A405,[1]products_2021_10_19_12_46_45!$A$3:$S$481,14,FALSE)</f>
        <v>0.03</v>
      </c>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row>
    <row r="406" spans="1:45" hidden="1" x14ac:dyDescent="0.25">
      <c r="A406" s="2">
        <v>1071</v>
      </c>
      <c r="B406" s="2">
        <v>112064152</v>
      </c>
      <c r="C406" s="2">
        <f>VLOOKUP($A406,[1]products_2021_10_19_12_46_45!$A$3:$S$481,3,FALSE)</f>
        <v>1120641</v>
      </c>
      <c r="D406" s="2" t="str">
        <f>VLOOKUP($A406,[1]products_2021_10_19_12_46_45!$A$3:$S$481,4,FALSE)</f>
        <v>Bombacha Americana Rip Digital Gris T:50-54</v>
      </c>
      <c r="E406" s="3">
        <v>52</v>
      </c>
      <c r="F406" s="4"/>
      <c r="G406" s="2" t="str">
        <f>VLOOKUP($A406,[1]products_2021_10_19_12_46_45!$A$3:$S$481,16,FALSE)</f>
        <v>Puños ajustables con abrojo. &lt;br /&gt;
Rodilleras y refuerzo en entrepierna. &lt;br /&gt;
8 (ocho) bolsillos. &lt;br /&gt;
Cierre de cremallera de 1ª calidad con ojal y botón.</v>
      </c>
      <c r="H406" s="2" t="str">
        <f>IFERROR(VLOOKUP($A406,[1]products_2021_10_19_12_46_45!$A$3:$S$481,17,FALSE),"")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406" s="2" t="str">
        <f>VLOOKUP($A406,[1]products_2021_10_19_12_46_45!$A$3:$S$481,5,FALSE)</f>
        <v>Indumentaria militar</v>
      </c>
      <c r="J406" s="2" t="str">
        <f>IFERROR(VLOOKUP($A406,[1]products_2021_10_19_12_46_45!$A$3:$S$481,6,FALSE),"")</f>
        <v>Pantalones de combate, bombachas, fajinas, cargo.</v>
      </c>
      <c r="K406" s="2" t="str">
        <f>IFERROR(VLOOKUP($A406,[1]products_2021_10_19_12_46_45!$A$3:$S$481,7,FALSE),"")</f>
        <v>Americana</v>
      </c>
      <c r="L406" s="2" t="str">
        <f>IFERROR(VLOOKUP($A406,[1]products_2021_10_19_12_46_45!$A$3:$S$481,8,FALSE),"")</f>
        <v/>
      </c>
      <c r="M406" s="2" t="str">
        <f>IFERROR(VLOOKUP($A406,[1]products_2021_10_19_12_46_45!$A$3:$S$481,9,FALSE),"")</f>
        <v>Americana, Rip Stop, Mimético, Digital, Bombacha</v>
      </c>
      <c r="N406" s="2">
        <f>IFERROR(VLOOKUP(C406,[2]articulo!$A$1:$D$9000,4,FALSE),"")</f>
        <v>8150</v>
      </c>
      <c r="O406" s="2" t="str">
        <f>VLOOKUP($A406,[1]products_2021_10_19_12_46_45!$A$3:$S$481,18,FALSE)</f>
        <v>https://rerda.com/7925/Bombacha-Americana-Digital-Gris-T-50-55.jpg,https://rerda.com/7926/Bombacha-Americana-Digital-Gris-T-50-55.jpg,https://rerda.com/7927/Bombacha-Americana-Digital-Gris-T-50-55.jpg,https://rerda.com/7928/Bombacha-Americana-Digital-Gris-T-50-55.jpg,https://rerda.com/7929/Bombacha-Americana-Digital-Gris-T-50-55.jpg</v>
      </c>
      <c r="P406" s="2">
        <f>IFERROR(VLOOKUP(B406,[3]stock!$A$1:$B$9000,2,FALSE),"0")</f>
        <v>3</v>
      </c>
      <c r="Q406" s="2">
        <f>VLOOKUP($A406,[1]products_2021_10_19_12_46_45!$A$3:$S$481,11,FALSE)</f>
        <v>5</v>
      </c>
      <c r="R406" s="2">
        <f>VLOOKUP($A406,[1]products_2021_10_19_12_46_45!$A$3:$S$481,12,FALSE)</f>
        <v>5</v>
      </c>
      <c r="S406" s="2">
        <f>VLOOKUP($A406,[1]products_2021_10_19_12_46_45!$A$3:$S$481,13,FALSE)</f>
        <v>5</v>
      </c>
      <c r="T406" s="2">
        <f>VLOOKUP($A406,[1]products_2021_10_19_12_46_45!$A$3:$S$481,14,FALSE)</f>
        <v>0.03</v>
      </c>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row>
    <row r="407" spans="1:45" hidden="1" x14ac:dyDescent="0.25">
      <c r="A407" s="2">
        <v>1071</v>
      </c>
      <c r="B407" s="2">
        <v>112064154</v>
      </c>
      <c r="C407" s="2">
        <f>VLOOKUP($A407,[1]products_2021_10_19_12_46_45!$A$3:$S$481,3,FALSE)</f>
        <v>1120641</v>
      </c>
      <c r="D407" s="2" t="str">
        <f>VLOOKUP($A407,[1]products_2021_10_19_12_46_45!$A$3:$S$481,4,FALSE)</f>
        <v>Bombacha Americana Rip Digital Gris T:50-54</v>
      </c>
      <c r="E407" s="3">
        <v>54</v>
      </c>
      <c r="F407" s="4"/>
      <c r="G407" s="2" t="str">
        <f>VLOOKUP($A407,[1]products_2021_10_19_12_46_45!$A$3:$S$481,16,FALSE)</f>
        <v>Puños ajustables con abrojo. &lt;br /&gt;
Rodilleras y refuerzo en entrepierna. &lt;br /&gt;
8 (ocho) bolsillos. &lt;br /&gt;
Cierre de cremallera de 1ª calidad con ojal y botón.</v>
      </c>
      <c r="H407" s="2" t="str">
        <f>IFERROR(VLOOKUP($A407,[1]products_2021_10_19_12_46_45!$A$3:$S$481,17,FALSE),"")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407" s="2" t="str">
        <f>VLOOKUP($A407,[1]products_2021_10_19_12_46_45!$A$3:$S$481,5,FALSE)</f>
        <v>Indumentaria militar</v>
      </c>
      <c r="J407" s="2" t="str">
        <f>IFERROR(VLOOKUP($A407,[1]products_2021_10_19_12_46_45!$A$3:$S$481,6,FALSE),"")</f>
        <v>Pantalones de combate, bombachas, fajinas, cargo.</v>
      </c>
      <c r="K407" s="2" t="str">
        <f>IFERROR(VLOOKUP($A407,[1]products_2021_10_19_12_46_45!$A$3:$S$481,7,FALSE),"")</f>
        <v>Americana</v>
      </c>
      <c r="L407" s="2" t="str">
        <f>IFERROR(VLOOKUP($A407,[1]products_2021_10_19_12_46_45!$A$3:$S$481,8,FALSE),"")</f>
        <v/>
      </c>
      <c r="M407" s="2" t="str">
        <f>IFERROR(VLOOKUP($A407,[1]products_2021_10_19_12_46_45!$A$3:$S$481,9,FALSE),"")</f>
        <v>Americana, Rip Stop, Mimético, Digital, Bombacha</v>
      </c>
      <c r="N407" s="2">
        <f>IFERROR(VLOOKUP(C407,[2]articulo!$A$1:$D$9000,4,FALSE),"")</f>
        <v>8150</v>
      </c>
      <c r="O407" s="2" t="str">
        <f>VLOOKUP($A407,[1]products_2021_10_19_12_46_45!$A$3:$S$481,18,FALSE)</f>
        <v>https://rerda.com/7925/Bombacha-Americana-Digital-Gris-T-50-55.jpg,https://rerda.com/7926/Bombacha-Americana-Digital-Gris-T-50-55.jpg,https://rerda.com/7927/Bombacha-Americana-Digital-Gris-T-50-55.jpg,https://rerda.com/7928/Bombacha-Americana-Digital-Gris-T-50-55.jpg,https://rerda.com/7929/Bombacha-Americana-Digital-Gris-T-50-55.jpg</v>
      </c>
      <c r="P407" s="2">
        <f>IFERROR(VLOOKUP(B407,[3]stock!$A$1:$B$9000,2,FALSE),"0")</f>
        <v>3</v>
      </c>
      <c r="Q407" s="2">
        <f>VLOOKUP($A407,[1]products_2021_10_19_12_46_45!$A$3:$S$481,11,FALSE)</f>
        <v>5</v>
      </c>
      <c r="R407" s="2">
        <f>VLOOKUP($A407,[1]products_2021_10_19_12_46_45!$A$3:$S$481,12,FALSE)</f>
        <v>5</v>
      </c>
      <c r="S407" s="2">
        <f>VLOOKUP($A407,[1]products_2021_10_19_12_46_45!$A$3:$S$481,13,FALSE)</f>
        <v>5</v>
      </c>
      <c r="T407" s="2">
        <f>VLOOKUP($A407,[1]products_2021_10_19_12_46_45!$A$3:$S$481,14,FALSE)</f>
        <v>0.03</v>
      </c>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row>
    <row r="408" spans="1:45" hidden="1" x14ac:dyDescent="0.25">
      <c r="A408" s="2">
        <v>1072</v>
      </c>
      <c r="B408" s="2">
        <v>112064256</v>
      </c>
      <c r="C408" s="2">
        <f>VLOOKUP($A408,[1]products_2021_10_19_12_46_45!$A$3:$S$481,3,FALSE)</f>
        <v>1120642</v>
      </c>
      <c r="D408" s="2" t="str">
        <f>VLOOKUP($A408,[1]products_2021_10_19_12_46_45!$A$3:$S$481,4,FALSE)</f>
        <v>Bombacha Americana Rip Digital Gris T:56-60</v>
      </c>
      <c r="E408" s="3">
        <v>56</v>
      </c>
      <c r="F408" s="4"/>
      <c r="G408" s="2" t="str">
        <f>VLOOKUP($A408,[1]products_2021_10_19_12_46_45!$A$3:$S$481,16,FALSE)</f>
        <v>Puños ajustables con abrojo. &lt;br /&gt;
Rodilleras y refuerzo en entrepierna. &lt;br /&gt;
8 (ocho) bolsillos. &lt;br /&gt;
Cierre de cremallera de 1ª calidad con ojal y botón.</v>
      </c>
      <c r="H408" s="2" t="str">
        <f>IFERROR(VLOOKUP($A408,[1]products_2021_10_19_12_46_45!$A$3:$S$481,17,FALSE),"")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408" s="2" t="str">
        <f>VLOOKUP($A408,[1]products_2021_10_19_12_46_45!$A$3:$S$481,5,FALSE)</f>
        <v>Indumentaria militar</v>
      </c>
      <c r="J408" s="2" t="str">
        <f>IFERROR(VLOOKUP($A408,[1]products_2021_10_19_12_46_45!$A$3:$S$481,6,FALSE),"")</f>
        <v>Pantalones de combate, bombachas, fajinas, cargo.</v>
      </c>
      <c r="K408" s="2" t="str">
        <f>IFERROR(VLOOKUP($A408,[1]products_2021_10_19_12_46_45!$A$3:$S$481,7,FALSE),"")</f>
        <v>Americana</v>
      </c>
      <c r="L408" s="2" t="str">
        <f>IFERROR(VLOOKUP($A408,[1]products_2021_10_19_12_46_45!$A$3:$S$481,8,FALSE),"")</f>
        <v/>
      </c>
      <c r="M408" s="2" t="str">
        <f>IFERROR(VLOOKUP($A408,[1]products_2021_10_19_12_46_45!$A$3:$S$481,9,FALSE),"")</f>
        <v>Americana, Rip Stop, Mimético, Digital, Bombacha</v>
      </c>
      <c r="N408" s="2">
        <f>IFERROR(VLOOKUP(C408,[2]articulo!$A$1:$D$9000,4,FALSE),"")</f>
        <v>8380</v>
      </c>
      <c r="O408" s="2" t="str">
        <f>VLOOKUP($A408,[1]products_2021_10_19_12_46_45!$A$3:$S$481,18,FALSE)</f>
        <v>https://rerda.com/7930/Bombacha-Americana-Digital-Gris-T-56-61.jpg,https://rerda.com/7931/Bombacha-Americana-Digital-Gris-T-56-61.jpg,https://rerda.com/7932/Bombacha-Americana-Digital-Gris-T-56-61.jpg,https://rerda.com/7933/Bombacha-Americana-Digital-Gris-T-56-61.jpg,https://rerda.com/7934/Bombacha-Americana-Digital-Gris-T-56-61.jpg</v>
      </c>
      <c r="P408" s="2">
        <f>IFERROR(VLOOKUP(B408,[3]stock!$A$1:$B$9000,2,FALSE),"0")</f>
        <v>1</v>
      </c>
      <c r="Q408" s="2">
        <f>VLOOKUP($A408,[1]products_2021_10_19_12_46_45!$A$3:$S$481,11,FALSE)</f>
        <v>5</v>
      </c>
      <c r="R408" s="2">
        <f>VLOOKUP($A408,[1]products_2021_10_19_12_46_45!$A$3:$S$481,12,FALSE)</f>
        <v>5</v>
      </c>
      <c r="S408" s="2">
        <f>VLOOKUP($A408,[1]products_2021_10_19_12_46_45!$A$3:$S$481,13,FALSE)</f>
        <v>5</v>
      </c>
      <c r="T408" s="2">
        <f>VLOOKUP($A408,[1]products_2021_10_19_12_46_45!$A$3:$S$481,14,FALSE)</f>
        <v>0.03</v>
      </c>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row>
    <row r="409" spans="1:45" hidden="1" x14ac:dyDescent="0.25">
      <c r="A409" s="2">
        <v>1072</v>
      </c>
      <c r="B409" s="2">
        <v>112064258</v>
      </c>
      <c r="C409" s="2">
        <f>VLOOKUP($A409,[1]products_2021_10_19_12_46_45!$A$3:$S$481,3,FALSE)</f>
        <v>1120642</v>
      </c>
      <c r="D409" s="2" t="str">
        <f>VLOOKUP($A409,[1]products_2021_10_19_12_46_45!$A$3:$S$481,4,FALSE)</f>
        <v>Bombacha Americana Rip Digital Gris T:56-60</v>
      </c>
      <c r="E409" s="3">
        <v>58</v>
      </c>
      <c r="F409" s="4"/>
      <c r="G409" s="2" t="str">
        <f>VLOOKUP($A409,[1]products_2021_10_19_12_46_45!$A$3:$S$481,16,FALSE)</f>
        <v>Puños ajustables con abrojo. &lt;br /&gt;
Rodilleras y refuerzo en entrepierna. &lt;br /&gt;
8 (ocho) bolsillos. &lt;br /&gt;
Cierre de cremallera de 1ª calidad con ojal y botón.</v>
      </c>
      <c r="H409" s="2" t="str">
        <f>IFERROR(VLOOKUP($A409,[1]products_2021_10_19_12_46_45!$A$3:$S$481,17,FALSE),"")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409" s="2" t="str">
        <f>VLOOKUP($A409,[1]products_2021_10_19_12_46_45!$A$3:$S$481,5,FALSE)</f>
        <v>Indumentaria militar</v>
      </c>
      <c r="J409" s="2" t="str">
        <f>IFERROR(VLOOKUP($A409,[1]products_2021_10_19_12_46_45!$A$3:$S$481,6,FALSE),"")</f>
        <v>Pantalones de combate, bombachas, fajinas, cargo.</v>
      </c>
      <c r="K409" s="2" t="str">
        <f>IFERROR(VLOOKUP($A409,[1]products_2021_10_19_12_46_45!$A$3:$S$481,7,FALSE),"")</f>
        <v>Americana</v>
      </c>
      <c r="L409" s="2" t="str">
        <f>IFERROR(VLOOKUP($A409,[1]products_2021_10_19_12_46_45!$A$3:$S$481,8,FALSE),"")</f>
        <v/>
      </c>
      <c r="M409" s="2" t="str">
        <f>IFERROR(VLOOKUP($A409,[1]products_2021_10_19_12_46_45!$A$3:$S$481,9,FALSE),"")</f>
        <v>Americana, Rip Stop, Mimético, Digital, Bombacha</v>
      </c>
      <c r="N409" s="2">
        <f>IFERROR(VLOOKUP(C409,[2]articulo!$A$1:$D$9000,4,FALSE),"")</f>
        <v>8380</v>
      </c>
      <c r="O409" s="2" t="str">
        <f>VLOOKUP($A409,[1]products_2021_10_19_12_46_45!$A$3:$S$481,18,FALSE)</f>
        <v>https://rerda.com/7930/Bombacha-Americana-Digital-Gris-T-56-61.jpg,https://rerda.com/7931/Bombacha-Americana-Digital-Gris-T-56-61.jpg,https://rerda.com/7932/Bombacha-Americana-Digital-Gris-T-56-61.jpg,https://rerda.com/7933/Bombacha-Americana-Digital-Gris-T-56-61.jpg,https://rerda.com/7934/Bombacha-Americana-Digital-Gris-T-56-61.jpg</v>
      </c>
      <c r="P409" s="2">
        <f>IFERROR(VLOOKUP(B409,[3]stock!$A$1:$B$9000,2,FALSE),"0")</f>
        <v>1</v>
      </c>
      <c r="Q409" s="2">
        <f>VLOOKUP($A409,[1]products_2021_10_19_12_46_45!$A$3:$S$481,11,FALSE)</f>
        <v>5</v>
      </c>
      <c r="R409" s="2">
        <f>VLOOKUP($A409,[1]products_2021_10_19_12_46_45!$A$3:$S$481,12,FALSE)</f>
        <v>5</v>
      </c>
      <c r="S409" s="2">
        <f>VLOOKUP($A409,[1]products_2021_10_19_12_46_45!$A$3:$S$481,13,FALSE)</f>
        <v>5</v>
      </c>
      <c r="T409" s="2">
        <f>VLOOKUP($A409,[1]products_2021_10_19_12_46_45!$A$3:$S$481,14,FALSE)</f>
        <v>0.03</v>
      </c>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row>
    <row r="410" spans="1:45" hidden="1" x14ac:dyDescent="0.25">
      <c r="A410" s="2">
        <v>1072</v>
      </c>
      <c r="B410" s="2">
        <v>112064260</v>
      </c>
      <c r="C410" s="2">
        <f>VLOOKUP($A410,[1]products_2021_10_19_12_46_45!$A$3:$S$481,3,FALSE)</f>
        <v>1120642</v>
      </c>
      <c r="D410" s="2" t="str">
        <f>VLOOKUP($A410,[1]products_2021_10_19_12_46_45!$A$3:$S$481,4,FALSE)</f>
        <v>Bombacha Americana Rip Digital Gris T:56-60</v>
      </c>
      <c r="E410" s="3">
        <v>60</v>
      </c>
      <c r="F410" s="4"/>
      <c r="G410" s="2" t="str">
        <f>VLOOKUP($A410,[1]products_2021_10_19_12_46_45!$A$3:$S$481,16,FALSE)</f>
        <v>Puños ajustables con abrojo. &lt;br /&gt;
Rodilleras y refuerzo en entrepierna. &lt;br /&gt;
8 (ocho) bolsillos. &lt;br /&gt;
Cierre de cremallera de 1ª calidad con ojal y botón.</v>
      </c>
      <c r="H410" s="2" t="str">
        <f>IFERROR(VLOOKUP($A410,[1]products_2021_10_19_12_46_45!$A$3:$S$481,17,FALSE),"")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410" s="2" t="str">
        <f>VLOOKUP($A410,[1]products_2021_10_19_12_46_45!$A$3:$S$481,5,FALSE)</f>
        <v>Indumentaria militar</v>
      </c>
      <c r="J410" s="2" t="str">
        <f>IFERROR(VLOOKUP($A410,[1]products_2021_10_19_12_46_45!$A$3:$S$481,6,FALSE),"")</f>
        <v>Pantalones de combate, bombachas, fajinas, cargo.</v>
      </c>
      <c r="K410" s="2" t="str">
        <f>IFERROR(VLOOKUP($A410,[1]products_2021_10_19_12_46_45!$A$3:$S$481,7,FALSE),"")</f>
        <v>Americana</v>
      </c>
      <c r="L410" s="2" t="str">
        <f>IFERROR(VLOOKUP($A410,[1]products_2021_10_19_12_46_45!$A$3:$S$481,8,FALSE),"")</f>
        <v/>
      </c>
      <c r="M410" s="2" t="str">
        <f>IFERROR(VLOOKUP($A410,[1]products_2021_10_19_12_46_45!$A$3:$S$481,9,FALSE),"")</f>
        <v>Americana, Rip Stop, Mimético, Digital, Bombacha</v>
      </c>
      <c r="N410" s="2">
        <f>IFERROR(VLOOKUP(C410,[2]articulo!$A$1:$D$9000,4,FALSE),"")</f>
        <v>8380</v>
      </c>
      <c r="O410" s="2" t="str">
        <f>VLOOKUP($A410,[1]products_2021_10_19_12_46_45!$A$3:$S$481,18,FALSE)</f>
        <v>https://rerda.com/7930/Bombacha-Americana-Digital-Gris-T-56-61.jpg,https://rerda.com/7931/Bombacha-Americana-Digital-Gris-T-56-61.jpg,https://rerda.com/7932/Bombacha-Americana-Digital-Gris-T-56-61.jpg,https://rerda.com/7933/Bombacha-Americana-Digital-Gris-T-56-61.jpg,https://rerda.com/7934/Bombacha-Americana-Digital-Gris-T-56-61.jpg</v>
      </c>
      <c r="P410" s="2">
        <f>IFERROR(VLOOKUP(B410,[3]stock!$A$1:$B$9000,2,FALSE),"0")</f>
        <v>1</v>
      </c>
      <c r="Q410" s="2">
        <f>VLOOKUP($A410,[1]products_2021_10_19_12_46_45!$A$3:$S$481,11,FALSE)</f>
        <v>5</v>
      </c>
      <c r="R410" s="2">
        <f>VLOOKUP($A410,[1]products_2021_10_19_12_46_45!$A$3:$S$481,12,FALSE)</f>
        <v>5</v>
      </c>
      <c r="S410" s="2">
        <f>VLOOKUP($A410,[1]products_2021_10_19_12_46_45!$A$3:$S$481,13,FALSE)</f>
        <v>5</v>
      </c>
      <c r="T410" s="2">
        <f>VLOOKUP($A410,[1]products_2021_10_19_12_46_45!$A$3:$S$481,14,FALSE)</f>
        <v>0.03</v>
      </c>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row>
    <row r="411" spans="1:45" hidden="1" x14ac:dyDescent="0.25">
      <c r="A411" s="2">
        <v>43</v>
      </c>
      <c r="B411" s="2">
        <v>112066634</v>
      </c>
      <c r="C411" s="2">
        <f>VLOOKUP($A411,[1]products_2021_10_19_12_46_45!$A$3:$S$481,3,FALSE)</f>
        <v>1120666</v>
      </c>
      <c r="D411" s="2" t="str">
        <f>VLOOKUP($A411,[1]products_2021_10_19_12_46_45!$A$3:$S$481,4,FALSE)</f>
        <v>Bombacha Clásica Rip Digital Beige T:34-48</v>
      </c>
      <c r="E411" s="3">
        <v>34</v>
      </c>
      <c r="F411" s="4"/>
      <c r="G411" s="2" t="str">
        <f>VLOOKUP($A411,[1]products_2021_10_19_12_46_45!$A$3:$S$481,16,FALSE)</f>
        <v>&lt;p&gt;Con puños en la bota.&lt;br /&gt; Seis (6) bolsillos.&lt;br /&gt; Refuerzo en rodillas y entrepierna.&lt;br /&gt; Cierre de cremallera de 1ª calidad con ojal y botón.&lt;/p&gt;</v>
      </c>
      <c r="H411" s="2" t="str">
        <f>IFERROR(VLOOKUP($A411,[1]products_2021_10_19_12_46_45!$A$3:$S$481,17,FALSE),"")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411" s="2" t="str">
        <f>VLOOKUP($A411,[1]products_2021_10_19_12_46_45!$A$3:$S$481,5,FALSE)</f>
        <v>Indumentaria militar</v>
      </c>
      <c r="J411" s="2" t="str">
        <f>IFERROR(VLOOKUP($A411,[1]products_2021_10_19_12_46_45!$A$3:$S$481,6,FALSE),"")</f>
        <v>Pantalones de combate, bombachas, fajinas, cargo.</v>
      </c>
      <c r="K411" s="2" t="str">
        <f>IFERROR(VLOOKUP($A411,[1]products_2021_10_19_12_46_45!$A$3:$S$481,7,FALSE),"")</f>
        <v>Clásica</v>
      </c>
      <c r="L411" s="2" t="str">
        <f>IFERROR(VLOOKUP($A411,[1]products_2021_10_19_12_46_45!$A$3:$S$481,8,FALSE),"")</f>
        <v/>
      </c>
      <c r="M411" s="2" t="str">
        <f>IFERROR(VLOOKUP($A411,[1]products_2021_10_19_12_46_45!$A$3:$S$481,9,FALSE),"")</f>
        <v>Digital, Bombacha, Clásica, Mimética</v>
      </c>
      <c r="N411" s="2">
        <f>IFERROR(VLOOKUP(C411,[2]articulo!$A$1:$D$9000,4,FALSE),"")</f>
        <v>6600</v>
      </c>
      <c r="O411" s="2" t="str">
        <f>VLOOKUP($A411,[1]products_2021_10_19_12_46_45!$A$3:$S$481,18,FALSE)</f>
        <v>https://rerda.com/7361/Bombacha-Rip-Digital-Beige-T-34-49.jpg,https://rerda.com/7362/Bombacha-Rip-Digital-Beige-T-34-49.jpg,https://rerda.com/7363/Bombacha-Rip-Digital-Beige-T-34-49.jpg,https://rerda.com/7364/Bombacha-Rip-Digital-Beige-T-34-49.jpg,https://rerda.com/7365/Bombacha-Rip-Digital-Beige-T-34-49.jpg</v>
      </c>
      <c r="P411" s="2" t="str">
        <f>IFERROR(VLOOKUP(B411,[3]stock!$A$1:$B$9000,2,FALSE),"0")</f>
        <v>0</v>
      </c>
      <c r="Q411" s="2">
        <f>VLOOKUP($A411,[1]products_2021_10_19_12_46_45!$A$3:$S$481,11,FALSE)</f>
        <v>5</v>
      </c>
      <c r="R411" s="2">
        <f>VLOOKUP($A411,[1]products_2021_10_19_12_46_45!$A$3:$S$481,12,FALSE)</f>
        <v>5</v>
      </c>
      <c r="S411" s="2">
        <f>VLOOKUP($A411,[1]products_2021_10_19_12_46_45!$A$3:$S$481,13,FALSE)</f>
        <v>5</v>
      </c>
      <c r="T411" s="2">
        <f>VLOOKUP($A411,[1]products_2021_10_19_12_46_45!$A$3:$S$481,14,FALSE)</f>
        <v>0.03</v>
      </c>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row>
    <row r="412" spans="1:45" hidden="1" x14ac:dyDescent="0.25">
      <c r="A412" s="2">
        <v>43</v>
      </c>
      <c r="B412" s="2">
        <v>112066636</v>
      </c>
      <c r="C412" s="2">
        <f>VLOOKUP($A412,[1]products_2021_10_19_12_46_45!$A$3:$S$481,3,FALSE)</f>
        <v>1120666</v>
      </c>
      <c r="D412" s="2" t="str">
        <f>VLOOKUP($A412,[1]products_2021_10_19_12_46_45!$A$3:$S$481,4,FALSE)</f>
        <v>Bombacha Clásica Rip Digital Beige T:34-48</v>
      </c>
      <c r="E412" s="3">
        <v>36</v>
      </c>
      <c r="F412" s="4"/>
      <c r="G412" s="2" t="str">
        <f>VLOOKUP($A412,[1]products_2021_10_19_12_46_45!$A$3:$S$481,16,FALSE)</f>
        <v>&lt;p&gt;Con puños en la bota.&lt;br /&gt; Seis (6) bolsillos.&lt;br /&gt; Refuerzo en rodillas y entrepierna.&lt;br /&gt; Cierre de cremallera de 1ª calidad con ojal y botón.&lt;/p&gt;</v>
      </c>
      <c r="H412" s="2" t="str">
        <f>IFERROR(VLOOKUP($A412,[1]products_2021_10_19_12_46_45!$A$3:$S$481,17,FALSE),"")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412" s="2" t="str">
        <f>VLOOKUP($A412,[1]products_2021_10_19_12_46_45!$A$3:$S$481,5,FALSE)</f>
        <v>Indumentaria militar</v>
      </c>
      <c r="J412" s="2" t="str">
        <f>IFERROR(VLOOKUP($A412,[1]products_2021_10_19_12_46_45!$A$3:$S$481,6,FALSE),"")</f>
        <v>Pantalones de combate, bombachas, fajinas, cargo.</v>
      </c>
      <c r="K412" s="2" t="str">
        <f>IFERROR(VLOOKUP($A412,[1]products_2021_10_19_12_46_45!$A$3:$S$481,7,FALSE),"")</f>
        <v>Clásica</v>
      </c>
      <c r="L412" s="2" t="str">
        <f>IFERROR(VLOOKUP($A412,[1]products_2021_10_19_12_46_45!$A$3:$S$481,8,FALSE),"")</f>
        <v/>
      </c>
      <c r="M412" s="2" t="str">
        <f>IFERROR(VLOOKUP($A412,[1]products_2021_10_19_12_46_45!$A$3:$S$481,9,FALSE),"")</f>
        <v>Digital, Bombacha, Clásica, Mimética</v>
      </c>
      <c r="N412" s="2">
        <f>IFERROR(VLOOKUP(C412,[2]articulo!$A$1:$D$9000,4,FALSE),"")</f>
        <v>6600</v>
      </c>
      <c r="O412" s="2" t="str">
        <f>VLOOKUP($A412,[1]products_2021_10_19_12_46_45!$A$3:$S$481,18,FALSE)</f>
        <v>https://rerda.com/7361/Bombacha-Rip-Digital-Beige-T-34-49.jpg,https://rerda.com/7362/Bombacha-Rip-Digital-Beige-T-34-49.jpg,https://rerda.com/7363/Bombacha-Rip-Digital-Beige-T-34-49.jpg,https://rerda.com/7364/Bombacha-Rip-Digital-Beige-T-34-49.jpg,https://rerda.com/7365/Bombacha-Rip-Digital-Beige-T-34-49.jpg</v>
      </c>
      <c r="P412" s="2" t="str">
        <f>IFERROR(VLOOKUP(B412,[3]stock!$A$1:$B$9000,2,FALSE),"0")</f>
        <v>0</v>
      </c>
      <c r="Q412" s="2">
        <f>VLOOKUP($A412,[1]products_2021_10_19_12_46_45!$A$3:$S$481,11,FALSE)</f>
        <v>5</v>
      </c>
      <c r="R412" s="2">
        <f>VLOOKUP($A412,[1]products_2021_10_19_12_46_45!$A$3:$S$481,12,FALSE)</f>
        <v>5</v>
      </c>
      <c r="S412" s="2">
        <f>VLOOKUP($A412,[1]products_2021_10_19_12_46_45!$A$3:$S$481,13,FALSE)</f>
        <v>5</v>
      </c>
      <c r="T412" s="2">
        <f>VLOOKUP($A412,[1]products_2021_10_19_12_46_45!$A$3:$S$481,14,FALSE)</f>
        <v>0.03</v>
      </c>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row>
    <row r="413" spans="1:45" hidden="1" x14ac:dyDescent="0.25">
      <c r="A413" s="2">
        <v>43</v>
      </c>
      <c r="B413" s="2">
        <v>112066638</v>
      </c>
      <c r="C413" s="2">
        <f>VLOOKUP($A413,[1]products_2021_10_19_12_46_45!$A$3:$S$481,3,FALSE)</f>
        <v>1120666</v>
      </c>
      <c r="D413" s="2" t="str">
        <f>VLOOKUP($A413,[1]products_2021_10_19_12_46_45!$A$3:$S$481,4,FALSE)</f>
        <v>Bombacha Clásica Rip Digital Beige T:34-48</v>
      </c>
      <c r="E413" s="3">
        <v>38</v>
      </c>
      <c r="F413" s="4"/>
      <c r="G413" s="2" t="str">
        <f>VLOOKUP($A413,[1]products_2021_10_19_12_46_45!$A$3:$S$481,16,FALSE)</f>
        <v>&lt;p&gt;Con puños en la bota.&lt;br /&gt; Seis (6) bolsillos.&lt;br /&gt; Refuerzo en rodillas y entrepierna.&lt;br /&gt; Cierre de cremallera de 1ª calidad con ojal y botón.&lt;/p&gt;</v>
      </c>
      <c r="H413" s="2" t="str">
        <f>IFERROR(VLOOKUP($A413,[1]products_2021_10_19_12_46_45!$A$3:$S$481,17,FALSE),"")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413" s="2" t="str">
        <f>VLOOKUP($A413,[1]products_2021_10_19_12_46_45!$A$3:$S$481,5,FALSE)</f>
        <v>Indumentaria militar</v>
      </c>
      <c r="J413" s="2" t="str">
        <f>IFERROR(VLOOKUP($A413,[1]products_2021_10_19_12_46_45!$A$3:$S$481,6,FALSE),"")</f>
        <v>Pantalones de combate, bombachas, fajinas, cargo.</v>
      </c>
      <c r="K413" s="2" t="str">
        <f>IFERROR(VLOOKUP($A413,[1]products_2021_10_19_12_46_45!$A$3:$S$481,7,FALSE),"")</f>
        <v>Clásica</v>
      </c>
      <c r="L413" s="2" t="str">
        <f>IFERROR(VLOOKUP($A413,[1]products_2021_10_19_12_46_45!$A$3:$S$481,8,FALSE),"")</f>
        <v/>
      </c>
      <c r="M413" s="2" t="str">
        <f>IFERROR(VLOOKUP($A413,[1]products_2021_10_19_12_46_45!$A$3:$S$481,9,FALSE),"")</f>
        <v>Digital, Bombacha, Clásica, Mimética</v>
      </c>
      <c r="N413" s="2">
        <f>IFERROR(VLOOKUP(C413,[2]articulo!$A$1:$D$9000,4,FALSE),"")</f>
        <v>6600</v>
      </c>
      <c r="O413" s="2" t="str">
        <f>VLOOKUP($A413,[1]products_2021_10_19_12_46_45!$A$3:$S$481,18,FALSE)</f>
        <v>https://rerda.com/7361/Bombacha-Rip-Digital-Beige-T-34-49.jpg,https://rerda.com/7362/Bombacha-Rip-Digital-Beige-T-34-49.jpg,https://rerda.com/7363/Bombacha-Rip-Digital-Beige-T-34-49.jpg,https://rerda.com/7364/Bombacha-Rip-Digital-Beige-T-34-49.jpg,https://rerda.com/7365/Bombacha-Rip-Digital-Beige-T-34-49.jpg</v>
      </c>
      <c r="P413" s="2">
        <f>IFERROR(VLOOKUP(B413,[3]stock!$A$1:$B$9000,2,FALSE),"0")</f>
        <v>0</v>
      </c>
      <c r="Q413" s="2">
        <f>VLOOKUP($A413,[1]products_2021_10_19_12_46_45!$A$3:$S$481,11,FALSE)</f>
        <v>5</v>
      </c>
      <c r="R413" s="2">
        <f>VLOOKUP($A413,[1]products_2021_10_19_12_46_45!$A$3:$S$481,12,FALSE)</f>
        <v>5</v>
      </c>
      <c r="S413" s="2">
        <f>VLOOKUP($A413,[1]products_2021_10_19_12_46_45!$A$3:$S$481,13,FALSE)</f>
        <v>5</v>
      </c>
      <c r="T413" s="2">
        <f>VLOOKUP($A413,[1]products_2021_10_19_12_46_45!$A$3:$S$481,14,FALSE)</f>
        <v>0.03</v>
      </c>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row>
    <row r="414" spans="1:45" hidden="1" x14ac:dyDescent="0.25">
      <c r="A414" s="2">
        <v>43</v>
      </c>
      <c r="B414" s="2">
        <v>112066640</v>
      </c>
      <c r="C414" s="2">
        <f>VLOOKUP($A414,[1]products_2021_10_19_12_46_45!$A$3:$S$481,3,FALSE)</f>
        <v>1120666</v>
      </c>
      <c r="D414" s="2" t="str">
        <f>VLOOKUP($A414,[1]products_2021_10_19_12_46_45!$A$3:$S$481,4,FALSE)</f>
        <v>Bombacha Clásica Rip Digital Beige T:34-48</v>
      </c>
      <c r="E414" s="3">
        <v>40</v>
      </c>
      <c r="F414" s="4"/>
      <c r="G414" s="2" t="str">
        <f>VLOOKUP($A414,[1]products_2021_10_19_12_46_45!$A$3:$S$481,16,FALSE)</f>
        <v>&lt;p&gt;Con puños en la bota.&lt;br /&gt; Seis (6) bolsillos.&lt;br /&gt; Refuerzo en rodillas y entrepierna.&lt;br /&gt; Cierre de cremallera de 1ª calidad con ojal y botón.&lt;/p&gt;</v>
      </c>
      <c r="H414" s="2" t="str">
        <f>IFERROR(VLOOKUP($A414,[1]products_2021_10_19_12_46_45!$A$3:$S$481,17,FALSE),"")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414" s="2" t="str">
        <f>VLOOKUP($A414,[1]products_2021_10_19_12_46_45!$A$3:$S$481,5,FALSE)</f>
        <v>Indumentaria militar</v>
      </c>
      <c r="J414" s="2" t="str">
        <f>IFERROR(VLOOKUP($A414,[1]products_2021_10_19_12_46_45!$A$3:$S$481,6,FALSE),"")</f>
        <v>Pantalones de combate, bombachas, fajinas, cargo.</v>
      </c>
      <c r="K414" s="2" t="str">
        <f>IFERROR(VLOOKUP($A414,[1]products_2021_10_19_12_46_45!$A$3:$S$481,7,FALSE),"")</f>
        <v>Clásica</v>
      </c>
      <c r="L414" s="2" t="str">
        <f>IFERROR(VLOOKUP($A414,[1]products_2021_10_19_12_46_45!$A$3:$S$481,8,FALSE),"")</f>
        <v/>
      </c>
      <c r="M414" s="2" t="str">
        <f>IFERROR(VLOOKUP($A414,[1]products_2021_10_19_12_46_45!$A$3:$S$481,9,FALSE),"")</f>
        <v>Digital, Bombacha, Clásica, Mimética</v>
      </c>
      <c r="N414" s="2">
        <f>IFERROR(VLOOKUP(C414,[2]articulo!$A$1:$D$9000,4,FALSE),"")</f>
        <v>6600</v>
      </c>
      <c r="O414" s="2" t="str">
        <f>VLOOKUP($A414,[1]products_2021_10_19_12_46_45!$A$3:$S$481,18,FALSE)</f>
        <v>https://rerda.com/7361/Bombacha-Rip-Digital-Beige-T-34-49.jpg,https://rerda.com/7362/Bombacha-Rip-Digital-Beige-T-34-49.jpg,https://rerda.com/7363/Bombacha-Rip-Digital-Beige-T-34-49.jpg,https://rerda.com/7364/Bombacha-Rip-Digital-Beige-T-34-49.jpg,https://rerda.com/7365/Bombacha-Rip-Digital-Beige-T-34-49.jpg</v>
      </c>
      <c r="P414" s="2">
        <f>IFERROR(VLOOKUP(B414,[3]stock!$A$1:$B$9000,2,FALSE),"0")</f>
        <v>0</v>
      </c>
      <c r="Q414" s="2">
        <f>VLOOKUP($A414,[1]products_2021_10_19_12_46_45!$A$3:$S$481,11,FALSE)</f>
        <v>5</v>
      </c>
      <c r="R414" s="2">
        <f>VLOOKUP($A414,[1]products_2021_10_19_12_46_45!$A$3:$S$481,12,FALSE)</f>
        <v>5</v>
      </c>
      <c r="S414" s="2">
        <f>VLOOKUP($A414,[1]products_2021_10_19_12_46_45!$A$3:$S$481,13,FALSE)</f>
        <v>5</v>
      </c>
      <c r="T414" s="2">
        <f>VLOOKUP($A414,[1]products_2021_10_19_12_46_45!$A$3:$S$481,14,FALSE)</f>
        <v>0.03</v>
      </c>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row>
    <row r="415" spans="1:45" hidden="1" x14ac:dyDescent="0.25">
      <c r="A415" s="2">
        <v>43</v>
      </c>
      <c r="B415" s="2">
        <v>112066642</v>
      </c>
      <c r="C415" s="2">
        <f>VLOOKUP($A415,[1]products_2021_10_19_12_46_45!$A$3:$S$481,3,FALSE)</f>
        <v>1120666</v>
      </c>
      <c r="D415" s="2" t="str">
        <f>VLOOKUP($A415,[1]products_2021_10_19_12_46_45!$A$3:$S$481,4,FALSE)</f>
        <v>Bombacha Clásica Rip Digital Beige T:34-48</v>
      </c>
      <c r="E415" s="3">
        <v>42</v>
      </c>
      <c r="F415" s="4"/>
      <c r="G415" s="2" t="str">
        <f>VLOOKUP($A415,[1]products_2021_10_19_12_46_45!$A$3:$S$481,16,FALSE)</f>
        <v>&lt;p&gt;Con puños en la bota.&lt;br /&gt; Seis (6) bolsillos.&lt;br /&gt; Refuerzo en rodillas y entrepierna.&lt;br /&gt; Cierre de cremallera de 1ª calidad con ojal y botón.&lt;/p&gt;</v>
      </c>
      <c r="H415" s="2" t="str">
        <f>IFERROR(VLOOKUP($A415,[1]products_2021_10_19_12_46_45!$A$3:$S$481,17,FALSE),"")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415" s="2" t="str">
        <f>VLOOKUP($A415,[1]products_2021_10_19_12_46_45!$A$3:$S$481,5,FALSE)</f>
        <v>Indumentaria militar</v>
      </c>
      <c r="J415" s="2" t="str">
        <f>IFERROR(VLOOKUP($A415,[1]products_2021_10_19_12_46_45!$A$3:$S$481,6,FALSE),"")</f>
        <v>Pantalones de combate, bombachas, fajinas, cargo.</v>
      </c>
      <c r="K415" s="2" t="str">
        <f>IFERROR(VLOOKUP($A415,[1]products_2021_10_19_12_46_45!$A$3:$S$481,7,FALSE),"")</f>
        <v>Clásica</v>
      </c>
      <c r="L415" s="2" t="str">
        <f>IFERROR(VLOOKUP($A415,[1]products_2021_10_19_12_46_45!$A$3:$S$481,8,FALSE),"")</f>
        <v/>
      </c>
      <c r="M415" s="2" t="str">
        <f>IFERROR(VLOOKUP($A415,[1]products_2021_10_19_12_46_45!$A$3:$S$481,9,FALSE),"")</f>
        <v>Digital, Bombacha, Clásica, Mimética</v>
      </c>
      <c r="N415" s="2">
        <f>IFERROR(VLOOKUP(C415,[2]articulo!$A$1:$D$9000,4,FALSE),"")</f>
        <v>6600</v>
      </c>
      <c r="O415" s="2" t="str">
        <f>VLOOKUP($A415,[1]products_2021_10_19_12_46_45!$A$3:$S$481,18,FALSE)</f>
        <v>https://rerda.com/7361/Bombacha-Rip-Digital-Beige-T-34-49.jpg,https://rerda.com/7362/Bombacha-Rip-Digital-Beige-T-34-49.jpg,https://rerda.com/7363/Bombacha-Rip-Digital-Beige-T-34-49.jpg,https://rerda.com/7364/Bombacha-Rip-Digital-Beige-T-34-49.jpg,https://rerda.com/7365/Bombacha-Rip-Digital-Beige-T-34-49.jpg</v>
      </c>
      <c r="P415" s="2">
        <f>IFERROR(VLOOKUP(B415,[3]stock!$A$1:$B$9000,2,FALSE),"0")</f>
        <v>1</v>
      </c>
      <c r="Q415" s="2">
        <f>VLOOKUP($A415,[1]products_2021_10_19_12_46_45!$A$3:$S$481,11,FALSE)</f>
        <v>5</v>
      </c>
      <c r="R415" s="2">
        <f>VLOOKUP($A415,[1]products_2021_10_19_12_46_45!$A$3:$S$481,12,FALSE)</f>
        <v>5</v>
      </c>
      <c r="S415" s="2">
        <f>VLOOKUP($A415,[1]products_2021_10_19_12_46_45!$A$3:$S$481,13,FALSE)</f>
        <v>5</v>
      </c>
      <c r="T415" s="2">
        <f>VLOOKUP($A415,[1]products_2021_10_19_12_46_45!$A$3:$S$481,14,FALSE)</f>
        <v>0.03</v>
      </c>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row>
    <row r="416" spans="1:45" hidden="1" x14ac:dyDescent="0.25">
      <c r="A416" s="2">
        <v>43</v>
      </c>
      <c r="B416" s="2">
        <v>112066644</v>
      </c>
      <c r="C416" s="2">
        <f>VLOOKUP($A416,[1]products_2021_10_19_12_46_45!$A$3:$S$481,3,FALSE)</f>
        <v>1120666</v>
      </c>
      <c r="D416" s="2" t="str">
        <f>VLOOKUP($A416,[1]products_2021_10_19_12_46_45!$A$3:$S$481,4,FALSE)</f>
        <v>Bombacha Clásica Rip Digital Beige T:34-48</v>
      </c>
      <c r="E416" s="3">
        <v>44</v>
      </c>
      <c r="F416" s="4"/>
      <c r="G416" s="2" t="str">
        <f>VLOOKUP($A416,[1]products_2021_10_19_12_46_45!$A$3:$S$481,16,FALSE)</f>
        <v>&lt;p&gt;Con puños en la bota.&lt;br /&gt; Seis (6) bolsillos.&lt;br /&gt; Refuerzo en rodillas y entrepierna.&lt;br /&gt; Cierre de cremallera de 1ª calidad con ojal y botón.&lt;/p&gt;</v>
      </c>
      <c r="H416" s="2" t="str">
        <f>IFERROR(VLOOKUP($A416,[1]products_2021_10_19_12_46_45!$A$3:$S$481,17,FALSE),"")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416" s="2" t="str">
        <f>VLOOKUP($A416,[1]products_2021_10_19_12_46_45!$A$3:$S$481,5,FALSE)</f>
        <v>Indumentaria militar</v>
      </c>
      <c r="J416" s="2" t="str">
        <f>IFERROR(VLOOKUP($A416,[1]products_2021_10_19_12_46_45!$A$3:$S$481,6,FALSE),"")</f>
        <v>Pantalones de combate, bombachas, fajinas, cargo.</v>
      </c>
      <c r="K416" s="2" t="str">
        <f>IFERROR(VLOOKUP($A416,[1]products_2021_10_19_12_46_45!$A$3:$S$481,7,FALSE),"")</f>
        <v>Clásica</v>
      </c>
      <c r="L416" s="2" t="str">
        <f>IFERROR(VLOOKUP($A416,[1]products_2021_10_19_12_46_45!$A$3:$S$481,8,FALSE),"")</f>
        <v/>
      </c>
      <c r="M416" s="2" t="str">
        <f>IFERROR(VLOOKUP($A416,[1]products_2021_10_19_12_46_45!$A$3:$S$481,9,FALSE),"")</f>
        <v>Digital, Bombacha, Clásica, Mimética</v>
      </c>
      <c r="N416" s="2">
        <f>IFERROR(VLOOKUP(C416,[2]articulo!$A$1:$D$9000,4,FALSE),"")</f>
        <v>6600</v>
      </c>
      <c r="O416" s="2" t="str">
        <f>VLOOKUP($A416,[1]products_2021_10_19_12_46_45!$A$3:$S$481,18,FALSE)</f>
        <v>https://rerda.com/7361/Bombacha-Rip-Digital-Beige-T-34-49.jpg,https://rerda.com/7362/Bombacha-Rip-Digital-Beige-T-34-49.jpg,https://rerda.com/7363/Bombacha-Rip-Digital-Beige-T-34-49.jpg,https://rerda.com/7364/Bombacha-Rip-Digital-Beige-T-34-49.jpg,https://rerda.com/7365/Bombacha-Rip-Digital-Beige-T-34-49.jpg</v>
      </c>
      <c r="P416" s="2" t="str">
        <f>IFERROR(VLOOKUP(B416,[3]stock!$A$1:$B$9000,2,FALSE),"0")</f>
        <v>0</v>
      </c>
      <c r="Q416" s="2">
        <f>VLOOKUP($A416,[1]products_2021_10_19_12_46_45!$A$3:$S$481,11,FALSE)</f>
        <v>5</v>
      </c>
      <c r="R416" s="2">
        <f>VLOOKUP($A416,[1]products_2021_10_19_12_46_45!$A$3:$S$481,12,FALSE)</f>
        <v>5</v>
      </c>
      <c r="S416" s="2">
        <f>VLOOKUP($A416,[1]products_2021_10_19_12_46_45!$A$3:$S$481,13,FALSE)</f>
        <v>5</v>
      </c>
      <c r="T416" s="2">
        <f>VLOOKUP($A416,[1]products_2021_10_19_12_46_45!$A$3:$S$481,14,FALSE)</f>
        <v>0.03</v>
      </c>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row>
    <row r="417" spans="1:45" hidden="1" x14ac:dyDescent="0.25">
      <c r="A417" s="2">
        <v>43</v>
      </c>
      <c r="B417" s="2">
        <v>112066646</v>
      </c>
      <c r="C417" s="2">
        <f>VLOOKUP($A417,[1]products_2021_10_19_12_46_45!$A$3:$S$481,3,FALSE)</f>
        <v>1120666</v>
      </c>
      <c r="D417" s="2" t="str">
        <f>VLOOKUP($A417,[1]products_2021_10_19_12_46_45!$A$3:$S$481,4,FALSE)</f>
        <v>Bombacha Clásica Rip Digital Beige T:34-48</v>
      </c>
      <c r="E417" s="3">
        <v>46</v>
      </c>
      <c r="F417" s="4"/>
      <c r="G417" s="2" t="str">
        <f>VLOOKUP($A417,[1]products_2021_10_19_12_46_45!$A$3:$S$481,16,FALSE)</f>
        <v>&lt;p&gt;Con puños en la bota.&lt;br /&gt; Seis (6) bolsillos.&lt;br /&gt; Refuerzo en rodillas y entrepierna.&lt;br /&gt; Cierre de cremallera de 1ª calidad con ojal y botón.&lt;/p&gt;</v>
      </c>
      <c r="H417" s="2" t="str">
        <f>IFERROR(VLOOKUP($A417,[1]products_2021_10_19_12_46_45!$A$3:$S$481,17,FALSE),"")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417" s="2" t="str">
        <f>VLOOKUP($A417,[1]products_2021_10_19_12_46_45!$A$3:$S$481,5,FALSE)</f>
        <v>Indumentaria militar</v>
      </c>
      <c r="J417" s="2" t="str">
        <f>IFERROR(VLOOKUP($A417,[1]products_2021_10_19_12_46_45!$A$3:$S$481,6,FALSE),"")</f>
        <v>Pantalones de combate, bombachas, fajinas, cargo.</v>
      </c>
      <c r="K417" s="2" t="str">
        <f>IFERROR(VLOOKUP($A417,[1]products_2021_10_19_12_46_45!$A$3:$S$481,7,FALSE),"")</f>
        <v>Clásica</v>
      </c>
      <c r="L417" s="2" t="str">
        <f>IFERROR(VLOOKUP($A417,[1]products_2021_10_19_12_46_45!$A$3:$S$481,8,FALSE),"")</f>
        <v/>
      </c>
      <c r="M417" s="2" t="str">
        <f>IFERROR(VLOOKUP($A417,[1]products_2021_10_19_12_46_45!$A$3:$S$481,9,FALSE),"")</f>
        <v>Digital, Bombacha, Clásica, Mimética</v>
      </c>
      <c r="N417" s="2">
        <f>IFERROR(VLOOKUP(C417,[2]articulo!$A$1:$D$9000,4,FALSE),"")</f>
        <v>6600</v>
      </c>
      <c r="O417" s="2" t="str">
        <f>VLOOKUP($A417,[1]products_2021_10_19_12_46_45!$A$3:$S$481,18,FALSE)</f>
        <v>https://rerda.com/7361/Bombacha-Rip-Digital-Beige-T-34-49.jpg,https://rerda.com/7362/Bombacha-Rip-Digital-Beige-T-34-49.jpg,https://rerda.com/7363/Bombacha-Rip-Digital-Beige-T-34-49.jpg,https://rerda.com/7364/Bombacha-Rip-Digital-Beige-T-34-49.jpg,https://rerda.com/7365/Bombacha-Rip-Digital-Beige-T-34-49.jpg</v>
      </c>
      <c r="P417" s="2">
        <f>IFERROR(VLOOKUP(B417,[3]stock!$A$1:$B$9000,2,FALSE),"0")</f>
        <v>0</v>
      </c>
      <c r="Q417" s="2">
        <f>VLOOKUP($A417,[1]products_2021_10_19_12_46_45!$A$3:$S$481,11,FALSE)</f>
        <v>5</v>
      </c>
      <c r="R417" s="2">
        <f>VLOOKUP($A417,[1]products_2021_10_19_12_46_45!$A$3:$S$481,12,FALSE)</f>
        <v>5</v>
      </c>
      <c r="S417" s="2">
        <f>VLOOKUP($A417,[1]products_2021_10_19_12_46_45!$A$3:$S$481,13,FALSE)</f>
        <v>5</v>
      </c>
      <c r="T417" s="2">
        <f>VLOOKUP($A417,[1]products_2021_10_19_12_46_45!$A$3:$S$481,14,FALSE)</f>
        <v>0.03</v>
      </c>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row>
    <row r="418" spans="1:45" hidden="1" x14ac:dyDescent="0.25">
      <c r="A418" s="2">
        <v>43</v>
      </c>
      <c r="B418" s="2">
        <v>112066648</v>
      </c>
      <c r="C418" s="2">
        <f>VLOOKUP($A418,[1]products_2021_10_19_12_46_45!$A$3:$S$481,3,FALSE)</f>
        <v>1120666</v>
      </c>
      <c r="D418" s="2" t="str">
        <f>VLOOKUP($A418,[1]products_2021_10_19_12_46_45!$A$3:$S$481,4,FALSE)</f>
        <v>Bombacha Clásica Rip Digital Beige T:34-48</v>
      </c>
      <c r="E418" s="3">
        <v>48</v>
      </c>
      <c r="F418" s="4"/>
      <c r="G418" s="2" t="str">
        <f>VLOOKUP($A418,[1]products_2021_10_19_12_46_45!$A$3:$S$481,16,FALSE)</f>
        <v>&lt;p&gt;Con puños en la bota.&lt;br /&gt; Seis (6) bolsillos.&lt;br /&gt; Refuerzo en rodillas y entrepierna.&lt;br /&gt; Cierre de cremallera de 1ª calidad con ojal y botón.&lt;/p&gt;</v>
      </c>
      <c r="H418" s="2" t="str">
        <f>IFERROR(VLOOKUP($A418,[1]products_2021_10_19_12_46_45!$A$3:$S$481,17,FALSE),"")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418" s="2" t="str">
        <f>VLOOKUP($A418,[1]products_2021_10_19_12_46_45!$A$3:$S$481,5,FALSE)</f>
        <v>Indumentaria militar</v>
      </c>
      <c r="J418" s="2" t="str">
        <f>IFERROR(VLOOKUP($A418,[1]products_2021_10_19_12_46_45!$A$3:$S$481,6,FALSE),"")</f>
        <v>Pantalones de combate, bombachas, fajinas, cargo.</v>
      </c>
      <c r="K418" s="2" t="str">
        <f>IFERROR(VLOOKUP($A418,[1]products_2021_10_19_12_46_45!$A$3:$S$481,7,FALSE),"")</f>
        <v>Clásica</v>
      </c>
      <c r="L418" s="2" t="str">
        <f>IFERROR(VLOOKUP($A418,[1]products_2021_10_19_12_46_45!$A$3:$S$481,8,FALSE),"")</f>
        <v/>
      </c>
      <c r="M418" s="2" t="str">
        <f>IFERROR(VLOOKUP($A418,[1]products_2021_10_19_12_46_45!$A$3:$S$481,9,FALSE),"")</f>
        <v>Digital, Bombacha, Clásica, Mimética</v>
      </c>
      <c r="N418" s="2">
        <f>IFERROR(VLOOKUP(C418,[2]articulo!$A$1:$D$9000,4,FALSE),"")</f>
        <v>6600</v>
      </c>
      <c r="O418" s="2" t="str">
        <f>VLOOKUP($A418,[1]products_2021_10_19_12_46_45!$A$3:$S$481,18,FALSE)</f>
        <v>https://rerda.com/7361/Bombacha-Rip-Digital-Beige-T-34-49.jpg,https://rerda.com/7362/Bombacha-Rip-Digital-Beige-T-34-49.jpg,https://rerda.com/7363/Bombacha-Rip-Digital-Beige-T-34-49.jpg,https://rerda.com/7364/Bombacha-Rip-Digital-Beige-T-34-49.jpg,https://rerda.com/7365/Bombacha-Rip-Digital-Beige-T-34-49.jpg</v>
      </c>
      <c r="P418" s="2">
        <f>IFERROR(VLOOKUP(B418,[3]stock!$A$1:$B$9000,2,FALSE),"0")</f>
        <v>0</v>
      </c>
      <c r="Q418" s="2">
        <f>VLOOKUP($A418,[1]products_2021_10_19_12_46_45!$A$3:$S$481,11,FALSE)</f>
        <v>5</v>
      </c>
      <c r="R418" s="2">
        <f>VLOOKUP($A418,[1]products_2021_10_19_12_46_45!$A$3:$S$481,12,FALSE)</f>
        <v>5</v>
      </c>
      <c r="S418" s="2">
        <f>VLOOKUP($A418,[1]products_2021_10_19_12_46_45!$A$3:$S$481,13,FALSE)</f>
        <v>5</v>
      </c>
      <c r="T418" s="2">
        <f>VLOOKUP($A418,[1]products_2021_10_19_12_46_45!$A$3:$S$481,14,FALSE)</f>
        <v>0.03</v>
      </c>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row>
    <row r="419" spans="1:45" hidden="1" x14ac:dyDescent="0.25">
      <c r="A419" s="2">
        <v>619</v>
      </c>
      <c r="B419" s="2">
        <v>112066750</v>
      </c>
      <c r="C419" s="2">
        <f>VLOOKUP($A419,[1]products_2021_10_19_12_46_45!$A$3:$S$481,3,FALSE)</f>
        <v>1120667</v>
      </c>
      <c r="D419" s="2" t="str">
        <f>VLOOKUP($A419,[1]products_2021_10_19_12_46_45!$A$3:$S$481,4,FALSE)</f>
        <v>Bombacha Clásica Rip Digital Beige T:50-54</v>
      </c>
      <c r="E419" s="3">
        <v>50</v>
      </c>
      <c r="F419" s="4"/>
      <c r="G419" s="2" t="str">
        <f>VLOOKUP($A419,[1]products_2021_10_19_12_46_45!$A$3:$S$481,16,FALSE)</f>
        <v>&lt;p&gt;Con puños en la bota.&lt;br /&gt; Seis (6) bolsillos.&lt;br /&gt; Refuerzo en rodillas y entrepierna.&lt;br /&gt; Cierre de cremallera de 1ª calidad con ojal y botón.&lt;/p&gt;</v>
      </c>
      <c r="H419" s="2" t="str">
        <f>IFERROR(VLOOKUP($A419,[1]products_2021_10_19_12_46_45!$A$3:$S$481,17,FALSE),"")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419" s="2" t="str">
        <f>VLOOKUP($A419,[1]products_2021_10_19_12_46_45!$A$3:$S$481,5,FALSE)</f>
        <v>Indumentaria militar</v>
      </c>
      <c r="J419" s="2" t="str">
        <f>IFERROR(VLOOKUP($A419,[1]products_2021_10_19_12_46_45!$A$3:$S$481,6,FALSE),"")</f>
        <v>Pantalones de combate, bombachas, fajinas, cargo.</v>
      </c>
      <c r="K419" s="2" t="str">
        <f>IFERROR(VLOOKUP($A419,[1]products_2021_10_19_12_46_45!$A$3:$S$481,7,FALSE),"")</f>
        <v>Clásica</v>
      </c>
      <c r="L419" s="2" t="str">
        <f>IFERROR(VLOOKUP($A419,[1]products_2021_10_19_12_46_45!$A$3:$S$481,8,FALSE),"")</f>
        <v/>
      </c>
      <c r="M419" s="2" t="str">
        <f>IFERROR(VLOOKUP($A419,[1]products_2021_10_19_12_46_45!$A$3:$S$481,9,FALSE),"")</f>
        <v>Digital, Bombacha, Clásica, Mimética</v>
      </c>
      <c r="N419" s="2">
        <f>IFERROR(VLOOKUP(C419,[2]articulo!$A$1:$D$9000,4,FALSE),"")</f>
        <v>6800</v>
      </c>
      <c r="O419" s="2" t="str">
        <f>VLOOKUP($A419,[1]products_2021_10_19_12_46_45!$A$3:$S$481,18,FALSE)</f>
        <v>https://rerda.com/7366/Bombacha-Rip-Digital-Beige-T-50-55.jpg,https://rerda.com/7367/Bombacha-Rip-Digital-Beige-T-50-55.jpg,https://rerda.com/7368/Bombacha-Rip-Digital-Beige-T-50-55.jpg,https://rerda.com/7369/Bombacha-Rip-Digital-Beige-T-50-55.jpg,https://rerda.com/7370/Bombacha-Rip-Digital-Beige-T-50-55.jpg</v>
      </c>
      <c r="P419" s="2">
        <f>IFERROR(VLOOKUP(B419,[3]stock!$A$1:$B$9000,2,FALSE),"0")</f>
        <v>0</v>
      </c>
      <c r="Q419" s="2">
        <f>VLOOKUP($A419,[1]products_2021_10_19_12_46_45!$A$3:$S$481,11,FALSE)</f>
        <v>5</v>
      </c>
      <c r="R419" s="2">
        <f>VLOOKUP($A419,[1]products_2021_10_19_12_46_45!$A$3:$S$481,12,FALSE)</f>
        <v>5</v>
      </c>
      <c r="S419" s="2">
        <f>VLOOKUP($A419,[1]products_2021_10_19_12_46_45!$A$3:$S$481,13,FALSE)</f>
        <v>5</v>
      </c>
      <c r="T419" s="2">
        <f>VLOOKUP($A419,[1]products_2021_10_19_12_46_45!$A$3:$S$481,14,FALSE)</f>
        <v>0.03</v>
      </c>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row>
    <row r="420" spans="1:45" hidden="1" x14ac:dyDescent="0.25">
      <c r="A420" s="2">
        <v>619</v>
      </c>
      <c r="B420" s="2">
        <v>112066752</v>
      </c>
      <c r="C420" s="2">
        <f>VLOOKUP($A420,[1]products_2021_10_19_12_46_45!$A$3:$S$481,3,FALSE)</f>
        <v>1120667</v>
      </c>
      <c r="D420" s="2" t="str">
        <f>VLOOKUP($A420,[1]products_2021_10_19_12_46_45!$A$3:$S$481,4,FALSE)</f>
        <v>Bombacha Clásica Rip Digital Beige T:50-54</v>
      </c>
      <c r="E420" s="3">
        <v>52</v>
      </c>
      <c r="F420" s="4"/>
      <c r="G420" s="2" t="str">
        <f>VLOOKUP($A420,[1]products_2021_10_19_12_46_45!$A$3:$S$481,16,FALSE)</f>
        <v>&lt;p&gt;Con puños en la bota.&lt;br /&gt; Seis (6) bolsillos.&lt;br /&gt; Refuerzo en rodillas y entrepierna.&lt;br /&gt; Cierre de cremallera de 1ª calidad con ojal y botón.&lt;/p&gt;</v>
      </c>
      <c r="H420" s="2" t="str">
        <f>IFERROR(VLOOKUP($A420,[1]products_2021_10_19_12_46_45!$A$3:$S$481,17,FALSE),"")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420" s="2" t="str">
        <f>VLOOKUP($A420,[1]products_2021_10_19_12_46_45!$A$3:$S$481,5,FALSE)</f>
        <v>Indumentaria militar</v>
      </c>
      <c r="J420" s="2" t="str">
        <f>IFERROR(VLOOKUP($A420,[1]products_2021_10_19_12_46_45!$A$3:$S$481,6,FALSE),"")</f>
        <v>Pantalones de combate, bombachas, fajinas, cargo.</v>
      </c>
      <c r="K420" s="2" t="str">
        <f>IFERROR(VLOOKUP($A420,[1]products_2021_10_19_12_46_45!$A$3:$S$481,7,FALSE),"")</f>
        <v>Clásica</v>
      </c>
      <c r="L420" s="2" t="str">
        <f>IFERROR(VLOOKUP($A420,[1]products_2021_10_19_12_46_45!$A$3:$S$481,8,FALSE),"")</f>
        <v/>
      </c>
      <c r="M420" s="2" t="str">
        <f>IFERROR(VLOOKUP($A420,[1]products_2021_10_19_12_46_45!$A$3:$S$481,9,FALSE),"")</f>
        <v>Digital, Bombacha, Clásica, Mimética</v>
      </c>
      <c r="N420" s="2">
        <f>IFERROR(VLOOKUP(C420,[2]articulo!$A$1:$D$9000,4,FALSE),"")</f>
        <v>6800</v>
      </c>
      <c r="O420" s="2" t="str">
        <f>VLOOKUP($A420,[1]products_2021_10_19_12_46_45!$A$3:$S$481,18,FALSE)</f>
        <v>https://rerda.com/7366/Bombacha-Rip-Digital-Beige-T-50-55.jpg,https://rerda.com/7367/Bombacha-Rip-Digital-Beige-T-50-55.jpg,https://rerda.com/7368/Bombacha-Rip-Digital-Beige-T-50-55.jpg,https://rerda.com/7369/Bombacha-Rip-Digital-Beige-T-50-55.jpg,https://rerda.com/7370/Bombacha-Rip-Digital-Beige-T-50-55.jpg</v>
      </c>
      <c r="P420" s="2">
        <f>IFERROR(VLOOKUP(B420,[3]stock!$A$1:$B$9000,2,FALSE),"0")</f>
        <v>3</v>
      </c>
      <c r="Q420" s="2">
        <f>VLOOKUP($A420,[1]products_2021_10_19_12_46_45!$A$3:$S$481,11,FALSE)</f>
        <v>5</v>
      </c>
      <c r="R420" s="2">
        <f>VLOOKUP($A420,[1]products_2021_10_19_12_46_45!$A$3:$S$481,12,FALSE)</f>
        <v>5</v>
      </c>
      <c r="S420" s="2">
        <f>VLOOKUP($A420,[1]products_2021_10_19_12_46_45!$A$3:$S$481,13,FALSE)</f>
        <v>5</v>
      </c>
      <c r="T420" s="2">
        <f>VLOOKUP($A420,[1]products_2021_10_19_12_46_45!$A$3:$S$481,14,FALSE)</f>
        <v>0.03</v>
      </c>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row>
    <row r="421" spans="1:45" hidden="1" x14ac:dyDescent="0.25">
      <c r="A421" s="2">
        <v>619</v>
      </c>
      <c r="B421" s="2">
        <v>112066754</v>
      </c>
      <c r="C421" s="2">
        <f>VLOOKUP($A421,[1]products_2021_10_19_12_46_45!$A$3:$S$481,3,FALSE)</f>
        <v>1120667</v>
      </c>
      <c r="D421" s="2" t="str">
        <f>VLOOKUP($A421,[1]products_2021_10_19_12_46_45!$A$3:$S$481,4,FALSE)</f>
        <v>Bombacha Clásica Rip Digital Beige T:50-54</v>
      </c>
      <c r="E421" s="3">
        <v>54</v>
      </c>
      <c r="F421" s="4"/>
      <c r="G421" s="2" t="str">
        <f>VLOOKUP($A421,[1]products_2021_10_19_12_46_45!$A$3:$S$481,16,FALSE)</f>
        <v>&lt;p&gt;Con puños en la bota.&lt;br /&gt; Seis (6) bolsillos.&lt;br /&gt; Refuerzo en rodillas y entrepierna.&lt;br /&gt; Cierre de cremallera de 1ª calidad con ojal y botón.&lt;/p&gt;</v>
      </c>
      <c r="H421" s="2" t="str">
        <f>IFERROR(VLOOKUP($A421,[1]products_2021_10_19_12_46_45!$A$3:$S$481,17,FALSE),"")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421" s="2" t="str">
        <f>VLOOKUP($A421,[1]products_2021_10_19_12_46_45!$A$3:$S$481,5,FALSE)</f>
        <v>Indumentaria militar</v>
      </c>
      <c r="J421" s="2" t="str">
        <f>IFERROR(VLOOKUP($A421,[1]products_2021_10_19_12_46_45!$A$3:$S$481,6,FALSE),"")</f>
        <v>Pantalones de combate, bombachas, fajinas, cargo.</v>
      </c>
      <c r="K421" s="2" t="str">
        <f>IFERROR(VLOOKUP($A421,[1]products_2021_10_19_12_46_45!$A$3:$S$481,7,FALSE),"")</f>
        <v>Clásica</v>
      </c>
      <c r="L421" s="2" t="str">
        <f>IFERROR(VLOOKUP($A421,[1]products_2021_10_19_12_46_45!$A$3:$S$481,8,FALSE),"")</f>
        <v/>
      </c>
      <c r="M421" s="2" t="str">
        <f>IFERROR(VLOOKUP($A421,[1]products_2021_10_19_12_46_45!$A$3:$S$481,9,FALSE),"")</f>
        <v>Digital, Bombacha, Clásica, Mimética</v>
      </c>
      <c r="N421" s="2">
        <f>IFERROR(VLOOKUP(C421,[2]articulo!$A$1:$D$9000,4,FALSE),"")</f>
        <v>6800</v>
      </c>
      <c r="O421" s="2" t="str">
        <f>VLOOKUP($A421,[1]products_2021_10_19_12_46_45!$A$3:$S$481,18,FALSE)</f>
        <v>https://rerda.com/7366/Bombacha-Rip-Digital-Beige-T-50-55.jpg,https://rerda.com/7367/Bombacha-Rip-Digital-Beige-T-50-55.jpg,https://rerda.com/7368/Bombacha-Rip-Digital-Beige-T-50-55.jpg,https://rerda.com/7369/Bombacha-Rip-Digital-Beige-T-50-55.jpg,https://rerda.com/7370/Bombacha-Rip-Digital-Beige-T-50-55.jpg</v>
      </c>
      <c r="P421" s="2">
        <f>IFERROR(VLOOKUP(B421,[3]stock!$A$1:$B$9000,2,FALSE),"0")</f>
        <v>0</v>
      </c>
      <c r="Q421" s="2">
        <f>VLOOKUP($A421,[1]products_2021_10_19_12_46_45!$A$3:$S$481,11,FALSE)</f>
        <v>5</v>
      </c>
      <c r="R421" s="2">
        <f>VLOOKUP($A421,[1]products_2021_10_19_12_46_45!$A$3:$S$481,12,FALSE)</f>
        <v>5</v>
      </c>
      <c r="S421" s="2">
        <f>VLOOKUP($A421,[1]products_2021_10_19_12_46_45!$A$3:$S$481,13,FALSE)</f>
        <v>5</v>
      </c>
      <c r="T421" s="2">
        <f>VLOOKUP($A421,[1]products_2021_10_19_12_46_45!$A$3:$S$481,14,FALSE)</f>
        <v>0.03</v>
      </c>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row>
    <row r="422" spans="1:45" hidden="1" x14ac:dyDescent="0.25">
      <c r="A422" s="2">
        <v>620</v>
      </c>
      <c r="B422" s="2">
        <v>112066856</v>
      </c>
      <c r="C422" s="2">
        <f>VLOOKUP($A422,[1]products_2021_10_19_12_46_45!$A$3:$S$481,3,FALSE)</f>
        <v>1120668</v>
      </c>
      <c r="D422" s="2" t="str">
        <f>VLOOKUP($A422,[1]products_2021_10_19_12_46_45!$A$3:$S$481,4,FALSE)</f>
        <v>Bombacha Clásica Rip Digital Beige T:56-60</v>
      </c>
      <c r="E422" s="3">
        <v>56</v>
      </c>
      <c r="F422" s="4"/>
      <c r="G422" s="2" t="str">
        <f>VLOOKUP($A422,[1]products_2021_10_19_12_46_45!$A$3:$S$481,16,FALSE)</f>
        <v>&lt;p&gt;Con puños en la bota.&lt;br /&gt; Seis (6) bolsillos.&lt;br /&gt; Refuerzo en rodillas y entrepierna.&lt;br /&gt; Cierre de cremallera de 1ª calidad con ojal y botón.&lt;/p&gt;</v>
      </c>
      <c r="H422" s="2" t="str">
        <f>IFERROR(VLOOKUP($A422,[1]products_2021_10_19_12_46_45!$A$3:$S$481,17,FALSE),"")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422" s="2" t="str">
        <f>VLOOKUP($A422,[1]products_2021_10_19_12_46_45!$A$3:$S$481,5,FALSE)</f>
        <v>Indumentaria militar</v>
      </c>
      <c r="J422" s="2" t="str">
        <f>IFERROR(VLOOKUP($A422,[1]products_2021_10_19_12_46_45!$A$3:$S$481,6,FALSE),"")</f>
        <v>Pantalones de combate, bombachas, fajinas, cargo.</v>
      </c>
      <c r="K422" s="2" t="str">
        <f>IFERROR(VLOOKUP($A422,[1]products_2021_10_19_12_46_45!$A$3:$S$481,7,FALSE),"")</f>
        <v>Clásica</v>
      </c>
      <c r="L422" s="2" t="str">
        <f>IFERROR(VLOOKUP($A422,[1]products_2021_10_19_12_46_45!$A$3:$S$481,8,FALSE),"")</f>
        <v/>
      </c>
      <c r="M422" s="2" t="str">
        <f>IFERROR(VLOOKUP($A422,[1]products_2021_10_19_12_46_45!$A$3:$S$481,9,FALSE),"")</f>
        <v>Digital, Bombacha, Clásica, Mimética</v>
      </c>
      <c r="N422" s="2">
        <f>IFERROR(VLOOKUP(C422,[2]articulo!$A$1:$D$9000,4,FALSE),"")</f>
        <v>6950</v>
      </c>
      <c r="O422" s="2" t="str">
        <f>VLOOKUP($A422,[1]products_2021_10_19_12_46_45!$A$3:$S$481,18,FALSE)</f>
        <v>https://rerda.com/7371/Bombacha-Rip-Digital-Beige-T-56-61.jpg,https://rerda.com/7372/Bombacha-Rip-Digital-Beige-T-56-61.jpg,https://rerda.com/7373/Bombacha-Rip-Digital-Beige-T-56-61.jpg,https://rerda.com/7374/Bombacha-Rip-Digital-Beige-T-56-61.jpg,https://rerda.com/7375/Bombacha-Rip-Digital-Beige-T-56-61.jpg</v>
      </c>
      <c r="P422" s="2">
        <f>IFERROR(VLOOKUP(B422,[3]stock!$A$1:$B$9000,2,FALSE),"0")</f>
        <v>0</v>
      </c>
      <c r="Q422" s="2">
        <f>VLOOKUP($A422,[1]products_2021_10_19_12_46_45!$A$3:$S$481,11,FALSE)</f>
        <v>5</v>
      </c>
      <c r="R422" s="2">
        <f>VLOOKUP($A422,[1]products_2021_10_19_12_46_45!$A$3:$S$481,12,FALSE)</f>
        <v>5</v>
      </c>
      <c r="S422" s="2">
        <f>VLOOKUP($A422,[1]products_2021_10_19_12_46_45!$A$3:$S$481,13,FALSE)</f>
        <v>5</v>
      </c>
      <c r="T422" s="2">
        <f>VLOOKUP($A422,[1]products_2021_10_19_12_46_45!$A$3:$S$481,14,FALSE)</f>
        <v>0.03</v>
      </c>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row>
    <row r="423" spans="1:45" hidden="1" x14ac:dyDescent="0.25">
      <c r="A423" s="2">
        <v>620</v>
      </c>
      <c r="B423" s="2">
        <v>112066858</v>
      </c>
      <c r="C423" s="2">
        <f>VLOOKUP($A423,[1]products_2021_10_19_12_46_45!$A$3:$S$481,3,FALSE)</f>
        <v>1120668</v>
      </c>
      <c r="D423" s="2" t="str">
        <f>VLOOKUP($A423,[1]products_2021_10_19_12_46_45!$A$3:$S$481,4,FALSE)</f>
        <v>Bombacha Clásica Rip Digital Beige T:56-60</v>
      </c>
      <c r="E423" s="3">
        <v>58</v>
      </c>
      <c r="F423" s="4"/>
      <c r="G423" s="2" t="str">
        <f>VLOOKUP($A423,[1]products_2021_10_19_12_46_45!$A$3:$S$481,16,FALSE)</f>
        <v>&lt;p&gt;Con puños en la bota.&lt;br /&gt; Seis (6) bolsillos.&lt;br /&gt; Refuerzo en rodillas y entrepierna.&lt;br /&gt; Cierre de cremallera de 1ª calidad con ojal y botón.&lt;/p&gt;</v>
      </c>
      <c r="H423" s="2" t="str">
        <f>IFERROR(VLOOKUP($A423,[1]products_2021_10_19_12_46_45!$A$3:$S$481,17,FALSE),"")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423" s="2" t="str">
        <f>VLOOKUP($A423,[1]products_2021_10_19_12_46_45!$A$3:$S$481,5,FALSE)</f>
        <v>Indumentaria militar</v>
      </c>
      <c r="J423" s="2" t="str">
        <f>IFERROR(VLOOKUP($A423,[1]products_2021_10_19_12_46_45!$A$3:$S$481,6,FALSE),"")</f>
        <v>Pantalones de combate, bombachas, fajinas, cargo.</v>
      </c>
      <c r="K423" s="2" t="str">
        <f>IFERROR(VLOOKUP($A423,[1]products_2021_10_19_12_46_45!$A$3:$S$481,7,FALSE),"")</f>
        <v>Clásica</v>
      </c>
      <c r="L423" s="2" t="str">
        <f>IFERROR(VLOOKUP($A423,[1]products_2021_10_19_12_46_45!$A$3:$S$481,8,FALSE),"")</f>
        <v/>
      </c>
      <c r="M423" s="2" t="str">
        <f>IFERROR(VLOOKUP($A423,[1]products_2021_10_19_12_46_45!$A$3:$S$481,9,FALSE),"")</f>
        <v>Digital, Bombacha, Clásica, Mimética</v>
      </c>
      <c r="N423" s="2">
        <f>IFERROR(VLOOKUP(C423,[2]articulo!$A$1:$D$9000,4,FALSE),"")</f>
        <v>6950</v>
      </c>
      <c r="O423" s="2" t="str">
        <f>VLOOKUP($A423,[1]products_2021_10_19_12_46_45!$A$3:$S$481,18,FALSE)</f>
        <v>https://rerda.com/7371/Bombacha-Rip-Digital-Beige-T-56-61.jpg,https://rerda.com/7372/Bombacha-Rip-Digital-Beige-T-56-61.jpg,https://rerda.com/7373/Bombacha-Rip-Digital-Beige-T-56-61.jpg,https://rerda.com/7374/Bombacha-Rip-Digital-Beige-T-56-61.jpg,https://rerda.com/7375/Bombacha-Rip-Digital-Beige-T-56-61.jpg</v>
      </c>
      <c r="P423" s="2">
        <f>IFERROR(VLOOKUP(B423,[3]stock!$A$1:$B$9000,2,FALSE),"0")</f>
        <v>0</v>
      </c>
      <c r="Q423" s="2">
        <f>VLOOKUP($A423,[1]products_2021_10_19_12_46_45!$A$3:$S$481,11,FALSE)</f>
        <v>5</v>
      </c>
      <c r="R423" s="2">
        <f>VLOOKUP($A423,[1]products_2021_10_19_12_46_45!$A$3:$S$481,12,FALSE)</f>
        <v>5</v>
      </c>
      <c r="S423" s="2">
        <f>VLOOKUP($A423,[1]products_2021_10_19_12_46_45!$A$3:$S$481,13,FALSE)</f>
        <v>5</v>
      </c>
      <c r="T423" s="2">
        <f>VLOOKUP($A423,[1]products_2021_10_19_12_46_45!$A$3:$S$481,14,FALSE)</f>
        <v>0.03</v>
      </c>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row>
    <row r="424" spans="1:45" hidden="1" x14ac:dyDescent="0.25">
      <c r="A424" s="2">
        <v>620</v>
      </c>
      <c r="B424" s="2">
        <v>112066860</v>
      </c>
      <c r="C424" s="2">
        <f>VLOOKUP($A424,[1]products_2021_10_19_12_46_45!$A$3:$S$481,3,FALSE)</f>
        <v>1120668</v>
      </c>
      <c r="D424" s="2" t="str">
        <f>VLOOKUP($A424,[1]products_2021_10_19_12_46_45!$A$3:$S$481,4,FALSE)</f>
        <v>Bombacha Clásica Rip Digital Beige T:56-60</v>
      </c>
      <c r="E424" s="3">
        <v>60</v>
      </c>
      <c r="F424" s="4"/>
      <c r="G424" s="2" t="str">
        <f>VLOOKUP($A424,[1]products_2021_10_19_12_46_45!$A$3:$S$481,16,FALSE)</f>
        <v>&lt;p&gt;Con puños en la bota.&lt;br /&gt; Seis (6) bolsillos.&lt;br /&gt; Refuerzo en rodillas y entrepierna.&lt;br /&gt; Cierre de cremallera de 1ª calidad con ojal y botón.&lt;/p&gt;</v>
      </c>
      <c r="H424" s="2" t="str">
        <f>IFERROR(VLOOKUP($A424,[1]products_2021_10_19_12_46_45!$A$3:$S$481,17,FALSE),"")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424" s="2" t="str">
        <f>VLOOKUP($A424,[1]products_2021_10_19_12_46_45!$A$3:$S$481,5,FALSE)</f>
        <v>Indumentaria militar</v>
      </c>
      <c r="J424" s="2" t="str">
        <f>IFERROR(VLOOKUP($A424,[1]products_2021_10_19_12_46_45!$A$3:$S$481,6,FALSE),"")</f>
        <v>Pantalones de combate, bombachas, fajinas, cargo.</v>
      </c>
      <c r="K424" s="2" t="str">
        <f>IFERROR(VLOOKUP($A424,[1]products_2021_10_19_12_46_45!$A$3:$S$481,7,FALSE),"")</f>
        <v>Clásica</v>
      </c>
      <c r="L424" s="2" t="str">
        <f>IFERROR(VLOOKUP($A424,[1]products_2021_10_19_12_46_45!$A$3:$S$481,8,FALSE),"")</f>
        <v/>
      </c>
      <c r="M424" s="2" t="str">
        <f>IFERROR(VLOOKUP($A424,[1]products_2021_10_19_12_46_45!$A$3:$S$481,9,FALSE),"")</f>
        <v>Digital, Bombacha, Clásica, Mimética</v>
      </c>
      <c r="N424" s="2">
        <f>IFERROR(VLOOKUP(C424,[2]articulo!$A$1:$D$9000,4,FALSE),"")</f>
        <v>6950</v>
      </c>
      <c r="O424" s="2" t="str">
        <f>VLOOKUP($A424,[1]products_2021_10_19_12_46_45!$A$3:$S$481,18,FALSE)</f>
        <v>https://rerda.com/7371/Bombacha-Rip-Digital-Beige-T-56-61.jpg,https://rerda.com/7372/Bombacha-Rip-Digital-Beige-T-56-61.jpg,https://rerda.com/7373/Bombacha-Rip-Digital-Beige-T-56-61.jpg,https://rerda.com/7374/Bombacha-Rip-Digital-Beige-T-56-61.jpg,https://rerda.com/7375/Bombacha-Rip-Digital-Beige-T-56-61.jpg</v>
      </c>
      <c r="P424" s="2">
        <f>IFERROR(VLOOKUP(B424,[3]stock!$A$1:$B$9000,2,FALSE),"0")</f>
        <v>1</v>
      </c>
      <c r="Q424" s="2">
        <f>VLOOKUP($A424,[1]products_2021_10_19_12_46_45!$A$3:$S$481,11,FALSE)</f>
        <v>5</v>
      </c>
      <c r="R424" s="2">
        <f>VLOOKUP($A424,[1]products_2021_10_19_12_46_45!$A$3:$S$481,12,FALSE)</f>
        <v>5</v>
      </c>
      <c r="S424" s="2">
        <f>VLOOKUP($A424,[1]products_2021_10_19_12_46_45!$A$3:$S$481,13,FALSE)</f>
        <v>5</v>
      </c>
      <c r="T424" s="2">
        <f>VLOOKUP($A424,[1]products_2021_10_19_12_46_45!$A$3:$S$481,14,FALSE)</f>
        <v>0.03</v>
      </c>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row>
    <row r="425" spans="1:45" hidden="1" x14ac:dyDescent="0.25">
      <c r="A425" s="2">
        <v>621</v>
      </c>
      <c r="B425" s="2">
        <v>112066962</v>
      </c>
      <c r="C425" s="2">
        <f>VLOOKUP($A425,[1]products_2021_10_19_12_46_45!$A$3:$S$481,3,FALSE)</f>
        <v>1120669</v>
      </c>
      <c r="D425" s="2" t="str">
        <f>VLOOKUP($A425,[1]products_2021_10_19_12_46_45!$A$3:$S$481,4,FALSE)</f>
        <v>Bombacha Clásica Rip Digital Beige T:62-66</v>
      </c>
      <c r="E425" s="3">
        <v>62</v>
      </c>
      <c r="F425" s="4"/>
      <c r="G425" s="2" t="str">
        <f>VLOOKUP($A425,[1]products_2021_10_19_12_46_45!$A$3:$S$481,16,FALSE)</f>
        <v>&lt;p&gt;Con puños en la bota.&lt;br /&gt; Seis (6) bolsillos.&lt;br /&gt; Refuerzo en rodillas y entrepierna.&lt;br /&gt; Cierre de cremallera de 1ª calidad con ojal y botón.&lt;/p&gt;</v>
      </c>
      <c r="H425" s="2" t="str">
        <f>IFERROR(VLOOKUP($A425,[1]products_2021_10_19_12_46_45!$A$3:$S$481,17,FALSE),"")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425" s="2" t="str">
        <f>VLOOKUP($A425,[1]products_2021_10_19_12_46_45!$A$3:$S$481,5,FALSE)</f>
        <v>Indumentaria militar</v>
      </c>
      <c r="J425" s="2" t="str">
        <f>IFERROR(VLOOKUP($A425,[1]products_2021_10_19_12_46_45!$A$3:$S$481,6,FALSE),"")</f>
        <v>Pantalones de combate, bombachas, fajinas, cargo.</v>
      </c>
      <c r="K425" s="2" t="str">
        <f>IFERROR(VLOOKUP($A425,[1]products_2021_10_19_12_46_45!$A$3:$S$481,7,FALSE),"")</f>
        <v>Clásica</v>
      </c>
      <c r="L425" s="2" t="str">
        <f>IFERROR(VLOOKUP($A425,[1]products_2021_10_19_12_46_45!$A$3:$S$481,8,FALSE),"")</f>
        <v/>
      </c>
      <c r="M425" s="2" t="str">
        <f>IFERROR(VLOOKUP($A425,[1]products_2021_10_19_12_46_45!$A$3:$S$481,9,FALSE),"")</f>
        <v>Digital, Bombacha, Clásica, Mimética</v>
      </c>
      <c r="N425" s="2">
        <f>IFERROR(VLOOKUP(C425,[2]articulo!$A$1:$D$9000,4,FALSE),"")</f>
        <v>7100</v>
      </c>
      <c r="O425" s="2" t="str">
        <f>VLOOKUP($A425,[1]products_2021_10_19_12_46_45!$A$3:$S$481,18,FALSE)</f>
        <v>https://rerda.com/7376/Bombacha-Rip-Digital-Beige-T-62-67.jpg,https://rerda.com/7377/Bombacha-Rip-Digital-Beige-T-62-67.jpg,https://rerda.com/7378/Bombacha-Rip-Digital-Beige-T-62-67.jpg,https://rerda.com/7379/Bombacha-Rip-Digital-Beige-T-62-67.jpg,https://rerda.com/7380/Bombacha-Rip-Digital-Beige-T-62-67.jpg</v>
      </c>
      <c r="P425" s="2">
        <f>IFERROR(VLOOKUP(B425,[3]stock!$A$1:$B$9000,2,FALSE),"0")</f>
        <v>0</v>
      </c>
      <c r="Q425" s="2">
        <f>VLOOKUP($A425,[1]products_2021_10_19_12_46_45!$A$3:$S$481,11,FALSE)</f>
        <v>5</v>
      </c>
      <c r="R425" s="2">
        <f>VLOOKUP($A425,[1]products_2021_10_19_12_46_45!$A$3:$S$481,12,FALSE)</f>
        <v>5</v>
      </c>
      <c r="S425" s="2">
        <f>VLOOKUP($A425,[1]products_2021_10_19_12_46_45!$A$3:$S$481,13,FALSE)</f>
        <v>5</v>
      </c>
      <c r="T425" s="2">
        <f>VLOOKUP($A425,[1]products_2021_10_19_12_46_45!$A$3:$S$481,14,FALSE)</f>
        <v>0.03</v>
      </c>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row>
    <row r="426" spans="1:45" hidden="1" x14ac:dyDescent="0.25">
      <c r="A426" s="2">
        <v>621</v>
      </c>
      <c r="B426" s="2">
        <v>112066964</v>
      </c>
      <c r="C426" s="2">
        <f>VLOOKUP($A426,[1]products_2021_10_19_12_46_45!$A$3:$S$481,3,FALSE)</f>
        <v>1120669</v>
      </c>
      <c r="D426" s="2" t="str">
        <f>VLOOKUP($A426,[1]products_2021_10_19_12_46_45!$A$3:$S$481,4,FALSE)</f>
        <v>Bombacha Clásica Rip Digital Beige T:62-66</v>
      </c>
      <c r="E426" s="3">
        <v>64</v>
      </c>
      <c r="F426" s="4"/>
      <c r="G426" s="2" t="str">
        <f>VLOOKUP($A426,[1]products_2021_10_19_12_46_45!$A$3:$S$481,16,FALSE)</f>
        <v>&lt;p&gt;Con puños en la bota.&lt;br /&gt; Seis (6) bolsillos.&lt;br /&gt; Refuerzo en rodillas y entrepierna.&lt;br /&gt; Cierre de cremallera de 1ª calidad con ojal y botón.&lt;/p&gt;</v>
      </c>
      <c r="H426" s="2" t="str">
        <f>IFERROR(VLOOKUP($A426,[1]products_2021_10_19_12_46_45!$A$3:$S$481,17,FALSE),"")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426" s="2" t="str">
        <f>VLOOKUP($A426,[1]products_2021_10_19_12_46_45!$A$3:$S$481,5,FALSE)</f>
        <v>Indumentaria militar</v>
      </c>
      <c r="J426" s="2" t="str">
        <f>IFERROR(VLOOKUP($A426,[1]products_2021_10_19_12_46_45!$A$3:$S$481,6,FALSE),"")</f>
        <v>Pantalones de combate, bombachas, fajinas, cargo.</v>
      </c>
      <c r="K426" s="2" t="str">
        <f>IFERROR(VLOOKUP($A426,[1]products_2021_10_19_12_46_45!$A$3:$S$481,7,FALSE),"")</f>
        <v>Clásica</v>
      </c>
      <c r="L426" s="2" t="str">
        <f>IFERROR(VLOOKUP($A426,[1]products_2021_10_19_12_46_45!$A$3:$S$481,8,FALSE),"")</f>
        <v/>
      </c>
      <c r="M426" s="2" t="str">
        <f>IFERROR(VLOOKUP($A426,[1]products_2021_10_19_12_46_45!$A$3:$S$481,9,FALSE),"")</f>
        <v>Digital, Bombacha, Clásica, Mimética</v>
      </c>
      <c r="N426" s="2">
        <f>IFERROR(VLOOKUP(C426,[2]articulo!$A$1:$D$9000,4,FALSE),"")</f>
        <v>7100</v>
      </c>
      <c r="O426" s="2" t="str">
        <f>VLOOKUP($A426,[1]products_2021_10_19_12_46_45!$A$3:$S$481,18,FALSE)</f>
        <v>https://rerda.com/7376/Bombacha-Rip-Digital-Beige-T-62-67.jpg,https://rerda.com/7377/Bombacha-Rip-Digital-Beige-T-62-67.jpg,https://rerda.com/7378/Bombacha-Rip-Digital-Beige-T-62-67.jpg,https://rerda.com/7379/Bombacha-Rip-Digital-Beige-T-62-67.jpg,https://rerda.com/7380/Bombacha-Rip-Digital-Beige-T-62-67.jpg</v>
      </c>
      <c r="P426" s="2">
        <f>IFERROR(VLOOKUP(B426,[3]stock!$A$1:$B$9000,2,FALSE),"0")</f>
        <v>2</v>
      </c>
      <c r="Q426" s="2">
        <f>VLOOKUP($A426,[1]products_2021_10_19_12_46_45!$A$3:$S$481,11,FALSE)</f>
        <v>5</v>
      </c>
      <c r="R426" s="2">
        <f>VLOOKUP($A426,[1]products_2021_10_19_12_46_45!$A$3:$S$481,12,FALSE)</f>
        <v>5</v>
      </c>
      <c r="S426" s="2">
        <f>VLOOKUP($A426,[1]products_2021_10_19_12_46_45!$A$3:$S$481,13,FALSE)</f>
        <v>5</v>
      </c>
      <c r="T426" s="2">
        <f>VLOOKUP($A426,[1]products_2021_10_19_12_46_45!$A$3:$S$481,14,FALSE)</f>
        <v>0.03</v>
      </c>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row>
    <row r="427" spans="1:45" hidden="1" x14ac:dyDescent="0.25">
      <c r="A427" s="2">
        <v>621</v>
      </c>
      <c r="B427" s="2">
        <v>112066966</v>
      </c>
      <c r="C427" s="2">
        <f>VLOOKUP($A427,[1]products_2021_10_19_12_46_45!$A$3:$S$481,3,FALSE)</f>
        <v>1120669</v>
      </c>
      <c r="D427" s="2" t="str">
        <f>VLOOKUP($A427,[1]products_2021_10_19_12_46_45!$A$3:$S$481,4,FALSE)</f>
        <v>Bombacha Clásica Rip Digital Beige T:62-66</v>
      </c>
      <c r="E427" s="3">
        <v>66</v>
      </c>
      <c r="F427" s="4"/>
      <c r="G427" s="2" t="str">
        <f>VLOOKUP($A427,[1]products_2021_10_19_12_46_45!$A$3:$S$481,16,FALSE)</f>
        <v>&lt;p&gt;Con puños en la bota.&lt;br /&gt; Seis (6) bolsillos.&lt;br /&gt; Refuerzo en rodillas y entrepierna.&lt;br /&gt; Cierre de cremallera de 1ª calidad con ojal y botón.&lt;/p&gt;</v>
      </c>
      <c r="H427" s="2" t="str">
        <f>IFERROR(VLOOKUP($A427,[1]products_2021_10_19_12_46_45!$A$3:$S$481,17,FALSE),"")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427" s="2" t="str">
        <f>VLOOKUP($A427,[1]products_2021_10_19_12_46_45!$A$3:$S$481,5,FALSE)</f>
        <v>Indumentaria militar</v>
      </c>
      <c r="J427" s="2" t="str">
        <f>IFERROR(VLOOKUP($A427,[1]products_2021_10_19_12_46_45!$A$3:$S$481,6,FALSE),"")</f>
        <v>Pantalones de combate, bombachas, fajinas, cargo.</v>
      </c>
      <c r="K427" s="2" t="str">
        <f>IFERROR(VLOOKUP($A427,[1]products_2021_10_19_12_46_45!$A$3:$S$481,7,FALSE),"")</f>
        <v>Clásica</v>
      </c>
      <c r="L427" s="2" t="str">
        <f>IFERROR(VLOOKUP($A427,[1]products_2021_10_19_12_46_45!$A$3:$S$481,8,FALSE),"")</f>
        <v/>
      </c>
      <c r="M427" s="2" t="str">
        <f>IFERROR(VLOOKUP($A427,[1]products_2021_10_19_12_46_45!$A$3:$S$481,9,FALSE),"")</f>
        <v>Digital, Bombacha, Clásica, Mimética</v>
      </c>
      <c r="N427" s="2">
        <f>IFERROR(VLOOKUP(C427,[2]articulo!$A$1:$D$9000,4,FALSE),"")</f>
        <v>7100</v>
      </c>
      <c r="O427" s="2" t="str">
        <f>VLOOKUP($A427,[1]products_2021_10_19_12_46_45!$A$3:$S$481,18,FALSE)</f>
        <v>https://rerda.com/7376/Bombacha-Rip-Digital-Beige-T-62-67.jpg,https://rerda.com/7377/Bombacha-Rip-Digital-Beige-T-62-67.jpg,https://rerda.com/7378/Bombacha-Rip-Digital-Beige-T-62-67.jpg,https://rerda.com/7379/Bombacha-Rip-Digital-Beige-T-62-67.jpg,https://rerda.com/7380/Bombacha-Rip-Digital-Beige-T-62-67.jpg</v>
      </c>
      <c r="P427" s="2">
        <f>IFERROR(VLOOKUP(B427,[3]stock!$A$1:$B$9000,2,FALSE),"0")</f>
        <v>1</v>
      </c>
      <c r="Q427" s="2">
        <f>VLOOKUP($A427,[1]products_2021_10_19_12_46_45!$A$3:$S$481,11,FALSE)</f>
        <v>5</v>
      </c>
      <c r="R427" s="2">
        <f>VLOOKUP($A427,[1]products_2021_10_19_12_46_45!$A$3:$S$481,12,FALSE)</f>
        <v>5</v>
      </c>
      <c r="S427" s="2">
        <f>VLOOKUP($A427,[1]products_2021_10_19_12_46_45!$A$3:$S$481,13,FALSE)</f>
        <v>5</v>
      </c>
      <c r="T427" s="2">
        <f>VLOOKUP($A427,[1]products_2021_10_19_12_46_45!$A$3:$S$481,14,FALSE)</f>
        <v>0.03</v>
      </c>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row>
    <row r="428" spans="1:45" hidden="1" x14ac:dyDescent="0.25">
      <c r="A428" s="2">
        <v>752</v>
      </c>
      <c r="B428" s="2">
        <v>112070050</v>
      </c>
      <c r="C428" s="2">
        <f>VLOOKUP($A428,[1]products_2021_10_19_12_46_45!$A$3:$S$481,3,FALSE)</f>
        <v>1120700</v>
      </c>
      <c r="D428" s="2" t="str">
        <f>VLOOKUP($A428,[1]products_2021_10_19_12_46_45!$A$3:$S$481,4,FALSE)</f>
        <v>Pantalón de Vestir Negro T:50-54</v>
      </c>
      <c r="E428" s="3">
        <v>50</v>
      </c>
      <c r="F428" s="4"/>
      <c r="G428" s="2" t="str">
        <f>VLOOKUP($A428,[1]products_2021_10_19_12_46_45!$A$3:$S$481,16,FALSE)</f>
        <v>Pantalón pinzado de gala._x000D_
Bolsillos traseros sin solapas._x000D_
Para uniforme de salida.</v>
      </c>
      <c r="H428" s="2" t="str">
        <f>IFERROR(VLOOKUP($A428,[1]products_2021_10_19_12_46_45!$A$3:$S$481,17,FALSE),"")</f>
        <v>Ideales para desfiles, gala, la policía, penitenciaría, institutos, escuelas, como también el Liceo Militar.</v>
      </c>
      <c r="I428" s="2" t="str">
        <f>VLOOKUP($A428,[1]products_2021_10_19_12_46_45!$A$3:$S$481,5,FALSE)</f>
        <v>Indumentaria militar</v>
      </c>
      <c r="J428" s="2" t="str">
        <f>IFERROR(VLOOKUP($A428,[1]products_2021_10_19_12_46_45!$A$3:$S$481,6,FALSE),"")</f>
        <v>Pantalones</v>
      </c>
      <c r="K428" s="2" t="str">
        <f>IFERROR(VLOOKUP($A428,[1]products_2021_10_19_12_46_45!$A$3:$S$481,7,FALSE),"")</f>
        <v>De vestir</v>
      </c>
      <c r="L428" s="2" t="str">
        <f>IFERROR(VLOOKUP($A428,[1]products_2021_10_19_12_46_45!$A$3:$S$481,8,FALSE),"")</f>
        <v/>
      </c>
      <c r="M428" s="2" t="str">
        <f>IFERROR(VLOOKUP($A428,[1]products_2021_10_19_12_46_45!$A$3:$S$481,9,FALSE),"")</f>
        <v>Gabardina, Gala, Pantalón</v>
      </c>
      <c r="N428" s="2">
        <f>IFERROR(VLOOKUP(C428,[2]articulo!$A$1:$D$9000,4,FALSE),"")</f>
        <v>4210.32</v>
      </c>
      <c r="O428" s="2" t="str">
        <f>VLOOKUP($A428,[1]products_2021_10_19_12_46_45!$A$3:$S$481,18,FALSE)</f>
        <v>https://rerda.com/3538/pantalon-de-vestir-negro-talle-50-al-54.jpg,https://rerda.com/3539/pantalon-de-vestir-negro-talle-50-al-54.jpg,https://rerda.com/3540/pantalon-de-vestir-negro-talle-50-al-54.jpg</v>
      </c>
      <c r="P428" s="2">
        <f>IFERROR(VLOOKUP(B428,[3]stock!$A$1:$B$9000,2,FALSE),"0")</f>
        <v>7</v>
      </c>
      <c r="Q428" s="2">
        <f>VLOOKUP($A428,[1]products_2021_10_19_12_46_45!$A$3:$S$481,11,FALSE)</f>
        <v>5</v>
      </c>
      <c r="R428" s="2">
        <f>VLOOKUP($A428,[1]products_2021_10_19_12_46_45!$A$3:$S$481,12,FALSE)</f>
        <v>5</v>
      </c>
      <c r="S428" s="2">
        <f>VLOOKUP($A428,[1]products_2021_10_19_12_46_45!$A$3:$S$481,13,FALSE)</f>
        <v>5</v>
      </c>
      <c r="T428" s="2">
        <f>VLOOKUP($A428,[1]products_2021_10_19_12_46_45!$A$3:$S$481,14,FALSE)</f>
        <v>0.03</v>
      </c>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row>
    <row r="429" spans="1:45" hidden="1" x14ac:dyDescent="0.25">
      <c r="A429" s="2">
        <v>752</v>
      </c>
      <c r="B429" s="2">
        <v>112070052</v>
      </c>
      <c r="C429" s="2">
        <f>VLOOKUP($A429,[1]products_2021_10_19_12_46_45!$A$3:$S$481,3,FALSE)</f>
        <v>1120700</v>
      </c>
      <c r="D429" s="2" t="str">
        <f>VLOOKUP($A429,[1]products_2021_10_19_12_46_45!$A$3:$S$481,4,FALSE)</f>
        <v>Pantalón de Vestir Negro T:50-54</v>
      </c>
      <c r="E429" s="3">
        <v>52</v>
      </c>
      <c r="F429" s="4"/>
      <c r="G429" s="2" t="str">
        <f>VLOOKUP($A429,[1]products_2021_10_19_12_46_45!$A$3:$S$481,16,FALSE)</f>
        <v>Pantalón pinzado de gala._x000D_
Bolsillos traseros sin solapas._x000D_
Para uniforme de salida.</v>
      </c>
      <c r="H429" s="2" t="str">
        <f>IFERROR(VLOOKUP($A429,[1]products_2021_10_19_12_46_45!$A$3:$S$481,17,FALSE),"")</f>
        <v>Ideales para desfiles, gala, la policía, penitenciaría, institutos, escuelas, como también el Liceo Militar.</v>
      </c>
      <c r="I429" s="2" t="str">
        <f>VLOOKUP($A429,[1]products_2021_10_19_12_46_45!$A$3:$S$481,5,FALSE)</f>
        <v>Indumentaria militar</v>
      </c>
      <c r="J429" s="2" t="str">
        <f>IFERROR(VLOOKUP($A429,[1]products_2021_10_19_12_46_45!$A$3:$S$481,6,FALSE),"")</f>
        <v>Pantalones</v>
      </c>
      <c r="K429" s="2" t="str">
        <f>IFERROR(VLOOKUP($A429,[1]products_2021_10_19_12_46_45!$A$3:$S$481,7,FALSE),"")</f>
        <v>De vestir</v>
      </c>
      <c r="L429" s="2" t="str">
        <f>IFERROR(VLOOKUP($A429,[1]products_2021_10_19_12_46_45!$A$3:$S$481,8,FALSE),"")</f>
        <v/>
      </c>
      <c r="M429" s="2" t="str">
        <f>IFERROR(VLOOKUP($A429,[1]products_2021_10_19_12_46_45!$A$3:$S$481,9,FALSE),"")</f>
        <v>Gabardina, Gala, Pantalón</v>
      </c>
      <c r="N429" s="2">
        <f>IFERROR(VLOOKUP(C429,[2]articulo!$A$1:$D$9000,4,FALSE),"")</f>
        <v>4210.32</v>
      </c>
      <c r="O429" s="2" t="str">
        <f>VLOOKUP($A429,[1]products_2021_10_19_12_46_45!$A$3:$S$481,18,FALSE)</f>
        <v>https://rerda.com/3538/pantalon-de-vestir-negro-talle-50-al-54.jpg,https://rerda.com/3539/pantalon-de-vestir-negro-talle-50-al-54.jpg,https://rerda.com/3540/pantalon-de-vestir-negro-talle-50-al-54.jpg</v>
      </c>
      <c r="P429" s="2">
        <f>IFERROR(VLOOKUP(B429,[3]stock!$A$1:$B$9000,2,FALSE),"0")</f>
        <v>11</v>
      </c>
      <c r="Q429" s="2">
        <f>VLOOKUP($A429,[1]products_2021_10_19_12_46_45!$A$3:$S$481,11,FALSE)</f>
        <v>5</v>
      </c>
      <c r="R429" s="2">
        <f>VLOOKUP($A429,[1]products_2021_10_19_12_46_45!$A$3:$S$481,12,FALSE)</f>
        <v>5</v>
      </c>
      <c r="S429" s="2">
        <f>VLOOKUP($A429,[1]products_2021_10_19_12_46_45!$A$3:$S$481,13,FALSE)</f>
        <v>5</v>
      </c>
      <c r="T429" s="2">
        <f>VLOOKUP($A429,[1]products_2021_10_19_12_46_45!$A$3:$S$481,14,FALSE)</f>
        <v>0.03</v>
      </c>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row>
    <row r="430" spans="1:45" hidden="1" x14ac:dyDescent="0.25">
      <c r="A430" s="2">
        <v>752</v>
      </c>
      <c r="B430" s="2">
        <v>112070054</v>
      </c>
      <c r="C430" s="2">
        <f>VLOOKUP($A430,[1]products_2021_10_19_12_46_45!$A$3:$S$481,3,FALSE)</f>
        <v>1120700</v>
      </c>
      <c r="D430" s="2" t="str">
        <f>VLOOKUP($A430,[1]products_2021_10_19_12_46_45!$A$3:$S$481,4,FALSE)</f>
        <v>Pantalón de Vestir Negro T:50-54</v>
      </c>
      <c r="E430" s="3">
        <v>54</v>
      </c>
      <c r="F430" s="4"/>
      <c r="G430" s="2" t="str">
        <f>VLOOKUP($A430,[1]products_2021_10_19_12_46_45!$A$3:$S$481,16,FALSE)</f>
        <v>Pantalón pinzado de gala._x000D_
Bolsillos traseros sin solapas._x000D_
Para uniforme de salida.</v>
      </c>
      <c r="H430" s="2" t="str">
        <f>IFERROR(VLOOKUP($A430,[1]products_2021_10_19_12_46_45!$A$3:$S$481,17,FALSE),"")</f>
        <v>Ideales para desfiles, gala, la policía, penitenciaría, institutos, escuelas, como también el Liceo Militar.</v>
      </c>
      <c r="I430" s="2" t="str">
        <f>VLOOKUP($A430,[1]products_2021_10_19_12_46_45!$A$3:$S$481,5,FALSE)</f>
        <v>Indumentaria militar</v>
      </c>
      <c r="J430" s="2" t="str">
        <f>IFERROR(VLOOKUP($A430,[1]products_2021_10_19_12_46_45!$A$3:$S$481,6,FALSE),"")</f>
        <v>Pantalones</v>
      </c>
      <c r="K430" s="2" t="str">
        <f>IFERROR(VLOOKUP($A430,[1]products_2021_10_19_12_46_45!$A$3:$S$481,7,FALSE),"")</f>
        <v>De vestir</v>
      </c>
      <c r="L430" s="2" t="str">
        <f>IFERROR(VLOOKUP($A430,[1]products_2021_10_19_12_46_45!$A$3:$S$481,8,FALSE),"")</f>
        <v/>
      </c>
      <c r="M430" s="2" t="str">
        <f>IFERROR(VLOOKUP($A430,[1]products_2021_10_19_12_46_45!$A$3:$S$481,9,FALSE),"")</f>
        <v>Gabardina, Gala, Pantalón</v>
      </c>
      <c r="N430" s="2">
        <f>IFERROR(VLOOKUP(C430,[2]articulo!$A$1:$D$9000,4,FALSE),"")</f>
        <v>4210.32</v>
      </c>
      <c r="O430" s="2" t="str">
        <f>VLOOKUP($A430,[1]products_2021_10_19_12_46_45!$A$3:$S$481,18,FALSE)</f>
        <v>https://rerda.com/3538/pantalon-de-vestir-negro-talle-50-al-54.jpg,https://rerda.com/3539/pantalon-de-vestir-negro-talle-50-al-54.jpg,https://rerda.com/3540/pantalon-de-vestir-negro-talle-50-al-54.jpg</v>
      </c>
      <c r="P430" s="2">
        <f>IFERROR(VLOOKUP(B430,[3]stock!$A$1:$B$9000,2,FALSE),"0")</f>
        <v>10</v>
      </c>
      <c r="Q430" s="2">
        <f>VLOOKUP($A430,[1]products_2021_10_19_12_46_45!$A$3:$S$481,11,FALSE)</f>
        <v>5</v>
      </c>
      <c r="R430" s="2">
        <f>VLOOKUP($A430,[1]products_2021_10_19_12_46_45!$A$3:$S$481,12,FALSE)</f>
        <v>5</v>
      </c>
      <c r="S430" s="2">
        <f>VLOOKUP($A430,[1]products_2021_10_19_12_46_45!$A$3:$S$481,13,FALSE)</f>
        <v>5</v>
      </c>
      <c r="T430" s="2">
        <f>VLOOKUP($A430,[1]products_2021_10_19_12_46_45!$A$3:$S$481,14,FALSE)</f>
        <v>0.03</v>
      </c>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row>
    <row r="431" spans="1:45" hidden="1" x14ac:dyDescent="0.25">
      <c r="A431" s="2">
        <v>904</v>
      </c>
      <c r="B431" s="2">
        <v>112072038</v>
      </c>
      <c r="C431" s="2">
        <f>VLOOKUP($A431,[1]products_2021_10_19_12_46_45!$A$3:$S$481,3,FALSE)</f>
        <v>1120720</v>
      </c>
      <c r="D431" s="2" t="str">
        <f>VLOOKUP($A431,[1]products_2021_10_19_12_46_45!$A$3:$S$481,4,FALSE)</f>
        <v>Bombacha Policial Kadima Azul T:38-48</v>
      </c>
      <c r="E431" s="3">
        <v>38</v>
      </c>
      <c r="F431" s="4"/>
      <c r="G431" s="2" t="str">
        <f>VLOOKUP($A431,[1]products_2021_10_19_12_46_45!$A$3:$S$481,16,FALSE)</f>
        <v>Bombacha policial de gabardina, modelo Kadima.</v>
      </c>
      <c r="H431" s="2" t="str">
        <f>IFERROR(VLOOKUP($A431,[1]products_2021_10_19_12_46_45!$A$3:$S$481,17,FALSE),"")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31" s="2" t="str">
        <f>VLOOKUP($A431,[1]products_2021_10_19_12_46_45!$A$3:$S$481,5,FALSE)</f>
        <v>Indumentaria militar</v>
      </c>
      <c r="J431" s="2" t="str">
        <f>IFERROR(VLOOKUP($A431,[1]products_2021_10_19_12_46_45!$A$3:$S$481,6,FALSE),"")</f>
        <v>Pantalones de combate, bombachas, fajinas, cargo.</v>
      </c>
      <c r="K431" s="2" t="str">
        <f>IFERROR(VLOOKUP($A431,[1]products_2021_10_19_12_46_45!$A$3:$S$481,7,FALSE),"")</f>
        <v>Kadima</v>
      </c>
      <c r="L431" s="2" t="str">
        <f>IFERROR(VLOOKUP($A431,[1]products_2021_10_19_12_46_45!$A$3:$S$481,8,FALSE),"")</f>
        <v/>
      </c>
      <c r="M431" s="2" t="str">
        <f>IFERROR(VLOOKUP($A431,[1]products_2021_10_19_12_46_45!$A$3:$S$481,9,FALSE),"")</f>
        <v>Gabardina, Policía</v>
      </c>
      <c r="N431" s="2">
        <f>IFERROR(VLOOKUP(C431,[2]articulo!$A$1:$D$9000,4,FALSE),"")</f>
        <v>6900</v>
      </c>
      <c r="O431" s="2" t="str">
        <f>VLOOKUP($A431,[1]products_2021_10_19_12_46_45!$A$3:$S$481,18,FALSE)</f>
        <v>https://rerda.com/6600/Bombacha-Policial-Kadima-Azul-Noche-T-38-49.jpg,https://rerda.com/6601/Bombacha-Policial-Kadima-Azul-Noche-T-38-49.jpg,https://rerda.com/6602/Bombacha-Policial-Kadima-Azul-Noche-T-38-49.jpg,https://rerda.com/6603/Bombacha-Policial-Kadima-Azul-Noche-T-38-49.jpg,https://rerda.com/6604/Bombacha-Policial-Kadima-Azul-Noche-T-38-49.jpg</v>
      </c>
      <c r="P431" s="2">
        <f>IFERROR(VLOOKUP(B431,[3]stock!$A$1:$B$9000,2,FALSE),"0")</f>
        <v>1</v>
      </c>
      <c r="Q431" s="2">
        <f>VLOOKUP($A431,[1]products_2021_10_19_12_46_45!$A$3:$S$481,11,FALSE)</f>
        <v>5</v>
      </c>
      <c r="R431" s="2">
        <f>VLOOKUP($A431,[1]products_2021_10_19_12_46_45!$A$3:$S$481,12,FALSE)</f>
        <v>5</v>
      </c>
      <c r="S431" s="2">
        <f>VLOOKUP($A431,[1]products_2021_10_19_12_46_45!$A$3:$S$481,13,FALSE)</f>
        <v>5</v>
      </c>
      <c r="T431" s="2">
        <f>VLOOKUP($A431,[1]products_2021_10_19_12_46_45!$A$3:$S$481,14,FALSE)</f>
        <v>0.03</v>
      </c>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row>
    <row r="432" spans="1:45" hidden="1" x14ac:dyDescent="0.25">
      <c r="A432" s="2">
        <v>904</v>
      </c>
      <c r="B432" s="2">
        <v>112072040</v>
      </c>
      <c r="C432" s="2">
        <f>VLOOKUP($A432,[1]products_2021_10_19_12_46_45!$A$3:$S$481,3,FALSE)</f>
        <v>1120720</v>
      </c>
      <c r="D432" s="2" t="str">
        <f>VLOOKUP($A432,[1]products_2021_10_19_12_46_45!$A$3:$S$481,4,FALSE)</f>
        <v>Bombacha Policial Kadima Azul T:38-48</v>
      </c>
      <c r="E432" s="3">
        <v>40</v>
      </c>
      <c r="F432" s="4"/>
      <c r="G432" s="2" t="str">
        <f>VLOOKUP($A432,[1]products_2021_10_19_12_46_45!$A$3:$S$481,16,FALSE)</f>
        <v>Bombacha policial de gabardina, modelo Kadima.</v>
      </c>
      <c r="H432" s="2" t="str">
        <f>IFERROR(VLOOKUP($A432,[1]products_2021_10_19_12_46_45!$A$3:$S$481,17,FALSE),"")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32" s="2" t="str">
        <f>VLOOKUP($A432,[1]products_2021_10_19_12_46_45!$A$3:$S$481,5,FALSE)</f>
        <v>Indumentaria militar</v>
      </c>
      <c r="J432" s="2" t="str">
        <f>IFERROR(VLOOKUP($A432,[1]products_2021_10_19_12_46_45!$A$3:$S$481,6,FALSE),"")</f>
        <v>Pantalones de combate, bombachas, fajinas, cargo.</v>
      </c>
      <c r="K432" s="2" t="str">
        <f>IFERROR(VLOOKUP($A432,[1]products_2021_10_19_12_46_45!$A$3:$S$481,7,FALSE),"")</f>
        <v>Kadima</v>
      </c>
      <c r="L432" s="2" t="str">
        <f>IFERROR(VLOOKUP($A432,[1]products_2021_10_19_12_46_45!$A$3:$S$481,8,FALSE),"")</f>
        <v/>
      </c>
      <c r="M432" s="2" t="str">
        <f>IFERROR(VLOOKUP($A432,[1]products_2021_10_19_12_46_45!$A$3:$S$481,9,FALSE),"")</f>
        <v>Gabardina, Policía</v>
      </c>
      <c r="N432" s="2">
        <f>IFERROR(VLOOKUP(C432,[2]articulo!$A$1:$D$9000,4,FALSE),"")</f>
        <v>6900</v>
      </c>
      <c r="O432" s="2" t="str">
        <f>VLOOKUP($A432,[1]products_2021_10_19_12_46_45!$A$3:$S$481,18,FALSE)</f>
        <v>https://rerda.com/6600/Bombacha-Policial-Kadima-Azul-Noche-T-38-49.jpg,https://rerda.com/6601/Bombacha-Policial-Kadima-Azul-Noche-T-38-49.jpg,https://rerda.com/6602/Bombacha-Policial-Kadima-Azul-Noche-T-38-49.jpg,https://rerda.com/6603/Bombacha-Policial-Kadima-Azul-Noche-T-38-49.jpg,https://rerda.com/6604/Bombacha-Policial-Kadima-Azul-Noche-T-38-49.jpg</v>
      </c>
      <c r="P432" s="2">
        <f>IFERROR(VLOOKUP(B432,[3]stock!$A$1:$B$9000,2,FALSE),"0")</f>
        <v>0</v>
      </c>
      <c r="Q432" s="2">
        <f>VLOOKUP($A432,[1]products_2021_10_19_12_46_45!$A$3:$S$481,11,FALSE)</f>
        <v>5</v>
      </c>
      <c r="R432" s="2">
        <f>VLOOKUP($A432,[1]products_2021_10_19_12_46_45!$A$3:$S$481,12,FALSE)</f>
        <v>5</v>
      </c>
      <c r="S432" s="2">
        <f>VLOOKUP($A432,[1]products_2021_10_19_12_46_45!$A$3:$S$481,13,FALSE)</f>
        <v>5</v>
      </c>
      <c r="T432" s="2">
        <f>VLOOKUP($A432,[1]products_2021_10_19_12_46_45!$A$3:$S$481,14,FALSE)</f>
        <v>0.03</v>
      </c>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row>
    <row r="433" spans="1:45" hidden="1" x14ac:dyDescent="0.25">
      <c r="A433" s="2">
        <v>904</v>
      </c>
      <c r="B433" s="2">
        <v>112072042</v>
      </c>
      <c r="C433" s="2">
        <f>VLOOKUP($A433,[1]products_2021_10_19_12_46_45!$A$3:$S$481,3,FALSE)</f>
        <v>1120720</v>
      </c>
      <c r="D433" s="2" t="str">
        <f>VLOOKUP($A433,[1]products_2021_10_19_12_46_45!$A$3:$S$481,4,FALSE)</f>
        <v>Bombacha Policial Kadima Azul T:38-48</v>
      </c>
      <c r="E433" s="3">
        <v>42</v>
      </c>
      <c r="F433" s="4"/>
      <c r="G433" s="2" t="str">
        <f>VLOOKUP($A433,[1]products_2021_10_19_12_46_45!$A$3:$S$481,16,FALSE)</f>
        <v>Bombacha policial de gabardina, modelo Kadima.</v>
      </c>
      <c r="H433" s="2" t="str">
        <f>IFERROR(VLOOKUP($A433,[1]products_2021_10_19_12_46_45!$A$3:$S$481,17,FALSE),"")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33" s="2" t="str">
        <f>VLOOKUP($A433,[1]products_2021_10_19_12_46_45!$A$3:$S$481,5,FALSE)</f>
        <v>Indumentaria militar</v>
      </c>
      <c r="J433" s="2" t="str">
        <f>IFERROR(VLOOKUP($A433,[1]products_2021_10_19_12_46_45!$A$3:$S$481,6,FALSE),"")</f>
        <v>Pantalones de combate, bombachas, fajinas, cargo.</v>
      </c>
      <c r="K433" s="2" t="str">
        <f>IFERROR(VLOOKUP($A433,[1]products_2021_10_19_12_46_45!$A$3:$S$481,7,FALSE),"")</f>
        <v>Kadima</v>
      </c>
      <c r="L433" s="2" t="str">
        <f>IFERROR(VLOOKUP($A433,[1]products_2021_10_19_12_46_45!$A$3:$S$481,8,FALSE),"")</f>
        <v/>
      </c>
      <c r="M433" s="2" t="str">
        <f>IFERROR(VLOOKUP($A433,[1]products_2021_10_19_12_46_45!$A$3:$S$481,9,FALSE),"")</f>
        <v>Gabardina, Policía</v>
      </c>
      <c r="N433" s="2">
        <f>IFERROR(VLOOKUP(C433,[2]articulo!$A$1:$D$9000,4,FALSE),"")</f>
        <v>6900</v>
      </c>
      <c r="O433" s="2" t="str">
        <f>VLOOKUP($A433,[1]products_2021_10_19_12_46_45!$A$3:$S$481,18,FALSE)</f>
        <v>https://rerda.com/6600/Bombacha-Policial-Kadima-Azul-Noche-T-38-49.jpg,https://rerda.com/6601/Bombacha-Policial-Kadima-Azul-Noche-T-38-49.jpg,https://rerda.com/6602/Bombacha-Policial-Kadima-Azul-Noche-T-38-49.jpg,https://rerda.com/6603/Bombacha-Policial-Kadima-Azul-Noche-T-38-49.jpg,https://rerda.com/6604/Bombacha-Policial-Kadima-Azul-Noche-T-38-49.jpg</v>
      </c>
      <c r="P433" s="2">
        <f>IFERROR(VLOOKUP(B433,[3]stock!$A$1:$B$9000,2,FALSE),"0")</f>
        <v>0</v>
      </c>
      <c r="Q433" s="2">
        <f>VLOOKUP($A433,[1]products_2021_10_19_12_46_45!$A$3:$S$481,11,FALSE)</f>
        <v>5</v>
      </c>
      <c r="R433" s="2">
        <f>VLOOKUP($A433,[1]products_2021_10_19_12_46_45!$A$3:$S$481,12,FALSE)</f>
        <v>5</v>
      </c>
      <c r="S433" s="2">
        <f>VLOOKUP($A433,[1]products_2021_10_19_12_46_45!$A$3:$S$481,13,FALSE)</f>
        <v>5</v>
      </c>
      <c r="T433" s="2">
        <f>VLOOKUP($A433,[1]products_2021_10_19_12_46_45!$A$3:$S$481,14,FALSE)</f>
        <v>0.03</v>
      </c>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row>
    <row r="434" spans="1:45" hidden="1" x14ac:dyDescent="0.25">
      <c r="A434" s="2">
        <v>904</v>
      </c>
      <c r="B434" s="2">
        <v>112072044</v>
      </c>
      <c r="C434" s="2">
        <f>VLOOKUP($A434,[1]products_2021_10_19_12_46_45!$A$3:$S$481,3,FALSE)</f>
        <v>1120720</v>
      </c>
      <c r="D434" s="2" t="str">
        <f>VLOOKUP($A434,[1]products_2021_10_19_12_46_45!$A$3:$S$481,4,FALSE)</f>
        <v>Bombacha Policial Kadima Azul T:38-48</v>
      </c>
      <c r="E434" s="3">
        <v>44</v>
      </c>
      <c r="F434" s="4"/>
      <c r="G434" s="2" t="str">
        <f>VLOOKUP($A434,[1]products_2021_10_19_12_46_45!$A$3:$S$481,16,FALSE)</f>
        <v>Bombacha policial de gabardina, modelo Kadima.</v>
      </c>
      <c r="H434" s="2" t="str">
        <f>IFERROR(VLOOKUP($A434,[1]products_2021_10_19_12_46_45!$A$3:$S$481,17,FALSE),"")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34" s="2" t="str">
        <f>VLOOKUP($A434,[1]products_2021_10_19_12_46_45!$A$3:$S$481,5,FALSE)</f>
        <v>Indumentaria militar</v>
      </c>
      <c r="J434" s="2" t="str">
        <f>IFERROR(VLOOKUP($A434,[1]products_2021_10_19_12_46_45!$A$3:$S$481,6,FALSE),"")</f>
        <v>Pantalones de combate, bombachas, fajinas, cargo.</v>
      </c>
      <c r="K434" s="2" t="str">
        <f>IFERROR(VLOOKUP($A434,[1]products_2021_10_19_12_46_45!$A$3:$S$481,7,FALSE),"")</f>
        <v>Kadima</v>
      </c>
      <c r="L434" s="2" t="str">
        <f>IFERROR(VLOOKUP($A434,[1]products_2021_10_19_12_46_45!$A$3:$S$481,8,FALSE),"")</f>
        <v/>
      </c>
      <c r="M434" s="2" t="str">
        <f>IFERROR(VLOOKUP($A434,[1]products_2021_10_19_12_46_45!$A$3:$S$481,9,FALSE),"")</f>
        <v>Gabardina, Policía</v>
      </c>
      <c r="N434" s="2">
        <f>IFERROR(VLOOKUP(C434,[2]articulo!$A$1:$D$9000,4,FALSE),"")</f>
        <v>6900</v>
      </c>
      <c r="O434" s="2" t="str">
        <f>VLOOKUP($A434,[1]products_2021_10_19_12_46_45!$A$3:$S$481,18,FALSE)</f>
        <v>https://rerda.com/6600/Bombacha-Policial-Kadima-Azul-Noche-T-38-49.jpg,https://rerda.com/6601/Bombacha-Policial-Kadima-Azul-Noche-T-38-49.jpg,https://rerda.com/6602/Bombacha-Policial-Kadima-Azul-Noche-T-38-49.jpg,https://rerda.com/6603/Bombacha-Policial-Kadima-Azul-Noche-T-38-49.jpg,https://rerda.com/6604/Bombacha-Policial-Kadima-Azul-Noche-T-38-49.jpg</v>
      </c>
      <c r="P434" s="2">
        <f>IFERROR(VLOOKUP(B434,[3]stock!$A$1:$B$9000,2,FALSE),"0")</f>
        <v>0</v>
      </c>
      <c r="Q434" s="2">
        <f>VLOOKUP($A434,[1]products_2021_10_19_12_46_45!$A$3:$S$481,11,FALSE)</f>
        <v>5</v>
      </c>
      <c r="R434" s="2">
        <f>VLOOKUP($A434,[1]products_2021_10_19_12_46_45!$A$3:$S$481,12,FALSE)</f>
        <v>5</v>
      </c>
      <c r="S434" s="2">
        <f>VLOOKUP($A434,[1]products_2021_10_19_12_46_45!$A$3:$S$481,13,FALSE)</f>
        <v>5</v>
      </c>
      <c r="T434" s="2">
        <f>VLOOKUP($A434,[1]products_2021_10_19_12_46_45!$A$3:$S$481,14,FALSE)</f>
        <v>0.03</v>
      </c>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row>
    <row r="435" spans="1:45" hidden="1" x14ac:dyDescent="0.25">
      <c r="A435" s="2">
        <v>904</v>
      </c>
      <c r="B435" s="2">
        <v>112072046</v>
      </c>
      <c r="C435" s="2">
        <f>VLOOKUP($A435,[1]products_2021_10_19_12_46_45!$A$3:$S$481,3,FALSE)</f>
        <v>1120720</v>
      </c>
      <c r="D435" s="2" t="str">
        <f>VLOOKUP($A435,[1]products_2021_10_19_12_46_45!$A$3:$S$481,4,FALSE)</f>
        <v>Bombacha Policial Kadima Azul T:38-48</v>
      </c>
      <c r="E435" s="3">
        <v>46</v>
      </c>
      <c r="F435" s="4"/>
      <c r="G435" s="2" t="str">
        <f>VLOOKUP($A435,[1]products_2021_10_19_12_46_45!$A$3:$S$481,16,FALSE)</f>
        <v>Bombacha policial de gabardina, modelo Kadima.</v>
      </c>
      <c r="H435" s="2" t="str">
        <f>IFERROR(VLOOKUP($A435,[1]products_2021_10_19_12_46_45!$A$3:$S$481,17,FALSE),"")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35" s="2" t="str">
        <f>VLOOKUP($A435,[1]products_2021_10_19_12_46_45!$A$3:$S$481,5,FALSE)</f>
        <v>Indumentaria militar</v>
      </c>
      <c r="J435" s="2" t="str">
        <f>IFERROR(VLOOKUP($A435,[1]products_2021_10_19_12_46_45!$A$3:$S$481,6,FALSE),"")</f>
        <v>Pantalones de combate, bombachas, fajinas, cargo.</v>
      </c>
      <c r="K435" s="2" t="str">
        <f>IFERROR(VLOOKUP($A435,[1]products_2021_10_19_12_46_45!$A$3:$S$481,7,FALSE),"")</f>
        <v>Kadima</v>
      </c>
      <c r="L435" s="2" t="str">
        <f>IFERROR(VLOOKUP($A435,[1]products_2021_10_19_12_46_45!$A$3:$S$481,8,FALSE),"")</f>
        <v/>
      </c>
      <c r="M435" s="2" t="str">
        <f>IFERROR(VLOOKUP($A435,[1]products_2021_10_19_12_46_45!$A$3:$S$481,9,FALSE),"")</f>
        <v>Gabardina, Policía</v>
      </c>
      <c r="N435" s="2">
        <f>IFERROR(VLOOKUP(C435,[2]articulo!$A$1:$D$9000,4,FALSE),"")</f>
        <v>6900</v>
      </c>
      <c r="O435" s="2" t="str">
        <f>VLOOKUP($A435,[1]products_2021_10_19_12_46_45!$A$3:$S$481,18,FALSE)</f>
        <v>https://rerda.com/6600/Bombacha-Policial-Kadima-Azul-Noche-T-38-49.jpg,https://rerda.com/6601/Bombacha-Policial-Kadima-Azul-Noche-T-38-49.jpg,https://rerda.com/6602/Bombacha-Policial-Kadima-Azul-Noche-T-38-49.jpg,https://rerda.com/6603/Bombacha-Policial-Kadima-Azul-Noche-T-38-49.jpg,https://rerda.com/6604/Bombacha-Policial-Kadima-Azul-Noche-T-38-49.jpg</v>
      </c>
      <c r="P435" s="2">
        <f>IFERROR(VLOOKUP(B435,[3]stock!$A$1:$B$9000,2,FALSE),"0")</f>
        <v>25</v>
      </c>
      <c r="Q435" s="2">
        <f>VLOOKUP($A435,[1]products_2021_10_19_12_46_45!$A$3:$S$481,11,FALSE)</f>
        <v>5</v>
      </c>
      <c r="R435" s="2">
        <f>VLOOKUP($A435,[1]products_2021_10_19_12_46_45!$A$3:$S$481,12,FALSE)</f>
        <v>5</v>
      </c>
      <c r="S435" s="2">
        <f>VLOOKUP($A435,[1]products_2021_10_19_12_46_45!$A$3:$S$481,13,FALSE)</f>
        <v>5</v>
      </c>
      <c r="T435" s="2">
        <f>VLOOKUP($A435,[1]products_2021_10_19_12_46_45!$A$3:$S$481,14,FALSE)</f>
        <v>0.03</v>
      </c>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row>
    <row r="436" spans="1:45" hidden="1" x14ac:dyDescent="0.25">
      <c r="A436" s="2">
        <v>904</v>
      </c>
      <c r="B436" s="2">
        <v>112072048</v>
      </c>
      <c r="C436" s="2">
        <f>VLOOKUP($A436,[1]products_2021_10_19_12_46_45!$A$3:$S$481,3,FALSE)</f>
        <v>1120720</v>
      </c>
      <c r="D436" s="2" t="str">
        <f>VLOOKUP($A436,[1]products_2021_10_19_12_46_45!$A$3:$S$481,4,FALSE)</f>
        <v>Bombacha Policial Kadima Azul T:38-48</v>
      </c>
      <c r="E436" s="3">
        <v>48</v>
      </c>
      <c r="F436" s="4"/>
      <c r="G436" s="2" t="str">
        <f>VLOOKUP($A436,[1]products_2021_10_19_12_46_45!$A$3:$S$481,16,FALSE)</f>
        <v>Bombacha policial de gabardina, modelo Kadima.</v>
      </c>
      <c r="H436" s="2" t="str">
        <f>IFERROR(VLOOKUP($A436,[1]products_2021_10_19_12_46_45!$A$3:$S$481,17,FALSE),"")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36" s="2" t="str">
        <f>VLOOKUP($A436,[1]products_2021_10_19_12_46_45!$A$3:$S$481,5,FALSE)</f>
        <v>Indumentaria militar</v>
      </c>
      <c r="J436" s="2" t="str">
        <f>IFERROR(VLOOKUP($A436,[1]products_2021_10_19_12_46_45!$A$3:$S$481,6,FALSE),"")</f>
        <v>Pantalones de combate, bombachas, fajinas, cargo.</v>
      </c>
      <c r="K436" s="2" t="str">
        <f>IFERROR(VLOOKUP($A436,[1]products_2021_10_19_12_46_45!$A$3:$S$481,7,FALSE),"")</f>
        <v>Kadima</v>
      </c>
      <c r="L436" s="2" t="str">
        <f>IFERROR(VLOOKUP($A436,[1]products_2021_10_19_12_46_45!$A$3:$S$481,8,FALSE),"")</f>
        <v/>
      </c>
      <c r="M436" s="2" t="str">
        <f>IFERROR(VLOOKUP($A436,[1]products_2021_10_19_12_46_45!$A$3:$S$481,9,FALSE),"")</f>
        <v>Gabardina, Policía</v>
      </c>
      <c r="N436" s="2">
        <f>IFERROR(VLOOKUP(C436,[2]articulo!$A$1:$D$9000,4,FALSE),"")</f>
        <v>6900</v>
      </c>
      <c r="O436" s="2" t="str">
        <f>VLOOKUP($A436,[1]products_2021_10_19_12_46_45!$A$3:$S$481,18,FALSE)</f>
        <v>https://rerda.com/6600/Bombacha-Policial-Kadima-Azul-Noche-T-38-49.jpg,https://rerda.com/6601/Bombacha-Policial-Kadima-Azul-Noche-T-38-49.jpg,https://rerda.com/6602/Bombacha-Policial-Kadima-Azul-Noche-T-38-49.jpg,https://rerda.com/6603/Bombacha-Policial-Kadima-Azul-Noche-T-38-49.jpg,https://rerda.com/6604/Bombacha-Policial-Kadima-Azul-Noche-T-38-49.jpg</v>
      </c>
      <c r="P436" s="2">
        <f>IFERROR(VLOOKUP(B436,[3]stock!$A$1:$B$9000,2,FALSE),"0")</f>
        <v>18</v>
      </c>
      <c r="Q436" s="2">
        <f>VLOOKUP($A436,[1]products_2021_10_19_12_46_45!$A$3:$S$481,11,FALSE)</f>
        <v>5</v>
      </c>
      <c r="R436" s="2">
        <f>VLOOKUP($A436,[1]products_2021_10_19_12_46_45!$A$3:$S$481,12,FALSE)</f>
        <v>5</v>
      </c>
      <c r="S436" s="2">
        <f>VLOOKUP($A436,[1]products_2021_10_19_12_46_45!$A$3:$S$481,13,FALSE)</f>
        <v>5</v>
      </c>
      <c r="T436" s="2">
        <f>VLOOKUP($A436,[1]products_2021_10_19_12_46_45!$A$3:$S$481,14,FALSE)</f>
        <v>0.03</v>
      </c>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row>
    <row r="437" spans="1:45" hidden="1" x14ac:dyDescent="0.25">
      <c r="A437" s="2">
        <v>906</v>
      </c>
      <c r="B437" s="2">
        <v>112072150</v>
      </c>
      <c r="C437" s="2">
        <f>VLOOKUP($A437,[1]products_2021_10_19_12_46_45!$A$3:$S$481,3,FALSE)</f>
        <v>1120721</v>
      </c>
      <c r="D437" s="2" t="str">
        <f>VLOOKUP($A437,[1]products_2021_10_19_12_46_45!$A$3:$S$481,4,FALSE)</f>
        <v>Bombacha Policial Kadima Azul T:50-54</v>
      </c>
      <c r="E437" s="3">
        <v>50</v>
      </c>
      <c r="F437" s="4"/>
      <c r="G437" s="2" t="str">
        <f>VLOOKUP($A437,[1]products_2021_10_19_12_46_45!$A$3:$S$481,16,FALSE)</f>
        <v>Bombacha policial de gabardina, modelo Kadima.</v>
      </c>
      <c r="H437" s="2" t="str">
        <f>IFERROR(VLOOKUP($A437,[1]products_2021_10_19_12_46_45!$A$3:$S$481,17,FALSE),"")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37" s="2" t="str">
        <f>VLOOKUP($A437,[1]products_2021_10_19_12_46_45!$A$3:$S$481,5,FALSE)</f>
        <v>Indumentaria militar</v>
      </c>
      <c r="J437" s="2" t="str">
        <f>IFERROR(VLOOKUP($A437,[1]products_2021_10_19_12_46_45!$A$3:$S$481,6,FALSE),"")</f>
        <v>Pantalones de combate, bombachas, fajinas, cargo.</v>
      </c>
      <c r="K437" s="2" t="str">
        <f>IFERROR(VLOOKUP($A437,[1]products_2021_10_19_12_46_45!$A$3:$S$481,7,FALSE),"")</f>
        <v>Kadima</v>
      </c>
      <c r="L437" s="2" t="str">
        <f>IFERROR(VLOOKUP($A437,[1]products_2021_10_19_12_46_45!$A$3:$S$481,8,FALSE),"")</f>
        <v/>
      </c>
      <c r="M437" s="2" t="str">
        <f>IFERROR(VLOOKUP($A437,[1]products_2021_10_19_12_46_45!$A$3:$S$481,9,FALSE),"")</f>
        <v>Gabardina, Policía</v>
      </c>
      <c r="N437" s="2">
        <f>IFERROR(VLOOKUP(C437,[2]articulo!$A$1:$D$9000,4,FALSE),"")</f>
        <v>7100</v>
      </c>
      <c r="O437" s="2" t="str">
        <f>VLOOKUP($A437,[1]products_2021_10_19_12_46_45!$A$3:$S$481,18,FALSE)</f>
        <v>https://rerda.com/6605/Bombacha-Policial-Kadima-Azul-Noche-T-50-55.jpg,https://rerda.com/6606/Bombacha-Policial-Kadima-Azul-Noche-T-50-55.jpg,https://rerda.com/6607/Bombacha-Policial-Kadima-Azul-Noche-T-50-55.jpg,https://rerda.com/6608/Bombacha-Policial-Kadima-Azul-Noche-T-50-55.jpg,https://rerda.com/6609/Bombacha-Policial-Kadima-Azul-Noche-T-50-55.jpg</v>
      </c>
      <c r="P437" s="2">
        <f>IFERROR(VLOOKUP(B437,[3]stock!$A$1:$B$9000,2,FALSE),"0")</f>
        <v>27</v>
      </c>
      <c r="Q437" s="2">
        <f>VLOOKUP($A437,[1]products_2021_10_19_12_46_45!$A$3:$S$481,11,FALSE)</f>
        <v>5</v>
      </c>
      <c r="R437" s="2">
        <f>VLOOKUP($A437,[1]products_2021_10_19_12_46_45!$A$3:$S$481,12,FALSE)</f>
        <v>5</v>
      </c>
      <c r="S437" s="2">
        <f>VLOOKUP($A437,[1]products_2021_10_19_12_46_45!$A$3:$S$481,13,FALSE)</f>
        <v>5</v>
      </c>
      <c r="T437" s="2">
        <f>VLOOKUP($A437,[1]products_2021_10_19_12_46_45!$A$3:$S$481,14,FALSE)</f>
        <v>0.03</v>
      </c>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row>
    <row r="438" spans="1:45" hidden="1" x14ac:dyDescent="0.25">
      <c r="A438" s="2">
        <v>906</v>
      </c>
      <c r="B438" s="2">
        <v>112072152</v>
      </c>
      <c r="C438" s="2">
        <f>VLOOKUP($A438,[1]products_2021_10_19_12_46_45!$A$3:$S$481,3,FALSE)</f>
        <v>1120721</v>
      </c>
      <c r="D438" s="2" t="str">
        <f>VLOOKUP($A438,[1]products_2021_10_19_12_46_45!$A$3:$S$481,4,FALSE)</f>
        <v>Bombacha Policial Kadima Azul T:50-54</v>
      </c>
      <c r="E438" s="3">
        <v>52</v>
      </c>
      <c r="F438" s="4"/>
      <c r="G438" s="2" t="str">
        <f>VLOOKUP($A438,[1]products_2021_10_19_12_46_45!$A$3:$S$481,16,FALSE)</f>
        <v>Bombacha policial de gabardina, modelo Kadima.</v>
      </c>
      <c r="H438" s="2" t="str">
        <f>IFERROR(VLOOKUP($A438,[1]products_2021_10_19_12_46_45!$A$3:$S$481,17,FALSE),"")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38" s="2" t="str">
        <f>VLOOKUP($A438,[1]products_2021_10_19_12_46_45!$A$3:$S$481,5,FALSE)</f>
        <v>Indumentaria militar</v>
      </c>
      <c r="J438" s="2" t="str">
        <f>IFERROR(VLOOKUP($A438,[1]products_2021_10_19_12_46_45!$A$3:$S$481,6,FALSE),"")</f>
        <v>Pantalones de combate, bombachas, fajinas, cargo.</v>
      </c>
      <c r="K438" s="2" t="str">
        <f>IFERROR(VLOOKUP($A438,[1]products_2021_10_19_12_46_45!$A$3:$S$481,7,FALSE),"")</f>
        <v>Kadima</v>
      </c>
      <c r="L438" s="2" t="str">
        <f>IFERROR(VLOOKUP($A438,[1]products_2021_10_19_12_46_45!$A$3:$S$481,8,FALSE),"")</f>
        <v/>
      </c>
      <c r="M438" s="2" t="str">
        <f>IFERROR(VLOOKUP($A438,[1]products_2021_10_19_12_46_45!$A$3:$S$481,9,FALSE),"")</f>
        <v>Gabardina, Policía</v>
      </c>
      <c r="N438" s="2">
        <f>IFERROR(VLOOKUP(C438,[2]articulo!$A$1:$D$9000,4,FALSE),"")</f>
        <v>7100</v>
      </c>
      <c r="O438" s="2" t="str">
        <f>VLOOKUP($A438,[1]products_2021_10_19_12_46_45!$A$3:$S$481,18,FALSE)</f>
        <v>https://rerda.com/6605/Bombacha-Policial-Kadima-Azul-Noche-T-50-55.jpg,https://rerda.com/6606/Bombacha-Policial-Kadima-Azul-Noche-T-50-55.jpg,https://rerda.com/6607/Bombacha-Policial-Kadima-Azul-Noche-T-50-55.jpg,https://rerda.com/6608/Bombacha-Policial-Kadima-Azul-Noche-T-50-55.jpg,https://rerda.com/6609/Bombacha-Policial-Kadima-Azul-Noche-T-50-55.jpg</v>
      </c>
      <c r="P438" s="2">
        <f>IFERROR(VLOOKUP(B438,[3]stock!$A$1:$B$9000,2,FALSE),"0")</f>
        <v>20</v>
      </c>
      <c r="Q438" s="2">
        <f>VLOOKUP($A438,[1]products_2021_10_19_12_46_45!$A$3:$S$481,11,FALSE)</f>
        <v>5</v>
      </c>
      <c r="R438" s="2">
        <f>VLOOKUP($A438,[1]products_2021_10_19_12_46_45!$A$3:$S$481,12,FALSE)</f>
        <v>5</v>
      </c>
      <c r="S438" s="2">
        <f>VLOOKUP($A438,[1]products_2021_10_19_12_46_45!$A$3:$S$481,13,FALSE)</f>
        <v>5</v>
      </c>
      <c r="T438" s="2">
        <f>VLOOKUP($A438,[1]products_2021_10_19_12_46_45!$A$3:$S$481,14,FALSE)</f>
        <v>0.03</v>
      </c>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row>
    <row r="439" spans="1:45" hidden="1" x14ac:dyDescent="0.25">
      <c r="A439" s="2">
        <v>906</v>
      </c>
      <c r="B439" s="2">
        <v>112072154</v>
      </c>
      <c r="C439" s="2">
        <f>VLOOKUP($A439,[1]products_2021_10_19_12_46_45!$A$3:$S$481,3,FALSE)</f>
        <v>1120721</v>
      </c>
      <c r="D439" s="2" t="str">
        <f>VLOOKUP($A439,[1]products_2021_10_19_12_46_45!$A$3:$S$481,4,FALSE)</f>
        <v>Bombacha Policial Kadima Azul T:50-54</v>
      </c>
      <c r="E439" s="3">
        <v>54</v>
      </c>
      <c r="F439" s="4"/>
      <c r="G439" s="2" t="str">
        <f>VLOOKUP($A439,[1]products_2021_10_19_12_46_45!$A$3:$S$481,16,FALSE)</f>
        <v>Bombacha policial de gabardina, modelo Kadima.</v>
      </c>
      <c r="H439" s="2" t="str">
        <f>IFERROR(VLOOKUP($A439,[1]products_2021_10_19_12_46_45!$A$3:$S$481,17,FALSE),"")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39" s="2" t="str">
        <f>VLOOKUP($A439,[1]products_2021_10_19_12_46_45!$A$3:$S$481,5,FALSE)</f>
        <v>Indumentaria militar</v>
      </c>
      <c r="J439" s="2" t="str">
        <f>IFERROR(VLOOKUP($A439,[1]products_2021_10_19_12_46_45!$A$3:$S$481,6,FALSE),"")</f>
        <v>Pantalones de combate, bombachas, fajinas, cargo.</v>
      </c>
      <c r="K439" s="2" t="str">
        <f>IFERROR(VLOOKUP($A439,[1]products_2021_10_19_12_46_45!$A$3:$S$481,7,FALSE),"")</f>
        <v>Kadima</v>
      </c>
      <c r="L439" s="2" t="str">
        <f>IFERROR(VLOOKUP($A439,[1]products_2021_10_19_12_46_45!$A$3:$S$481,8,FALSE),"")</f>
        <v/>
      </c>
      <c r="M439" s="2" t="str">
        <f>IFERROR(VLOOKUP($A439,[1]products_2021_10_19_12_46_45!$A$3:$S$481,9,FALSE),"")</f>
        <v>Gabardina, Policía</v>
      </c>
      <c r="N439" s="2">
        <f>IFERROR(VLOOKUP(C439,[2]articulo!$A$1:$D$9000,4,FALSE),"")</f>
        <v>7100</v>
      </c>
      <c r="O439" s="2" t="str">
        <f>VLOOKUP($A439,[1]products_2021_10_19_12_46_45!$A$3:$S$481,18,FALSE)</f>
        <v>https://rerda.com/6605/Bombacha-Policial-Kadima-Azul-Noche-T-50-55.jpg,https://rerda.com/6606/Bombacha-Policial-Kadima-Azul-Noche-T-50-55.jpg,https://rerda.com/6607/Bombacha-Policial-Kadima-Azul-Noche-T-50-55.jpg,https://rerda.com/6608/Bombacha-Policial-Kadima-Azul-Noche-T-50-55.jpg,https://rerda.com/6609/Bombacha-Policial-Kadima-Azul-Noche-T-50-55.jpg</v>
      </c>
      <c r="P439" s="2">
        <f>IFERROR(VLOOKUP(B439,[3]stock!$A$1:$B$9000,2,FALSE),"0")</f>
        <v>3</v>
      </c>
      <c r="Q439" s="2">
        <f>VLOOKUP($A439,[1]products_2021_10_19_12_46_45!$A$3:$S$481,11,FALSE)</f>
        <v>5</v>
      </c>
      <c r="R439" s="2">
        <f>VLOOKUP($A439,[1]products_2021_10_19_12_46_45!$A$3:$S$481,12,FALSE)</f>
        <v>5</v>
      </c>
      <c r="S439" s="2">
        <f>VLOOKUP($A439,[1]products_2021_10_19_12_46_45!$A$3:$S$481,13,FALSE)</f>
        <v>5</v>
      </c>
      <c r="T439" s="2">
        <f>VLOOKUP($A439,[1]products_2021_10_19_12_46_45!$A$3:$S$481,14,FALSE)</f>
        <v>0.03</v>
      </c>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row>
    <row r="440" spans="1:45" hidden="1" x14ac:dyDescent="0.25">
      <c r="A440" s="2">
        <v>1012</v>
      </c>
      <c r="B440" s="2">
        <v>112072436</v>
      </c>
      <c r="C440" s="2">
        <f>VLOOKUP($A440,[1]products_2021_10_19_12_46_45!$A$3:$S$481,3,FALSE)</f>
        <v>1120724</v>
      </c>
      <c r="D440" s="2" t="str">
        <f>VLOOKUP($A440,[1]products_2021_10_19_12_46_45!$A$3:$S$481,4,FALSE)</f>
        <v>Bombacha Policial Kadima Negra T:38-48</v>
      </c>
      <c r="E440" s="3">
        <v>36</v>
      </c>
      <c r="F440" s="4"/>
      <c r="G440" s="2" t="str">
        <f>VLOOKUP($A440,[1]products_2021_10_19_12_46_45!$A$3:$S$481,16,FALSE)</f>
        <v>Bombacha policial de gabardina, modelo Kadima.</v>
      </c>
      <c r="H440" s="2" t="str">
        <f>IFERROR(VLOOKUP($A440,[1]products_2021_10_19_12_46_45!$A$3:$S$481,17,FALSE),"")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40" s="2" t="str">
        <f>VLOOKUP($A440,[1]products_2021_10_19_12_46_45!$A$3:$S$481,5,FALSE)</f>
        <v>Indumentaria militar</v>
      </c>
      <c r="J440" s="2" t="str">
        <f>IFERROR(VLOOKUP($A440,[1]products_2021_10_19_12_46_45!$A$3:$S$481,6,FALSE),"")</f>
        <v>Pantalones de combate, bombachas, fajinas, cargo.</v>
      </c>
      <c r="K440" s="2" t="str">
        <f>IFERROR(VLOOKUP($A440,[1]products_2021_10_19_12_46_45!$A$3:$S$481,7,FALSE),"")</f>
        <v>Kadima</v>
      </c>
      <c r="L440" s="2" t="str">
        <f>IFERROR(VLOOKUP($A440,[1]products_2021_10_19_12_46_45!$A$3:$S$481,8,FALSE),"")</f>
        <v/>
      </c>
      <c r="M440" s="2" t="str">
        <f>IFERROR(VLOOKUP($A440,[1]products_2021_10_19_12_46_45!$A$3:$S$481,9,FALSE),"")</f>
        <v>Gabardina, Policía</v>
      </c>
      <c r="N440" s="2">
        <f>IFERROR(VLOOKUP(C440,[2]articulo!$A$1:$D$9000,4,FALSE),"")</f>
        <v>6900</v>
      </c>
      <c r="O440" s="2" t="str">
        <f>VLOOKUP($A440,[1]products_2021_10_19_12_46_45!$A$3:$S$481,18,FALSE)</f>
        <v>https://rerda.com/6610/Bombacha-Policial-Kadima-Negra-T-38-49.jpg,https://rerda.com/6611/Bombacha-Policial-Kadima-Negra-T-38-49.jpg,https://rerda.com/6612/Bombacha-Policial-Kadima-Negra-T-38-49.jpg,https://rerda.com/6613/Bombacha-Policial-Kadima-Negra-T-38-49.jpg,https://rerda.com/6614/Bombacha-Policial-Kadima-Negra-T-38-49.jpg</v>
      </c>
      <c r="P440" s="2">
        <f>IFERROR(VLOOKUP(B440,[3]stock!$A$1:$B$9000,2,FALSE),"0")</f>
        <v>9</v>
      </c>
      <c r="Q440" s="2">
        <f>VLOOKUP($A440,[1]products_2021_10_19_12_46_45!$A$3:$S$481,11,FALSE)</f>
        <v>5</v>
      </c>
      <c r="R440" s="2">
        <f>VLOOKUP($A440,[1]products_2021_10_19_12_46_45!$A$3:$S$481,12,FALSE)</f>
        <v>5</v>
      </c>
      <c r="S440" s="2">
        <f>VLOOKUP($A440,[1]products_2021_10_19_12_46_45!$A$3:$S$481,13,FALSE)</f>
        <v>5</v>
      </c>
      <c r="T440" s="2">
        <f>VLOOKUP($A440,[1]products_2021_10_19_12_46_45!$A$3:$S$481,14,FALSE)</f>
        <v>0.03</v>
      </c>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row>
    <row r="441" spans="1:45" hidden="1" x14ac:dyDescent="0.25">
      <c r="A441" s="2">
        <v>1012</v>
      </c>
      <c r="B441" s="2">
        <v>112072438</v>
      </c>
      <c r="C441" s="2">
        <f>VLOOKUP($A441,[1]products_2021_10_19_12_46_45!$A$3:$S$481,3,FALSE)</f>
        <v>1120724</v>
      </c>
      <c r="D441" s="2" t="str">
        <f>VLOOKUP($A441,[1]products_2021_10_19_12_46_45!$A$3:$S$481,4,FALSE)</f>
        <v>Bombacha Policial Kadima Negra T:38-48</v>
      </c>
      <c r="E441" s="3">
        <v>38</v>
      </c>
      <c r="F441" s="4"/>
      <c r="G441" s="2" t="str">
        <f>VLOOKUP($A441,[1]products_2021_10_19_12_46_45!$A$3:$S$481,16,FALSE)</f>
        <v>Bombacha policial de gabardina, modelo Kadima.</v>
      </c>
      <c r="H441" s="2" t="str">
        <f>IFERROR(VLOOKUP($A441,[1]products_2021_10_19_12_46_45!$A$3:$S$481,17,FALSE),"")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41" s="2" t="str">
        <f>VLOOKUP($A441,[1]products_2021_10_19_12_46_45!$A$3:$S$481,5,FALSE)</f>
        <v>Indumentaria militar</v>
      </c>
      <c r="J441" s="2" t="str">
        <f>IFERROR(VLOOKUP($A441,[1]products_2021_10_19_12_46_45!$A$3:$S$481,6,FALSE),"")</f>
        <v>Pantalones de combate, bombachas, fajinas, cargo.</v>
      </c>
      <c r="K441" s="2" t="str">
        <f>IFERROR(VLOOKUP($A441,[1]products_2021_10_19_12_46_45!$A$3:$S$481,7,FALSE),"")</f>
        <v>Kadima</v>
      </c>
      <c r="L441" s="2" t="str">
        <f>IFERROR(VLOOKUP($A441,[1]products_2021_10_19_12_46_45!$A$3:$S$481,8,FALSE),"")</f>
        <v/>
      </c>
      <c r="M441" s="2" t="str">
        <f>IFERROR(VLOOKUP($A441,[1]products_2021_10_19_12_46_45!$A$3:$S$481,9,FALSE),"")</f>
        <v>Gabardina, Policía</v>
      </c>
      <c r="N441" s="2">
        <f>IFERROR(VLOOKUP(C441,[2]articulo!$A$1:$D$9000,4,FALSE),"")</f>
        <v>6900</v>
      </c>
      <c r="O441" s="2" t="str">
        <f>VLOOKUP($A441,[1]products_2021_10_19_12_46_45!$A$3:$S$481,18,FALSE)</f>
        <v>https://rerda.com/6610/Bombacha-Policial-Kadima-Negra-T-38-49.jpg,https://rerda.com/6611/Bombacha-Policial-Kadima-Negra-T-38-49.jpg,https://rerda.com/6612/Bombacha-Policial-Kadima-Negra-T-38-49.jpg,https://rerda.com/6613/Bombacha-Policial-Kadima-Negra-T-38-49.jpg,https://rerda.com/6614/Bombacha-Policial-Kadima-Negra-T-38-49.jpg</v>
      </c>
      <c r="P441" s="2">
        <f>IFERROR(VLOOKUP(B441,[3]stock!$A$1:$B$9000,2,FALSE),"0")</f>
        <v>9</v>
      </c>
      <c r="Q441" s="2">
        <f>VLOOKUP($A441,[1]products_2021_10_19_12_46_45!$A$3:$S$481,11,FALSE)</f>
        <v>5</v>
      </c>
      <c r="R441" s="2">
        <f>VLOOKUP($A441,[1]products_2021_10_19_12_46_45!$A$3:$S$481,12,FALSE)</f>
        <v>5</v>
      </c>
      <c r="S441" s="2">
        <f>VLOOKUP($A441,[1]products_2021_10_19_12_46_45!$A$3:$S$481,13,FALSE)</f>
        <v>5</v>
      </c>
      <c r="T441" s="2">
        <f>VLOOKUP($A441,[1]products_2021_10_19_12_46_45!$A$3:$S$481,14,FALSE)</f>
        <v>0.03</v>
      </c>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row>
    <row r="442" spans="1:45" hidden="1" x14ac:dyDescent="0.25">
      <c r="A442" s="2">
        <v>1012</v>
      </c>
      <c r="B442" s="2">
        <v>112072440</v>
      </c>
      <c r="C442" s="2">
        <f>VLOOKUP($A442,[1]products_2021_10_19_12_46_45!$A$3:$S$481,3,FALSE)</f>
        <v>1120724</v>
      </c>
      <c r="D442" s="2" t="str">
        <f>VLOOKUP($A442,[1]products_2021_10_19_12_46_45!$A$3:$S$481,4,FALSE)</f>
        <v>Bombacha Policial Kadima Negra T:38-48</v>
      </c>
      <c r="E442" s="3">
        <v>40</v>
      </c>
      <c r="F442" s="4"/>
      <c r="G442" s="2" t="str">
        <f>VLOOKUP($A442,[1]products_2021_10_19_12_46_45!$A$3:$S$481,16,FALSE)</f>
        <v>Bombacha policial de gabardina, modelo Kadima.</v>
      </c>
      <c r="H442" s="2" t="str">
        <f>IFERROR(VLOOKUP($A442,[1]products_2021_10_19_12_46_45!$A$3:$S$481,17,FALSE),"")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42" s="2" t="str">
        <f>VLOOKUP($A442,[1]products_2021_10_19_12_46_45!$A$3:$S$481,5,FALSE)</f>
        <v>Indumentaria militar</v>
      </c>
      <c r="J442" s="2" t="str">
        <f>IFERROR(VLOOKUP($A442,[1]products_2021_10_19_12_46_45!$A$3:$S$481,6,FALSE),"")</f>
        <v>Pantalones de combate, bombachas, fajinas, cargo.</v>
      </c>
      <c r="K442" s="2" t="str">
        <f>IFERROR(VLOOKUP($A442,[1]products_2021_10_19_12_46_45!$A$3:$S$481,7,FALSE),"")</f>
        <v>Kadima</v>
      </c>
      <c r="L442" s="2" t="str">
        <f>IFERROR(VLOOKUP($A442,[1]products_2021_10_19_12_46_45!$A$3:$S$481,8,FALSE),"")</f>
        <v/>
      </c>
      <c r="M442" s="2" t="str">
        <f>IFERROR(VLOOKUP($A442,[1]products_2021_10_19_12_46_45!$A$3:$S$481,9,FALSE),"")</f>
        <v>Gabardina, Policía</v>
      </c>
      <c r="N442" s="2">
        <f>IFERROR(VLOOKUP(C442,[2]articulo!$A$1:$D$9000,4,FALSE),"")</f>
        <v>6900</v>
      </c>
      <c r="O442" s="2" t="str">
        <f>VLOOKUP($A442,[1]products_2021_10_19_12_46_45!$A$3:$S$481,18,FALSE)</f>
        <v>https://rerda.com/6610/Bombacha-Policial-Kadima-Negra-T-38-49.jpg,https://rerda.com/6611/Bombacha-Policial-Kadima-Negra-T-38-49.jpg,https://rerda.com/6612/Bombacha-Policial-Kadima-Negra-T-38-49.jpg,https://rerda.com/6613/Bombacha-Policial-Kadima-Negra-T-38-49.jpg,https://rerda.com/6614/Bombacha-Policial-Kadima-Negra-T-38-49.jpg</v>
      </c>
      <c r="P442" s="2">
        <f>IFERROR(VLOOKUP(B442,[3]stock!$A$1:$B$9000,2,FALSE),"0")</f>
        <v>10</v>
      </c>
      <c r="Q442" s="2">
        <f>VLOOKUP($A442,[1]products_2021_10_19_12_46_45!$A$3:$S$481,11,FALSE)</f>
        <v>5</v>
      </c>
      <c r="R442" s="2">
        <f>VLOOKUP($A442,[1]products_2021_10_19_12_46_45!$A$3:$S$481,12,FALSE)</f>
        <v>5</v>
      </c>
      <c r="S442" s="2">
        <f>VLOOKUP($A442,[1]products_2021_10_19_12_46_45!$A$3:$S$481,13,FALSE)</f>
        <v>5</v>
      </c>
      <c r="T442" s="2">
        <f>VLOOKUP($A442,[1]products_2021_10_19_12_46_45!$A$3:$S$481,14,FALSE)</f>
        <v>0.03</v>
      </c>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row>
    <row r="443" spans="1:45" hidden="1" x14ac:dyDescent="0.25">
      <c r="A443" s="2">
        <v>1012</v>
      </c>
      <c r="B443" s="2">
        <v>112072442</v>
      </c>
      <c r="C443" s="2">
        <f>VLOOKUP($A443,[1]products_2021_10_19_12_46_45!$A$3:$S$481,3,FALSE)</f>
        <v>1120724</v>
      </c>
      <c r="D443" s="2" t="str">
        <f>VLOOKUP($A443,[1]products_2021_10_19_12_46_45!$A$3:$S$481,4,FALSE)</f>
        <v>Bombacha Policial Kadima Negra T:38-48</v>
      </c>
      <c r="E443" s="3">
        <v>42</v>
      </c>
      <c r="F443" s="4"/>
      <c r="G443" s="2" t="str">
        <f>VLOOKUP($A443,[1]products_2021_10_19_12_46_45!$A$3:$S$481,16,FALSE)</f>
        <v>Bombacha policial de gabardina, modelo Kadima.</v>
      </c>
      <c r="H443" s="2" t="str">
        <f>IFERROR(VLOOKUP($A443,[1]products_2021_10_19_12_46_45!$A$3:$S$481,17,FALSE),"")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43" s="2" t="str">
        <f>VLOOKUP($A443,[1]products_2021_10_19_12_46_45!$A$3:$S$481,5,FALSE)</f>
        <v>Indumentaria militar</v>
      </c>
      <c r="J443" s="2" t="str">
        <f>IFERROR(VLOOKUP($A443,[1]products_2021_10_19_12_46_45!$A$3:$S$481,6,FALSE),"")</f>
        <v>Pantalones de combate, bombachas, fajinas, cargo.</v>
      </c>
      <c r="K443" s="2" t="str">
        <f>IFERROR(VLOOKUP($A443,[1]products_2021_10_19_12_46_45!$A$3:$S$481,7,FALSE),"")</f>
        <v>Kadima</v>
      </c>
      <c r="L443" s="2" t="str">
        <f>IFERROR(VLOOKUP($A443,[1]products_2021_10_19_12_46_45!$A$3:$S$481,8,FALSE),"")</f>
        <v/>
      </c>
      <c r="M443" s="2" t="str">
        <f>IFERROR(VLOOKUP($A443,[1]products_2021_10_19_12_46_45!$A$3:$S$481,9,FALSE),"")</f>
        <v>Gabardina, Policía</v>
      </c>
      <c r="N443" s="2">
        <f>IFERROR(VLOOKUP(C443,[2]articulo!$A$1:$D$9000,4,FALSE),"")</f>
        <v>6900</v>
      </c>
      <c r="O443" s="2" t="str">
        <f>VLOOKUP($A443,[1]products_2021_10_19_12_46_45!$A$3:$S$481,18,FALSE)</f>
        <v>https://rerda.com/6610/Bombacha-Policial-Kadima-Negra-T-38-49.jpg,https://rerda.com/6611/Bombacha-Policial-Kadima-Negra-T-38-49.jpg,https://rerda.com/6612/Bombacha-Policial-Kadima-Negra-T-38-49.jpg,https://rerda.com/6613/Bombacha-Policial-Kadima-Negra-T-38-49.jpg,https://rerda.com/6614/Bombacha-Policial-Kadima-Negra-T-38-49.jpg</v>
      </c>
      <c r="P443" s="2">
        <f>IFERROR(VLOOKUP(B443,[3]stock!$A$1:$B$9000,2,FALSE),"0")</f>
        <v>14</v>
      </c>
      <c r="Q443" s="2">
        <f>VLOOKUP($A443,[1]products_2021_10_19_12_46_45!$A$3:$S$481,11,FALSE)</f>
        <v>5</v>
      </c>
      <c r="R443" s="2">
        <f>VLOOKUP($A443,[1]products_2021_10_19_12_46_45!$A$3:$S$481,12,FALSE)</f>
        <v>5</v>
      </c>
      <c r="S443" s="2">
        <f>VLOOKUP($A443,[1]products_2021_10_19_12_46_45!$A$3:$S$481,13,FALSE)</f>
        <v>5</v>
      </c>
      <c r="T443" s="2">
        <f>VLOOKUP($A443,[1]products_2021_10_19_12_46_45!$A$3:$S$481,14,FALSE)</f>
        <v>0.03</v>
      </c>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row>
    <row r="444" spans="1:45" hidden="1" x14ac:dyDescent="0.25">
      <c r="A444" s="2">
        <v>1012</v>
      </c>
      <c r="B444" s="2">
        <v>112072444</v>
      </c>
      <c r="C444" s="2">
        <f>VLOOKUP($A444,[1]products_2021_10_19_12_46_45!$A$3:$S$481,3,FALSE)</f>
        <v>1120724</v>
      </c>
      <c r="D444" s="2" t="str">
        <f>VLOOKUP($A444,[1]products_2021_10_19_12_46_45!$A$3:$S$481,4,FALSE)</f>
        <v>Bombacha Policial Kadima Negra T:38-48</v>
      </c>
      <c r="E444" s="3">
        <v>44</v>
      </c>
      <c r="F444" s="4"/>
      <c r="G444" s="2" t="str">
        <f>VLOOKUP($A444,[1]products_2021_10_19_12_46_45!$A$3:$S$481,16,FALSE)</f>
        <v>Bombacha policial de gabardina, modelo Kadima.</v>
      </c>
      <c r="H444" s="2" t="str">
        <f>IFERROR(VLOOKUP($A444,[1]products_2021_10_19_12_46_45!$A$3:$S$481,17,FALSE),"")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44" s="2" t="str">
        <f>VLOOKUP($A444,[1]products_2021_10_19_12_46_45!$A$3:$S$481,5,FALSE)</f>
        <v>Indumentaria militar</v>
      </c>
      <c r="J444" s="2" t="str">
        <f>IFERROR(VLOOKUP($A444,[1]products_2021_10_19_12_46_45!$A$3:$S$481,6,FALSE),"")</f>
        <v>Pantalones de combate, bombachas, fajinas, cargo.</v>
      </c>
      <c r="K444" s="2" t="str">
        <f>IFERROR(VLOOKUP($A444,[1]products_2021_10_19_12_46_45!$A$3:$S$481,7,FALSE),"")</f>
        <v>Kadima</v>
      </c>
      <c r="L444" s="2" t="str">
        <f>IFERROR(VLOOKUP($A444,[1]products_2021_10_19_12_46_45!$A$3:$S$481,8,FALSE),"")</f>
        <v/>
      </c>
      <c r="M444" s="2" t="str">
        <f>IFERROR(VLOOKUP($A444,[1]products_2021_10_19_12_46_45!$A$3:$S$481,9,FALSE),"")</f>
        <v>Gabardina, Policía</v>
      </c>
      <c r="N444" s="2">
        <f>IFERROR(VLOOKUP(C444,[2]articulo!$A$1:$D$9000,4,FALSE),"")</f>
        <v>6900</v>
      </c>
      <c r="O444" s="2" t="str">
        <f>VLOOKUP($A444,[1]products_2021_10_19_12_46_45!$A$3:$S$481,18,FALSE)</f>
        <v>https://rerda.com/6610/Bombacha-Policial-Kadima-Negra-T-38-49.jpg,https://rerda.com/6611/Bombacha-Policial-Kadima-Negra-T-38-49.jpg,https://rerda.com/6612/Bombacha-Policial-Kadima-Negra-T-38-49.jpg,https://rerda.com/6613/Bombacha-Policial-Kadima-Negra-T-38-49.jpg,https://rerda.com/6614/Bombacha-Policial-Kadima-Negra-T-38-49.jpg</v>
      </c>
      <c r="P444" s="2">
        <f>IFERROR(VLOOKUP(B444,[3]stock!$A$1:$B$9000,2,FALSE),"0")</f>
        <v>10</v>
      </c>
      <c r="Q444" s="2">
        <f>VLOOKUP($A444,[1]products_2021_10_19_12_46_45!$A$3:$S$481,11,FALSE)</f>
        <v>5</v>
      </c>
      <c r="R444" s="2">
        <f>VLOOKUP($A444,[1]products_2021_10_19_12_46_45!$A$3:$S$481,12,FALSE)</f>
        <v>5</v>
      </c>
      <c r="S444" s="2">
        <f>VLOOKUP($A444,[1]products_2021_10_19_12_46_45!$A$3:$S$481,13,FALSE)</f>
        <v>5</v>
      </c>
      <c r="T444" s="2">
        <f>VLOOKUP($A444,[1]products_2021_10_19_12_46_45!$A$3:$S$481,14,FALSE)</f>
        <v>0.03</v>
      </c>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row>
    <row r="445" spans="1:45" hidden="1" x14ac:dyDescent="0.25">
      <c r="A445" s="2">
        <v>1012</v>
      </c>
      <c r="B445" s="2">
        <v>112072446</v>
      </c>
      <c r="C445" s="2">
        <f>VLOOKUP($A445,[1]products_2021_10_19_12_46_45!$A$3:$S$481,3,FALSE)</f>
        <v>1120724</v>
      </c>
      <c r="D445" s="2" t="str">
        <f>VLOOKUP($A445,[1]products_2021_10_19_12_46_45!$A$3:$S$481,4,FALSE)</f>
        <v>Bombacha Policial Kadima Negra T:38-48</v>
      </c>
      <c r="E445" s="3">
        <v>46</v>
      </c>
      <c r="F445" s="4"/>
      <c r="G445" s="2" t="str">
        <f>VLOOKUP($A445,[1]products_2021_10_19_12_46_45!$A$3:$S$481,16,FALSE)</f>
        <v>Bombacha policial de gabardina, modelo Kadima.</v>
      </c>
      <c r="H445" s="2" t="str">
        <f>IFERROR(VLOOKUP($A445,[1]products_2021_10_19_12_46_45!$A$3:$S$481,17,FALSE),"")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45" s="2" t="str">
        <f>VLOOKUP($A445,[1]products_2021_10_19_12_46_45!$A$3:$S$481,5,FALSE)</f>
        <v>Indumentaria militar</v>
      </c>
      <c r="J445" s="2" t="str">
        <f>IFERROR(VLOOKUP($A445,[1]products_2021_10_19_12_46_45!$A$3:$S$481,6,FALSE),"")</f>
        <v>Pantalones de combate, bombachas, fajinas, cargo.</v>
      </c>
      <c r="K445" s="2" t="str">
        <f>IFERROR(VLOOKUP($A445,[1]products_2021_10_19_12_46_45!$A$3:$S$481,7,FALSE),"")</f>
        <v>Kadima</v>
      </c>
      <c r="L445" s="2" t="str">
        <f>IFERROR(VLOOKUP($A445,[1]products_2021_10_19_12_46_45!$A$3:$S$481,8,FALSE),"")</f>
        <v/>
      </c>
      <c r="M445" s="2" t="str">
        <f>IFERROR(VLOOKUP($A445,[1]products_2021_10_19_12_46_45!$A$3:$S$481,9,FALSE),"")</f>
        <v>Gabardina, Policía</v>
      </c>
      <c r="N445" s="2">
        <f>IFERROR(VLOOKUP(C445,[2]articulo!$A$1:$D$9000,4,FALSE),"")</f>
        <v>6900</v>
      </c>
      <c r="O445" s="2" t="str">
        <f>VLOOKUP($A445,[1]products_2021_10_19_12_46_45!$A$3:$S$481,18,FALSE)</f>
        <v>https://rerda.com/6610/Bombacha-Policial-Kadima-Negra-T-38-49.jpg,https://rerda.com/6611/Bombacha-Policial-Kadima-Negra-T-38-49.jpg,https://rerda.com/6612/Bombacha-Policial-Kadima-Negra-T-38-49.jpg,https://rerda.com/6613/Bombacha-Policial-Kadima-Negra-T-38-49.jpg,https://rerda.com/6614/Bombacha-Policial-Kadima-Negra-T-38-49.jpg</v>
      </c>
      <c r="P445" s="2">
        <f>IFERROR(VLOOKUP(B445,[3]stock!$A$1:$B$9000,2,FALSE),"0")</f>
        <v>10</v>
      </c>
      <c r="Q445" s="2">
        <f>VLOOKUP($A445,[1]products_2021_10_19_12_46_45!$A$3:$S$481,11,FALSE)</f>
        <v>5</v>
      </c>
      <c r="R445" s="2">
        <f>VLOOKUP($A445,[1]products_2021_10_19_12_46_45!$A$3:$S$481,12,FALSE)</f>
        <v>5</v>
      </c>
      <c r="S445" s="2">
        <f>VLOOKUP($A445,[1]products_2021_10_19_12_46_45!$A$3:$S$481,13,FALSE)</f>
        <v>5</v>
      </c>
      <c r="T445" s="2">
        <f>VLOOKUP($A445,[1]products_2021_10_19_12_46_45!$A$3:$S$481,14,FALSE)</f>
        <v>0.03</v>
      </c>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row>
    <row r="446" spans="1:45" hidden="1" x14ac:dyDescent="0.25">
      <c r="A446" s="2">
        <v>1012</v>
      </c>
      <c r="B446" s="2">
        <v>112072448</v>
      </c>
      <c r="C446" s="2">
        <f>VLOOKUP($A446,[1]products_2021_10_19_12_46_45!$A$3:$S$481,3,FALSE)</f>
        <v>1120724</v>
      </c>
      <c r="D446" s="2" t="str">
        <f>VLOOKUP($A446,[1]products_2021_10_19_12_46_45!$A$3:$S$481,4,FALSE)</f>
        <v>Bombacha Policial Kadima Negra T:38-48</v>
      </c>
      <c r="E446" s="3">
        <v>48</v>
      </c>
      <c r="F446" s="4"/>
      <c r="G446" s="2" t="str">
        <f>VLOOKUP($A446,[1]products_2021_10_19_12_46_45!$A$3:$S$481,16,FALSE)</f>
        <v>Bombacha policial de gabardina, modelo Kadima.</v>
      </c>
      <c r="H446" s="2" t="str">
        <f>IFERROR(VLOOKUP($A446,[1]products_2021_10_19_12_46_45!$A$3:$S$481,17,FALSE),"")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46" s="2" t="str">
        <f>VLOOKUP($A446,[1]products_2021_10_19_12_46_45!$A$3:$S$481,5,FALSE)</f>
        <v>Indumentaria militar</v>
      </c>
      <c r="J446" s="2" t="str">
        <f>IFERROR(VLOOKUP($A446,[1]products_2021_10_19_12_46_45!$A$3:$S$481,6,FALSE),"")</f>
        <v>Pantalones de combate, bombachas, fajinas, cargo.</v>
      </c>
      <c r="K446" s="2" t="str">
        <f>IFERROR(VLOOKUP($A446,[1]products_2021_10_19_12_46_45!$A$3:$S$481,7,FALSE),"")</f>
        <v>Kadima</v>
      </c>
      <c r="L446" s="2" t="str">
        <f>IFERROR(VLOOKUP($A446,[1]products_2021_10_19_12_46_45!$A$3:$S$481,8,FALSE),"")</f>
        <v/>
      </c>
      <c r="M446" s="2" t="str">
        <f>IFERROR(VLOOKUP($A446,[1]products_2021_10_19_12_46_45!$A$3:$S$481,9,FALSE),"")</f>
        <v>Gabardina, Policía</v>
      </c>
      <c r="N446" s="2">
        <f>IFERROR(VLOOKUP(C446,[2]articulo!$A$1:$D$9000,4,FALSE),"")</f>
        <v>6900</v>
      </c>
      <c r="O446" s="2" t="str">
        <f>VLOOKUP($A446,[1]products_2021_10_19_12_46_45!$A$3:$S$481,18,FALSE)</f>
        <v>https://rerda.com/6610/Bombacha-Policial-Kadima-Negra-T-38-49.jpg,https://rerda.com/6611/Bombacha-Policial-Kadima-Negra-T-38-49.jpg,https://rerda.com/6612/Bombacha-Policial-Kadima-Negra-T-38-49.jpg,https://rerda.com/6613/Bombacha-Policial-Kadima-Negra-T-38-49.jpg,https://rerda.com/6614/Bombacha-Policial-Kadima-Negra-T-38-49.jpg</v>
      </c>
      <c r="P446" s="2">
        <f>IFERROR(VLOOKUP(B446,[3]stock!$A$1:$B$9000,2,FALSE),"0")</f>
        <v>5</v>
      </c>
      <c r="Q446" s="2">
        <f>VLOOKUP($A446,[1]products_2021_10_19_12_46_45!$A$3:$S$481,11,FALSE)</f>
        <v>5</v>
      </c>
      <c r="R446" s="2">
        <f>VLOOKUP($A446,[1]products_2021_10_19_12_46_45!$A$3:$S$481,12,FALSE)</f>
        <v>5</v>
      </c>
      <c r="S446" s="2">
        <f>VLOOKUP($A446,[1]products_2021_10_19_12_46_45!$A$3:$S$481,13,FALSE)</f>
        <v>5</v>
      </c>
      <c r="T446" s="2">
        <f>VLOOKUP($A446,[1]products_2021_10_19_12_46_45!$A$3:$S$481,14,FALSE)</f>
        <v>0.03</v>
      </c>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row>
    <row r="447" spans="1:45" hidden="1" x14ac:dyDescent="0.25">
      <c r="A447" s="2">
        <v>1047</v>
      </c>
      <c r="B447" s="2">
        <v>112072550</v>
      </c>
      <c r="C447" s="2">
        <f>VLOOKUP($A447,[1]products_2021_10_19_12_46_45!$A$3:$S$481,3,FALSE)</f>
        <v>1120725</v>
      </c>
      <c r="D447" s="2" t="str">
        <f>VLOOKUP($A447,[1]products_2021_10_19_12_46_45!$A$3:$S$481,4,FALSE)</f>
        <v>Bombacha Policial Kadima Negra T:50-54</v>
      </c>
      <c r="E447" s="3">
        <v>50</v>
      </c>
      <c r="F447" s="4"/>
      <c r="G447" s="2" t="str">
        <f>VLOOKUP($A447,[1]products_2021_10_19_12_46_45!$A$3:$S$481,16,FALSE)</f>
        <v>Bombacha policial de gabardina, modelo Kadima.</v>
      </c>
      <c r="H447" s="2" t="str">
        <f>IFERROR(VLOOKUP($A447,[1]products_2021_10_19_12_46_45!$A$3:$S$481,17,FALSE),"")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47" s="2" t="str">
        <f>VLOOKUP($A447,[1]products_2021_10_19_12_46_45!$A$3:$S$481,5,FALSE)</f>
        <v>Indumentaria militar</v>
      </c>
      <c r="J447" s="2" t="str">
        <f>IFERROR(VLOOKUP($A447,[1]products_2021_10_19_12_46_45!$A$3:$S$481,6,FALSE),"")</f>
        <v>Pantalones de combate, bombachas, fajinas, cargo.</v>
      </c>
      <c r="K447" s="2" t="str">
        <f>IFERROR(VLOOKUP($A447,[1]products_2021_10_19_12_46_45!$A$3:$S$481,7,FALSE),"")</f>
        <v>Kadima</v>
      </c>
      <c r="L447" s="2" t="str">
        <f>IFERROR(VLOOKUP($A447,[1]products_2021_10_19_12_46_45!$A$3:$S$481,8,FALSE),"")</f>
        <v/>
      </c>
      <c r="M447" s="2" t="str">
        <f>IFERROR(VLOOKUP($A447,[1]products_2021_10_19_12_46_45!$A$3:$S$481,9,FALSE),"")</f>
        <v>Gabardina, Policía</v>
      </c>
      <c r="N447" s="2">
        <f>IFERROR(VLOOKUP(C447,[2]articulo!$A$1:$D$9000,4,FALSE),"")</f>
        <v>7100</v>
      </c>
      <c r="O447" s="2" t="str">
        <f>VLOOKUP($A447,[1]products_2021_10_19_12_46_45!$A$3:$S$481,18,FALSE)</f>
        <v>https://rerda.com/6615/Bombacha-Policial-Kadima-Negra-T-50-55.jpg,https://rerda.com/6616/Bombacha-Policial-Kadima-Negra-T-50-55.jpg,https://rerda.com/6617/Bombacha-Policial-Kadima-Negra-T-50-55.jpg,https://rerda.com/6618/Bombacha-Policial-Kadima-Negra-T-50-55.jpg,https://rerda.com/6619/Bombacha-Policial-Kadima-Negra-T-50-55.jpg</v>
      </c>
      <c r="P447" s="2">
        <f>IFERROR(VLOOKUP(B447,[3]stock!$A$1:$B$9000,2,FALSE),"0")</f>
        <v>0</v>
      </c>
      <c r="Q447" s="2">
        <f>VLOOKUP($A447,[1]products_2021_10_19_12_46_45!$A$3:$S$481,11,FALSE)</f>
        <v>5</v>
      </c>
      <c r="R447" s="2">
        <f>VLOOKUP($A447,[1]products_2021_10_19_12_46_45!$A$3:$S$481,12,FALSE)</f>
        <v>5</v>
      </c>
      <c r="S447" s="2">
        <f>VLOOKUP($A447,[1]products_2021_10_19_12_46_45!$A$3:$S$481,13,FALSE)</f>
        <v>5</v>
      </c>
      <c r="T447" s="2">
        <f>VLOOKUP($A447,[1]products_2021_10_19_12_46_45!$A$3:$S$481,14,FALSE)</f>
        <v>0.03</v>
      </c>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row>
    <row r="448" spans="1:45" hidden="1" x14ac:dyDescent="0.25">
      <c r="A448" s="2">
        <v>1047</v>
      </c>
      <c r="B448" s="2">
        <v>112072552</v>
      </c>
      <c r="C448" s="2">
        <f>VLOOKUP($A448,[1]products_2021_10_19_12_46_45!$A$3:$S$481,3,FALSE)</f>
        <v>1120725</v>
      </c>
      <c r="D448" s="2" t="str">
        <f>VLOOKUP($A448,[1]products_2021_10_19_12_46_45!$A$3:$S$481,4,FALSE)</f>
        <v>Bombacha Policial Kadima Negra T:50-54</v>
      </c>
      <c r="E448" s="3">
        <v>52</v>
      </c>
      <c r="F448" s="4"/>
      <c r="G448" s="2" t="str">
        <f>VLOOKUP($A448,[1]products_2021_10_19_12_46_45!$A$3:$S$481,16,FALSE)</f>
        <v>Bombacha policial de gabardina, modelo Kadima.</v>
      </c>
      <c r="H448" s="2" t="str">
        <f>IFERROR(VLOOKUP($A448,[1]products_2021_10_19_12_46_45!$A$3:$S$481,17,FALSE),"")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48" s="2" t="str">
        <f>VLOOKUP($A448,[1]products_2021_10_19_12_46_45!$A$3:$S$481,5,FALSE)</f>
        <v>Indumentaria militar</v>
      </c>
      <c r="J448" s="2" t="str">
        <f>IFERROR(VLOOKUP($A448,[1]products_2021_10_19_12_46_45!$A$3:$S$481,6,FALSE),"")</f>
        <v>Pantalones de combate, bombachas, fajinas, cargo.</v>
      </c>
      <c r="K448" s="2" t="str">
        <f>IFERROR(VLOOKUP($A448,[1]products_2021_10_19_12_46_45!$A$3:$S$481,7,FALSE),"")</f>
        <v>Kadima</v>
      </c>
      <c r="L448" s="2" t="str">
        <f>IFERROR(VLOOKUP($A448,[1]products_2021_10_19_12_46_45!$A$3:$S$481,8,FALSE),"")</f>
        <v/>
      </c>
      <c r="M448" s="2" t="str">
        <f>IFERROR(VLOOKUP($A448,[1]products_2021_10_19_12_46_45!$A$3:$S$481,9,FALSE),"")</f>
        <v>Gabardina, Policía</v>
      </c>
      <c r="N448" s="2">
        <f>IFERROR(VLOOKUP(C448,[2]articulo!$A$1:$D$9000,4,FALSE),"")</f>
        <v>7100</v>
      </c>
      <c r="O448" s="2" t="str">
        <f>VLOOKUP($A448,[1]products_2021_10_19_12_46_45!$A$3:$S$481,18,FALSE)</f>
        <v>https://rerda.com/6615/Bombacha-Policial-Kadima-Negra-T-50-55.jpg,https://rerda.com/6616/Bombacha-Policial-Kadima-Negra-T-50-55.jpg,https://rerda.com/6617/Bombacha-Policial-Kadima-Negra-T-50-55.jpg,https://rerda.com/6618/Bombacha-Policial-Kadima-Negra-T-50-55.jpg,https://rerda.com/6619/Bombacha-Policial-Kadima-Negra-T-50-55.jpg</v>
      </c>
      <c r="P448" s="2">
        <f>IFERROR(VLOOKUP(B448,[3]stock!$A$1:$B$9000,2,FALSE),"0")</f>
        <v>4</v>
      </c>
      <c r="Q448" s="2">
        <f>VLOOKUP($A448,[1]products_2021_10_19_12_46_45!$A$3:$S$481,11,FALSE)</f>
        <v>5</v>
      </c>
      <c r="R448" s="2">
        <f>VLOOKUP($A448,[1]products_2021_10_19_12_46_45!$A$3:$S$481,12,FALSE)</f>
        <v>5</v>
      </c>
      <c r="S448" s="2">
        <f>VLOOKUP($A448,[1]products_2021_10_19_12_46_45!$A$3:$S$481,13,FALSE)</f>
        <v>5</v>
      </c>
      <c r="T448" s="2">
        <f>VLOOKUP($A448,[1]products_2021_10_19_12_46_45!$A$3:$S$481,14,FALSE)</f>
        <v>0.03</v>
      </c>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row>
    <row r="449" spans="1:45" hidden="1" x14ac:dyDescent="0.25">
      <c r="A449" s="2">
        <v>1047</v>
      </c>
      <c r="B449" s="2">
        <v>112072554</v>
      </c>
      <c r="C449" s="2">
        <f>VLOOKUP($A449,[1]products_2021_10_19_12_46_45!$A$3:$S$481,3,FALSE)</f>
        <v>1120725</v>
      </c>
      <c r="D449" s="2" t="str">
        <f>VLOOKUP($A449,[1]products_2021_10_19_12_46_45!$A$3:$S$481,4,FALSE)</f>
        <v>Bombacha Policial Kadima Negra T:50-54</v>
      </c>
      <c r="E449" s="3">
        <v>54</v>
      </c>
      <c r="F449" s="4"/>
      <c r="G449" s="2" t="str">
        <f>VLOOKUP($A449,[1]products_2021_10_19_12_46_45!$A$3:$S$481,16,FALSE)</f>
        <v>Bombacha policial de gabardina, modelo Kadima.</v>
      </c>
      <c r="H449" s="2" t="str">
        <f>IFERROR(VLOOKUP($A449,[1]products_2021_10_19_12_46_45!$A$3:$S$481,17,FALSE),"")</f>
        <v>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v>
      </c>
      <c r="I449" s="2" t="str">
        <f>VLOOKUP($A449,[1]products_2021_10_19_12_46_45!$A$3:$S$481,5,FALSE)</f>
        <v>Indumentaria militar</v>
      </c>
      <c r="J449" s="2" t="str">
        <f>IFERROR(VLOOKUP($A449,[1]products_2021_10_19_12_46_45!$A$3:$S$481,6,FALSE),"")</f>
        <v>Pantalones de combate, bombachas, fajinas, cargo.</v>
      </c>
      <c r="K449" s="2" t="str">
        <f>IFERROR(VLOOKUP($A449,[1]products_2021_10_19_12_46_45!$A$3:$S$481,7,FALSE),"")</f>
        <v>Kadima</v>
      </c>
      <c r="L449" s="2" t="str">
        <f>IFERROR(VLOOKUP($A449,[1]products_2021_10_19_12_46_45!$A$3:$S$481,8,FALSE),"")</f>
        <v/>
      </c>
      <c r="M449" s="2" t="str">
        <f>IFERROR(VLOOKUP($A449,[1]products_2021_10_19_12_46_45!$A$3:$S$481,9,FALSE),"")</f>
        <v>Gabardina, Policía</v>
      </c>
      <c r="N449" s="2">
        <f>IFERROR(VLOOKUP(C449,[2]articulo!$A$1:$D$9000,4,FALSE),"")</f>
        <v>7100</v>
      </c>
      <c r="O449" s="2" t="str">
        <f>VLOOKUP($A449,[1]products_2021_10_19_12_46_45!$A$3:$S$481,18,FALSE)</f>
        <v>https://rerda.com/6615/Bombacha-Policial-Kadima-Negra-T-50-55.jpg,https://rerda.com/6616/Bombacha-Policial-Kadima-Negra-T-50-55.jpg,https://rerda.com/6617/Bombacha-Policial-Kadima-Negra-T-50-55.jpg,https://rerda.com/6618/Bombacha-Policial-Kadima-Negra-T-50-55.jpg,https://rerda.com/6619/Bombacha-Policial-Kadima-Negra-T-50-55.jpg</v>
      </c>
      <c r="P449" s="2">
        <f>IFERROR(VLOOKUP(B449,[3]stock!$A$1:$B$9000,2,FALSE),"0")</f>
        <v>10</v>
      </c>
      <c r="Q449" s="2">
        <f>VLOOKUP($A449,[1]products_2021_10_19_12_46_45!$A$3:$S$481,11,FALSE)</f>
        <v>5</v>
      </c>
      <c r="R449" s="2">
        <f>VLOOKUP($A449,[1]products_2021_10_19_12_46_45!$A$3:$S$481,12,FALSE)</f>
        <v>5</v>
      </c>
      <c r="S449" s="2">
        <f>VLOOKUP($A449,[1]products_2021_10_19_12_46_45!$A$3:$S$481,13,FALSE)</f>
        <v>5</v>
      </c>
      <c r="T449" s="2">
        <f>VLOOKUP($A449,[1]products_2021_10_19_12_46_45!$A$3:$S$481,14,FALSE)</f>
        <v>0.03</v>
      </c>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row>
    <row r="450" spans="1:45" hidden="1" x14ac:dyDescent="0.25">
      <c r="A450" s="2">
        <v>1247</v>
      </c>
      <c r="B450" s="2">
        <v>112074234</v>
      </c>
      <c r="C450" s="2">
        <f>VLOOKUP($A450,[1]products_2021_10_19_12_46_45!$A$3:$S$481,3,FALSE)</f>
        <v>1120742</v>
      </c>
      <c r="D450" s="2" t="str">
        <f>VLOOKUP($A450,[1]products_2021_10_19_12_46_45!$A$3:$S$481,4,FALSE)</f>
        <v>Bombacha Policial Kadima Neuquén T:38-48</v>
      </c>
      <c r="E450" s="3">
        <v>34</v>
      </c>
      <c r="F450" s="4"/>
      <c r="G450" s="2" t="str">
        <f>VLOOKUP($A450,[1]products_2021_10_19_12_46_45!$A$3:$S$481,16,FALSE)</f>
        <v>&lt;p&gt;Bombacha policial de gabardina, modelo Kadima.&lt;/p&gt;</v>
      </c>
      <c r="H450" s="2" t="str">
        <f>IFERROR(VLOOKUP($A450,[1]products_2021_10_19_12_46_45!$A$3:$S$481,17,FALSE),"")</f>
        <v>&lt;p&gt;Rodilleras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v>
      </c>
      <c r="I450" s="2" t="str">
        <f>VLOOKUP($A450,[1]products_2021_10_19_12_46_45!$A$3:$S$481,5,FALSE)</f>
        <v>Indumentaria militar</v>
      </c>
      <c r="J450" s="2" t="str">
        <f>IFERROR(VLOOKUP($A450,[1]products_2021_10_19_12_46_45!$A$3:$S$481,6,FALSE),"")</f>
        <v>Pantalones de combate, bombachas, fajinas, cargo.</v>
      </c>
      <c r="K450" s="2" t="str">
        <f>IFERROR(VLOOKUP($A450,[1]products_2021_10_19_12_46_45!$A$3:$S$481,7,FALSE),"")</f>
        <v>Kadima</v>
      </c>
      <c r="L450" s="2" t="str">
        <f>IFERROR(VLOOKUP($A450,[1]products_2021_10_19_12_46_45!$A$3:$S$481,8,FALSE),"")</f>
        <v/>
      </c>
      <c r="M450" s="2" t="str">
        <f>IFERROR(VLOOKUP($A450,[1]products_2021_10_19_12_46_45!$A$3:$S$481,9,FALSE),"")</f>
        <v>Gabardina, Policía</v>
      </c>
      <c r="N450" s="2">
        <f>IFERROR(VLOOKUP(C450,[2]articulo!$A$1:$D$9000,4,FALSE),"")</f>
        <v>6900</v>
      </c>
      <c r="O450" s="2" t="str">
        <f>VLOOKUP($A450,[1]products_2021_10_19_12_46_45!$A$3:$S$481,18,FALSE)</f>
        <v>https://rerda.com/8306/bombacha-policial-kadima-neuquen-t38-48.jpg,https://rerda.com/8307/bombacha-policial-kadima-neuquen-t38-48.jpg,https://rerda.com/8308/bombacha-policial-kadima-neuquen-t38-48.jpg,https://rerda.com/8309/bombacha-policial-kadima-neuquen-t38-48.jpg,https://rerda.com/8310/bombacha-policial-kadima-neuquen-t38-48.jpg</v>
      </c>
      <c r="P450" s="2">
        <f>IFERROR(VLOOKUP(B450,[3]stock!$A$1:$B$9000,2,FALSE),"0")</f>
        <v>0</v>
      </c>
      <c r="Q450" s="2">
        <f>VLOOKUP($A450,[1]products_2021_10_19_12_46_45!$A$3:$S$481,11,FALSE)</f>
        <v>5</v>
      </c>
      <c r="R450" s="2">
        <f>VLOOKUP($A450,[1]products_2021_10_19_12_46_45!$A$3:$S$481,12,FALSE)</f>
        <v>5</v>
      </c>
      <c r="S450" s="2">
        <f>VLOOKUP($A450,[1]products_2021_10_19_12_46_45!$A$3:$S$481,13,FALSE)</f>
        <v>5</v>
      </c>
      <c r="T450" s="2">
        <f>VLOOKUP($A450,[1]products_2021_10_19_12_46_45!$A$3:$S$481,14,FALSE)</f>
        <v>0.03</v>
      </c>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row>
    <row r="451" spans="1:45" hidden="1" x14ac:dyDescent="0.25">
      <c r="A451" s="2">
        <v>1247</v>
      </c>
      <c r="B451" s="2">
        <v>112074236</v>
      </c>
      <c r="C451" s="2">
        <f>VLOOKUP($A451,[1]products_2021_10_19_12_46_45!$A$3:$S$481,3,FALSE)</f>
        <v>1120742</v>
      </c>
      <c r="D451" s="2" t="str">
        <f>VLOOKUP($A451,[1]products_2021_10_19_12_46_45!$A$3:$S$481,4,FALSE)</f>
        <v>Bombacha Policial Kadima Neuquén T:38-48</v>
      </c>
      <c r="E451" s="3">
        <v>36</v>
      </c>
      <c r="F451" s="4"/>
      <c r="G451" s="2" t="str">
        <f>VLOOKUP($A451,[1]products_2021_10_19_12_46_45!$A$3:$S$481,16,FALSE)</f>
        <v>&lt;p&gt;Bombacha policial de gabardina, modelo Kadima.&lt;/p&gt;</v>
      </c>
      <c r="H451" s="2" t="str">
        <f>IFERROR(VLOOKUP($A451,[1]products_2021_10_19_12_46_45!$A$3:$S$481,17,FALSE),"")</f>
        <v>&lt;p&gt;Rodilleras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v>
      </c>
      <c r="I451" s="2" t="str">
        <f>VLOOKUP($A451,[1]products_2021_10_19_12_46_45!$A$3:$S$481,5,FALSE)</f>
        <v>Indumentaria militar</v>
      </c>
      <c r="J451" s="2" t="str">
        <f>IFERROR(VLOOKUP($A451,[1]products_2021_10_19_12_46_45!$A$3:$S$481,6,FALSE),"")</f>
        <v>Pantalones de combate, bombachas, fajinas, cargo.</v>
      </c>
      <c r="K451" s="2" t="str">
        <f>IFERROR(VLOOKUP($A451,[1]products_2021_10_19_12_46_45!$A$3:$S$481,7,FALSE),"")</f>
        <v>Kadima</v>
      </c>
      <c r="L451" s="2" t="str">
        <f>IFERROR(VLOOKUP($A451,[1]products_2021_10_19_12_46_45!$A$3:$S$481,8,FALSE),"")</f>
        <v/>
      </c>
      <c r="M451" s="2" t="str">
        <f>IFERROR(VLOOKUP($A451,[1]products_2021_10_19_12_46_45!$A$3:$S$481,9,FALSE),"")</f>
        <v>Gabardina, Policía</v>
      </c>
      <c r="N451" s="2">
        <f>IFERROR(VLOOKUP(C451,[2]articulo!$A$1:$D$9000,4,FALSE),"")</f>
        <v>6900</v>
      </c>
      <c r="O451" s="2" t="str">
        <f>VLOOKUP($A451,[1]products_2021_10_19_12_46_45!$A$3:$S$481,18,FALSE)</f>
        <v>https://rerda.com/8306/bombacha-policial-kadima-neuquen-t38-48.jpg,https://rerda.com/8307/bombacha-policial-kadima-neuquen-t38-48.jpg,https://rerda.com/8308/bombacha-policial-kadima-neuquen-t38-48.jpg,https://rerda.com/8309/bombacha-policial-kadima-neuquen-t38-48.jpg,https://rerda.com/8310/bombacha-policial-kadima-neuquen-t38-48.jpg</v>
      </c>
      <c r="P451" s="2">
        <f>IFERROR(VLOOKUP(B451,[3]stock!$A$1:$B$9000,2,FALSE),"0")</f>
        <v>1</v>
      </c>
      <c r="Q451" s="2">
        <f>VLOOKUP($A451,[1]products_2021_10_19_12_46_45!$A$3:$S$481,11,FALSE)</f>
        <v>5</v>
      </c>
      <c r="R451" s="2">
        <f>VLOOKUP($A451,[1]products_2021_10_19_12_46_45!$A$3:$S$481,12,FALSE)</f>
        <v>5</v>
      </c>
      <c r="S451" s="2">
        <f>VLOOKUP($A451,[1]products_2021_10_19_12_46_45!$A$3:$S$481,13,FALSE)</f>
        <v>5</v>
      </c>
      <c r="T451" s="2">
        <f>VLOOKUP($A451,[1]products_2021_10_19_12_46_45!$A$3:$S$481,14,FALSE)</f>
        <v>0.03</v>
      </c>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row>
    <row r="452" spans="1:45" hidden="1" x14ac:dyDescent="0.25">
      <c r="A452" s="2">
        <v>1247</v>
      </c>
      <c r="B452" s="2">
        <v>112074238</v>
      </c>
      <c r="C452" s="2">
        <f>VLOOKUP($A452,[1]products_2021_10_19_12_46_45!$A$3:$S$481,3,FALSE)</f>
        <v>1120742</v>
      </c>
      <c r="D452" s="2" t="str">
        <f>VLOOKUP($A452,[1]products_2021_10_19_12_46_45!$A$3:$S$481,4,FALSE)</f>
        <v>Bombacha Policial Kadima Neuquén T:38-48</v>
      </c>
      <c r="E452" s="3">
        <v>38</v>
      </c>
      <c r="F452" s="4"/>
      <c r="G452" s="2" t="str">
        <f>VLOOKUP($A452,[1]products_2021_10_19_12_46_45!$A$3:$S$481,16,FALSE)</f>
        <v>&lt;p&gt;Bombacha policial de gabardina, modelo Kadima.&lt;/p&gt;</v>
      </c>
      <c r="H452" s="2" t="str">
        <f>IFERROR(VLOOKUP($A452,[1]products_2021_10_19_12_46_45!$A$3:$S$481,17,FALSE),"")</f>
        <v>&lt;p&gt;Rodilleras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v>
      </c>
      <c r="I452" s="2" t="str">
        <f>VLOOKUP($A452,[1]products_2021_10_19_12_46_45!$A$3:$S$481,5,FALSE)</f>
        <v>Indumentaria militar</v>
      </c>
      <c r="J452" s="2" t="str">
        <f>IFERROR(VLOOKUP($A452,[1]products_2021_10_19_12_46_45!$A$3:$S$481,6,FALSE),"")</f>
        <v>Pantalones de combate, bombachas, fajinas, cargo.</v>
      </c>
      <c r="K452" s="2" t="str">
        <f>IFERROR(VLOOKUP($A452,[1]products_2021_10_19_12_46_45!$A$3:$S$481,7,FALSE),"")</f>
        <v>Kadima</v>
      </c>
      <c r="L452" s="2" t="str">
        <f>IFERROR(VLOOKUP($A452,[1]products_2021_10_19_12_46_45!$A$3:$S$481,8,FALSE),"")</f>
        <v/>
      </c>
      <c r="M452" s="2" t="str">
        <f>IFERROR(VLOOKUP($A452,[1]products_2021_10_19_12_46_45!$A$3:$S$481,9,FALSE),"")</f>
        <v>Gabardina, Policía</v>
      </c>
      <c r="N452" s="2">
        <f>IFERROR(VLOOKUP(C452,[2]articulo!$A$1:$D$9000,4,FALSE),"")</f>
        <v>6900</v>
      </c>
      <c r="O452" s="2" t="str">
        <f>VLOOKUP($A452,[1]products_2021_10_19_12_46_45!$A$3:$S$481,18,FALSE)</f>
        <v>https://rerda.com/8306/bombacha-policial-kadima-neuquen-t38-48.jpg,https://rerda.com/8307/bombacha-policial-kadima-neuquen-t38-48.jpg,https://rerda.com/8308/bombacha-policial-kadima-neuquen-t38-48.jpg,https://rerda.com/8309/bombacha-policial-kadima-neuquen-t38-48.jpg,https://rerda.com/8310/bombacha-policial-kadima-neuquen-t38-48.jpg</v>
      </c>
      <c r="P452" s="2">
        <f>IFERROR(VLOOKUP(B452,[3]stock!$A$1:$B$9000,2,FALSE),"0")</f>
        <v>1</v>
      </c>
      <c r="Q452" s="2">
        <f>VLOOKUP($A452,[1]products_2021_10_19_12_46_45!$A$3:$S$481,11,FALSE)</f>
        <v>5</v>
      </c>
      <c r="R452" s="2">
        <f>VLOOKUP($A452,[1]products_2021_10_19_12_46_45!$A$3:$S$481,12,FALSE)</f>
        <v>5</v>
      </c>
      <c r="S452" s="2">
        <f>VLOOKUP($A452,[1]products_2021_10_19_12_46_45!$A$3:$S$481,13,FALSE)</f>
        <v>5</v>
      </c>
      <c r="T452" s="2">
        <f>VLOOKUP($A452,[1]products_2021_10_19_12_46_45!$A$3:$S$481,14,FALSE)</f>
        <v>0.03</v>
      </c>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row>
    <row r="453" spans="1:45" hidden="1" x14ac:dyDescent="0.25">
      <c r="A453" s="2">
        <v>1247</v>
      </c>
      <c r="B453" s="2">
        <v>112074240</v>
      </c>
      <c r="C453" s="2">
        <f>VLOOKUP($A453,[1]products_2021_10_19_12_46_45!$A$3:$S$481,3,FALSE)</f>
        <v>1120742</v>
      </c>
      <c r="D453" s="2" t="str">
        <f>VLOOKUP($A453,[1]products_2021_10_19_12_46_45!$A$3:$S$481,4,FALSE)</f>
        <v>Bombacha Policial Kadima Neuquén T:38-48</v>
      </c>
      <c r="E453" s="3">
        <v>40</v>
      </c>
      <c r="F453" s="4"/>
      <c r="G453" s="2" t="str">
        <f>VLOOKUP($A453,[1]products_2021_10_19_12_46_45!$A$3:$S$481,16,FALSE)</f>
        <v>&lt;p&gt;Bombacha policial de gabardina, modelo Kadima.&lt;/p&gt;</v>
      </c>
      <c r="H453" s="2" t="str">
        <f>IFERROR(VLOOKUP($A453,[1]products_2021_10_19_12_46_45!$A$3:$S$481,17,FALSE),"")</f>
        <v>&lt;p&gt;Rodilleras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v>
      </c>
      <c r="I453" s="2" t="str">
        <f>VLOOKUP($A453,[1]products_2021_10_19_12_46_45!$A$3:$S$481,5,FALSE)</f>
        <v>Indumentaria militar</v>
      </c>
      <c r="J453" s="2" t="str">
        <f>IFERROR(VLOOKUP($A453,[1]products_2021_10_19_12_46_45!$A$3:$S$481,6,FALSE),"")</f>
        <v>Pantalones de combate, bombachas, fajinas, cargo.</v>
      </c>
      <c r="K453" s="2" t="str">
        <f>IFERROR(VLOOKUP($A453,[1]products_2021_10_19_12_46_45!$A$3:$S$481,7,FALSE),"")</f>
        <v>Kadima</v>
      </c>
      <c r="L453" s="2" t="str">
        <f>IFERROR(VLOOKUP($A453,[1]products_2021_10_19_12_46_45!$A$3:$S$481,8,FALSE),"")</f>
        <v/>
      </c>
      <c r="M453" s="2" t="str">
        <f>IFERROR(VLOOKUP($A453,[1]products_2021_10_19_12_46_45!$A$3:$S$481,9,FALSE),"")</f>
        <v>Gabardina, Policía</v>
      </c>
      <c r="N453" s="2">
        <f>IFERROR(VLOOKUP(C453,[2]articulo!$A$1:$D$9000,4,FALSE),"")</f>
        <v>6900</v>
      </c>
      <c r="O453" s="2" t="str">
        <f>VLOOKUP($A453,[1]products_2021_10_19_12_46_45!$A$3:$S$481,18,FALSE)</f>
        <v>https://rerda.com/8306/bombacha-policial-kadima-neuquen-t38-48.jpg,https://rerda.com/8307/bombacha-policial-kadima-neuquen-t38-48.jpg,https://rerda.com/8308/bombacha-policial-kadima-neuquen-t38-48.jpg,https://rerda.com/8309/bombacha-policial-kadima-neuquen-t38-48.jpg,https://rerda.com/8310/bombacha-policial-kadima-neuquen-t38-48.jpg</v>
      </c>
      <c r="P453" s="2">
        <f>IFERROR(VLOOKUP(B453,[3]stock!$A$1:$B$9000,2,FALSE),"0")</f>
        <v>0</v>
      </c>
      <c r="Q453" s="2">
        <f>VLOOKUP($A453,[1]products_2021_10_19_12_46_45!$A$3:$S$481,11,FALSE)</f>
        <v>5</v>
      </c>
      <c r="R453" s="2">
        <f>VLOOKUP($A453,[1]products_2021_10_19_12_46_45!$A$3:$S$481,12,FALSE)</f>
        <v>5</v>
      </c>
      <c r="S453" s="2">
        <f>VLOOKUP($A453,[1]products_2021_10_19_12_46_45!$A$3:$S$481,13,FALSE)</f>
        <v>5</v>
      </c>
      <c r="T453" s="2">
        <f>VLOOKUP($A453,[1]products_2021_10_19_12_46_45!$A$3:$S$481,14,FALSE)</f>
        <v>0.03</v>
      </c>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row>
    <row r="454" spans="1:45" hidden="1" x14ac:dyDescent="0.25">
      <c r="A454" s="2">
        <v>1247</v>
      </c>
      <c r="B454" s="2">
        <v>112074242</v>
      </c>
      <c r="C454" s="2">
        <f>VLOOKUP($A454,[1]products_2021_10_19_12_46_45!$A$3:$S$481,3,FALSE)</f>
        <v>1120742</v>
      </c>
      <c r="D454" s="2" t="str">
        <f>VLOOKUP($A454,[1]products_2021_10_19_12_46_45!$A$3:$S$481,4,FALSE)</f>
        <v>Bombacha Policial Kadima Neuquén T:38-48</v>
      </c>
      <c r="E454" s="3">
        <v>42</v>
      </c>
      <c r="F454" s="4"/>
      <c r="G454" s="2" t="str">
        <f>VLOOKUP($A454,[1]products_2021_10_19_12_46_45!$A$3:$S$481,16,FALSE)</f>
        <v>&lt;p&gt;Bombacha policial de gabardina, modelo Kadima.&lt;/p&gt;</v>
      </c>
      <c r="H454" s="2" t="str">
        <f>IFERROR(VLOOKUP($A454,[1]products_2021_10_19_12_46_45!$A$3:$S$481,17,FALSE),"")</f>
        <v>&lt;p&gt;Rodilleras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v>
      </c>
      <c r="I454" s="2" t="str">
        <f>VLOOKUP($A454,[1]products_2021_10_19_12_46_45!$A$3:$S$481,5,FALSE)</f>
        <v>Indumentaria militar</v>
      </c>
      <c r="J454" s="2" t="str">
        <f>IFERROR(VLOOKUP($A454,[1]products_2021_10_19_12_46_45!$A$3:$S$481,6,FALSE),"")</f>
        <v>Pantalones de combate, bombachas, fajinas, cargo.</v>
      </c>
      <c r="K454" s="2" t="str">
        <f>IFERROR(VLOOKUP($A454,[1]products_2021_10_19_12_46_45!$A$3:$S$481,7,FALSE),"")</f>
        <v>Kadima</v>
      </c>
      <c r="L454" s="2" t="str">
        <f>IFERROR(VLOOKUP($A454,[1]products_2021_10_19_12_46_45!$A$3:$S$481,8,FALSE),"")</f>
        <v/>
      </c>
      <c r="M454" s="2" t="str">
        <f>IFERROR(VLOOKUP($A454,[1]products_2021_10_19_12_46_45!$A$3:$S$481,9,FALSE),"")</f>
        <v>Gabardina, Policía</v>
      </c>
      <c r="N454" s="2">
        <f>IFERROR(VLOOKUP(C454,[2]articulo!$A$1:$D$9000,4,FALSE),"")</f>
        <v>6900</v>
      </c>
      <c r="O454" s="2" t="str">
        <f>VLOOKUP($A454,[1]products_2021_10_19_12_46_45!$A$3:$S$481,18,FALSE)</f>
        <v>https://rerda.com/8306/bombacha-policial-kadima-neuquen-t38-48.jpg,https://rerda.com/8307/bombacha-policial-kadima-neuquen-t38-48.jpg,https://rerda.com/8308/bombacha-policial-kadima-neuquen-t38-48.jpg,https://rerda.com/8309/bombacha-policial-kadima-neuquen-t38-48.jpg,https://rerda.com/8310/bombacha-policial-kadima-neuquen-t38-48.jpg</v>
      </c>
      <c r="P454" s="2">
        <f>IFERROR(VLOOKUP(B454,[3]stock!$A$1:$B$9000,2,FALSE),"0")</f>
        <v>0</v>
      </c>
      <c r="Q454" s="2">
        <f>VLOOKUP($A454,[1]products_2021_10_19_12_46_45!$A$3:$S$481,11,FALSE)</f>
        <v>5</v>
      </c>
      <c r="R454" s="2">
        <f>VLOOKUP($A454,[1]products_2021_10_19_12_46_45!$A$3:$S$481,12,FALSE)</f>
        <v>5</v>
      </c>
      <c r="S454" s="2">
        <f>VLOOKUP($A454,[1]products_2021_10_19_12_46_45!$A$3:$S$481,13,FALSE)</f>
        <v>5</v>
      </c>
      <c r="T454" s="2">
        <f>VLOOKUP($A454,[1]products_2021_10_19_12_46_45!$A$3:$S$481,14,FALSE)</f>
        <v>0.03</v>
      </c>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row>
    <row r="455" spans="1:45" hidden="1" x14ac:dyDescent="0.25">
      <c r="A455" s="2">
        <v>1247</v>
      </c>
      <c r="B455" s="2">
        <v>112074244</v>
      </c>
      <c r="C455" s="2">
        <f>VLOOKUP($A455,[1]products_2021_10_19_12_46_45!$A$3:$S$481,3,FALSE)</f>
        <v>1120742</v>
      </c>
      <c r="D455" s="2" t="str">
        <f>VLOOKUP($A455,[1]products_2021_10_19_12_46_45!$A$3:$S$481,4,FALSE)</f>
        <v>Bombacha Policial Kadima Neuquén T:38-48</v>
      </c>
      <c r="E455" s="3">
        <v>44</v>
      </c>
      <c r="F455" s="4"/>
      <c r="G455" s="2" t="str">
        <f>VLOOKUP($A455,[1]products_2021_10_19_12_46_45!$A$3:$S$481,16,FALSE)</f>
        <v>&lt;p&gt;Bombacha policial de gabardina, modelo Kadima.&lt;/p&gt;</v>
      </c>
      <c r="H455" s="2" t="str">
        <f>IFERROR(VLOOKUP($A455,[1]products_2021_10_19_12_46_45!$A$3:$S$481,17,FALSE),"")</f>
        <v>&lt;p&gt;Rodilleras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v>
      </c>
      <c r="I455" s="2" t="str">
        <f>VLOOKUP($A455,[1]products_2021_10_19_12_46_45!$A$3:$S$481,5,FALSE)</f>
        <v>Indumentaria militar</v>
      </c>
      <c r="J455" s="2" t="str">
        <f>IFERROR(VLOOKUP($A455,[1]products_2021_10_19_12_46_45!$A$3:$S$481,6,FALSE),"")</f>
        <v>Pantalones de combate, bombachas, fajinas, cargo.</v>
      </c>
      <c r="K455" s="2" t="str">
        <f>IFERROR(VLOOKUP($A455,[1]products_2021_10_19_12_46_45!$A$3:$S$481,7,FALSE),"")</f>
        <v>Kadima</v>
      </c>
      <c r="L455" s="2" t="str">
        <f>IFERROR(VLOOKUP($A455,[1]products_2021_10_19_12_46_45!$A$3:$S$481,8,FALSE),"")</f>
        <v/>
      </c>
      <c r="M455" s="2" t="str">
        <f>IFERROR(VLOOKUP($A455,[1]products_2021_10_19_12_46_45!$A$3:$S$481,9,FALSE),"")</f>
        <v>Gabardina, Policía</v>
      </c>
      <c r="N455" s="2">
        <f>IFERROR(VLOOKUP(C455,[2]articulo!$A$1:$D$9000,4,FALSE),"")</f>
        <v>6900</v>
      </c>
      <c r="O455" s="2" t="str">
        <f>VLOOKUP($A455,[1]products_2021_10_19_12_46_45!$A$3:$S$481,18,FALSE)</f>
        <v>https://rerda.com/8306/bombacha-policial-kadima-neuquen-t38-48.jpg,https://rerda.com/8307/bombacha-policial-kadima-neuquen-t38-48.jpg,https://rerda.com/8308/bombacha-policial-kadima-neuquen-t38-48.jpg,https://rerda.com/8309/bombacha-policial-kadima-neuquen-t38-48.jpg,https://rerda.com/8310/bombacha-policial-kadima-neuquen-t38-48.jpg</v>
      </c>
      <c r="P455" s="2">
        <f>IFERROR(VLOOKUP(B455,[3]stock!$A$1:$B$9000,2,FALSE),"0")</f>
        <v>0</v>
      </c>
      <c r="Q455" s="2">
        <f>VLOOKUP($A455,[1]products_2021_10_19_12_46_45!$A$3:$S$481,11,FALSE)</f>
        <v>5</v>
      </c>
      <c r="R455" s="2">
        <f>VLOOKUP($A455,[1]products_2021_10_19_12_46_45!$A$3:$S$481,12,FALSE)</f>
        <v>5</v>
      </c>
      <c r="S455" s="2">
        <f>VLOOKUP($A455,[1]products_2021_10_19_12_46_45!$A$3:$S$481,13,FALSE)</f>
        <v>5</v>
      </c>
      <c r="T455" s="2">
        <f>VLOOKUP($A455,[1]products_2021_10_19_12_46_45!$A$3:$S$481,14,FALSE)</f>
        <v>0.03</v>
      </c>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row>
    <row r="456" spans="1:45" hidden="1" x14ac:dyDescent="0.25">
      <c r="A456" s="2">
        <v>1247</v>
      </c>
      <c r="B456" s="2">
        <v>112074246</v>
      </c>
      <c r="C456" s="2">
        <f>VLOOKUP($A456,[1]products_2021_10_19_12_46_45!$A$3:$S$481,3,FALSE)</f>
        <v>1120742</v>
      </c>
      <c r="D456" s="2" t="str">
        <f>VLOOKUP($A456,[1]products_2021_10_19_12_46_45!$A$3:$S$481,4,FALSE)</f>
        <v>Bombacha Policial Kadima Neuquén T:38-48</v>
      </c>
      <c r="E456" s="3">
        <v>46</v>
      </c>
      <c r="F456" s="4"/>
      <c r="G456" s="2" t="str">
        <f>VLOOKUP($A456,[1]products_2021_10_19_12_46_45!$A$3:$S$481,16,FALSE)</f>
        <v>&lt;p&gt;Bombacha policial de gabardina, modelo Kadima.&lt;/p&gt;</v>
      </c>
      <c r="H456" s="2" t="str">
        <f>IFERROR(VLOOKUP($A456,[1]products_2021_10_19_12_46_45!$A$3:$S$481,17,FALSE),"")</f>
        <v>&lt;p&gt;Rodilleras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v>
      </c>
      <c r="I456" s="2" t="str">
        <f>VLOOKUP($A456,[1]products_2021_10_19_12_46_45!$A$3:$S$481,5,FALSE)</f>
        <v>Indumentaria militar</v>
      </c>
      <c r="J456" s="2" t="str">
        <f>IFERROR(VLOOKUP($A456,[1]products_2021_10_19_12_46_45!$A$3:$S$481,6,FALSE),"")</f>
        <v>Pantalones de combate, bombachas, fajinas, cargo.</v>
      </c>
      <c r="K456" s="2" t="str">
        <f>IFERROR(VLOOKUP($A456,[1]products_2021_10_19_12_46_45!$A$3:$S$481,7,FALSE),"")</f>
        <v>Kadima</v>
      </c>
      <c r="L456" s="2" t="str">
        <f>IFERROR(VLOOKUP($A456,[1]products_2021_10_19_12_46_45!$A$3:$S$481,8,FALSE),"")</f>
        <v/>
      </c>
      <c r="M456" s="2" t="str">
        <f>IFERROR(VLOOKUP($A456,[1]products_2021_10_19_12_46_45!$A$3:$S$481,9,FALSE),"")</f>
        <v>Gabardina, Policía</v>
      </c>
      <c r="N456" s="2">
        <f>IFERROR(VLOOKUP(C456,[2]articulo!$A$1:$D$9000,4,FALSE),"")</f>
        <v>6900</v>
      </c>
      <c r="O456" s="2" t="str">
        <f>VLOOKUP($A456,[1]products_2021_10_19_12_46_45!$A$3:$S$481,18,FALSE)</f>
        <v>https://rerda.com/8306/bombacha-policial-kadima-neuquen-t38-48.jpg,https://rerda.com/8307/bombacha-policial-kadima-neuquen-t38-48.jpg,https://rerda.com/8308/bombacha-policial-kadima-neuquen-t38-48.jpg,https://rerda.com/8309/bombacha-policial-kadima-neuquen-t38-48.jpg,https://rerda.com/8310/bombacha-policial-kadima-neuquen-t38-48.jpg</v>
      </c>
      <c r="P456" s="2">
        <f>IFERROR(VLOOKUP(B456,[3]stock!$A$1:$B$9000,2,FALSE),"0")</f>
        <v>0</v>
      </c>
      <c r="Q456" s="2">
        <f>VLOOKUP($A456,[1]products_2021_10_19_12_46_45!$A$3:$S$481,11,FALSE)</f>
        <v>5</v>
      </c>
      <c r="R456" s="2">
        <f>VLOOKUP($A456,[1]products_2021_10_19_12_46_45!$A$3:$S$481,12,FALSE)</f>
        <v>5</v>
      </c>
      <c r="S456" s="2">
        <f>VLOOKUP($A456,[1]products_2021_10_19_12_46_45!$A$3:$S$481,13,FALSE)</f>
        <v>5</v>
      </c>
      <c r="T456" s="2">
        <f>VLOOKUP($A456,[1]products_2021_10_19_12_46_45!$A$3:$S$481,14,FALSE)</f>
        <v>0.03</v>
      </c>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row>
    <row r="457" spans="1:45" hidden="1" x14ac:dyDescent="0.25">
      <c r="A457" s="2">
        <v>1247</v>
      </c>
      <c r="B457" s="2">
        <v>112074248</v>
      </c>
      <c r="C457" s="2">
        <f>VLOOKUP($A457,[1]products_2021_10_19_12_46_45!$A$3:$S$481,3,FALSE)</f>
        <v>1120742</v>
      </c>
      <c r="D457" s="2" t="str">
        <f>VLOOKUP($A457,[1]products_2021_10_19_12_46_45!$A$3:$S$481,4,FALSE)</f>
        <v>Bombacha Policial Kadima Neuquén T:38-48</v>
      </c>
      <c r="E457" s="3">
        <v>48</v>
      </c>
      <c r="F457" s="4"/>
      <c r="G457" s="2" t="str">
        <f>VLOOKUP($A457,[1]products_2021_10_19_12_46_45!$A$3:$S$481,16,FALSE)</f>
        <v>&lt;p&gt;Bombacha policial de gabardina, modelo Kadima.&lt;/p&gt;</v>
      </c>
      <c r="H457" s="2" t="str">
        <f>IFERROR(VLOOKUP($A457,[1]products_2021_10_19_12_46_45!$A$3:$S$481,17,FALSE),"")</f>
        <v>&lt;p&gt;Rodilleras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v>
      </c>
      <c r="I457" s="2" t="str">
        <f>VLOOKUP($A457,[1]products_2021_10_19_12_46_45!$A$3:$S$481,5,FALSE)</f>
        <v>Indumentaria militar</v>
      </c>
      <c r="J457" s="2" t="str">
        <f>IFERROR(VLOOKUP($A457,[1]products_2021_10_19_12_46_45!$A$3:$S$481,6,FALSE),"")</f>
        <v>Pantalones de combate, bombachas, fajinas, cargo.</v>
      </c>
      <c r="K457" s="2" t="str">
        <f>IFERROR(VLOOKUP($A457,[1]products_2021_10_19_12_46_45!$A$3:$S$481,7,FALSE),"")</f>
        <v>Kadima</v>
      </c>
      <c r="L457" s="2" t="str">
        <f>IFERROR(VLOOKUP($A457,[1]products_2021_10_19_12_46_45!$A$3:$S$481,8,FALSE),"")</f>
        <v/>
      </c>
      <c r="M457" s="2" t="str">
        <f>IFERROR(VLOOKUP($A457,[1]products_2021_10_19_12_46_45!$A$3:$S$481,9,FALSE),"")</f>
        <v>Gabardina, Policía</v>
      </c>
      <c r="N457" s="2">
        <f>IFERROR(VLOOKUP(C457,[2]articulo!$A$1:$D$9000,4,FALSE),"")</f>
        <v>6900</v>
      </c>
      <c r="O457" s="2" t="str">
        <f>VLOOKUP($A457,[1]products_2021_10_19_12_46_45!$A$3:$S$481,18,FALSE)</f>
        <v>https://rerda.com/8306/bombacha-policial-kadima-neuquen-t38-48.jpg,https://rerda.com/8307/bombacha-policial-kadima-neuquen-t38-48.jpg,https://rerda.com/8308/bombacha-policial-kadima-neuquen-t38-48.jpg,https://rerda.com/8309/bombacha-policial-kadima-neuquen-t38-48.jpg,https://rerda.com/8310/bombacha-policial-kadima-neuquen-t38-48.jpg</v>
      </c>
      <c r="P457" s="2">
        <f>IFERROR(VLOOKUP(B457,[3]stock!$A$1:$B$9000,2,FALSE),"0")</f>
        <v>0</v>
      </c>
      <c r="Q457" s="2">
        <f>VLOOKUP($A457,[1]products_2021_10_19_12_46_45!$A$3:$S$481,11,FALSE)</f>
        <v>5</v>
      </c>
      <c r="R457" s="2">
        <f>VLOOKUP($A457,[1]products_2021_10_19_12_46_45!$A$3:$S$481,12,FALSE)</f>
        <v>5</v>
      </c>
      <c r="S457" s="2">
        <f>VLOOKUP($A457,[1]products_2021_10_19_12_46_45!$A$3:$S$481,13,FALSE)</f>
        <v>5</v>
      </c>
      <c r="T457" s="2">
        <f>VLOOKUP($A457,[1]products_2021_10_19_12_46_45!$A$3:$S$481,14,FALSE)</f>
        <v>0.03</v>
      </c>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row>
    <row r="458" spans="1:45" hidden="1" x14ac:dyDescent="0.25">
      <c r="A458" s="2">
        <v>1248</v>
      </c>
      <c r="B458" s="2">
        <v>112074350</v>
      </c>
      <c r="C458" s="2">
        <f>VLOOKUP($A458,[1]products_2021_10_19_12_46_45!$A$3:$S$481,3,FALSE)</f>
        <v>1120743</v>
      </c>
      <c r="D458" s="2" t="str">
        <f>VLOOKUP($A458,[1]products_2021_10_19_12_46_45!$A$3:$S$481,4,FALSE)</f>
        <v>Bombacha Policial Kadima Neuquén T:50-54</v>
      </c>
      <c r="E458" s="3">
        <v>50</v>
      </c>
      <c r="F458" s="4"/>
      <c r="G458" s="2" t="str">
        <f>VLOOKUP($A458,[1]products_2021_10_19_12_46_45!$A$3:$S$481,16,FALSE)</f>
        <v>&lt;p&gt;Bombacha policial de gabardina, modelo Kadima.&lt;/p&gt;</v>
      </c>
      <c r="H458" s="2" t="str">
        <f>IFERROR(VLOOKUP($A458,[1]products_2021_10_19_12_46_45!$A$3:$S$481,17,FALSE),"")</f>
        <v>&lt;p&gt;Rodilleras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v>
      </c>
      <c r="I458" s="2" t="str">
        <f>VLOOKUP($A458,[1]products_2021_10_19_12_46_45!$A$3:$S$481,5,FALSE)</f>
        <v>Indumentaria militar</v>
      </c>
      <c r="J458" s="2" t="str">
        <f>IFERROR(VLOOKUP($A458,[1]products_2021_10_19_12_46_45!$A$3:$S$481,6,FALSE),"")</f>
        <v>Pantalones de combate, bombachas, fajinas, cargo.</v>
      </c>
      <c r="K458" s="2" t="str">
        <f>IFERROR(VLOOKUP($A458,[1]products_2021_10_19_12_46_45!$A$3:$S$481,7,FALSE),"")</f>
        <v>Kadima</v>
      </c>
      <c r="L458" s="2" t="str">
        <f>IFERROR(VLOOKUP($A458,[1]products_2021_10_19_12_46_45!$A$3:$S$481,8,FALSE),"")</f>
        <v/>
      </c>
      <c r="M458" s="2" t="str">
        <f>IFERROR(VLOOKUP($A458,[1]products_2021_10_19_12_46_45!$A$3:$S$481,9,FALSE),"")</f>
        <v>Gabardina, Policía</v>
      </c>
      <c r="N458" s="2">
        <f>IFERROR(VLOOKUP(C458,[2]articulo!$A$1:$D$9000,4,FALSE),"")</f>
        <v>7100</v>
      </c>
      <c r="O458" s="2" t="str">
        <f>VLOOKUP($A458,[1]products_2021_10_19_12_46_45!$A$3:$S$481,18,FALSE)</f>
        <v>https://rerda.com/8311/bombacha-policial-kadima-neuquen-t50-54.jpg,https://rerda.com/8312/bombacha-policial-kadima-neuquen-t50-54.jpg,https://rerda.com/8313/bombacha-policial-kadima-neuquen-t50-54.jpg,https://rerda.com/8314/bombacha-policial-kadima-neuquen-t50-54.jpg,https://rerda.com/8315/bombacha-policial-kadima-neuquen-t50-54.jpg</v>
      </c>
      <c r="P458" s="2">
        <f>IFERROR(VLOOKUP(B458,[3]stock!$A$1:$B$9000,2,FALSE),"0")</f>
        <v>1</v>
      </c>
      <c r="Q458" s="2">
        <f>VLOOKUP($A458,[1]products_2021_10_19_12_46_45!$A$3:$S$481,11,FALSE)</f>
        <v>5</v>
      </c>
      <c r="R458" s="2">
        <f>VLOOKUP($A458,[1]products_2021_10_19_12_46_45!$A$3:$S$481,12,FALSE)</f>
        <v>5</v>
      </c>
      <c r="S458" s="2">
        <f>VLOOKUP($A458,[1]products_2021_10_19_12_46_45!$A$3:$S$481,13,FALSE)</f>
        <v>5</v>
      </c>
      <c r="T458" s="2">
        <f>VLOOKUP($A458,[1]products_2021_10_19_12_46_45!$A$3:$S$481,14,FALSE)</f>
        <v>0.03</v>
      </c>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row>
    <row r="459" spans="1:45" hidden="1" x14ac:dyDescent="0.25">
      <c r="A459" s="2">
        <v>1248</v>
      </c>
      <c r="B459" s="2">
        <v>112074352</v>
      </c>
      <c r="C459" s="2">
        <f>VLOOKUP($A459,[1]products_2021_10_19_12_46_45!$A$3:$S$481,3,FALSE)</f>
        <v>1120743</v>
      </c>
      <c r="D459" s="2" t="str">
        <f>VLOOKUP($A459,[1]products_2021_10_19_12_46_45!$A$3:$S$481,4,FALSE)</f>
        <v>Bombacha Policial Kadima Neuquén T:50-54</v>
      </c>
      <c r="E459" s="3">
        <v>52</v>
      </c>
      <c r="F459" s="4"/>
      <c r="G459" s="2" t="str">
        <f>VLOOKUP($A459,[1]products_2021_10_19_12_46_45!$A$3:$S$481,16,FALSE)</f>
        <v>&lt;p&gt;Bombacha policial de gabardina, modelo Kadima.&lt;/p&gt;</v>
      </c>
      <c r="H459" s="2" t="str">
        <f>IFERROR(VLOOKUP($A459,[1]products_2021_10_19_12_46_45!$A$3:$S$481,17,FALSE),"")</f>
        <v>&lt;p&gt;Rodilleras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v>
      </c>
      <c r="I459" s="2" t="str">
        <f>VLOOKUP($A459,[1]products_2021_10_19_12_46_45!$A$3:$S$481,5,FALSE)</f>
        <v>Indumentaria militar</v>
      </c>
      <c r="J459" s="2" t="str">
        <f>IFERROR(VLOOKUP($A459,[1]products_2021_10_19_12_46_45!$A$3:$S$481,6,FALSE),"")</f>
        <v>Pantalones de combate, bombachas, fajinas, cargo.</v>
      </c>
      <c r="K459" s="2" t="str">
        <f>IFERROR(VLOOKUP($A459,[1]products_2021_10_19_12_46_45!$A$3:$S$481,7,FALSE),"")</f>
        <v>Kadima</v>
      </c>
      <c r="L459" s="2" t="str">
        <f>IFERROR(VLOOKUP($A459,[1]products_2021_10_19_12_46_45!$A$3:$S$481,8,FALSE),"")</f>
        <v/>
      </c>
      <c r="M459" s="2" t="str">
        <f>IFERROR(VLOOKUP($A459,[1]products_2021_10_19_12_46_45!$A$3:$S$481,9,FALSE),"")</f>
        <v>Gabardina, Policía</v>
      </c>
      <c r="N459" s="2">
        <f>IFERROR(VLOOKUP(C459,[2]articulo!$A$1:$D$9000,4,FALSE),"")</f>
        <v>7100</v>
      </c>
      <c r="O459" s="2" t="str">
        <f>VLOOKUP($A459,[1]products_2021_10_19_12_46_45!$A$3:$S$481,18,FALSE)</f>
        <v>https://rerda.com/8311/bombacha-policial-kadima-neuquen-t50-54.jpg,https://rerda.com/8312/bombacha-policial-kadima-neuquen-t50-54.jpg,https://rerda.com/8313/bombacha-policial-kadima-neuquen-t50-54.jpg,https://rerda.com/8314/bombacha-policial-kadima-neuquen-t50-54.jpg,https://rerda.com/8315/bombacha-policial-kadima-neuquen-t50-54.jpg</v>
      </c>
      <c r="P459" s="2">
        <f>IFERROR(VLOOKUP(B459,[3]stock!$A$1:$B$9000,2,FALSE),"0")</f>
        <v>1</v>
      </c>
      <c r="Q459" s="2">
        <f>VLOOKUP($A459,[1]products_2021_10_19_12_46_45!$A$3:$S$481,11,FALSE)</f>
        <v>5</v>
      </c>
      <c r="R459" s="2">
        <f>VLOOKUP($A459,[1]products_2021_10_19_12_46_45!$A$3:$S$481,12,FALSE)</f>
        <v>5</v>
      </c>
      <c r="S459" s="2">
        <f>VLOOKUP($A459,[1]products_2021_10_19_12_46_45!$A$3:$S$481,13,FALSE)</f>
        <v>5</v>
      </c>
      <c r="T459" s="2">
        <f>VLOOKUP($A459,[1]products_2021_10_19_12_46_45!$A$3:$S$481,14,FALSE)</f>
        <v>0.03</v>
      </c>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row>
    <row r="460" spans="1:45" hidden="1" x14ac:dyDescent="0.25">
      <c r="A460" s="2">
        <v>1248</v>
      </c>
      <c r="B460" s="2">
        <v>112074354</v>
      </c>
      <c r="C460" s="2">
        <f>VLOOKUP($A460,[1]products_2021_10_19_12_46_45!$A$3:$S$481,3,FALSE)</f>
        <v>1120743</v>
      </c>
      <c r="D460" s="2" t="str">
        <f>VLOOKUP($A460,[1]products_2021_10_19_12_46_45!$A$3:$S$481,4,FALSE)</f>
        <v>Bombacha Policial Kadima Neuquén T:50-54</v>
      </c>
      <c r="E460" s="3">
        <v>54</v>
      </c>
      <c r="F460" s="4"/>
      <c r="G460" s="2" t="str">
        <f>VLOOKUP($A460,[1]products_2021_10_19_12_46_45!$A$3:$S$481,16,FALSE)</f>
        <v>&lt;p&gt;Bombacha policial de gabardina, modelo Kadima.&lt;/p&gt;</v>
      </c>
      <c r="H460" s="2" t="str">
        <f>IFERROR(VLOOKUP($A460,[1]products_2021_10_19_12_46_45!$A$3:$S$481,17,FALSE),"")</f>
        <v>&lt;p&gt;Rodilleras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v>
      </c>
      <c r="I460" s="2" t="str">
        <f>VLOOKUP($A460,[1]products_2021_10_19_12_46_45!$A$3:$S$481,5,FALSE)</f>
        <v>Indumentaria militar</v>
      </c>
      <c r="J460" s="2" t="str">
        <f>IFERROR(VLOOKUP($A460,[1]products_2021_10_19_12_46_45!$A$3:$S$481,6,FALSE),"")</f>
        <v>Pantalones de combate, bombachas, fajinas, cargo.</v>
      </c>
      <c r="K460" s="2" t="str">
        <f>IFERROR(VLOOKUP($A460,[1]products_2021_10_19_12_46_45!$A$3:$S$481,7,FALSE),"")</f>
        <v>Kadima</v>
      </c>
      <c r="L460" s="2" t="str">
        <f>IFERROR(VLOOKUP($A460,[1]products_2021_10_19_12_46_45!$A$3:$S$481,8,FALSE),"")</f>
        <v/>
      </c>
      <c r="M460" s="2" t="str">
        <f>IFERROR(VLOOKUP($A460,[1]products_2021_10_19_12_46_45!$A$3:$S$481,9,FALSE),"")</f>
        <v>Gabardina, Policía</v>
      </c>
      <c r="N460" s="2">
        <f>IFERROR(VLOOKUP(C460,[2]articulo!$A$1:$D$9000,4,FALSE),"")</f>
        <v>7100</v>
      </c>
      <c r="O460" s="2" t="str">
        <f>VLOOKUP($A460,[1]products_2021_10_19_12_46_45!$A$3:$S$481,18,FALSE)</f>
        <v>https://rerda.com/8311/bombacha-policial-kadima-neuquen-t50-54.jpg,https://rerda.com/8312/bombacha-policial-kadima-neuquen-t50-54.jpg,https://rerda.com/8313/bombacha-policial-kadima-neuquen-t50-54.jpg,https://rerda.com/8314/bombacha-policial-kadima-neuquen-t50-54.jpg,https://rerda.com/8315/bombacha-policial-kadima-neuquen-t50-54.jpg</v>
      </c>
      <c r="P460" s="2">
        <f>IFERROR(VLOOKUP(B460,[3]stock!$A$1:$B$9000,2,FALSE),"0")</f>
        <v>0</v>
      </c>
      <c r="Q460" s="2">
        <f>VLOOKUP($A460,[1]products_2021_10_19_12_46_45!$A$3:$S$481,11,FALSE)</f>
        <v>5</v>
      </c>
      <c r="R460" s="2">
        <f>VLOOKUP($A460,[1]products_2021_10_19_12_46_45!$A$3:$S$481,12,FALSE)</f>
        <v>5</v>
      </c>
      <c r="S460" s="2">
        <f>VLOOKUP($A460,[1]products_2021_10_19_12_46_45!$A$3:$S$481,13,FALSE)</f>
        <v>5</v>
      </c>
      <c r="T460" s="2">
        <f>VLOOKUP($A460,[1]products_2021_10_19_12_46_45!$A$3:$S$481,14,FALSE)</f>
        <v>0.03</v>
      </c>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row>
    <row r="461" spans="1:45" hidden="1" x14ac:dyDescent="0.25">
      <c r="A461" s="2">
        <v>41</v>
      </c>
      <c r="B461" s="2">
        <v>112075036</v>
      </c>
      <c r="C461" s="2">
        <f>VLOOKUP($A461,[1]products_2021_10_19_12_46_45!$A$3:$S$481,3,FALSE)</f>
        <v>1120750</v>
      </c>
      <c r="D461" s="2" t="str">
        <f>VLOOKUP($A461,[1]products_2021_10_19_12_46_45!$A$3:$S$481,4,FALSE)</f>
        <v>Bombacha Clásica Rip Stop Gris T:34-48</v>
      </c>
      <c r="E461" s="3">
        <v>36</v>
      </c>
      <c r="F461" s="4"/>
      <c r="G461" s="2" t="str">
        <f>VLOOKUP($A461,[1]products_2021_10_19_12_46_45!$A$3:$S$481,16,FALSE)</f>
        <v>Con puños en la bota.&lt;br /&gt;
Seis (6) bolsillos.&lt;br /&gt;
Refuerzo en rodillas y entrepierna.&lt;br /&gt;
Cierre de cremallera de 1ª calidad con ojal y botón.&lt;br /&gt;</v>
      </c>
      <c r="H461" s="2" t="str">
        <f>IFERROR(VLOOKUP($A461,[1]products_2021_10_19_12_46_45!$A$3:$S$481,17,FALSE),"")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461" s="2" t="str">
        <f>VLOOKUP($A461,[1]products_2021_10_19_12_46_45!$A$3:$S$481,5,FALSE)</f>
        <v>Indumentaria militar</v>
      </c>
      <c r="J461" s="2" t="str">
        <f>IFERROR(VLOOKUP($A461,[1]products_2021_10_19_12_46_45!$A$3:$S$481,6,FALSE),"")</f>
        <v>Pantalones de combate, bombachas, fajinas, cargo.</v>
      </c>
      <c r="K461" s="2" t="str">
        <f>IFERROR(VLOOKUP($A461,[1]products_2021_10_19_12_46_45!$A$3:$S$481,7,FALSE),"")</f>
        <v>Clásica</v>
      </c>
      <c r="L461" s="2" t="str">
        <f>IFERROR(VLOOKUP($A461,[1]products_2021_10_19_12_46_45!$A$3:$S$481,8,FALSE),"")</f>
        <v/>
      </c>
      <c r="M461" s="2" t="str">
        <f>IFERROR(VLOOKUP($A461,[1]products_2021_10_19_12_46_45!$A$3:$S$481,9,FALSE),"")</f>
        <v>Rip Stop, Bombacha, Clásica</v>
      </c>
      <c r="N461" s="2">
        <f>IFERROR(VLOOKUP(C461,[2]articulo!$A$1:$D$9000,4,FALSE),"")</f>
        <v>5000</v>
      </c>
      <c r="O461" s="2" t="str">
        <f>VLOOKUP($A461,[1]products_2021_10_19_12_46_45!$A$3:$S$481,18,FALSE)</f>
        <v>https://rerda.com/7416/Bombacha-Clasica-Rip-Stop-Gris-T-34-49.jpg,https://rerda.com/7417/Bombacha-Clasica-Rip-Stop-Gris-T-34-49.jpg,https://rerda.com/7418/Bombacha-Clasica-Rip-Stop-Gris-T-34-49.jpg,https://rerda.com/7419/Bombacha-Clasica-Rip-Stop-Gris-T-34-49.jpg,https://rerda.com/7420/Bombacha-Clasica-Rip-Stop-Gris-T-34-49.jpg</v>
      </c>
      <c r="P461" s="2">
        <f>IFERROR(VLOOKUP(B461,[3]stock!$A$1:$B$9000,2,FALSE),"0")</f>
        <v>0</v>
      </c>
      <c r="Q461" s="2">
        <f>VLOOKUP($A461,[1]products_2021_10_19_12_46_45!$A$3:$S$481,11,FALSE)</f>
        <v>5</v>
      </c>
      <c r="R461" s="2">
        <f>VLOOKUP($A461,[1]products_2021_10_19_12_46_45!$A$3:$S$481,12,FALSE)</f>
        <v>5</v>
      </c>
      <c r="S461" s="2">
        <f>VLOOKUP($A461,[1]products_2021_10_19_12_46_45!$A$3:$S$481,13,FALSE)</f>
        <v>5</v>
      </c>
      <c r="T461" s="2">
        <f>VLOOKUP($A461,[1]products_2021_10_19_12_46_45!$A$3:$S$481,14,FALSE)</f>
        <v>0.03</v>
      </c>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row>
    <row r="462" spans="1:45" hidden="1" x14ac:dyDescent="0.25">
      <c r="A462" s="2">
        <v>41</v>
      </c>
      <c r="B462" s="2">
        <v>112075038</v>
      </c>
      <c r="C462" s="2">
        <f>VLOOKUP($A462,[1]products_2021_10_19_12_46_45!$A$3:$S$481,3,FALSE)</f>
        <v>1120750</v>
      </c>
      <c r="D462" s="2" t="str">
        <f>VLOOKUP($A462,[1]products_2021_10_19_12_46_45!$A$3:$S$481,4,FALSE)</f>
        <v>Bombacha Clásica Rip Stop Gris T:34-48</v>
      </c>
      <c r="E462" s="3">
        <v>38</v>
      </c>
      <c r="F462" s="4"/>
      <c r="G462" s="2" t="str">
        <f>VLOOKUP($A462,[1]products_2021_10_19_12_46_45!$A$3:$S$481,16,FALSE)</f>
        <v>Con puños en la bota.&lt;br /&gt;
Seis (6) bolsillos.&lt;br /&gt;
Refuerzo en rodillas y entrepierna.&lt;br /&gt;
Cierre de cremallera de 1ª calidad con ojal y botón.&lt;br /&gt;</v>
      </c>
      <c r="H462" s="2" t="str">
        <f>IFERROR(VLOOKUP($A462,[1]products_2021_10_19_12_46_45!$A$3:$S$481,17,FALSE),"")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462" s="2" t="str">
        <f>VLOOKUP($A462,[1]products_2021_10_19_12_46_45!$A$3:$S$481,5,FALSE)</f>
        <v>Indumentaria militar</v>
      </c>
      <c r="J462" s="2" t="str">
        <f>IFERROR(VLOOKUP($A462,[1]products_2021_10_19_12_46_45!$A$3:$S$481,6,FALSE),"")</f>
        <v>Pantalones de combate, bombachas, fajinas, cargo.</v>
      </c>
      <c r="K462" s="2" t="str">
        <f>IFERROR(VLOOKUP($A462,[1]products_2021_10_19_12_46_45!$A$3:$S$481,7,FALSE),"")</f>
        <v>Clásica</v>
      </c>
      <c r="L462" s="2" t="str">
        <f>IFERROR(VLOOKUP($A462,[1]products_2021_10_19_12_46_45!$A$3:$S$481,8,FALSE),"")</f>
        <v/>
      </c>
      <c r="M462" s="2" t="str">
        <f>IFERROR(VLOOKUP($A462,[1]products_2021_10_19_12_46_45!$A$3:$S$481,9,FALSE),"")</f>
        <v>Rip Stop, Bombacha, Clásica</v>
      </c>
      <c r="N462" s="2">
        <f>IFERROR(VLOOKUP(C462,[2]articulo!$A$1:$D$9000,4,FALSE),"")</f>
        <v>5000</v>
      </c>
      <c r="O462" s="2" t="str">
        <f>VLOOKUP($A462,[1]products_2021_10_19_12_46_45!$A$3:$S$481,18,FALSE)</f>
        <v>https://rerda.com/7416/Bombacha-Clasica-Rip-Stop-Gris-T-34-49.jpg,https://rerda.com/7417/Bombacha-Clasica-Rip-Stop-Gris-T-34-49.jpg,https://rerda.com/7418/Bombacha-Clasica-Rip-Stop-Gris-T-34-49.jpg,https://rerda.com/7419/Bombacha-Clasica-Rip-Stop-Gris-T-34-49.jpg,https://rerda.com/7420/Bombacha-Clasica-Rip-Stop-Gris-T-34-49.jpg</v>
      </c>
      <c r="P462" s="2">
        <f>IFERROR(VLOOKUP(B462,[3]stock!$A$1:$B$9000,2,FALSE),"0")</f>
        <v>5</v>
      </c>
      <c r="Q462" s="2">
        <f>VLOOKUP($A462,[1]products_2021_10_19_12_46_45!$A$3:$S$481,11,FALSE)</f>
        <v>5</v>
      </c>
      <c r="R462" s="2">
        <f>VLOOKUP($A462,[1]products_2021_10_19_12_46_45!$A$3:$S$481,12,FALSE)</f>
        <v>5</v>
      </c>
      <c r="S462" s="2">
        <f>VLOOKUP($A462,[1]products_2021_10_19_12_46_45!$A$3:$S$481,13,FALSE)</f>
        <v>5</v>
      </c>
      <c r="T462" s="2">
        <f>VLOOKUP($A462,[1]products_2021_10_19_12_46_45!$A$3:$S$481,14,FALSE)</f>
        <v>0.03</v>
      </c>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row>
    <row r="463" spans="1:45" hidden="1" x14ac:dyDescent="0.25">
      <c r="A463" s="2">
        <v>41</v>
      </c>
      <c r="B463" s="2">
        <v>112075040</v>
      </c>
      <c r="C463" s="2">
        <f>VLOOKUP($A463,[1]products_2021_10_19_12_46_45!$A$3:$S$481,3,FALSE)</f>
        <v>1120750</v>
      </c>
      <c r="D463" s="2" t="str">
        <f>VLOOKUP($A463,[1]products_2021_10_19_12_46_45!$A$3:$S$481,4,FALSE)</f>
        <v>Bombacha Clásica Rip Stop Gris T:34-48</v>
      </c>
      <c r="E463" s="3">
        <v>40</v>
      </c>
      <c r="F463" s="4"/>
      <c r="G463" s="2" t="str">
        <f>VLOOKUP($A463,[1]products_2021_10_19_12_46_45!$A$3:$S$481,16,FALSE)</f>
        <v>Con puños en la bota.&lt;br /&gt;
Seis (6) bolsillos.&lt;br /&gt;
Refuerzo en rodillas y entrepierna.&lt;br /&gt;
Cierre de cremallera de 1ª calidad con ojal y botón.&lt;br /&gt;</v>
      </c>
      <c r="H463" s="2" t="str">
        <f>IFERROR(VLOOKUP($A463,[1]products_2021_10_19_12_46_45!$A$3:$S$481,17,FALSE),"")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463" s="2" t="str">
        <f>VLOOKUP($A463,[1]products_2021_10_19_12_46_45!$A$3:$S$481,5,FALSE)</f>
        <v>Indumentaria militar</v>
      </c>
      <c r="J463" s="2" t="str">
        <f>IFERROR(VLOOKUP($A463,[1]products_2021_10_19_12_46_45!$A$3:$S$481,6,FALSE),"")</f>
        <v>Pantalones de combate, bombachas, fajinas, cargo.</v>
      </c>
      <c r="K463" s="2" t="str">
        <f>IFERROR(VLOOKUP($A463,[1]products_2021_10_19_12_46_45!$A$3:$S$481,7,FALSE),"")</f>
        <v>Clásica</v>
      </c>
      <c r="L463" s="2" t="str">
        <f>IFERROR(VLOOKUP($A463,[1]products_2021_10_19_12_46_45!$A$3:$S$481,8,FALSE),"")</f>
        <v/>
      </c>
      <c r="M463" s="2" t="str">
        <f>IFERROR(VLOOKUP($A463,[1]products_2021_10_19_12_46_45!$A$3:$S$481,9,FALSE),"")</f>
        <v>Rip Stop, Bombacha, Clásica</v>
      </c>
      <c r="N463" s="2">
        <f>IFERROR(VLOOKUP(C463,[2]articulo!$A$1:$D$9000,4,FALSE),"")</f>
        <v>5000</v>
      </c>
      <c r="O463" s="2" t="str">
        <f>VLOOKUP($A463,[1]products_2021_10_19_12_46_45!$A$3:$S$481,18,FALSE)</f>
        <v>https://rerda.com/7416/Bombacha-Clasica-Rip-Stop-Gris-T-34-49.jpg,https://rerda.com/7417/Bombacha-Clasica-Rip-Stop-Gris-T-34-49.jpg,https://rerda.com/7418/Bombacha-Clasica-Rip-Stop-Gris-T-34-49.jpg,https://rerda.com/7419/Bombacha-Clasica-Rip-Stop-Gris-T-34-49.jpg,https://rerda.com/7420/Bombacha-Clasica-Rip-Stop-Gris-T-34-49.jpg</v>
      </c>
      <c r="P463" s="2">
        <f>IFERROR(VLOOKUP(B463,[3]stock!$A$1:$B$9000,2,FALSE),"0")</f>
        <v>7</v>
      </c>
      <c r="Q463" s="2">
        <f>VLOOKUP($A463,[1]products_2021_10_19_12_46_45!$A$3:$S$481,11,FALSE)</f>
        <v>5</v>
      </c>
      <c r="R463" s="2">
        <f>VLOOKUP($A463,[1]products_2021_10_19_12_46_45!$A$3:$S$481,12,FALSE)</f>
        <v>5</v>
      </c>
      <c r="S463" s="2">
        <f>VLOOKUP($A463,[1]products_2021_10_19_12_46_45!$A$3:$S$481,13,FALSE)</f>
        <v>5</v>
      </c>
      <c r="T463" s="2">
        <f>VLOOKUP($A463,[1]products_2021_10_19_12_46_45!$A$3:$S$481,14,FALSE)</f>
        <v>0.03</v>
      </c>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row>
    <row r="464" spans="1:45" hidden="1" x14ac:dyDescent="0.25">
      <c r="A464" s="2">
        <v>41</v>
      </c>
      <c r="B464" s="2">
        <v>112075042</v>
      </c>
      <c r="C464" s="2">
        <f>VLOOKUP($A464,[1]products_2021_10_19_12_46_45!$A$3:$S$481,3,FALSE)</f>
        <v>1120750</v>
      </c>
      <c r="D464" s="2" t="str">
        <f>VLOOKUP($A464,[1]products_2021_10_19_12_46_45!$A$3:$S$481,4,FALSE)</f>
        <v>Bombacha Clásica Rip Stop Gris T:34-48</v>
      </c>
      <c r="E464" s="3">
        <v>42</v>
      </c>
      <c r="F464" s="4"/>
      <c r="G464" s="2" t="str">
        <f>VLOOKUP($A464,[1]products_2021_10_19_12_46_45!$A$3:$S$481,16,FALSE)</f>
        <v>Con puños en la bota.&lt;br /&gt;
Seis (6) bolsillos.&lt;br /&gt;
Refuerzo en rodillas y entrepierna.&lt;br /&gt;
Cierre de cremallera de 1ª calidad con ojal y botón.&lt;br /&gt;</v>
      </c>
      <c r="H464" s="2" t="str">
        <f>IFERROR(VLOOKUP($A464,[1]products_2021_10_19_12_46_45!$A$3:$S$481,17,FALSE),"")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464" s="2" t="str">
        <f>VLOOKUP($A464,[1]products_2021_10_19_12_46_45!$A$3:$S$481,5,FALSE)</f>
        <v>Indumentaria militar</v>
      </c>
      <c r="J464" s="2" t="str">
        <f>IFERROR(VLOOKUP($A464,[1]products_2021_10_19_12_46_45!$A$3:$S$481,6,FALSE),"")</f>
        <v>Pantalones de combate, bombachas, fajinas, cargo.</v>
      </c>
      <c r="K464" s="2" t="str">
        <f>IFERROR(VLOOKUP($A464,[1]products_2021_10_19_12_46_45!$A$3:$S$481,7,FALSE),"")</f>
        <v>Clásica</v>
      </c>
      <c r="L464" s="2" t="str">
        <f>IFERROR(VLOOKUP($A464,[1]products_2021_10_19_12_46_45!$A$3:$S$481,8,FALSE),"")</f>
        <v/>
      </c>
      <c r="M464" s="2" t="str">
        <f>IFERROR(VLOOKUP($A464,[1]products_2021_10_19_12_46_45!$A$3:$S$481,9,FALSE),"")</f>
        <v>Rip Stop, Bombacha, Clásica</v>
      </c>
      <c r="N464" s="2">
        <f>IFERROR(VLOOKUP(C464,[2]articulo!$A$1:$D$9000,4,FALSE),"")</f>
        <v>5000</v>
      </c>
      <c r="O464" s="2" t="str">
        <f>VLOOKUP($A464,[1]products_2021_10_19_12_46_45!$A$3:$S$481,18,FALSE)</f>
        <v>https://rerda.com/7416/Bombacha-Clasica-Rip-Stop-Gris-T-34-49.jpg,https://rerda.com/7417/Bombacha-Clasica-Rip-Stop-Gris-T-34-49.jpg,https://rerda.com/7418/Bombacha-Clasica-Rip-Stop-Gris-T-34-49.jpg,https://rerda.com/7419/Bombacha-Clasica-Rip-Stop-Gris-T-34-49.jpg,https://rerda.com/7420/Bombacha-Clasica-Rip-Stop-Gris-T-34-49.jpg</v>
      </c>
      <c r="P464" s="2">
        <f>IFERROR(VLOOKUP(B464,[3]stock!$A$1:$B$9000,2,FALSE),"0")</f>
        <v>6</v>
      </c>
      <c r="Q464" s="2">
        <f>VLOOKUP($A464,[1]products_2021_10_19_12_46_45!$A$3:$S$481,11,FALSE)</f>
        <v>5</v>
      </c>
      <c r="R464" s="2">
        <f>VLOOKUP($A464,[1]products_2021_10_19_12_46_45!$A$3:$S$481,12,FALSE)</f>
        <v>5</v>
      </c>
      <c r="S464" s="2">
        <f>VLOOKUP($A464,[1]products_2021_10_19_12_46_45!$A$3:$S$481,13,FALSE)</f>
        <v>5</v>
      </c>
      <c r="T464" s="2">
        <f>VLOOKUP($A464,[1]products_2021_10_19_12_46_45!$A$3:$S$481,14,FALSE)</f>
        <v>0.03</v>
      </c>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row>
    <row r="465" spans="1:45" hidden="1" x14ac:dyDescent="0.25">
      <c r="A465" s="2">
        <v>41</v>
      </c>
      <c r="B465" s="2">
        <v>112075044</v>
      </c>
      <c r="C465" s="2">
        <f>VLOOKUP($A465,[1]products_2021_10_19_12_46_45!$A$3:$S$481,3,FALSE)</f>
        <v>1120750</v>
      </c>
      <c r="D465" s="2" t="str">
        <f>VLOOKUP($A465,[1]products_2021_10_19_12_46_45!$A$3:$S$481,4,FALSE)</f>
        <v>Bombacha Clásica Rip Stop Gris T:34-48</v>
      </c>
      <c r="E465" s="3">
        <v>44</v>
      </c>
      <c r="F465" s="4"/>
      <c r="G465" s="2" t="str">
        <f>VLOOKUP($A465,[1]products_2021_10_19_12_46_45!$A$3:$S$481,16,FALSE)</f>
        <v>Con puños en la bota.&lt;br /&gt;
Seis (6) bolsillos.&lt;br /&gt;
Refuerzo en rodillas y entrepierna.&lt;br /&gt;
Cierre de cremallera de 1ª calidad con ojal y botón.&lt;br /&gt;</v>
      </c>
      <c r="H465" s="2" t="str">
        <f>IFERROR(VLOOKUP($A465,[1]products_2021_10_19_12_46_45!$A$3:$S$481,17,FALSE),"")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465" s="2" t="str">
        <f>VLOOKUP($A465,[1]products_2021_10_19_12_46_45!$A$3:$S$481,5,FALSE)</f>
        <v>Indumentaria militar</v>
      </c>
      <c r="J465" s="2" t="str">
        <f>IFERROR(VLOOKUP($A465,[1]products_2021_10_19_12_46_45!$A$3:$S$481,6,FALSE),"")</f>
        <v>Pantalones de combate, bombachas, fajinas, cargo.</v>
      </c>
      <c r="K465" s="2" t="str">
        <f>IFERROR(VLOOKUP($A465,[1]products_2021_10_19_12_46_45!$A$3:$S$481,7,FALSE),"")</f>
        <v>Clásica</v>
      </c>
      <c r="L465" s="2" t="str">
        <f>IFERROR(VLOOKUP($A465,[1]products_2021_10_19_12_46_45!$A$3:$S$481,8,FALSE),"")</f>
        <v/>
      </c>
      <c r="M465" s="2" t="str">
        <f>IFERROR(VLOOKUP($A465,[1]products_2021_10_19_12_46_45!$A$3:$S$481,9,FALSE),"")</f>
        <v>Rip Stop, Bombacha, Clásica</v>
      </c>
      <c r="N465" s="2">
        <f>IFERROR(VLOOKUP(C465,[2]articulo!$A$1:$D$9000,4,FALSE),"")</f>
        <v>5000</v>
      </c>
      <c r="O465" s="2" t="str">
        <f>VLOOKUP($A465,[1]products_2021_10_19_12_46_45!$A$3:$S$481,18,FALSE)</f>
        <v>https://rerda.com/7416/Bombacha-Clasica-Rip-Stop-Gris-T-34-49.jpg,https://rerda.com/7417/Bombacha-Clasica-Rip-Stop-Gris-T-34-49.jpg,https://rerda.com/7418/Bombacha-Clasica-Rip-Stop-Gris-T-34-49.jpg,https://rerda.com/7419/Bombacha-Clasica-Rip-Stop-Gris-T-34-49.jpg,https://rerda.com/7420/Bombacha-Clasica-Rip-Stop-Gris-T-34-49.jpg</v>
      </c>
      <c r="P465" s="2">
        <f>IFERROR(VLOOKUP(B465,[3]stock!$A$1:$B$9000,2,FALSE),"0")</f>
        <v>6</v>
      </c>
      <c r="Q465" s="2">
        <f>VLOOKUP($A465,[1]products_2021_10_19_12_46_45!$A$3:$S$481,11,FALSE)</f>
        <v>5</v>
      </c>
      <c r="R465" s="2">
        <f>VLOOKUP($A465,[1]products_2021_10_19_12_46_45!$A$3:$S$481,12,FALSE)</f>
        <v>5</v>
      </c>
      <c r="S465" s="2">
        <f>VLOOKUP($A465,[1]products_2021_10_19_12_46_45!$A$3:$S$481,13,FALSE)</f>
        <v>5</v>
      </c>
      <c r="T465" s="2">
        <f>VLOOKUP($A465,[1]products_2021_10_19_12_46_45!$A$3:$S$481,14,FALSE)</f>
        <v>0.03</v>
      </c>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row>
    <row r="466" spans="1:45" hidden="1" x14ac:dyDescent="0.25">
      <c r="A466" s="2">
        <v>41</v>
      </c>
      <c r="B466" s="2">
        <v>112075046</v>
      </c>
      <c r="C466" s="2">
        <f>VLOOKUP($A466,[1]products_2021_10_19_12_46_45!$A$3:$S$481,3,FALSE)</f>
        <v>1120750</v>
      </c>
      <c r="D466" s="2" t="str">
        <f>VLOOKUP($A466,[1]products_2021_10_19_12_46_45!$A$3:$S$481,4,FALSE)</f>
        <v>Bombacha Clásica Rip Stop Gris T:34-48</v>
      </c>
      <c r="E466" s="3">
        <v>46</v>
      </c>
      <c r="F466" s="4"/>
      <c r="G466" s="2" t="str">
        <f>VLOOKUP($A466,[1]products_2021_10_19_12_46_45!$A$3:$S$481,16,FALSE)</f>
        <v>Con puños en la bota.&lt;br /&gt;
Seis (6) bolsillos.&lt;br /&gt;
Refuerzo en rodillas y entrepierna.&lt;br /&gt;
Cierre de cremallera de 1ª calidad con ojal y botón.&lt;br /&gt;</v>
      </c>
      <c r="H466" s="2" t="str">
        <f>IFERROR(VLOOKUP($A466,[1]products_2021_10_19_12_46_45!$A$3:$S$481,17,FALSE),"")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466" s="2" t="str">
        <f>VLOOKUP($A466,[1]products_2021_10_19_12_46_45!$A$3:$S$481,5,FALSE)</f>
        <v>Indumentaria militar</v>
      </c>
      <c r="J466" s="2" t="str">
        <f>IFERROR(VLOOKUP($A466,[1]products_2021_10_19_12_46_45!$A$3:$S$481,6,FALSE),"")</f>
        <v>Pantalones de combate, bombachas, fajinas, cargo.</v>
      </c>
      <c r="K466" s="2" t="str">
        <f>IFERROR(VLOOKUP($A466,[1]products_2021_10_19_12_46_45!$A$3:$S$481,7,FALSE),"")</f>
        <v>Clásica</v>
      </c>
      <c r="L466" s="2" t="str">
        <f>IFERROR(VLOOKUP($A466,[1]products_2021_10_19_12_46_45!$A$3:$S$481,8,FALSE),"")</f>
        <v/>
      </c>
      <c r="M466" s="2" t="str">
        <f>IFERROR(VLOOKUP($A466,[1]products_2021_10_19_12_46_45!$A$3:$S$481,9,FALSE),"")</f>
        <v>Rip Stop, Bombacha, Clásica</v>
      </c>
      <c r="N466" s="2">
        <f>IFERROR(VLOOKUP(C466,[2]articulo!$A$1:$D$9000,4,FALSE),"")</f>
        <v>5000</v>
      </c>
      <c r="O466" s="2" t="str">
        <f>VLOOKUP($A466,[1]products_2021_10_19_12_46_45!$A$3:$S$481,18,FALSE)</f>
        <v>https://rerda.com/7416/Bombacha-Clasica-Rip-Stop-Gris-T-34-49.jpg,https://rerda.com/7417/Bombacha-Clasica-Rip-Stop-Gris-T-34-49.jpg,https://rerda.com/7418/Bombacha-Clasica-Rip-Stop-Gris-T-34-49.jpg,https://rerda.com/7419/Bombacha-Clasica-Rip-Stop-Gris-T-34-49.jpg,https://rerda.com/7420/Bombacha-Clasica-Rip-Stop-Gris-T-34-49.jpg</v>
      </c>
      <c r="P466" s="2">
        <f>IFERROR(VLOOKUP(B466,[3]stock!$A$1:$B$9000,2,FALSE),"0")</f>
        <v>5</v>
      </c>
      <c r="Q466" s="2">
        <f>VLOOKUP($A466,[1]products_2021_10_19_12_46_45!$A$3:$S$481,11,FALSE)</f>
        <v>5</v>
      </c>
      <c r="R466" s="2">
        <f>VLOOKUP($A466,[1]products_2021_10_19_12_46_45!$A$3:$S$481,12,FALSE)</f>
        <v>5</v>
      </c>
      <c r="S466" s="2">
        <f>VLOOKUP($A466,[1]products_2021_10_19_12_46_45!$A$3:$S$481,13,FALSE)</f>
        <v>5</v>
      </c>
      <c r="T466" s="2">
        <f>VLOOKUP($A466,[1]products_2021_10_19_12_46_45!$A$3:$S$481,14,FALSE)</f>
        <v>0.03</v>
      </c>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row>
    <row r="467" spans="1:45" hidden="1" x14ac:dyDescent="0.25">
      <c r="A467" s="2">
        <v>41</v>
      </c>
      <c r="B467" s="2">
        <v>112075048</v>
      </c>
      <c r="C467" s="2">
        <f>VLOOKUP($A467,[1]products_2021_10_19_12_46_45!$A$3:$S$481,3,FALSE)</f>
        <v>1120750</v>
      </c>
      <c r="D467" s="2" t="str">
        <f>VLOOKUP($A467,[1]products_2021_10_19_12_46_45!$A$3:$S$481,4,FALSE)</f>
        <v>Bombacha Clásica Rip Stop Gris T:34-48</v>
      </c>
      <c r="E467" s="3">
        <v>48</v>
      </c>
      <c r="F467" s="4"/>
      <c r="G467" s="2" t="str">
        <f>VLOOKUP($A467,[1]products_2021_10_19_12_46_45!$A$3:$S$481,16,FALSE)</f>
        <v>Con puños en la bota.&lt;br /&gt;
Seis (6) bolsillos.&lt;br /&gt;
Refuerzo en rodillas y entrepierna.&lt;br /&gt;
Cierre de cremallera de 1ª calidad con ojal y botón.&lt;br /&gt;</v>
      </c>
      <c r="H467" s="2" t="str">
        <f>IFERROR(VLOOKUP($A467,[1]products_2021_10_19_12_46_45!$A$3:$S$481,17,FALSE),"")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467" s="2" t="str">
        <f>VLOOKUP($A467,[1]products_2021_10_19_12_46_45!$A$3:$S$481,5,FALSE)</f>
        <v>Indumentaria militar</v>
      </c>
      <c r="J467" s="2" t="str">
        <f>IFERROR(VLOOKUP($A467,[1]products_2021_10_19_12_46_45!$A$3:$S$481,6,FALSE),"")</f>
        <v>Pantalones de combate, bombachas, fajinas, cargo.</v>
      </c>
      <c r="K467" s="2" t="str">
        <f>IFERROR(VLOOKUP($A467,[1]products_2021_10_19_12_46_45!$A$3:$S$481,7,FALSE),"")</f>
        <v>Clásica</v>
      </c>
      <c r="L467" s="2" t="str">
        <f>IFERROR(VLOOKUP($A467,[1]products_2021_10_19_12_46_45!$A$3:$S$481,8,FALSE),"")</f>
        <v/>
      </c>
      <c r="M467" s="2" t="str">
        <f>IFERROR(VLOOKUP($A467,[1]products_2021_10_19_12_46_45!$A$3:$S$481,9,FALSE),"")</f>
        <v>Rip Stop, Bombacha, Clásica</v>
      </c>
      <c r="N467" s="2">
        <f>IFERROR(VLOOKUP(C467,[2]articulo!$A$1:$D$9000,4,FALSE),"")</f>
        <v>5000</v>
      </c>
      <c r="O467" s="2" t="str">
        <f>VLOOKUP($A467,[1]products_2021_10_19_12_46_45!$A$3:$S$481,18,FALSE)</f>
        <v>https://rerda.com/7416/Bombacha-Clasica-Rip-Stop-Gris-T-34-49.jpg,https://rerda.com/7417/Bombacha-Clasica-Rip-Stop-Gris-T-34-49.jpg,https://rerda.com/7418/Bombacha-Clasica-Rip-Stop-Gris-T-34-49.jpg,https://rerda.com/7419/Bombacha-Clasica-Rip-Stop-Gris-T-34-49.jpg,https://rerda.com/7420/Bombacha-Clasica-Rip-Stop-Gris-T-34-49.jpg</v>
      </c>
      <c r="P467" s="2">
        <f>IFERROR(VLOOKUP(B467,[3]stock!$A$1:$B$9000,2,FALSE),"0")</f>
        <v>2</v>
      </c>
      <c r="Q467" s="2">
        <f>VLOOKUP($A467,[1]products_2021_10_19_12_46_45!$A$3:$S$481,11,FALSE)</f>
        <v>5</v>
      </c>
      <c r="R467" s="2">
        <f>VLOOKUP($A467,[1]products_2021_10_19_12_46_45!$A$3:$S$481,12,FALSE)</f>
        <v>5</v>
      </c>
      <c r="S467" s="2">
        <f>VLOOKUP($A467,[1]products_2021_10_19_12_46_45!$A$3:$S$481,13,FALSE)</f>
        <v>5</v>
      </c>
      <c r="T467" s="2">
        <f>VLOOKUP($A467,[1]products_2021_10_19_12_46_45!$A$3:$S$481,14,FALSE)</f>
        <v>0.03</v>
      </c>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row>
    <row r="468" spans="1:45" hidden="1" x14ac:dyDescent="0.25">
      <c r="A468" s="2">
        <v>767</v>
      </c>
      <c r="B468" s="2">
        <v>112075150</v>
      </c>
      <c r="C468" s="2">
        <f>VLOOKUP($A468,[1]products_2021_10_19_12_46_45!$A$3:$S$481,3,FALSE)</f>
        <v>1120751</v>
      </c>
      <c r="D468" s="2" t="str">
        <f>VLOOKUP($A468,[1]products_2021_10_19_12_46_45!$A$3:$S$481,4,FALSE)</f>
        <v>Bombacha Clásica Rip Stop Gris T:50-54</v>
      </c>
      <c r="E468" s="3">
        <v>50</v>
      </c>
      <c r="F468" s="4"/>
      <c r="G468" s="2" t="str">
        <f>VLOOKUP($A468,[1]products_2021_10_19_12_46_45!$A$3:$S$481,16,FALSE)</f>
        <v>Con puños en la bota.&lt;br /&gt;
Seis (6) bolsillos.&lt;br /&gt;
Refuerzo en rodillas y entrepierna.&lt;br /&gt;
Cierre de cremallera de 1ª calidad con ojal y botón.&lt;br /&gt;</v>
      </c>
      <c r="H468" s="2" t="str">
        <f>IFERROR(VLOOKUP($A468,[1]products_2021_10_19_12_46_45!$A$3:$S$481,17,FALSE),"")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468" s="2" t="str">
        <f>VLOOKUP($A468,[1]products_2021_10_19_12_46_45!$A$3:$S$481,5,FALSE)</f>
        <v>Indumentaria militar</v>
      </c>
      <c r="J468" s="2" t="str">
        <f>IFERROR(VLOOKUP($A468,[1]products_2021_10_19_12_46_45!$A$3:$S$481,6,FALSE),"")</f>
        <v>Pantalones de combate, bombachas, fajinas, cargo.</v>
      </c>
      <c r="K468" s="2" t="str">
        <f>IFERROR(VLOOKUP($A468,[1]products_2021_10_19_12_46_45!$A$3:$S$481,7,FALSE),"")</f>
        <v>Clásica</v>
      </c>
      <c r="L468" s="2" t="str">
        <f>IFERROR(VLOOKUP($A468,[1]products_2021_10_19_12_46_45!$A$3:$S$481,8,FALSE),"")</f>
        <v/>
      </c>
      <c r="M468" s="2" t="str">
        <f>IFERROR(VLOOKUP($A468,[1]products_2021_10_19_12_46_45!$A$3:$S$481,9,FALSE),"")</f>
        <v>Rip Stop, Bombacha, Clásica</v>
      </c>
      <c r="N468" s="2">
        <f>IFERROR(VLOOKUP(C468,[2]articulo!$A$1:$D$9000,4,FALSE),"")</f>
        <v>5150</v>
      </c>
      <c r="O468" s="2" t="str">
        <f>VLOOKUP($A468,[1]products_2021_10_19_12_46_45!$A$3:$S$481,18,FALSE)</f>
        <v>https://rerda.com/7421/Bombacha-Clasica-Rip-Stop-Gris-T-50-55.jpg,https://rerda.com/7422/Bombacha-Clasica-Rip-Stop-Gris-T-50-55.jpg,https://rerda.com/7423/Bombacha-Clasica-Rip-Stop-Gris-T-50-55.jpg,https://rerda.com/7424/Bombacha-Clasica-Rip-Stop-Gris-T-50-55.jpg,https://rerda.com/7425/Bombacha-Clasica-Rip-Stop-Gris-T-50-55.jpg</v>
      </c>
      <c r="P468" s="2">
        <f>IFERROR(VLOOKUP(B468,[3]stock!$A$1:$B$9000,2,FALSE),"0")</f>
        <v>6</v>
      </c>
      <c r="Q468" s="2">
        <f>VLOOKUP($A468,[1]products_2021_10_19_12_46_45!$A$3:$S$481,11,FALSE)</f>
        <v>5</v>
      </c>
      <c r="R468" s="2">
        <f>VLOOKUP($A468,[1]products_2021_10_19_12_46_45!$A$3:$S$481,12,FALSE)</f>
        <v>5</v>
      </c>
      <c r="S468" s="2">
        <f>VLOOKUP($A468,[1]products_2021_10_19_12_46_45!$A$3:$S$481,13,FALSE)</f>
        <v>5</v>
      </c>
      <c r="T468" s="2">
        <f>VLOOKUP($A468,[1]products_2021_10_19_12_46_45!$A$3:$S$481,14,FALSE)</f>
        <v>0.03</v>
      </c>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row>
    <row r="469" spans="1:45" hidden="1" x14ac:dyDescent="0.25">
      <c r="A469" s="2">
        <v>767</v>
      </c>
      <c r="B469" s="2">
        <v>112075152</v>
      </c>
      <c r="C469" s="2">
        <f>VLOOKUP($A469,[1]products_2021_10_19_12_46_45!$A$3:$S$481,3,FALSE)</f>
        <v>1120751</v>
      </c>
      <c r="D469" s="2" t="str">
        <f>VLOOKUP($A469,[1]products_2021_10_19_12_46_45!$A$3:$S$481,4,FALSE)</f>
        <v>Bombacha Clásica Rip Stop Gris T:50-54</v>
      </c>
      <c r="E469" s="3">
        <v>52</v>
      </c>
      <c r="F469" s="4"/>
      <c r="G469" s="2" t="str">
        <f>VLOOKUP($A469,[1]products_2021_10_19_12_46_45!$A$3:$S$481,16,FALSE)</f>
        <v>Con puños en la bota.&lt;br /&gt;
Seis (6) bolsillos.&lt;br /&gt;
Refuerzo en rodillas y entrepierna.&lt;br /&gt;
Cierre de cremallera de 1ª calidad con ojal y botón.&lt;br /&gt;</v>
      </c>
      <c r="H469" s="2" t="str">
        <f>IFERROR(VLOOKUP($A469,[1]products_2021_10_19_12_46_45!$A$3:$S$481,17,FALSE),"")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469" s="2" t="str">
        <f>VLOOKUP($A469,[1]products_2021_10_19_12_46_45!$A$3:$S$481,5,FALSE)</f>
        <v>Indumentaria militar</v>
      </c>
      <c r="J469" s="2" t="str">
        <f>IFERROR(VLOOKUP($A469,[1]products_2021_10_19_12_46_45!$A$3:$S$481,6,FALSE),"")</f>
        <v>Pantalones de combate, bombachas, fajinas, cargo.</v>
      </c>
      <c r="K469" s="2" t="str">
        <f>IFERROR(VLOOKUP($A469,[1]products_2021_10_19_12_46_45!$A$3:$S$481,7,FALSE),"")</f>
        <v>Clásica</v>
      </c>
      <c r="L469" s="2" t="str">
        <f>IFERROR(VLOOKUP($A469,[1]products_2021_10_19_12_46_45!$A$3:$S$481,8,FALSE),"")</f>
        <v/>
      </c>
      <c r="M469" s="2" t="str">
        <f>IFERROR(VLOOKUP($A469,[1]products_2021_10_19_12_46_45!$A$3:$S$481,9,FALSE),"")</f>
        <v>Rip Stop, Bombacha, Clásica</v>
      </c>
      <c r="N469" s="2">
        <f>IFERROR(VLOOKUP(C469,[2]articulo!$A$1:$D$9000,4,FALSE),"")</f>
        <v>5150</v>
      </c>
      <c r="O469" s="2" t="str">
        <f>VLOOKUP($A469,[1]products_2021_10_19_12_46_45!$A$3:$S$481,18,FALSE)</f>
        <v>https://rerda.com/7421/Bombacha-Clasica-Rip-Stop-Gris-T-50-55.jpg,https://rerda.com/7422/Bombacha-Clasica-Rip-Stop-Gris-T-50-55.jpg,https://rerda.com/7423/Bombacha-Clasica-Rip-Stop-Gris-T-50-55.jpg,https://rerda.com/7424/Bombacha-Clasica-Rip-Stop-Gris-T-50-55.jpg,https://rerda.com/7425/Bombacha-Clasica-Rip-Stop-Gris-T-50-55.jpg</v>
      </c>
      <c r="P469" s="2">
        <f>IFERROR(VLOOKUP(B469,[3]stock!$A$1:$B$9000,2,FALSE),"0")</f>
        <v>3</v>
      </c>
      <c r="Q469" s="2">
        <f>VLOOKUP($A469,[1]products_2021_10_19_12_46_45!$A$3:$S$481,11,FALSE)</f>
        <v>5</v>
      </c>
      <c r="R469" s="2">
        <f>VLOOKUP($A469,[1]products_2021_10_19_12_46_45!$A$3:$S$481,12,FALSE)</f>
        <v>5</v>
      </c>
      <c r="S469" s="2">
        <f>VLOOKUP($A469,[1]products_2021_10_19_12_46_45!$A$3:$S$481,13,FALSE)</f>
        <v>5</v>
      </c>
      <c r="T469" s="2">
        <f>VLOOKUP($A469,[1]products_2021_10_19_12_46_45!$A$3:$S$481,14,FALSE)</f>
        <v>0.03</v>
      </c>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row>
    <row r="470" spans="1:45" hidden="1" x14ac:dyDescent="0.25">
      <c r="A470" s="2">
        <v>767</v>
      </c>
      <c r="B470" s="2">
        <v>112075154</v>
      </c>
      <c r="C470" s="2">
        <f>VLOOKUP($A470,[1]products_2021_10_19_12_46_45!$A$3:$S$481,3,FALSE)</f>
        <v>1120751</v>
      </c>
      <c r="D470" s="2" t="str">
        <f>VLOOKUP($A470,[1]products_2021_10_19_12_46_45!$A$3:$S$481,4,FALSE)</f>
        <v>Bombacha Clásica Rip Stop Gris T:50-54</v>
      </c>
      <c r="E470" s="3">
        <v>54</v>
      </c>
      <c r="F470" s="4"/>
      <c r="G470" s="2" t="str">
        <f>VLOOKUP($A470,[1]products_2021_10_19_12_46_45!$A$3:$S$481,16,FALSE)</f>
        <v>Con puños en la bota.&lt;br /&gt;
Seis (6) bolsillos.&lt;br /&gt;
Refuerzo en rodillas y entrepierna.&lt;br /&gt;
Cierre de cremallera de 1ª calidad con ojal y botón.&lt;br /&gt;</v>
      </c>
      <c r="H470" s="2" t="str">
        <f>IFERROR(VLOOKUP($A470,[1]products_2021_10_19_12_46_45!$A$3:$S$481,17,FALSE),"")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470" s="2" t="str">
        <f>VLOOKUP($A470,[1]products_2021_10_19_12_46_45!$A$3:$S$481,5,FALSE)</f>
        <v>Indumentaria militar</v>
      </c>
      <c r="J470" s="2" t="str">
        <f>IFERROR(VLOOKUP($A470,[1]products_2021_10_19_12_46_45!$A$3:$S$481,6,FALSE),"")</f>
        <v>Pantalones de combate, bombachas, fajinas, cargo.</v>
      </c>
      <c r="K470" s="2" t="str">
        <f>IFERROR(VLOOKUP($A470,[1]products_2021_10_19_12_46_45!$A$3:$S$481,7,FALSE),"")</f>
        <v>Clásica</v>
      </c>
      <c r="L470" s="2" t="str">
        <f>IFERROR(VLOOKUP($A470,[1]products_2021_10_19_12_46_45!$A$3:$S$481,8,FALSE),"")</f>
        <v/>
      </c>
      <c r="M470" s="2" t="str">
        <f>IFERROR(VLOOKUP($A470,[1]products_2021_10_19_12_46_45!$A$3:$S$481,9,FALSE),"")</f>
        <v>Rip Stop, Bombacha, Clásica</v>
      </c>
      <c r="N470" s="2">
        <f>IFERROR(VLOOKUP(C470,[2]articulo!$A$1:$D$9000,4,FALSE),"")</f>
        <v>5150</v>
      </c>
      <c r="O470" s="2" t="str">
        <f>VLOOKUP($A470,[1]products_2021_10_19_12_46_45!$A$3:$S$481,18,FALSE)</f>
        <v>https://rerda.com/7421/Bombacha-Clasica-Rip-Stop-Gris-T-50-55.jpg,https://rerda.com/7422/Bombacha-Clasica-Rip-Stop-Gris-T-50-55.jpg,https://rerda.com/7423/Bombacha-Clasica-Rip-Stop-Gris-T-50-55.jpg,https://rerda.com/7424/Bombacha-Clasica-Rip-Stop-Gris-T-50-55.jpg,https://rerda.com/7425/Bombacha-Clasica-Rip-Stop-Gris-T-50-55.jpg</v>
      </c>
      <c r="P470" s="2">
        <f>IFERROR(VLOOKUP(B470,[3]stock!$A$1:$B$9000,2,FALSE),"0")</f>
        <v>5</v>
      </c>
      <c r="Q470" s="2">
        <f>VLOOKUP($A470,[1]products_2021_10_19_12_46_45!$A$3:$S$481,11,FALSE)</f>
        <v>5</v>
      </c>
      <c r="R470" s="2">
        <f>VLOOKUP($A470,[1]products_2021_10_19_12_46_45!$A$3:$S$481,12,FALSE)</f>
        <v>5</v>
      </c>
      <c r="S470" s="2">
        <f>VLOOKUP($A470,[1]products_2021_10_19_12_46_45!$A$3:$S$481,13,FALSE)</f>
        <v>5</v>
      </c>
      <c r="T470" s="2">
        <f>VLOOKUP($A470,[1]products_2021_10_19_12_46_45!$A$3:$S$481,14,FALSE)</f>
        <v>0.03</v>
      </c>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row>
    <row r="471" spans="1:45" hidden="1" x14ac:dyDescent="0.25">
      <c r="A471" s="2">
        <v>768</v>
      </c>
      <c r="B471" s="2">
        <v>112075256</v>
      </c>
      <c r="C471" s="2">
        <f>VLOOKUP($A471,[1]products_2021_10_19_12_46_45!$A$3:$S$481,3,FALSE)</f>
        <v>1120752</v>
      </c>
      <c r="D471" s="2" t="str">
        <f>VLOOKUP($A471,[1]products_2021_10_19_12_46_45!$A$3:$S$481,4,FALSE)</f>
        <v>Bombacha Clásica Rip Stop Gris T:56-60</v>
      </c>
      <c r="E471" s="3">
        <v>56</v>
      </c>
      <c r="F471" s="4"/>
      <c r="G471" s="2" t="str">
        <f>VLOOKUP($A471,[1]products_2021_10_19_12_46_45!$A$3:$S$481,16,FALSE)</f>
        <v>Con puños en la bota.&lt;br /&gt;
Seis (6) bolsillos.&lt;br /&gt;
Refuerzo en rodillas y entrepierna.&lt;br /&gt;
Cierre de cremallera de 1ª calidad con ojal y botón.&lt;br /&gt;</v>
      </c>
      <c r="H471" s="2" t="str">
        <f>IFERROR(VLOOKUP($A471,[1]products_2021_10_19_12_46_45!$A$3:$S$481,17,FALSE),"")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471" s="2" t="str">
        <f>VLOOKUP($A471,[1]products_2021_10_19_12_46_45!$A$3:$S$481,5,FALSE)</f>
        <v>Indumentaria militar</v>
      </c>
      <c r="J471" s="2" t="str">
        <f>IFERROR(VLOOKUP($A471,[1]products_2021_10_19_12_46_45!$A$3:$S$481,6,FALSE),"")</f>
        <v>Pantalones de combate, bombachas, fajinas, cargo.</v>
      </c>
      <c r="K471" s="2" t="str">
        <f>IFERROR(VLOOKUP($A471,[1]products_2021_10_19_12_46_45!$A$3:$S$481,7,FALSE),"")</f>
        <v>Clásica</v>
      </c>
      <c r="L471" s="2" t="str">
        <f>IFERROR(VLOOKUP($A471,[1]products_2021_10_19_12_46_45!$A$3:$S$481,8,FALSE),"")</f>
        <v/>
      </c>
      <c r="M471" s="2" t="str">
        <f>IFERROR(VLOOKUP($A471,[1]products_2021_10_19_12_46_45!$A$3:$S$481,9,FALSE),"")</f>
        <v>Rip Stop, Bombacha, Clásica</v>
      </c>
      <c r="N471" s="2">
        <f>IFERROR(VLOOKUP(C471,[2]articulo!$A$1:$D$9000,4,FALSE),"")</f>
        <v>5300</v>
      </c>
      <c r="O471" s="2" t="str">
        <f>VLOOKUP($A471,[1]products_2021_10_19_12_46_45!$A$3:$S$481,18,FALSE)</f>
        <v>https://rerda.com/7426/Bombacha-Clasica-Rip-Stop-Gris-T-56-61.jpg,https://rerda.com/7427/Bombacha-Clasica-Rip-Stop-Gris-T-56-61.jpg,https://rerda.com/7428/Bombacha-Clasica-Rip-Stop-Gris-T-56-61.jpg,https://rerda.com/7429/Bombacha-Clasica-Rip-Stop-Gris-T-56-61.jpg,https://rerda.com/7430/Bombacha-Clasica-Rip-Stop-Gris-T-56-61.jpg</v>
      </c>
      <c r="P471" s="2">
        <f>IFERROR(VLOOKUP(B471,[3]stock!$A$1:$B$9000,2,FALSE),"0")</f>
        <v>3</v>
      </c>
      <c r="Q471" s="2">
        <f>VLOOKUP($A471,[1]products_2021_10_19_12_46_45!$A$3:$S$481,11,FALSE)</f>
        <v>5</v>
      </c>
      <c r="R471" s="2">
        <f>VLOOKUP($A471,[1]products_2021_10_19_12_46_45!$A$3:$S$481,12,FALSE)</f>
        <v>5</v>
      </c>
      <c r="S471" s="2">
        <f>VLOOKUP($A471,[1]products_2021_10_19_12_46_45!$A$3:$S$481,13,FALSE)</f>
        <v>5</v>
      </c>
      <c r="T471" s="2">
        <f>VLOOKUP($A471,[1]products_2021_10_19_12_46_45!$A$3:$S$481,14,FALSE)</f>
        <v>0.03</v>
      </c>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row>
    <row r="472" spans="1:45" hidden="1" x14ac:dyDescent="0.25">
      <c r="A472" s="2">
        <v>768</v>
      </c>
      <c r="B472" s="2">
        <v>112075258</v>
      </c>
      <c r="C472" s="2">
        <f>VLOOKUP($A472,[1]products_2021_10_19_12_46_45!$A$3:$S$481,3,FALSE)</f>
        <v>1120752</v>
      </c>
      <c r="D472" s="2" t="str">
        <f>VLOOKUP($A472,[1]products_2021_10_19_12_46_45!$A$3:$S$481,4,FALSE)</f>
        <v>Bombacha Clásica Rip Stop Gris T:56-60</v>
      </c>
      <c r="E472" s="3">
        <v>58</v>
      </c>
      <c r="F472" s="4"/>
      <c r="G472" s="2" t="str">
        <f>VLOOKUP($A472,[1]products_2021_10_19_12_46_45!$A$3:$S$481,16,FALSE)</f>
        <v>Con puños en la bota.&lt;br /&gt;
Seis (6) bolsillos.&lt;br /&gt;
Refuerzo en rodillas y entrepierna.&lt;br /&gt;
Cierre de cremallera de 1ª calidad con ojal y botón.&lt;br /&gt;</v>
      </c>
      <c r="H472" s="2" t="str">
        <f>IFERROR(VLOOKUP($A472,[1]products_2021_10_19_12_46_45!$A$3:$S$481,17,FALSE),"")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472" s="2" t="str">
        <f>VLOOKUP($A472,[1]products_2021_10_19_12_46_45!$A$3:$S$481,5,FALSE)</f>
        <v>Indumentaria militar</v>
      </c>
      <c r="J472" s="2" t="str">
        <f>IFERROR(VLOOKUP($A472,[1]products_2021_10_19_12_46_45!$A$3:$S$481,6,FALSE),"")</f>
        <v>Pantalones de combate, bombachas, fajinas, cargo.</v>
      </c>
      <c r="K472" s="2" t="str">
        <f>IFERROR(VLOOKUP($A472,[1]products_2021_10_19_12_46_45!$A$3:$S$481,7,FALSE),"")</f>
        <v>Clásica</v>
      </c>
      <c r="L472" s="2" t="str">
        <f>IFERROR(VLOOKUP($A472,[1]products_2021_10_19_12_46_45!$A$3:$S$481,8,FALSE),"")</f>
        <v/>
      </c>
      <c r="M472" s="2" t="str">
        <f>IFERROR(VLOOKUP($A472,[1]products_2021_10_19_12_46_45!$A$3:$S$481,9,FALSE),"")</f>
        <v>Rip Stop, Bombacha, Clásica</v>
      </c>
      <c r="N472" s="2">
        <f>IFERROR(VLOOKUP(C472,[2]articulo!$A$1:$D$9000,4,FALSE),"")</f>
        <v>5300</v>
      </c>
      <c r="O472" s="2" t="str">
        <f>VLOOKUP($A472,[1]products_2021_10_19_12_46_45!$A$3:$S$481,18,FALSE)</f>
        <v>https://rerda.com/7426/Bombacha-Clasica-Rip-Stop-Gris-T-56-61.jpg,https://rerda.com/7427/Bombacha-Clasica-Rip-Stop-Gris-T-56-61.jpg,https://rerda.com/7428/Bombacha-Clasica-Rip-Stop-Gris-T-56-61.jpg,https://rerda.com/7429/Bombacha-Clasica-Rip-Stop-Gris-T-56-61.jpg,https://rerda.com/7430/Bombacha-Clasica-Rip-Stop-Gris-T-56-61.jpg</v>
      </c>
      <c r="P472" s="2">
        <f>IFERROR(VLOOKUP(B472,[3]stock!$A$1:$B$9000,2,FALSE),"0")</f>
        <v>0</v>
      </c>
      <c r="Q472" s="2">
        <f>VLOOKUP($A472,[1]products_2021_10_19_12_46_45!$A$3:$S$481,11,FALSE)</f>
        <v>5</v>
      </c>
      <c r="R472" s="2">
        <f>VLOOKUP($A472,[1]products_2021_10_19_12_46_45!$A$3:$S$481,12,FALSE)</f>
        <v>5</v>
      </c>
      <c r="S472" s="2">
        <f>VLOOKUP($A472,[1]products_2021_10_19_12_46_45!$A$3:$S$481,13,FALSE)</f>
        <v>5</v>
      </c>
      <c r="T472" s="2">
        <f>VLOOKUP($A472,[1]products_2021_10_19_12_46_45!$A$3:$S$481,14,FALSE)</f>
        <v>0.03</v>
      </c>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row>
    <row r="473" spans="1:45" hidden="1" x14ac:dyDescent="0.25">
      <c r="A473" s="2">
        <v>768</v>
      </c>
      <c r="B473" s="2">
        <v>112075260</v>
      </c>
      <c r="C473" s="2">
        <f>VLOOKUP($A473,[1]products_2021_10_19_12_46_45!$A$3:$S$481,3,FALSE)</f>
        <v>1120752</v>
      </c>
      <c r="D473" s="2" t="str">
        <f>VLOOKUP($A473,[1]products_2021_10_19_12_46_45!$A$3:$S$481,4,FALSE)</f>
        <v>Bombacha Clásica Rip Stop Gris T:56-60</v>
      </c>
      <c r="E473" s="3">
        <v>60</v>
      </c>
      <c r="F473" s="4"/>
      <c r="G473" s="2" t="str">
        <f>VLOOKUP($A473,[1]products_2021_10_19_12_46_45!$A$3:$S$481,16,FALSE)</f>
        <v>Con puños en la bota.&lt;br /&gt;
Seis (6) bolsillos.&lt;br /&gt;
Refuerzo en rodillas y entrepierna.&lt;br /&gt;
Cierre de cremallera de 1ª calidad con ojal y botón.&lt;br /&gt;</v>
      </c>
      <c r="H473" s="2" t="str">
        <f>IFERROR(VLOOKUP($A473,[1]products_2021_10_19_12_46_45!$A$3:$S$481,17,FALSE),"")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473" s="2" t="str">
        <f>VLOOKUP($A473,[1]products_2021_10_19_12_46_45!$A$3:$S$481,5,FALSE)</f>
        <v>Indumentaria militar</v>
      </c>
      <c r="J473" s="2" t="str">
        <f>IFERROR(VLOOKUP($A473,[1]products_2021_10_19_12_46_45!$A$3:$S$481,6,FALSE),"")</f>
        <v>Pantalones de combate, bombachas, fajinas, cargo.</v>
      </c>
      <c r="K473" s="2" t="str">
        <f>IFERROR(VLOOKUP($A473,[1]products_2021_10_19_12_46_45!$A$3:$S$481,7,FALSE),"")</f>
        <v>Clásica</v>
      </c>
      <c r="L473" s="2" t="str">
        <f>IFERROR(VLOOKUP($A473,[1]products_2021_10_19_12_46_45!$A$3:$S$481,8,FALSE),"")</f>
        <v/>
      </c>
      <c r="M473" s="2" t="str">
        <f>IFERROR(VLOOKUP($A473,[1]products_2021_10_19_12_46_45!$A$3:$S$481,9,FALSE),"")</f>
        <v>Rip Stop, Bombacha, Clásica</v>
      </c>
      <c r="N473" s="2">
        <f>IFERROR(VLOOKUP(C473,[2]articulo!$A$1:$D$9000,4,FALSE),"")</f>
        <v>5300</v>
      </c>
      <c r="O473" s="2" t="str">
        <f>VLOOKUP($A473,[1]products_2021_10_19_12_46_45!$A$3:$S$481,18,FALSE)</f>
        <v>https://rerda.com/7426/Bombacha-Clasica-Rip-Stop-Gris-T-56-61.jpg,https://rerda.com/7427/Bombacha-Clasica-Rip-Stop-Gris-T-56-61.jpg,https://rerda.com/7428/Bombacha-Clasica-Rip-Stop-Gris-T-56-61.jpg,https://rerda.com/7429/Bombacha-Clasica-Rip-Stop-Gris-T-56-61.jpg,https://rerda.com/7430/Bombacha-Clasica-Rip-Stop-Gris-T-56-61.jpg</v>
      </c>
      <c r="P473" s="2">
        <f>IFERROR(VLOOKUP(B473,[3]stock!$A$1:$B$9000,2,FALSE),"0")</f>
        <v>1</v>
      </c>
      <c r="Q473" s="2">
        <f>VLOOKUP($A473,[1]products_2021_10_19_12_46_45!$A$3:$S$481,11,FALSE)</f>
        <v>5</v>
      </c>
      <c r="R473" s="2">
        <f>VLOOKUP($A473,[1]products_2021_10_19_12_46_45!$A$3:$S$481,12,FALSE)</f>
        <v>5</v>
      </c>
      <c r="S473" s="2">
        <f>VLOOKUP($A473,[1]products_2021_10_19_12_46_45!$A$3:$S$481,13,FALSE)</f>
        <v>5</v>
      </c>
      <c r="T473" s="2">
        <f>VLOOKUP($A473,[1]products_2021_10_19_12_46_45!$A$3:$S$481,14,FALSE)</f>
        <v>0.03</v>
      </c>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row>
    <row r="474" spans="1:45" hidden="1" x14ac:dyDescent="0.25">
      <c r="A474" s="2">
        <v>769</v>
      </c>
      <c r="B474" s="2">
        <v>112075362</v>
      </c>
      <c r="C474" s="2">
        <f>VLOOKUP($A474,[1]products_2021_10_19_12_46_45!$A$3:$S$481,3,FALSE)</f>
        <v>1120753</v>
      </c>
      <c r="D474" s="2" t="str">
        <f>VLOOKUP($A474,[1]products_2021_10_19_12_46_45!$A$3:$S$481,4,FALSE)</f>
        <v>Bombacha Clásica Rip Stop Gris T:60-66</v>
      </c>
      <c r="E474" s="3">
        <v>62</v>
      </c>
      <c r="F474" s="4"/>
      <c r="G474" s="2" t="str">
        <f>VLOOKUP($A474,[1]products_2021_10_19_12_46_45!$A$3:$S$481,16,FALSE)</f>
        <v>Con puños en la bota.&lt;br /&gt;
Seis (6) bolsillos.&lt;br /&gt;
Refuerzo en rodillas y entrepierna.&lt;br /&gt;
Cierre de cremallera de 1ª calidad con ojal y botón.&lt;br /&gt;</v>
      </c>
      <c r="H474" s="2" t="str">
        <f>IFERROR(VLOOKUP($A474,[1]products_2021_10_19_12_46_45!$A$3:$S$481,17,FALSE),"")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474" s="2" t="str">
        <f>VLOOKUP($A474,[1]products_2021_10_19_12_46_45!$A$3:$S$481,5,FALSE)</f>
        <v>Indumentaria militar</v>
      </c>
      <c r="J474" s="2" t="str">
        <f>IFERROR(VLOOKUP($A474,[1]products_2021_10_19_12_46_45!$A$3:$S$481,6,FALSE),"")</f>
        <v>Pantalones de combate, bombachas, fajinas, cargo.</v>
      </c>
      <c r="K474" s="2" t="str">
        <f>IFERROR(VLOOKUP($A474,[1]products_2021_10_19_12_46_45!$A$3:$S$481,7,FALSE),"")</f>
        <v>Clásica</v>
      </c>
      <c r="L474" s="2" t="str">
        <f>IFERROR(VLOOKUP($A474,[1]products_2021_10_19_12_46_45!$A$3:$S$481,8,FALSE),"")</f>
        <v/>
      </c>
      <c r="M474" s="2" t="str">
        <f>IFERROR(VLOOKUP($A474,[1]products_2021_10_19_12_46_45!$A$3:$S$481,9,FALSE),"")</f>
        <v>Rip Stop, Bombacha, Clásica</v>
      </c>
      <c r="N474" s="2">
        <f>IFERROR(VLOOKUP(C474,[2]articulo!$A$1:$D$9000,4,FALSE),"")</f>
        <v>5450</v>
      </c>
      <c r="O474" s="2" t="str">
        <f>VLOOKUP($A474,[1]products_2021_10_19_12_46_45!$A$3:$S$481,18,FALSE)</f>
        <v>https://rerda.com/7431/Bombacha-Clasica-Rip-Stop-Gris-T-60-67.jpg,https://rerda.com/7432/Bombacha-Clasica-Rip-Stop-Gris-T-60-67.jpg,https://rerda.com/7433/Bombacha-Clasica-Rip-Stop-Gris-T-60-67.jpg,https://rerda.com/7434/Bombacha-Clasica-Rip-Stop-Gris-T-60-67.jpg,https://rerda.com/7435/Bombacha-Clasica-Rip-Stop-Gris-T-60-67.jpg</v>
      </c>
      <c r="P474" s="2">
        <f>IFERROR(VLOOKUP(B474,[3]stock!$A$1:$B$9000,2,FALSE),"0")</f>
        <v>0</v>
      </c>
      <c r="Q474" s="2">
        <f>VLOOKUP($A474,[1]products_2021_10_19_12_46_45!$A$3:$S$481,11,FALSE)</f>
        <v>5</v>
      </c>
      <c r="R474" s="2">
        <f>VLOOKUP($A474,[1]products_2021_10_19_12_46_45!$A$3:$S$481,12,FALSE)</f>
        <v>5</v>
      </c>
      <c r="S474" s="2">
        <f>VLOOKUP($A474,[1]products_2021_10_19_12_46_45!$A$3:$S$481,13,FALSE)</f>
        <v>5</v>
      </c>
      <c r="T474" s="2">
        <f>VLOOKUP($A474,[1]products_2021_10_19_12_46_45!$A$3:$S$481,14,FALSE)</f>
        <v>0.03</v>
      </c>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row>
    <row r="475" spans="1:45" hidden="1" x14ac:dyDescent="0.25">
      <c r="A475" s="2">
        <v>769</v>
      </c>
      <c r="B475" s="2">
        <v>112075364</v>
      </c>
      <c r="C475" s="2">
        <f>VLOOKUP($A475,[1]products_2021_10_19_12_46_45!$A$3:$S$481,3,FALSE)</f>
        <v>1120753</v>
      </c>
      <c r="D475" s="2" t="str">
        <f>VLOOKUP($A475,[1]products_2021_10_19_12_46_45!$A$3:$S$481,4,FALSE)</f>
        <v>Bombacha Clásica Rip Stop Gris T:60-66</v>
      </c>
      <c r="E475" s="3">
        <v>64</v>
      </c>
      <c r="F475" s="4"/>
      <c r="G475" s="2" t="str">
        <f>VLOOKUP($A475,[1]products_2021_10_19_12_46_45!$A$3:$S$481,16,FALSE)</f>
        <v>Con puños en la bota.&lt;br /&gt;
Seis (6) bolsillos.&lt;br /&gt;
Refuerzo en rodillas y entrepierna.&lt;br /&gt;
Cierre de cremallera de 1ª calidad con ojal y botón.&lt;br /&gt;</v>
      </c>
      <c r="H475" s="2" t="str">
        <f>IFERROR(VLOOKUP($A475,[1]products_2021_10_19_12_46_45!$A$3:$S$481,17,FALSE),"")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475" s="2" t="str">
        <f>VLOOKUP($A475,[1]products_2021_10_19_12_46_45!$A$3:$S$481,5,FALSE)</f>
        <v>Indumentaria militar</v>
      </c>
      <c r="J475" s="2" t="str">
        <f>IFERROR(VLOOKUP($A475,[1]products_2021_10_19_12_46_45!$A$3:$S$481,6,FALSE),"")</f>
        <v>Pantalones de combate, bombachas, fajinas, cargo.</v>
      </c>
      <c r="K475" s="2" t="str">
        <f>IFERROR(VLOOKUP($A475,[1]products_2021_10_19_12_46_45!$A$3:$S$481,7,FALSE),"")</f>
        <v>Clásica</v>
      </c>
      <c r="L475" s="2" t="str">
        <f>IFERROR(VLOOKUP($A475,[1]products_2021_10_19_12_46_45!$A$3:$S$481,8,FALSE),"")</f>
        <v/>
      </c>
      <c r="M475" s="2" t="str">
        <f>IFERROR(VLOOKUP($A475,[1]products_2021_10_19_12_46_45!$A$3:$S$481,9,FALSE),"")</f>
        <v>Rip Stop, Bombacha, Clásica</v>
      </c>
      <c r="N475" s="2">
        <f>IFERROR(VLOOKUP(C475,[2]articulo!$A$1:$D$9000,4,FALSE),"")</f>
        <v>5450</v>
      </c>
      <c r="O475" s="2" t="str">
        <f>VLOOKUP($A475,[1]products_2021_10_19_12_46_45!$A$3:$S$481,18,FALSE)</f>
        <v>https://rerda.com/7431/Bombacha-Clasica-Rip-Stop-Gris-T-60-67.jpg,https://rerda.com/7432/Bombacha-Clasica-Rip-Stop-Gris-T-60-67.jpg,https://rerda.com/7433/Bombacha-Clasica-Rip-Stop-Gris-T-60-67.jpg,https://rerda.com/7434/Bombacha-Clasica-Rip-Stop-Gris-T-60-67.jpg,https://rerda.com/7435/Bombacha-Clasica-Rip-Stop-Gris-T-60-67.jpg</v>
      </c>
      <c r="P475" s="2">
        <f>IFERROR(VLOOKUP(B475,[3]stock!$A$1:$B$9000,2,FALSE),"0")</f>
        <v>0</v>
      </c>
      <c r="Q475" s="2">
        <f>VLOOKUP($A475,[1]products_2021_10_19_12_46_45!$A$3:$S$481,11,FALSE)</f>
        <v>5</v>
      </c>
      <c r="R475" s="2">
        <f>VLOOKUP($A475,[1]products_2021_10_19_12_46_45!$A$3:$S$481,12,FALSE)</f>
        <v>5</v>
      </c>
      <c r="S475" s="2">
        <f>VLOOKUP($A475,[1]products_2021_10_19_12_46_45!$A$3:$S$481,13,FALSE)</f>
        <v>5</v>
      </c>
      <c r="T475" s="2">
        <f>VLOOKUP($A475,[1]products_2021_10_19_12_46_45!$A$3:$S$481,14,FALSE)</f>
        <v>0.03</v>
      </c>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row>
    <row r="476" spans="1:45" hidden="1" x14ac:dyDescent="0.25">
      <c r="A476" s="2">
        <v>665</v>
      </c>
      <c r="B476" s="2">
        <v>112076434</v>
      </c>
      <c r="C476" s="2">
        <f>VLOOKUP($A476,[1]products_2021_10_19_12_46_45!$A$3:$S$481,3,FALSE)</f>
        <v>1120764</v>
      </c>
      <c r="D476" s="2" t="str">
        <f>VLOOKUP($A476,[1]products_2021_10_19_12_46_45!$A$3:$S$481,4,FALSE)</f>
        <v>Pantalón de Vestir Azul T:34-48</v>
      </c>
      <c r="E476" s="3">
        <v>34</v>
      </c>
      <c r="F476" s="4"/>
      <c r="G476" s="2" t="str">
        <f>VLOOKUP($A476,[1]products_2021_10_19_12_46_45!$A$3:$S$481,16,FALSE)</f>
        <v>Pantalón pinzado de gala._x000D_
Bolsillos traseros sin solapas._x000D_
Para uniforme de salida.</v>
      </c>
      <c r="H476" s="2" t="str">
        <f>IFERROR(VLOOKUP($A476,[1]products_2021_10_19_12_46_45!$A$3:$S$481,17,FALSE),"")</f>
        <v>Ideales para desfiles, gala, la policía, penitenciaría, institutos, escuelas, como también el Liceo Militar.</v>
      </c>
      <c r="I476" s="2" t="str">
        <f>VLOOKUP($A476,[1]products_2021_10_19_12_46_45!$A$3:$S$481,5,FALSE)</f>
        <v>Indumentaria militar</v>
      </c>
      <c r="J476" s="2" t="str">
        <f>IFERROR(VLOOKUP($A476,[1]products_2021_10_19_12_46_45!$A$3:$S$481,6,FALSE),"")</f>
        <v>Pantalones</v>
      </c>
      <c r="K476" s="2" t="str">
        <f>IFERROR(VLOOKUP($A476,[1]products_2021_10_19_12_46_45!$A$3:$S$481,7,FALSE),"")</f>
        <v>De vestir</v>
      </c>
      <c r="L476" s="2" t="str">
        <f>IFERROR(VLOOKUP($A476,[1]products_2021_10_19_12_46_45!$A$3:$S$481,8,FALSE),"")</f>
        <v/>
      </c>
      <c r="M476" s="2" t="str">
        <f>IFERROR(VLOOKUP($A476,[1]products_2021_10_19_12_46_45!$A$3:$S$481,9,FALSE),"")</f>
        <v>Gabardina, Gala, Uniforme de Salida, Pantalón</v>
      </c>
      <c r="N476" s="2">
        <f>IFERROR(VLOOKUP(C476,[2]articulo!$A$1:$D$9000,4,FALSE),"")</f>
        <v>3962.65</v>
      </c>
      <c r="O476" s="2" t="str">
        <f>VLOOKUP($A476,[1]products_2021_10_19_12_46_45!$A$3:$S$481,18,FALSE)</f>
        <v>https://rerda.com/3113/pantalon-de-vestir-azul-t34-48.jpg,https://rerda.com/3114/pantalon-de-vestir-azul-t34-48.jpg,https://rerda.com/3115/pantalon-de-vestir-azul-t34-48.jpg</v>
      </c>
      <c r="P476" s="2">
        <f>IFERROR(VLOOKUP(B476,[3]stock!$A$1:$B$9000,2,FALSE),"0")</f>
        <v>9</v>
      </c>
      <c r="Q476" s="2">
        <f>VLOOKUP($A476,[1]products_2021_10_19_12_46_45!$A$3:$S$481,11,FALSE)</f>
        <v>5</v>
      </c>
      <c r="R476" s="2">
        <f>VLOOKUP($A476,[1]products_2021_10_19_12_46_45!$A$3:$S$481,12,FALSE)</f>
        <v>5</v>
      </c>
      <c r="S476" s="2">
        <f>VLOOKUP($A476,[1]products_2021_10_19_12_46_45!$A$3:$S$481,13,FALSE)</f>
        <v>5</v>
      </c>
      <c r="T476" s="2">
        <f>VLOOKUP($A476,[1]products_2021_10_19_12_46_45!$A$3:$S$481,14,FALSE)</f>
        <v>0.03</v>
      </c>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row>
    <row r="477" spans="1:45" hidden="1" x14ac:dyDescent="0.25">
      <c r="A477" s="2">
        <v>665</v>
      </c>
      <c r="B477" s="2">
        <v>112076436</v>
      </c>
      <c r="C477" s="2">
        <f>VLOOKUP($A477,[1]products_2021_10_19_12_46_45!$A$3:$S$481,3,FALSE)</f>
        <v>1120764</v>
      </c>
      <c r="D477" s="2" t="str">
        <f>VLOOKUP($A477,[1]products_2021_10_19_12_46_45!$A$3:$S$481,4,FALSE)</f>
        <v>Pantalón de Vestir Azul T:34-48</v>
      </c>
      <c r="E477" s="3">
        <v>36</v>
      </c>
      <c r="F477" s="4"/>
      <c r="G477" s="2" t="str">
        <f>VLOOKUP($A477,[1]products_2021_10_19_12_46_45!$A$3:$S$481,16,FALSE)</f>
        <v>Pantalón pinzado de gala._x000D_
Bolsillos traseros sin solapas._x000D_
Para uniforme de salida.</v>
      </c>
      <c r="H477" s="2" t="str">
        <f>IFERROR(VLOOKUP($A477,[1]products_2021_10_19_12_46_45!$A$3:$S$481,17,FALSE),"")</f>
        <v>Ideales para desfiles, gala, la policía, penitenciaría, institutos, escuelas, como también el Liceo Militar.</v>
      </c>
      <c r="I477" s="2" t="str">
        <f>VLOOKUP($A477,[1]products_2021_10_19_12_46_45!$A$3:$S$481,5,FALSE)</f>
        <v>Indumentaria militar</v>
      </c>
      <c r="J477" s="2" t="str">
        <f>IFERROR(VLOOKUP($A477,[1]products_2021_10_19_12_46_45!$A$3:$S$481,6,FALSE),"")</f>
        <v>Pantalones</v>
      </c>
      <c r="K477" s="2" t="str">
        <f>IFERROR(VLOOKUP($A477,[1]products_2021_10_19_12_46_45!$A$3:$S$481,7,FALSE),"")</f>
        <v>De vestir</v>
      </c>
      <c r="L477" s="2" t="str">
        <f>IFERROR(VLOOKUP($A477,[1]products_2021_10_19_12_46_45!$A$3:$S$481,8,FALSE),"")</f>
        <v/>
      </c>
      <c r="M477" s="2" t="str">
        <f>IFERROR(VLOOKUP($A477,[1]products_2021_10_19_12_46_45!$A$3:$S$481,9,FALSE),"")</f>
        <v>Gabardina, Gala, Uniforme de Salida, Pantalón</v>
      </c>
      <c r="N477" s="2">
        <f>IFERROR(VLOOKUP(C477,[2]articulo!$A$1:$D$9000,4,FALSE),"")</f>
        <v>3962.65</v>
      </c>
      <c r="O477" s="2" t="str">
        <f>VLOOKUP($A477,[1]products_2021_10_19_12_46_45!$A$3:$S$481,18,FALSE)</f>
        <v>https://rerda.com/3113/pantalon-de-vestir-azul-t34-48.jpg,https://rerda.com/3114/pantalon-de-vestir-azul-t34-48.jpg,https://rerda.com/3115/pantalon-de-vestir-azul-t34-48.jpg</v>
      </c>
      <c r="P477" s="2">
        <f>IFERROR(VLOOKUP(B477,[3]stock!$A$1:$B$9000,2,FALSE),"0")</f>
        <v>24</v>
      </c>
      <c r="Q477" s="2">
        <f>VLOOKUP($A477,[1]products_2021_10_19_12_46_45!$A$3:$S$481,11,FALSE)</f>
        <v>5</v>
      </c>
      <c r="R477" s="2">
        <f>VLOOKUP($A477,[1]products_2021_10_19_12_46_45!$A$3:$S$481,12,FALSE)</f>
        <v>5</v>
      </c>
      <c r="S477" s="2">
        <f>VLOOKUP($A477,[1]products_2021_10_19_12_46_45!$A$3:$S$481,13,FALSE)</f>
        <v>5</v>
      </c>
      <c r="T477" s="2">
        <f>VLOOKUP($A477,[1]products_2021_10_19_12_46_45!$A$3:$S$481,14,FALSE)</f>
        <v>0.03</v>
      </c>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row>
    <row r="478" spans="1:45" hidden="1" x14ac:dyDescent="0.25">
      <c r="A478" s="2">
        <v>665</v>
      </c>
      <c r="B478" s="2">
        <v>112076438</v>
      </c>
      <c r="C478" s="2">
        <f>VLOOKUP($A478,[1]products_2021_10_19_12_46_45!$A$3:$S$481,3,FALSE)</f>
        <v>1120764</v>
      </c>
      <c r="D478" s="2" t="str">
        <f>VLOOKUP($A478,[1]products_2021_10_19_12_46_45!$A$3:$S$481,4,FALSE)</f>
        <v>Pantalón de Vestir Azul T:34-48</v>
      </c>
      <c r="E478" s="3">
        <v>38</v>
      </c>
      <c r="F478" s="4"/>
      <c r="G478" s="2" t="str">
        <f>VLOOKUP($A478,[1]products_2021_10_19_12_46_45!$A$3:$S$481,16,FALSE)</f>
        <v>Pantalón pinzado de gala._x000D_
Bolsillos traseros sin solapas._x000D_
Para uniforme de salida.</v>
      </c>
      <c r="H478" s="2" t="str">
        <f>IFERROR(VLOOKUP($A478,[1]products_2021_10_19_12_46_45!$A$3:$S$481,17,FALSE),"")</f>
        <v>Ideales para desfiles, gala, la policía, penitenciaría, institutos, escuelas, como también el Liceo Militar.</v>
      </c>
      <c r="I478" s="2" t="str">
        <f>VLOOKUP($A478,[1]products_2021_10_19_12_46_45!$A$3:$S$481,5,FALSE)</f>
        <v>Indumentaria militar</v>
      </c>
      <c r="J478" s="2" t="str">
        <f>IFERROR(VLOOKUP($A478,[1]products_2021_10_19_12_46_45!$A$3:$S$481,6,FALSE),"")</f>
        <v>Pantalones</v>
      </c>
      <c r="K478" s="2" t="str">
        <f>IFERROR(VLOOKUP($A478,[1]products_2021_10_19_12_46_45!$A$3:$S$481,7,FALSE),"")</f>
        <v>De vestir</v>
      </c>
      <c r="L478" s="2" t="str">
        <f>IFERROR(VLOOKUP($A478,[1]products_2021_10_19_12_46_45!$A$3:$S$481,8,FALSE),"")</f>
        <v/>
      </c>
      <c r="M478" s="2" t="str">
        <f>IFERROR(VLOOKUP($A478,[1]products_2021_10_19_12_46_45!$A$3:$S$481,9,FALSE),"")</f>
        <v>Gabardina, Gala, Uniforme de Salida, Pantalón</v>
      </c>
      <c r="N478" s="2">
        <f>IFERROR(VLOOKUP(C478,[2]articulo!$A$1:$D$9000,4,FALSE),"")</f>
        <v>3962.65</v>
      </c>
      <c r="O478" s="2" t="str">
        <f>VLOOKUP($A478,[1]products_2021_10_19_12_46_45!$A$3:$S$481,18,FALSE)</f>
        <v>https://rerda.com/3113/pantalon-de-vestir-azul-t34-48.jpg,https://rerda.com/3114/pantalon-de-vestir-azul-t34-48.jpg,https://rerda.com/3115/pantalon-de-vestir-azul-t34-48.jpg</v>
      </c>
      <c r="P478" s="2">
        <f>IFERROR(VLOOKUP(B478,[3]stock!$A$1:$B$9000,2,FALSE),"0")</f>
        <v>21</v>
      </c>
      <c r="Q478" s="2">
        <f>VLOOKUP($A478,[1]products_2021_10_19_12_46_45!$A$3:$S$481,11,FALSE)</f>
        <v>5</v>
      </c>
      <c r="R478" s="2">
        <f>VLOOKUP($A478,[1]products_2021_10_19_12_46_45!$A$3:$S$481,12,FALSE)</f>
        <v>5</v>
      </c>
      <c r="S478" s="2">
        <f>VLOOKUP($A478,[1]products_2021_10_19_12_46_45!$A$3:$S$481,13,FALSE)</f>
        <v>5</v>
      </c>
      <c r="T478" s="2">
        <f>VLOOKUP($A478,[1]products_2021_10_19_12_46_45!$A$3:$S$481,14,FALSE)</f>
        <v>0.03</v>
      </c>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row>
    <row r="479" spans="1:45" hidden="1" x14ac:dyDescent="0.25">
      <c r="A479" s="2">
        <v>665</v>
      </c>
      <c r="B479" s="2">
        <v>112076440</v>
      </c>
      <c r="C479" s="2">
        <f>VLOOKUP($A479,[1]products_2021_10_19_12_46_45!$A$3:$S$481,3,FALSE)</f>
        <v>1120764</v>
      </c>
      <c r="D479" s="2" t="str">
        <f>VLOOKUP($A479,[1]products_2021_10_19_12_46_45!$A$3:$S$481,4,FALSE)</f>
        <v>Pantalón de Vestir Azul T:34-48</v>
      </c>
      <c r="E479" s="3">
        <v>40</v>
      </c>
      <c r="F479" s="4"/>
      <c r="G479" s="2" t="str">
        <f>VLOOKUP($A479,[1]products_2021_10_19_12_46_45!$A$3:$S$481,16,FALSE)</f>
        <v>Pantalón pinzado de gala._x000D_
Bolsillos traseros sin solapas._x000D_
Para uniforme de salida.</v>
      </c>
      <c r="H479" s="2" t="str">
        <f>IFERROR(VLOOKUP($A479,[1]products_2021_10_19_12_46_45!$A$3:$S$481,17,FALSE),"")</f>
        <v>Ideales para desfiles, gala, la policía, penitenciaría, institutos, escuelas, como también el Liceo Militar.</v>
      </c>
      <c r="I479" s="2" t="str">
        <f>VLOOKUP($A479,[1]products_2021_10_19_12_46_45!$A$3:$S$481,5,FALSE)</f>
        <v>Indumentaria militar</v>
      </c>
      <c r="J479" s="2" t="str">
        <f>IFERROR(VLOOKUP($A479,[1]products_2021_10_19_12_46_45!$A$3:$S$481,6,FALSE),"")</f>
        <v>Pantalones</v>
      </c>
      <c r="K479" s="2" t="str">
        <f>IFERROR(VLOOKUP($A479,[1]products_2021_10_19_12_46_45!$A$3:$S$481,7,FALSE),"")</f>
        <v>De vestir</v>
      </c>
      <c r="L479" s="2" t="str">
        <f>IFERROR(VLOOKUP($A479,[1]products_2021_10_19_12_46_45!$A$3:$S$481,8,FALSE),"")</f>
        <v/>
      </c>
      <c r="M479" s="2" t="str">
        <f>IFERROR(VLOOKUP($A479,[1]products_2021_10_19_12_46_45!$A$3:$S$481,9,FALSE),"")</f>
        <v>Gabardina, Gala, Uniforme de Salida, Pantalón</v>
      </c>
      <c r="N479" s="2">
        <f>IFERROR(VLOOKUP(C479,[2]articulo!$A$1:$D$9000,4,FALSE),"")</f>
        <v>3962.65</v>
      </c>
      <c r="O479" s="2" t="str">
        <f>VLOOKUP($A479,[1]products_2021_10_19_12_46_45!$A$3:$S$481,18,FALSE)</f>
        <v>https://rerda.com/3113/pantalon-de-vestir-azul-t34-48.jpg,https://rerda.com/3114/pantalon-de-vestir-azul-t34-48.jpg,https://rerda.com/3115/pantalon-de-vestir-azul-t34-48.jpg</v>
      </c>
      <c r="P479" s="2">
        <f>IFERROR(VLOOKUP(B479,[3]stock!$A$1:$B$9000,2,FALSE),"0")</f>
        <v>10</v>
      </c>
      <c r="Q479" s="2">
        <f>VLOOKUP($A479,[1]products_2021_10_19_12_46_45!$A$3:$S$481,11,FALSE)</f>
        <v>5</v>
      </c>
      <c r="R479" s="2">
        <f>VLOOKUP($A479,[1]products_2021_10_19_12_46_45!$A$3:$S$481,12,FALSE)</f>
        <v>5</v>
      </c>
      <c r="S479" s="2">
        <f>VLOOKUP($A479,[1]products_2021_10_19_12_46_45!$A$3:$S$481,13,FALSE)</f>
        <v>5</v>
      </c>
      <c r="T479" s="2">
        <f>VLOOKUP($A479,[1]products_2021_10_19_12_46_45!$A$3:$S$481,14,FALSE)</f>
        <v>0.03</v>
      </c>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row>
    <row r="480" spans="1:45" hidden="1" x14ac:dyDescent="0.25">
      <c r="A480" s="2">
        <v>665</v>
      </c>
      <c r="B480" s="2">
        <v>112076442</v>
      </c>
      <c r="C480" s="2">
        <f>VLOOKUP($A480,[1]products_2021_10_19_12_46_45!$A$3:$S$481,3,FALSE)</f>
        <v>1120764</v>
      </c>
      <c r="D480" s="2" t="str">
        <f>VLOOKUP($A480,[1]products_2021_10_19_12_46_45!$A$3:$S$481,4,FALSE)</f>
        <v>Pantalón de Vestir Azul T:34-48</v>
      </c>
      <c r="E480" s="3">
        <v>42</v>
      </c>
      <c r="F480" s="4"/>
      <c r="G480" s="2" t="str">
        <f>VLOOKUP($A480,[1]products_2021_10_19_12_46_45!$A$3:$S$481,16,FALSE)</f>
        <v>Pantalón pinzado de gala._x000D_
Bolsillos traseros sin solapas._x000D_
Para uniforme de salida.</v>
      </c>
      <c r="H480" s="2" t="str">
        <f>IFERROR(VLOOKUP($A480,[1]products_2021_10_19_12_46_45!$A$3:$S$481,17,FALSE),"")</f>
        <v>Ideales para desfiles, gala, la policía, penitenciaría, institutos, escuelas, como también el Liceo Militar.</v>
      </c>
      <c r="I480" s="2" t="str">
        <f>VLOOKUP($A480,[1]products_2021_10_19_12_46_45!$A$3:$S$481,5,FALSE)</f>
        <v>Indumentaria militar</v>
      </c>
      <c r="J480" s="2" t="str">
        <f>IFERROR(VLOOKUP($A480,[1]products_2021_10_19_12_46_45!$A$3:$S$481,6,FALSE),"")</f>
        <v>Pantalones</v>
      </c>
      <c r="K480" s="2" t="str">
        <f>IFERROR(VLOOKUP($A480,[1]products_2021_10_19_12_46_45!$A$3:$S$481,7,FALSE),"")</f>
        <v>De vestir</v>
      </c>
      <c r="L480" s="2" t="str">
        <f>IFERROR(VLOOKUP($A480,[1]products_2021_10_19_12_46_45!$A$3:$S$481,8,FALSE),"")</f>
        <v/>
      </c>
      <c r="M480" s="2" t="str">
        <f>IFERROR(VLOOKUP($A480,[1]products_2021_10_19_12_46_45!$A$3:$S$481,9,FALSE),"")</f>
        <v>Gabardina, Gala, Uniforme de Salida, Pantalón</v>
      </c>
      <c r="N480" s="2">
        <f>IFERROR(VLOOKUP(C480,[2]articulo!$A$1:$D$9000,4,FALSE),"")</f>
        <v>3962.65</v>
      </c>
      <c r="O480" s="2" t="str">
        <f>VLOOKUP($A480,[1]products_2021_10_19_12_46_45!$A$3:$S$481,18,FALSE)</f>
        <v>https://rerda.com/3113/pantalon-de-vestir-azul-t34-48.jpg,https://rerda.com/3114/pantalon-de-vestir-azul-t34-48.jpg,https://rerda.com/3115/pantalon-de-vestir-azul-t34-48.jpg</v>
      </c>
      <c r="P480" s="2">
        <f>IFERROR(VLOOKUP(B480,[3]stock!$A$1:$B$9000,2,FALSE),"0")</f>
        <v>17</v>
      </c>
      <c r="Q480" s="2">
        <f>VLOOKUP($A480,[1]products_2021_10_19_12_46_45!$A$3:$S$481,11,FALSE)</f>
        <v>5</v>
      </c>
      <c r="R480" s="2">
        <f>VLOOKUP($A480,[1]products_2021_10_19_12_46_45!$A$3:$S$481,12,FALSE)</f>
        <v>5</v>
      </c>
      <c r="S480" s="2">
        <f>VLOOKUP($A480,[1]products_2021_10_19_12_46_45!$A$3:$S$481,13,FALSE)</f>
        <v>5</v>
      </c>
      <c r="T480" s="2">
        <f>VLOOKUP($A480,[1]products_2021_10_19_12_46_45!$A$3:$S$481,14,FALSE)</f>
        <v>0.03</v>
      </c>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row>
    <row r="481" spans="1:45" hidden="1" x14ac:dyDescent="0.25">
      <c r="A481" s="2">
        <v>665</v>
      </c>
      <c r="B481" s="2">
        <v>112076444</v>
      </c>
      <c r="C481" s="2">
        <f>VLOOKUP($A481,[1]products_2021_10_19_12_46_45!$A$3:$S$481,3,FALSE)</f>
        <v>1120764</v>
      </c>
      <c r="D481" s="2" t="str">
        <f>VLOOKUP($A481,[1]products_2021_10_19_12_46_45!$A$3:$S$481,4,FALSE)</f>
        <v>Pantalón de Vestir Azul T:34-48</v>
      </c>
      <c r="E481" s="3">
        <v>44</v>
      </c>
      <c r="F481" s="4"/>
      <c r="G481" s="2" t="str">
        <f>VLOOKUP($A481,[1]products_2021_10_19_12_46_45!$A$3:$S$481,16,FALSE)</f>
        <v>Pantalón pinzado de gala._x000D_
Bolsillos traseros sin solapas._x000D_
Para uniforme de salida.</v>
      </c>
      <c r="H481" s="2" t="str">
        <f>IFERROR(VLOOKUP($A481,[1]products_2021_10_19_12_46_45!$A$3:$S$481,17,FALSE),"")</f>
        <v>Ideales para desfiles, gala, la policía, penitenciaría, institutos, escuelas, como también el Liceo Militar.</v>
      </c>
      <c r="I481" s="2" t="str">
        <f>VLOOKUP($A481,[1]products_2021_10_19_12_46_45!$A$3:$S$481,5,FALSE)</f>
        <v>Indumentaria militar</v>
      </c>
      <c r="J481" s="2" t="str">
        <f>IFERROR(VLOOKUP($A481,[1]products_2021_10_19_12_46_45!$A$3:$S$481,6,FALSE),"")</f>
        <v>Pantalones</v>
      </c>
      <c r="K481" s="2" t="str">
        <f>IFERROR(VLOOKUP($A481,[1]products_2021_10_19_12_46_45!$A$3:$S$481,7,FALSE),"")</f>
        <v>De vestir</v>
      </c>
      <c r="L481" s="2" t="str">
        <f>IFERROR(VLOOKUP($A481,[1]products_2021_10_19_12_46_45!$A$3:$S$481,8,FALSE),"")</f>
        <v/>
      </c>
      <c r="M481" s="2" t="str">
        <f>IFERROR(VLOOKUP($A481,[1]products_2021_10_19_12_46_45!$A$3:$S$481,9,FALSE),"")</f>
        <v>Gabardina, Gala, Uniforme de Salida, Pantalón</v>
      </c>
      <c r="N481" s="2">
        <f>IFERROR(VLOOKUP(C481,[2]articulo!$A$1:$D$9000,4,FALSE),"")</f>
        <v>3962.65</v>
      </c>
      <c r="O481" s="2" t="str">
        <f>VLOOKUP($A481,[1]products_2021_10_19_12_46_45!$A$3:$S$481,18,FALSE)</f>
        <v>https://rerda.com/3113/pantalon-de-vestir-azul-t34-48.jpg,https://rerda.com/3114/pantalon-de-vestir-azul-t34-48.jpg,https://rerda.com/3115/pantalon-de-vestir-azul-t34-48.jpg</v>
      </c>
      <c r="P481" s="2">
        <f>IFERROR(VLOOKUP(B481,[3]stock!$A$1:$B$9000,2,FALSE),"0")</f>
        <v>12</v>
      </c>
      <c r="Q481" s="2">
        <f>VLOOKUP($A481,[1]products_2021_10_19_12_46_45!$A$3:$S$481,11,FALSE)</f>
        <v>5</v>
      </c>
      <c r="R481" s="2">
        <f>VLOOKUP($A481,[1]products_2021_10_19_12_46_45!$A$3:$S$481,12,FALSE)</f>
        <v>5</v>
      </c>
      <c r="S481" s="2">
        <f>VLOOKUP($A481,[1]products_2021_10_19_12_46_45!$A$3:$S$481,13,FALSE)</f>
        <v>5</v>
      </c>
      <c r="T481" s="2">
        <f>VLOOKUP($A481,[1]products_2021_10_19_12_46_45!$A$3:$S$481,14,FALSE)</f>
        <v>0.03</v>
      </c>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row>
    <row r="482" spans="1:45" hidden="1" x14ac:dyDescent="0.25">
      <c r="A482" s="2">
        <v>665</v>
      </c>
      <c r="B482" s="2">
        <v>112076446</v>
      </c>
      <c r="C482" s="2">
        <f>VLOOKUP($A482,[1]products_2021_10_19_12_46_45!$A$3:$S$481,3,FALSE)</f>
        <v>1120764</v>
      </c>
      <c r="D482" s="2" t="str">
        <f>VLOOKUP($A482,[1]products_2021_10_19_12_46_45!$A$3:$S$481,4,FALSE)</f>
        <v>Pantalón de Vestir Azul T:34-48</v>
      </c>
      <c r="E482" s="3">
        <v>46</v>
      </c>
      <c r="F482" s="4"/>
      <c r="G482" s="2" t="str">
        <f>VLOOKUP($A482,[1]products_2021_10_19_12_46_45!$A$3:$S$481,16,FALSE)</f>
        <v>Pantalón pinzado de gala._x000D_
Bolsillos traseros sin solapas._x000D_
Para uniforme de salida.</v>
      </c>
      <c r="H482" s="2" t="str">
        <f>IFERROR(VLOOKUP($A482,[1]products_2021_10_19_12_46_45!$A$3:$S$481,17,FALSE),"")</f>
        <v>Ideales para desfiles, gala, la policía, penitenciaría, institutos, escuelas, como también el Liceo Militar.</v>
      </c>
      <c r="I482" s="2" t="str">
        <f>VLOOKUP($A482,[1]products_2021_10_19_12_46_45!$A$3:$S$481,5,FALSE)</f>
        <v>Indumentaria militar</v>
      </c>
      <c r="J482" s="2" t="str">
        <f>IFERROR(VLOOKUP($A482,[1]products_2021_10_19_12_46_45!$A$3:$S$481,6,FALSE),"")</f>
        <v>Pantalones</v>
      </c>
      <c r="K482" s="2" t="str">
        <f>IFERROR(VLOOKUP($A482,[1]products_2021_10_19_12_46_45!$A$3:$S$481,7,FALSE),"")</f>
        <v>De vestir</v>
      </c>
      <c r="L482" s="2" t="str">
        <f>IFERROR(VLOOKUP($A482,[1]products_2021_10_19_12_46_45!$A$3:$S$481,8,FALSE),"")</f>
        <v/>
      </c>
      <c r="M482" s="2" t="str">
        <f>IFERROR(VLOOKUP($A482,[1]products_2021_10_19_12_46_45!$A$3:$S$481,9,FALSE),"")</f>
        <v>Gabardina, Gala, Uniforme de Salida, Pantalón</v>
      </c>
      <c r="N482" s="2">
        <f>IFERROR(VLOOKUP(C482,[2]articulo!$A$1:$D$9000,4,FALSE),"")</f>
        <v>3962.65</v>
      </c>
      <c r="O482" s="2" t="str">
        <f>VLOOKUP($A482,[1]products_2021_10_19_12_46_45!$A$3:$S$481,18,FALSE)</f>
        <v>https://rerda.com/3113/pantalon-de-vestir-azul-t34-48.jpg,https://rerda.com/3114/pantalon-de-vestir-azul-t34-48.jpg,https://rerda.com/3115/pantalon-de-vestir-azul-t34-48.jpg</v>
      </c>
      <c r="P482" s="2">
        <f>IFERROR(VLOOKUP(B482,[3]stock!$A$1:$B$9000,2,FALSE),"0")</f>
        <v>18</v>
      </c>
      <c r="Q482" s="2">
        <f>VLOOKUP($A482,[1]products_2021_10_19_12_46_45!$A$3:$S$481,11,FALSE)</f>
        <v>5</v>
      </c>
      <c r="R482" s="2">
        <f>VLOOKUP($A482,[1]products_2021_10_19_12_46_45!$A$3:$S$481,12,FALSE)</f>
        <v>5</v>
      </c>
      <c r="S482" s="2">
        <f>VLOOKUP($A482,[1]products_2021_10_19_12_46_45!$A$3:$S$481,13,FALSE)</f>
        <v>5</v>
      </c>
      <c r="T482" s="2">
        <f>VLOOKUP($A482,[1]products_2021_10_19_12_46_45!$A$3:$S$481,14,FALSE)</f>
        <v>0.03</v>
      </c>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row>
    <row r="483" spans="1:45" hidden="1" x14ac:dyDescent="0.25">
      <c r="A483" s="2">
        <v>665</v>
      </c>
      <c r="B483" s="2">
        <v>112076448</v>
      </c>
      <c r="C483" s="2">
        <f>VLOOKUP($A483,[1]products_2021_10_19_12_46_45!$A$3:$S$481,3,FALSE)</f>
        <v>1120764</v>
      </c>
      <c r="D483" s="2" t="str">
        <f>VLOOKUP($A483,[1]products_2021_10_19_12_46_45!$A$3:$S$481,4,FALSE)</f>
        <v>Pantalón de Vestir Azul T:34-48</v>
      </c>
      <c r="E483" s="3">
        <v>48</v>
      </c>
      <c r="F483" s="4"/>
      <c r="G483" s="2" t="str">
        <f>VLOOKUP($A483,[1]products_2021_10_19_12_46_45!$A$3:$S$481,16,FALSE)</f>
        <v>Pantalón pinzado de gala._x000D_
Bolsillos traseros sin solapas._x000D_
Para uniforme de salida.</v>
      </c>
      <c r="H483" s="2" t="str">
        <f>IFERROR(VLOOKUP($A483,[1]products_2021_10_19_12_46_45!$A$3:$S$481,17,FALSE),"")</f>
        <v>Ideales para desfiles, gala, la policía, penitenciaría, institutos, escuelas, como también el Liceo Militar.</v>
      </c>
      <c r="I483" s="2" t="str">
        <f>VLOOKUP($A483,[1]products_2021_10_19_12_46_45!$A$3:$S$481,5,FALSE)</f>
        <v>Indumentaria militar</v>
      </c>
      <c r="J483" s="2" t="str">
        <f>IFERROR(VLOOKUP($A483,[1]products_2021_10_19_12_46_45!$A$3:$S$481,6,FALSE),"")</f>
        <v>Pantalones</v>
      </c>
      <c r="K483" s="2" t="str">
        <f>IFERROR(VLOOKUP($A483,[1]products_2021_10_19_12_46_45!$A$3:$S$481,7,FALSE),"")</f>
        <v>De vestir</v>
      </c>
      <c r="L483" s="2" t="str">
        <f>IFERROR(VLOOKUP($A483,[1]products_2021_10_19_12_46_45!$A$3:$S$481,8,FALSE),"")</f>
        <v/>
      </c>
      <c r="M483" s="2" t="str">
        <f>IFERROR(VLOOKUP($A483,[1]products_2021_10_19_12_46_45!$A$3:$S$481,9,FALSE),"")</f>
        <v>Gabardina, Gala, Uniforme de Salida, Pantalón</v>
      </c>
      <c r="N483" s="2">
        <f>IFERROR(VLOOKUP(C483,[2]articulo!$A$1:$D$9000,4,FALSE),"")</f>
        <v>3962.65</v>
      </c>
      <c r="O483" s="2" t="str">
        <f>VLOOKUP($A483,[1]products_2021_10_19_12_46_45!$A$3:$S$481,18,FALSE)</f>
        <v>https://rerda.com/3113/pantalon-de-vestir-azul-t34-48.jpg,https://rerda.com/3114/pantalon-de-vestir-azul-t34-48.jpg,https://rerda.com/3115/pantalon-de-vestir-azul-t34-48.jpg</v>
      </c>
      <c r="P483" s="2">
        <f>IFERROR(VLOOKUP(B483,[3]stock!$A$1:$B$9000,2,FALSE),"0")</f>
        <v>17</v>
      </c>
      <c r="Q483" s="2">
        <f>VLOOKUP($A483,[1]products_2021_10_19_12_46_45!$A$3:$S$481,11,FALSE)</f>
        <v>5</v>
      </c>
      <c r="R483" s="2">
        <f>VLOOKUP($A483,[1]products_2021_10_19_12_46_45!$A$3:$S$481,12,FALSE)</f>
        <v>5</v>
      </c>
      <c r="S483" s="2">
        <f>VLOOKUP($A483,[1]products_2021_10_19_12_46_45!$A$3:$S$481,13,FALSE)</f>
        <v>5</v>
      </c>
      <c r="T483" s="2">
        <f>VLOOKUP($A483,[1]products_2021_10_19_12_46_45!$A$3:$S$481,14,FALSE)</f>
        <v>0.03</v>
      </c>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row>
    <row r="484" spans="1:45" hidden="1" x14ac:dyDescent="0.25">
      <c r="A484" s="2">
        <v>670</v>
      </c>
      <c r="B484" s="2">
        <v>112077162</v>
      </c>
      <c r="C484" s="2">
        <f>VLOOKUP($A484,[1]products_2021_10_19_12_46_45!$A$3:$S$481,3,FALSE)</f>
        <v>1120771</v>
      </c>
      <c r="D484" s="2" t="str">
        <f>VLOOKUP($A484,[1]products_2021_10_19_12_46_45!$A$3:$S$481,4,FALSE)</f>
        <v>Pantalón de Vestir Azul T:62-66</v>
      </c>
      <c r="E484" s="3">
        <v>62</v>
      </c>
      <c r="F484" s="4"/>
      <c r="G484" s="2" t="str">
        <f>VLOOKUP($A484,[1]products_2021_10_19_12_46_45!$A$3:$S$481,16,FALSE)</f>
        <v>Pantalón pinzado de gala._x000D_
Bolsillos traseros sin solapas._x000D_
Para uniforme de salida.</v>
      </c>
      <c r="H484" s="2" t="str">
        <f>IFERROR(VLOOKUP($A484,[1]products_2021_10_19_12_46_45!$A$3:$S$481,17,FALSE),"")</f>
        <v>Ideales para desfiles, gala, la policía, penitenciaría, institutos, escuelas, como también el Liceo Militar.</v>
      </c>
      <c r="I484" s="2" t="str">
        <f>VLOOKUP($A484,[1]products_2021_10_19_12_46_45!$A$3:$S$481,5,FALSE)</f>
        <v>Indumentaria militar</v>
      </c>
      <c r="J484" s="2" t="str">
        <f>IFERROR(VLOOKUP($A484,[1]products_2021_10_19_12_46_45!$A$3:$S$481,6,FALSE),"")</f>
        <v>Pantalones</v>
      </c>
      <c r="K484" s="2" t="str">
        <f>IFERROR(VLOOKUP($A484,[1]products_2021_10_19_12_46_45!$A$3:$S$481,7,FALSE),"")</f>
        <v>De vestir</v>
      </c>
      <c r="L484" s="2" t="str">
        <f>IFERROR(VLOOKUP($A484,[1]products_2021_10_19_12_46_45!$A$3:$S$481,8,FALSE),"")</f>
        <v/>
      </c>
      <c r="M484" s="2" t="str">
        <f>IFERROR(VLOOKUP($A484,[1]products_2021_10_19_12_46_45!$A$3:$S$481,9,FALSE),"")</f>
        <v>Gabardina, Policía, Gala, Uniforme de Salida, Pantalón</v>
      </c>
      <c r="N484" s="2">
        <f>IFERROR(VLOOKUP(C484,[2]articulo!$A$1:$D$9000,4,FALSE),"")</f>
        <v>4705.6499999999996</v>
      </c>
      <c r="O484" s="2" t="str">
        <f>VLOOKUP($A484,[1]products_2021_10_19_12_46_45!$A$3:$S$481,18,FALSE)</f>
        <v>https://rerda.com/3134/pantalon-de-vestir-azul-talle-62-al-66.jpg,https://rerda.com/3135/pantalon-de-vestir-azul-talle-62-al-66.jpg,https://rerda.com/3136/pantalon-de-vestir-azul-talle-62-al-66.jpg</v>
      </c>
      <c r="P484" s="2">
        <f>IFERROR(VLOOKUP(B484,[3]stock!$A$1:$B$9000,2,FALSE),"0")</f>
        <v>0</v>
      </c>
      <c r="Q484" s="2">
        <f>VLOOKUP($A484,[1]products_2021_10_19_12_46_45!$A$3:$S$481,11,FALSE)</f>
        <v>5</v>
      </c>
      <c r="R484" s="2">
        <f>VLOOKUP($A484,[1]products_2021_10_19_12_46_45!$A$3:$S$481,12,FALSE)</f>
        <v>5</v>
      </c>
      <c r="S484" s="2">
        <f>VLOOKUP($A484,[1]products_2021_10_19_12_46_45!$A$3:$S$481,13,FALSE)</f>
        <v>5</v>
      </c>
      <c r="T484" s="2">
        <f>VLOOKUP($A484,[1]products_2021_10_19_12_46_45!$A$3:$S$481,14,FALSE)</f>
        <v>0.03</v>
      </c>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row>
    <row r="485" spans="1:45" hidden="1" x14ac:dyDescent="0.25">
      <c r="A485" s="2">
        <v>668</v>
      </c>
      <c r="B485" s="2">
        <v>112077250</v>
      </c>
      <c r="C485" s="2">
        <f>VLOOKUP($A485,[1]products_2021_10_19_12_46_45!$A$3:$S$481,3,FALSE)</f>
        <v>1120772</v>
      </c>
      <c r="D485" s="2" t="str">
        <f>VLOOKUP($A485,[1]products_2021_10_19_12_46_45!$A$3:$S$481,4,FALSE)</f>
        <v>Pantalón de Vestir Azul T:50-54</v>
      </c>
      <c r="E485" s="3">
        <v>50</v>
      </c>
      <c r="F485" s="4"/>
      <c r="G485" s="2" t="str">
        <f>VLOOKUP($A485,[1]products_2021_10_19_12_46_45!$A$3:$S$481,16,FALSE)</f>
        <v>Pantalón pinzado de gala._x000D_
Bolsillos traseros sin solapas._x000D_
Para uniforme de salida.</v>
      </c>
      <c r="H485" s="2" t="str">
        <f>IFERROR(VLOOKUP($A485,[1]products_2021_10_19_12_46_45!$A$3:$S$481,17,FALSE),"")</f>
        <v>Ideales para desfiles, gala, la policía, penitenciaría, institutos, escuelas, como también el Liceo Militar.</v>
      </c>
      <c r="I485" s="2" t="str">
        <f>VLOOKUP($A485,[1]products_2021_10_19_12_46_45!$A$3:$S$481,5,FALSE)</f>
        <v>Indumentaria militar</v>
      </c>
      <c r="J485" s="2" t="str">
        <f>IFERROR(VLOOKUP($A485,[1]products_2021_10_19_12_46_45!$A$3:$S$481,6,FALSE),"")</f>
        <v>Pantalones</v>
      </c>
      <c r="K485" s="2" t="str">
        <f>IFERROR(VLOOKUP($A485,[1]products_2021_10_19_12_46_45!$A$3:$S$481,7,FALSE),"")</f>
        <v>De vestir</v>
      </c>
      <c r="L485" s="2" t="str">
        <f>IFERROR(VLOOKUP($A485,[1]products_2021_10_19_12_46_45!$A$3:$S$481,8,FALSE),"")</f>
        <v/>
      </c>
      <c r="M485" s="2" t="str">
        <f>IFERROR(VLOOKUP($A485,[1]products_2021_10_19_12_46_45!$A$3:$S$481,9,FALSE),"")</f>
        <v>Gabardina, Policía, Gala, Uniforme de Salida, Pantalón</v>
      </c>
      <c r="N485" s="2">
        <f>IFERROR(VLOOKUP(C485,[2]articulo!$A$1:$D$9000,4,FALSE),"")</f>
        <v>4210.3</v>
      </c>
      <c r="O485" s="2" t="str">
        <f>VLOOKUP($A485,[1]products_2021_10_19_12_46_45!$A$3:$S$481,18,FALSE)</f>
        <v>https://rerda.com/3128/pantalon-de-vestir-azul-talle-50-al-54.jpg,https://rerda.com/3129/pantalon-de-vestir-azul-talle-50-al-54.jpg,https://rerda.com/3130/pantalon-de-vestir-azul-talle-50-al-54.jpg</v>
      </c>
      <c r="P485" s="2">
        <f>IFERROR(VLOOKUP(B485,[3]stock!$A$1:$B$9000,2,FALSE),"0")</f>
        <v>16</v>
      </c>
      <c r="Q485" s="2">
        <f>VLOOKUP($A485,[1]products_2021_10_19_12_46_45!$A$3:$S$481,11,FALSE)</f>
        <v>5</v>
      </c>
      <c r="R485" s="2">
        <f>VLOOKUP($A485,[1]products_2021_10_19_12_46_45!$A$3:$S$481,12,FALSE)</f>
        <v>5</v>
      </c>
      <c r="S485" s="2">
        <f>VLOOKUP($A485,[1]products_2021_10_19_12_46_45!$A$3:$S$481,13,FALSE)</f>
        <v>5</v>
      </c>
      <c r="T485" s="2">
        <f>VLOOKUP($A485,[1]products_2021_10_19_12_46_45!$A$3:$S$481,14,FALSE)</f>
        <v>0.03</v>
      </c>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row>
    <row r="486" spans="1:45" hidden="1" x14ac:dyDescent="0.25">
      <c r="A486" s="2">
        <v>668</v>
      </c>
      <c r="B486" s="2">
        <v>112077252</v>
      </c>
      <c r="C486" s="2">
        <f>VLOOKUP($A486,[1]products_2021_10_19_12_46_45!$A$3:$S$481,3,FALSE)</f>
        <v>1120772</v>
      </c>
      <c r="D486" s="2" t="str">
        <f>VLOOKUP($A486,[1]products_2021_10_19_12_46_45!$A$3:$S$481,4,FALSE)</f>
        <v>Pantalón de Vestir Azul T:50-54</v>
      </c>
      <c r="E486" s="3">
        <v>52</v>
      </c>
      <c r="F486" s="4"/>
      <c r="G486" s="2" t="str">
        <f>VLOOKUP($A486,[1]products_2021_10_19_12_46_45!$A$3:$S$481,16,FALSE)</f>
        <v>Pantalón pinzado de gala._x000D_
Bolsillos traseros sin solapas._x000D_
Para uniforme de salida.</v>
      </c>
      <c r="H486" s="2" t="str">
        <f>IFERROR(VLOOKUP($A486,[1]products_2021_10_19_12_46_45!$A$3:$S$481,17,FALSE),"")</f>
        <v>Ideales para desfiles, gala, la policía, penitenciaría, institutos, escuelas, como también el Liceo Militar.</v>
      </c>
      <c r="I486" s="2" t="str">
        <f>VLOOKUP($A486,[1]products_2021_10_19_12_46_45!$A$3:$S$481,5,FALSE)</f>
        <v>Indumentaria militar</v>
      </c>
      <c r="J486" s="2" t="str">
        <f>IFERROR(VLOOKUP($A486,[1]products_2021_10_19_12_46_45!$A$3:$S$481,6,FALSE),"")</f>
        <v>Pantalones</v>
      </c>
      <c r="K486" s="2" t="str">
        <f>IFERROR(VLOOKUP($A486,[1]products_2021_10_19_12_46_45!$A$3:$S$481,7,FALSE),"")</f>
        <v>De vestir</v>
      </c>
      <c r="L486" s="2" t="str">
        <f>IFERROR(VLOOKUP($A486,[1]products_2021_10_19_12_46_45!$A$3:$S$481,8,FALSE),"")</f>
        <v/>
      </c>
      <c r="M486" s="2" t="str">
        <f>IFERROR(VLOOKUP($A486,[1]products_2021_10_19_12_46_45!$A$3:$S$481,9,FALSE),"")</f>
        <v>Gabardina, Policía, Gala, Uniforme de Salida, Pantalón</v>
      </c>
      <c r="N486" s="2">
        <f>IFERROR(VLOOKUP(C486,[2]articulo!$A$1:$D$9000,4,FALSE),"")</f>
        <v>4210.3</v>
      </c>
      <c r="O486" s="2" t="str">
        <f>VLOOKUP($A486,[1]products_2021_10_19_12_46_45!$A$3:$S$481,18,FALSE)</f>
        <v>https://rerda.com/3128/pantalon-de-vestir-azul-talle-50-al-54.jpg,https://rerda.com/3129/pantalon-de-vestir-azul-talle-50-al-54.jpg,https://rerda.com/3130/pantalon-de-vestir-azul-talle-50-al-54.jpg</v>
      </c>
      <c r="P486" s="2">
        <f>IFERROR(VLOOKUP(B486,[3]stock!$A$1:$B$9000,2,FALSE),"0")</f>
        <v>13</v>
      </c>
      <c r="Q486" s="2">
        <f>VLOOKUP($A486,[1]products_2021_10_19_12_46_45!$A$3:$S$481,11,FALSE)</f>
        <v>5</v>
      </c>
      <c r="R486" s="2">
        <f>VLOOKUP($A486,[1]products_2021_10_19_12_46_45!$A$3:$S$481,12,FALSE)</f>
        <v>5</v>
      </c>
      <c r="S486" s="2">
        <f>VLOOKUP($A486,[1]products_2021_10_19_12_46_45!$A$3:$S$481,13,FALSE)</f>
        <v>5</v>
      </c>
      <c r="T486" s="2">
        <f>VLOOKUP($A486,[1]products_2021_10_19_12_46_45!$A$3:$S$481,14,FALSE)</f>
        <v>0.03</v>
      </c>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row>
    <row r="487" spans="1:45" hidden="1" x14ac:dyDescent="0.25">
      <c r="A487" s="2">
        <v>668</v>
      </c>
      <c r="B487" s="2">
        <v>112077254</v>
      </c>
      <c r="C487" s="2">
        <f>VLOOKUP($A487,[1]products_2021_10_19_12_46_45!$A$3:$S$481,3,FALSE)</f>
        <v>1120772</v>
      </c>
      <c r="D487" s="2" t="str">
        <f>VLOOKUP($A487,[1]products_2021_10_19_12_46_45!$A$3:$S$481,4,FALSE)</f>
        <v>Pantalón de Vestir Azul T:50-54</v>
      </c>
      <c r="E487" s="3">
        <v>54</v>
      </c>
      <c r="F487" s="4"/>
      <c r="G487" s="2" t="str">
        <f>VLOOKUP($A487,[1]products_2021_10_19_12_46_45!$A$3:$S$481,16,FALSE)</f>
        <v>Pantalón pinzado de gala._x000D_
Bolsillos traseros sin solapas._x000D_
Para uniforme de salida.</v>
      </c>
      <c r="H487" s="2" t="str">
        <f>IFERROR(VLOOKUP($A487,[1]products_2021_10_19_12_46_45!$A$3:$S$481,17,FALSE),"")</f>
        <v>Ideales para desfiles, gala, la policía, penitenciaría, institutos, escuelas, como también el Liceo Militar.</v>
      </c>
      <c r="I487" s="2" t="str">
        <f>VLOOKUP($A487,[1]products_2021_10_19_12_46_45!$A$3:$S$481,5,FALSE)</f>
        <v>Indumentaria militar</v>
      </c>
      <c r="J487" s="2" t="str">
        <f>IFERROR(VLOOKUP($A487,[1]products_2021_10_19_12_46_45!$A$3:$S$481,6,FALSE),"")</f>
        <v>Pantalones</v>
      </c>
      <c r="K487" s="2" t="str">
        <f>IFERROR(VLOOKUP($A487,[1]products_2021_10_19_12_46_45!$A$3:$S$481,7,FALSE),"")</f>
        <v>De vestir</v>
      </c>
      <c r="L487" s="2" t="str">
        <f>IFERROR(VLOOKUP($A487,[1]products_2021_10_19_12_46_45!$A$3:$S$481,8,FALSE),"")</f>
        <v/>
      </c>
      <c r="M487" s="2" t="str">
        <f>IFERROR(VLOOKUP($A487,[1]products_2021_10_19_12_46_45!$A$3:$S$481,9,FALSE),"")</f>
        <v>Gabardina, Policía, Gala, Uniforme de Salida, Pantalón</v>
      </c>
      <c r="N487" s="2">
        <f>IFERROR(VLOOKUP(C487,[2]articulo!$A$1:$D$9000,4,FALSE),"")</f>
        <v>4210.3</v>
      </c>
      <c r="O487" s="2" t="str">
        <f>VLOOKUP($A487,[1]products_2021_10_19_12_46_45!$A$3:$S$481,18,FALSE)</f>
        <v>https://rerda.com/3128/pantalon-de-vestir-azul-talle-50-al-54.jpg,https://rerda.com/3129/pantalon-de-vestir-azul-talle-50-al-54.jpg,https://rerda.com/3130/pantalon-de-vestir-azul-talle-50-al-54.jpg</v>
      </c>
      <c r="P487" s="2">
        <f>IFERROR(VLOOKUP(B487,[3]stock!$A$1:$B$9000,2,FALSE),"0")</f>
        <v>16</v>
      </c>
      <c r="Q487" s="2">
        <f>VLOOKUP($A487,[1]products_2021_10_19_12_46_45!$A$3:$S$481,11,FALSE)</f>
        <v>5</v>
      </c>
      <c r="R487" s="2">
        <f>VLOOKUP($A487,[1]products_2021_10_19_12_46_45!$A$3:$S$481,12,FALSE)</f>
        <v>5</v>
      </c>
      <c r="S487" s="2">
        <f>VLOOKUP($A487,[1]products_2021_10_19_12_46_45!$A$3:$S$481,13,FALSE)</f>
        <v>5</v>
      </c>
      <c r="T487" s="2">
        <f>VLOOKUP($A487,[1]products_2021_10_19_12_46_45!$A$3:$S$481,14,FALSE)</f>
        <v>0.03</v>
      </c>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row>
    <row r="488" spans="1:45" hidden="1" x14ac:dyDescent="0.25">
      <c r="A488" s="2">
        <v>669</v>
      </c>
      <c r="B488" s="2">
        <v>112077356</v>
      </c>
      <c r="C488" s="2">
        <f>VLOOKUP($A488,[1]products_2021_10_19_12_46_45!$A$3:$S$481,3,FALSE)</f>
        <v>1120773</v>
      </c>
      <c r="D488" s="2" t="str">
        <f>VLOOKUP($A488,[1]products_2021_10_19_12_46_45!$A$3:$S$481,4,FALSE)</f>
        <v>Pantalón de Vestir Azul T:56-60</v>
      </c>
      <c r="E488" s="3">
        <v>56</v>
      </c>
      <c r="F488" s="4"/>
      <c r="G488" s="2" t="str">
        <f>VLOOKUP($A488,[1]products_2021_10_19_12_46_45!$A$3:$S$481,16,FALSE)</f>
        <v>Pantalón pinzado de gala._x000D_
Bolsillos traseros sin solapas._x000D_
Para uniforme de salida.</v>
      </c>
      <c r="H488" s="2" t="str">
        <f>IFERROR(VLOOKUP($A488,[1]products_2021_10_19_12_46_45!$A$3:$S$481,17,FALSE),"")</f>
        <v>Ideales para desfiles, gala, la policía, penitenciaría, institutos, escuelas, como también el Liceo Militar.</v>
      </c>
      <c r="I488" s="2" t="str">
        <f>VLOOKUP($A488,[1]products_2021_10_19_12_46_45!$A$3:$S$481,5,FALSE)</f>
        <v>Indumentaria militar</v>
      </c>
      <c r="J488" s="2" t="str">
        <f>IFERROR(VLOOKUP($A488,[1]products_2021_10_19_12_46_45!$A$3:$S$481,6,FALSE),"")</f>
        <v>Pantalones</v>
      </c>
      <c r="K488" s="2" t="str">
        <f>IFERROR(VLOOKUP($A488,[1]products_2021_10_19_12_46_45!$A$3:$S$481,7,FALSE),"")</f>
        <v>De vestir</v>
      </c>
      <c r="L488" s="2" t="str">
        <f>IFERROR(VLOOKUP($A488,[1]products_2021_10_19_12_46_45!$A$3:$S$481,8,FALSE),"")</f>
        <v/>
      </c>
      <c r="M488" s="2" t="str">
        <f>IFERROR(VLOOKUP($A488,[1]products_2021_10_19_12_46_45!$A$3:$S$481,9,FALSE),"")</f>
        <v>Gabardina, Policía, Gala, Uniforme de Salida, Pantalón</v>
      </c>
      <c r="N488" s="2">
        <f>IFERROR(VLOOKUP(C488,[2]articulo!$A$1:$D$9000,4,FALSE),"")</f>
        <v>4457.9799999999996</v>
      </c>
      <c r="O488" s="2" t="str">
        <f>VLOOKUP($A488,[1]products_2021_10_19_12_46_45!$A$3:$S$481,18,FALSE)</f>
        <v>https://rerda.com/3131/pantalon-de-vestir-azul-talle-56-al-60.jpg,https://rerda.com/3132/pantalon-de-vestir-azul-talle-56-al-60.jpg,https://rerda.com/3133/pantalon-de-vestir-azul-talle-56-al-60.jpg</v>
      </c>
      <c r="P488" s="2">
        <f>IFERROR(VLOOKUP(B488,[3]stock!$A$1:$B$9000,2,FALSE),"0")</f>
        <v>8</v>
      </c>
      <c r="Q488" s="2">
        <f>VLOOKUP($A488,[1]products_2021_10_19_12_46_45!$A$3:$S$481,11,FALSE)</f>
        <v>5</v>
      </c>
      <c r="R488" s="2">
        <f>VLOOKUP($A488,[1]products_2021_10_19_12_46_45!$A$3:$S$481,12,FALSE)</f>
        <v>5</v>
      </c>
      <c r="S488" s="2">
        <f>VLOOKUP($A488,[1]products_2021_10_19_12_46_45!$A$3:$S$481,13,FALSE)</f>
        <v>5</v>
      </c>
      <c r="T488" s="2">
        <f>VLOOKUP($A488,[1]products_2021_10_19_12_46_45!$A$3:$S$481,14,FALSE)</f>
        <v>0.03</v>
      </c>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row>
    <row r="489" spans="1:45" hidden="1" x14ac:dyDescent="0.25">
      <c r="A489" s="2">
        <v>669</v>
      </c>
      <c r="B489" s="2">
        <v>112077358</v>
      </c>
      <c r="C489" s="2">
        <f>VLOOKUP($A489,[1]products_2021_10_19_12_46_45!$A$3:$S$481,3,FALSE)</f>
        <v>1120773</v>
      </c>
      <c r="D489" s="2" t="str">
        <f>VLOOKUP($A489,[1]products_2021_10_19_12_46_45!$A$3:$S$481,4,FALSE)</f>
        <v>Pantalón de Vestir Azul T:56-60</v>
      </c>
      <c r="E489" s="3">
        <v>58</v>
      </c>
      <c r="F489" s="4"/>
      <c r="G489" s="2" t="str">
        <f>VLOOKUP($A489,[1]products_2021_10_19_12_46_45!$A$3:$S$481,16,FALSE)</f>
        <v>Pantalón pinzado de gala._x000D_
Bolsillos traseros sin solapas._x000D_
Para uniforme de salida.</v>
      </c>
      <c r="H489" s="2" t="str">
        <f>IFERROR(VLOOKUP($A489,[1]products_2021_10_19_12_46_45!$A$3:$S$481,17,FALSE),"")</f>
        <v>Ideales para desfiles, gala, la policía, penitenciaría, institutos, escuelas, como también el Liceo Militar.</v>
      </c>
      <c r="I489" s="2" t="str">
        <f>VLOOKUP($A489,[1]products_2021_10_19_12_46_45!$A$3:$S$481,5,FALSE)</f>
        <v>Indumentaria militar</v>
      </c>
      <c r="J489" s="2" t="str">
        <f>IFERROR(VLOOKUP($A489,[1]products_2021_10_19_12_46_45!$A$3:$S$481,6,FALSE),"")</f>
        <v>Pantalones</v>
      </c>
      <c r="K489" s="2" t="str">
        <f>IFERROR(VLOOKUP($A489,[1]products_2021_10_19_12_46_45!$A$3:$S$481,7,FALSE),"")</f>
        <v>De vestir</v>
      </c>
      <c r="L489" s="2" t="str">
        <f>IFERROR(VLOOKUP($A489,[1]products_2021_10_19_12_46_45!$A$3:$S$481,8,FALSE),"")</f>
        <v/>
      </c>
      <c r="M489" s="2" t="str">
        <f>IFERROR(VLOOKUP($A489,[1]products_2021_10_19_12_46_45!$A$3:$S$481,9,FALSE),"")</f>
        <v>Gabardina, Policía, Gala, Uniforme de Salida, Pantalón</v>
      </c>
      <c r="N489" s="2">
        <f>IFERROR(VLOOKUP(C489,[2]articulo!$A$1:$D$9000,4,FALSE),"")</f>
        <v>4457.9799999999996</v>
      </c>
      <c r="O489" s="2" t="str">
        <f>VLOOKUP($A489,[1]products_2021_10_19_12_46_45!$A$3:$S$481,18,FALSE)</f>
        <v>https://rerda.com/3131/pantalon-de-vestir-azul-talle-56-al-60.jpg,https://rerda.com/3132/pantalon-de-vestir-azul-talle-56-al-60.jpg,https://rerda.com/3133/pantalon-de-vestir-azul-talle-56-al-60.jpg</v>
      </c>
      <c r="P489" s="2">
        <f>IFERROR(VLOOKUP(B489,[3]stock!$A$1:$B$9000,2,FALSE),"0")</f>
        <v>1</v>
      </c>
      <c r="Q489" s="2">
        <f>VLOOKUP($A489,[1]products_2021_10_19_12_46_45!$A$3:$S$481,11,FALSE)</f>
        <v>5</v>
      </c>
      <c r="R489" s="2">
        <f>VLOOKUP($A489,[1]products_2021_10_19_12_46_45!$A$3:$S$481,12,FALSE)</f>
        <v>5</v>
      </c>
      <c r="S489" s="2">
        <f>VLOOKUP($A489,[1]products_2021_10_19_12_46_45!$A$3:$S$481,13,FALSE)</f>
        <v>5</v>
      </c>
      <c r="T489" s="2">
        <f>VLOOKUP($A489,[1]products_2021_10_19_12_46_45!$A$3:$S$481,14,FALSE)</f>
        <v>0.03</v>
      </c>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row>
    <row r="490" spans="1:45" hidden="1" x14ac:dyDescent="0.25">
      <c r="A490" s="2">
        <v>669</v>
      </c>
      <c r="B490" s="2">
        <v>112077360</v>
      </c>
      <c r="C490" s="2">
        <f>VLOOKUP($A490,[1]products_2021_10_19_12_46_45!$A$3:$S$481,3,FALSE)</f>
        <v>1120773</v>
      </c>
      <c r="D490" s="2" t="str">
        <f>VLOOKUP($A490,[1]products_2021_10_19_12_46_45!$A$3:$S$481,4,FALSE)</f>
        <v>Pantalón de Vestir Azul T:56-60</v>
      </c>
      <c r="E490" s="3">
        <v>60</v>
      </c>
      <c r="F490" s="4"/>
      <c r="G490" s="2" t="str">
        <f>VLOOKUP($A490,[1]products_2021_10_19_12_46_45!$A$3:$S$481,16,FALSE)</f>
        <v>Pantalón pinzado de gala._x000D_
Bolsillos traseros sin solapas._x000D_
Para uniforme de salida.</v>
      </c>
      <c r="H490" s="2" t="str">
        <f>IFERROR(VLOOKUP($A490,[1]products_2021_10_19_12_46_45!$A$3:$S$481,17,FALSE),"")</f>
        <v>Ideales para desfiles, gala, la policía, penitenciaría, institutos, escuelas, como también el Liceo Militar.</v>
      </c>
      <c r="I490" s="2" t="str">
        <f>VLOOKUP($A490,[1]products_2021_10_19_12_46_45!$A$3:$S$481,5,FALSE)</f>
        <v>Indumentaria militar</v>
      </c>
      <c r="J490" s="2" t="str">
        <f>IFERROR(VLOOKUP($A490,[1]products_2021_10_19_12_46_45!$A$3:$S$481,6,FALSE),"")</f>
        <v>Pantalones</v>
      </c>
      <c r="K490" s="2" t="str">
        <f>IFERROR(VLOOKUP($A490,[1]products_2021_10_19_12_46_45!$A$3:$S$481,7,FALSE),"")</f>
        <v>De vestir</v>
      </c>
      <c r="L490" s="2" t="str">
        <f>IFERROR(VLOOKUP($A490,[1]products_2021_10_19_12_46_45!$A$3:$S$481,8,FALSE),"")</f>
        <v/>
      </c>
      <c r="M490" s="2" t="str">
        <f>IFERROR(VLOOKUP($A490,[1]products_2021_10_19_12_46_45!$A$3:$S$481,9,FALSE),"")</f>
        <v>Gabardina, Policía, Gala, Uniforme de Salida, Pantalón</v>
      </c>
      <c r="N490" s="2">
        <f>IFERROR(VLOOKUP(C490,[2]articulo!$A$1:$D$9000,4,FALSE),"")</f>
        <v>4457.9799999999996</v>
      </c>
      <c r="O490" s="2" t="str">
        <f>VLOOKUP($A490,[1]products_2021_10_19_12_46_45!$A$3:$S$481,18,FALSE)</f>
        <v>https://rerda.com/3131/pantalon-de-vestir-azul-talle-56-al-60.jpg,https://rerda.com/3132/pantalon-de-vestir-azul-talle-56-al-60.jpg,https://rerda.com/3133/pantalon-de-vestir-azul-talle-56-al-60.jpg</v>
      </c>
      <c r="P490" s="2">
        <f>IFERROR(VLOOKUP(B490,[3]stock!$A$1:$B$9000,2,FALSE),"0")</f>
        <v>3</v>
      </c>
      <c r="Q490" s="2">
        <f>VLOOKUP($A490,[1]products_2021_10_19_12_46_45!$A$3:$S$481,11,FALSE)</f>
        <v>5</v>
      </c>
      <c r="R490" s="2">
        <f>VLOOKUP($A490,[1]products_2021_10_19_12_46_45!$A$3:$S$481,12,FALSE)</f>
        <v>5</v>
      </c>
      <c r="S490" s="2">
        <f>VLOOKUP($A490,[1]products_2021_10_19_12_46_45!$A$3:$S$481,13,FALSE)</f>
        <v>5</v>
      </c>
      <c r="T490" s="2">
        <f>VLOOKUP($A490,[1]products_2021_10_19_12_46_45!$A$3:$S$481,14,FALSE)</f>
        <v>0.03</v>
      </c>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row>
    <row r="491" spans="1:45" hidden="1" x14ac:dyDescent="0.25">
      <c r="A491" s="2">
        <v>800</v>
      </c>
      <c r="B491" s="2">
        <v>112078034</v>
      </c>
      <c r="C491" s="2">
        <f>VLOOKUP($A491,[1]products_2021_10_19_12_46_45!$A$3:$S$481,3,FALSE)</f>
        <v>1120780</v>
      </c>
      <c r="D491" s="2" t="str">
        <f>VLOOKUP($A491,[1]products_2021_10_19_12_46_45!$A$3:$S$481,4,FALSE)</f>
        <v>Pantalón de Dama policial Azul</v>
      </c>
      <c r="E491" s="3">
        <v>34</v>
      </c>
      <c r="F491" s="4"/>
      <c r="G491" s="2" t="str">
        <f>VLOOKUP($A491,[1]products_2021_10_19_12_46_45!$A$3:$S$481,16,FALSE)</f>
        <v>Pantalón de vestir, policial para dama._x000D_
Bolsillos traseros sin solapas._x000D_
Para uniforme de salida.</v>
      </c>
      <c r="H491" s="2" t="str">
        <f>IFERROR(VLOOKUP($A491,[1]products_2021_10_19_12_46_45!$A$3:$S$481,17,FALSE),"")</f>
        <v>Ideales para desfiles, gala, la policía, penitenciaría, institutos, escuelas, como también el Liceo Militar.</v>
      </c>
      <c r="I491" s="2" t="str">
        <f>VLOOKUP($A491,[1]products_2021_10_19_12_46_45!$A$3:$S$481,5,FALSE)</f>
        <v>Indumentaria militar</v>
      </c>
      <c r="J491" s="2" t="str">
        <f>IFERROR(VLOOKUP($A491,[1]products_2021_10_19_12_46_45!$A$3:$S$481,6,FALSE),"")</f>
        <v>Pantalones</v>
      </c>
      <c r="K491" s="2" t="str">
        <f>IFERROR(VLOOKUP($A491,[1]products_2021_10_19_12_46_45!$A$3:$S$481,7,FALSE),"")</f>
        <v>Dama</v>
      </c>
      <c r="L491" s="2" t="str">
        <f>IFERROR(VLOOKUP($A491,[1]products_2021_10_19_12_46_45!$A$3:$S$481,8,FALSE),"")</f>
        <v/>
      </c>
      <c r="M491" s="2" t="str">
        <f>IFERROR(VLOOKUP($A491,[1]products_2021_10_19_12_46_45!$A$3:$S$481,9,FALSE),"")</f>
        <v>Gabardina, Dama, Gala, Uniforme de Salida, Pantalón</v>
      </c>
      <c r="N491" s="2">
        <f>IFERROR(VLOOKUP(C491,[2]articulo!$A$1:$D$9000,4,FALSE),"")</f>
        <v>3962.65</v>
      </c>
      <c r="O491" s="2" t="str">
        <f>VLOOKUP($A491,[1]products_2021_10_19_12_46_45!$A$3:$S$481,18,FALSE)</f>
        <v>https://rerda.com/3827/pantalon-de-dama-policial-azul.jpg,https://rerda.com/3828/pantalon-de-dama-policial-azul.jpg,https://rerda.com/3829/pantalon-de-dama-policial-azul.jpg</v>
      </c>
      <c r="P491" s="2">
        <f>IFERROR(VLOOKUP(B491,[3]stock!$A$1:$B$9000,2,FALSE),"0")</f>
        <v>0</v>
      </c>
      <c r="Q491" s="2">
        <f>VLOOKUP($A491,[1]products_2021_10_19_12_46_45!$A$3:$S$481,11,FALSE)</f>
        <v>5</v>
      </c>
      <c r="R491" s="2">
        <f>VLOOKUP($A491,[1]products_2021_10_19_12_46_45!$A$3:$S$481,12,FALSE)</f>
        <v>5</v>
      </c>
      <c r="S491" s="2">
        <f>VLOOKUP($A491,[1]products_2021_10_19_12_46_45!$A$3:$S$481,13,FALSE)</f>
        <v>5</v>
      </c>
      <c r="T491" s="2">
        <f>VLOOKUP($A491,[1]products_2021_10_19_12_46_45!$A$3:$S$481,14,FALSE)</f>
        <v>0.03</v>
      </c>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row>
    <row r="492" spans="1:45" hidden="1" x14ac:dyDescent="0.25">
      <c r="A492" s="2">
        <v>800</v>
      </c>
      <c r="B492" s="2">
        <v>112078036</v>
      </c>
      <c r="C492" s="2">
        <f>VLOOKUP($A492,[1]products_2021_10_19_12_46_45!$A$3:$S$481,3,FALSE)</f>
        <v>1120780</v>
      </c>
      <c r="D492" s="2" t="str">
        <f>VLOOKUP($A492,[1]products_2021_10_19_12_46_45!$A$3:$S$481,4,FALSE)</f>
        <v>Pantalón de Dama policial Azul</v>
      </c>
      <c r="E492" s="3">
        <v>36</v>
      </c>
      <c r="F492" s="4"/>
      <c r="G492" s="2" t="str">
        <f>VLOOKUP($A492,[1]products_2021_10_19_12_46_45!$A$3:$S$481,16,FALSE)</f>
        <v>Pantalón de vestir, policial para dama._x000D_
Bolsillos traseros sin solapas._x000D_
Para uniforme de salida.</v>
      </c>
      <c r="H492" s="2" t="str">
        <f>IFERROR(VLOOKUP($A492,[1]products_2021_10_19_12_46_45!$A$3:$S$481,17,FALSE),"")</f>
        <v>Ideales para desfiles, gala, la policía, penitenciaría, institutos, escuelas, como también el Liceo Militar.</v>
      </c>
      <c r="I492" s="2" t="str">
        <f>VLOOKUP($A492,[1]products_2021_10_19_12_46_45!$A$3:$S$481,5,FALSE)</f>
        <v>Indumentaria militar</v>
      </c>
      <c r="J492" s="2" t="str">
        <f>IFERROR(VLOOKUP($A492,[1]products_2021_10_19_12_46_45!$A$3:$S$481,6,FALSE),"")</f>
        <v>Pantalones</v>
      </c>
      <c r="K492" s="2" t="str">
        <f>IFERROR(VLOOKUP($A492,[1]products_2021_10_19_12_46_45!$A$3:$S$481,7,FALSE),"")</f>
        <v>Dama</v>
      </c>
      <c r="L492" s="2" t="str">
        <f>IFERROR(VLOOKUP($A492,[1]products_2021_10_19_12_46_45!$A$3:$S$481,8,FALSE),"")</f>
        <v/>
      </c>
      <c r="M492" s="2" t="str">
        <f>IFERROR(VLOOKUP($A492,[1]products_2021_10_19_12_46_45!$A$3:$S$481,9,FALSE),"")</f>
        <v>Gabardina, Dama, Gala, Uniforme de Salida, Pantalón</v>
      </c>
      <c r="N492" s="2">
        <f>IFERROR(VLOOKUP(C492,[2]articulo!$A$1:$D$9000,4,FALSE),"")</f>
        <v>3962.65</v>
      </c>
      <c r="O492" s="2" t="str">
        <f>VLOOKUP($A492,[1]products_2021_10_19_12_46_45!$A$3:$S$481,18,FALSE)</f>
        <v>https://rerda.com/3827/pantalon-de-dama-policial-azul.jpg,https://rerda.com/3828/pantalon-de-dama-policial-azul.jpg,https://rerda.com/3829/pantalon-de-dama-policial-azul.jpg</v>
      </c>
      <c r="P492" s="2">
        <f>IFERROR(VLOOKUP(B492,[3]stock!$A$1:$B$9000,2,FALSE),"0")</f>
        <v>0</v>
      </c>
      <c r="Q492" s="2">
        <f>VLOOKUP($A492,[1]products_2021_10_19_12_46_45!$A$3:$S$481,11,FALSE)</f>
        <v>5</v>
      </c>
      <c r="R492" s="2">
        <f>VLOOKUP($A492,[1]products_2021_10_19_12_46_45!$A$3:$S$481,12,FALSE)</f>
        <v>5</v>
      </c>
      <c r="S492" s="2">
        <f>VLOOKUP($A492,[1]products_2021_10_19_12_46_45!$A$3:$S$481,13,FALSE)</f>
        <v>5</v>
      </c>
      <c r="T492" s="2">
        <f>VLOOKUP($A492,[1]products_2021_10_19_12_46_45!$A$3:$S$481,14,FALSE)</f>
        <v>0.03</v>
      </c>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row>
    <row r="493" spans="1:45" hidden="1" x14ac:dyDescent="0.25">
      <c r="A493" s="2">
        <v>800</v>
      </c>
      <c r="B493" s="2">
        <v>112078038</v>
      </c>
      <c r="C493" s="2">
        <f>VLOOKUP($A493,[1]products_2021_10_19_12_46_45!$A$3:$S$481,3,FALSE)</f>
        <v>1120780</v>
      </c>
      <c r="D493" s="2" t="str">
        <f>VLOOKUP($A493,[1]products_2021_10_19_12_46_45!$A$3:$S$481,4,FALSE)</f>
        <v>Pantalón de Dama policial Azul</v>
      </c>
      <c r="E493" s="3">
        <v>38</v>
      </c>
      <c r="F493" s="4"/>
      <c r="G493" s="2" t="str">
        <f>VLOOKUP($A493,[1]products_2021_10_19_12_46_45!$A$3:$S$481,16,FALSE)</f>
        <v>Pantalón de vestir, policial para dama._x000D_
Bolsillos traseros sin solapas._x000D_
Para uniforme de salida.</v>
      </c>
      <c r="H493" s="2" t="str">
        <f>IFERROR(VLOOKUP($A493,[1]products_2021_10_19_12_46_45!$A$3:$S$481,17,FALSE),"")</f>
        <v>Ideales para desfiles, gala, la policía, penitenciaría, institutos, escuelas, como también el Liceo Militar.</v>
      </c>
      <c r="I493" s="2" t="str">
        <f>VLOOKUP($A493,[1]products_2021_10_19_12_46_45!$A$3:$S$481,5,FALSE)</f>
        <v>Indumentaria militar</v>
      </c>
      <c r="J493" s="2" t="str">
        <f>IFERROR(VLOOKUP($A493,[1]products_2021_10_19_12_46_45!$A$3:$S$481,6,FALSE),"")</f>
        <v>Pantalones</v>
      </c>
      <c r="K493" s="2" t="str">
        <f>IFERROR(VLOOKUP($A493,[1]products_2021_10_19_12_46_45!$A$3:$S$481,7,FALSE),"")</f>
        <v>Dama</v>
      </c>
      <c r="L493" s="2" t="str">
        <f>IFERROR(VLOOKUP($A493,[1]products_2021_10_19_12_46_45!$A$3:$S$481,8,FALSE),"")</f>
        <v/>
      </c>
      <c r="M493" s="2" t="str">
        <f>IFERROR(VLOOKUP($A493,[1]products_2021_10_19_12_46_45!$A$3:$S$481,9,FALSE),"")</f>
        <v>Gabardina, Dama, Gala, Uniforme de Salida, Pantalón</v>
      </c>
      <c r="N493" s="2">
        <f>IFERROR(VLOOKUP(C493,[2]articulo!$A$1:$D$9000,4,FALSE),"")</f>
        <v>3962.65</v>
      </c>
      <c r="O493" s="2" t="str">
        <f>VLOOKUP($A493,[1]products_2021_10_19_12_46_45!$A$3:$S$481,18,FALSE)</f>
        <v>https://rerda.com/3827/pantalon-de-dama-policial-azul.jpg,https://rerda.com/3828/pantalon-de-dama-policial-azul.jpg,https://rerda.com/3829/pantalon-de-dama-policial-azul.jpg</v>
      </c>
      <c r="P493" s="2">
        <f>IFERROR(VLOOKUP(B493,[3]stock!$A$1:$B$9000,2,FALSE),"0")</f>
        <v>1</v>
      </c>
      <c r="Q493" s="2">
        <f>VLOOKUP($A493,[1]products_2021_10_19_12_46_45!$A$3:$S$481,11,FALSE)</f>
        <v>5</v>
      </c>
      <c r="R493" s="2">
        <f>VLOOKUP($A493,[1]products_2021_10_19_12_46_45!$A$3:$S$481,12,FALSE)</f>
        <v>5</v>
      </c>
      <c r="S493" s="2">
        <f>VLOOKUP($A493,[1]products_2021_10_19_12_46_45!$A$3:$S$481,13,FALSE)</f>
        <v>5</v>
      </c>
      <c r="T493" s="2">
        <f>VLOOKUP($A493,[1]products_2021_10_19_12_46_45!$A$3:$S$481,14,FALSE)</f>
        <v>0.03</v>
      </c>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row>
    <row r="494" spans="1:45" hidden="1" x14ac:dyDescent="0.25">
      <c r="A494" s="2">
        <v>800</v>
      </c>
      <c r="B494" s="2">
        <v>112078040</v>
      </c>
      <c r="C494" s="2">
        <f>VLOOKUP($A494,[1]products_2021_10_19_12_46_45!$A$3:$S$481,3,FALSE)</f>
        <v>1120780</v>
      </c>
      <c r="D494" s="2" t="str">
        <f>VLOOKUP($A494,[1]products_2021_10_19_12_46_45!$A$3:$S$481,4,FALSE)</f>
        <v>Pantalón de Dama policial Azul</v>
      </c>
      <c r="E494" s="3">
        <v>40</v>
      </c>
      <c r="F494" s="4"/>
      <c r="G494" s="2" t="str">
        <f>VLOOKUP($A494,[1]products_2021_10_19_12_46_45!$A$3:$S$481,16,FALSE)</f>
        <v>Pantalón de vestir, policial para dama._x000D_
Bolsillos traseros sin solapas._x000D_
Para uniforme de salida.</v>
      </c>
      <c r="H494" s="2" t="str">
        <f>IFERROR(VLOOKUP($A494,[1]products_2021_10_19_12_46_45!$A$3:$S$481,17,FALSE),"")</f>
        <v>Ideales para desfiles, gala, la policía, penitenciaría, institutos, escuelas, como también el Liceo Militar.</v>
      </c>
      <c r="I494" s="2" t="str">
        <f>VLOOKUP($A494,[1]products_2021_10_19_12_46_45!$A$3:$S$481,5,FALSE)</f>
        <v>Indumentaria militar</v>
      </c>
      <c r="J494" s="2" t="str">
        <f>IFERROR(VLOOKUP($A494,[1]products_2021_10_19_12_46_45!$A$3:$S$481,6,FALSE),"")</f>
        <v>Pantalones</v>
      </c>
      <c r="K494" s="2" t="str">
        <f>IFERROR(VLOOKUP($A494,[1]products_2021_10_19_12_46_45!$A$3:$S$481,7,FALSE),"")</f>
        <v>Dama</v>
      </c>
      <c r="L494" s="2" t="str">
        <f>IFERROR(VLOOKUP($A494,[1]products_2021_10_19_12_46_45!$A$3:$S$481,8,FALSE),"")</f>
        <v/>
      </c>
      <c r="M494" s="2" t="str">
        <f>IFERROR(VLOOKUP($A494,[1]products_2021_10_19_12_46_45!$A$3:$S$481,9,FALSE),"")</f>
        <v>Gabardina, Dama, Gala, Uniforme de Salida, Pantalón</v>
      </c>
      <c r="N494" s="2">
        <f>IFERROR(VLOOKUP(C494,[2]articulo!$A$1:$D$9000,4,FALSE),"")</f>
        <v>3962.65</v>
      </c>
      <c r="O494" s="2" t="str">
        <f>VLOOKUP($A494,[1]products_2021_10_19_12_46_45!$A$3:$S$481,18,FALSE)</f>
        <v>https://rerda.com/3827/pantalon-de-dama-policial-azul.jpg,https://rerda.com/3828/pantalon-de-dama-policial-azul.jpg,https://rerda.com/3829/pantalon-de-dama-policial-azul.jpg</v>
      </c>
      <c r="P494" s="2">
        <f>IFERROR(VLOOKUP(B494,[3]stock!$A$1:$B$9000,2,FALSE),"0")</f>
        <v>0</v>
      </c>
      <c r="Q494" s="2">
        <f>VLOOKUP($A494,[1]products_2021_10_19_12_46_45!$A$3:$S$481,11,FALSE)</f>
        <v>5</v>
      </c>
      <c r="R494" s="2">
        <f>VLOOKUP($A494,[1]products_2021_10_19_12_46_45!$A$3:$S$481,12,FALSE)</f>
        <v>5</v>
      </c>
      <c r="S494" s="2">
        <f>VLOOKUP($A494,[1]products_2021_10_19_12_46_45!$A$3:$S$481,13,FALSE)</f>
        <v>5</v>
      </c>
      <c r="T494" s="2">
        <f>VLOOKUP($A494,[1]products_2021_10_19_12_46_45!$A$3:$S$481,14,FALSE)</f>
        <v>0.03</v>
      </c>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row>
    <row r="495" spans="1:45" hidden="1" x14ac:dyDescent="0.25">
      <c r="A495" s="2">
        <v>800</v>
      </c>
      <c r="B495" s="2">
        <v>112078042</v>
      </c>
      <c r="C495" s="2">
        <f>VLOOKUP($A495,[1]products_2021_10_19_12_46_45!$A$3:$S$481,3,FALSE)</f>
        <v>1120780</v>
      </c>
      <c r="D495" s="2" t="str">
        <f>VLOOKUP($A495,[1]products_2021_10_19_12_46_45!$A$3:$S$481,4,FALSE)</f>
        <v>Pantalón de Dama policial Azul</v>
      </c>
      <c r="E495" s="3">
        <v>42</v>
      </c>
      <c r="F495" s="4"/>
      <c r="G495" s="2" t="str">
        <f>VLOOKUP($A495,[1]products_2021_10_19_12_46_45!$A$3:$S$481,16,FALSE)</f>
        <v>Pantalón de vestir, policial para dama._x000D_
Bolsillos traseros sin solapas._x000D_
Para uniforme de salida.</v>
      </c>
      <c r="H495" s="2" t="str">
        <f>IFERROR(VLOOKUP($A495,[1]products_2021_10_19_12_46_45!$A$3:$S$481,17,FALSE),"")</f>
        <v>Ideales para desfiles, gala, la policía, penitenciaría, institutos, escuelas, como también el Liceo Militar.</v>
      </c>
      <c r="I495" s="2" t="str">
        <f>VLOOKUP($A495,[1]products_2021_10_19_12_46_45!$A$3:$S$481,5,FALSE)</f>
        <v>Indumentaria militar</v>
      </c>
      <c r="J495" s="2" t="str">
        <f>IFERROR(VLOOKUP($A495,[1]products_2021_10_19_12_46_45!$A$3:$S$481,6,FALSE),"")</f>
        <v>Pantalones</v>
      </c>
      <c r="K495" s="2" t="str">
        <f>IFERROR(VLOOKUP($A495,[1]products_2021_10_19_12_46_45!$A$3:$S$481,7,FALSE),"")</f>
        <v>Dama</v>
      </c>
      <c r="L495" s="2" t="str">
        <f>IFERROR(VLOOKUP($A495,[1]products_2021_10_19_12_46_45!$A$3:$S$481,8,FALSE),"")</f>
        <v/>
      </c>
      <c r="M495" s="2" t="str">
        <f>IFERROR(VLOOKUP($A495,[1]products_2021_10_19_12_46_45!$A$3:$S$481,9,FALSE),"")</f>
        <v>Gabardina, Dama, Gala, Uniforme de Salida, Pantalón</v>
      </c>
      <c r="N495" s="2">
        <f>IFERROR(VLOOKUP(C495,[2]articulo!$A$1:$D$9000,4,FALSE),"")</f>
        <v>3962.65</v>
      </c>
      <c r="O495" s="2" t="str">
        <f>VLOOKUP($A495,[1]products_2021_10_19_12_46_45!$A$3:$S$481,18,FALSE)</f>
        <v>https://rerda.com/3827/pantalon-de-dama-policial-azul.jpg,https://rerda.com/3828/pantalon-de-dama-policial-azul.jpg,https://rerda.com/3829/pantalon-de-dama-policial-azul.jpg</v>
      </c>
      <c r="P495" s="2">
        <f>IFERROR(VLOOKUP(B495,[3]stock!$A$1:$B$9000,2,FALSE),"0")</f>
        <v>2</v>
      </c>
      <c r="Q495" s="2">
        <f>VLOOKUP($A495,[1]products_2021_10_19_12_46_45!$A$3:$S$481,11,FALSE)</f>
        <v>5</v>
      </c>
      <c r="R495" s="2">
        <f>VLOOKUP($A495,[1]products_2021_10_19_12_46_45!$A$3:$S$481,12,FALSE)</f>
        <v>5</v>
      </c>
      <c r="S495" s="2">
        <f>VLOOKUP($A495,[1]products_2021_10_19_12_46_45!$A$3:$S$481,13,FALSE)</f>
        <v>5</v>
      </c>
      <c r="T495" s="2">
        <f>VLOOKUP($A495,[1]products_2021_10_19_12_46_45!$A$3:$S$481,14,FALSE)</f>
        <v>0.03</v>
      </c>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row>
    <row r="496" spans="1:45" hidden="1" x14ac:dyDescent="0.25">
      <c r="A496" s="2">
        <v>800</v>
      </c>
      <c r="B496" s="2">
        <v>112078044</v>
      </c>
      <c r="C496" s="2">
        <f>VLOOKUP($A496,[1]products_2021_10_19_12_46_45!$A$3:$S$481,3,FALSE)</f>
        <v>1120780</v>
      </c>
      <c r="D496" s="2" t="str">
        <f>VLOOKUP($A496,[1]products_2021_10_19_12_46_45!$A$3:$S$481,4,FALSE)</f>
        <v>Pantalón de Dama policial Azul</v>
      </c>
      <c r="E496" s="3">
        <v>44</v>
      </c>
      <c r="F496" s="4"/>
      <c r="G496" s="2" t="str">
        <f>VLOOKUP($A496,[1]products_2021_10_19_12_46_45!$A$3:$S$481,16,FALSE)</f>
        <v>Pantalón de vestir, policial para dama._x000D_
Bolsillos traseros sin solapas._x000D_
Para uniforme de salida.</v>
      </c>
      <c r="H496" s="2" t="str">
        <f>IFERROR(VLOOKUP($A496,[1]products_2021_10_19_12_46_45!$A$3:$S$481,17,FALSE),"")</f>
        <v>Ideales para desfiles, gala, la policía, penitenciaría, institutos, escuelas, como también el Liceo Militar.</v>
      </c>
      <c r="I496" s="2" t="str">
        <f>VLOOKUP($A496,[1]products_2021_10_19_12_46_45!$A$3:$S$481,5,FALSE)</f>
        <v>Indumentaria militar</v>
      </c>
      <c r="J496" s="2" t="str">
        <f>IFERROR(VLOOKUP($A496,[1]products_2021_10_19_12_46_45!$A$3:$S$481,6,FALSE),"")</f>
        <v>Pantalones</v>
      </c>
      <c r="K496" s="2" t="str">
        <f>IFERROR(VLOOKUP($A496,[1]products_2021_10_19_12_46_45!$A$3:$S$481,7,FALSE),"")</f>
        <v>Dama</v>
      </c>
      <c r="L496" s="2" t="str">
        <f>IFERROR(VLOOKUP($A496,[1]products_2021_10_19_12_46_45!$A$3:$S$481,8,FALSE),"")</f>
        <v/>
      </c>
      <c r="M496" s="2" t="str">
        <f>IFERROR(VLOOKUP($A496,[1]products_2021_10_19_12_46_45!$A$3:$S$481,9,FALSE),"")</f>
        <v>Gabardina, Dama, Gala, Uniforme de Salida, Pantalón</v>
      </c>
      <c r="N496" s="2">
        <f>IFERROR(VLOOKUP(C496,[2]articulo!$A$1:$D$9000,4,FALSE),"")</f>
        <v>3962.65</v>
      </c>
      <c r="O496" s="2" t="str">
        <f>VLOOKUP($A496,[1]products_2021_10_19_12_46_45!$A$3:$S$481,18,FALSE)</f>
        <v>https://rerda.com/3827/pantalon-de-dama-policial-azul.jpg,https://rerda.com/3828/pantalon-de-dama-policial-azul.jpg,https://rerda.com/3829/pantalon-de-dama-policial-azul.jpg</v>
      </c>
      <c r="P496" s="2">
        <f>IFERROR(VLOOKUP(B496,[3]stock!$A$1:$B$9000,2,FALSE),"0")</f>
        <v>1</v>
      </c>
      <c r="Q496" s="2">
        <f>VLOOKUP($A496,[1]products_2021_10_19_12_46_45!$A$3:$S$481,11,FALSE)</f>
        <v>5</v>
      </c>
      <c r="R496" s="2">
        <f>VLOOKUP($A496,[1]products_2021_10_19_12_46_45!$A$3:$S$481,12,FALSE)</f>
        <v>5</v>
      </c>
      <c r="S496" s="2">
        <f>VLOOKUP($A496,[1]products_2021_10_19_12_46_45!$A$3:$S$481,13,FALSE)</f>
        <v>5</v>
      </c>
      <c r="T496" s="2">
        <f>VLOOKUP($A496,[1]products_2021_10_19_12_46_45!$A$3:$S$481,14,FALSE)</f>
        <v>0.03</v>
      </c>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row>
    <row r="497" spans="1:45" hidden="1" x14ac:dyDescent="0.25">
      <c r="A497" s="2">
        <v>800</v>
      </c>
      <c r="B497" s="2">
        <v>112078046</v>
      </c>
      <c r="C497" s="2">
        <f>VLOOKUP($A497,[1]products_2021_10_19_12_46_45!$A$3:$S$481,3,FALSE)</f>
        <v>1120780</v>
      </c>
      <c r="D497" s="2" t="str">
        <f>VLOOKUP($A497,[1]products_2021_10_19_12_46_45!$A$3:$S$481,4,FALSE)</f>
        <v>Pantalón de Dama policial Azul</v>
      </c>
      <c r="E497" s="3">
        <v>46</v>
      </c>
      <c r="F497" s="4"/>
      <c r="G497" s="2" t="str">
        <f>VLOOKUP($A497,[1]products_2021_10_19_12_46_45!$A$3:$S$481,16,FALSE)</f>
        <v>Pantalón de vestir, policial para dama._x000D_
Bolsillos traseros sin solapas._x000D_
Para uniforme de salida.</v>
      </c>
      <c r="H497" s="2" t="str">
        <f>IFERROR(VLOOKUP($A497,[1]products_2021_10_19_12_46_45!$A$3:$S$481,17,FALSE),"")</f>
        <v>Ideales para desfiles, gala, la policía, penitenciaría, institutos, escuelas, como también el Liceo Militar.</v>
      </c>
      <c r="I497" s="2" t="str">
        <f>VLOOKUP($A497,[1]products_2021_10_19_12_46_45!$A$3:$S$481,5,FALSE)</f>
        <v>Indumentaria militar</v>
      </c>
      <c r="J497" s="2" t="str">
        <f>IFERROR(VLOOKUP($A497,[1]products_2021_10_19_12_46_45!$A$3:$S$481,6,FALSE),"")</f>
        <v>Pantalones</v>
      </c>
      <c r="K497" s="2" t="str">
        <f>IFERROR(VLOOKUP($A497,[1]products_2021_10_19_12_46_45!$A$3:$S$481,7,FALSE),"")</f>
        <v>Dama</v>
      </c>
      <c r="L497" s="2" t="str">
        <f>IFERROR(VLOOKUP($A497,[1]products_2021_10_19_12_46_45!$A$3:$S$481,8,FALSE),"")</f>
        <v/>
      </c>
      <c r="M497" s="2" t="str">
        <f>IFERROR(VLOOKUP($A497,[1]products_2021_10_19_12_46_45!$A$3:$S$481,9,FALSE),"")</f>
        <v>Gabardina, Dama, Gala, Uniforme de Salida, Pantalón</v>
      </c>
      <c r="N497" s="2">
        <f>IFERROR(VLOOKUP(C497,[2]articulo!$A$1:$D$9000,4,FALSE),"")</f>
        <v>3962.65</v>
      </c>
      <c r="O497" s="2" t="str">
        <f>VLOOKUP($A497,[1]products_2021_10_19_12_46_45!$A$3:$S$481,18,FALSE)</f>
        <v>https://rerda.com/3827/pantalon-de-dama-policial-azul.jpg,https://rerda.com/3828/pantalon-de-dama-policial-azul.jpg,https://rerda.com/3829/pantalon-de-dama-policial-azul.jpg</v>
      </c>
      <c r="P497" s="2">
        <f>IFERROR(VLOOKUP(B497,[3]stock!$A$1:$B$9000,2,FALSE),"0")</f>
        <v>0</v>
      </c>
      <c r="Q497" s="2">
        <f>VLOOKUP($A497,[1]products_2021_10_19_12_46_45!$A$3:$S$481,11,FALSE)</f>
        <v>5</v>
      </c>
      <c r="R497" s="2">
        <f>VLOOKUP($A497,[1]products_2021_10_19_12_46_45!$A$3:$S$481,12,FALSE)</f>
        <v>5</v>
      </c>
      <c r="S497" s="2">
        <f>VLOOKUP($A497,[1]products_2021_10_19_12_46_45!$A$3:$S$481,13,FALSE)</f>
        <v>5</v>
      </c>
      <c r="T497" s="2">
        <f>VLOOKUP($A497,[1]products_2021_10_19_12_46_45!$A$3:$S$481,14,FALSE)</f>
        <v>0.03</v>
      </c>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row>
    <row r="498" spans="1:45" hidden="1" x14ac:dyDescent="0.25">
      <c r="A498" s="2">
        <v>800</v>
      </c>
      <c r="B498" s="2">
        <v>112078048</v>
      </c>
      <c r="C498" s="2">
        <f>VLOOKUP($A498,[1]products_2021_10_19_12_46_45!$A$3:$S$481,3,FALSE)</f>
        <v>1120780</v>
      </c>
      <c r="D498" s="2" t="str">
        <f>VLOOKUP($A498,[1]products_2021_10_19_12_46_45!$A$3:$S$481,4,FALSE)</f>
        <v>Pantalón de Dama policial Azul</v>
      </c>
      <c r="E498" s="3">
        <v>48</v>
      </c>
      <c r="F498" s="4"/>
      <c r="G498" s="2" t="str">
        <f>VLOOKUP($A498,[1]products_2021_10_19_12_46_45!$A$3:$S$481,16,FALSE)</f>
        <v>Pantalón de vestir, policial para dama._x000D_
Bolsillos traseros sin solapas._x000D_
Para uniforme de salida.</v>
      </c>
      <c r="H498" s="2" t="str">
        <f>IFERROR(VLOOKUP($A498,[1]products_2021_10_19_12_46_45!$A$3:$S$481,17,FALSE),"")</f>
        <v>Ideales para desfiles, gala, la policía, penitenciaría, institutos, escuelas, como también el Liceo Militar.</v>
      </c>
      <c r="I498" s="2" t="str">
        <f>VLOOKUP($A498,[1]products_2021_10_19_12_46_45!$A$3:$S$481,5,FALSE)</f>
        <v>Indumentaria militar</v>
      </c>
      <c r="J498" s="2" t="str">
        <f>IFERROR(VLOOKUP($A498,[1]products_2021_10_19_12_46_45!$A$3:$S$481,6,FALSE),"")</f>
        <v>Pantalones</v>
      </c>
      <c r="K498" s="2" t="str">
        <f>IFERROR(VLOOKUP($A498,[1]products_2021_10_19_12_46_45!$A$3:$S$481,7,FALSE),"")</f>
        <v>Dama</v>
      </c>
      <c r="L498" s="2" t="str">
        <f>IFERROR(VLOOKUP($A498,[1]products_2021_10_19_12_46_45!$A$3:$S$481,8,FALSE),"")</f>
        <v/>
      </c>
      <c r="M498" s="2" t="str">
        <f>IFERROR(VLOOKUP($A498,[1]products_2021_10_19_12_46_45!$A$3:$S$481,9,FALSE),"")</f>
        <v>Gabardina, Dama, Gala, Uniforme de Salida, Pantalón</v>
      </c>
      <c r="N498" s="2">
        <f>IFERROR(VLOOKUP(C498,[2]articulo!$A$1:$D$9000,4,FALSE),"")</f>
        <v>3962.65</v>
      </c>
      <c r="O498" s="2" t="str">
        <f>VLOOKUP($A498,[1]products_2021_10_19_12_46_45!$A$3:$S$481,18,FALSE)</f>
        <v>https://rerda.com/3827/pantalon-de-dama-policial-azul.jpg,https://rerda.com/3828/pantalon-de-dama-policial-azul.jpg,https://rerda.com/3829/pantalon-de-dama-policial-azul.jpg</v>
      </c>
      <c r="P498" s="2">
        <f>IFERROR(VLOOKUP(B498,[3]stock!$A$1:$B$9000,2,FALSE),"0")</f>
        <v>0</v>
      </c>
      <c r="Q498" s="2">
        <f>VLOOKUP($A498,[1]products_2021_10_19_12_46_45!$A$3:$S$481,11,FALSE)</f>
        <v>5</v>
      </c>
      <c r="R498" s="2">
        <f>VLOOKUP($A498,[1]products_2021_10_19_12_46_45!$A$3:$S$481,12,FALSE)</f>
        <v>5</v>
      </c>
      <c r="S498" s="2">
        <f>VLOOKUP($A498,[1]products_2021_10_19_12_46_45!$A$3:$S$481,13,FALSE)</f>
        <v>5</v>
      </c>
      <c r="T498" s="2">
        <f>VLOOKUP($A498,[1]products_2021_10_19_12_46_45!$A$3:$S$481,14,FALSE)</f>
        <v>0.03</v>
      </c>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row>
    <row r="499" spans="1:45" hidden="1" x14ac:dyDescent="0.25">
      <c r="A499" s="2">
        <v>1056</v>
      </c>
      <c r="B499" s="2">
        <v>112078150</v>
      </c>
      <c r="C499" s="2">
        <f>VLOOKUP($A499,[1]products_2021_10_19_12_46_45!$A$3:$S$481,3,FALSE)</f>
        <v>1120781</v>
      </c>
      <c r="D499" s="2" t="str">
        <f>VLOOKUP($A499,[1]products_2021_10_19_12_46_45!$A$3:$S$481,4,FALSE)</f>
        <v>Pantalón de Dama policial Azul T:50-54</v>
      </c>
      <c r="E499" s="3">
        <v>50</v>
      </c>
      <c r="F499" s="4"/>
      <c r="G499" s="2" t="str">
        <f>VLOOKUP($A499,[1]products_2021_10_19_12_46_45!$A$3:$S$481,16,FALSE)</f>
        <v>Pantalón de vestir, policial para dama._x000D_
Bolsillos traseros sin solapas._x000D_
Para uniforme de salida.</v>
      </c>
      <c r="H499" s="2" t="str">
        <f>IFERROR(VLOOKUP($A499,[1]products_2021_10_19_12_46_45!$A$3:$S$481,17,FALSE),"")</f>
        <v>Ideales para desfiles, gala, la policía, penitenciaría, institutos, escuelas, como también el Liceo Militar.</v>
      </c>
      <c r="I499" s="2" t="str">
        <f>VLOOKUP($A499,[1]products_2021_10_19_12_46_45!$A$3:$S$481,5,FALSE)</f>
        <v>Indumentaria militar</v>
      </c>
      <c r="J499" s="2" t="str">
        <f>IFERROR(VLOOKUP($A499,[1]products_2021_10_19_12_46_45!$A$3:$S$481,6,FALSE),"")</f>
        <v>Pantalones</v>
      </c>
      <c r="K499" s="2" t="str">
        <f>IFERROR(VLOOKUP($A499,[1]products_2021_10_19_12_46_45!$A$3:$S$481,7,FALSE),"")</f>
        <v>Dama</v>
      </c>
      <c r="L499" s="2" t="str">
        <f>IFERROR(VLOOKUP($A499,[1]products_2021_10_19_12_46_45!$A$3:$S$481,8,FALSE),"")</f>
        <v/>
      </c>
      <c r="M499" s="2" t="str">
        <f>IFERROR(VLOOKUP($A499,[1]products_2021_10_19_12_46_45!$A$3:$S$481,9,FALSE),"")</f>
        <v>Gabardina, Dama, Gala, Uniforme de Salida, Pantalón</v>
      </c>
      <c r="N499" s="2">
        <f>IFERROR(VLOOKUP(C499,[2]articulo!$A$1:$D$9000,4,FALSE),"")</f>
        <v>4210.3</v>
      </c>
      <c r="O499" s="2" t="str">
        <f>VLOOKUP($A499,[1]products_2021_10_19_12_46_45!$A$3:$S$481,18,FALSE)</f>
        <v>https://rerda.com/5162/pantalon-de-dama-policial-azul-t50-54.jpg,https://rerda.com/5163/pantalon-de-dama-policial-azul-t50-54.jpg,https://rerda.com/5164/pantalon-de-dama-policial-azul-t50-54.jpg</v>
      </c>
      <c r="P499" s="2">
        <f>IFERROR(VLOOKUP(B499,[3]stock!$A$1:$B$9000,2,FALSE),"0")</f>
        <v>0</v>
      </c>
      <c r="Q499" s="2">
        <f>VLOOKUP($A499,[1]products_2021_10_19_12_46_45!$A$3:$S$481,11,FALSE)</f>
        <v>5</v>
      </c>
      <c r="R499" s="2">
        <f>VLOOKUP($A499,[1]products_2021_10_19_12_46_45!$A$3:$S$481,12,FALSE)</f>
        <v>5</v>
      </c>
      <c r="S499" s="2">
        <f>VLOOKUP($A499,[1]products_2021_10_19_12_46_45!$A$3:$S$481,13,FALSE)</f>
        <v>5</v>
      </c>
      <c r="T499" s="2">
        <f>VLOOKUP($A499,[1]products_2021_10_19_12_46_45!$A$3:$S$481,14,FALSE)</f>
        <v>0.03</v>
      </c>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row>
    <row r="500" spans="1:45" hidden="1" x14ac:dyDescent="0.25">
      <c r="A500" s="2">
        <v>1056</v>
      </c>
      <c r="B500" s="2">
        <v>112078152</v>
      </c>
      <c r="C500" s="2">
        <f>VLOOKUP($A500,[1]products_2021_10_19_12_46_45!$A$3:$S$481,3,FALSE)</f>
        <v>1120781</v>
      </c>
      <c r="D500" s="2" t="str">
        <f>VLOOKUP($A500,[1]products_2021_10_19_12_46_45!$A$3:$S$481,4,FALSE)</f>
        <v>Pantalón de Dama policial Azul T:50-54</v>
      </c>
      <c r="E500" s="3">
        <v>52</v>
      </c>
      <c r="F500" s="4"/>
      <c r="G500" s="2" t="str">
        <f>VLOOKUP($A500,[1]products_2021_10_19_12_46_45!$A$3:$S$481,16,FALSE)</f>
        <v>Pantalón de vestir, policial para dama._x000D_
Bolsillos traseros sin solapas._x000D_
Para uniforme de salida.</v>
      </c>
      <c r="H500" s="2" t="str">
        <f>IFERROR(VLOOKUP($A500,[1]products_2021_10_19_12_46_45!$A$3:$S$481,17,FALSE),"")</f>
        <v>Ideales para desfiles, gala, la policía, penitenciaría, institutos, escuelas, como también el Liceo Militar.</v>
      </c>
      <c r="I500" s="2" t="str">
        <f>VLOOKUP($A500,[1]products_2021_10_19_12_46_45!$A$3:$S$481,5,FALSE)</f>
        <v>Indumentaria militar</v>
      </c>
      <c r="J500" s="2" t="str">
        <f>IFERROR(VLOOKUP($A500,[1]products_2021_10_19_12_46_45!$A$3:$S$481,6,FALSE),"")</f>
        <v>Pantalones</v>
      </c>
      <c r="K500" s="2" t="str">
        <f>IFERROR(VLOOKUP($A500,[1]products_2021_10_19_12_46_45!$A$3:$S$481,7,FALSE),"")</f>
        <v>Dama</v>
      </c>
      <c r="L500" s="2" t="str">
        <f>IFERROR(VLOOKUP($A500,[1]products_2021_10_19_12_46_45!$A$3:$S$481,8,FALSE),"")</f>
        <v/>
      </c>
      <c r="M500" s="2" t="str">
        <f>IFERROR(VLOOKUP($A500,[1]products_2021_10_19_12_46_45!$A$3:$S$481,9,FALSE),"")</f>
        <v>Gabardina, Dama, Gala, Uniforme de Salida, Pantalón</v>
      </c>
      <c r="N500" s="2">
        <f>IFERROR(VLOOKUP(C500,[2]articulo!$A$1:$D$9000,4,FALSE),"")</f>
        <v>4210.3</v>
      </c>
      <c r="O500" s="2" t="str">
        <f>VLOOKUP($A500,[1]products_2021_10_19_12_46_45!$A$3:$S$481,18,FALSE)</f>
        <v>https://rerda.com/5162/pantalon-de-dama-policial-azul-t50-54.jpg,https://rerda.com/5163/pantalon-de-dama-policial-azul-t50-54.jpg,https://rerda.com/5164/pantalon-de-dama-policial-azul-t50-54.jpg</v>
      </c>
      <c r="P500" s="2">
        <f>IFERROR(VLOOKUP(B500,[3]stock!$A$1:$B$9000,2,FALSE),"0")</f>
        <v>2</v>
      </c>
      <c r="Q500" s="2">
        <f>VLOOKUP($A500,[1]products_2021_10_19_12_46_45!$A$3:$S$481,11,FALSE)</f>
        <v>5</v>
      </c>
      <c r="R500" s="2">
        <f>VLOOKUP($A500,[1]products_2021_10_19_12_46_45!$A$3:$S$481,12,FALSE)</f>
        <v>5</v>
      </c>
      <c r="S500" s="2">
        <f>VLOOKUP($A500,[1]products_2021_10_19_12_46_45!$A$3:$S$481,13,FALSE)</f>
        <v>5</v>
      </c>
      <c r="T500" s="2">
        <f>VLOOKUP($A500,[1]products_2021_10_19_12_46_45!$A$3:$S$481,14,FALSE)</f>
        <v>0.03</v>
      </c>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row>
    <row r="501" spans="1:45" hidden="1" x14ac:dyDescent="0.25">
      <c r="A501" s="2">
        <v>1056</v>
      </c>
      <c r="B501" s="2">
        <v>112078154</v>
      </c>
      <c r="C501" s="2">
        <f>VLOOKUP($A501,[1]products_2021_10_19_12_46_45!$A$3:$S$481,3,FALSE)</f>
        <v>1120781</v>
      </c>
      <c r="D501" s="2" t="str">
        <f>VLOOKUP($A501,[1]products_2021_10_19_12_46_45!$A$3:$S$481,4,FALSE)</f>
        <v>Pantalón de Dama policial Azul T:50-54</v>
      </c>
      <c r="E501" s="3">
        <v>54</v>
      </c>
      <c r="F501" s="4"/>
      <c r="G501" s="2" t="str">
        <f>VLOOKUP($A501,[1]products_2021_10_19_12_46_45!$A$3:$S$481,16,FALSE)</f>
        <v>Pantalón de vestir, policial para dama._x000D_
Bolsillos traseros sin solapas._x000D_
Para uniforme de salida.</v>
      </c>
      <c r="H501" s="2" t="str">
        <f>IFERROR(VLOOKUP($A501,[1]products_2021_10_19_12_46_45!$A$3:$S$481,17,FALSE),"")</f>
        <v>Ideales para desfiles, gala, la policía, penitenciaría, institutos, escuelas, como también el Liceo Militar.</v>
      </c>
      <c r="I501" s="2" t="str">
        <f>VLOOKUP($A501,[1]products_2021_10_19_12_46_45!$A$3:$S$481,5,FALSE)</f>
        <v>Indumentaria militar</v>
      </c>
      <c r="J501" s="2" t="str">
        <f>IFERROR(VLOOKUP($A501,[1]products_2021_10_19_12_46_45!$A$3:$S$481,6,FALSE),"")</f>
        <v>Pantalones</v>
      </c>
      <c r="K501" s="2" t="str">
        <f>IFERROR(VLOOKUP($A501,[1]products_2021_10_19_12_46_45!$A$3:$S$481,7,FALSE),"")</f>
        <v>Dama</v>
      </c>
      <c r="L501" s="2" t="str">
        <f>IFERROR(VLOOKUP($A501,[1]products_2021_10_19_12_46_45!$A$3:$S$481,8,FALSE),"")</f>
        <v/>
      </c>
      <c r="M501" s="2" t="str">
        <f>IFERROR(VLOOKUP($A501,[1]products_2021_10_19_12_46_45!$A$3:$S$481,9,FALSE),"")</f>
        <v>Gabardina, Dama, Gala, Uniforme de Salida, Pantalón</v>
      </c>
      <c r="N501" s="2">
        <f>IFERROR(VLOOKUP(C501,[2]articulo!$A$1:$D$9000,4,FALSE),"")</f>
        <v>4210.3</v>
      </c>
      <c r="O501" s="2" t="str">
        <f>VLOOKUP($A501,[1]products_2021_10_19_12_46_45!$A$3:$S$481,18,FALSE)</f>
        <v>https://rerda.com/5162/pantalon-de-dama-policial-azul-t50-54.jpg,https://rerda.com/5163/pantalon-de-dama-policial-azul-t50-54.jpg,https://rerda.com/5164/pantalon-de-dama-policial-azul-t50-54.jpg</v>
      </c>
      <c r="P501" s="2">
        <f>IFERROR(VLOOKUP(B501,[3]stock!$A$1:$B$9000,2,FALSE),"0")</f>
        <v>2</v>
      </c>
      <c r="Q501" s="2">
        <f>VLOOKUP($A501,[1]products_2021_10_19_12_46_45!$A$3:$S$481,11,FALSE)</f>
        <v>5</v>
      </c>
      <c r="R501" s="2">
        <f>VLOOKUP($A501,[1]products_2021_10_19_12_46_45!$A$3:$S$481,12,FALSE)</f>
        <v>5</v>
      </c>
      <c r="S501" s="2">
        <f>VLOOKUP($A501,[1]products_2021_10_19_12_46_45!$A$3:$S$481,13,FALSE)</f>
        <v>5</v>
      </c>
      <c r="T501" s="2">
        <f>VLOOKUP($A501,[1]products_2021_10_19_12_46_45!$A$3:$S$481,14,FALSE)</f>
        <v>0.03</v>
      </c>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row>
    <row r="502" spans="1:45" hidden="1" x14ac:dyDescent="0.25">
      <c r="A502" s="2">
        <v>45</v>
      </c>
      <c r="B502" s="2">
        <v>112078934</v>
      </c>
      <c r="C502" s="2">
        <f>VLOOKUP($A502,[1]products_2021_10_19_12_46_45!$A$3:$S$481,3,FALSE)</f>
        <v>1120789</v>
      </c>
      <c r="D502" s="2" t="str">
        <f>VLOOKUP($A502,[1]products_2021_10_19_12_46_45!$A$3:$S$481,4,FALSE)</f>
        <v>Bombacha Cóndor Negra T:34-48</v>
      </c>
      <c r="E502" s="3">
        <v>34</v>
      </c>
      <c r="F502" s="4"/>
      <c r="G502" s="2" t="str">
        <f>VLOOKUP($A502,[1]products_2021_10_19_12_46_45!$A$3:$S$481,16,FALSE)</f>
        <v>Cierre de cremallera de 1ª calidad con ojal y botón.&lt;br /&gt;
Refuerzo en entrepierna y rodillas.&lt;br /&gt;
Ajustes tipo precinto en la cintura. 6 (seis) bolsillos.</v>
      </c>
      <c r="H502" s="2" t="str">
        <f>IFERROR(VLOOKUP($A502,[1]products_2021_10_19_12_46_45!$A$3:$S$481,17,FALSE),"")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502" s="2" t="str">
        <f>VLOOKUP($A502,[1]products_2021_10_19_12_46_45!$A$3:$S$481,5,FALSE)</f>
        <v>Indumentaria militar</v>
      </c>
      <c r="J502" s="2" t="str">
        <f>IFERROR(VLOOKUP($A502,[1]products_2021_10_19_12_46_45!$A$3:$S$481,6,FALSE),"")</f>
        <v>Pantalones de combate, bombachas, fajinas, cargo.</v>
      </c>
      <c r="K502" s="2" t="str">
        <f>IFERROR(VLOOKUP($A502,[1]products_2021_10_19_12_46_45!$A$3:$S$481,7,FALSE),"")</f>
        <v>Cóndor</v>
      </c>
      <c r="L502" s="2" t="str">
        <f>IFERROR(VLOOKUP($A502,[1]products_2021_10_19_12_46_45!$A$3:$S$481,8,FALSE),"")</f>
        <v/>
      </c>
      <c r="M502" s="2" t="str">
        <f>IFERROR(VLOOKUP($A502,[1]products_2021_10_19_12_46_45!$A$3:$S$481,9,FALSE),"")</f>
        <v>Rip Stop, Bombacha, Cóndor</v>
      </c>
      <c r="N502" s="2">
        <f>IFERROR(VLOOKUP(C502,[2]articulo!$A$1:$D$9000,4,FALSE),"")</f>
        <v>5700</v>
      </c>
      <c r="O502" s="2" t="str">
        <f>VLOOKUP($A502,[1]products_2021_10_19_12_46_45!$A$3:$S$481,18,FALSE)</f>
        <v>https://rerda.com/8143/Bombacha-Condor-Rip-Stop-Negra-T-34-49.jpg,https://rerda.com/8144/Bombacha-Condor-Rip-Stop-Negra-T-34-49.jpg,https://rerda.com/8145/Bombacha-Condor-Rip-Stop-Negra-T-34-49.jpg,https://rerda.com/8146/Bombacha-Condor-Rip-Stop-Negra-T-34-49.jpg,https://rerda.com/8147/Bombacha-Condor-Rip-Stop-Negra-T-34-49.jpg,https://rerda.com/8148/Bombacha-Condor-Rip-Stop-Negra-T-34-49.jpg</v>
      </c>
      <c r="P502" s="2">
        <f>IFERROR(VLOOKUP(B502,[3]stock!$A$1:$B$9000,2,FALSE),"0")</f>
        <v>0</v>
      </c>
      <c r="Q502" s="2">
        <f>VLOOKUP($A502,[1]products_2021_10_19_12_46_45!$A$3:$S$481,11,FALSE)</f>
        <v>5</v>
      </c>
      <c r="R502" s="2">
        <f>VLOOKUP($A502,[1]products_2021_10_19_12_46_45!$A$3:$S$481,12,FALSE)</f>
        <v>5</v>
      </c>
      <c r="S502" s="2">
        <f>VLOOKUP($A502,[1]products_2021_10_19_12_46_45!$A$3:$S$481,13,FALSE)</f>
        <v>5</v>
      </c>
      <c r="T502" s="2">
        <f>VLOOKUP($A502,[1]products_2021_10_19_12_46_45!$A$3:$S$481,14,FALSE)</f>
        <v>0.03</v>
      </c>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row>
    <row r="503" spans="1:45" hidden="1" x14ac:dyDescent="0.25">
      <c r="A503" s="2">
        <v>45</v>
      </c>
      <c r="B503" s="2">
        <v>112078936</v>
      </c>
      <c r="C503" s="2">
        <f>VLOOKUP($A503,[1]products_2021_10_19_12_46_45!$A$3:$S$481,3,FALSE)</f>
        <v>1120789</v>
      </c>
      <c r="D503" s="2" t="str">
        <f>VLOOKUP($A503,[1]products_2021_10_19_12_46_45!$A$3:$S$481,4,FALSE)</f>
        <v>Bombacha Cóndor Negra T:34-48</v>
      </c>
      <c r="E503" s="3">
        <v>36</v>
      </c>
      <c r="F503" s="4"/>
      <c r="G503" s="2" t="str">
        <f>VLOOKUP($A503,[1]products_2021_10_19_12_46_45!$A$3:$S$481,16,FALSE)</f>
        <v>Cierre de cremallera de 1ª calidad con ojal y botón.&lt;br /&gt;
Refuerzo en entrepierna y rodillas.&lt;br /&gt;
Ajustes tipo precinto en la cintura. 6 (seis) bolsillos.</v>
      </c>
      <c r="H503" s="2" t="str">
        <f>IFERROR(VLOOKUP($A503,[1]products_2021_10_19_12_46_45!$A$3:$S$481,17,FALSE),"")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503" s="2" t="str">
        <f>VLOOKUP($A503,[1]products_2021_10_19_12_46_45!$A$3:$S$481,5,FALSE)</f>
        <v>Indumentaria militar</v>
      </c>
      <c r="J503" s="2" t="str">
        <f>IFERROR(VLOOKUP($A503,[1]products_2021_10_19_12_46_45!$A$3:$S$481,6,FALSE),"")</f>
        <v>Pantalones de combate, bombachas, fajinas, cargo.</v>
      </c>
      <c r="K503" s="2" t="str">
        <f>IFERROR(VLOOKUP($A503,[1]products_2021_10_19_12_46_45!$A$3:$S$481,7,FALSE),"")</f>
        <v>Cóndor</v>
      </c>
      <c r="L503" s="2" t="str">
        <f>IFERROR(VLOOKUP($A503,[1]products_2021_10_19_12_46_45!$A$3:$S$481,8,FALSE),"")</f>
        <v/>
      </c>
      <c r="M503" s="2" t="str">
        <f>IFERROR(VLOOKUP($A503,[1]products_2021_10_19_12_46_45!$A$3:$S$481,9,FALSE),"")</f>
        <v>Rip Stop, Bombacha, Cóndor</v>
      </c>
      <c r="N503" s="2">
        <f>IFERROR(VLOOKUP(C503,[2]articulo!$A$1:$D$9000,4,FALSE),"")</f>
        <v>5700</v>
      </c>
      <c r="O503" s="2" t="str">
        <f>VLOOKUP($A503,[1]products_2021_10_19_12_46_45!$A$3:$S$481,18,FALSE)</f>
        <v>https://rerda.com/8143/Bombacha-Condor-Rip-Stop-Negra-T-34-49.jpg,https://rerda.com/8144/Bombacha-Condor-Rip-Stop-Negra-T-34-49.jpg,https://rerda.com/8145/Bombacha-Condor-Rip-Stop-Negra-T-34-49.jpg,https://rerda.com/8146/Bombacha-Condor-Rip-Stop-Negra-T-34-49.jpg,https://rerda.com/8147/Bombacha-Condor-Rip-Stop-Negra-T-34-49.jpg,https://rerda.com/8148/Bombacha-Condor-Rip-Stop-Negra-T-34-49.jpg</v>
      </c>
      <c r="P503" s="2">
        <f>IFERROR(VLOOKUP(B503,[3]stock!$A$1:$B$9000,2,FALSE),"0")</f>
        <v>0</v>
      </c>
      <c r="Q503" s="2">
        <f>VLOOKUP($A503,[1]products_2021_10_19_12_46_45!$A$3:$S$481,11,FALSE)</f>
        <v>5</v>
      </c>
      <c r="R503" s="2">
        <f>VLOOKUP($A503,[1]products_2021_10_19_12_46_45!$A$3:$S$481,12,FALSE)</f>
        <v>5</v>
      </c>
      <c r="S503" s="2">
        <f>VLOOKUP($A503,[1]products_2021_10_19_12_46_45!$A$3:$S$481,13,FALSE)</f>
        <v>5</v>
      </c>
      <c r="T503" s="2">
        <f>VLOOKUP($A503,[1]products_2021_10_19_12_46_45!$A$3:$S$481,14,FALSE)</f>
        <v>0.03</v>
      </c>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row>
    <row r="504" spans="1:45" hidden="1" x14ac:dyDescent="0.25">
      <c r="A504" s="2">
        <v>45</v>
      </c>
      <c r="B504" s="2">
        <v>112078938</v>
      </c>
      <c r="C504" s="2">
        <f>VLOOKUP($A504,[1]products_2021_10_19_12_46_45!$A$3:$S$481,3,FALSE)</f>
        <v>1120789</v>
      </c>
      <c r="D504" s="2" t="str">
        <f>VLOOKUP($A504,[1]products_2021_10_19_12_46_45!$A$3:$S$481,4,FALSE)</f>
        <v>Bombacha Cóndor Negra T:34-48</v>
      </c>
      <c r="E504" s="3">
        <v>38</v>
      </c>
      <c r="F504" s="4"/>
      <c r="G504" s="2" t="str">
        <f>VLOOKUP($A504,[1]products_2021_10_19_12_46_45!$A$3:$S$481,16,FALSE)</f>
        <v>Cierre de cremallera de 1ª calidad con ojal y botón.&lt;br /&gt;
Refuerzo en entrepierna y rodillas.&lt;br /&gt;
Ajustes tipo precinto en la cintura. 6 (seis) bolsillos.</v>
      </c>
      <c r="H504" s="2" t="str">
        <f>IFERROR(VLOOKUP($A504,[1]products_2021_10_19_12_46_45!$A$3:$S$481,17,FALSE),"")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504" s="2" t="str">
        <f>VLOOKUP($A504,[1]products_2021_10_19_12_46_45!$A$3:$S$481,5,FALSE)</f>
        <v>Indumentaria militar</v>
      </c>
      <c r="J504" s="2" t="str">
        <f>IFERROR(VLOOKUP($A504,[1]products_2021_10_19_12_46_45!$A$3:$S$481,6,FALSE),"")</f>
        <v>Pantalones de combate, bombachas, fajinas, cargo.</v>
      </c>
      <c r="K504" s="2" t="str">
        <f>IFERROR(VLOOKUP($A504,[1]products_2021_10_19_12_46_45!$A$3:$S$481,7,FALSE),"")</f>
        <v>Cóndor</v>
      </c>
      <c r="L504" s="2" t="str">
        <f>IFERROR(VLOOKUP($A504,[1]products_2021_10_19_12_46_45!$A$3:$S$481,8,FALSE),"")</f>
        <v/>
      </c>
      <c r="M504" s="2" t="str">
        <f>IFERROR(VLOOKUP($A504,[1]products_2021_10_19_12_46_45!$A$3:$S$481,9,FALSE),"")</f>
        <v>Rip Stop, Bombacha, Cóndor</v>
      </c>
      <c r="N504" s="2">
        <f>IFERROR(VLOOKUP(C504,[2]articulo!$A$1:$D$9000,4,FALSE),"")</f>
        <v>5700</v>
      </c>
      <c r="O504" s="2" t="str">
        <f>VLOOKUP($A504,[1]products_2021_10_19_12_46_45!$A$3:$S$481,18,FALSE)</f>
        <v>https://rerda.com/8143/Bombacha-Condor-Rip-Stop-Negra-T-34-49.jpg,https://rerda.com/8144/Bombacha-Condor-Rip-Stop-Negra-T-34-49.jpg,https://rerda.com/8145/Bombacha-Condor-Rip-Stop-Negra-T-34-49.jpg,https://rerda.com/8146/Bombacha-Condor-Rip-Stop-Negra-T-34-49.jpg,https://rerda.com/8147/Bombacha-Condor-Rip-Stop-Negra-T-34-49.jpg,https://rerda.com/8148/Bombacha-Condor-Rip-Stop-Negra-T-34-49.jpg</v>
      </c>
      <c r="P504" s="2">
        <f>IFERROR(VLOOKUP(B504,[3]stock!$A$1:$B$9000,2,FALSE),"0")</f>
        <v>0</v>
      </c>
      <c r="Q504" s="2">
        <f>VLOOKUP($A504,[1]products_2021_10_19_12_46_45!$A$3:$S$481,11,FALSE)</f>
        <v>5</v>
      </c>
      <c r="R504" s="2">
        <f>VLOOKUP($A504,[1]products_2021_10_19_12_46_45!$A$3:$S$481,12,FALSE)</f>
        <v>5</v>
      </c>
      <c r="S504" s="2">
        <f>VLOOKUP($A504,[1]products_2021_10_19_12_46_45!$A$3:$S$481,13,FALSE)</f>
        <v>5</v>
      </c>
      <c r="T504" s="2">
        <f>VLOOKUP($A504,[1]products_2021_10_19_12_46_45!$A$3:$S$481,14,FALSE)</f>
        <v>0.03</v>
      </c>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row>
    <row r="505" spans="1:45" hidden="1" x14ac:dyDescent="0.25">
      <c r="A505" s="2">
        <v>45</v>
      </c>
      <c r="B505" s="2">
        <v>112078940</v>
      </c>
      <c r="C505" s="2">
        <f>VLOOKUP($A505,[1]products_2021_10_19_12_46_45!$A$3:$S$481,3,FALSE)</f>
        <v>1120789</v>
      </c>
      <c r="D505" s="2" t="str">
        <f>VLOOKUP($A505,[1]products_2021_10_19_12_46_45!$A$3:$S$481,4,FALSE)</f>
        <v>Bombacha Cóndor Negra T:34-48</v>
      </c>
      <c r="E505" s="3">
        <v>40</v>
      </c>
      <c r="F505" s="4"/>
      <c r="G505" s="2" t="str">
        <f>VLOOKUP($A505,[1]products_2021_10_19_12_46_45!$A$3:$S$481,16,FALSE)</f>
        <v>Cierre de cremallera de 1ª calidad con ojal y botón.&lt;br /&gt;
Refuerzo en entrepierna y rodillas.&lt;br /&gt;
Ajustes tipo precinto en la cintura. 6 (seis) bolsillos.</v>
      </c>
      <c r="H505" s="2" t="str">
        <f>IFERROR(VLOOKUP($A505,[1]products_2021_10_19_12_46_45!$A$3:$S$481,17,FALSE),"")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505" s="2" t="str">
        <f>VLOOKUP($A505,[1]products_2021_10_19_12_46_45!$A$3:$S$481,5,FALSE)</f>
        <v>Indumentaria militar</v>
      </c>
      <c r="J505" s="2" t="str">
        <f>IFERROR(VLOOKUP($A505,[1]products_2021_10_19_12_46_45!$A$3:$S$481,6,FALSE),"")</f>
        <v>Pantalones de combate, bombachas, fajinas, cargo.</v>
      </c>
      <c r="K505" s="2" t="str">
        <f>IFERROR(VLOOKUP($A505,[1]products_2021_10_19_12_46_45!$A$3:$S$481,7,FALSE),"")</f>
        <v>Cóndor</v>
      </c>
      <c r="L505" s="2" t="str">
        <f>IFERROR(VLOOKUP($A505,[1]products_2021_10_19_12_46_45!$A$3:$S$481,8,FALSE),"")</f>
        <v/>
      </c>
      <c r="M505" s="2" t="str">
        <f>IFERROR(VLOOKUP($A505,[1]products_2021_10_19_12_46_45!$A$3:$S$481,9,FALSE),"")</f>
        <v>Rip Stop, Bombacha, Cóndor</v>
      </c>
      <c r="N505" s="2">
        <f>IFERROR(VLOOKUP(C505,[2]articulo!$A$1:$D$9000,4,FALSE),"")</f>
        <v>5700</v>
      </c>
      <c r="O505" s="2" t="str">
        <f>VLOOKUP($A505,[1]products_2021_10_19_12_46_45!$A$3:$S$481,18,FALSE)</f>
        <v>https://rerda.com/8143/Bombacha-Condor-Rip-Stop-Negra-T-34-49.jpg,https://rerda.com/8144/Bombacha-Condor-Rip-Stop-Negra-T-34-49.jpg,https://rerda.com/8145/Bombacha-Condor-Rip-Stop-Negra-T-34-49.jpg,https://rerda.com/8146/Bombacha-Condor-Rip-Stop-Negra-T-34-49.jpg,https://rerda.com/8147/Bombacha-Condor-Rip-Stop-Negra-T-34-49.jpg,https://rerda.com/8148/Bombacha-Condor-Rip-Stop-Negra-T-34-49.jpg</v>
      </c>
      <c r="P505" s="2">
        <f>IFERROR(VLOOKUP(B505,[3]stock!$A$1:$B$9000,2,FALSE),"0")</f>
        <v>11</v>
      </c>
      <c r="Q505" s="2">
        <f>VLOOKUP($A505,[1]products_2021_10_19_12_46_45!$A$3:$S$481,11,FALSE)</f>
        <v>5</v>
      </c>
      <c r="R505" s="2">
        <f>VLOOKUP($A505,[1]products_2021_10_19_12_46_45!$A$3:$S$481,12,FALSE)</f>
        <v>5</v>
      </c>
      <c r="S505" s="2">
        <f>VLOOKUP($A505,[1]products_2021_10_19_12_46_45!$A$3:$S$481,13,FALSE)</f>
        <v>5</v>
      </c>
      <c r="T505" s="2">
        <f>VLOOKUP($A505,[1]products_2021_10_19_12_46_45!$A$3:$S$481,14,FALSE)</f>
        <v>0.03</v>
      </c>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row>
    <row r="506" spans="1:45" hidden="1" x14ac:dyDescent="0.25">
      <c r="A506" s="2">
        <v>45</v>
      </c>
      <c r="B506" s="2">
        <v>112078942</v>
      </c>
      <c r="C506" s="2">
        <f>VLOOKUP($A506,[1]products_2021_10_19_12_46_45!$A$3:$S$481,3,FALSE)</f>
        <v>1120789</v>
      </c>
      <c r="D506" s="2" t="str">
        <f>VLOOKUP($A506,[1]products_2021_10_19_12_46_45!$A$3:$S$481,4,FALSE)</f>
        <v>Bombacha Cóndor Negra T:34-48</v>
      </c>
      <c r="E506" s="3">
        <v>42</v>
      </c>
      <c r="F506" s="4"/>
      <c r="G506" s="2" t="str">
        <f>VLOOKUP($A506,[1]products_2021_10_19_12_46_45!$A$3:$S$481,16,FALSE)</f>
        <v>Cierre de cremallera de 1ª calidad con ojal y botón.&lt;br /&gt;
Refuerzo en entrepierna y rodillas.&lt;br /&gt;
Ajustes tipo precinto en la cintura. 6 (seis) bolsillos.</v>
      </c>
      <c r="H506" s="2" t="str">
        <f>IFERROR(VLOOKUP($A506,[1]products_2021_10_19_12_46_45!$A$3:$S$481,17,FALSE),"")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506" s="2" t="str">
        <f>VLOOKUP($A506,[1]products_2021_10_19_12_46_45!$A$3:$S$481,5,FALSE)</f>
        <v>Indumentaria militar</v>
      </c>
      <c r="J506" s="2" t="str">
        <f>IFERROR(VLOOKUP($A506,[1]products_2021_10_19_12_46_45!$A$3:$S$481,6,FALSE),"")</f>
        <v>Pantalones de combate, bombachas, fajinas, cargo.</v>
      </c>
      <c r="K506" s="2" t="str">
        <f>IFERROR(VLOOKUP($A506,[1]products_2021_10_19_12_46_45!$A$3:$S$481,7,FALSE),"")</f>
        <v>Cóndor</v>
      </c>
      <c r="L506" s="2" t="str">
        <f>IFERROR(VLOOKUP($A506,[1]products_2021_10_19_12_46_45!$A$3:$S$481,8,FALSE),"")</f>
        <v/>
      </c>
      <c r="M506" s="2" t="str">
        <f>IFERROR(VLOOKUP($A506,[1]products_2021_10_19_12_46_45!$A$3:$S$481,9,FALSE),"")</f>
        <v>Rip Stop, Bombacha, Cóndor</v>
      </c>
      <c r="N506" s="2">
        <f>IFERROR(VLOOKUP(C506,[2]articulo!$A$1:$D$9000,4,FALSE),"")</f>
        <v>5700</v>
      </c>
      <c r="O506" s="2" t="str">
        <f>VLOOKUP($A506,[1]products_2021_10_19_12_46_45!$A$3:$S$481,18,FALSE)</f>
        <v>https://rerda.com/8143/Bombacha-Condor-Rip-Stop-Negra-T-34-49.jpg,https://rerda.com/8144/Bombacha-Condor-Rip-Stop-Negra-T-34-49.jpg,https://rerda.com/8145/Bombacha-Condor-Rip-Stop-Negra-T-34-49.jpg,https://rerda.com/8146/Bombacha-Condor-Rip-Stop-Negra-T-34-49.jpg,https://rerda.com/8147/Bombacha-Condor-Rip-Stop-Negra-T-34-49.jpg,https://rerda.com/8148/Bombacha-Condor-Rip-Stop-Negra-T-34-49.jpg</v>
      </c>
      <c r="P506" s="2">
        <f>IFERROR(VLOOKUP(B506,[3]stock!$A$1:$B$9000,2,FALSE),"0")</f>
        <v>11</v>
      </c>
      <c r="Q506" s="2">
        <f>VLOOKUP($A506,[1]products_2021_10_19_12_46_45!$A$3:$S$481,11,FALSE)</f>
        <v>5</v>
      </c>
      <c r="R506" s="2">
        <f>VLOOKUP($A506,[1]products_2021_10_19_12_46_45!$A$3:$S$481,12,FALSE)</f>
        <v>5</v>
      </c>
      <c r="S506" s="2">
        <f>VLOOKUP($A506,[1]products_2021_10_19_12_46_45!$A$3:$S$481,13,FALSE)</f>
        <v>5</v>
      </c>
      <c r="T506" s="2">
        <f>VLOOKUP($A506,[1]products_2021_10_19_12_46_45!$A$3:$S$481,14,FALSE)</f>
        <v>0.03</v>
      </c>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row>
    <row r="507" spans="1:45" hidden="1" x14ac:dyDescent="0.25">
      <c r="A507" s="2">
        <v>45</v>
      </c>
      <c r="B507" s="2">
        <v>112078944</v>
      </c>
      <c r="C507" s="2">
        <f>VLOOKUP($A507,[1]products_2021_10_19_12_46_45!$A$3:$S$481,3,FALSE)</f>
        <v>1120789</v>
      </c>
      <c r="D507" s="2" t="str">
        <f>VLOOKUP($A507,[1]products_2021_10_19_12_46_45!$A$3:$S$481,4,FALSE)</f>
        <v>Bombacha Cóndor Negra T:34-48</v>
      </c>
      <c r="E507" s="3">
        <v>44</v>
      </c>
      <c r="F507" s="4"/>
      <c r="G507" s="2" t="str">
        <f>VLOOKUP($A507,[1]products_2021_10_19_12_46_45!$A$3:$S$481,16,FALSE)</f>
        <v>Cierre de cremallera de 1ª calidad con ojal y botón.&lt;br /&gt;
Refuerzo en entrepierna y rodillas.&lt;br /&gt;
Ajustes tipo precinto en la cintura. 6 (seis) bolsillos.</v>
      </c>
      <c r="H507" s="2" t="str">
        <f>IFERROR(VLOOKUP($A507,[1]products_2021_10_19_12_46_45!$A$3:$S$481,17,FALSE),"")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507" s="2" t="str">
        <f>VLOOKUP($A507,[1]products_2021_10_19_12_46_45!$A$3:$S$481,5,FALSE)</f>
        <v>Indumentaria militar</v>
      </c>
      <c r="J507" s="2" t="str">
        <f>IFERROR(VLOOKUP($A507,[1]products_2021_10_19_12_46_45!$A$3:$S$481,6,FALSE),"")</f>
        <v>Pantalones de combate, bombachas, fajinas, cargo.</v>
      </c>
      <c r="K507" s="2" t="str">
        <f>IFERROR(VLOOKUP($A507,[1]products_2021_10_19_12_46_45!$A$3:$S$481,7,FALSE),"")</f>
        <v>Cóndor</v>
      </c>
      <c r="L507" s="2" t="str">
        <f>IFERROR(VLOOKUP($A507,[1]products_2021_10_19_12_46_45!$A$3:$S$481,8,FALSE),"")</f>
        <v/>
      </c>
      <c r="M507" s="2" t="str">
        <f>IFERROR(VLOOKUP($A507,[1]products_2021_10_19_12_46_45!$A$3:$S$481,9,FALSE),"")</f>
        <v>Rip Stop, Bombacha, Cóndor</v>
      </c>
      <c r="N507" s="2">
        <f>IFERROR(VLOOKUP(C507,[2]articulo!$A$1:$D$9000,4,FALSE),"")</f>
        <v>5700</v>
      </c>
      <c r="O507" s="2" t="str">
        <f>VLOOKUP($A507,[1]products_2021_10_19_12_46_45!$A$3:$S$481,18,FALSE)</f>
        <v>https://rerda.com/8143/Bombacha-Condor-Rip-Stop-Negra-T-34-49.jpg,https://rerda.com/8144/Bombacha-Condor-Rip-Stop-Negra-T-34-49.jpg,https://rerda.com/8145/Bombacha-Condor-Rip-Stop-Negra-T-34-49.jpg,https://rerda.com/8146/Bombacha-Condor-Rip-Stop-Negra-T-34-49.jpg,https://rerda.com/8147/Bombacha-Condor-Rip-Stop-Negra-T-34-49.jpg,https://rerda.com/8148/Bombacha-Condor-Rip-Stop-Negra-T-34-49.jpg</v>
      </c>
      <c r="P507" s="2">
        <f>IFERROR(VLOOKUP(B507,[3]stock!$A$1:$B$9000,2,FALSE),"0")</f>
        <v>1</v>
      </c>
      <c r="Q507" s="2">
        <f>VLOOKUP($A507,[1]products_2021_10_19_12_46_45!$A$3:$S$481,11,FALSE)</f>
        <v>5</v>
      </c>
      <c r="R507" s="2">
        <f>VLOOKUP($A507,[1]products_2021_10_19_12_46_45!$A$3:$S$481,12,FALSE)</f>
        <v>5</v>
      </c>
      <c r="S507" s="2">
        <f>VLOOKUP($A507,[1]products_2021_10_19_12_46_45!$A$3:$S$481,13,FALSE)</f>
        <v>5</v>
      </c>
      <c r="T507" s="2">
        <f>VLOOKUP($A507,[1]products_2021_10_19_12_46_45!$A$3:$S$481,14,FALSE)</f>
        <v>0.03</v>
      </c>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row>
    <row r="508" spans="1:45" hidden="1" x14ac:dyDescent="0.25">
      <c r="A508" s="2">
        <v>45</v>
      </c>
      <c r="B508" s="2">
        <v>112078946</v>
      </c>
      <c r="C508" s="2">
        <f>VLOOKUP($A508,[1]products_2021_10_19_12_46_45!$A$3:$S$481,3,FALSE)</f>
        <v>1120789</v>
      </c>
      <c r="D508" s="2" t="str">
        <f>VLOOKUP($A508,[1]products_2021_10_19_12_46_45!$A$3:$S$481,4,FALSE)</f>
        <v>Bombacha Cóndor Negra T:34-48</v>
      </c>
      <c r="E508" s="3">
        <v>46</v>
      </c>
      <c r="F508" s="4"/>
      <c r="G508" s="2" t="str">
        <f>VLOOKUP($A508,[1]products_2021_10_19_12_46_45!$A$3:$S$481,16,FALSE)</f>
        <v>Cierre de cremallera de 1ª calidad con ojal y botón.&lt;br /&gt;
Refuerzo en entrepierna y rodillas.&lt;br /&gt;
Ajustes tipo precinto en la cintura. 6 (seis) bolsillos.</v>
      </c>
      <c r="H508" s="2" t="str">
        <f>IFERROR(VLOOKUP($A508,[1]products_2021_10_19_12_46_45!$A$3:$S$481,17,FALSE),"")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508" s="2" t="str">
        <f>VLOOKUP($A508,[1]products_2021_10_19_12_46_45!$A$3:$S$481,5,FALSE)</f>
        <v>Indumentaria militar</v>
      </c>
      <c r="J508" s="2" t="str">
        <f>IFERROR(VLOOKUP($A508,[1]products_2021_10_19_12_46_45!$A$3:$S$481,6,FALSE),"")</f>
        <v>Pantalones de combate, bombachas, fajinas, cargo.</v>
      </c>
      <c r="K508" s="2" t="str">
        <f>IFERROR(VLOOKUP($A508,[1]products_2021_10_19_12_46_45!$A$3:$S$481,7,FALSE),"")</f>
        <v>Cóndor</v>
      </c>
      <c r="L508" s="2" t="str">
        <f>IFERROR(VLOOKUP($A508,[1]products_2021_10_19_12_46_45!$A$3:$S$481,8,FALSE),"")</f>
        <v/>
      </c>
      <c r="M508" s="2" t="str">
        <f>IFERROR(VLOOKUP($A508,[1]products_2021_10_19_12_46_45!$A$3:$S$481,9,FALSE),"")</f>
        <v>Rip Stop, Bombacha, Cóndor</v>
      </c>
      <c r="N508" s="2">
        <f>IFERROR(VLOOKUP(C508,[2]articulo!$A$1:$D$9000,4,FALSE),"")</f>
        <v>5700</v>
      </c>
      <c r="O508" s="2" t="str">
        <f>VLOOKUP($A508,[1]products_2021_10_19_12_46_45!$A$3:$S$481,18,FALSE)</f>
        <v>https://rerda.com/8143/Bombacha-Condor-Rip-Stop-Negra-T-34-49.jpg,https://rerda.com/8144/Bombacha-Condor-Rip-Stop-Negra-T-34-49.jpg,https://rerda.com/8145/Bombacha-Condor-Rip-Stop-Negra-T-34-49.jpg,https://rerda.com/8146/Bombacha-Condor-Rip-Stop-Negra-T-34-49.jpg,https://rerda.com/8147/Bombacha-Condor-Rip-Stop-Negra-T-34-49.jpg,https://rerda.com/8148/Bombacha-Condor-Rip-Stop-Negra-T-34-49.jpg</v>
      </c>
      <c r="P508" s="2">
        <f>IFERROR(VLOOKUP(B508,[3]stock!$A$1:$B$9000,2,FALSE),"0")</f>
        <v>0</v>
      </c>
      <c r="Q508" s="2">
        <f>VLOOKUP($A508,[1]products_2021_10_19_12_46_45!$A$3:$S$481,11,FALSE)</f>
        <v>5</v>
      </c>
      <c r="R508" s="2">
        <f>VLOOKUP($A508,[1]products_2021_10_19_12_46_45!$A$3:$S$481,12,FALSE)</f>
        <v>5</v>
      </c>
      <c r="S508" s="2">
        <f>VLOOKUP($A508,[1]products_2021_10_19_12_46_45!$A$3:$S$481,13,FALSE)</f>
        <v>5</v>
      </c>
      <c r="T508" s="2">
        <f>VLOOKUP($A508,[1]products_2021_10_19_12_46_45!$A$3:$S$481,14,FALSE)</f>
        <v>0.03</v>
      </c>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row>
    <row r="509" spans="1:45" hidden="1" x14ac:dyDescent="0.25">
      <c r="A509" s="2">
        <v>45</v>
      </c>
      <c r="B509" s="2">
        <v>112078948</v>
      </c>
      <c r="C509" s="2">
        <f>VLOOKUP($A509,[1]products_2021_10_19_12_46_45!$A$3:$S$481,3,FALSE)</f>
        <v>1120789</v>
      </c>
      <c r="D509" s="2" t="str">
        <f>VLOOKUP($A509,[1]products_2021_10_19_12_46_45!$A$3:$S$481,4,FALSE)</f>
        <v>Bombacha Cóndor Negra T:34-48</v>
      </c>
      <c r="E509" s="3">
        <v>48</v>
      </c>
      <c r="F509" s="4"/>
      <c r="G509" s="2" t="str">
        <f>VLOOKUP($A509,[1]products_2021_10_19_12_46_45!$A$3:$S$481,16,FALSE)</f>
        <v>Cierre de cremallera de 1ª calidad con ojal y botón.&lt;br /&gt;
Refuerzo en entrepierna y rodillas.&lt;br /&gt;
Ajustes tipo precinto en la cintura. 6 (seis) bolsillos.</v>
      </c>
      <c r="H509" s="2" t="str">
        <f>IFERROR(VLOOKUP($A509,[1]products_2021_10_19_12_46_45!$A$3:$S$481,17,FALSE),"")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509" s="2" t="str">
        <f>VLOOKUP($A509,[1]products_2021_10_19_12_46_45!$A$3:$S$481,5,FALSE)</f>
        <v>Indumentaria militar</v>
      </c>
      <c r="J509" s="2" t="str">
        <f>IFERROR(VLOOKUP($A509,[1]products_2021_10_19_12_46_45!$A$3:$S$481,6,FALSE),"")</f>
        <v>Pantalones de combate, bombachas, fajinas, cargo.</v>
      </c>
      <c r="K509" s="2" t="str">
        <f>IFERROR(VLOOKUP($A509,[1]products_2021_10_19_12_46_45!$A$3:$S$481,7,FALSE),"")</f>
        <v>Cóndor</v>
      </c>
      <c r="L509" s="2" t="str">
        <f>IFERROR(VLOOKUP($A509,[1]products_2021_10_19_12_46_45!$A$3:$S$481,8,FALSE),"")</f>
        <v/>
      </c>
      <c r="M509" s="2" t="str">
        <f>IFERROR(VLOOKUP($A509,[1]products_2021_10_19_12_46_45!$A$3:$S$481,9,FALSE),"")</f>
        <v>Rip Stop, Bombacha, Cóndor</v>
      </c>
      <c r="N509" s="2">
        <f>IFERROR(VLOOKUP(C509,[2]articulo!$A$1:$D$9000,4,FALSE),"")</f>
        <v>5700</v>
      </c>
      <c r="O509" s="2" t="str">
        <f>VLOOKUP($A509,[1]products_2021_10_19_12_46_45!$A$3:$S$481,18,FALSE)</f>
        <v>https://rerda.com/8143/Bombacha-Condor-Rip-Stop-Negra-T-34-49.jpg,https://rerda.com/8144/Bombacha-Condor-Rip-Stop-Negra-T-34-49.jpg,https://rerda.com/8145/Bombacha-Condor-Rip-Stop-Negra-T-34-49.jpg,https://rerda.com/8146/Bombacha-Condor-Rip-Stop-Negra-T-34-49.jpg,https://rerda.com/8147/Bombacha-Condor-Rip-Stop-Negra-T-34-49.jpg,https://rerda.com/8148/Bombacha-Condor-Rip-Stop-Negra-T-34-49.jpg</v>
      </c>
      <c r="P509" s="2">
        <f>IFERROR(VLOOKUP(B509,[3]stock!$A$1:$B$9000,2,FALSE),"0")</f>
        <v>0</v>
      </c>
      <c r="Q509" s="2">
        <f>VLOOKUP($A509,[1]products_2021_10_19_12_46_45!$A$3:$S$481,11,FALSE)</f>
        <v>5</v>
      </c>
      <c r="R509" s="2">
        <f>VLOOKUP($A509,[1]products_2021_10_19_12_46_45!$A$3:$S$481,12,FALSE)</f>
        <v>5</v>
      </c>
      <c r="S509" s="2">
        <f>VLOOKUP($A509,[1]products_2021_10_19_12_46_45!$A$3:$S$481,13,FALSE)</f>
        <v>5</v>
      </c>
      <c r="T509" s="2">
        <f>VLOOKUP($A509,[1]products_2021_10_19_12_46_45!$A$3:$S$481,14,FALSE)</f>
        <v>0.03</v>
      </c>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row>
    <row r="510" spans="1:45" hidden="1" x14ac:dyDescent="0.25">
      <c r="A510" s="2">
        <v>741</v>
      </c>
      <c r="B510" s="2">
        <v>112079050</v>
      </c>
      <c r="C510" s="2">
        <f>VLOOKUP($A510,[1]products_2021_10_19_12_46_45!$A$3:$S$481,3,FALSE)</f>
        <v>1120790</v>
      </c>
      <c r="D510" s="2" t="str">
        <f>VLOOKUP($A510,[1]products_2021_10_19_12_46_45!$A$3:$S$481,4,FALSE)</f>
        <v>Bombacha Cóndor Negra T:50-54</v>
      </c>
      <c r="E510" s="3">
        <v>50</v>
      </c>
      <c r="F510" s="4"/>
      <c r="G510" s="2" t="str">
        <f>VLOOKUP($A510,[1]products_2021_10_19_12_46_45!$A$3:$S$481,16,FALSE)</f>
        <v>Cierre de cremallera de 1ª calidad con ojal y botón.&lt;br /&gt;
Refuerzo en entrepierna y rodillas.&lt;br /&gt;
Ajustes tipo precinto en la cintura. 6 (seis) bolsillos.</v>
      </c>
      <c r="H510" s="2" t="str">
        <f>IFERROR(VLOOKUP($A510,[1]products_2021_10_19_12_46_45!$A$3:$S$481,17,FALSE),"")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510" s="2" t="str">
        <f>VLOOKUP($A510,[1]products_2021_10_19_12_46_45!$A$3:$S$481,5,FALSE)</f>
        <v>Indumentaria militar</v>
      </c>
      <c r="J510" s="2" t="str">
        <f>IFERROR(VLOOKUP($A510,[1]products_2021_10_19_12_46_45!$A$3:$S$481,6,FALSE),"")</f>
        <v>Pantalones de combate, bombachas, fajinas, cargo.</v>
      </c>
      <c r="K510" s="2" t="str">
        <f>IFERROR(VLOOKUP($A510,[1]products_2021_10_19_12_46_45!$A$3:$S$481,7,FALSE),"")</f>
        <v>Cóndor</v>
      </c>
      <c r="L510" s="2" t="str">
        <f>IFERROR(VLOOKUP($A510,[1]products_2021_10_19_12_46_45!$A$3:$S$481,8,FALSE),"")</f>
        <v/>
      </c>
      <c r="M510" s="2" t="str">
        <f>IFERROR(VLOOKUP($A510,[1]products_2021_10_19_12_46_45!$A$3:$S$481,9,FALSE),"")</f>
        <v>Rip Stop, Bombacha, Cóndor</v>
      </c>
      <c r="N510" s="2">
        <f>IFERROR(VLOOKUP(C510,[2]articulo!$A$1:$D$9000,4,FALSE),"")</f>
        <v>5870</v>
      </c>
      <c r="O510" s="2" t="str">
        <f>VLOOKUP($A510,[1]products_2021_10_19_12_46_45!$A$3:$S$481,18,FALSE)</f>
        <v>https://rerda.com/8149/Bombacha-Condor-Rip-Stop-Negra-T-50-55.jpg,https://rerda.com/8150/Bombacha-Condor-Rip-Stop-Negra-T-50-55.jpg,https://rerda.com/8151/Bombacha-Condor-Rip-Stop-Negra-T-50-55.jpg,https://rerda.com/8152/Bombacha-Condor-Rip-Stop-Negra-T-50-55.jpg,https://rerda.com/8153/Bombacha-Condor-Rip-Stop-Negra-T-50-55.jpg,https://rerda.com/8154/Bombacha-Condor-Rip-Stop-Negra-T-50-55.jpg</v>
      </c>
      <c r="P510" s="2">
        <f>IFERROR(VLOOKUP(B510,[3]stock!$A$1:$B$9000,2,FALSE),"0")</f>
        <v>5</v>
      </c>
      <c r="Q510" s="2">
        <f>VLOOKUP($A510,[1]products_2021_10_19_12_46_45!$A$3:$S$481,11,FALSE)</f>
        <v>5</v>
      </c>
      <c r="R510" s="2">
        <f>VLOOKUP($A510,[1]products_2021_10_19_12_46_45!$A$3:$S$481,12,FALSE)</f>
        <v>5</v>
      </c>
      <c r="S510" s="2">
        <f>VLOOKUP($A510,[1]products_2021_10_19_12_46_45!$A$3:$S$481,13,FALSE)</f>
        <v>5</v>
      </c>
      <c r="T510" s="2">
        <f>VLOOKUP($A510,[1]products_2021_10_19_12_46_45!$A$3:$S$481,14,FALSE)</f>
        <v>0.03</v>
      </c>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row>
    <row r="511" spans="1:45" hidden="1" x14ac:dyDescent="0.25">
      <c r="A511" s="2">
        <v>741</v>
      </c>
      <c r="B511" s="2">
        <v>112079052</v>
      </c>
      <c r="C511" s="2">
        <f>VLOOKUP($A511,[1]products_2021_10_19_12_46_45!$A$3:$S$481,3,FALSE)</f>
        <v>1120790</v>
      </c>
      <c r="D511" s="2" t="str">
        <f>VLOOKUP($A511,[1]products_2021_10_19_12_46_45!$A$3:$S$481,4,FALSE)</f>
        <v>Bombacha Cóndor Negra T:50-54</v>
      </c>
      <c r="E511" s="3">
        <v>52</v>
      </c>
      <c r="F511" s="4"/>
      <c r="G511" s="2" t="str">
        <f>VLOOKUP($A511,[1]products_2021_10_19_12_46_45!$A$3:$S$481,16,FALSE)</f>
        <v>Cierre de cremallera de 1ª calidad con ojal y botón.&lt;br /&gt;
Refuerzo en entrepierna y rodillas.&lt;br /&gt;
Ajustes tipo precinto en la cintura. 6 (seis) bolsillos.</v>
      </c>
      <c r="H511" s="2" t="str">
        <f>IFERROR(VLOOKUP($A511,[1]products_2021_10_19_12_46_45!$A$3:$S$481,17,FALSE),"")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511" s="2" t="str">
        <f>VLOOKUP($A511,[1]products_2021_10_19_12_46_45!$A$3:$S$481,5,FALSE)</f>
        <v>Indumentaria militar</v>
      </c>
      <c r="J511" s="2" t="str">
        <f>IFERROR(VLOOKUP($A511,[1]products_2021_10_19_12_46_45!$A$3:$S$481,6,FALSE),"")</f>
        <v>Pantalones de combate, bombachas, fajinas, cargo.</v>
      </c>
      <c r="K511" s="2" t="str">
        <f>IFERROR(VLOOKUP($A511,[1]products_2021_10_19_12_46_45!$A$3:$S$481,7,FALSE),"")</f>
        <v>Cóndor</v>
      </c>
      <c r="L511" s="2" t="str">
        <f>IFERROR(VLOOKUP($A511,[1]products_2021_10_19_12_46_45!$A$3:$S$481,8,FALSE),"")</f>
        <v/>
      </c>
      <c r="M511" s="2" t="str">
        <f>IFERROR(VLOOKUP($A511,[1]products_2021_10_19_12_46_45!$A$3:$S$481,9,FALSE),"")</f>
        <v>Rip Stop, Bombacha, Cóndor</v>
      </c>
      <c r="N511" s="2">
        <f>IFERROR(VLOOKUP(C511,[2]articulo!$A$1:$D$9000,4,FALSE),"")</f>
        <v>5870</v>
      </c>
      <c r="O511" s="2" t="str">
        <f>VLOOKUP($A511,[1]products_2021_10_19_12_46_45!$A$3:$S$481,18,FALSE)</f>
        <v>https://rerda.com/8149/Bombacha-Condor-Rip-Stop-Negra-T-50-55.jpg,https://rerda.com/8150/Bombacha-Condor-Rip-Stop-Negra-T-50-55.jpg,https://rerda.com/8151/Bombacha-Condor-Rip-Stop-Negra-T-50-55.jpg,https://rerda.com/8152/Bombacha-Condor-Rip-Stop-Negra-T-50-55.jpg,https://rerda.com/8153/Bombacha-Condor-Rip-Stop-Negra-T-50-55.jpg,https://rerda.com/8154/Bombacha-Condor-Rip-Stop-Negra-T-50-55.jpg</v>
      </c>
      <c r="P511" s="2">
        <f>IFERROR(VLOOKUP(B511,[3]stock!$A$1:$B$9000,2,FALSE),"0")</f>
        <v>11</v>
      </c>
      <c r="Q511" s="2">
        <f>VLOOKUP($A511,[1]products_2021_10_19_12_46_45!$A$3:$S$481,11,FALSE)</f>
        <v>5</v>
      </c>
      <c r="R511" s="2">
        <f>VLOOKUP($A511,[1]products_2021_10_19_12_46_45!$A$3:$S$481,12,FALSE)</f>
        <v>5</v>
      </c>
      <c r="S511" s="2">
        <f>VLOOKUP($A511,[1]products_2021_10_19_12_46_45!$A$3:$S$481,13,FALSE)</f>
        <v>5</v>
      </c>
      <c r="T511" s="2">
        <f>VLOOKUP($A511,[1]products_2021_10_19_12_46_45!$A$3:$S$481,14,FALSE)</f>
        <v>0.03</v>
      </c>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row>
    <row r="512" spans="1:45" hidden="1" x14ac:dyDescent="0.25">
      <c r="A512" s="2">
        <v>741</v>
      </c>
      <c r="B512" s="2">
        <v>112079054</v>
      </c>
      <c r="C512" s="2">
        <f>VLOOKUP($A512,[1]products_2021_10_19_12_46_45!$A$3:$S$481,3,FALSE)</f>
        <v>1120790</v>
      </c>
      <c r="D512" s="2" t="str">
        <f>VLOOKUP($A512,[1]products_2021_10_19_12_46_45!$A$3:$S$481,4,FALSE)</f>
        <v>Bombacha Cóndor Negra T:50-54</v>
      </c>
      <c r="E512" s="3">
        <v>54</v>
      </c>
      <c r="F512" s="4"/>
      <c r="G512" s="2" t="str">
        <f>VLOOKUP($A512,[1]products_2021_10_19_12_46_45!$A$3:$S$481,16,FALSE)</f>
        <v>Cierre de cremallera de 1ª calidad con ojal y botón.&lt;br /&gt;
Refuerzo en entrepierna y rodillas.&lt;br /&gt;
Ajustes tipo precinto en la cintura. 6 (seis) bolsillos.</v>
      </c>
      <c r="H512" s="2" t="str">
        <f>IFERROR(VLOOKUP($A512,[1]products_2021_10_19_12_46_45!$A$3:$S$481,17,FALSE),"")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512" s="2" t="str">
        <f>VLOOKUP($A512,[1]products_2021_10_19_12_46_45!$A$3:$S$481,5,FALSE)</f>
        <v>Indumentaria militar</v>
      </c>
      <c r="J512" s="2" t="str">
        <f>IFERROR(VLOOKUP($A512,[1]products_2021_10_19_12_46_45!$A$3:$S$481,6,FALSE),"")</f>
        <v>Pantalones de combate, bombachas, fajinas, cargo.</v>
      </c>
      <c r="K512" s="2" t="str">
        <f>IFERROR(VLOOKUP($A512,[1]products_2021_10_19_12_46_45!$A$3:$S$481,7,FALSE),"")</f>
        <v>Cóndor</v>
      </c>
      <c r="L512" s="2" t="str">
        <f>IFERROR(VLOOKUP($A512,[1]products_2021_10_19_12_46_45!$A$3:$S$481,8,FALSE),"")</f>
        <v/>
      </c>
      <c r="M512" s="2" t="str">
        <f>IFERROR(VLOOKUP($A512,[1]products_2021_10_19_12_46_45!$A$3:$S$481,9,FALSE),"")</f>
        <v>Rip Stop, Bombacha, Cóndor</v>
      </c>
      <c r="N512" s="2">
        <f>IFERROR(VLOOKUP(C512,[2]articulo!$A$1:$D$9000,4,FALSE),"")</f>
        <v>5870</v>
      </c>
      <c r="O512" s="2" t="str">
        <f>VLOOKUP($A512,[1]products_2021_10_19_12_46_45!$A$3:$S$481,18,FALSE)</f>
        <v>https://rerda.com/8149/Bombacha-Condor-Rip-Stop-Negra-T-50-55.jpg,https://rerda.com/8150/Bombacha-Condor-Rip-Stop-Negra-T-50-55.jpg,https://rerda.com/8151/Bombacha-Condor-Rip-Stop-Negra-T-50-55.jpg,https://rerda.com/8152/Bombacha-Condor-Rip-Stop-Negra-T-50-55.jpg,https://rerda.com/8153/Bombacha-Condor-Rip-Stop-Negra-T-50-55.jpg,https://rerda.com/8154/Bombacha-Condor-Rip-Stop-Negra-T-50-55.jpg</v>
      </c>
      <c r="P512" s="2">
        <f>IFERROR(VLOOKUP(B512,[3]stock!$A$1:$B$9000,2,FALSE),"0")</f>
        <v>19</v>
      </c>
      <c r="Q512" s="2">
        <f>VLOOKUP($A512,[1]products_2021_10_19_12_46_45!$A$3:$S$481,11,FALSE)</f>
        <v>5</v>
      </c>
      <c r="R512" s="2">
        <f>VLOOKUP($A512,[1]products_2021_10_19_12_46_45!$A$3:$S$481,12,FALSE)</f>
        <v>5</v>
      </c>
      <c r="S512" s="2">
        <f>VLOOKUP($A512,[1]products_2021_10_19_12_46_45!$A$3:$S$481,13,FALSE)</f>
        <v>5</v>
      </c>
      <c r="T512" s="2">
        <f>VLOOKUP($A512,[1]products_2021_10_19_12_46_45!$A$3:$S$481,14,FALSE)</f>
        <v>0.03</v>
      </c>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row>
    <row r="513" spans="1:45" hidden="1" x14ac:dyDescent="0.25">
      <c r="A513" s="2">
        <v>742</v>
      </c>
      <c r="B513" s="2">
        <v>112079156</v>
      </c>
      <c r="C513" s="2">
        <f>VLOOKUP($A513,[1]products_2021_10_19_12_46_45!$A$3:$S$481,3,FALSE)</f>
        <v>1120791</v>
      </c>
      <c r="D513" s="2" t="str">
        <f>VLOOKUP($A513,[1]products_2021_10_19_12_46_45!$A$3:$S$481,4,FALSE)</f>
        <v>Bombacha Cóndor Negra T:56-60</v>
      </c>
      <c r="E513" s="3">
        <v>56</v>
      </c>
      <c r="F513" s="4"/>
      <c r="G513" s="2" t="str">
        <f>VLOOKUP($A513,[1]products_2021_10_19_12_46_45!$A$3:$S$481,16,FALSE)</f>
        <v>Cierre de cremallera de 1ª calidad con ojal y botón.&lt;br /&gt;
Refuerzo en entrepierna y rodillas.&lt;br /&gt;
Ajustes tipo precinto en la cintura. 6 (seis) bolsillos.</v>
      </c>
      <c r="H513" s="2" t="str">
        <f>IFERROR(VLOOKUP($A513,[1]products_2021_10_19_12_46_45!$A$3:$S$481,17,FALSE),"")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513" s="2" t="str">
        <f>VLOOKUP($A513,[1]products_2021_10_19_12_46_45!$A$3:$S$481,5,FALSE)</f>
        <v>Indumentaria militar</v>
      </c>
      <c r="J513" s="2" t="str">
        <f>IFERROR(VLOOKUP($A513,[1]products_2021_10_19_12_46_45!$A$3:$S$481,6,FALSE),"")</f>
        <v>Pantalones de combate, bombachas, fajinas, cargo.</v>
      </c>
      <c r="K513" s="2" t="str">
        <f>IFERROR(VLOOKUP($A513,[1]products_2021_10_19_12_46_45!$A$3:$S$481,7,FALSE),"")</f>
        <v>Cóndor</v>
      </c>
      <c r="L513" s="2" t="str">
        <f>IFERROR(VLOOKUP($A513,[1]products_2021_10_19_12_46_45!$A$3:$S$481,8,FALSE),"")</f>
        <v/>
      </c>
      <c r="M513" s="2" t="str">
        <f>IFERROR(VLOOKUP($A513,[1]products_2021_10_19_12_46_45!$A$3:$S$481,9,FALSE),"")</f>
        <v>Rip Stop, Bombacha, Cóndor</v>
      </c>
      <c r="N513" s="2">
        <f>IFERROR(VLOOKUP(C513,[2]articulo!$A$1:$D$9000,4,FALSE),"")</f>
        <v>6050</v>
      </c>
      <c r="O513" s="2" t="str">
        <f>VLOOKUP($A513,[1]products_2021_10_19_12_46_45!$A$3:$S$481,18,FALSE)</f>
        <v>https://rerda.com/8155/Bombacha-Condor-Rip-Stop-Negra-T-56-61.jpg,https://rerda.com/8156/Bombacha-Condor-Rip-Stop-Negra-T-56-61.jpg,https://rerda.com/8157/Bombacha-Condor-Rip-Stop-Negra-T-56-61.jpg,https://rerda.com/8158/Bombacha-Condor-Rip-Stop-Negra-T-56-61.jpg,https://rerda.com/8159/Bombacha-Condor-Rip-Stop-Negra-T-56-61.jpg,https://rerda.com/8160/Bombacha-Condor-Rip-Stop-Negra-T-56-61.jpg</v>
      </c>
      <c r="P513" s="2">
        <f>IFERROR(VLOOKUP(B513,[3]stock!$A$1:$B$9000,2,FALSE),"0")</f>
        <v>0</v>
      </c>
      <c r="Q513" s="2">
        <f>VLOOKUP($A513,[1]products_2021_10_19_12_46_45!$A$3:$S$481,11,FALSE)</f>
        <v>5</v>
      </c>
      <c r="R513" s="2">
        <f>VLOOKUP($A513,[1]products_2021_10_19_12_46_45!$A$3:$S$481,12,FALSE)</f>
        <v>5</v>
      </c>
      <c r="S513" s="2">
        <f>VLOOKUP($A513,[1]products_2021_10_19_12_46_45!$A$3:$S$481,13,FALSE)</f>
        <v>5</v>
      </c>
      <c r="T513" s="2">
        <f>VLOOKUP($A513,[1]products_2021_10_19_12_46_45!$A$3:$S$481,14,FALSE)</f>
        <v>0.03</v>
      </c>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row>
    <row r="514" spans="1:45" hidden="1" x14ac:dyDescent="0.25">
      <c r="A514" s="2">
        <v>742</v>
      </c>
      <c r="B514" s="2">
        <v>112079158</v>
      </c>
      <c r="C514" s="2">
        <f>VLOOKUP($A514,[1]products_2021_10_19_12_46_45!$A$3:$S$481,3,FALSE)</f>
        <v>1120791</v>
      </c>
      <c r="D514" s="2" t="str">
        <f>VLOOKUP($A514,[1]products_2021_10_19_12_46_45!$A$3:$S$481,4,FALSE)</f>
        <v>Bombacha Cóndor Negra T:56-60</v>
      </c>
      <c r="E514" s="3">
        <v>58</v>
      </c>
      <c r="F514" s="4"/>
      <c r="G514" s="2" t="str">
        <f>VLOOKUP($A514,[1]products_2021_10_19_12_46_45!$A$3:$S$481,16,FALSE)</f>
        <v>Cierre de cremallera de 1ª calidad con ojal y botón.&lt;br /&gt;
Refuerzo en entrepierna y rodillas.&lt;br /&gt;
Ajustes tipo precinto en la cintura. 6 (seis) bolsillos.</v>
      </c>
      <c r="H514" s="2" t="str">
        <f>IFERROR(VLOOKUP($A514,[1]products_2021_10_19_12_46_45!$A$3:$S$481,17,FALSE),"")</f>
        <v>Sin puños.&lt;br /&gt;
Dos bolsillos laterales: bolsillo tipo italiano.&lt;br /&gt;
Dos bolsillos laterales: plaqué con fuelle y tapa.&lt;br /&gt;
Costura a la vista y prende con abrojo.&lt;br /&gt;
Dos bolsillos traseros: Bolsillo interno con tapa externa y costura superior con abrojo resistente.</v>
      </c>
      <c r="I514" s="2" t="str">
        <f>VLOOKUP($A514,[1]products_2021_10_19_12_46_45!$A$3:$S$481,5,FALSE)</f>
        <v>Indumentaria militar</v>
      </c>
      <c r="J514" s="2" t="str">
        <f>IFERROR(VLOOKUP($A514,[1]products_2021_10_19_12_46_45!$A$3:$S$481,6,FALSE),"")</f>
        <v>Pantalones de combate, bombachas, fajinas, cargo.</v>
      </c>
      <c r="K514" s="2" t="str">
        <f>IFERROR(VLOOKUP($A514,[1]products_2021_10_19_12_46_45!$A$3:$S$481,7,FALSE),"")</f>
        <v>Cóndor</v>
      </c>
      <c r="L514" s="2" t="str">
        <f>IFERROR(VLOOKUP($A514,[1]products_2021_10_19_12_46_45!$A$3:$S$481,8,FALSE),"")</f>
        <v/>
      </c>
      <c r="M514" s="2" t="str">
        <f>IFERROR(VLOOKUP($A514,[1]products_2021_10_19_12_46_45!$A$3:$S$481,9,FALSE),"")</f>
        <v>Rip Stop, Bombacha, Cóndor</v>
      </c>
      <c r="N514" s="2">
        <f>IFERROR(VLOOKUP(C514,[2]articulo!$A$1:$D$9000,4,FALSE),"")</f>
        <v>6050</v>
      </c>
      <c r="O514" s="2" t="str">
        <f>VLOOKUP($A514,[1]products_2021_10_19_12_46_45!$A$3:$S$481,18,FALSE)</f>
        <v>https://rerda.com/8155/Bombacha-Condor-Rip-Stop-Negra-T-56-61.jpg,https://rerda.com/8156/Bombacha-Condor-Rip-Stop-Negra-T-56-61.jpg,https://rerda.com/8157/Bombacha-Condor-Rip-Stop-Negra-T-56-61.jpg,https://rerda.com/8158/Bombacha-Condor-Rip-Stop-Negra-T-56-61.jpg,https://rerda.com/8159/Bombacha-Condor-Rip-Stop-Negra-T-56-61.jpg,https://rerda.com/8160/Bombacha-Condor-Rip-Stop-Negra-T-56-61.jpg</v>
      </c>
      <c r="P514" s="2">
        <f>IFERROR(VLOOKUP(B514,[3]stock!$A$1:$B$9000,2,FALSE),"0")</f>
        <v>0</v>
      </c>
      <c r="Q514" s="2">
        <f>VLOOKUP($A514,[1]products_2021_10_19_12_46_45!$A$3:$S$481,11,FALSE)</f>
        <v>5</v>
      </c>
      <c r="R514" s="2">
        <f>VLOOKUP($A514,[1]products_2021_10_19_12_46_45!$A$3:$S$481,12,FALSE)</f>
        <v>5</v>
      </c>
      <c r="S514" s="2">
        <f>VLOOKUP($A514,[1]products_2021_10_19_12_46_45!$A$3:$S$481,13,FALSE)</f>
        <v>5</v>
      </c>
      <c r="T514" s="2">
        <f>VLOOKUP($A514,[1]products_2021_10_19_12_46_45!$A$3:$S$481,14,FALSE)</f>
        <v>0.03</v>
      </c>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row>
    <row r="515" spans="1:45" hidden="1" x14ac:dyDescent="0.25">
      <c r="A515" s="2">
        <v>933</v>
      </c>
      <c r="B515" s="2">
        <v>112080038</v>
      </c>
      <c r="C515" s="2">
        <f>VLOOKUP($A515,[1]products_2021_10_19_12_46_45!$A$3:$S$481,3,FALSE)</f>
        <v>1120800</v>
      </c>
      <c r="D515" s="2" t="str">
        <f>VLOOKUP($A515,[1]products_2021_10_19_12_46_45!$A$3:$S$481,4,FALSE)</f>
        <v>Bombacha Clásica Rip Beige T:34-48</v>
      </c>
      <c r="E515" s="3">
        <v>38</v>
      </c>
      <c r="F515" s="4"/>
      <c r="G515" s="2" t="str">
        <f>VLOOKUP($A515,[1]products_2021_10_19_12_46_45!$A$3:$S$481,16,FALSE)</f>
        <v>Con puños en la bota.&lt;br /&gt;
Seis (6) bolsillos.&lt;br /&gt;
Refuerzo en rodillas y entrepierna.&lt;br /&gt;
Cierre de cremallera de 1ª calidad con ojal y botón.&lt;br /&gt;</v>
      </c>
      <c r="H515" s="2" t="str">
        <f>IFERROR(VLOOKUP($A515,[1]products_2021_10_19_12_46_45!$A$3:$S$481,17,FALSE),"")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515" s="2" t="str">
        <f>VLOOKUP($A515,[1]products_2021_10_19_12_46_45!$A$3:$S$481,5,FALSE)</f>
        <v>Indumentaria militar</v>
      </c>
      <c r="J515" s="2" t="str">
        <f>IFERROR(VLOOKUP($A515,[1]products_2021_10_19_12_46_45!$A$3:$S$481,6,FALSE),"")</f>
        <v>Pantalones de combate, bombachas, fajinas, cargo.</v>
      </c>
      <c r="K515" s="2" t="str">
        <f>IFERROR(VLOOKUP($A515,[1]products_2021_10_19_12_46_45!$A$3:$S$481,7,FALSE),"")</f>
        <v>Clásica</v>
      </c>
      <c r="L515" s="2" t="str">
        <f>IFERROR(VLOOKUP($A515,[1]products_2021_10_19_12_46_45!$A$3:$S$481,8,FALSE),"")</f>
        <v/>
      </c>
      <c r="M515" s="2" t="str">
        <f>IFERROR(VLOOKUP($A515,[1]products_2021_10_19_12_46_45!$A$3:$S$481,9,FALSE),"")</f>
        <v>Rip Stop, Bombacha, Clásica</v>
      </c>
      <c r="N515" s="2">
        <f>IFERROR(VLOOKUP(C515,[2]articulo!$A$1:$D$9000,4,FALSE),"")</f>
        <v>6000</v>
      </c>
      <c r="O515" s="2" t="str">
        <f>VLOOKUP($A515,[1]products_2021_10_19_12_46_45!$A$3:$S$481,18,FALSE)</f>
        <v>https://rerda.com/7078/Bombacha-Clasica-Rip-Beige-T-34-49.jpg,https://rerda.com/7079/Bombacha-Clasica-Rip-Beige-T-34-49.jpg,https://rerda.com/7080/Bombacha-Clasica-Rip-Beige-T-34-49.jpg,https://rerda.com/7081/Bombacha-Clasica-Rip-Beige-T-34-49.jpg,https://rerda.com/7082/Bombacha-Clasica-Rip-Beige-T-34-49.jpg</v>
      </c>
      <c r="P515" s="2">
        <f>IFERROR(VLOOKUP(B515,[3]stock!$A$1:$B$9000,2,FALSE),"0")</f>
        <v>3</v>
      </c>
      <c r="Q515" s="2">
        <f>VLOOKUP($A515,[1]products_2021_10_19_12_46_45!$A$3:$S$481,11,FALSE)</f>
        <v>5</v>
      </c>
      <c r="R515" s="2">
        <f>VLOOKUP($A515,[1]products_2021_10_19_12_46_45!$A$3:$S$481,12,FALSE)</f>
        <v>5</v>
      </c>
      <c r="S515" s="2">
        <f>VLOOKUP($A515,[1]products_2021_10_19_12_46_45!$A$3:$S$481,13,FALSE)</f>
        <v>5</v>
      </c>
      <c r="T515" s="2">
        <f>VLOOKUP($A515,[1]products_2021_10_19_12_46_45!$A$3:$S$481,14,FALSE)</f>
        <v>0.03</v>
      </c>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row>
    <row r="516" spans="1:45" hidden="1" x14ac:dyDescent="0.25">
      <c r="A516" s="2">
        <v>933</v>
      </c>
      <c r="B516" s="2">
        <v>112080040</v>
      </c>
      <c r="C516" s="2">
        <f>VLOOKUP($A516,[1]products_2021_10_19_12_46_45!$A$3:$S$481,3,FALSE)</f>
        <v>1120800</v>
      </c>
      <c r="D516" s="2" t="str">
        <f>VLOOKUP($A516,[1]products_2021_10_19_12_46_45!$A$3:$S$481,4,FALSE)</f>
        <v>Bombacha Clásica Rip Beige T:34-48</v>
      </c>
      <c r="E516" s="3">
        <v>40</v>
      </c>
      <c r="F516" s="4"/>
      <c r="G516" s="2" t="str">
        <f>VLOOKUP($A516,[1]products_2021_10_19_12_46_45!$A$3:$S$481,16,FALSE)</f>
        <v>Con puños en la bota.&lt;br /&gt;
Seis (6) bolsillos.&lt;br /&gt;
Refuerzo en rodillas y entrepierna.&lt;br /&gt;
Cierre de cremallera de 1ª calidad con ojal y botón.&lt;br /&gt;</v>
      </c>
      <c r="H516" s="2" t="str">
        <f>IFERROR(VLOOKUP($A516,[1]products_2021_10_19_12_46_45!$A$3:$S$481,17,FALSE),"")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516" s="2" t="str">
        <f>VLOOKUP($A516,[1]products_2021_10_19_12_46_45!$A$3:$S$481,5,FALSE)</f>
        <v>Indumentaria militar</v>
      </c>
      <c r="J516" s="2" t="str">
        <f>IFERROR(VLOOKUP($A516,[1]products_2021_10_19_12_46_45!$A$3:$S$481,6,FALSE),"")</f>
        <v>Pantalones de combate, bombachas, fajinas, cargo.</v>
      </c>
      <c r="K516" s="2" t="str">
        <f>IFERROR(VLOOKUP($A516,[1]products_2021_10_19_12_46_45!$A$3:$S$481,7,FALSE),"")</f>
        <v>Clásica</v>
      </c>
      <c r="L516" s="2" t="str">
        <f>IFERROR(VLOOKUP($A516,[1]products_2021_10_19_12_46_45!$A$3:$S$481,8,FALSE),"")</f>
        <v/>
      </c>
      <c r="M516" s="2" t="str">
        <f>IFERROR(VLOOKUP($A516,[1]products_2021_10_19_12_46_45!$A$3:$S$481,9,FALSE),"")</f>
        <v>Rip Stop, Bombacha, Clásica</v>
      </c>
      <c r="N516" s="2">
        <f>IFERROR(VLOOKUP(C516,[2]articulo!$A$1:$D$9000,4,FALSE),"")</f>
        <v>6000</v>
      </c>
      <c r="O516" s="2" t="str">
        <f>VLOOKUP($A516,[1]products_2021_10_19_12_46_45!$A$3:$S$481,18,FALSE)</f>
        <v>https://rerda.com/7078/Bombacha-Clasica-Rip-Beige-T-34-49.jpg,https://rerda.com/7079/Bombacha-Clasica-Rip-Beige-T-34-49.jpg,https://rerda.com/7080/Bombacha-Clasica-Rip-Beige-T-34-49.jpg,https://rerda.com/7081/Bombacha-Clasica-Rip-Beige-T-34-49.jpg,https://rerda.com/7082/Bombacha-Clasica-Rip-Beige-T-34-49.jpg</v>
      </c>
      <c r="P516" s="2">
        <f>IFERROR(VLOOKUP(B516,[3]stock!$A$1:$B$9000,2,FALSE),"0")</f>
        <v>0</v>
      </c>
      <c r="Q516" s="2">
        <f>VLOOKUP($A516,[1]products_2021_10_19_12_46_45!$A$3:$S$481,11,FALSE)</f>
        <v>5</v>
      </c>
      <c r="R516" s="2">
        <f>VLOOKUP($A516,[1]products_2021_10_19_12_46_45!$A$3:$S$481,12,FALSE)</f>
        <v>5</v>
      </c>
      <c r="S516" s="2">
        <f>VLOOKUP($A516,[1]products_2021_10_19_12_46_45!$A$3:$S$481,13,FALSE)</f>
        <v>5</v>
      </c>
      <c r="T516" s="2">
        <f>VLOOKUP($A516,[1]products_2021_10_19_12_46_45!$A$3:$S$481,14,FALSE)</f>
        <v>0.03</v>
      </c>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row>
    <row r="517" spans="1:45" hidden="1" x14ac:dyDescent="0.25">
      <c r="A517" s="2">
        <v>933</v>
      </c>
      <c r="B517" s="2">
        <v>112080042</v>
      </c>
      <c r="C517" s="2">
        <f>VLOOKUP($A517,[1]products_2021_10_19_12_46_45!$A$3:$S$481,3,FALSE)</f>
        <v>1120800</v>
      </c>
      <c r="D517" s="2" t="str">
        <f>VLOOKUP($A517,[1]products_2021_10_19_12_46_45!$A$3:$S$481,4,FALSE)</f>
        <v>Bombacha Clásica Rip Beige T:34-48</v>
      </c>
      <c r="E517" s="3">
        <v>42</v>
      </c>
      <c r="F517" s="4"/>
      <c r="G517" s="2" t="str">
        <f>VLOOKUP($A517,[1]products_2021_10_19_12_46_45!$A$3:$S$481,16,FALSE)</f>
        <v>Con puños en la bota.&lt;br /&gt;
Seis (6) bolsillos.&lt;br /&gt;
Refuerzo en rodillas y entrepierna.&lt;br /&gt;
Cierre de cremallera de 1ª calidad con ojal y botón.&lt;br /&gt;</v>
      </c>
      <c r="H517" s="2" t="str">
        <f>IFERROR(VLOOKUP($A517,[1]products_2021_10_19_12_46_45!$A$3:$S$481,17,FALSE),"")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517" s="2" t="str">
        <f>VLOOKUP($A517,[1]products_2021_10_19_12_46_45!$A$3:$S$481,5,FALSE)</f>
        <v>Indumentaria militar</v>
      </c>
      <c r="J517" s="2" t="str">
        <f>IFERROR(VLOOKUP($A517,[1]products_2021_10_19_12_46_45!$A$3:$S$481,6,FALSE),"")</f>
        <v>Pantalones de combate, bombachas, fajinas, cargo.</v>
      </c>
      <c r="K517" s="2" t="str">
        <f>IFERROR(VLOOKUP($A517,[1]products_2021_10_19_12_46_45!$A$3:$S$481,7,FALSE),"")</f>
        <v>Clásica</v>
      </c>
      <c r="L517" s="2" t="str">
        <f>IFERROR(VLOOKUP($A517,[1]products_2021_10_19_12_46_45!$A$3:$S$481,8,FALSE),"")</f>
        <v/>
      </c>
      <c r="M517" s="2" t="str">
        <f>IFERROR(VLOOKUP($A517,[1]products_2021_10_19_12_46_45!$A$3:$S$481,9,FALSE),"")</f>
        <v>Rip Stop, Bombacha, Clásica</v>
      </c>
      <c r="N517" s="2">
        <f>IFERROR(VLOOKUP(C517,[2]articulo!$A$1:$D$9000,4,FALSE),"")</f>
        <v>6000</v>
      </c>
      <c r="O517" s="2" t="str">
        <f>VLOOKUP($A517,[1]products_2021_10_19_12_46_45!$A$3:$S$481,18,FALSE)</f>
        <v>https://rerda.com/7078/Bombacha-Clasica-Rip-Beige-T-34-49.jpg,https://rerda.com/7079/Bombacha-Clasica-Rip-Beige-T-34-49.jpg,https://rerda.com/7080/Bombacha-Clasica-Rip-Beige-T-34-49.jpg,https://rerda.com/7081/Bombacha-Clasica-Rip-Beige-T-34-49.jpg,https://rerda.com/7082/Bombacha-Clasica-Rip-Beige-T-34-49.jpg</v>
      </c>
      <c r="P517" s="2">
        <f>IFERROR(VLOOKUP(B517,[3]stock!$A$1:$B$9000,2,FALSE),"0")</f>
        <v>0</v>
      </c>
      <c r="Q517" s="2">
        <f>VLOOKUP($A517,[1]products_2021_10_19_12_46_45!$A$3:$S$481,11,FALSE)</f>
        <v>5</v>
      </c>
      <c r="R517" s="2">
        <f>VLOOKUP($A517,[1]products_2021_10_19_12_46_45!$A$3:$S$481,12,FALSE)</f>
        <v>5</v>
      </c>
      <c r="S517" s="2">
        <f>VLOOKUP($A517,[1]products_2021_10_19_12_46_45!$A$3:$S$481,13,FALSE)</f>
        <v>5</v>
      </c>
      <c r="T517" s="2">
        <f>VLOOKUP($A517,[1]products_2021_10_19_12_46_45!$A$3:$S$481,14,FALSE)</f>
        <v>0.03</v>
      </c>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row>
    <row r="518" spans="1:45" hidden="1" x14ac:dyDescent="0.25">
      <c r="A518" s="2">
        <v>933</v>
      </c>
      <c r="B518" s="2">
        <v>112080044</v>
      </c>
      <c r="C518" s="2">
        <f>VLOOKUP($A518,[1]products_2021_10_19_12_46_45!$A$3:$S$481,3,FALSE)</f>
        <v>1120800</v>
      </c>
      <c r="D518" s="2" t="str">
        <f>VLOOKUP($A518,[1]products_2021_10_19_12_46_45!$A$3:$S$481,4,FALSE)</f>
        <v>Bombacha Clásica Rip Beige T:34-48</v>
      </c>
      <c r="E518" s="3">
        <v>44</v>
      </c>
      <c r="F518" s="4"/>
      <c r="G518" s="2" t="str">
        <f>VLOOKUP($A518,[1]products_2021_10_19_12_46_45!$A$3:$S$481,16,FALSE)</f>
        <v>Con puños en la bota.&lt;br /&gt;
Seis (6) bolsillos.&lt;br /&gt;
Refuerzo en rodillas y entrepierna.&lt;br /&gt;
Cierre de cremallera de 1ª calidad con ojal y botón.&lt;br /&gt;</v>
      </c>
      <c r="H518" s="2" t="str">
        <f>IFERROR(VLOOKUP($A518,[1]products_2021_10_19_12_46_45!$A$3:$S$481,17,FALSE),"")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518" s="2" t="str">
        <f>VLOOKUP($A518,[1]products_2021_10_19_12_46_45!$A$3:$S$481,5,FALSE)</f>
        <v>Indumentaria militar</v>
      </c>
      <c r="J518" s="2" t="str">
        <f>IFERROR(VLOOKUP($A518,[1]products_2021_10_19_12_46_45!$A$3:$S$481,6,FALSE),"")</f>
        <v>Pantalones de combate, bombachas, fajinas, cargo.</v>
      </c>
      <c r="K518" s="2" t="str">
        <f>IFERROR(VLOOKUP($A518,[1]products_2021_10_19_12_46_45!$A$3:$S$481,7,FALSE),"")</f>
        <v>Clásica</v>
      </c>
      <c r="L518" s="2" t="str">
        <f>IFERROR(VLOOKUP($A518,[1]products_2021_10_19_12_46_45!$A$3:$S$481,8,FALSE),"")</f>
        <v/>
      </c>
      <c r="M518" s="2" t="str">
        <f>IFERROR(VLOOKUP($A518,[1]products_2021_10_19_12_46_45!$A$3:$S$481,9,FALSE),"")</f>
        <v>Rip Stop, Bombacha, Clásica</v>
      </c>
      <c r="N518" s="2">
        <f>IFERROR(VLOOKUP(C518,[2]articulo!$A$1:$D$9000,4,FALSE),"")</f>
        <v>6000</v>
      </c>
      <c r="O518" s="2" t="str">
        <f>VLOOKUP($A518,[1]products_2021_10_19_12_46_45!$A$3:$S$481,18,FALSE)</f>
        <v>https://rerda.com/7078/Bombacha-Clasica-Rip-Beige-T-34-49.jpg,https://rerda.com/7079/Bombacha-Clasica-Rip-Beige-T-34-49.jpg,https://rerda.com/7080/Bombacha-Clasica-Rip-Beige-T-34-49.jpg,https://rerda.com/7081/Bombacha-Clasica-Rip-Beige-T-34-49.jpg,https://rerda.com/7082/Bombacha-Clasica-Rip-Beige-T-34-49.jpg</v>
      </c>
      <c r="P518" s="2">
        <f>IFERROR(VLOOKUP(B518,[3]stock!$A$1:$B$9000,2,FALSE),"0")</f>
        <v>0</v>
      </c>
      <c r="Q518" s="2">
        <f>VLOOKUP($A518,[1]products_2021_10_19_12_46_45!$A$3:$S$481,11,FALSE)</f>
        <v>5</v>
      </c>
      <c r="R518" s="2">
        <f>VLOOKUP($A518,[1]products_2021_10_19_12_46_45!$A$3:$S$481,12,FALSE)</f>
        <v>5</v>
      </c>
      <c r="S518" s="2">
        <f>VLOOKUP($A518,[1]products_2021_10_19_12_46_45!$A$3:$S$481,13,FALSE)</f>
        <v>5</v>
      </c>
      <c r="T518" s="2">
        <f>VLOOKUP($A518,[1]products_2021_10_19_12_46_45!$A$3:$S$481,14,FALSE)</f>
        <v>0.03</v>
      </c>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row>
    <row r="519" spans="1:45" hidden="1" x14ac:dyDescent="0.25">
      <c r="A519" s="2">
        <v>933</v>
      </c>
      <c r="B519" s="2">
        <v>112080046</v>
      </c>
      <c r="C519" s="2">
        <f>VLOOKUP($A519,[1]products_2021_10_19_12_46_45!$A$3:$S$481,3,FALSE)</f>
        <v>1120800</v>
      </c>
      <c r="D519" s="2" t="str">
        <f>VLOOKUP($A519,[1]products_2021_10_19_12_46_45!$A$3:$S$481,4,FALSE)</f>
        <v>Bombacha Clásica Rip Beige T:34-48</v>
      </c>
      <c r="E519" s="3">
        <v>46</v>
      </c>
      <c r="F519" s="4"/>
      <c r="G519" s="2" t="str">
        <f>VLOOKUP($A519,[1]products_2021_10_19_12_46_45!$A$3:$S$481,16,FALSE)</f>
        <v>Con puños en la bota.&lt;br /&gt;
Seis (6) bolsillos.&lt;br /&gt;
Refuerzo en rodillas y entrepierna.&lt;br /&gt;
Cierre de cremallera de 1ª calidad con ojal y botón.&lt;br /&gt;</v>
      </c>
      <c r="H519" s="2" t="str">
        <f>IFERROR(VLOOKUP($A519,[1]products_2021_10_19_12_46_45!$A$3:$S$481,17,FALSE),"")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519" s="2" t="str">
        <f>VLOOKUP($A519,[1]products_2021_10_19_12_46_45!$A$3:$S$481,5,FALSE)</f>
        <v>Indumentaria militar</v>
      </c>
      <c r="J519" s="2" t="str">
        <f>IFERROR(VLOOKUP($A519,[1]products_2021_10_19_12_46_45!$A$3:$S$481,6,FALSE),"")</f>
        <v>Pantalones de combate, bombachas, fajinas, cargo.</v>
      </c>
      <c r="K519" s="2" t="str">
        <f>IFERROR(VLOOKUP($A519,[1]products_2021_10_19_12_46_45!$A$3:$S$481,7,FALSE),"")</f>
        <v>Clásica</v>
      </c>
      <c r="L519" s="2" t="str">
        <f>IFERROR(VLOOKUP($A519,[1]products_2021_10_19_12_46_45!$A$3:$S$481,8,FALSE),"")</f>
        <v/>
      </c>
      <c r="M519" s="2" t="str">
        <f>IFERROR(VLOOKUP($A519,[1]products_2021_10_19_12_46_45!$A$3:$S$481,9,FALSE),"")</f>
        <v>Rip Stop, Bombacha, Clásica</v>
      </c>
      <c r="N519" s="2">
        <f>IFERROR(VLOOKUP(C519,[2]articulo!$A$1:$D$9000,4,FALSE),"")</f>
        <v>6000</v>
      </c>
      <c r="O519" s="2" t="str">
        <f>VLOOKUP($A519,[1]products_2021_10_19_12_46_45!$A$3:$S$481,18,FALSE)</f>
        <v>https://rerda.com/7078/Bombacha-Clasica-Rip-Beige-T-34-49.jpg,https://rerda.com/7079/Bombacha-Clasica-Rip-Beige-T-34-49.jpg,https://rerda.com/7080/Bombacha-Clasica-Rip-Beige-T-34-49.jpg,https://rerda.com/7081/Bombacha-Clasica-Rip-Beige-T-34-49.jpg,https://rerda.com/7082/Bombacha-Clasica-Rip-Beige-T-34-49.jpg</v>
      </c>
      <c r="P519" s="2">
        <f>IFERROR(VLOOKUP(B519,[3]stock!$A$1:$B$9000,2,FALSE),"0")</f>
        <v>0</v>
      </c>
      <c r="Q519" s="2">
        <f>VLOOKUP($A519,[1]products_2021_10_19_12_46_45!$A$3:$S$481,11,FALSE)</f>
        <v>5</v>
      </c>
      <c r="R519" s="2">
        <f>VLOOKUP($A519,[1]products_2021_10_19_12_46_45!$A$3:$S$481,12,FALSE)</f>
        <v>5</v>
      </c>
      <c r="S519" s="2">
        <f>VLOOKUP($A519,[1]products_2021_10_19_12_46_45!$A$3:$S$481,13,FALSE)</f>
        <v>5</v>
      </c>
      <c r="T519" s="2">
        <f>VLOOKUP($A519,[1]products_2021_10_19_12_46_45!$A$3:$S$481,14,FALSE)</f>
        <v>0.03</v>
      </c>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row>
    <row r="520" spans="1:45" hidden="1" x14ac:dyDescent="0.25">
      <c r="A520" s="2">
        <v>933</v>
      </c>
      <c r="B520" s="2">
        <v>112080048</v>
      </c>
      <c r="C520" s="2">
        <f>VLOOKUP($A520,[1]products_2021_10_19_12_46_45!$A$3:$S$481,3,FALSE)</f>
        <v>1120800</v>
      </c>
      <c r="D520" s="2" t="str">
        <f>VLOOKUP($A520,[1]products_2021_10_19_12_46_45!$A$3:$S$481,4,FALSE)</f>
        <v>Bombacha Clásica Rip Beige T:34-48</v>
      </c>
      <c r="E520" s="3">
        <v>48</v>
      </c>
      <c r="F520" s="4"/>
      <c r="G520" s="2" t="str">
        <f>VLOOKUP($A520,[1]products_2021_10_19_12_46_45!$A$3:$S$481,16,FALSE)</f>
        <v>Con puños en la bota.&lt;br /&gt;
Seis (6) bolsillos.&lt;br /&gt;
Refuerzo en rodillas y entrepierna.&lt;br /&gt;
Cierre de cremallera de 1ª calidad con ojal y botón.&lt;br /&gt;</v>
      </c>
      <c r="H520" s="2" t="str">
        <f>IFERROR(VLOOKUP($A520,[1]products_2021_10_19_12_46_45!$A$3:$S$481,17,FALSE),"")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520" s="2" t="str">
        <f>VLOOKUP($A520,[1]products_2021_10_19_12_46_45!$A$3:$S$481,5,FALSE)</f>
        <v>Indumentaria militar</v>
      </c>
      <c r="J520" s="2" t="str">
        <f>IFERROR(VLOOKUP($A520,[1]products_2021_10_19_12_46_45!$A$3:$S$481,6,FALSE),"")</f>
        <v>Pantalones de combate, bombachas, fajinas, cargo.</v>
      </c>
      <c r="K520" s="2" t="str">
        <f>IFERROR(VLOOKUP($A520,[1]products_2021_10_19_12_46_45!$A$3:$S$481,7,FALSE),"")</f>
        <v>Clásica</v>
      </c>
      <c r="L520" s="2" t="str">
        <f>IFERROR(VLOOKUP($A520,[1]products_2021_10_19_12_46_45!$A$3:$S$481,8,FALSE),"")</f>
        <v/>
      </c>
      <c r="M520" s="2" t="str">
        <f>IFERROR(VLOOKUP($A520,[1]products_2021_10_19_12_46_45!$A$3:$S$481,9,FALSE),"")</f>
        <v>Rip Stop, Bombacha, Clásica</v>
      </c>
      <c r="N520" s="2">
        <f>IFERROR(VLOOKUP(C520,[2]articulo!$A$1:$D$9000,4,FALSE),"")</f>
        <v>6000</v>
      </c>
      <c r="O520" s="2" t="str">
        <f>VLOOKUP($A520,[1]products_2021_10_19_12_46_45!$A$3:$S$481,18,FALSE)</f>
        <v>https://rerda.com/7078/Bombacha-Clasica-Rip-Beige-T-34-49.jpg,https://rerda.com/7079/Bombacha-Clasica-Rip-Beige-T-34-49.jpg,https://rerda.com/7080/Bombacha-Clasica-Rip-Beige-T-34-49.jpg,https://rerda.com/7081/Bombacha-Clasica-Rip-Beige-T-34-49.jpg,https://rerda.com/7082/Bombacha-Clasica-Rip-Beige-T-34-49.jpg</v>
      </c>
      <c r="P520" s="2">
        <f>IFERROR(VLOOKUP(B520,[3]stock!$A$1:$B$9000,2,FALSE),"0")</f>
        <v>0</v>
      </c>
      <c r="Q520" s="2">
        <f>VLOOKUP($A520,[1]products_2021_10_19_12_46_45!$A$3:$S$481,11,FALSE)</f>
        <v>5</v>
      </c>
      <c r="R520" s="2">
        <f>VLOOKUP($A520,[1]products_2021_10_19_12_46_45!$A$3:$S$481,12,FALSE)</f>
        <v>5</v>
      </c>
      <c r="S520" s="2">
        <f>VLOOKUP($A520,[1]products_2021_10_19_12_46_45!$A$3:$S$481,13,FALSE)</f>
        <v>5</v>
      </c>
      <c r="T520" s="2">
        <f>VLOOKUP($A520,[1]products_2021_10_19_12_46_45!$A$3:$S$481,14,FALSE)</f>
        <v>0.03</v>
      </c>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row>
    <row r="521" spans="1:45" hidden="1" x14ac:dyDescent="0.25">
      <c r="A521" s="2">
        <v>1057</v>
      </c>
      <c r="B521" s="2">
        <v>112080150</v>
      </c>
      <c r="C521" s="2">
        <f>VLOOKUP($A521,[1]products_2021_10_19_12_46_45!$A$3:$S$481,3,FALSE)</f>
        <v>1120801</v>
      </c>
      <c r="D521" s="2" t="str">
        <f>VLOOKUP($A521,[1]products_2021_10_19_12_46_45!$A$3:$S$481,4,FALSE)</f>
        <v>Bombacha Clásica Rip Beige T:50-54</v>
      </c>
      <c r="E521" s="3">
        <v>50</v>
      </c>
      <c r="F521" s="4"/>
      <c r="G521" s="2" t="str">
        <f>VLOOKUP($A521,[1]products_2021_10_19_12_46_45!$A$3:$S$481,16,FALSE)</f>
        <v>Con puños en la bota.&lt;br /&gt;
Seis (6) bolsillos.&lt;br /&gt;
Refuerzo en rodillas y entrepierna.&lt;br /&gt;
Cierre de cremallera de 1ª calidad con ojal y botón.&lt;br /&gt;</v>
      </c>
      <c r="H521" s="2" t="str">
        <f>IFERROR(VLOOKUP($A521,[1]products_2021_10_19_12_46_45!$A$3:$S$481,17,FALSE),"")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521" s="2" t="str">
        <f>VLOOKUP($A521,[1]products_2021_10_19_12_46_45!$A$3:$S$481,5,FALSE)</f>
        <v>Indumentaria militar</v>
      </c>
      <c r="J521" s="2" t="str">
        <f>IFERROR(VLOOKUP($A521,[1]products_2021_10_19_12_46_45!$A$3:$S$481,6,FALSE),"")</f>
        <v>Pantalones de combate, bombachas, fajinas, cargo.</v>
      </c>
      <c r="K521" s="2" t="str">
        <f>IFERROR(VLOOKUP($A521,[1]products_2021_10_19_12_46_45!$A$3:$S$481,7,FALSE),"")</f>
        <v>Clásica</v>
      </c>
      <c r="L521" s="2" t="str">
        <f>IFERROR(VLOOKUP($A521,[1]products_2021_10_19_12_46_45!$A$3:$S$481,8,FALSE),"")</f>
        <v/>
      </c>
      <c r="M521" s="2" t="str">
        <f>IFERROR(VLOOKUP($A521,[1]products_2021_10_19_12_46_45!$A$3:$S$481,9,FALSE),"")</f>
        <v>Rip Stop, Bombacha, Clásica</v>
      </c>
      <c r="N521" s="2">
        <f>IFERROR(VLOOKUP(C521,[2]articulo!$A$1:$D$9000,4,FALSE),"")</f>
        <v>6150</v>
      </c>
      <c r="O521" s="2" t="str">
        <f>VLOOKUP($A521,[1]products_2021_10_19_12_46_45!$A$3:$S$481,18,FALSE)</f>
        <v>https://rerda.com/7083/Bombacha-Clasica-Rip-Beige-T-50-55.jpg,https://rerda.com/7084/Bombacha-Clasica-Rip-Beige-T-50-55.jpg,https://rerda.com/7085/Bombacha-Clasica-Rip-Beige-T-50-55.jpg,https://rerda.com/7086/Bombacha-Clasica-Rip-Beige-T-50-55.jpg,https://rerda.com/7087/Bombacha-Clasica-Rip-Beige-T-50-55.jpg</v>
      </c>
      <c r="P521" s="2">
        <f>IFERROR(VLOOKUP(B521,[3]stock!$A$1:$B$9000,2,FALSE),"0")</f>
        <v>0</v>
      </c>
      <c r="Q521" s="2">
        <f>VLOOKUP($A521,[1]products_2021_10_19_12_46_45!$A$3:$S$481,11,FALSE)</f>
        <v>5</v>
      </c>
      <c r="R521" s="2">
        <f>VLOOKUP($A521,[1]products_2021_10_19_12_46_45!$A$3:$S$481,12,FALSE)</f>
        <v>5</v>
      </c>
      <c r="S521" s="2">
        <f>VLOOKUP($A521,[1]products_2021_10_19_12_46_45!$A$3:$S$481,13,FALSE)</f>
        <v>5</v>
      </c>
      <c r="T521" s="2">
        <f>VLOOKUP($A521,[1]products_2021_10_19_12_46_45!$A$3:$S$481,14,FALSE)</f>
        <v>0.03</v>
      </c>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row>
    <row r="522" spans="1:45" hidden="1" x14ac:dyDescent="0.25">
      <c r="A522" s="2">
        <v>1057</v>
      </c>
      <c r="B522" s="2">
        <v>112080152</v>
      </c>
      <c r="C522" s="2">
        <f>VLOOKUP($A522,[1]products_2021_10_19_12_46_45!$A$3:$S$481,3,FALSE)</f>
        <v>1120801</v>
      </c>
      <c r="D522" s="2" t="str">
        <f>VLOOKUP($A522,[1]products_2021_10_19_12_46_45!$A$3:$S$481,4,FALSE)</f>
        <v>Bombacha Clásica Rip Beige T:50-54</v>
      </c>
      <c r="E522" s="3">
        <v>52</v>
      </c>
      <c r="F522" s="4"/>
      <c r="G522" s="2" t="str">
        <f>VLOOKUP($A522,[1]products_2021_10_19_12_46_45!$A$3:$S$481,16,FALSE)</f>
        <v>Con puños en la bota.&lt;br /&gt;
Seis (6) bolsillos.&lt;br /&gt;
Refuerzo en rodillas y entrepierna.&lt;br /&gt;
Cierre de cremallera de 1ª calidad con ojal y botón.&lt;br /&gt;</v>
      </c>
      <c r="H522" s="2" t="str">
        <f>IFERROR(VLOOKUP($A522,[1]products_2021_10_19_12_46_45!$A$3:$S$481,17,FALSE),"")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522" s="2" t="str">
        <f>VLOOKUP($A522,[1]products_2021_10_19_12_46_45!$A$3:$S$481,5,FALSE)</f>
        <v>Indumentaria militar</v>
      </c>
      <c r="J522" s="2" t="str">
        <f>IFERROR(VLOOKUP($A522,[1]products_2021_10_19_12_46_45!$A$3:$S$481,6,FALSE),"")</f>
        <v>Pantalones de combate, bombachas, fajinas, cargo.</v>
      </c>
      <c r="K522" s="2" t="str">
        <f>IFERROR(VLOOKUP($A522,[1]products_2021_10_19_12_46_45!$A$3:$S$481,7,FALSE),"")</f>
        <v>Clásica</v>
      </c>
      <c r="L522" s="2" t="str">
        <f>IFERROR(VLOOKUP($A522,[1]products_2021_10_19_12_46_45!$A$3:$S$481,8,FALSE),"")</f>
        <v/>
      </c>
      <c r="M522" s="2" t="str">
        <f>IFERROR(VLOOKUP($A522,[1]products_2021_10_19_12_46_45!$A$3:$S$481,9,FALSE),"")</f>
        <v>Rip Stop, Bombacha, Clásica</v>
      </c>
      <c r="N522" s="2">
        <f>IFERROR(VLOOKUP(C522,[2]articulo!$A$1:$D$9000,4,FALSE),"")</f>
        <v>6150</v>
      </c>
      <c r="O522" s="2" t="str">
        <f>VLOOKUP($A522,[1]products_2021_10_19_12_46_45!$A$3:$S$481,18,FALSE)</f>
        <v>https://rerda.com/7083/Bombacha-Clasica-Rip-Beige-T-50-55.jpg,https://rerda.com/7084/Bombacha-Clasica-Rip-Beige-T-50-55.jpg,https://rerda.com/7085/Bombacha-Clasica-Rip-Beige-T-50-55.jpg,https://rerda.com/7086/Bombacha-Clasica-Rip-Beige-T-50-55.jpg,https://rerda.com/7087/Bombacha-Clasica-Rip-Beige-T-50-55.jpg</v>
      </c>
      <c r="P522" s="2">
        <f>IFERROR(VLOOKUP(B522,[3]stock!$A$1:$B$9000,2,FALSE),"0")</f>
        <v>0</v>
      </c>
      <c r="Q522" s="2">
        <f>VLOOKUP($A522,[1]products_2021_10_19_12_46_45!$A$3:$S$481,11,FALSE)</f>
        <v>5</v>
      </c>
      <c r="R522" s="2">
        <f>VLOOKUP($A522,[1]products_2021_10_19_12_46_45!$A$3:$S$481,12,FALSE)</f>
        <v>5</v>
      </c>
      <c r="S522" s="2">
        <f>VLOOKUP($A522,[1]products_2021_10_19_12_46_45!$A$3:$S$481,13,FALSE)</f>
        <v>5</v>
      </c>
      <c r="T522" s="2">
        <f>VLOOKUP($A522,[1]products_2021_10_19_12_46_45!$A$3:$S$481,14,FALSE)</f>
        <v>0.03</v>
      </c>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row>
    <row r="523" spans="1:45" hidden="1" x14ac:dyDescent="0.25">
      <c r="A523" s="2">
        <v>1057</v>
      </c>
      <c r="B523" s="2">
        <v>112080154</v>
      </c>
      <c r="C523" s="2">
        <f>VLOOKUP($A523,[1]products_2021_10_19_12_46_45!$A$3:$S$481,3,FALSE)</f>
        <v>1120801</v>
      </c>
      <c r="D523" s="2" t="str">
        <f>VLOOKUP($A523,[1]products_2021_10_19_12_46_45!$A$3:$S$481,4,FALSE)</f>
        <v>Bombacha Clásica Rip Beige T:50-54</v>
      </c>
      <c r="E523" s="3">
        <v>54</v>
      </c>
      <c r="F523" s="4"/>
      <c r="G523" s="2" t="str">
        <f>VLOOKUP($A523,[1]products_2021_10_19_12_46_45!$A$3:$S$481,16,FALSE)</f>
        <v>Con puños en la bota.&lt;br /&gt;
Seis (6) bolsillos.&lt;br /&gt;
Refuerzo en rodillas y entrepierna.&lt;br /&gt;
Cierre de cremallera de 1ª calidad con ojal y botón.&lt;br /&gt;</v>
      </c>
      <c r="H523" s="2" t="str">
        <f>IFERROR(VLOOKUP($A523,[1]products_2021_10_19_12_46_45!$A$3:$S$481,17,FALSE),"")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523" s="2" t="str">
        <f>VLOOKUP($A523,[1]products_2021_10_19_12_46_45!$A$3:$S$481,5,FALSE)</f>
        <v>Indumentaria militar</v>
      </c>
      <c r="J523" s="2" t="str">
        <f>IFERROR(VLOOKUP($A523,[1]products_2021_10_19_12_46_45!$A$3:$S$481,6,FALSE),"")</f>
        <v>Pantalones de combate, bombachas, fajinas, cargo.</v>
      </c>
      <c r="K523" s="2" t="str">
        <f>IFERROR(VLOOKUP($A523,[1]products_2021_10_19_12_46_45!$A$3:$S$481,7,FALSE),"")</f>
        <v>Clásica</v>
      </c>
      <c r="L523" s="2" t="str">
        <f>IFERROR(VLOOKUP($A523,[1]products_2021_10_19_12_46_45!$A$3:$S$481,8,FALSE),"")</f>
        <v/>
      </c>
      <c r="M523" s="2" t="str">
        <f>IFERROR(VLOOKUP($A523,[1]products_2021_10_19_12_46_45!$A$3:$S$481,9,FALSE),"")</f>
        <v>Rip Stop, Bombacha, Clásica</v>
      </c>
      <c r="N523" s="2">
        <f>IFERROR(VLOOKUP(C523,[2]articulo!$A$1:$D$9000,4,FALSE),"")</f>
        <v>6150</v>
      </c>
      <c r="O523" s="2" t="str">
        <f>VLOOKUP($A523,[1]products_2021_10_19_12_46_45!$A$3:$S$481,18,FALSE)</f>
        <v>https://rerda.com/7083/Bombacha-Clasica-Rip-Beige-T-50-55.jpg,https://rerda.com/7084/Bombacha-Clasica-Rip-Beige-T-50-55.jpg,https://rerda.com/7085/Bombacha-Clasica-Rip-Beige-T-50-55.jpg,https://rerda.com/7086/Bombacha-Clasica-Rip-Beige-T-50-55.jpg,https://rerda.com/7087/Bombacha-Clasica-Rip-Beige-T-50-55.jpg</v>
      </c>
      <c r="P523" s="2">
        <f>IFERROR(VLOOKUP(B523,[3]stock!$A$1:$B$9000,2,FALSE),"0")</f>
        <v>4</v>
      </c>
      <c r="Q523" s="2">
        <f>VLOOKUP($A523,[1]products_2021_10_19_12_46_45!$A$3:$S$481,11,FALSE)</f>
        <v>5</v>
      </c>
      <c r="R523" s="2">
        <f>VLOOKUP($A523,[1]products_2021_10_19_12_46_45!$A$3:$S$481,12,FALSE)</f>
        <v>5</v>
      </c>
      <c r="S523" s="2">
        <f>VLOOKUP($A523,[1]products_2021_10_19_12_46_45!$A$3:$S$481,13,FALSE)</f>
        <v>5</v>
      </c>
      <c r="T523" s="2">
        <f>VLOOKUP($A523,[1]products_2021_10_19_12_46_45!$A$3:$S$481,14,FALSE)</f>
        <v>0.03</v>
      </c>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row>
    <row r="524" spans="1:45" hidden="1" x14ac:dyDescent="0.25">
      <c r="A524" s="2">
        <v>666</v>
      </c>
      <c r="B524" s="2">
        <v>112084034</v>
      </c>
      <c r="C524" s="2">
        <f>VLOOKUP($A524,[1]products_2021_10_19_12_46_45!$A$3:$S$481,3,FALSE)</f>
        <v>1120840</v>
      </c>
      <c r="D524" s="2" t="str">
        <f>VLOOKUP($A524,[1]products_2021_10_19_12_46_45!$A$3:$S$481,4,FALSE)</f>
        <v>Pantalón de Vestir Gris T:34-48</v>
      </c>
      <c r="E524" s="3">
        <v>34</v>
      </c>
      <c r="F524" s="4"/>
      <c r="G524" s="2" t="str">
        <f>VLOOKUP($A524,[1]products_2021_10_19_12_46_45!$A$3:$S$481,16,FALSE)</f>
        <v>Pantalón pinzado de gala._x000D_
Bolsillos traseros sin solapas._x000D_
Para uniforme de salida.</v>
      </c>
      <c r="H524" s="2" t="str">
        <f>IFERROR(VLOOKUP($A524,[1]products_2021_10_19_12_46_45!$A$3:$S$481,17,FALSE),"")</f>
        <v>Ideales para desfiles, gala, la policía, penitenciaría, institutos, escuelas, como también el Liceo Militar.</v>
      </c>
      <c r="I524" s="2" t="str">
        <f>VLOOKUP($A524,[1]products_2021_10_19_12_46_45!$A$3:$S$481,5,FALSE)</f>
        <v>Indumentaria militar</v>
      </c>
      <c r="J524" s="2" t="str">
        <f>IFERROR(VLOOKUP($A524,[1]products_2021_10_19_12_46_45!$A$3:$S$481,6,FALSE),"")</f>
        <v>Pantalones</v>
      </c>
      <c r="K524" s="2" t="str">
        <f>IFERROR(VLOOKUP($A524,[1]products_2021_10_19_12_46_45!$A$3:$S$481,7,FALSE),"")</f>
        <v>De vestir</v>
      </c>
      <c r="L524" s="2" t="str">
        <f>IFERROR(VLOOKUP($A524,[1]products_2021_10_19_12_46_45!$A$3:$S$481,8,FALSE),"")</f>
        <v/>
      </c>
      <c r="M524" s="2" t="str">
        <f>IFERROR(VLOOKUP($A524,[1]products_2021_10_19_12_46_45!$A$3:$S$481,9,FALSE),"")</f>
        <v>Gabardina, Penitenciaría, Gala, Uniforme de Salida, Pantalón</v>
      </c>
      <c r="N524" s="2">
        <f>IFERROR(VLOOKUP(C524,[2]articulo!$A$1:$D$9000,4,FALSE),"")</f>
        <v>3220.37</v>
      </c>
      <c r="O524" s="2" t="str">
        <f>VLOOKUP($A524,[1]products_2021_10_19_12_46_45!$A$3:$S$481,18,FALSE)</f>
        <v>https://rerda.com/3122/pantalon-de-vestir-gris-t34-48.jpg,https://rerda.com/3123/pantalon-de-vestir-gris-t34-48.jpg,https://rerda.com/3124/pantalon-de-vestir-gris-t34-48.jpg</v>
      </c>
      <c r="P524" s="2">
        <f>IFERROR(VLOOKUP(B524,[3]stock!$A$1:$B$9000,2,FALSE),"0")</f>
        <v>22</v>
      </c>
      <c r="Q524" s="2">
        <f>VLOOKUP($A524,[1]products_2021_10_19_12_46_45!$A$3:$S$481,11,FALSE)</f>
        <v>5</v>
      </c>
      <c r="R524" s="2">
        <f>VLOOKUP($A524,[1]products_2021_10_19_12_46_45!$A$3:$S$481,12,FALSE)</f>
        <v>5</v>
      </c>
      <c r="S524" s="2">
        <f>VLOOKUP($A524,[1]products_2021_10_19_12_46_45!$A$3:$S$481,13,FALSE)</f>
        <v>5</v>
      </c>
      <c r="T524" s="2">
        <f>VLOOKUP($A524,[1]products_2021_10_19_12_46_45!$A$3:$S$481,14,FALSE)</f>
        <v>0.03</v>
      </c>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row>
    <row r="525" spans="1:45" hidden="1" x14ac:dyDescent="0.25">
      <c r="A525" s="2">
        <v>666</v>
      </c>
      <c r="B525" s="2">
        <v>112084036</v>
      </c>
      <c r="C525" s="2">
        <f>VLOOKUP($A525,[1]products_2021_10_19_12_46_45!$A$3:$S$481,3,FALSE)</f>
        <v>1120840</v>
      </c>
      <c r="D525" s="2" t="str">
        <f>VLOOKUP($A525,[1]products_2021_10_19_12_46_45!$A$3:$S$481,4,FALSE)</f>
        <v>Pantalón de Vestir Gris T:34-48</v>
      </c>
      <c r="E525" s="3">
        <v>36</v>
      </c>
      <c r="F525" s="4"/>
      <c r="G525" s="2" t="str">
        <f>VLOOKUP($A525,[1]products_2021_10_19_12_46_45!$A$3:$S$481,16,FALSE)</f>
        <v>Pantalón pinzado de gala._x000D_
Bolsillos traseros sin solapas._x000D_
Para uniforme de salida.</v>
      </c>
      <c r="H525" s="2" t="str">
        <f>IFERROR(VLOOKUP($A525,[1]products_2021_10_19_12_46_45!$A$3:$S$481,17,FALSE),"")</f>
        <v>Ideales para desfiles, gala, la policía, penitenciaría, institutos, escuelas, como también el Liceo Militar.</v>
      </c>
      <c r="I525" s="2" t="str">
        <f>VLOOKUP($A525,[1]products_2021_10_19_12_46_45!$A$3:$S$481,5,FALSE)</f>
        <v>Indumentaria militar</v>
      </c>
      <c r="J525" s="2" t="str">
        <f>IFERROR(VLOOKUP($A525,[1]products_2021_10_19_12_46_45!$A$3:$S$481,6,FALSE),"")</f>
        <v>Pantalones</v>
      </c>
      <c r="K525" s="2" t="str">
        <f>IFERROR(VLOOKUP($A525,[1]products_2021_10_19_12_46_45!$A$3:$S$481,7,FALSE),"")</f>
        <v>De vestir</v>
      </c>
      <c r="L525" s="2" t="str">
        <f>IFERROR(VLOOKUP($A525,[1]products_2021_10_19_12_46_45!$A$3:$S$481,8,FALSE),"")</f>
        <v/>
      </c>
      <c r="M525" s="2" t="str">
        <f>IFERROR(VLOOKUP($A525,[1]products_2021_10_19_12_46_45!$A$3:$S$481,9,FALSE),"")</f>
        <v>Gabardina, Penitenciaría, Gala, Uniforme de Salida, Pantalón</v>
      </c>
      <c r="N525" s="2">
        <f>IFERROR(VLOOKUP(C525,[2]articulo!$A$1:$D$9000,4,FALSE),"")</f>
        <v>3220.37</v>
      </c>
      <c r="O525" s="2" t="str">
        <f>VLOOKUP($A525,[1]products_2021_10_19_12_46_45!$A$3:$S$481,18,FALSE)</f>
        <v>https://rerda.com/3122/pantalon-de-vestir-gris-t34-48.jpg,https://rerda.com/3123/pantalon-de-vestir-gris-t34-48.jpg,https://rerda.com/3124/pantalon-de-vestir-gris-t34-48.jpg</v>
      </c>
      <c r="P525" s="2">
        <f>IFERROR(VLOOKUP(B525,[3]stock!$A$1:$B$9000,2,FALSE),"0")</f>
        <v>0</v>
      </c>
      <c r="Q525" s="2">
        <f>VLOOKUP($A525,[1]products_2021_10_19_12_46_45!$A$3:$S$481,11,FALSE)</f>
        <v>5</v>
      </c>
      <c r="R525" s="2">
        <f>VLOOKUP($A525,[1]products_2021_10_19_12_46_45!$A$3:$S$481,12,FALSE)</f>
        <v>5</v>
      </c>
      <c r="S525" s="2">
        <f>VLOOKUP($A525,[1]products_2021_10_19_12_46_45!$A$3:$S$481,13,FALSE)</f>
        <v>5</v>
      </c>
      <c r="T525" s="2">
        <f>VLOOKUP($A525,[1]products_2021_10_19_12_46_45!$A$3:$S$481,14,FALSE)</f>
        <v>0.03</v>
      </c>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row>
    <row r="526" spans="1:45" hidden="1" x14ac:dyDescent="0.25">
      <c r="A526" s="2">
        <v>666</v>
      </c>
      <c r="B526" s="2">
        <v>112084038</v>
      </c>
      <c r="C526" s="2">
        <f>VLOOKUP($A526,[1]products_2021_10_19_12_46_45!$A$3:$S$481,3,FALSE)</f>
        <v>1120840</v>
      </c>
      <c r="D526" s="2" t="str">
        <f>VLOOKUP($A526,[1]products_2021_10_19_12_46_45!$A$3:$S$481,4,FALSE)</f>
        <v>Pantalón de Vestir Gris T:34-48</v>
      </c>
      <c r="E526" s="3">
        <v>38</v>
      </c>
      <c r="F526" s="4"/>
      <c r="G526" s="2" t="str">
        <f>VLOOKUP($A526,[1]products_2021_10_19_12_46_45!$A$3:$S$481,16,FALSE)</f>
        <v>Pantalón pinzado de gala._x000D_
Bolsillos traseros sin solapas._x000D_
Para uniforme de salida.</v>
      </c>
      <c r="H526" s="2" t="str">
        <f>IFERROR(VLOOKUP($A526,[1]products_2021_10_19_12_46_45!$A$3:$S$481,17,FALSE),"")</f>
        <v>Ideales para desfiles, gala, la policía, penitenciaría, institutos, escuelas, como también el Liceo Militar.</v>
      </c>
      <c r="I526" s="2" t="str">
        <f>VLOOKUP($A526,[1]products_2021_10_19_12_46_45!$A$3:$S$481,5,FALSE)</f>
        <v>Indumentaria militar</v>
      </c>
      <c r="J526" s="2" t="str">
        <f>IFERROR(VLOOKUP($A526,[1]products_2021_10_19_12_46_45!$A$3:$S$481,6,FALSE),"")</f>
        <v>Pantalones</v>
      </c>
      <c r="K526" s="2" t="str">
        <f>IFERROR(VLOOKUP($A526,[1]products_2021_10_19_12_46_45!$A$3:$S$481,7,FALSE),"")</f>
        <v>De vestir</v>
      </c>
      <c r="L526" s="2" t="str">
        <f>IFERROR(VLOOKUP($A526,[1]products_2021_10_19_12_46_45!$A$3:$S$481,8,FALSE),"")</f>
        <v/>
      </c>
      <c r="M526" s="2" t="str">
        <f>IFERROR(VLOOKUP($A526,[1]products_2021_10_19_12_46_45!$A$3:$S$481,9,FALSE),"")</f>
        <v>Gabardina, Penitenciaría, Gala, Uniforme de Salida, Pantalón</v>
      </c>
      <c r="N526" s="2">
        <f>IFERROR(VLOOKUP(C526,[2]articulo!$A$1:$D$9000,4,FALSE),"")</f>
        <v>3220.37</v>
      </c>
      <c r="O526" s="2" t="str">
        <f>VLOOKUP($A526,[1]products_2021_10_19_12_46_45!$A$3:$S$481,18,FALSE)</f>
        <v>https://rerda.com/3122/pantalon-de-vestir-gris-t34-48.jpg,https://rerda.com/3123/pantalon-de-vestir-gris-t34-48.jpg,https://rerda.com/3124/pantalon-de-vestir-gris-t34-48.jpg</v>
      </c>
      <c r="P526" s="2">
        <f>IFERROR(VLOOKUP(B526,[3]stock!$A$1:$B$9000,2,FALSE),"0")</f>
        <v>0</v>
      </c>
      <c r="Q526" s="2">
        <f>VLOOKUP($A526,[1]products_2021_10_19_12_46_45!$A$3:$S$481,11,FALSE)</f>
        <v>5</v>
      </c>
      <c r="R526" s="2">
        <f>VLOOKUP($A526,[1]products_2021_10_19_12_46_45!$A$3:$S$481,12,FALSE)</f>
        <v>5</v>
      </c>
      <c r="S526" s="2">
        <f>VLOOKUP($A526,[1]products_2021_10_19_12_46_45!$A$3:$S$481,13,FALSE)</f>
        <v>5</v>
      </c>
      <c r="T526" s="2">
        <f>VLOOKUP($A526,[1]products_2021_10_19_12_46_45!$A$3:$S$481,14,FALSE)</f>
        <v>0.03</v>
      </c>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row>
    <row r="527" spans="1:45" hidden="1" x14ac:dyDescent="0.25">
      <c r="A527" s="2">
        <v>666</v>
      </c>
      <c r="B527" s="2">
        <v>112084040</v>
      </c>
      <c r="C527" s="2">
        <f>VLOOKUP($A527,[1]products_2021_10_19_12_46_45!$A$3:$S$481,3,FALSE)</f>
        <v>1120840</v>
      </c>
      <c r="D527" s="2" t="str">
        <f>VLOOKUP($A527,[1]products_2021_10_19_12_46_45!$A$3:$S$481,4,FALSE)</f>
        <v>Pantalón de Vestir Gris T:34-48</v>
      </c>
      <c r="E527" s="3">
        <v>40</v>
      </c>
      <c r="F527" s="4"/>
      <c r="G527" s="2" t="str">
        <f>VLOOKUP($A527,[1]products_2021_10_19_12_46_45!$A$3:$S$481,16,FALSE)</f>
        <v>Pantalón pinzado de gala._x000D_
Bolsillos traseros sin solapas._x000D_
Para uniforme de salida.</v>
      </c>
      <c r="H527" s="2" t="str">
        <f>IFERROR(VLOOKUP($A527,[1]products_2021_10_19_12_46_45!$A$3:$S$481,17,FALSE),"")</f>
        <v>Ideales para desfiles, gala, la policía, penitenciaría, institutos, escuelas, como también el Liceo Militar.</v>
      </c>
      <c r="I527" s="2" t="str">
        <f>VLOOKUP($A527,[1]products_2021_10_19_12_46_45!$A$3:$S$481,5,FALSE)</f>
        <v>Indumentaria militar</v>
      </c>
      <c r="J527" s="2" t="str">
        <f>IFERROR(VLOOKUP($A527,[1]products_2021_10_19_12_46_45!$A$3:$S$481,6,FALSE),"")</f>
        <v>Pantalones</v>
      </c>
      <c r="K527" s="2" t="str">
        <f>IFERROR(VLOOKUP($A527,[1]products_2021_10_19_12_46_45!$A$3:$S$481,7,FALSE),"")</f>
        <v>De vestir</v>
      </c>
      <c r="L527" s="2" t="str">
        <f>IFERROR(VLOOKUP($A527,[1]products_2021_10_19_12_46_45!$A$3:$S$481,8,FALSE),"")</f>
        <v/>
      </c>
      <c r="M527" s="2" t="str">
        <f>IFERROR(VLOOKUP($A527,[1]products_2021_10_19_12_46_45!$A$3:$S$481,9,FALSE),"")</f>
        <v>Gabardina, Penitenciaría, Gala, Uniforme de Salida, Pantalón</v>
      </c>
      <c r="N527" s="2">
        <f>IFERROR(VLOOKUP(C527,[2]articulo!$A$1:$D$9000,4,FALSE),"")</f>
        <v>3220.37</v>
      </c>
      <c r="O527" s="2" t="str">
        <f>VLOOKUP($A527,[1]products_2021_10_19_12_46_45!$A$3:$S$481,18,FALSE)</f>
        <v>https://rerda.com/3122/pantalon-de-vestir-gris-t34-48.jpg,https://rerda.com/3123/pantalon-de-vestir-gris-t34-48.jpg,https://rerda.com/3124/pantalon-de-vestir-gris-t34-48.jpg</v>
      </c>
      <c r="P527" s="2">
        <f>IFERROR(VLOOKUP(B527,[3]stock!$A$1:$B$9000,2,FALSE),"0")</f>
        <v>0</v>
      </c>
      <c r="Q527" s="2">
        <f>VLOOKUP($A527,[1]products_2021_10_19_12_46_45!$A$3:$S$481,11,FALSE)</f>
        <v>5</v>
      </c>
      <c r="R527" s="2">
        <f>VLOOKUP($A527,[1]products_2021_10_19_12_46_45!$A$3:$S$481,12,FALSE)</f>
        <v>5</v>
      </c>
      <c r="S527" s="2">
        <f>VLOOKUP($A527,[1]products_2021_10_19_12_46_45!$A$3:$S$481,13,FALSE)</f>
        <v>5</v>
      </c>
      <c r="T527" s="2">
        <f>VLOOKUP($A527,[1]products_2021_10_19_12_46_45!$A$3:$S$481,14,FALSE)</f>
        <v>0.03</v>
      </c>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row>
    <row r="528" spans="1:45" hidden="1" x14ac:dyDescent="0.25">
      <c r="A528" s="2">
        <v>666</v>
      </c>
      <c r="B528" s="2">
        <v>112084042</v>
      </c>
      <c r="C528" s="2">
        <f>VLOOKUP($A528,[1]products_2021_10_19_12_46_45!$A$3:$S$481,3,FALSE)</f>
        <v>1120840</v>
      </c>
      <c r="D528" s="2" t="str">
        <f>VLOOKUP($A528,[1]products_2021_10_19_12_46_45!$A$3:$S$481,4,FALSE)</f>
        <v>Pantalón de Vestir Gris T:34-48</v>
      </c>
      <c r="E528" s="3">
        <v>42</v>
      </c>
      <c r="F528" s="4"/>
      <c r="G528" s="2" t="str">
        <f>VLOOKUP($A528,[1]products_2021_10_19_12_46_45!$A$3:$S$481,16,FALSE)</f>
        <v>Pantalón pinzado de gala._x000D_
Bolsillos traseros sin solapas._x000D_
Para uniforme de salida.</v>
      </c>
      <c r="H528" s="2" t="str">
        <f>IFERROR(VLOOKUP($A528,[1]products_2021_10_19_12_46_45!$A$3:$S$481,17,FALSE),"")</f>
        <v>Ideales para desfiles, gala, la policía, penitenciaría, institutos, escuelas, como también el Liceo Militar.</v>
      </c>
      <c r="I528" s="2" t="str">
        <f>VLOOKUP($A528,[1]products_2021_10_19_12_46_45!$A$3:$S$481,5,FALSE)</f>
        <v>Indumentaria militar</v>
      </c>
      <c r="J528" s="2" t="str">
        <f>IFERROR(VLOOKUP($A528,[1]products_2021_10_19_12_46_45!$A$3:$S$481,6,FALSE),"")</f>
        <v>Pantalones</v>
      </c>
      <c r="K528" s="2" t="str">
        <f>IFERROR(VLOOKUP($A528,[1]products_2021_10_19_12_46_45!$A$3:$S$481,7,FALSE),"")</f>
        <v>De vestir</v>
      </c>
      <c r="L528" s="2" t="str">
        <f>IFERROR(VLOOKUP($A528,[1]products_2021_10_19_12_46_45!$A$3:$S$481,8,FALSE),"")</f>
        <v/>
      </c>
      <c r="M528" s="2" t="str">
        <f>IFERROR(VLOOKUP($A528,[1]products_2021_10_19_12_46_45!$A$3:$S$481,9,FALSE),"")</f>
        <v>Gabardina, Penitenciaría, Gala, Uniforme de Salida, Pantalón</v>
      </c>
      <c r="N528" s="2">
        <f>IFERROR(VLOOKUP(C528,[2]articulo!$A$1:$D$9000,4,FALSE),"")</f>
        <v>3220.37</v>
      </c>
      <c r="O528" s="2" t="str">
        <f>VLOOKUP($A528,[1]products_2021_10_19_12_46_45!$A$3:$S$481,18,FALSE)</f>
        <v>https://rerda.com/3122/pantalon-de-vestir-gris-t34-48.jpg,https://rerda.com/3123/pantalon-de-vestir-gris-t34-48.jpg,https://rerda.com/3124/pantalon-de-vestir-gris-t34-48.jpg</v>
      </c>
      <c r="P528" s="2">
        <f>IFERROR(VLOOKUP(B528,[3]stock!$A$1:$B$9000,2,FALSE),"0")</f>
        <v>0</v>
      </c>
      <c r="Q528" s="2">
        <f>VLOOKUP($A528,[1]products_2021_10_19_12_46_45!$A$3:$S$481,11,FALSE)</f>
        <v>5</v>
      </c>
      <c r="R528" s="2">
        <f>VLOOKUP($A528,[1]products_2021_10_19_12_46_45!$A$3:$S$481,12,FALSE)</f>
        <v>5</v>
      </c>
      <c r="S528" s="2">
        <f>VLOOKUP($A528,[1]products_2021_10_19_12_46_45!$A$3:$S$481,13,FALSE)</f>
        <v>5</v>
      </c>
      <c r="T528" s="2">
        <f>VLOOKUP($A528,[1]products_2021_10_19_12_46_45!$A$3:$S$481,14,FALSE)</f>
        <v>0.03</v>
      </c>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row>
    <row r="529" spans="1:45" hidden="1" x14ac:dyDescent="0.25">
      <c r="A529" s="2">
        <v>666</v>
      </c>
      <c r="B529" s="2">
        <v>112084044</v>
      </c>
      <c r="C529" s="2">
        <f>VLOOKUP($A529,[1]products_2021_10_19_12_46_45!$A$3:$S$481,3,FALSE)</f>
        <v>1120840</v>
      </c>
      <c r="D529" s="2" t="str">
        <f>VLOOKUP($A529,[1]products_2021_10_19_12_46_45!$A$3:$S$481,4,FALSE)</f>
        <v>Pantalón de Vestir Gris T:34-48</v>
      </c>
      <c r="E529" s="3">
        <v>44</v>
      </c>
      <c r="F529" s="4"/>
      <c r="G529" s="2" t="str">
        <f>VLOOKUP($A529,[1]products_2021_10_19_12_46_45!$A$3:$S$481,16,FALSE)</f>
        <v>Pantalón pinzado de gala._x000D_
Bolsillos traseros sin solapas._x000D_
Para uniforme de salida.</v>
      </c>
      <c r="H529" s="2" t="str">
        <f>IFERROR(VLOOKUP($A529,[1]products_2021_10_19_12_46_45!$A$3:$S$481,17,FALSE),"")</f>
        <v>Ideales para desfiles, gala, la policía, penitenciaría, institutos, escuelas, como también el Liceo Militar.</v>
      </c>
      <c r="I529" s="2" t="str">
        <f>VLOOKUP($A529,[1]products_2021_10_19_12_46_45!$A$3:$S$481,5,FALSE)</f>
        <v>Indumentaria militar</v>
      </c>
      <c r="J529" s="2" t="str">
        <f>IFERROR(VLOOKUP($A529,[1]products_2021_10_19_12_46_45!$A$3:$S$481,6,FALSE),"")</f>
        <v>Pantalones</v>
      </c>
      <c r="K529" s="2" t="str">
        <f>IFERROR(VLOOKUP($A529,[1]products_2021_10_19_12_46_45!$A$3:$S$481,7,FALSE),"")</f>
        <v>De vestir</v>
      </c>
      <c r="L529" s="2" t="str">
        <f>IFERROR(VLOOKUP($A529,[1]products_2021_10_19_12_46_45!$A$3:$S$481,8,FALSE),"")</f>
        <v/>
      </c>
      <c r="M529" s="2" t="str">
        <f>IFERROR(VLOOKUP($A529,[1]products_2021_10_19_12_46_45!$A$3:$S$481,9,FALSE),"")</f>
        <v>Gabardina, Penitenciaría, Gala, Uniforme de Salida, Pantalón</v>
      </c>
      <c r="N529" s="2">
        <f>IFERROR(VLOOKUP(C529,[2]articulo!$A$1:$D$9000,4,FALSE),"")</f>
        <v>3220.37</v>
      </c>
      <c r="O529" s="2" t="str">
        <f>VLOOKUP($A529,[1]products_2021_10_19_12_46_45!$A$3:$S$481,18,FALSE)</f>
        <v>https://rerda.com/3122/pantalon-de-vestir-gris-t34-48.jpg,https://rerda.com/3123/pantalon-de-vestir-gris-t34-48.jpg,https://rerda.com/3124/pantalon-de-vestir-gris-t34-48.jpg</v>
      </c>
      <c r="P529" s="2">
        <f>IFERROR(VLOOKUP(B529,[3]stock!$A$1:$B$9000,2,FALSE),"0")</f>
        <v>0</v>
      </c>
      <c r="Q529" s="2">
        <f>VLOOKUP($A529,[1]products_2021_10_19_12_46_45!$A$3:$S$481,11,FALSE)</f>
        <v>5</v>
      </c>
      <c r="R529" s="2">
        <f>VLOOKUP($A529,[1]products_2021_10_19_12_46_45!$A$3:$S$481,12,FALSE)</f>
        <v>5</v>
      </c>
      <c r="S529" s="2">
        <f>VLOOKUP($A529,[1]products_2021_10_19_12_46_45!$A$3:$S$481,13,FALSE)</f>
        <v>5</v>
      </c>
      <c r="T529" s="2">
        <f>VLOOKUP($A529,[1]products_2021_10_19_12_46_45!$A$3:$S$481,14,FALSE)</f>
        <v>0.03</v>
      </c>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row>
    <row r="530" spans="1:45" hidden="1" x14ac:dyDescent="0.25">
      <c r="A530" s="2">
        <v>666</v>
      </c>
      <c r="B530" s="2">
        <v>112084046</v>
      </c>
      <c r="C530" s="2">
        <f>VLOOKUP($A530,[1]products_2021_10_19_12_46_45!$A$3:$S$481,3,FALSE)</f>
        <v>1120840</v>
      </c>
      <c r="D530" s="2" t="str">
        <f>VLOOKUP($A530,[1]products_2021_10_19_12_46_45!$A$3:$S$481,4,FALSE)</f>
        <v>Pantalón de Vestir Gris T:34-48</v>
      </c>
      <c r="E530" s="3">
        <v>46</v>
      </c>
      <c r="F530" s="4"/>
      <c r="G530" s="2" t="str">
        <f>VLOOKUP($A530,[1]products_2021_10_19_12_46_45!$A$3:$S$481,16,FALSE)</f>
        <v>Pantalón pinzado de gala._x000D_
Bolsillos traseros sin solapas._x000D_
Para uniforme de salida.</v>
      </c>
      <c r="H530" s="2" t="str">
        <f>IFERROR(VLOOKUP($A530,[1]products_2021_10_19_12_46_45!$A$3:$S$481,17,FALSE),"")</f>
        <v>Ideales para desfiles, gala, la policía, penitenciaría, institutos, escuelas, como también el Liceo Militar.</v>
      </c>
      <c r="I530" s="2" t="str">
        <f>VLOOKUP($A530,[1]products_2021_10_19_12_46_45!$A$3:$S$481,5,FALSE)</f>
        <v>Indumentaria militar</v>
      </c>
      <c r="J530" s="2" t="str">
        <f>IFERROR(VLOOKUP($A530,[1]products_2021_10_19_12_46_45!$A$3:$S$481,6,FALSE),"")</f>
        <v>Pantalones</v>
      </c>
      <c r="K530" s="2" t="str">
        <f>IFERROR(VLOOKUP($A530,[1]products_2021_10_19_12_46_45!$A$3:$S$481,7,FALSE),"")</f>
        <v>De vestir</v>
      </c>
      <c r="L530" s="2" t="str">
        <f>IFERROR(VLOOKUP($A530,[1]products_2021_10_19_12_46_45!$A$3:$S$481,8,FALSE),"")</f>
        <v/>
      </c>
      <c r="M530" s="2" t="str">
        <f>IFERROR(VLOOKUP($A530,[1]products_2021_10_19_12_46_45!$A$3:$S$481,9,FALSE),"")</f>
        <v>Gabardina, Penitenciaría, Gala, Uniforme de Salida, Pantalón</v>
      </c>
      <c r="N530" s="2">
        <f>IFERROR(VLOOKUP(C530,[2]articulo!$A$1:$D$9000,4,FALSE),"")</f>
        <v>3220.37</v>
      </c>
      <c r="O530" s="2" t="str">
        <f>VLOOKUP($A530,[1]products_2021_10_19_12_46_45!$A$3:$S$481,18,FALSE)</f>
        <v>https://rerda.com/3122/pantalon-de-vestir-gris-t34-48.jpg,https://rerda.com/3123/pantalon-de-vestir-gris-t34-48.jpg,https://rerda.com/3124/pantalon-de-vestir-gris-t34-48.jpg</v>
      </c>
      <c r="P530" s="2">
        <f>IFERROR(VLOOKUP(B530,[3]stock!$A$1:$B$9000,2,FALSE),"0")</f>
        <v>6</v>
      </c>
      <c r="Q530" s="2">
        <f>VLOOKUP($A530,[1]products_2021_10_19_12_46_45!$A$3:$S$481,11,FALSE)</f>
        <v>5</v>
      </c>
      <c r="R530" s="2">
        <f>VLOOKUP($A530,[1]products_2021_10_19_12_46_45!$A$3:$S$481,12,FALSE)</f>
        <v>5</v>
      </c>
      <c r="S530" s="2">
        <f>VLOOKUP($A530,[1]products_2021_10_19_12_46_45!$A$3:$S$481,13,FALSE)</f>
        <v>5</v>
      </c>
      <c r="T530" s="2">
        <f>VLOOKUP($A530,[1]products_2021_10_19_12_46_45!$A$3:$S$481,14,FALSE)</f>
        <v>0.03</v>
      </c>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row>
    <row r="531" spans="1:45" hidden="1" x14ac:dyDescent="0.25">
      <c r="A531" s="2">
        <v>666</v>
      </c>
      <c r="B531" s="2">
        <v>112084048</v>
      </c>
      <c r="C531" s="2">
        <f>VLOOKUP($A531,[1]products_2021_10_19_12_46_45!$A$3:$S$481,3,FALSE)</f>
        <v>1120840</v>
      </c>
      <c r="D531" s="2" t="str">
        <f>VLOOKUP($A531,[1]products_2021_10_19_12_46_45!$A$3:$S$481,4,FALSE)</f>
        <v>Pantalón de Vestir Gris T:34-48</v>
      </c>
      <c r="E531" s="3">
        <v>48</v>
      </c>
      <c r="F531" s="4"/>
      <c r="G531" s="2" t="str">
        <f>VLOOKUP($A531,[1]products_2021_10_19_12_46_45!$A$3:$S$481,16,FALSE)</f>
        <v>Pantalón pinzado de gala._x000D_
Bolsillos traseros sin solapas._x000D_
Para uniforme de salida.</v>
      </c>
      <c r="H531" s="2" t="str">
        <f>IFERROR(VLOOKUP($A531,[1]products_2021_10_19_12_46_45!$A$3:$S$481,17,FALSE),"")</f>
        <v>Ideales para desfiles, gala, la policía, penitenciaría, institutos, escuelas, como también el Liceo Militar.</v>
      </c>
      <c r="I531" s="2" t="str">
        <f>VLOOKUP($A531,[1]products_2021_10_19_12_46_45!$A$3:$S$481,5,FALSE)</f>
        <v>Indumentaria militar</v>
      </c>
      <c r="J531" s="2" t="str">
        <f>IFERROR(VLOOKUP($A531,[1]products_2021_10_19_12_46_45!$A$3:$S$481,6,FALSE),"")</f>
        <v>Pantalones</v>
      </c>
      <c r="K531" s="2" t="str">
        <f>IFERROR(VLOOKUP($A531,[1]products_2021_10_19_12_46_45!$A$3:$S$481,7,FALSE),"")</f>
        <v>De vestir</v>
      </c>
      <c r="L531" s="2" t="str">
        <f>IFERROR(VLOOKUP($A531,[1]products_2021_10_19_12_46_45!$A$3:$S$481,8,FALSE),"")</f>
        <v/>
      </c>
      <c r="M531" s="2" t="str">
        <f>IFERROR(VLOOKUP($A531,[1]products_2021_10_19_12_46_45!$A$3:$S$481,9,FALSE),"")</f>
        <v>Gabardina, Penitenciaría, Gala, Uniforme de Salida, Pantalón</v>
      </c>
      <c r="N531" s="2">
        <f>IFERROR(VLOOKUP(C531,[2]articulo!$A$1:$D$9000,4,FALSE),"")</f>
        <v>3220.37</v>
      </c>
      <c r="O531" s="2" t="str">
        <f>VLOOKUP($A531,[1]products_2021_10_19_12_46_45!$A$3:$S$481,18,FALSE)</f>
        <v>https://rerda.com/3122/pantalon-de-vestir-gris-t34-48.jpg,https://rerda.com/3123/pantalon-de-vestir-gris-t34-48.jpg,https://rerda.com/3124/pantalon-de-vestir-gris-t34-48.jpg</v>
      </c>
      <c r="P531" s="2">
        <f>IFERROR(VLOOKUP(B531,[3]stock!$A$1:$B$9000,2,FALSE),"0")</f>
        <v>4</v>
      </c>
      <c r="Q531" s="2">
        <f>VLOOKUP($A531,[1]products_2021_10_19_12_46_45!$A$3:$S$481,11,FALSE)</f>
        <v>5</v>
      </c>
      <c r="R531" s="2">
        <f>VLOOKUP($A531,[1]products_2021_10_19_12_46_45!$A$3:$S$481,12,FALSE)</f>
        <v>5</v>
      </c>
      <c r="S531" s="2">
        <f>VLOOKUP($A531,[1]products_2021_10_19_12_46_45!$A$3:$S$481,13,FALSE)</f>
        <v>5</v>
      </c>
      <c r="T531" s="2">
        <f>VLOOKUP($A531,[1]products_2021_10_19_12_46_45!$A$3:$S$481,14,FALSE)</f>
        <v>0.03</v>
      </c>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row>
    <row r="532" spans="1:45" hidden="1" x14ac:dyDescent="0.25">
      <c r="A532" s="2">
        <v>671</v>
      </c>
      <c r="B532" s="2">
        <v>112084150</v>
      </c>
      <c r="C532" s="2">
        <f>VLOOKUP($A532,[1]products_2021_10_19_12_46_45!$A$3:$S$481,3,FALSE)</f>
        <v>1120841</v>
      </c>
      <c r="D532" s="2" t="str">
        <f>VLOOKUP($A532,[1]products_2021_10_19_12_46_45!$A$3:$S$481,4,FALSE)</f>
        <v>Pantalón de Vestir Gris T:50-54</v>
      </c>
      <c r="E532" s="3">
        <v>50</v>
      </c>
      <c r="F532" s="4"/>
      <c r="G532" s="2" t="str">
        <f>VLOOKUP($A532,[1]products_2021_10_19_12_46_45!$A$3:$S$481,16,FALSE)</f>
        <v>Pantalón pinzado de gala._x000D_
Bolsillos traseros sin solapas._x000D_
Para uniforme de salida.</v>
      </c>
      <c r="H532" s="2" t="str">
        <f>IFERROR(VLOOKUP($A532,[1]products_2021_10_19_12_46_45!$A$3:$S$481,17,FALSE),"")</f>
        <v>Ideales para desfiles, gala, la policía, penitenciaría, institutos, escuelas, como también el Liceo Militar.</v>
      </c>
      <c r="I532" s="2" t="str">
        <f>VLOOKUP($A532,[1]products_2021_10_19_12_46_45!$A$3:$S$481,5,FALSE)</f>
        <v>Indumentaria militar</v>
      </c>
      <c r="J532" s="2" t="str">
        <f>IFERROR(VLOOKUP($A532,[1]products_2021_10_19_12_46_45!$A$3:$S$481,6,FALSE),"")</f>
        <v>Pantalones</v>
      </c>
      <c r="K532" s="2" t="str">
        <f>IFERROR(VLOOKUP($A532,[1]products_2021_10_19_12_46_45!$A$3:$S$481,7,FALSE),"")</f>
        <v>De vestir</v>
      </c>
      <c r="L532" s="2" t="str">
        <f>IFERROR(VLOOKUP($A532,[1]products_2021_10_19_12_46_45!$A$3:$S$481,8,FALSE),"")</f>
        <v/>
      </c>
      <c r="M532" s="2" t="str">
        <f>IFERROR(VLOOKUP($A532,[1]products_2021_10_19_12_46_45!$A$3:$S$481,9,FALSE),"")</f>
        <v>Gabardina, Penitenciaría, Gala, Uniforme de Salida, Pantalón</v>
      </c>
      <c r="N532" s="2">
        <f>IFERROR(VLOOKUP(C532,[2]articulo!$A$1:$D$9000,4,FALSE),"")</f>
        <v>4210.32</v>
      </c>
      <c r="O532" s="2" t="str">
        <f>VLOOKUP($A532,[1]products_2021_10_19_12_46_45!$A$3:$S$481,18,FALSE)</f>
        <v>https://rerda.com/3137/pantalon-de-vestir-gris-talle-50-al-54.jpg,https://rerda.com/3138/pantalon-de-vestir-gris-talle-50-al-54.jpg,https://rerda.com/3139/pantalon-de-vestir-gris-talle-50-al-54.jpg</v>
      </c>
      <c r="P532" s="2">
        <f>IFERROR(VLOOKUP(B532,[3]stock!$A$1:$B$9000,2,FALSE),"0")</f>
        <v>11</v>
      </c>
      <c r="Q532" s="2">
        <f>VLOOKUP($A532,[1]products_2021_10_19_12_46_45!$A$3:$S$481,11,FALSE)</f>
        <v>5</v>
      </c>
      <c r="R532" s="2">
        <f>VLOOKUP($A532,[1]products_2021_10_19_12_46_45!$A$3:$S$481,12,FALSE)</f>
        <v>5</v>
      </c>
      <c r="S532" s="2">
        <f>VLOOKUP($A532,[1]products_2021_10_19_12_46_45!$A$3:$S$481,13,FALSE)</f>
        <v>5</v>
      </c>
      <c r="T532" s="2">
        <f>VLOOKUP($A532,[1]products_2021_10_19_12_46_45!$A$3:$S$481,14,FALSE)</f>
        <v>0.03</v>
      </c>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row>
    <row r="533" spans="1:45" hidden="1" x14ac:dyDescent="0.25">
      <c r="A533" s="2">
        <v>671</v>
      </c>
      <c r="B533" s="2">
        <v>112084152</v>
      </c>
      <c r="C533" s="2">
        <f>VLOOKUP($A533,[1]products_2021_10_19_12_46_45!$A$3:$S$481,3,FALSE)</f>
        <v>1120841</v>
      </c>
      <c r="D533" s="2" t="str">
        <f>VLOOKUP($A533,[1]products_2021_10_19_12_46_45!$A$3:$S$481,4,FALSE)</f>
        <v>Pantalón de Vestir Gris T:50-54</v>
      </c>
      <c r="E533" s="3">
        <v>52</v>
      </c>
      <c r="F533" s="4"/>
      <c r="G533" s="2" t="str">
        <f>VLOOKUP($A533,[1]products_2021_10_19_12_46_45!$A$3:$S$481,16,FALSE)</f>
        <v>Pantalón pinzado de gala._x000D_
Bolsillos traseros sin solapas._x000D_
Para uniforme de salida.</v>
      </c>
      <c r="H533" s="2" t="str">
        <f>IFERROR(VLOOKUP($A533,[1]products_2021_10_19_12_46_45!$A$3:$S$481,17,FALSE),"")</f>
        <v>Ideales para desfiles, gala, la policía, penitenciaría, institutos, escuelas, como también el Liceo Militar.</v>
      </c>
      <c r="I533" s="2" t="str">
        <f>VLOOKUP($A533,[1]products_2021_10_19_12_46_45!$A$3:$S$481,5,FALSE)</f>
        <v>Indumentaria militar</v>
      </c>
      <c r="J533" s="2" t="str">
        <f>IFERROR(VLOOKUP($A533,[1]products_2021_10_19_12_46_45!$A$3:$S$481,6,FALSE),"")</f>
        <v>Pantalones</v>
      </c>
      <c r="K533" s="2" t="str">
        <f>IFERROR(VLOOKUP($A533,[1]products_2021_10_19_12_46_45!$A$3:$S$481,7,FALSE),"")</f>
        <v>De vestir</v>
      </c>
      <c r="L533" s="2" t="str">
        <f>IFERROR(VLOOKUP($A533,[1]products_2021_10_19_12_46_45!$A$3:$S$481,8,FALSE),"")</f>
        <v/>
      </c>
      <c r="M533" s="2" t="str">
        <f>IFERROR(VLOOKUP($A533,[1]products_2021_10_19_12_46_45!$A$3:$S$481,9,FALSE),"")</f>
        <v>Gabardina, Penitenciaría, Gala, Uniforme de Salida, Pantalón</v>
      </c>
      <c r="N533" s="2">
        <f>IFERROR(VLOOKUP(C533,[2]articulo!$A$1:$D$9000,4,FALSE),"")</f>
        <v>4210.32</v>
      </c>
      <c r="O533" s="2" t="str">
        <f>VLOOKUP($A533,[1]products_2021_10_19_12_46_45!$A$3:$S$481,18,FALSE)</f>
        <v>https://rerda.com/3137/pantalon-de-vestir-gris-talle-50-al-54.jpg,https://rerda.com/3138/pantalon-de-vestir-gris-talle-50-al-54.jpg,https://rerda.com/3139/pantalon-de-vestir-gris-talle-50-al-54.jpg</v>
      </c>
      <c r="P533" s="2">
        <f>IFERROR(VLOOKUP(B533,[3]stock!$A$1:$B$9000,2,FALSE),"0")</f>
        <v>3</v>
      </c>
      <c r="Q533" s="2">
        <f>VLOOKUP($A533,[1]products_2021_10_19_12_46_45!$A$3:$S$481,11,FALSE)</f>
        <v>5</v>
      </c>
      <c r="R533" s="2">
        <f>VLOOKUP($A533,[1]products_2021_10_19_12_46_45!$A$3:$S$481,12,FALSE)</f>
        <v>5</v>
      </c>
      <c r="S533" s="2">
        <f>VLOOKUP($A533,[1]products_2021_10_19_12_46_45!$A$3:$S$481,13,FALSE)</f>
        <v>5</v>
      </c>
      <c r="T533" s="2">
        <f>VLOOKUP($A533,[1]products_2021_10_19_12_46_45!$A$3:$S$481,14,FALSE)</f>
        <v>0.03</v>
      </c>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row>
    <row r="534" spans="1:45" hidden="1" x14ac:dyDescent="0.25">
      <c r="A534" s="2">
        <v>671</v>
      </c>
      <c r="B534" s="2">
        <v>112084154</v>
      </c>
      <c r="C534" s="2">
        <f>VLOOKUP($A534,[1]products_2021_10_19_12_46_45!$A$3:$S$481,3,FALSE)</f>
        <v>1120841</v>
      </c>
      <c r="D534" s="2" t="str">
        <f>VLOOKUP($A534,[1]products_2021_10_19_12_46_45!$A$3:$S$481,4,FALSE)</f>
        <v>Pantalón de Vestir Gris T:50-54</v>
      </c>
      <c r="E534" s="3">
        <v>54</v>
      </c>
      <c r="F534" s="4"/>
      <c r="G534" s="2" t="str">
        <f>VLOOKUP($A534,[1]products_2021_10_19_12_46_45!$A$3:$S$481,16,FALSE)</f>
        <v>Pantalón pinzado de gala._x000D_
Bolsillos traseros sin solapas._x000D_
Para uniforme de salida.</v>
      </c>
      <c r="H534" s="2" t="str">
        <f>IFERROR(VLOOKUP($A534,[1]products_2021_10_19_12_46_45!$A$3:$S$481,17,FALSE),"")</f>
        <v>Ideales para desfiles, gala, la policía, penitenciaría, institutos, escuelas, como también el Liceo Militar.</v>
      </c>
      <c r="I534" s="2" t="str">
        <f>VLOOKUP($A534,[1]products_2021_10_19_12_46_45!$A$3:$S$481,5,FALSE)</f>
        <v>Indumentaria militar</v>
      </c>
      <c r="J534" s="2" t="str">
        <f>IFERROR(VLOOKUP($A534,[1]products_2021_10_19_12_46_45!$A$3:$S$481,6,FALSE),"")</f>
        <v>Pantalones</v>
      </c>
      <c r="K534" s="2" t="str">
        <f>IFERROR(VLOOKUP($A534,[1]products_2021_10_19_12_46_45!$A$3:$S$481,7,FALSE),"")</f>
        <v>De vestir</v>
      </c>
      <c r="L534" s="2" t="str">
        <f>IFERROR(VLOOKUP($A534,[1]products_2021_10_19_12_46_45!$A$3:$S$481,8,FALSE),"")</f>
        <v/>
      </c>
      <c r="M534" s="2" t="str">
        <f>IFERROR(VLOOKUP($A534,[1]products_2021_10_19_12_46_45!$A$3:$S$481,9,FALSE),"")</f>
        <v>Gabardina, Penitenciaría, Gala, Uniforme de Salida, Pantalón</v>
      </c>
      <c r="N534" s="2">
        <f>IFERROR(VLOOKUP(C534,[2]articulo!$A$1:$D$9000,4,FALSE),"")</f>
        <v>4210.32</v>
      </c>
      <c r="O534" s="2" t="str">
        <f>VLOOKUP($A534,[1]products_2021_10_19_12_46_45!$A$3:$S$481,18,FALSE)</f>
        <v>https://rerda.com/3137/pantalon-de-vestir-gris-talle-50-al-54.jpg,https://rerda.com/3138/pantalon-de-vestir-gris-talle-50-al-54.jpg,https://rerda.com/3139/pantalon-de-vestir-gris-talle-50-al-54.jpg</v>
      </c>
      <c r="P534" s="2">
        <f>IFERROR(VLOOKUP(B534,[3]stock!$A$1:$B$9000,2,FALSE),"0")</f>
        <v>12</v>
      </c>
      <c r="Q534" s="2">
        <f>VLOOKUP($A534,[1]products_2021_10_19_12_46_45!$A$3:$S$481,11,FALSE)</f>
        <v>5</v>
      </c>
      <c r="R534" s="2">
        <f>VLOOKUP($A534,[1]products_2021_10_19_12_46_45!$A$3:$S$481,12,FALSE)</f>
        <v>5</v>
      </c>
      <c r="S534" s="2">
        <f>VLOOKUP($A534,[1]products_2021_10_19_12_46_45!$A$3:$S$481,13,FALSE)</f>
        <v>5</v>
      </c>
      <c r="T534" s="2">
        <f>VLOOKUP($A534,[1]products_2021_10_19_12_46_45!$A$3:$S$481,14,FALSE)</f>
        <v>0.03</v>
      </c>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row>
    <row r="535" spans="1:45" hidden="1" x14ac:dyDescent="0.25">
      <c r="A535" s="2">
        <v>1229</v>
      </c>
      <c r="B535" s="2">
        <v>112085034</v>
      </c>
      <c r="C535" s="2">
        <f>VLOOKUP($A535,[1]products_2021_10_19_12_46_45!$A$3:$S$481,3,FALSE)</f>
        <v>1120850</v>
      </c>
      <c r="D535" s="2" t="str">
        <f>VLOOKUP($A535,[1]products_2021_10_19_12_46_45!$A$3:$S$481,4,FALSE)</f>
        <v>Bombacha Americana Rip Infantería T:34-48</v>
      </c>
      <c r="E535" s="3">
        <v>34</v>
      </c>
      <c r="F535" s="4"/>
      <c r="G535" s="2" t="str">
        <f>VLOOKUP($A535,[1]products_2021_10_19_12_46_45!$A$3:$S$481,16,FALSE)</f>
        <v>Puños ajustables con abrojo. &lt;br /&gt;
Rodilleras y refuerzo en entrepierna. &lt;br /&gt;
8 (ocho) bolsillos. &lt;br /&gt;
Cierre de cremallera de 1ª calidad con ojal y botón.</v>
      </c>
      <c r="H535" s="2" t="str">
        <f>IFERROR(VLOOKUP($A535,[1]products_2021_10_19_12_46_45!$A$3:$S$481,17,FALSE),"")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35" s="2" t="str">
        <f>VLOOKUP($A535,[1]products_2021_10_19_12_46_45!$A$3:$S$481,5,FALSE)</f>
        <v>Indumentaria militar</v>
      </c>
      <c r="J535" s="2" t="str">
        <f>IFERROR(VLOOKUP($A535,[1]products_2021_10_19_12_46_45!$A$3:$S$481,6,FALSE),"")</f>
        <v>Pantalones de combate, bombachas, fajinas, cargo.</v>
      </c>
      <c r="K535" s="2" t="str">
        <f>IFERROR(VLOOKUP($A535,[1]products_2021_10_19_12_46_45!$A$3:$S$481,7,FALSE),"")</f>
        <v>Americana</v>
      </c>
      <c r="L535" s="2" t="str">
        <f>IFERROR(VLOOKUP($A535,[1]products_2021_10_19_12_46_45!$A$3:$S$481,8,FALSE),"")</f>
        <v/>
      </c>
      <c r="M535" s="2" t="str">
        <f>IFERROR(VLOOKUP($A535,[1]products_2021_10_19_12_46_45!$A$3:$S$481,9,FALSE),"")</f>
        <v>Americana, Rip Stop, Mimético, Bombacha</v>
      </c>
      <c r="N535" s="2">
        <f>IFERROR(VLOOKUP(C535,[2]articulo!$A$1:$D$9000,4,FALSE),"")</f>
        <v>7900</v>
      </c>
      <c r="O535" s="2" t="str">
        <f>VLOOKUP($A535,[1]products_2021_10_19_12_46_45!$A$3:$S$481,18,FALSE)</f>
        <v>https://rerda.com/7945/fagina-americana-rip-infanteria-t34-48.jpg,https://rerda.com/7946/fagina-americana-rip-infanteria-t34-48.jpg,https://rerda.com/7947/fagina-americana-rip-infanteria-t34-48.jpg,https://rerda.com/7948/fagina-americana-rip-infanteria-t34-48.jpg,https://rerda.com/7949/fagina-americana-rip-infanteria-t34-48.jpg</v>
      </c>
      <c r="P535" s="2">
        <f>IFERROR(VLOOKUP(B535,[3]stock!$A$1:$B$9000,2,FALSE),"0")</f>
        <v>0</v>
      </c>
      <c r="Q535" s="2">
        <f>VLOOKUP($A535,[1]products_2021_10_19_12_46_45!$A$3:$S$481,11,FALSE)</f>
        <v>5</v>
      </c>
      <c r="R535" s="2">
        <f>VLOOKUP($A535,[1]products_2021_10_19_12_46_45!$A$3:$S$481,12,FALSE)</f>
        <v>5</v>
      </c>
      <c r="S535" s="2">
        <f>VLOOKUP($A535,[1]products_2021_10_19_12_46_45!$A$3:$S$481,13,FALSE)</f>
        <v>5</v>
      </c>
      <c r="T535" s="2">
        <f>VLOOKUP($A535,[1]products_2021_10_19_12_46_45!$A$3:$S$481,14,FALSE)</f>
        <v>0.03</v>
      </c>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row>
    <row r="536" spans="1:45" hidden="1" x14ac:dyDescent="0.25">
      <c r="A536" s="2">
        <v>1229</v>
      </c>
      <c r="B536" s="2">
        <v>112085036</v>
      </c>
      <c r="C536" s="2">
        <f>VLOOKUP($A536,[1]products_2021_10_19_12_46_45!$A$3:$S$481,3,FALSE)</f>
        <v>1120850</v>
      </c>
      <c r="D536" s="2" t="str">
        <f>VLOOKUP($A536,[1]products_2021_10_19_12_46_45!$A$3:$S$481,4,FALSE)</f>
        <v>Bombacha Americana Rip Infantería T:34-48</v>
      </c>
      <c r="E536" s="3">
        <v>36</v>
      </c>
      <c r="F536" s="4"/>
      <c r="G536" s="2" t="str">
        <f>VLOOKUP($A536,[1]products_2021_10_19_12_46_45!$A$3:$S$481,16,FALSE)</f>
        <v>Puños ajustables con abrojo. &lt;br /&gt;
Rodilleras y refuerzo en entrepierna. &lt;br /&gt;
8 (ocho) bolsillos. &lt;br /&gt;
Cierre de cremallera de 1ª calidad con ojal y botón.</v>
      </c>
      <c r="H536" s="2" t="str">
        <f>IFERROR(VLOOKUP($A536,[1]products_2021_10_19_12_46_45!$A$3:$S$481,17,FALSE),"")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36" s="2" t="str">
        <f>VLOOKUP($A536,[1]products_2021_10_19_12_46_45!$A$3:$S$481,5,FALSE)</f>
        <v>Indumentaria militar</v>
      </c>
      <c r="J536" s="2" t="str">
        <f>IFERROR(VLOOKUP($A536,[1]products_2021_10_19_12_46_45!$A$3:$S$481,6,FALSE),"")</f>
        <v>Pantalones de combate, bombachas, fajinas, cargo.</v>
      </c>
      <c r="K536" s="2" t="str">
        <f>IFERROR(VLOOKUP($A536,[1]products_2021_10_19_12_46_45!$A$3:$S$481,7,FALSE),"")</f>
        <v>Americana</v>
      </c>
      <c r="L536" s="2" t="str">
        <f>IFERROR(VLOOKUP($A536,[1]products_2021_10_19_12_46_45!$A$3:$S$481,8,FALSE),"")</f>
        <v/>
      </c>
      <c r="M536" s="2" t="str">
        <f>IFERROR(VLOOKUP($A536,[1]products_2021_10_19_12_46_45!$A$3:$S$481,9,FALSE),"")</f>
        <v>Americana, Rip Stop, Mimético, Bombacha</v>
      </c>
      <c r="N536" s="2">
        <f>IFERROR(VLOOKUP(C536,[2]articulo!$A$1:$D$9000,4,FALSE),"")</f>
        <v>7900</v>
      </c>
      <c r="O536" s="2" t="str">
        <f>VLOOKUP($A536,[1]products_2021_10_19_12_46_45!$A$3:$S$481,18,FALSE)</f>
        <v>https://rerda.com/7945/fagina-americana-rip-infanteria-t34-48.jpg,https://rerda.com/7946/fagina-americana-rip-infanteria-t34-48.jpg,https://rerda.com/7947/fagina-americana-rip-infanteria-t34-48.jpg,https://rerda.com/7948/fagina-americana-rip-infanteria-t34-48.jpg,https://rerda.com/7949/fagina-americana-rip-infanteria-t34-48.jpg</v>
      </c>
      <c r="P536" s="2">
        <f>IFERROR(VLOOKUP(B536,[3]stock!$A$1:$B$9000,2,FALSE),"0")</f>
        <v>0</v>
      </c>
      <c r="Q536" s="2">
        <f>VLOOKUP($A536,[1]products_2021_10_19_12_46_45!$A$3:$S$481,11,FALSE)</f>
        <v>5</v>
      </c>
      <c r="R536" s="2">
        <f>VLOOKUP($A536,[1]products_2021_10_19_12_46_45!$A$3:$S$481,12,FALSE)</f>
        <v>5</v>
      </c>
      <c r="S536" s="2">
        <f>VLOOKUP($A536,[1]products_2021_10_19_12_46_45!$A$3:$S$481,13,FALSE)</f>
        <v>5</v>
      </c>
      <c r="T536" s="2">
        <f>VLOOKUP($A536,[1]products_2021_10_19_12_46_45!$A$3:$S$481,14,FALSE)</f>
        <v>0.03</v>
      </c>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row>
    <row r="537" spans="1:45" hidden="1" x14ac:dyDescent="0.25">
      <c r="A537" s="2">
        <v>1229</v>
      </c>
      <c r="B537" s="2">
        <v>112085038</v>
      </c>
      <c r="C537" s="2">
        <f>VLOOKUP($A537,[1]products_2021_10_19_12_46_45!$A$3:$S$481,3,FALSE)</f>
        <v>1120850</v>
      </c>
      <c r="D537" s="2" t="str">
        <f>VLOOKUP($A537,[1]products_2021_10_19_12_46_45!$A$3:$S$481,4,FALSE)</f>
        <v>Bombacha Americana Rip Infantería T:34-48</v>
      </c>
      <c r="E537" s="3">
        <v>38</v>
      </c>
      <c r="F537" s="4"/>
      <c r="G537" s="2" t="str">
        <f>VLOOKUP($A537,[1]products_2021_10_19_12_46_45!$A$3:$S$481,16,FALSE)</f>
        <v>Puños ajustables con abrojo. &lt;br /&gt;
Rodilleras y refuerzo en entrepierna. &lt;br /&gt;
8 (ocho) bolsillos. &lt;br /&gt;
Cierre de cremallera de 1ª calidad con ojal y botón.</v>
      </c>
      <c r="H537" s="2" t="str">
        <f>IFERROR(VLOOKUP($A537,[1]products_2021_10_19_12_46_45!$A$3:$S$481,17,FALSE),"")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37" s="2" t="str">
        <f>VLOOKUP($A537,[1]products_2021_10_19_12_46_45!$A$3:$S$481,5,FALSE)</f>
        <v>Indumentaria militar</v>
      </c>
      <c r="J537" s="2" t="str">
        <f>IFERROR(VLOOKUP($A537,[1]products_2021_10_19_12_46_45!$A$3:$S$481,6,FALSE),"")</f>
        <v>Pantalones de combate, bombachas, fajinas, cargo.</v>
      </c>
      <c r="K537" s="2" t="str">
        <f>IFERROR(VLOOKUP($A537,[1]products_2021_10_19_12_46_45!$A$3:$S$481,7,FALSE),"")</f>
        <v>Americana</v>
      </c>
      <c r="L537" s="2" t="str">
        <f>IFERROR(VLOOKUP($A537,[1]products_2021_10_19_12_46_45!$A$3:$S$481,8,FALSE),"")</f>
        <v/>
      </c>
      <c r="M537" s="2" t="str">
        <f>IFERROR(VLOOKUP($A537,[1]products_2021_10_19_12_46_45!$A$3:$S$481,9,FALSE),"")</f>
        <v>Americana, Rip Stop, Mimético, Bombacha</v>
      </c>
      <c r="N537" s="2">
        <f>IFERROR(VLOOKUP(C537,[2]articulo!$A$1:$D$9000,4,FALSE),"")</f>
        <v>7900</v>
      </c>
      <c r="O537" s="2" t="str">
        <f>VLOOKUP($A537,[1]products_2021_10_19_12_46_45!$A$3:$S$481,18,FALSE)</f>
        <v>https://rerda.com/7945/fagina-americana-rip-infanteria-t34-48.jpg,https://rerda.com/7946/fagina-americana-rip-infanteria-t34-48.jpg,https://rerda.com/7947/fagina-americana-rip-infanteria-t34-48.jpg,https://rerda.com/7948/fagina-americana-rip-infanteria-t34-48.jpg,https://rerda.com/7949/fagina-americana-rip-infanteria-t34-48.jpg</v>
      </c>
      <c r="P537" s="2">
        <f>IFERROR(VLOOKUP(B537,[3]stock!$A$1:$B$9000,2,FALSE),"0")</f>
        <v>0</v>
      </c>
      <c r="Q537" s="2">
        <f>VLOOKUP($A537,[1]products_2021_10_19_12_46_45!$A$3:$S$481,11,FALSE)</f>
        <v>5</v>
      </c>
      <c r="R537" s="2">
        <f>VLOOKUP($A537,[1]products_2021_10_19_12_46_45!$A$3:$S$481,12,FALSE)</f>
        <v>5</v>
      </c>
      <c r="S537" s="2">
        <f>VLOOKUP($A537,[1]products_2021_10_19_12_46_45!$A$3:$S$481,13,FALSE)</f>
        <v>5</v>
      </c>
      <c r="T537" s="2">
        <f>VLOOKUP($A537,[1]products_2021_10_19_12_46_45!$A$3:$S$481,14,FALSE)</f>
        <v>0.03</v>
      </c>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row>
    <row r="538" spans="1:45" hidden="1" x14ac:dyDescent="0.25">
      <c r="A538" s="2">
        <v>1229</v>
      </c>
      <c r="B538" s="2">
        <v>112085040</v>
      </c>
      <c r="C538" s="2">
        <f>VLOOKUP($A538,[1]products_2021_10_19_12_46_45!$A$3:$S$481,3,FALSE)</f>
        <v>1120850</v>
      </c>
      <c r="D538" s="2" t="str">
        <f>VLOOKUP($A538,[1]products_2021_10_19_12_46_45!$A$3:$S$481,4,FALSE)</f>
        <v>Bombacha Americana Rip Infantería T:34-48</v>
      </c>
      <c r="E538" s="3">
        <v>40</v>
      </c>
      <c r="F538" s="4"/>
      <c r="G538" s="2" t="str">
        <f>VLOOKUP($A538,[1]products_2021_10_19_12_46_45!$A$3:$S$481,16,FALSE)</f>
        <v>Puños ajustables con abrojo. &lt;br /&gt;
Rodilleras y refuerzo en entrepierna. &lt;br /&gt;
8 (ocho) bolsillos. &lt;br /&gt;
Cierre de cremallera de 1ª calidad con ojal y botón.</v>
      </c>
      <c r="H538" s="2" t="str">
        <f>IFERROR(VLOOKUP($A538,[1]products_2021_10_19_12_46_45!$A$3:$S$481,17,FALSE),"")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38" s="2" t="str">
        <f>VLOOKUP($A538,[1]products_2021_10_19_12_46_45!$A$3:$S$481,5,FALSE)</f>
        <v>Indumentaria militar</v>
      </c>
      <c r="J538" s="2" t="str">
        <f>IFERROR(VLOOKUP($A538,[1]products_2021_10_19_12_46_45!$A$3:$S$481,6,FALSE),"")</f>
        <v>Pantalones de combate, bombachas, fajinas, cargo.</v>
      </c>
      <c r="K538" s="2" t="str">
        <f>IFERROR(VLOOKUP($A538,[1]products_2021_10_19_12_46_45!$A$3:$S$481,7,FALSE),"")</f>
        <v>Americana</v>
      </c>
      <c r="L538" s="2" t="str">
        <f>IFERROR(VLOOKUP($A538,[1]products_2021_10_19_12_46_45!$A$3:$S$481,8,FALSE),"")</f>
        <v/>
      </c>
      <c r="M538" s="2" t="str">
        <f>IFERROR(VLOOKUP($A538,[1]products_2021_10_19_12_46_45!$A$3:$S$481,9,FALSE),"")</f>
        <v>Americana, Rip Stop, Mimético, Bombacha</v>
      </c>
      <c r="N538" s="2">
        <f>IFERROR(VLOOKUP(C538,[2]articulo!$A$1:$D$9000,4,FALSE),"")</f>
        <v>7900</v>
      </c>
      <c r="O538" s="2" t="str">
        <f>VLOOKUP($A538,[1]products_2021_10_19_12_46_45!$A$3:$S$481,18,FALSE)</f>
        <v>https://rerda.com/7945/fagina-americana-rip-infanteria-t34-48.jpg,https://rerda.com/7946/fagina-americana-rip-infanteria-t34-48.jpg,https://rerda.com/7947/fagina-americana-rip-infanteria-t34-48.jpg,https://rerda.com/7948/fagina-americana-rip-infanteria-t34-48.jpg,https://rerda.com/7949/fagina-americana-rip-infanteria-t34-48.jpg</v>
      </c>
      <c r="P538" s="2">
        <f>IFERROR(VLOOKUP(B538,[3]stock!$A$1:$B$9000,2,FALSE),"0")</f>
        <v>4</v>
      </c>
      <c r="Q538" s="2">
        <f>VLOOKUP($A538,[1]products_2021_10_19_12_46_45!$A$3:$S$481,11,FALSE)</f>
        <v>5</v>
      </c>
      <c r="R538" s="2">
        <f>VLOOKUP($A538,[1]products_2021_10_19_12_46_45!$A$3:$S$481,12,FALSE)</f>
        <v>5</v>
      </c>
      <c r="S538" s="2">
        <f>VLOOKUP($A538,[1]products_2021_10_19_12_46_45!$A$3:$S$481,13,FALSE)</f>
        <v>5</v>
      </c>
      <c r="T538" s="2">
        <f>VLOOKUP($A538,[1]products_2021_10_19_12_46_45!$A$3:$S$481,14,FALSE)</f>
        <v>0.03</v>
      </c>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row>
    <row r="539" spans="1:45" hidden="1" x14ac:dyDescent="0.25">
      <c r="A539" s="2">
        <v>1229</v>
      </c>
      <c r="B539" s="2">
        <v>112085042</v>
      </c>
      <c r="C539" s="2">
        <f>VLOOKUP($A539,[1]products_2021_10_19_12_46_45!$A$3:$S$481,3,FALSE)</f>
        <v>1120850</v>
      </c>
      <c r="D539" s="2" t="str">
        <f>VLOOKUP($A539,[1]products_2021_10_19_12_46_45!$A$3:$S$481,4,FALSE)</f>
        <v>Bombacha Americana Rip Infantería T:34-48</v>
      </c>
      <c r="E539" s="3">
        <v>42</v>
      </c>
      <c r="F539" s="4"/>
      <c r="G539" s="2" t="str">
        <f>VLOOKUP($A539,[1]products_2021_10_19_12_46_45!$A$3:$S$481,16,FALSE)</f>
        <v>Puños ajustables con abrojo. &lt;br /&gt;
Rodilleras y refuerzo en entrepierna. &lt;br /&gt;
8 (ocho) bolsillos. &lt;br /&gt;
Cierre de cremallera de 1ª calidad con ojal y botón.</v>
      </c>
      <c r="H539" s="2" t="str">
        <f>IFERROR(VLOOKUP($A539,[1]products_2021_10_19_12_46_45!$A$3:$S$481,17,FALSE),"")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39" s="2" t="str">
        <f>VLOOKUP($A539,[1]products_2021_10_19_12_46_45!$A$3:$S$481,5,FALSE)</f>
        <v>Indumentaria militar</v>
      </c>
      <c r="J539" s="2" t="str">
        <f>IFERROR(VLOOKUP($A539,[1]products_2021_10_19_12_46_45!$A$3:$S$481,6,FALSE),"")</f>
        <v>Pantalones de combate, bombachas, fajinas, cargo.</v>
      </c>
      <c r="K539" s="2" t="str">
        <f>IFERROR(VLOOKUP($A539,[1]products_2021_10_19_12_46_45!$A$3:$S$481,7,FALSE),"")</f>
        <v>Americana</v>
      </c>
      <c r="L539" s="2" t="str">
        <f>IFERROR(VLOOKUP($A539,[1]products_2021_10_19_12_46_45!$A$3:$S$481,8,FALSE),"")</f>
        <v/>
      </c>
      <c r="M539" s="2" t="str">
        <f>IFERROR(VLOOKUP($A539,[1]products_2021_10_19_12_46_45!$A$3:$S$481,9,FALSE),"")</f>
        <v>Americana, Rip Stop, Mimético, Bombacha</v>
      </c>
      <c r="N539" s="2">
        <f>IFERROR(VLOOKUP(C539,[2]articulo!$A$1:$D$9000,4,FALSE),"")</f>
        <v>7900</v>
      </c>
      <c r="O539" s="2" t="str">
        <f>VLOOKUP($A539,[1]products_2021_10_19_12_46_45!$A$3:$S$481,18,FALSE)</f>
        <v>https://rerda.com/7945/fagina-americana-rip-infanteria-t34-48.jpg,https://rerda.com/7946/fagina-americana-rip-infanteria-t34-48.jpg,https://rerda.com/7947/fagina-americana-rip-infanteria-t34-48.jpg,https://rerda.com/7948/fagina-americana-rip-infanteria-t34-48.jpg,https://rerda.com/7949/fagina-americana-rip-infanteria-t34-48.jpg</v>
      </c>
      <c r="P539" s="2">
        <f>IFERROR(VLOOKUP(B539,[3]stock!$A$1:$B$9000,2,FALSE),"0")</f>
        <v>6</v>
      </c>
      <c r="Q539" s="2">
        <f>VLOOKUP($A539,[1]products_2021_10_19_12_46_45!$A$3:$S$481,11,FALSE)</f>
        <v>5</v>
      </c>
      <c r="R539" s="2">
        <f>VLOOKUP($A539,[1]products_2021_10_19_12_46_45!$A$3:$S$481,12,FALSE)</f>
        <v>5</v>
      </c>
      <c r="S539" s="2">
        <f>VLOOKUP($A539,[1]products_2021_10_19_12_46_45!$A$3:$S$481,13,FALSE)</f>
        <v>5</v>
      </c>
      <c r="T539" s="2">
        <f>VLOOKUP($A539,[1]products_2021_10_19_12_46_45!$A$3:$S$481,14,FALSE)</f>
        <v>0.03</v>
      </c>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row>
    <row r="540" spans="1:45" hidden="1" x14ac:dyDescent="0.25">
      <c r="A540" s="2">
        <v>1229</v>
      </c>
      <c r="B540" s="2">
        <v>112085044</v>
      </c>
      <c r="C540" s="2">
        <f>VLOOKUP($A540,[1]products_2021_10_19_12_46_45!$A$3:$S$481,3,FALSE)</f>
        <v>1120850</v>
      </c>
      <c r="D540" s="2" t="str">
        <f>VLOOKUP($A540,[1]products_2021_10_19_12_46_45!$A$3:$S$481,4,FALSE)</f>
        <v>Bombacha Americana Rip Infantería T:34-48</v>
      </c>
      <c r="E540" s="3">
        <v>44</v>
      </c>
      <c r="F540" s="4"/>
      <c r="G540" s="2" t="str">
        <f>VLOOKUP($A540,[1]products_2021_10_19_12_46_45!$A$3:$S$481,16,FALSE)</f>
        <v>Puños ajustables con abrojo. &lt;br /&gt;
Rodilleras y refuerzo en entrepierna. &lt;br /&gt;
8 (ocho) bolsillos. &lt;br /&gt;
Cierre de cremallera de 1ª calidad con ojal y botón.</v>
      </c>
      <c r="H540" s="2" t="str">
        <f>IFERROR(VLOOKUP($A540,[1]products_2021_10_19_12_46_45!$A$3:$S$481,17,FALSE),"")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40" s="2" t="str">
        <f>VLOOKUP($A540,[1]products_2021_10_19_12_46_45!$A$3:$S$481,5,FALSE)</f>
        <v>Indumentaria militar</v>
      </c>
      <c r="J540" s="2" t="str">
        <f>IFERROR(VLOOKUP($A540,[1]products_2021_10_19_12_46_45!$A$3:$S$481,6,FALSE),"")</f>
        <v>Pantalones de combate, bombachas, fajinas, cargo.</v>
      </c>
      <c r="K540" s="2" t="str">
        <f>IFERROR(VLOOKUP($A540,[1]products_2021_10_19_12_46_45!$A$3:$S$481,7,FALSE),"")</f>
        <v>Americana</v>
      </c>
      <c r="L540" s="2" t="str">
        <f>IFERROR(VLOOKUP($A540,[1]products_2021_10_19_12_46_45!$A$3:$S$481,8,FALSE),"")</f>
        <v/>
      </c>
      <c r="M540" s="2" t="str">
        <f>IFERROR(VLOOKUP($A540,[1]products_2021_10_19_12_46_45!$A$3:$S$481,9,FALSE),"")</f>
        <v>Americana, Rip Stop, Mimético, Bombacha</v>
      </c>
      <c r="N540" s="2">
        <f>IFERROR(VLOOKUP(C540,[2]articulo!$A$1:$D$9000,4,FALSE),"")</f>
        <v>7900</v>
      </c>
      <c r="O540" s="2" t="str">
        <f>VLOOKUP($A540,[1]products_2021_10_19_12_46_45!$A$3:$S$481,18,FALSE)</f>
        <v>https://rerda.com/7945/fagina-americana-rip-infanteria-t34-48.jpg,https://rerda.com/7946/fagina-americana-rip-infanteria-t34-48.jpg,https://rerda.com/7947/fagina-americana-rip-infanteria-t34-48.jpg,https://rerda.com/7948/fagina-americana-rip-infanteria-t34-48.jpg,https://rerda.com/7949/fagina-americana-rip-infanteria-t34-48.jpg</v>
      </c>
      <c r="P540" s="2">
        <f>IFERROR(VLOOKUP(B540,[3]stock!$A$1:$B$9000,2,FALSE),"0")</f>
        <v>3</v>
      </c>
      <c r="Q540" s="2">
        <f>VLOOKUP($A540,[1]products_2021_10_19_12_46_45!$A$3:$S$481,11,FALSE)</f>
        <v>5</v>
      </c>
      <c r="R540" s="2">
        <f>VLOOKUP($A540,[1]products_2021_10_19_12_46_45!$A$3:$S$481,12,FALSE)</f>
        <v>5</v>
      </c>
      <c r="S540" s="2">
        <f>VLOOKUP($A540,[1]products_2021_10_19_12_46_45!$A$3:$S$481,13,FALSE)</f>
        <v>5</v>
      </c>
      <c r="T540" s="2">
        <f>VLOOKUP($A540,[1]products_2021_10_19_12_46_45!$A$3:$S$481,14,FALSE)</f>
        <v>0.03</v>
      </c>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row>
    <row r="541" spans="1:45" hidden="1" x14ac:dyDescent="0.25">
      <c r="A541" s="2">
        <v>1229</v>
      </c>
      <c r="B541" s="2">
        <v>112085046</v>
      </c>
      <c r="C541" s="2">
        <f>VLOOKUP($A541,[1]products_2021_10_19_12_46_45!$A$3:$S$481,3,FALSE)</f>
        <v>1120850</v>
      </c>
      <c r="D541" s="2" t="str">
        <f>VLOOKUP($A541,[1]products_2021_10_19_12_46_45!$A$3:$S$481,4,FALSE)</f>
        <v>Bombacha Americana Rip Infantería T:34-48</v>
      </c>
      <c r="E541" s="3">
        <v>46</v>
      </c>
      <c r="F541" s="4"/>
      <c r="G541" s="2" t="str">
        <f>VLOOKUP($A541,[1]products_2021_10_19_12_46_45!$A$3:$S$481,16,FALSE)</f>
        <v>Puños ajustables con abrojo. &lt;br /&gt;
Rodilleras y refuerzo en entrepierna. &lt;br /&gt;
8 (ocho) bolsillos. &lt;br /&gt;
Cierre de cremallera de 1ª calidad con ojal y botón.</v>
      </c>
      <c r="H541" s="2" t="str">
        <f>IFERROR(VLOOKUP($A541,[1]products_2021_10_19_12_46_45!$A$3:$S$481,17,FALSE),"")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41" s="2" t="str">
        <f>VLOOKUP($A541,[1]products_2021_10_19_12_46_45!$A$3:$S$481,5,FALSE)</f>
        <v>Indumentaria militar</v>
      </c>
      <c r="J541" s="2" t="str">
        <f>IFERROR(VLOOKUP($A541,[1]products_2021_10_19_12_46_45!$A$3:$S$481,6,FALSE),"")</f>
        <v>Pantalones de combate, bombachas, fajinas, cargo.</v>
      </c>
      <c r="K541" s="2" t="str">
        <f>IFERROR(VLOOKUP($A541,[1]products_2021_10_19_12_46_45!$A$3:$S$481,7,FALSE),"")</f>
        <v>Americana</v>
      </c>
      <c r="L541" s="2" t="str">
        <f>IFERROR(VLOOKUP($A541,[1]products_2021_10_19_12_46_45!$A$3:$S$481,8,FALSE),"")</f>
        <v/>
      </c>
      <c r="M541" s="2" t="str">
        <f>IFERROR(VLOOKUP($A541,[1]products_2021_10_19_12_46_45!$A$3:$S$481,9,FALSE),"")</f>
        <v>Americana, Rip Stop, Mimético, Bombacha</v>
      </c>
      <c r="N541" s="2">
        <f>IFERROR(VLOOKUP(C541,[2]articulo!$A$1:$D$9000,4,FALSE),"")</f>
        <v>7900</v>
      </c>
      <c r="O541" s="2" t="str">
        <f>VLOOKUP($A541,[1]products_2021_10_19_12_46_45!$A$3:$S$481,18,FALSE)</f>
        <v>https://rerda.com/7945/fagina-americana-rip-infanteria-t34-48.jpg,https://rerda.com/7946/fagina-americana-rip-infanteria-t34-48.jpg,https://rerda.com/7947/fagina-americana-rip-infanteria-t34-48.jpg,https://rerda.com/7948/fagina-americana-rip-infanteria-t34-48.jpg,https://rerda.com/7949/fagina-americana-rip-infanteria-t34-48.jpg</v>
      </c>
      <c r="P541" s="2">
        <f>IFERROR(VLOOKUP(B541,[3]stock!$A$1:$B$9000,2,FALSE),"0")</f>
        <v>0</v>
      </c>
      <c r="Q541" s="2">
        <f>VLOOKUP($A541,[1]products_2021_10_19_12_46_45!$A$3:$S$481,11,FALSE)</f>
        <v>5</v>
      </c>
      <c r="R541" s="2">
        <f>VLOOKUP($A541,[1]products_2021_10_19_12_46_45!$A$3:$S$481,12,FALSE)</f>
        <v>5</v>
      </c>
      <c r="S541" s="2">
        <f>VLOOKUP($A541,[1]products_2021_10_19_12_46_45!$A$3:$S$481,13,FALSE)</f>
        <v>5</v>
      </c>
      <c r="T541" s="2">
        <f>VLOOKUP($A541,[1]products_2021_10_19_12_46_45!$A$3:$S$481,14,FALSE)</f>
        <v>0.03</v>
      </c>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row>
    <row r="542" spans="1:45" hidden="1" x14ac:dyDescent="0.25">
      <c r="A542" s="2">
        <v>1229</v>
      </c>
      <c r="B542" s="2">
        <v>112085048</v>
      </c>
      <c r="C542" s="2">
        <f>VLOOKUP($A542,[1]products_2021_10_19_12_46_45!$A$3:$S$481,3,FALSE)</f>
        <v>1120850</v>
      </c>
      <c r="D542" s="2" t="str">
        <f>VLOOKUP($A542,[1]products_2021_10_19_12_46_45!$A$3:$S$481,4,FALSE)</f>
        <v>Bombacha Americana Rip Infantería T:34-48</v>
      </c>
      <c r="E542" s="3">
        <v>48</v>
      </c>
      <c r="F542" s="4"/>
      <c r="G542" s="2" t="str">
        <f>VLOOKUP($A542,[1]products_2021_10_19_12_46_45!$A$3:$S$481,16,FALSE)</f>
        <v>Puños ajustables con abrojo. &lt;br /&gt;
Rodilleras y refuerzo en entrepierna. &lt;br /&gt;
8 (ocho) bolsillos. &lt;br /&gt;
Cierre de cremallera de 1ª calidad con ojal y botón.</v>
      </c>
      <c r="H542" s="2" t="str">
        <f>IFERROR(VLOOKUP($A542,[1]products_2021_10_19_12_46_45!$A$3:$S$481,17,FALSE),"")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42" s="2" t="str">
        <f>VLOOKUP($A542,[1]products_2021_10_19_12_46_45!$A$3:$S$481,5,FALSE)</f>
        <v>Indumentaria militar</v>
      </c>
      <c r="J542" s="2" t="str">
        <f>IFERROR(VLOOKUP($A542,[1]products_2021_10_19_12_46_45!$A$3:$S$481,6,FALSE),"")</f>
        <v>Pantalones de combate, bombachas, fajinas, cargo.</v>
      </c>
      <c r="K542" s="2" t="str">
        <f>IFERROR(VLOOKUP($A542,[1]products_2021_10_19_12_46_45!$A$3:$S$481,7,FALSE),"")</f>
        <v>Americana</v>
      </c>
      <c r="L542" s="2" t="str">
        <f>IFERROR(VLOOKUP($A542,[1]products_2021_10_19_12_46_45!$A$3:$S$481,8,FALSE),"")</f>
        <v/>
      </c>
      <c r="M542" s="2" t="str">
        <f>IFERROR(VLOOKUP($A542,[1]products_2021_10_19_12_46_45!$A$3:$S$481,9,FALSE),"")</f>
        <v>Americana, Rip Stop, Mimético, Bombacha</v>
      </c>
      <c r="N542" s="2">
        <f>IFERROR(VLOOKUP(C542,[2]articulo!$A$1:$D$9000,4,FALSE),"")</f>
        <v>7900</v>
      </c>
      <c r="O542" s="2" t="str">
        <f>VLOOKUP($A542,[1]products_2021_10_19_12_46_45!$A$3:$S$481,18,FALSE)</f>
        <v>https://rerda.com/7945/fagina-americana-rip-infanteria-t34-48.jpg,https://rerda.com/7946/fagina-americana-rip-infanteria-t34-48.jpg,https://rerda.com/7947/fagina-americana-rip-infanteria-t34-48.jpg,https://rerda.com/7948/fagina-americana-rip-infanteria-t34-48.jpg,https://rerda.com/7949/fagina-americana-rip-infanteria-t34-48.jpg</v>
      </c>
      <c r="P542" s="2">
        <f>IFERROR(VLOOKUP(B542,[3]stock!$A$1:$B$9000,2,FALSE),"0")</f>
        <v>3</v>
      </c>
      <c r="Q542" s="2">
        <f>VLOOKUP($A542,[1]products_2021_10_19_12_46_45!$A$3:$S$481,11,FALSE)</f>
        <v>5</v>
      </c>
      <c r="R542" s="2">
        <f>VLOOKUP($A542,[1]products_2021_10_19_12_46_45!$A$3:$S$481,12,FALSE)</f>
        <v>5</v>
      </c>
      <c r="S542" s="2">
        <f>VLOOKUP($A542,[1]products_2021_10_19_12_46_45!$A$3:$S$481,13,FALSE)</f>
        <v>5</v>
      </c>
      <c r="T542" s="2">
        <f>VLOOKUP($A542,[1]products_2021_10_19_12_46_45!$A$3:$S$481,14,FALSE)</f>
        <v>0.03</v>
      </c>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row>
    <row r="543" spans="1:45" hidden="1" x14ac:dyDescent="0.25">
      <c r="A543" s="2">
        <v>1232</v>
      </c>
      <c r="B543" s="2">
        <v>112085150</v>
      </c>
      <c r="C543" s="2">
        <f>VLOOKUP($A543,[1]products_2021_10_19_12_46_45!$A$3:$S$481,3,FALSE)</f>
        <v>1120851</v>
      </c>
      <c r="D543" s="2" t="str">
        <f>VLOOKUP($A543,[1]products_2021_10_19_12_46_45!$A$3:$S$481,4,FALSE)</f>
        <v>Bombacha Americana Rip Infantería T:50-54</v>
      </c>
      <c r="E543" s="3">
        <v>50</v>
      </c>
      <c r="F543" s="4"/>
      <c r="G543" s="2" t="str">
        <f>VLOOKUP($A543,[1]products_2021_10_19_12_46_45!$A$3:$S$481,16,FALSE)</f>
        <v>Puños ajustables con abrojo. &lt;br /&gt;
Rodilleras y refuerzo en entrepierna. &lt;br /&gt;
8 (ocho) bolsillos. &lt;br /&gt;
Cierre de cremallera de 1ª calidad con ojal y botón.</v>
      </c>
      <c r="H543" s="2" t="str">
        <f>IFERROR(VLOOKUP($A543,[1]products_2021_10_19_12_46_45!$A$3:$S$481,17,FALSE),"")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43" s="2" t="str">
        <f>VLOOKUP($A543,[1]products_2021_10_19_12_46_45!$A$3:$S$481,5,FALSE)</f>
        <v>Indumentaria militar</v>
      </c>
      <c r="J543" s="2" t="str">
        <f>IFERROR(VLOOKUP($A543,[1]products_2021_10_19_12_46_45!$A$3:$S$481,6,FALSE),"")</f>
        <v>Pantalones de combate, bombachas, fajinas, cargo.</v>
      </c>
      <c r="K543" s="2" t="str">
        <f>IFERROR(VLOOKUP($A543,[1]products_2021_10_19_12_46_45!$A$3:$S$481,7,FALSE),"")</f>
        <v>Americana</v>
      </c>
      <c r="L543" s="2" t="str">
        <f>IFERROR(VLOOKUP($A543,[1]products_2021_10_19_12_46_45!$A$3:$S$481,8,FALSE),"")</f>
        <v/>
      </c>
      <c r="M543" s="2" t="str">
        <f>IFERROR(VLOOKUP($A543,[1]products_2021_10_19_12_46_45!$A$3:$S$481,9,FALSE),"")</f>
        <v>Americana, Rip Stop, Mimético, Bombacha</v>
      </c>
      <c r="N543" s="2">
        <f>IFERROR(VLOOKUP(C543,[2]articulo!$A$1:$D$9000,4,FALSE),"")</f>
        <v>8150</v>
      </c>
      <c r="O543" s="2" t="str">
        <f>VLOOKUP($A543,[1]products_2021_10_19_12_46_45!$A$3:$S$481,18,FALSE)</f>
        <v>https://rerda.com/7950/fagina-americana-rip-infanteria-t50-54.jpg,https://rerda.com/7951/fagina-americana-rip-infanteria-t50-54.jpg,https://rerda.com/7952/fagina-americana-rip-infanteria-t50-54.jpg,https://rerda.com/7953/fagina-americana-rip-infanteria-t50-54.jpg,https://rerda.com/7954/fagina-americana-rip-infanteria-t50-54.jpg</v>
      </c>
      <c r="P543" s="2">
        <f>IFERROR(VLOOKUP(B543,[3]stock!$A$1:$B$9000,2,FALSE),"0")</f>
        <v>0</v>
      </c>
      <c r="Q543" s="2">
        <f>VLOOKUP($A543,[1]products_2021_10_19_12_46_45!$A$3:$S$481,11,FALSE)</f>
        <v>5</v>
      </c>
      <c r="R543" s="2">
        <f>VLOOKUP($A543,[1]products_2021_10_19_12_46_45!$A$3:$S$481,12,FALSE)</f>
        <v>5</v>
      </c>
      <c r="S543" s="2">
        <f>VLOOKUP($A543,[1]products_2021_10_19_12_46_45!$A$3:$S$481,13,FALSE)</f>
        <v>5</v>
      </c>
      <c r="T543" s="2">
        <f>VLOOKUP($A543,[1]products_2021_10_19_12_46_45!$A$3:$S$481,14,FALSE)</f>
        <v>0.03</v>
      </c>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row>
    <row r="544" spans="1:45" hidden="1" x14ac:dyDescent="0.25">
      <c r="A544" s="2">
        <v>1232</v>
      </c>
      <c r="B544" s="2">
        <v>112085152</v>
      </c>
      <c r="C544" s="2">
        <f>VLOOKUP($A544,[1]products_2021_10_19_12_46_45!$A$3:$S$481,3,FALSE)</f>
        <v>1120851</v>
      </c>
      <c r="D544" s="2" t="str">
        <f>VLOOKUP($A544,[1]products_2021_10_19_12_46_45!$A$3:$S$481,4,FALSE)</f>
        <v>Bombacha Americana Rip Infantería T:50-54</v>
      </c>
      <c r="E544" s="3">
        <v>52</v>
      </c>
      <c r="F544" s="4"/>
      <c r="G544" s="2" t="str">
        <f>VLOOKUP($A544,[1]products_2021_10_19_12_46_45!$A$3:$S$481,16,FALSE)</f>
        <v>Puños ajustables con abrojo. &lt;br /&gt;
Rodilleras y refuerzo en entrepierna. &lt;br /&gt;
8 (ocho) bolsillos. &lt;br /&gt;
Cierre de cremallera de 1ª calidad con ojal y botón.</v>
      </c>
      <c r="H544" s="2" t="str">
        <f>IFERROR(VLOOKUP($A544,[1]products_2021_10_19_12_46_45!$A$3:$S$481,17,FALSE),"")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44" s="2" t="str">
        <f>VLOOKUP($A544,[1]products_2021_10_19_12_46_45!$A$3:$S$481,5,FALSE)</f>
        <v>Indumentaria militar</v>
      </c>
      <c r="J544" s="2" t="str">
        <f>IFERROR(VLOOKUP($A544,[1]products_2021_10_19_12_46_45!$A$3:$S$481,6,FALSE),"")</f>
        <v>Pantalones de combate, bombachas, fajinas, cargo.</v>
      </c>
      <c r="K544" s="2" t="str">
        <f>IFERROR(VLOOKUP($A544,[1]products_2021_10_19_12_46_45!$A$3:$S$481,7,FALSE),"")</f>
        <v>Americana</v>
      </c>
      <c r="L544" s="2" t="str">
        <f>IFERROR(VLOOKUP($A544,[1]products_2021_10_19_12_46_45!$A$3:$S$481,8,FALSE),"")</f>
        <v/>
      </c>
      <c r="M544" s="2" t="str">
        <f>IFERROR(VLOOKUP($A544,[1]products_2021_10_19_12_46_45!$A$3:$S$481,9,FALSE),"")</f>
        <v>Americana, Rip Stop, Mimético, Bombacha</v>
      </c>
      <c r="N544" s="2">
        <f>IFERROR(VLOOKUP(C544,[2]articulo!$A$1:$D$9000,4,FALSE),"")</f>
        <v>8150</v>
      </c>
      <c r="O544" s="2" t="str">
        <f>VLOOKUP($A544,[1]products_2021_10_19_12_46_45!$A$3:$S$481,18,FALSE)</f>
        <v>https://rerda.com/7950/fagina-americana-rip-infanteria-t50-54.jpg,https://rerda.com/7951/fagina-americana-rip-infanteria-t50-54.jpg,https://rerda.com/7952/fagina-americana-rip-infanteria-t50-54.jpg,https://rerda.com/7953/fagina-americana-rip-infanteria-t50-54.jpg,https://rerda.com/7954/fagina-americana-rip-infanteria-t50-54.jpg</v>
      </c>
      <c r="P544" s="2">
        <f>IFERROR(VLOOKUP(B544,[3]stock!$A$1:$B$9000,2,FALSE),"0")</f>
        <v>4</v>
      </c>
      <c r="Q544" s="2">
        <f>VLOOKUP($A544,[1]products_2021_10_19_12_46_45!$A$3:$S$481,11,FALSE)</f>
        <v>5</v>
      </c>
      <c r="R544" s="2">
        <f>VLOOKUP($A544,[1]products_2021_10_19_12_46_45!$A$3:$S$481,12,FALSE)</f>
        <v>5</v>
      </c>
      <c r="S544" s="2">
        <f>VLOOKUP($A544,[1]products_2021_10_19_12_46_45!$A$3:$S$481,13,FALSE)</f>
        <v>5</v>
      </c>
      <c r="T544" s="2">
        <f>VLOOKUP($A544,[1]products_2021_10_19_12_46_45!$A$3:$S$481,14,FALSE)</f>
        <v>0.03</v>
      </c>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row>
    <row r="545" spans="1:45" hidden="1" x14ac:dyDescent="0.25">
      <c r="A545" s="2">
        <v>1232</v>
      </c>
      <c r="B545" s="2">
        <v>112085154</v>
      </c>
      <c r="C545" s="2">
        <f>VLOOKUP($A545,[1]products_2021_10_19_12_46_45!$A$3:$S$481,3,FALSE)</f>
        <v>1120851</v>
      </c>
      <c r="D545" s="2" t="str">
        <f>VLOOKUP($A545,[1]products_2021_10_19_12_46_45!$A$3:$S$481,4,FALSE)</f>
        <v>Bombacha Americana Rip Infantería T:50-54</v>
      </c>
      <c r="E545" s="3">
        <v>54</v>
      </c>
      <c r="F545" s="4"/>
      <c r="G545" s="2" t="str">
        <f>VLOOKUP($A545,[1]products_2021_10_19_12_46_45!$A$3:$S$481,16,FALSE)</f>
        <v>Puños ajustables con abrojo. &lt;br /&gt;
Rodilleras y refuerzo en entrepierna. &lt;br /&gt;
8 (ocho) bolsillos. &lt;br /&gt;
Cierre de cremallera de 1ª calidad con ojal y botón.</v>
      </c>
      <c r="H545" s="2" t="str">
        <f>IFERROR(VLOOKUP($A545,[1]products_2021_10_19_12_46_45!$A$3:$S$481,17,FALSE),"")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45" s="2" t="str">
        <f>VLOOKUP($A545,[1]products_2021_10_19_12_46_45!$A$3:$S$481,5,FALSE)</f>
        <v>Indumentaria militar</v>
      </c>
      <c r="J545" s="2" t="str">
        <f>IFERROR(VLOOKUP($A545,[1]products_2021_10_19_12_46_45!$A$3:$S$481,6,FALSE),"")</f>
        <v>Pantalones de combate, bombachas, fajinas, cargo.</v>
      </c>
      <c r="K545" s="2" t="str">
        <f>IFERROR(VLOOKUP($A545,[1]products_2021_10_19_12_46_45!$A$3:$S$481,7,FALSE),"")</f>
        <v>Americana</v>
      </c>
      <c r="L545" s="2" t="str">
        <f>IFERROR(VLOOKUP($A545,[1]products_2021_10_19_12_46_45!$A$3:$S$481,8,FALSE),"")</f>
        <v/>
      </c>
      <c r="M545" s="2" t="str">
        <f>IFERROR(VLOOKUP($A545,[1]products_2021_10_19_12_46_45!$A$3:$S$481,9,FALSE),"")</f>
        <v>Americana, Rip Stop, Mimético, Bombacha</v>
      </c>
      <c r="N545" s="2">
        <f>IFERROR(VLOOKUP(C545,[2]articulo!$A$1:$D$9000,4,FALSE),"")</f>
        <v>8150</v>
      </c>
      <c r="O545" s="2" t="str">
        <f>VLOOKUP($A545,[1]products_2021_10_19_12_46_45!$A$3:$S$481,18,FALSE)</f>
        <v>https://rerda.com/7950/fagina-americana-rip-infanteria-t50-54.jpg,https://rerda.com/7951/fagina-americana-rip-infanteria-t50-54.jpg,https://rerda.com/7952/fagina-americana-rip-infanteria-t50-54.jpg,https://rerda.com/7953/fagina-americana-rip-infanteria-t50-54.jpg,https://rerda.com/7954/fagina-americana-rip-infanteria-t50-54.jpg</v>
      </c>
      <c r="P545" s="2">
        <f>IFERROR(VLOOKUP(B545,[3]stock!$A$1:$B$9000,2,FALSE),"0")</f>
        <v>1</v>
      </c>
      <c r="Q545" s="2">
        <f>VLOOKUP($A545,[1]products_2021_10_19_12_46_45!$A$3:$S$481,11,FALSE)</f>
        <v>5</v>
      </c>
      <c r="R545" s="2">
        <f>VLOOKUP($A545,[1]products_2021_10_19_12_46_45!$A$3:$S$481,12,FALSE)</f>
        <v>5</v>
      </c>
      <c r="S545" s="2">
        <f>VLOOKUP($A545,[1]products_2021_10_19_12_46_45!$A$3:$S$481,13,FALSE)</f>
        <v>5</v>
      </c>
      <c r="T545" s="2">
        <f>VLOOKUP($A545,[1]products_2021_10_19_12_46_45!$A$3:$S$481,14,FALSE)</f>
        <v>0.03</v>
      </c>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row>
    <row r="546" spans="1:45" hidden="1" x14ac:dyDescent="0.25">
      <c r="A546" s="2">
        <v>1233</v>
      </c>
      <c r="B546" s="2">
        <v>112085256</v>
      </c>
      <c r="C546" s="2">
        <f>VLOOKUP($A546,[1]products_2021_10_19_12_46_45!$A$3:$S$481,3,FALSE)</f>
        <v>1120852</v>
      </c>
      <c r="D546" s="2" t="str">
        <f>VLOOKUP($A546,[1]products_2021_10_19_12_46_45!$A$3:$S$481,4,FALSE)</f>
        <v>Bombacha Americana Rip Infantería T:56-60</v>
      </c>
      <c r="E546" s="3">
        <v>56</v>
      </c>
      <c r="F546" s="4"/>
      <c r="G546" s="2" t="str">
        <f>VLOOKUP($A546,[1]products_2021_10_19_12_46_45!$A$3:$S$481,16,FALSE)</f>
        <v>Puños ajustables con abrojo. &lt;br /&gt;
Rodilleras y refuerzo en entrepierna. &lt;br /&gt;
8 (ocho) bolsillos. &lt;br /&gt;
Cierre de cremallera de 1ª calidad con ojal y botón.</v>
      </c>
      <c r="H546" s="2" t="str">
        <f>IFERROR(VLOOKUP($A546,[1]products_2021_10_19_12_46_45!$A$3:$S$481,17,FALSE),"")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46" s="2" t="str">
        <f>VLOOKUP($A546,[1]products_2021_10_19_12_46_45!$A$3:$S$481,5,FALSE)</f>
        <v>Indumentaria militar</v>
      </c>
      <c r="J546" s="2" t="str">
        <f>IFERROR(VLOOKUP($A546,[1]products_2021_10_19_12_46_45!$A$3:$S$481,6,FALSE),"")</f>
        <v>Pantalones de combate, bombachas, fajinas, cargo.</v>
      </c>
      <c r="K546" s="2" t="str">
        <f>IFERROR(VLOOKUP($A546,[1]products_2021_10_19_12_46_45!$A$3:$S$481,7,FALSE),"")</f>
        <v>Americana</v>
      </c>
      <c r="L546" s="2" t="str">
        <f>IFERROR(VLOOKUP($A546,[1]products_2021_10_19_12_46_45!$A$3:$S$481,8,FALSE),"")</f>
        <v/>
      </c>
      <c r="M546" s="2" t="str">
        <f>IFERROR(VLOOKUP($A546,[1]products_2021_10_19_12_46_45!$A$3:$S$481,9,FALSE),"")</f>
        <v>Americana, Rip Stop, Mimético, Bombacha</v>
      </c>
      <c r="N546" s="2">
        <f>IFERROR(VLOOKUP(C546,[2]articulo!$A$1:$D$9000,4,FALSE),"")</f>
        <v>8380</v>
      </c>
      <c r="O546" s="2" t="str">
        <f>VLOOKUP($A546,[1]products_2021_10_19_12_46_45!$A$3:$S$481,18,FALSE)</f>
        <v>https://rerda.com/7955/fagina-americana-rip-infanteria-t56-60.jpg,https://rerda.com/7956/fagina-americana-rip-infanteria-t56-60.jpg,https://rerda.com/7957/fagina-americana-rip-infanteria-t56-60.jpg,https://rerda.com/7958/fagina-americana-rip-infanteria-t56-60.jpg,https://rerda.com/7959/fagina-americana-rip-infanteria-t56-60.jpg</v>
      </c>
      <c r="P546" s="2">
        <f>IFERROR(VLOOKUP(B546,[3]stock!$A$1:$B$9000,2,FALSE),"0")</f>
        <v>4</v>
      </c>
      <c r="Q546" s="2">
        <f>VLOOKUP($A546,[1]products_2021_10_19_12_46_45!$A$3:$S$481,11,FALSE)</f>
        <v>5</v>
      </c>
      <c r="R546" s="2">
        <f>VLOOKUP($A546,[1]products_2021_10_19_12_46_45!$A$3:$S$481,12,FALSE)</f>
        <v>5</v>
      </c>
      <c r="S546" s="2">
        <f>VLOOKUP($A546,[1]products_2021_10_19_12_46_45!$A$3:$S$481,13,FALSE)</f>
        <v>5</v>
      </c>
      <c r="T546" s="2">
        <f>VLOOKUP($A546,[1]products_2021_10_19_12_46_45!$A$3:$S$481,14,FALSE)</f>
        <v>0.03</v>
      </c>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row>
    <row r="547" spans="1:45" hidden="1" x14ac:dyDescent="0.25">
      <c r="A547" s="2">
        <v>1233</v>
      </c>
      <c r="B547" s="2">
        <v>112085258</v>
      </c>
      <c r="C547" s="2">
        <f>VLOOKUP($A547,[1]products_2021_10_19_12_46_45!$A$3:$S$481,3,FALSE)</f>
        <v>1120852</v>
      </c>
      <c r="D547" s="2" t="str">
        <f>VLOOKUP($A547,[1]products_2021_10_19_12_46_45!$A$3:$S$481,4,FALSE)</f>
        <v>Bombacha Americana Rip Infantería T:56-60</v>
      </c>
      <c r="E547" s="3">
        <v>58</v>
      </c>
      <c r="F547" s="4"/>
      <c r="G547" s="2" t="str">
        <f>VLOOKUP($A547,[1]products_2021_10_19_12_46_45!$A$3:$S$481,16,FALSE)</f>
        <v>Puños ajustables con abrojo. &lt;br /&gt;
Rodilleras y refuerzo en entrepierna. &lt;br /&gt;
8 (ocho) bolsillos. &lt;br /&gt;
Cierre de cremallera de 1ª calidad con ojal y botón.</v>
      </c>
      <c r="H547" s="2" t="str">
        <f>IFERROR(VLOOKUP($A547,[1]products_2021_10_19_12_46_45!$A$3:$S$481,17,FALSE),"")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47" s="2" t="str">
        <f>VLOOKUP($A547,[1]products_2021_10_19_12_46_45!$A$3:$S$481,5,FALSE)</f>
        <v>Indumentaria militar</v>
      </c>
      <c r="J547" s="2" t="str">
        <f>IFERROR(VLOOKUP($A547,[1]products_2021_10_19_12_46_45!$A$3:$S$481,6,FALSE),"")</f>
        <v>Pantalones de combate, bombachas, fajinas, cargo.</v>
      </c>
      <c r="K547" s="2" t="str">
        <f>IFERROR(VLOOKUP($A547,[1]products_2021_10_19_12_46_45!$A$3:$S$481,7,FALSE),"")</f>
        <v>Americana</v>
      </c>
      <c r="L547" s="2" t="str">
        <f>IFERROR(VLOOKUP($A547,[1]products_2021_10_19_12_46_45!$A$3:$S$481,8,FALSE),"")</f>
        <v/>
      </c>
      <c r="M547" s="2" t="str">
        <f>IFERROR(VLOOKUP($A547,[1]products_2021_10_19_12_46_45!$A$3:$S$481,9,FALSE),"")</f>
        <v>Americana, Rip Stop, Mimético, Bombacha</v>
      </c>
      <c r="N547" s="2">
        <f>IFERROR(VLOOKUP(C547,[2]articulo!$A$1:$D$9000,4,FALSE),"")</f>
        <v>8380</v>
      </c>
      <c r="O547" s="2" t="str">
        <f>VLOOKUP($A547,[1]products_2021_10_19_12_46_45!$A$3:$S$481,18,FALSE)</f>
        <v>https://rerda.com/7955/fagina-americana-rip-infanteria-t56-60.jpg,https://rerda.com/7956/fagina-americana-rip-infanteria-t56-60.jpg,https://rerda.com/7957/fagina-americana-rip-infanteria-t56-60.jpg,https://rerda.com/7958/fagina-americana-rip-infanteria-t56-60.jpg,https://rerda.com/7959/fagina-americana-rip-infanteria-t56-60.jpg</v>
      </c>
      <c r="P547" s="2">
        <f>IFERROR(VLOOKUP(B547,[3]stock!$A$1:$B$9000,2,FALSE),"0")</f>
        <v>1</v>
      </c>
      <c r="Q547" s="2">
        <f>VLOOKUP($A547,[1]products_2021_10_19_12_46_45!$A$3:$S$481,11,FALSE)</f>
        <v>5</v>
      </c>
      <c r="R547" s="2">
        <f>VLOOKUP($A547,[1]products_2021_10_19_12_46_45!$A$3:$S$481,12,FALSE)</f>
        <v>5</v>
      </c>
      <c r="S547" s="2">
        <f>VLOOKUP($A547,[1]products_2021_10_19_12_46_45!$A$3:$S$481,13,FALSE)</f>
        <v>5</v>
      </c>
      <c r="T547" s="2">
        <f>VLOOKUP($A547,[1]products_2021_10_19_12_46_45!$A$3:$S$481,14,FALSE)</f>
        <v>0.03</v>
      </c>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row>
    <row r="548" spans="1:45" hidden="1" x14ac:dyDescent="0.25">
      <c r="A548" s="2">
        <v>1233</v>
      </c>
      <c r="B548" s="2">
        <v>112085260</v>
      </c>
      <c r="C548" s="2">
        <f>VLOOKUP($A548,[1]products_2021_10_19_12_46_45!$A$3:$S$481,3,FALSE)</f>
        <v>1120852</v>
      </c>
      <c r="D548" s="2" t="str">
        <f>VLOOKUP($A548,[1]products_2021_10_19_12_46_45!$A$3:$S$481,4,FALSE)</f>
        <v>Bombacha Americana Rip Infantería T:56-60</v>
      </c>
      <c r="E548" s="3">
        <v>60</v>
      </c>
      <c r="F548" s="4"/>
      <c r="G548" s="2" t="str">
        <f>VLOOKUP($A548,[1]products_2021_10_19_12_46_45!$A$3:$S$481,16,FALSE)</f>
        <v>Puños ajustables con abrojo. &lt;br /&gt;
Rodilleras y refuerzo en entrepierna. &lt;br /&gt;
8 (ocho) bolsillos. &lt;br /&gt;
Cierre de cremallera de 1ª calidad con ojal y botón.</v>
      </c>
      <c r="H548" s="2" t="str">
        <f>IFERROR(VLOOKUP($A548,[1]products_2021_10_19_12_46_45!$A$3:$S$481,17,FALSE),"")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48" s="2" t="str">
        <f>VLOOKUP($A548,[1]products_2021_10_19_12_46_45!$A$3:$S$481,5,FALSE)</f>
        <v>Indumentaria militar</v>
      </c>
      <c r="J548" s="2" t="str">
        <f>IFERROR(VLOOKUP($A548,[1]products_2021_10_19_12_46_45!$A$3:$S$481,6,FALSE),"")</f>
        <v>Pantalones de combate, bombachas, fajinas, cargo.</v>
      </c>
      <c r="K548" s="2" t="str">
        <f>IFERROR(VLOOKUP($A548,[1]products_2021_10_19_12_46_45!$A$3:$S$481,7,FALSE),"")</f>
        <v>Americana</v>
      </c>
      <c r="L548" s="2" t="str">
        <f>IFERROR(VLOOKUP($A548,[1]products_2021_10_19_12_46_45!$A$3:$S$481,8,FALSE),"")</f>
        <v/>
      </c>
      <c r="M548" s="2" t="str">
        <f>IFERROR(VLOOKUP($A548,[1]products_2021_10_19_12_46_45!$A$3:$S$481,9,FALSE),"")</f>
        <v>Americana, Rip Stop, Mimético, Bombacha</v>
      </c>
      <c r="N548" s="2">
        <f>IFERROR(VLOOKUP(C548,[2]articulo!$A$1:$D$9000,4,FALSE),"")</f>
        <v>8380</v>
      </c>
      <c r="O548" s="2" t="str">
        <f>VLOOKUP($A548,[1]products_2021_10_19_12_46_45!$A$3:$S$481,18,FALSE)</f>
        <v>https://rerda.com/7955/fagina-americana-rip-infanteria-t56-60.jpg,https://rerda.com/7956/fagina-americana-rip-infanteria-t56-60.jpg,https://rerda.com/7957/fagina-americana-rip-infanteria-t56-60.jpg,https://rerda.com/7958/fagina-americana-rip-infanteria-t56-60.jpg,https://rerda.com/7959/fagina-americana-rip-infanteria-t56-60.jpg</v>
      </c>
      <c r="P548" s="2">
        <f>IFERROR(VLOOKUP(B548,[3]stock!$A$1:$B$9000,2,FALSE),"0")</f>
        <v>1</v>
      </c>
      <c r="Q548" s="2">
        <f>VLOOKUP($A548,[1]products_2021_10_19_12_46_45!$A$3:$S$481,11,FALSE)</f>
        <v>5</v>
      </c>
      <c r="R548" s="2">
        <f>VLOOKUP($A548,[1]products_2021_10_19_12_46_45!$A$3:$S$481,12,FALSE)</f>
        <v>5</v>
      </c>
      <c r="S548" s="2">
        <f>VLOOKUP($A548,[1]products_2021_10_19_12_46_45!$A$3:$S$481,13,FALSE)</f>
        <v>5</v>
      </c>
      <c r="T548" s="2">
        <f>VLOOKUP($A548,[1]products_2021_10_19_12_46_45!$A$3:$S$481,14,FALSE)</f>
        <v>0.03</v>
      </c>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row>
    <row r="549" spans="1:45" hidden="1" x14ac:dyDescent="0.25">
      <c r="A549" s="2">
        <v>672</v>
      </c>
      <c r="B549" s="2">
        <v>112085634</v>
      </c>
      <c r="C549" s="2">
        <f>VLOOKUP($A549,[1]products_2021_10_19_12_46_45!$A$3:$S$481,3,FALSE)</f>
        <v>1120856</v>
      </c>
      <c r="D549" s="2" t="str">
        <f>VLOOKUP($A549,[1]products_2021_10_19_12_46_45!$A$3:$S$481,4,FALSE)</f>
        <v>Bombacha Americana Rip Azul T:34-48</v>
      </c>
      <c r="E549" s="3">
        <v>34</v>
      </c>
      <c r="F549" s="4"/>
      <c r="G549" s="2" t="str">
        <f>VLOOKUP($A549,[1]products_2021_10_19_12_46_45!$A$3:$S$481,16,FALSE)</f>
        <v>Puños ajustables con abrojo. &lt;br /&gt;
Rodilleras y refuerzo en entrepierna. &lt;br /&gt;
8 (ocho) bolsillos. &lt;br /&gt;
Cierre de cremallera de 1ª calidad con ojal y botón.</v>
      </c>
      <c r="H549" s="2" t="str">
        <f>IFERROR(VLOOKUP($A549,[1]products_2021_10_19_12_46_45!$A$3:$S$481,17,FALSE),"")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49" s="2" t="str">
        <f>VLOOKUP($A549,[1]products_2021_10_19_12_46_45!$A$3:$S$481,5,FALSE)</f>
        <v>Indumentaria militar</v>
      </c>
      <c r="J549" s="2" t="str">
        <f>IFERROR(VLOOKUP($A549,[1]products_2021_10_19_12_46_45!$A$3:$S$481,6,FALSE),"")</f>
        <v>Pantalones de combate, bombachas, fajinas, cargo.</v>
      </c>
      <c r="K549" s="2" t="str">
        <f>IFERROR(VLOOKUP($A549,[1]products_2021_10_19_12_46_45!$A$3:$S$481,7,FALSE),"")</f>
        <v>Americana</v>
      </c>
      <c r="L549" s="2" t="str">
        <f>IFERROR(VLOOKUP($A549,[1]products_2021_10_19_12_46_45!$A$3:$S$481,8,FALSE),"")</f>
        <v/>
      </c>
      <c r="M549" s="2" t="str">
        <f>IFERROR(VLOOKUP($A549,[1]products_2021_10_19_12_46_45!$A$3:$S$481,9,FALSE),"")</f>
        <v>Americana, Rip Stop, Bombacha</v>
      </c>
      <c r="N549" s="2">
        <f>IFERROR(VLOOKUP(C549,[2]articulo!$A$1:$D$9000,4,FALSE),"")</f>
        <v>6300</v>
      </c>
      <c r="O549" s="2" t="str">
        <f>VLOOKUP($A549,[1]products_2021_10_19_12_46_45!$A$3:$S$481,18,FALSE)</f>
        <v>https://rerda.com/8247/Bombacha-Americana-Rip-Azul-T-34-49.jpg,https://rerda.com/8248/Bombacha-Americana-Rip-Azul-T-34-49.jpg,https://rerda.com/8249/Bombacha-Americana-Rip-Azul-T-34-49.jpg,https://rerda.com/8250/Bombacha-Americana-Rip-Azul-T-34-49.jpg,https://rerda.com/8251/Bombacha-Americana-Rip-Azul-T-34-49.jpg</v>
      </c>
      <c r="P549" s="2">
        <f>IFERROR(VLOOKUP(B549,[3]stock!$A$1:$B$9000,2,FALSE),"0")</f>
        <v>27</v>
      </c>
      <c r="Q549" s="2">
        <f>VLOOKUP($A549,[1]products_2021_10_19_12_46_45!$A$3:$S$481,11,FALSE)</f>
        <v>5</v>
      </c>
      <c r="R549" s="2">
        <f>VLOOKUP($A549,[1]products_2021_10_19_12_46_45!$A$3:$S$481,12,FALSE)</f>
        <v>5</v>
      </c>
      <c r="S549" s="2">
        <f>VLOOKUP($A549,[1]products_2021_10_19_12_46_45!$A$3:$S$481,13,FALSE)</f>
        <v>5</v>
      </c>
      <c r="T549" s="2">
        <f>VLOOKUP($A549,[1]products_2021_10_19_12_46_45!$A$3:$S$481,14,FALSE)</f>
        <v>0.03</v>
      </c>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row>
    <row r="550" spans="1:45" hidden="1" x14ac:dyDescent="0.25">
      <c r="A550" s="2">
        <v>672</v>
      </c>
      <c r="B550" s="2">
        <v>112085636</v>
      </c>
      <c r="C550" s="2">
        <f>VLOOKUP($A550,[1]products_2021_10_19_12_46_45!$A$3:$S$481,3,FALSE)</f>
        <v>1120856</v>
      </c>
      <c r="D550" s="2" t="str">
        <f>VLOOKUP($A550,[1]products_2021_10_19_12_46_45!$A$3:$S$481,4,FALSE)</f>
        <v>Bombacha Americana Rip Azul T:34-48</v>
      </c>
      <c r="E550" s="3">
        <v>36</v>
      </c>
      <c r="F550" s="4"/>
      <c r="G550" s="2" t="str">
        <f>VLOOKUP($A550,[1]products_2021_10_19_12_46_45!$A$3:$S$481,16,FALSE)</f>
        <v>Puños ajustables con abrojo. &lt;br /&gt;
Rodilleras y refuerzo en entrepierna. &lt;br /&gt;
8 (ocho) bolsillos. &lt;br /&gt;
Cierre de cremallera de 1ª calidad con ojal y botón.</v>
      </c>
      <c r="H550" s="2" t="str">
        <f>IFERROR(VLOOKUP($A550,[1]products_2021_10_19_12_46_45!$A$3:$S$481,17,FALSE),"")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50" s="2" t="str">
        <f>VLOOKUP($A550,[1]products_2021_10_19_12_46_45!$A$3:$S$481,5,FALSE)</f>
        <v>Indumentaria militar</v>
      </c>
      <c r="J550" s="2" t="str">
        <f>IFERROR(VLOOKUP($A550,[1]products_2021_10_19_12_46_45!$A$3:$S$481,6,FALSE),"")</f>
        <v>Pantalones de combate, bombachas, fajinas, cargo.</v>
      </c>
      <c r="K550" s="2" t="str">
        <f>IFERROR(VLOOKUP($A550,[1]products_2021_10_19_12_46_45!$A$3:$S$481,7,FALSE),"")</f>
        <v>Americana</v>
      </c>
      <c r="L550" s="2" t="str">
        <f>IFERROR(VLOOKUP($A550,[1]products_2021_10_19_12_46_45!$A$3:$S$481,8,FALSE),"")</f>
        <v/>
      </c>
      <c r="M550" s="2" t="str">
        <f>IFERROR(VLOOKUP($A550,[1]products_2021_10_19_12_46_45!$A$3:$S$481,9,FALSE),"")</f>
        <v>Americana, Rip Stop, Bombacha</v>
      </c>
      <c r="N550" s="2">
        <f>IFERROR(VLOOKUP(C550,[2]articulo!$A$1:$D$9000,4,FALSE),"")</f>
        <v>6300</v>
      </c>
      <c r="O550" s="2" t="str">
        <f>VLOOKUP($A550,[1]products_2021_10_19_12_46_45!$A$3:$S$481,18,FALSE)</f>
        <v>https://rerda.com/8247/Bombacha-Americana-Rip-Azul-T-34-49.jpg,https://rerda.com/8248/Bombacha-Americana-Rip-Azul-T-34-49.jpg,https://rerda.com/8249/Bombacha-Americana-Rip-Azul-T-34-49.jpg,https://rerda.com/8250/Bombacha-Americana-Rip-Azul-T-34-49.jpg,https://rerda.com/8251/Bombacha-Americana-Rip-Azul-T-34-49.jpg</v>
      </c>
      <c r="P550" s="2">
        <f>IFERROR(VLOOKUP(B550,[3]stock!$A$1:$B$9000,2,FALSE),"0")</f>
        <v>41</v>
      </c>
      <c r="Q550" s="2">
        <f>VLOOKUP($A550,[1]products_2021_10_19_12_46_45!$A$3:$S$481,11,FALSE)</f>
        <v>5</v>
      </c>
      <c r="R550" s="2">
        <f>VLOOKUP($A550,[1]products_2021_10_19_12_46_45!$A$3:$S$481,12,FALSE)</f>
        <v>5</v>
      </c>
      <c r="S550" s="2">
        <f>VLOOKUP($A550,[1]products_2021_10_19_12_46_45!$A$3:$S$481,13,FALSE)</f>
        <v>5</v>
      </c>
      <c r="T550" s="2">
        <f>VLOOKUP($A550,[1]products_2021_10_19_12_46_45!$A$3:$S$481,14,FALSE)</f>
        <v>0.03</v>
      </c>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row>
    <row r="551" spans="1:45" hidden="1" x14ac:dyDescent="0.25">
      <c r="A551" s="2">
        <v>672</v>
      </c>
      <c r="B551" s="2">
        <v>112085638</v>
      </c>
      <c r="C551" s="2">
        <f>VLOOKUP($A551,[1]products_2021_10_19_12_46_45!$A$3:$S$481,3,FALSE)</f>
        <v>1120856</v>
      </c>
      <c r="D551" s="2" t="str">
        <f>VLOOKUP($A551,[1]products_2021_10_19_12_46_45!$A$3:$S$481,4,FALSE)</f>
        <v>Bombacha Americana Rip Azul T:34-48</v>
      </c>
      <c r="E551" s="3">
        <v>38</v>
      </c>
      <c r="F551" s="4"/>
      <c r="G551" s="2" t="str">
        <f>VLOOKUP($A551,[1]products_2021_10_19_12_46_45!$A$3:$S$481,16,FALSE)</f>
        <v>Puños ajustables con abrojo. &lt;br /&gt;
Rodilleras y refuerzo en entrepierna. &lt;br /&gt;
8 (ocho) bolsillos. &lt;br /&gt;
Cierre de cremallera de 1ª calidad con ojal y botón.</v>
      </c>
      <c r="H551" s="2" t="str">
        <f>IFERROR(VLOOKUP($A551,[1]products_2021_10_19_12_46_45!$A$3:$S$481,17,FALSE),"")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51" s="2" t="str">
        <f>VLOOKUP($A551,[1]products_2021_10_19_12_46_45!$A$3:$S$481,5,FALSE)</f>
        <v>Indumentaria militar</v>
      </c>
      <c r="J551" s="2" t="str">
        <f>IFERROR(VLOOKUP($A551,[1]products_2021_10_19_12_46_45!$A$3:$S$481,6,FALSE),"")</f>
        <v>Pantalones de combate, bombachas, fajinas, cargo.</v>
      </c>
      <c r="K551" s="2" t="str">
        <f>IFERROR(VLOOKUP($A551,[1]products_2021_10_19_12_46_45!$A$3:$S$481,7,FALSE),"")</f>
        <v>Americana</v>
      </c>
      <c r="L551" s="2" t="str">
        <f>IFERROR(VLOOKUP($A551,[1]products_2021_10_19_12_46_45!$A$3:$S$481,8,FALSE),"")</f>
        <v/>
      </c>
      <c r="M551" s="2" t="str">
        <f>IFERROR(VLOOKUP($A551,[1]products_2021_10_19_12_46_45!$A$3:$S$481,9,FALSE),"")</f>
        <v>Americana, Rip Stop, Bombacha</v>
      </c>
      <c r="N551" s="2">
        <f>IFERROR(VLOOKUP(C551,[2]articulo!$A$1:$D$9000,4,FALSE),"")</f>
        <v>6300</v>
      </c>
      <c r="O551" s="2" t="str">
        <f>VLOOKUP($A551,[1]products_2021_10_19_12_46_45!$A$3:$S$481,18,FALSE)</f>
        <v>https://rerda.com/8247/Bombacha-Americana-Rip-Azul-T-34-49.jpg,https://rerda.com/8248/Bombacha-Americana-Rip-Azul-T-34-49.jpg,https://rerda.com/8249/Bombacha-Americana-Rip-Azul-T-34-49.jpg,https://rerda.com/8250/Bombacha-Americana-Rip-Azul-T-34-49.jpg,https://rerda.com/8251/Bombacha-Americana-Rip-Azul-T-34-49.jpg</v>
      </c>
      <c r="P551" s="2">
        <f>IFERROR(VLOOKUP(B551,[3]stock!$A$1:$B$9000,2,FALSE),"0")</f>
        <v>19</v>
      </c>
      <c r="Q551" s="2">
        <f>VLOOKUP($A551,[1]products_2021_10_19_12_46_45!$A$3:$S$481,11,FALSE)</f>
        <v>5</v>
      </c>
      <c r="R551" s="2">
        <f>VLOOKUP($A551,[1]products_2021_10_19_12_46_45!$A$3:$S$481,12,FALSE)</f>
        <v>5</v>
      </c>
      <c r="S551" s="2">
        <f>VLOOKUP($A551,[1]products_2021_10_19_12_46_45!$A$3:$S$481,13,FALSE)</f>
        <v>5</v>
      </c>
      <c r="T551" s="2">
        <f>VLOOKUP($A551,[1]products_2021_10_19_12_46_45!$A$3:$S$481,14,FALSE)</f>
        <v>0.03</v>
      </c>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row>
    <row r="552" spans="1:45" hidden="1" x14ac:dyDescent="0.25">
      <c r="A552" s="2">
        <v>672</v>
      </c>
      <c r="B552" s="2">
        <v>112085640</v>
      </c>
      <c r="C552" s="2">
        <f>VLOOKUP($A552,[1]products_2021_10_19_12_46_45!$A$3:$S$481,3,FALSE)</f>
        <v>1120856</v>
      </c>
      <c r="D552" s="2" t="str">
        <f>VLOOKUP($A552,[1]products_2021_10_19_12_46_45!$A$3:$S$481,4,FALSE)</f>
        <v>Bombacha Americana Rip Azul T:34-48</v>
      </c>
      <c r="E552" s="3">
        <v>40</v>
      </c>
      <c r="F552" s="4"/>
      <c r="G552" s="2" t="str">
        <f>VLOOKUP($A552,[1]products_2021_10_19_12_46_45!$A$3:$S$481,16,FALSE)</f>
        <v>Puños ajustables con abrojo. &lt;br /&gt;
Rodilleras y refuerzo en entrepierna. &lt;br /&gt;
8 (ocho) bolsillos. &lt;br /&gt;
Cierre de cremallera de 1ª calidad con ojal y botón.</v>
      </c>
      <c r="H552" s="2" t="str">
        <f>IFERROR(VLOOKUP($A552,[1]products_2021_10_19_12_46_45!$A$3:$S$481,17,FALSE),"")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52" s="2" t="str">
        <f>VLOOKUP($A552,[1]products_2021_10_19_12_46_45!$A$3:$S$481,5,FALSE)</f>
        <v>Indumentaria militar</v>
      </c>
      <c r="J552" s="2" t="str">
        <f>IFERROR(VLOOKUP($A552,[1]products_2021_10_19_12_46_45!$A$3:$S$481,6,FALSE),"")</f>
        <v>Pantalones de combate, bombachas, fajinas, cargo.</v>
      </c>
      <c r="K552" s="2" t="str">
        <f>IFERROR(VLOOKUP($A552,[1]products_2021_10_19_12_46_45!$A$3:$S$481,7,FALSE),"")</f>
        <v>Americana</v>
      </c>
      <c r="L552" s="2" t="str">
        <f>IFERROR(VLOOKUP($A552,[1]products_2021_10_19_12_46_45!$A$3:$S$481,8,FALSE),"")</f>
        <v/>
      </c>
      <c r="M552" s="2" t="str">
        <f>IFERROR(VLOOKUP($A552,[1]products_2021_10_19_12_46_45!$A$3:$S$481,9,FALSE),"")</f>
        <v>Americana, Rip Stop, Bombacha</v>
      </c>
      <c r="N552" s="2">
        <f>IFERROR(VLOOKUP(C552,[2]articulo!$A$1:$D$9000,4,FALSE),"")</f>
        <v>6300</v>
      </c>
      <c r="O552" s="2" t="str">
        <f>VLOOKUP($A552,[1]products_2021_10_19_12_46_45!$A$3:$S$481,18,FALSE)</f>
        <v>https://rerda.com/8247/Bombacha-Americana-Rip-Azul-T-34-49.jpg,https://rerda.com/8248/Bombacha-Americana-Rip-Azul-T-34-49.jpg,https://rerda.com/8249/Bombacha-Americana-Rip-Azul-T-34-49.jpg,https://rerda.com/8250/Bombacha-Americana-Rip-Azul-T-34-49.jpg,https://rerda.com/8251/Bombacha-Americana-Rip-Azul-T-34-49.jpg</v>
      </c>
      <c r="P552" s="2">
        <f>IFERROR(VLOOKUP(B552,[3]stock!$A$1:$B$9000,2,FALSE),"0")</f>
        <v>23</v>
      </c>
      <c r="Q552" s="2">
        <f>VLOOKUP($A552,[1]products_2021_10_19_12_46_45!$A$3:$S$481,11,FALSE)</f>
        <v>5</v>
      </c>
      <c r="R552" s="2">
        <f>VLOOKUP($A552,[1]products_2021_10_19_12_46_45!$A$3:$S$481,12,FALSE)</f>
        <v>5</v>
      </c>
      <c r="S552" s="2">
        <f>VLOOKUP($A552,[1]products_2021_10_19_12_46_45!$A$3:$S$481,13,FALSE)</f>
        <v>5</v>
      </c>
      <c r="T552" s="2">
        <f>VLOOKUP($A552,[1]products_2021_10_19_12_46_45!$A$3:$S$481,14,FALSE)</f>
        <v>0.03</v>
      </c>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row>
    <row r="553" spans="1:45" hidden="1" x14ac:dyDescent="0.25">
      <c r="A553" s="2">
        <v>672</v>
      </c>
      <c r="B553" s="2">
        <v>112085642</v>
      </c>
      <c r="C553" s="2">
        <f>VLOOKUP($A553,[1]products_2021_10_19_12_46_45!$A$3:$S$481,3,FALSE)</f>
        <v>1120856</v>
      </c>
      <c r="D553" s="2" t="str">
        <f>VLOOKUP($A553,[1]products_2021_10_19_12_46_45!$A$3:$S$481,4,FALSE)</f>
        <v>Bombacha Americana Rip Azul T:34-48</v>
      </c>
      <c r="E553" s="3">
        <v>42</v>
      </c>
      <c r="F553" s="4"/>
      <c r="G553" s="2" t="str">
        <f>VLOOKUP($A553,[1]products_2021_10_19_12_46_45!$A$3:$S$481,16,FALSE)</f>
        <v>Puños ajustables con abrojo. &lt;br /&gt;
Rodilleras y refuerzo en entrepierna. &lt;br /&gt;
8 (ocho) bolsillos. &lt;br /&gt;
Cierre de cremallera de 1ª calidad con ojal y botón.</v>
      </c>
      <c r="H553" s="2" t="str">
        <f>IFERROR(VLOOKUP($A553,[1]products_2021_10_19_12_46_45!$A$3:$S$481,17,FALSE),"")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53" s="2" t="str">
        <f>VLOOKUP($A553,[1]products_2021_10_19_12_46_45!$A$3:$S$481,5,FALSE)</f>
        <v>Indumentaria militar</v>
      </c>
      <c r="J553" s="2" t="str">
        <f>IFERROR(VLOOKUP($A553,[1]products_2021_10_19_12_46_45!$A$3:$S$481,6,FALSE),"")</f>
        <v>Pantalones de combate, bombachas, fajinas, cargo.</v>
      </c>
      <c r="K553" s="2" t="str">
        <f>IFERROR(VLOOKUP($A553,[1]products_2021_10_19_12_46_45!$A$3:$S$481,7,FALSE),"")</f>
        <v>Americana</v>
      </c>
      <c r="L553" s="2" t="str">
        <f>IFERROR(VLOOKUP($A553,[1]products_2021_10_19_12_46_45!$A$3:$S$481,8,FALSE),"")</f>
        <v/>
      </c>
      <c r="M553" s="2" t="str">
        <f>IFERROR(VLOOKUP($A553,[1]products_2021_10_19_12_46_45!$A$3:$S$481,9,FALSE),"")</f>
        <v>Americana, Rip Stop, Bombacha</v>
      </c>
      <c r="N553" s="2">
        <f>IFERROR(VLOOKUP(C553,[2]articulo!$A$1:$D$9000,4,FALSE),"")</f>
        <v>6300</v>
      </c>
      <c r="O553" s="2" t="str">
        <f>VLOOKUP($A553,[1]products_2021_10_19_12_46_45!$A$3:$S$481,18,FALSE)</f>
        <v>https://rerda.com/8247/Bombacha-Americana-Rip-Azul-T-34-49.jpg,https://rerda.com/8248/Bombacha-Americana-Rip-Azul-T-34-49.jpg,https://rerda.com/8249/Bombacha-Americana-Rip-Azul-T-34-49.jpg,https://rerda.com/8250/Bombacha-Americana-Rip-Azul-T-34-49.jpg,https://rerda.com/8251/Bombacha-Americana-Rip-Azul-T-34-49.jpg</v>
      </c>
      <c r="P553" s="2">
        <f>IFERROR(VLOOKUP(B553,[3]stock!$A$1:$B$9000,2,FALSE),"0")</f>
        <v>34</v>
      </c>
      <c r="Q553" s="2">
        <f>VLOOKUP($A553,[1]products_2021_10_19_12_46_45!$A$3:$S$481,11,FALSE)</f>
        <v>5</v>
      </c>
      <c r="R553" s="2">
        <f>VLOOKUP($A553,[1]products_2021_10_19_12_46_45!$A$3:$S$481,12,FALSE)</f>
        <v>5</v>
      </c>
      <c r="S553" s="2">
        <f>VLOOKUP($A553,[1]products_2021_10_19_12_46_45!$A$3:$S$481,13,FALSE)</f>
        <v>5</v>
      </c>
      <c r="T553" s="2">
        <f>VLOOKUP($A553,[1]products_2021_10_19_12_46_45!$A$3:$S$481,14,FALSE)</f>
        <v>0.03</v>
      </c>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row>
    <row r="554" spans="1:45" hidden="1" x14ac:dyDescent="0.25">
      <c r="A554" s="2">
        <v>672</v>
      </c>
      <c r="B554" s="2">
        <v>112085644</v>
      </c>
      <c r="C554" s="2">
        <f>VLOOKUP($A554,[1]products_2021_10_19_12_46_45!$A$3:$S$481,3,FALSE)</f>
        <v>1120856</v>
      </c>
      <c r="D554" s="2" t="str">
        <f>VLOOKUP($A554,[1]products_2021_10_19_12_46_45!$A$3:$S$481,4,FALSE)</f>
        <v>Bombacha Americana Rip Azul T:34-48</v>
      </c>
      <c r="E554" s="3">
        <v>44</v>
      </c>
      <c r="F554" s="4"/>
      <c r="G554" s="2" t="str">
        <f>VLOOKUP($A554,[1]products_2021_10_19_12_46_45!$A$3:$S$481,16,FALSE)</f>
        <v>Puños ajustables con abrojo. &lt;br /&gt;
Rodilleras y refuerzo en entrepierna. &lt;br /&gt;
8 (ocho) bolsillos. &lt;br /&gt;
Cierre de cremallera de 1ª calidad con ojal y botón.</v>
      </c>
      <c r="H554" s="2" t="str">
        <f>IFERROR(VLOOKUP($A554,[1]products_2021_10_19_12_46_45!$A$3:$S$481,17,FALSE),"")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54" s="2" t="str">
        <f>VLOOKUP($A554,[1]products_2021_10_19_12_46_45!$A$3:$S$481,5,FALSE)</f>
        <v>Indumentaria militar</v>
      </c>
      <c r="J554" s="2" t="str">
        <f>IFERROR(VLOOKUP($A554,[1]products_2021_10_19_12_46_45!$A$3:$S$481,6,FALSE),"")</f>
        <v>Pantalones de combate, bombachas, fajinas, cargo.</v>
      </c>
      <c r="K554" s="2" t="str">
        <f>IFERROR(VLOOKUP($A554,[1]products_2021_10_19_12_46_45!$A$3:$S$481,7,FALSE),"")</f>
        <v>Americana</v>
      </c>
      <c r="L554" s="2" t="str">
        <f>IFERROR(VLOOKUP($A554,[1]products_2021_10_19_12_46_45!$A$3:$S$481,8,FALSE),"")</f>
        <v/>
      </c>
      <c r="M554" s="2" t="str">
        <f>IFERROR(VLOOKUP($A554,[1]products_2021_10_19_12_46_45!$A$3:$S$481,9,FALSE),"")</f>
        <v>Americana, Rip Stop, Bombacha</v>
      </c>
      <c r="N554" s="2">
        <f>IFERROR(VLOOKUP(C554,[2]articulo!$A$1:$D$9000,4,FALSE),"")</f>
        <v>6300</v>
      </c>
      <c r="O554" s="2" t="str">
        <f>VLOOKUP($A554,[1]products_2021_10_19_12_46_45!$A$3:$S$481,18,FALSE)</f>
        <v>https://rerda.com/8247/Bombacha-Americana-Rip-Azul-T-34-49.jpg,https://rerda.com/8248/Bombacha-Americana-Rip-Azul-T-34-49.jpg,https://rerda.com/8249/Bombacha-Americana-Rip-Azul-T-34-49.jpg,https://rerda.com/8250/Bombacha-Americana-Rip-Azul-T-34-49.jpg,https://rerda.com/8251/Bombacha-Americana-Rip-Azul-T-34-49.jpg</v>
      </c>
      <c r="P554" s="2">
        <f>IFERROR(VLOOKUP(B554,[3]stock!$A$1:$B$9000,2,FALSE),"0")</f>
        <v>24</v>
      </c>
      <c r="Q554" s="2">
        <f>VLOOKUP($A554,[1]products_2021_10_19_12_46_45!$A$3:$S$481,11,FALSE)</f>
        <v>5</v>
      </c>
      <c r="R554" s="2">
        <f>VLOOKUP($A554,[1]products_2021_10_19_12_46_45!$A$3:$S$481,12,FALSE)</f>
        <v>5</v>
      </c>
      <c r="S554" s="2">
        <f>VLOOKUP($A554,[1]products_2021_10_19_12_46_45!$A$3:$S$481,13,FALSE)</f>
        <v>5</v>
      </c>
      <c r="T554" s="2">
        <f>VLOOKUP($A554,[1]products_2021_10_19_12_46_45!$A$3:$S$481,14,FALSE)</f>
        <v>0.03</v>
      </c>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row>
    <row r="555" spans="1:45" hidden="1" x14ac:dyDescent="0.25">
      <c r="A555" s="2">
        <v>672</v>
      </c>
      <c r="B555" s="2">
        <v>112085646</v>
      </c>
      <c r="C555" s="2">
        <f>VLOOKUP($A555,[1]products_2021_10_19_12_46_45!$A$3:$S$481,3,FALSE)</f>
        <v>1120856</v>
      </c>
      <c r="D555" s="2" t="str">
        <f>VLOOKUP($A555,[1]products_2021_10_19_12_46_45!$A$3:$S$481,4,FALSE)</f>
        <v>Bombacha Americana Rip Azul T:34-48</v>
      </c>
      <c r="E555" s="3">
        <v>46</v>
      </c>
      <c r="F555" s="4"/>
      <c r="G555" s="2" t="str">
        <f>VLOOKUP($A555,[1]products_2021_10_19_12_46_45!$A$3:$S$481,16,FALSE)</f>
        <v>Puños ajustables con abrojo. &lt;br /&gt;
Rodilleras y refuerzo en entrepierna. &lt;br /&gt;
8 (ocho) bolsillos. &lt;br /&gt;
Cierre de cremallera de 1ª calidad con ojal y botón.</v>
      </c>
      <c r="H555" s="2" t="str">
        <f>IFERROR(VLOOKUP($A555,[1]products_2021_10_19_12_46_45!$A$3:$S$481,17,FALSE),"")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55" s="2" t="str">
        <f>VLOOKUP($A555,[1]products_2021_10_19_12_46_45!$A$3:$S$481,5,FALSE)</f>
        <v>Indumentaria militar</v>
      </c>
      <c r="J555" s="2" t="str">
        <f>IFERROR(VLOOKUP($A555,[1]products_2021_10_19_12_46_45!$A$3:$S$481,6,FALSE),"")</f>
        <v>Pantalones de combate, bombachas, fajinas, cargo.</v>
      </c>
      <c r="K555" s="2" t="str">
        <f>IFERROR(VLOOKUP($A555,[1]products_2021_10_19_12_46_45!$A$3:$S$481,7,FALSE),"")</f>
        <v>Americana</v>
      </c>
      <c r="L555" s="2" t="str">
        <f>IFERROR(VLOOKUP($A555,[1]products_2021_10_19_12_46_45!$A$3:$S$481,8,FALSE),"")</f>
        <v/>
      </c>
      <c r="M555" s="2" t="str">
        <f>IFERROR(VLOOKUP($A555,[1]products_2021_10_19_12_46_45!$A$3:$S$481,9,FALSE),"")</f>
        <v>Americana, Rip Stop, Bombacha</v>
      </c>
      <c r="N555" s="2">
        <f>IFERROR(VLOOKUP(C555,[2]articulo!$A$1:$D$9000,4,FALSE),"")</f>
        <v>6300</v>
      </c>
      <c r="O555" s="2" t="str">
        <f>VLOOKUP($A555,[1]products_2021_10_19_12_46_45!$A$3:$S$481,18,FALSE)</f>
        <v>https://rerda.com/8247/Bombacha-Americana-Rip-Azul-T-34-49.jpg,https://rerda.com/8248/Bombacha-Americana-Rip-Azul-T-34-49.jpg,https://rerda.com/8249/Bombacha-Americana-Rip-Azul-T-34-49.jpg,https://rerda.com/8250/Bombacha-Americana-Rip-Azul-T-34-49.jpg,https://rerda.com/8251/Bombacha-Americana-Rip-Azul-T-34-49.jpg</v>
      </c>
      <c r="P555" s="2">
        <f>IFERROR(VLOOKUP(B555,[3]stock!$A$1:$B$9000,2,FALSE),"0")</f>
        <v>19</v>
      </c>
      <c r="Q555" s="2">
        <f>VLOOKUP($A555,[1]products_2021_10_19_12_46_45!$A$3:$S$481,11,FALSE)</f>
        <v>5</v>
      </c>
      <c r="R555" s="2">
        <f>VLOOKUP($A555,[1]products_2021_10_19_12_46_45!$A$3:$S$481,12,FALSE)</f>
        <v>5</v>
      </c>
      <c r="S555" s="2">
        <f>VLOOKUP($A555,[1]products_2021_10_19_12_46_45!$A$3:$S$481,13,FALSE)</f>
        <v>5</v>
      </c>
      <c r="T555" s="2">
        <f>VLOOKUP($A555,[1]products_2021_10_19_12_46_45!$A$3:$S$481,14,FALSE)</f>
        <v>0.03</v>
      </c>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row>
    <row r="556" spans="1:45" hidden="1" x14ac:dyDescent="0.25">
      <c r="A556" s="2">
        <v>672</v>
      </c>
      <c r="B556" s="2">
        <v>112085648</v>
      </c>
      <c r="C556" s="2">
        <f>VLOOKUP($A556,[1]products_2021_10_19_12_46_45!$A$3:$S$481,3,FALSE)</f>
        <v>1120856</v>
      </c>
      <c r="D556" s="2" t="str">
        <f>VLOOKUP($A556,[1]products_2021_10_19_12_46_45!$A$3:$S$481,4,FALSE)</f>
        <v>Bombacha Americana Rip Azul T:34-48</v>
      </c>
      <c r="E556" s="3">
        <v>48</v>
      </c>
      <c r="F556" s="4"/>
      <c r="G556" s="2" t="str">
        <f>VLOOKUP($A556,[1]products_2021_10_19_12_46_45!$A$3:$S$481,16,FALSE)</f>
        <v>Puños ajustables con abrojo. &lt;br /&gt;
Rodilleras y refuerzo en entrepierna. &lt;br /&gt;
8 (ocho) bolsillos. &lt;br /&gt;
Cierre de cremallera de 1ª calidad con ojal y botón.</v>
      </c>
      <c r="H556" s="2" t="str">
        <f>IFERROR(VLOOKUP($A556,[1]products_2021_10_19_12_46_45!$A$3:$S$481,17,FALSE),"")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56" s="2" t="str">
        <f>VLOOKUP($A556,[1]products_2021_10_19_12_46_45!$A$3:$S$481,5,FALSE)</f>
        <v>Indumentaria militar</v>
      </c>
      <c r="J556" s="2" t="str">
        <f>IFERROR(VLOOKUP($A556,[1]products_2021_10_19_12_46_45!$A$3:$S$481,6,FALSE),"")</f>
        <v>Pantalones de combate, bombachas, fajinas, cargo.</v>
      </c>
      <c r="K556" s="2" t="str">
        <f>IFERROR(VLOOKUP($A556,[1]products_2021_10_19_12_46_45!$A$3:$S$481,7,FALSE),"")</f>
        <v>Americana</v>
      </c>
      <c r="L556" s="2" t="str">
        <f>IFERROR(VLOOKUP($A556,[1]products_2021_10_19_12_46_45!$A$3:$S$481,8,FALSE),"")</f>
        <v/>
      </c>
      <c r="M556" s="2" t="str">
        <f>IFERROR(VLOOKUP($A556,[1]products_2021_10_19_12_46_45!$A$3:$S$481,9,FALSE),"")</f>
        <v>Americana, Rip Stop, Bombacha</v>
      </c>
      <c r="N556" s="2">
        <f>IFERROR(VLOOKUP(C556,[2]articulo!$A$1:$D$9000,4,FALSE),"")</f>
        <v>6300</v>
      </c>
      <c r="O556" s="2" t="str">
        <f>VLOOKUP($A556,[1]products_2021_10_19_12_46_45!$A$3:$S$481,18,FALSE)</f>
        <v>https://rerda.com/8247/Bombacha-Americana-Rip-Azul-T-34-49.jpg,https://rerda.com/8248/Bombacha-Americana-Rip-Azul-T-34-49.jpg,https://rerda.com/8249/Bombacha-Americana-Rip-Azul-T-34-49.jpg,https://rerda.com/8250/Bombacha-Americana-Rip-Azul-T-34-49.jpg,https://rerda.com/8251/Bombacha-Americana-Rip-Azul-T-34-49.jpg</v>
      </c>
      <c r="P556" s="2">
        <f>IFERROR(VLOOKUP(B556,[3]stock!$A$1:$B$9000,2,FALSE),"0")</f>
        <v>16</v>
      </c>
      <c r="Q556" s="2">
        <f>VLOOKUP($A556,[1]products_2021_10_19_12_46_45!$A$3:$S$481,11,FALSE)</f>
        <v>5</v>
      </c>
      <c r="R556" s="2">
        <f>VLOOKUP($A556,[1]products_2021_10_19_12_46_45!$A$3:$S$481,12,FALSE)</f>
        <v>5</v>
      </c>
      <c r="S556" s="2">
        <f>VLOOKUP($A556,[1]products_2021_10_19_12_46_45!$A$3:$S$481,13,FALSE)</f>
        <v>5</v>
      </c>
      <c r="T556" s="2">
        <f>VLOOKUP($A556,[1]products_2021_10_19_12_46_45!$A$3:$S$481,14,FALSE)</f>
        <v>0.03</v>
      </c>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row>
    <row r="557" spans="1:45" hidden="1" x14ac:dyDescent="0.25">
      <c r="A557" s="2">
        <v>673</v>
      </c>
      <c r="B557" s="2">
        <v>112085750</v>
      </c>
      <c r="C557" s="2">
        <f>VLOOKUP($A557,[1]products_2021_10_19_12_46_45!$A$3:$S$481,3,FALSE)</f>
        <v>1120857</v>
      </c>
      <c r="D557" s="2" t="str">
        <f>VLOOKUP($A557,[1]products_2021_10_19_12_46_45!$A$3:$S$481,4,FALSE)</f>
        <v>Bombacha Americana Rip Azul T:50-54</v>
      </c>
      <c r="E557" s="3">
        <v>50</v>
      </c>
      <c r="F557" s="4"/>
      <c r="G557" s="2" t="str">
        <f>VLOOKUP($A557,[1]products_2021_10_19_12_46_45!$A$3:$S$481,16,FALSE)</f>
        <v>Puños ajustables con abrojo. &lt;br /&gt;
Rodilleras y refuerzo en entrepierna. &lt;br /&gt;
8 (ocho) bolsillos. &lt;br /&gt;
Cierre de cremallera de 1ª calidad con ojal y botón.</v>
      </c>
      <c r="H557" s="2" t="str">
        <f>IFERROR(VLOOKUP($A557,[1]products_2021_10_19_12_46_45!$A$3:$S$481,17,FALSE),"")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57" s="2" t="str">
        <f>VLOOKUP($A557,[1]products_2021_10_19_12_46_45!$A$3:$S$481,5,FALSE)</f>
        <v>Indumentaria militar</v>
      </c>
      <c r="J557" s="2" t="str">
        <f>IFERROR(VLOOKUP($A557,[1]products_2021_10_19_12_46_45!$A$3:$S$481,6,FALSE),"")</f>
        <v>Pantalones de combate, bombachas, fajinas, cargo.</v>
      </c>
      <c r="K557" s="2" t="str">
        <f>IFERROR(VLOOKUP($A557,[1]products_2021_10_19_12_46_45!$A$3:$S$481,7,FALSE),"")</f>
        <v>Americana</v>
      </c>
      <c r="L557" s="2" t="str">
        <f>IFERROR(VLOOKUP($A557,[1]products_2021_10_19_12_46_45!$A$3:$S$481,8,FALSE),"")</f>
        <v/>
      </c>
      <c r="M557" s="2" t="str">
        <f>IFERROR(VLOOKUP($A557,[1]products_2021_10_19_12_46_45!$A$3:$S$481,9,FALSE),"")</f>
        <v>Americana, Rip Stop, Bombacha</v>
      </c>
      <c r="N557" s="2">
        <f>IFERROR(VLOOKUP(C557,[2]articulo!$A$1:$D$9000,4,FALSE),"")</f>
        <v>6480</v>
      </c>
      <c r="O557" s="2" t="str">
        <f>VLOOKUP($A557,[1]products_2021_10_19_12_46_45!$A$3:$S$481,18,FALSE)</f>
        <v>https://rerda.com/8252/Bombacha-Americana-Rip-Azul-T-50-55.jpg,https://rerda.com/8253/Bombacha-Americana-Rip-Azul-T-50-55.jpg,https://rerda.com/8254/Bombacha-Americana-Rip-Azul-T-50-55.jpg,https://rerda.com/8255/Bombacha-Americana-Rip-Azul-T-50-55.jpg,https://rerda.com/8256/Bombacha-Americana-Rip-Azul-T-50-55.jpg</v>
      </c>
      <c r="P557" s="2">
        <f>IFERROR(VLOOKUP(B557,[3]stock!$A$1:$B$9000,2,FALSE),"0")</f>
        <v>9</v>
      </c>
      <c r="Q557" s="2">
        <f>VLOOKUP($A557,[1]products_2021_10_19_12_46_45!$A$3:$S$481,11,FALSE)</f>
        <v>5</v>
      </c>
      <c r="R557" s="2">
        <f>VLOOKUP($A557,[1]products_2021_10_19_12_46_45!$A$3:$S$481,12,FALSE)</f>
        <v>5</v>
      </c>
      <c r="S557" s="2">
        <f>VLOOKUP($A557,[1]products_2021_10_19_12_46_45!$A$3:$S$481,13,FALSE)</f>
        <v>5</v>
      </c>
      <c r="T557" s="2">
        <f>VLOOKUP($A557,[1]products_2021_10_19_12_46_45!$A$3:$S$481,14,FALSE)</f>
        <v>0.03</v>
      </c>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row>
    <row r="558" spans="1:45" hidden="1" x14ac:dyDescent="0.25">
      <c r="A558" s="2">
        <v>673</v>
      </c>
      <c r="B558" s="2">
        <v>112085752</v>
      </c>
      <c r="C558" s="2">
        <f>VLOOKUP($A558,[1]products_2021_10_19_12_46_45!$A$3:$S$481,3,FALSE)</f>
        <v>1120857</v>
      </c>
      <c r="D558" s="2" t="str">
        <f>VLOOKUP($A558,[1]products_2021_10_19_12_46_45!$A$3:$S$481,4,FALSE)</f>
        <v>Bombacha Americana Rip Azul T:50-54</v>
      </c>
      <c r="E558" s="3">
        <v>52</v>
      </c>
      <c r="F558" s="4"/>
      <c r="G558" s="2" t="str">
        <f>VLOOKUP($A558,[1]products_2021_10_19_12_46_45!$A$3:$S$481,16,FALSE)</f>
        <v>Puños ajustables con abrojo. &lt;br /&gt;
Rodilleras y refuerzo en entrepierna. &lt;br /&gt;
8 (ocho) bolsillos. &lt;br /&gt;
Cierre de cremallera de 1ª calidad con ojal y botón.</v>
      </c>
      <c r="H558" s="2" t="str">
        <f>IFERROR(VLOOKUP($A558,[1]products_2021_10_19_12_46_45!$A$3:$S$481,17,FALSE),"")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58" s="2" t="str">
        <f>VLOOKUP($A558,[1]products_2021_10_19_12_46_45!$A$3:$S$481,5,FALSE)</f>
        <v>Indumentaria militar</v>
      </c>
      <c r="J558" s="2" t="str">
        <f>IFERROR(VLOOKUP($A558,[1]products_2021_10_19_12_46_45!$A$3:$S$481,6,FALSE),"")</f>
        <v>Pantalones de combate, bombachas, fajinas, cargo.</v>
      </c>
      <c r="K558" s="2" t="str">
        <f>IFERROR(VLOOKUP($A558,[1]products_2021_10_19_12_46_45!$A$3:$S$481,7,FALSE),"")</f>
        <v>Americana</v>
      </c>
      <c r="L558" s="2" t="str">
        <f>IFERROR(VLOOKUP($A558,[1]products_2021_10_19_12_46_45!$A$3:$S$481,8,FALSE),"")</f>
        <v/>
      </c>
      <c r="M558" s="2" t="str">
        <f>IFERROR(VLOOKUP($A558,[1]products_2021_10_19_12_46_45!$A$3:$S$481,9,FALSE),"")</f>
        <v>Americana, Rip Stop, Bombacha</v>
      </c>
      <c r="N558" s="2">
        <f>IFERROR(VLOOKUP(C558,[2]articulo!$A$1:$D$9000,4,FALSE),"")</f>
        <v>6480</v>
      </c>
      <c r="O558" s="2" t="str">
        <f>VLOOKUP($A558,[1]products_2021_10_19_12_46_45!$A$3:$S$481,18,FALSE)</f>
        <v>https://rerda.com/8252/Bombacha-Americana-Rip-Azul-T-50-55.jpg,https://rerda.com/8253/Bombacha-Americana-Rip-Azul-T-50-55.jpg,https://rerda.com/8254/Bombacha-Americana-Rip-Azul-T-50-55.jpg,https://rerda.com/8255/Bombacha-Americana-Rip-Azul-T-50-55.jpg,https://rerda.com/8256/Bombacha-Americana-Rip-Azul-T-50-55.jpg</v>
      </c>
      <c r="P558" s="2">
        <f>IFERROR(VLOOKUP(B558,[3]stock!$A$1:$B$9000,2,FALSE),"0")</f>
        <v>6</v>
      </c>
      <c r="Q558" s="2">
        <f>VLOOKUP($A558,[1]products_2021_10_19_12_46_45!$A$3:$S$481,11,FALSE)</f>
        <v>5</v>
      </c>
      <c r="R558" s="2">
        <f>VLOOKUP($A558,[1]products_2021_10_19_12_46_45!$A$3:$S$481,12,FALSE)</f>
        <v>5</v>
      </c>
      <c r="S558" s="2">
        <f>VLOOKUP($A558,[1]products_2021_10_19_12_46_45!$A$3:$S$481,13,FALSE)</f>
        <v>5</v>
      </c>
      <c r="T558" s="2">
        <f>VLOOKUP($A558,[1]products_2021_10_19_12_46_45!$A$3:$S$481,14,FALSE)</f>
        <v>0.03</v>
      </c>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row>
    <row r="559" spans="1:45" hidden="1" x14ac:dyDescent="0.25">
      <c r="A559" s="2">
        <v>673</v>
      </c>
      <c r="B559" s="2">
        <v>112085754</v>
      </c>
      <c r="C559" s="2">
        <f>VLOOKUP($A559,[1]products_2021_10_19_12_46_45!$A$3:$S$481,3,FALSE)</f>
        <v>1120857</v>
      </c>
      <c r="D559" s="2" t="str">
        <f>VLOOKUP($A559,[1]products_2021_10_19_12_46_45!$A$3:$S$481,4,FALSE)</f>
        <v>Bombacha Americana Rip Azul T:50-54</v>
      </c>
      <c r="E559" s="3">
        <v>54</v>
      </c>
      <c r="F559" s="4"/>
      <c r="G559" s="2" t="str">
        <f>VLOOKUP($A559,[1]products_2021_10_19_12_46_45!$A$3:$S$481,16,FALSE)</f>
        <v>Puños ajustables con abrojo. &lt;br /&gt;
Rodilleras y refuerzo en entrepierna. &lt;br /&gt;
8 (ocho) bolsillos. &lt;br /&gt;
Cierre de cremallera de 1ª calidad con ojal y botón.</v>
      </c>
      <c r="H559" s="2" t="str">
        <f>IFERROR(VLOOKUP($A559,[1]products_2021_10_19_12_46_45!$A$3:$S$481,17,FALSE),"")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59" s="2" t="str">
        <f>VLOOKUP($A559,[1]products_2021_10_19_12_46_45!$A$3:$S$481,5,FALSE)</f>
        <v>Indumentaria militar</v>
      </c>
      <c r="J559" s="2" t="str">
        <f>IFERROR(VLOOKUP($A559,[1]products_2021_10_19_12_46_45!$A$3:$S$481,6,FALSE),"")</f>
        <v>Pantalones de combate, bombachas, fajinas, cargo.</v>
      </c>
      <c r="K559" s="2" t="str">
        <f>IFERROR(VLOOKUP($A559,[1]products_2021_10_19_12_46_45!$A$3:$S$481,7,FALSE),"")</f>
        <v>Americana</v>
      </c>
      <c r="L559" s="2" t="str">
        <f>IFERROR(VLOOKUP($A559,[1]products_2021_10_19_12_46_45!$A$3:$S$481,8,FALSE),"")</f>
        <v/>
      </c>
      <c r="M559" s="2" t="str">
        <f>IFERROR(VLOOKUP($A559,[1]products_2021_10_19_12_46_45!$A$3:$S$481,9,FALSE),"")</f>
        <v>Americana, Rip Stop, Bombacha</v>
      </c>
      <c r="N559" s="2">
        <f>IFERROR(VLOOKUP(C559,[2]articulo!$A$1:$D$9000,4,FALSE),"")</f>
        <v>6480</v>
      </c>
      <c r="O559" s="2" t="str">
        <f>VLOOKUP($A559,[1]products_2021_10_19_12_46_45!$A$3:$S$481,18,FALSE)</f>
        <v>https://rerda.com/8252/Bombacha-Americana-Rip-Azul-T-50-55.jpg,https://rerda.com/8253/Bombacha-Americana-Rip-Azul-T-50-55.jpg,https://rerda.com/8254/Bombacha-Americana-Rip-Azul-T-50-55.jpg,https://rerda.com/8255/Bombacha-Americana-Rip-Azul-T-50-55.jpg,https://rerda.com/8256/Bombacha-Americana-Rip-Azul-T-50-55.jpg</v>
      </c>
      <c r="P559" s="2">
        <f>IFERROR(VLOOKUP(B559,[3]stock!$A$1:$B$9000,2,FALSE),"0")</f>
        <v>7</v>
      </c>
      <c r="Q559" s="2">
        <f>VLOOKUP($A559,[1]products_2021_10_19_12_46_45!$A$3:$S$481,11,FALSE)</f>
        <v>5</v>
      </c>
      <c r="R559" s="2">
        <f>VLOOKUP($A559,[1]products_2021_10_19_12_46_45!$A$3:$S$481,12,FALSE)</f>
        <v>5</v>
      </c>
      <c r="S559" s="2">
        <f>VLOOKUP($A559,[1]products_2021_10_19_12_46_45!$A$3:$S$481,13,FALSE)</f>
        <v>5</v>
      </c>
      <c r="T559" s="2">
        <f>VLOOKUP($A559,[1]products_2021_10_19_12_46_45!$A$3:$S$481,14,FALSE)</f>
        <v>0.03</v>
      </c>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row>
    <row r="560" spans="1:45" hidden="1" x14ac:dyDescent="0.25">
      <c r="A560" s="2">
        <v>37</v>
      </c>
      <c r="B560" s="2">
        <v>112085834</v>
      </c>
      <c r="C560" s="2">
        <f>VLOOKUP($A560,[1]products_2021_10_19_12_46_45!$A$3:$S$481,3,FALSE)</f>
        <v>1120858</v>
      </c>
      <c r="D560" s="2" t="str">
        <f>VLOOKUP($A560,[1]products_2021_10_19_12_46_45!$A$3:$S$481,4,FALSE)</f>
        <v>Bombacha Americana Rip Negra T:34-48</v>
      </c>
      <c r="E560" s="3">
        <v>34</v>
      </c>
      <c r="F560" s="4"/>
      <c r="G560" s="2" t="str">
        <f>VLOOKUP($A560,[1]products_2021_10_19_12_46_45!$A$3:$S$481,16,FALSE)</f>
        <v>Puños ajustables con abrojo. &lt;br /&gt;
Rodilleras y refuerzo en entrepierna. &lt;br /&gt;
8 (ocho) bolsillos. &lt;br /&gt;
Cierre de cremallera de 1ª calidad con ojal y botón.</v>
      </c>
      <c r="H560" s="2" t="str">
        <f>IFERROR(VLOOKUP($A560,[1]products_2021_10_19_12_46_45!$A$3:$S$481,17,FALSE),"")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60" s="2" t="str">
        <f>VLOOKUP($A560,[1]products_2021_10_19_12_46_45!$A$3:$S$481,5,FALSE)</f>
        <v>Indumentaria militar</v>
      </c>
      <c r="J560" s="2" t="str">
        <f>IFERROR(VLOOKUP($A560,[1]products_2021_10_19_12_46_45!$A$3:$S$481,6,FALSE),"")</f>
        <v>Pantalones de combate, bombachas, fajinas, cargo.</v>
      </c>
      <c r="K560" s="2" t="str">
        <f>IFERROR(VLOOKUP($A560,[1]products_2021_10_19_12_46_45!$A$3:$S$481,7,FALSE),"")</f>
        <v>Americana</v>
      </c>
      <c r="L560" s="2" t="str">
        <f>IFERROR(VLOOKUP($A560,[1]products_2021_10_19_12_46_45!$A$3:$S$481,8,FALSE),"")</f>
        <v/>
      </c>
      <c r="M560" s="2" t="str">
        <f>IFERROR(VLOOKUP($A560,[1]products_2021_10_19_12_46_45!$A$3:$S$481,9,FALSE),"")</f>
        <v>Americana, Rip Stop, Bombacha</v>
      </c>
      <c r="N560" s="2">
        <f>IFERROR(VLOOKUP(C560,[2]articulo!$A$1:$D$9000,4,FALSE),"")</f>
        <v>6300</v>
      </c>
      <c r="O560" s="2" t="str">
        <f>VLOOKUP($A560,[1]products_2021_10_19_12_46_45!$A$3:$S$481,18,FALSE)</f>
        <v>https://rerda.com/8277/Bombacha-Americana-Negra-Rip-Stop-T-34-49.jpg,https://rerda.com/8278/Bombacha-Americana-Negra-Rip-Stop-T-34-49.jpg,https://rerda.com/8279/Bombacha-Americana-Negra-Rip-Stop-T-34-49.jpg,https://rerda.com/8280/Bombacha-Americana-Negra-Rip-Stop-T-34-49.jpg,https://rerda.com/8281/Bombacha-Americana-Negra-Rip-Stop-T-34-49.jpg</v>
      </c>
      <c r="P560" s="2">
        <f>IFERROR(VLOOKUP(B560,[3]stock!$A$1:$B$9000,2,FALSE),"0")</f>
        <v>0</v>
      </c>
      <c r="Q560" s="2">
        <f>VLOOKUP($A560,[1]products_2021_10_19_12_46_45!$A$3:$S$481,11,FALSE)</f>
        <v>5</v>
      </c>
      <c r="R560" s="2">
        <f>VLOOKUP($A560,[1]products_2021_10_19_12_46_45!$A$3:$S$481,12,FALSE)</f>
        <v>5</v>
      </c>
      <c r="S560" s="2">
        <f>VLOOKUP($A560,[1]products_2021_10_19_12_46_45!$A$3:$S$481,13,FALSE)</f>
        <v>5</v>
      </c>
      <c r="T560" s="2">
        <f>VLOOKUP($A560,[1]products_2021_10_19_12_46_45!$A$3:$S$481,14,FALSE)</f>
        <v>0.03</v>
      </c>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row>
    <row r="561" spans="1:45" hidden="1" x14ac:dyDescent="0.25">
      <c r="A561" s="2">
        <v>37</v>
      </c>
      <c r="B561" s="2">
        <v>112085836</v>
      </c>
      <c r="C561" s="2">
        <f>VLOOKUP($A561,[1]products_2021_10_19_12_46_45!$A$3:$S$481,3,FALSE)</f>
        <v>1120858</v>
      </c>
      <c r="D561" s="2" t="str">
        <f>VLOOKUP($A561,[1]products_2021_10_19_12_46_45!$A$3:$S$481,4,FALSE)</f>
        <v>Bombacha Americana Rip Negra T:34-48</v>
      </c>
      <c r="E561" s="3">
        <v>36</v>
      </c>
      <c r="F561" s="4"/>
      <c r="G561" s="2" t="str">
        <f>VLOOKUP($A561,[1]products_2021_10_19_12_46_45!$A$3:$S$481,16,FALSE)</f>
        <v>Puños ajustables con abrojo. &lt;br /&gt;
Rodilleras y refuerzo en entrepierna. &lt;br /&gt;
8 (ocho) bolsillos. &lt;br /&gt;
Cierre de cremallera de 1ª calidad con ojal y botón.</v>
      </c>
      <c r="H561" s="2" t="str">
        <f>IFERROR(VLOOKUP($A561,[1]products_2021_10_19_12_46_45!$A$3:$S$481,17,FALSE),"")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61" s="2" t="str">
        <f>VLOOKUP($A561,[1]products_2021_10_19_12_46_45!$A$3:$S$481,5,FALSE)</f>
        <v>Indumentaria militar</v>
      </c>
      <c r="J561" s="2" t="str">
        <f>IFERROR(VLOOKUP($A561,[1]products_2021_10_19_12_46_45!$A$3:$S$481,6,FALSE),"")</f>
        <v>Pantalones de combate, bombachas, fajinas, cargo.</v>
      </c>
      <c r="K561" s="2" t="str">
        <f>IFERROR(VLOOKUP($A561,[1]products_2021_10_19_12_46_45!$A$3:$S$481,7,FALSE),"")</f>
        <v>Americana</v>
      </c>
      <c r="L561" s="2" t="str">
        <f>IFERROR(VLOOKUP($A561,[1]products_2021_10_19_12_46_45!$A$3:$S$481,8,FALSE),"")</f>
        <v/>
      </c>
      <c r="M561" s="2" t="str">
        <f>IFERROR(VLOOKUP($A561,[1]products_2021_10_19_12_46_45!$A$3:$S$481,9,FALSE),"")</f>
        <v>Americana, Rip Stop, Bombacha</v>
      </c>
      <c r="N561" s="2">
        <f>IFERROR(VLOOKUP(C561,[2]articulo!$A$1:$D$9000,4,FALSE),"")</f>
        <v>6300</v>
      </c>
      <c r="O561" s="2" t="str">
        <f>VLOOKUP($A561,[1]products_2021_10_19_12_46_45!$A$3:$S$481,18,FALSE)</f>
        <v>https://rerda.com/8277/Bombacha-Americana-Negra-Rip-Stop-T-34-49.jpg,https://rerda.com/8278/Bombacha-Americana-Negra-Rip-Stop-T-34-49.jpg,https://rerda.com/8279/Bombacha-Americana-Negra-Rip-Stop-T-34-49.jpg,https://rerda.com/8280/Bombacha-Americana-Negra-Rip-Stop-T-34-49.jpg,https://rerda.com/8281/Bombacha-Americana-Negra-Rip-Stop-T-34-49.jpg</v>
      </c>
      <c r="P561" s="2">
        <f>IFERROR(VLOOKUP(B561,[3]stock!$A$1:$B$9000,2,FALSE),"0")</f>
        <v>5</v>
      </c>
      <c r="Q561" s="2">
        <f>VLOOKUP($A561,[1]products_2021_10_19_12_46_45!$A$3:$S$481,11,FALSE)</f>
        <v>5</v>
      </c>
      <c r="R561" s="2">
        <f>VLOOKUP($A561,[1]products_2021_10_19_12_46_45!$A$3:$S$481,12,FALSE)</f>
        <v>5</v>
      </c>
      <c r="S561" s="2">
        <f>VLOOKUP($A561,[1]products_2021_10_19_12_46_45!$A$3:$S$481,13,FALSE)</f>
        <v>5</v>
      </c>
      <c r="T561" s="2">
        <f>VLOOKUP($A561,[1]products_2021_10_19_12_46_45!$A$3:$S$481,14,FALSE)</f>
        <v>0.03</v>
      </c>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row>
    <row r="562" spans="1:45" hidden="1" x14ac:dyDescent="0.25">
      <c r="A562" s="2">
        <v>37</v>
      </c>
      <c r="B562" s="2">
        <v>112085838</v>
      </c>
      <c r="C562" s="2">
        <f>VLOOKUP($A562,[1]products_2021_10_19_12_46_45!$A$3:$S$481,3,FALSE)</f>
        <v>1120858</v>
      </c>
      <c r="D562" s="2" t="str">
        <f>VLOOKUP($A562,[1]products_2021_10_19_12_46_45!$A$3:$S$481,4,FALSE)</f>
        <v>Bombacha Americana Rip Negra T:34-48</v>
      </c>
      <c r="E562" s="3">
        <v>38</v>
      </c>
      <c r="F562" s="4"/>
      <c r="G562" s="2" t="str">
        <f>VLOOKUP($A562,[1]products_2021_10_19_12_46_45!$A$3:$S$481,16,FALSE)</f>
        <v>Puños ajustables con abrojo. &lt;br /&gt;
Rodilleras y refuerzo en entrepierna. &lt;br /&gt;
8 (ocho) bolsillos. &lt;br /&gt;
Cierre de cremallera de 1ª calidad con ojal y botón.</v>
      </c>
      <c r="H562" s="2" t="str">
        <f>IFERROR(VLOOKUP($A562,[1]products_2021_10_19_12_46_45!$A$3:$S$481,17,FALSE),"")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62" s="2" t="str">
        <f>VLOOKUP($A562,[1]products_2021_10_19_12_46_45!$A$3:$S$481,5,FALSE)</f>
        <v>Indumentaria militar</v>
      </c>
      <c r="J562" s="2" t="str">
        <f>IFERROR(VLOOKUP($A562,[1]products_2021_10_19_12_46_45!$A$3:$S$481,6,FALSE),"")</f>
        <v>Pantalones de combate, bombachas, fajinas, cargo.</v>
      </c>
      <c r="K562" s="2" t="str">
        <f>IFERROR(VLOOKUP($A562,[1]products_2021_10_19_12_46_45!$A$3:$S$481,7,FALSE),"")</f>
        <v>Americana</v>
      </c>
      <c r="L562" s="2" t="str">
        <f>IFERROR(VLOOKUP($A562,[1]products_2021_10_19_12_46_45!$A$3:$S$481,8,FALSE),"")</f>
        <v/>
      </c>
      <c r="M562" s="2" t="str">
        <f>IFERROR(VLOOKUP($A562,[1]products_2021_10_19_12_46_45!$A$3:$S$481,9,FALSE),"")</f>
        <v>Americana, Rip Stop, Bombacha</v>
      </c>
      <c r="N562" s="2">
        <f>IFERROR(VLOOKUP(C562,[2]articulo!$A$1:$D$9000,4,FALSE),"")</f>
        <v>6300</v>
      </c>
      <c r="O562" s="2" t="str">
        <f>VLOOKUP($A562,[1]products_2021_10_19_12_46_45!$A$3:$S$481,18,FALSE)</f>
        <v>https://rerda.com/8277/Bombacha-Americana-Negra-Rip-Stop-T-34-49.jpg,https://rerda.com/8278/Bombacha-Americana-Negra-Rip-Stop-T-34-49.jpg,https://rerda.com/8279/Bombacha-Americana-Negra-Rip-Stop-T-34-49.jpg,https://rerda.com/8280/Bombacha-Americana-Negra-Rip-Stop-T-34-49.jpg,https://rerda.com/8281/Bombacha-Americana-Negra-Rip-Stop-T-34-49.jpg</v>
      </c>
      <c r="P562" s="2">
        <f>IFERROR(VLOOKUP(B562,[3]stock!$A$1:$B$9000,2,FALSE),"0")</f>
        <v>26</v>
      </c>
      <c r="Q562" s="2">
        <f>VLOOKUP($A562,[1]products_2021_10_19_12_46_45!$A$3:$S$481,11,FALSE)</f>
        <v>5</v>
      </c>
      <c r="R562" s="2">
        <f>VLOOKUP($A562,[1]products_2021_10_19_12_46_45!$A$3:$S$481,12,FALSE)</f>
        <v>5</v>
      </c>
      <c r="S562" s="2">
        <f>VLOOKUP($A562,[1]products_2021_10_19_12_46_45!$A$3:$S$481,13,FALSE)</f>
        <v>5</v>
      </c>
      <c r="T562" s="2">
        <f>VLOOKUP($A562,[1]products_2021_10_19_12_46_45!$A$3:$S$481,14,FALSE)</f>
        <v>0.03</v>
      </c>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row>
    <row r="563" spans="1:45" hidden="1" x14ac:dyDescent="0.25">
      <c r="A563" s="2">
        <v>37</v>
      </c>
      <c r="B563" s="2">
        <v>112085840</v>
      </c>
      <c r="C563" s="2">
        <f>VLOOKUP($A563,[1]products_2021_10_19_12_46_45!$A$3:$S$481,3,FALSE)</f>
        <v>1120858</v>
      </c>
      <c r="D563" s="2" t="str">
        <f>VLOOKUP($A563,[1]products_2021_10_19_12_46_45!$A$3:$S$481,4,FALSE)</f>
        <v>Bombacha Americana Rip Negra T:34-48</v>
      </c>
      <c r="E563" s="3">
        <v>40</v>
      </c>
      <c r="F563" s="4"/>
      <c r="G563" s="2" t="str">
        <f>VLOOKUP($A563,[1]products_2021_10_19_12_46_45!$A$3:$S$481,16,FALSE)</f>
        <v>Puños ajustables con abrojo. &lt;br /&gt;
Rodilleras y refuerzo en entrepierna. &lt;br /&gt;
8 (ocho) bolsillos. &lt;br /&gt;
Cierre de cremallera de 1ª calidad con ojal y botón.</v>
      </c>
      <c r="H563" s="2" t="str">
        <f>IFERROR(VLOOKUP($A563,[1]products_2021_10_19_12_46_45!$A$3:$S$481,17,FALSE),"")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63" s="2" t="str">
        <f>VLOOKUP($A563,[1]products_2021_10_19_12_46_45!$A$3:$S$481,5,FALSE)</f>
        <v>Indumentaria militar</v>
      </c>
      <c r="J563" s="2" t="str">
        <f>IFERROR(VLOOKUP($A563,[1]products_2021_10_19_12_46_45!$A$3:$S$481,6,FALSE),"")</f>
        <v>Pantalones de combate, bombachas, fajinas, cargo.</v>
      </c>
      <c r="K563" s="2" t="str">
        <f>IFERROR(VLOOKUP($A563,[1]products_2021_10_19_12_46_45!$A$3:$S$481,7,FALSE),"")</f>
        <v>Americana</v>
      </c>
      <c r="L563" s="2" t="str">
        <f>IFERROR(VLOOKUP($A563,[1]products_2021_10_19_12_46_45!$A$3:$S$481,8,FALSE),"")</f>
        <v/>
      </c>
      <c r="M563" s="2" t="str">
        <f>IFERROR(VLOOKUP($A563,[1]products_2021_10_19_12_46_45!$A$3:$S$481,9,FALSE),"")</f>
        <v>Americana, Rip Stop, Bombacha</v>
      </c>
      <c r="N563" s="2">
        <f>IFERROR(VLOOKUP(C563,[2]articulo!$A$1:$D$9000,4,FALSE),"")</f>
        <v>6300</v>
      </c>
      <c r="O563" s="2" t="str">
        <f>VLOOKUP($A563,[1]products_2021_10_19_12_46_45!$A$3:$S$481,18,FALSE)</f>
        <v>https://rerda.com/8277/Bombacha-Americana-Negra-Rip-Stop-T-34-49.jpg,https://rerda.com/8278/Bombacha-Americana-Negra-Rip-Stop-T-34-49.jpg,https://rerda.com/8279/Bombacha-Americana-Negra-Rip-Stop-T-34-49.jpg,https://rerda.com/8280/Bombacha-Americana-Negra-Rip-Stop-T-34-49.jpg,https://rerda.com/8281/Bombacha-Americana-Negra-Rip-Stop-T-34-49.jpg</v>
      </c>
      <c r="P563" s="2">
        <f>IFERROR(VLOOKUP(B563,[3]stock!$A$1:$B$9000,2,FALSE),"0")</f>
        <v>24</v>
      </c>
      <c r="Q563" s="2">
        <f>VLOOKUP($A563,[1]products_2021_10_19_12_46_45!$A$3:$S$481,11,FALSE)</f>
        <v>5</v>
      </c>
      <c r="R563" s="2">
        <f>VLOOKUP($A563,[1]products_2021_10_19_12_46_45!$A$3:$S$481,12,FALSE)</f>
        <v>5</v>
      </c>
      <c r="S563" s="2">
        <f>VLOOKUP($A563,[1]products_2021_10_19_12_46_45!$A$3:$S$481,13,FALSE)</f>
        <v>5</v>
      </c>
      <c r="T563" s="2">
        <f>VLOOKUP($A563,[1]products_2021_10_19_12_46_45!$A$3:$S$481,14,FALSE)</f>
        <v>0.03</v>
      </c>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row>
    <row r="564" spans="1:45" hidden="1" x14ac:dyDescent="0.25">
      <c r="A564" s="2">
        <v>37</v>
      </c>
      <c r="B564" s="2">
        <v>112085842</v>
      </c>
      <c r="C564" s="2">
        <f>VLOOKUP($A564,[1]products_2021_10_19_12_46_45!$A$3:$S$481,3,FALSE)</f>
        <v>1120858</v>
      </c>
      <c r="D564" s="2" t="str">
        <f>VLOOKUP($A564,[1]products_2021_10_19_12_46_45!$A$3:$S$481,4,FALSE)</f>
        <v>Bombacha Americana Rip Negra T:34-48</v>
      </c>
      <c r="E564" s="3">
        <v>42</v>
      </c>
      <c r="F564" s="4"/>
      <c r="G564" s="2" t="str">
        <f>VLOOKUP($A564,[1]products_2021_10_19_12_46_45!$A$3:$S$481,16,FALSE)</f>
        <v>Puños ajustables con abrojo. &lt;br /&gt;
Rodilleras y refuerzo en entrepierna. &lt;br /&gt;
8 (ocho) bolsillos. &lt;br /&gt;
Cierre de cremallera de 1ª calidad con ojal y botón.</v>
      </c>
      <c r="H564" s="2" t="str">
        <f>IFERROR(VLOOKUP($A564,[1]products_2021_10_19_12_46_45!$A$3:$S$481,17,FALSE),"")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64" s="2" t="str">
        <f>VLOOKUP($A564,[1]products_2021_10_19_12_46_45!$A$3:$S$481,5,FALSE)</f>
        <v>Indumentaria militar</v>
      </c>
      <c r="J564" s="2" t="str">
        <f>IFERROR(VLOOKUP($A564,[1]products_2021_10_19_12_46_45!$A$3:$S$481,6,FALSE),"")</f>
        <v>Pantalones de combate, bombachas, fajinas, cargo.</v>
      </c>
      <c r="K564" s="2" t="str">
        <f>IFERROR(VLOOKUP($A564,[1]products_2021_10_19_12_46_45!$A$3:$S$481,7,FALSE),"")</f>
        <v>Americana</v>
      </c>
      <c r="L564" s="2" t="str">
        <f>IFERROR(VLOOKUP($A564,[1]products_2021_10_19_12_46_45!$A$3:$S$481,8,FALSE),"")</f>
        <v/>
      </c>
      <c r="M564" s="2" t="str">
        <f>IFERROR(VLOOKUP($A564,[1]products_2021_10_19_12_46_45!$A$3:$S$481,9,FALSE),"")</f>
        <v>Americana, Rip Stop, Bombacha</v>
      </c>
      <c r="N564" s="2">
        <f>IFERROR(VLOOKUP(C564,[2]articulo!$A$1:$D$9000,4,FALSE),"")</f>
        <v>6300</v>
      </c>
      <c r="O564" s="2" t="str">
        <f>VLOOKUP($A564,[1]products_2021_10_19_12_46_45!$A$3:$S$481,18,FALSE)</f>
        <v>https://rerda.com/8277/Bombacha-Americana-Negra-Rip-Stop-T-34-49.jpg,https://rerda.com/8278/Bombacha-Americana-Negra-Rip-Stop-T-34-49.jpg,https://rerda.com/8279/Bombacha-Americana-Negra-Rip-Stop-T-34-49.jpg,https://rerda.com/8280/Bombacha-Americana-Negra-Rip-Stop-T-34-49.jpg,https://rerda.com/8281/Bombacha-Americana-Negra-Rip-Stop-T-34-49.jpg</v>
      </c>
      <c r="P564" s="2">
        <f>IFERROR(VLOOKUP(B564,[3]stock!$A$1:$B$9000,2,FALSE),"0")</f>
        <v>12</v>
      </c>
      <c r="Q564" s="2">
        <f>VLOOKUP($A564,[1]products_2021_10_19_12_46_45!$A$3:$S$481,11,FALSE)</f>
        <v>5</v>
      </c>
      <c r="R564" s="2">
        <f>VLOOKUP($A564,[1]products_2021_10_19_12_46_45!$A$3:$S$481,12,FALSE)</f>
        <v>5</v>
      </c>
      <c r="S564" s="2">
        <f>VLOOKUP($A564,[1]products_2021_10_19_12_46_45!$A$3:$S$481,13,FALSE)</f>
        <v>5</v>
      </c>
      <c r="T564" s="2">
        <f>VLOOKUP($A564,[1]products_2021_10_19_12_46_45!$A$3:$S$481,14,FALSE)</f>
        <v>0.03</v>
      </c>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row>
    <row r="565" spans="1:45" hidden="1" x14ac:dyDescent="0.25">
      <c r="A565" s="2">
        <v>37</v>
      </c>
      <c r="B565" s="2">
        <v>112085844</v>
      </c>
      <c r="C565" s="2">
        <f>VLOOKUP($A565,[1]products_2021_10_19_12_46_45!$A$3:$S$481,3,FALSE)</f>
        <v>1120858</v>
      </c>
      <c r="D565" s="2" t="str">
        <f>VLOOKUP($A565,[1]products_2021_10_19_12_46_45!$A$3:$S$481,4,FALSE)</f>
        <v>Bombacha Americana Rip Negra T:34-48</v>
      </c>
      <c r="E565" s="3">
        <v>44</v>
      </c>
      <c r="F565" s="4"/>
      <c r="G565" s="2" t="str">
        <f>VLOOKUP($A565,[1]products_2021_10_19_12_46_45!$A$3:$S$481,16,FALSE)</f>
        <v>Puños ajustables con abrojo. &lt;br /&gt;
Rodilleras y refuerzo en entrepierna. &lt;br /&gt;
8 (ocho) bolsillos. &lt;br /&gt;
Cierre de cremallera de 1ª calidad con ojal y botón.</v>
      </c>
      <c r="H565" s="2" t="str">
        <f>IFERROR(VLOOKUP($A565,[1]products_2021_10_19_12_46_45!$A$3:$S$481,17,FALSE),"")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65" s="2" t="str">
        <f>VLOOKUP($A565,[1]products_2021_10_19_12_46_45!$A$3:$S$481,5,FALSE)</f>
        <v>Indumentaria militar</v>
      </c>
      <c r="J565" s="2" t="str">
        <f>IFERROR(VLOOKUP($A565,[1]products_2021_10_19_12_46_45!$A$3:$S$481,6,FALSE),"")</f>
        <v>Pantalones de combate, bombachas, fajinas, cargo.</v>
      </c>
      <c r="K565" s="2" t="str">
        <f>IFERROR(VLOOKUP($A565,[1]products_2021_10_19_12_46_45!$A$3:$S$481,7,FALSE),"")</f>
        <v>Americana</v>
      </c>
      <c r="L565" s="2" t="str">
        <f>IFERROR(VLOOKUP($A565,[1]products_2021_10_19_12_46_45!$A$3:$S$481,8,FALSE),"")</f>
        <v/>
      </c>
      <c r="M565" s="2" t="str">
        <f>IFERROR(VLOOKUP($A565,[1]products_2021_10_19_12_46_45!$A$3:$S$481,9,FALSE),"")</f>
        <v>Americana, Rip Stop, Bombacha</v>
      </c>
      <c r="N565" s="2">
        <f>IFERROR(VLOOKUP(C565,[2]articulo!$A$1:$D$9000,4,FALSE),"")</f>
        <v>6300</v>
      </c>
      <c r="O565" s="2" t="str">
        <f>VLOOKUP($A565,[1]products_2021_10_19_12_46_45!$A$3:$S$481,18,FALSE)</f>
        <v>https://rerda.com/8277/Bombacha-Americana-Negra-Rip-Stop-T-34-49.jpg,https://rerda.com/8278/Bombacha-Americana-Negra-Rip-Stop-T-34-49.jpg,https://rerda.com/8279/Bombacha-Americana-Negra-Rip-Stop-T-34-49.jpg,https://rerda.com/8280/Bombacha-Americana-Negra-Rip-Stop-T-34-49.jpg,https://rerda.com/8281/Bombacha-Americana-Negra-Rip-Stop-T-34-49.jpg</v>
      </c>
      <c r="P565" s="2">
        <f>IFERROR(VLOOKUP(B565,[3]stock!$A$1:$B$9000,2,FALSE),"0")</f>
        <v>1</v>
      </c>
      <c r="Q565" s="2">
        <f>VLOOKUP($A565,[1]products_2021_10_19_12_46_45!$A$3:$S$481,11,FALSE)</f>
        <v>5</v>
      </c>
      <c r="R565" s="2">
        <f>VLOOKUP($A565,[1]products_2021_10_19_12_46_45!$A$3:$S$481,12,FALSE)</f>
        <v>5</v>
      </c>
      <c r="S565" s="2">
        <f>VLOOKUP($A565,[1]products_2021_10_19_12_46_45!$A$3:$S$481,13,FALSE)</f>
        <v>5</v>
      </c>
      <c r="T565" s="2">
        <f>VLOOKUP($A565,[1]products_2021_10_19_12_46_45!$A$3:$S$481,14,FALSE)</f>
        <v>0.03</v>
      </c>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row>
    <row r="566" spans="1:45" hidden="1" x14ac:dyDescent="0.25">
      <c r="A566" s="2">
        <v>37</v>
      </c>
      <c r="B566" s="2">
        <v>112085846</v>
      </c>
      <c r="C566" s="2">
        <f>VLOOKUP($A566,[1]products_2021_10_19_12_46_45!$A$3:$S$481,3,FALSE)</f>
        <v>1120858</v>
      </c>
      <c r="D566" s="2" t="str">
        <f>VLOOKUP($A566,[1]products_2021_10_19_12_46_45!$A$3:$S$481,4,FALSE)</f>
        <v>Bombacha Americana Rip Negra T:34-48</v>
      </c>
      <c r="E566" s="3">
        <v>46</v>
      </c>
      <c r="F566" s="4"/>
      <c r="G566" s="2" t="str">
        <f>VLOOKUP($A566,[1]products_2021_10_19_12_46_45!$A$3:$S$481,16,FALSE)</f>
        <v>Puños ajustables con abrojo. &lt;br /&gt;
Rodilleras y refuerzo en entrepierna. &lt;br /&gt;
8 (ocho) bolsillos. &lt;br /&gt;
Cierre de cremallera de 1ª calidad con ojal y botón.</v>
      </c>
      <c r="H566" s="2" t="str">
        <f>IFERROR(VLOOKUP($A566,[1]products_2021_10_19_12_46_45!$A$3:$S$481,17,FALSE),"")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66" s="2" t="str">
        <f>VLOOKUP($A566,[1]products_2021_10_19_12_46_45!$A$3:$S$481,5,FALSE)</f>
        <v>Indumentaria militar</v>
      </c>
      <c r="J566" s="2" t="str">
        <f>IFERROR(VLOOKUP($A566,[1]products_2021_10_19_12_46_45!$A$3:$S$481,6,FALSE),"")</f>
        <v>Pantalones de combate, bombachas, fajinas, cargo.</v>
      </c>
      <c r="K566" s="2" t="str">
        <f>IFERROR(VLOOKUP($A566,[1]products_2021_10_19_12_46_45!$A$3:$S$481,7,FALSE),"")</f>
        <v>Americana</v>
      </c>
      <c r="L566" s="2" t="str">
        <f>IFERROR(VLOOKUP($A566,[1]products_2021_10_19_12_46_45!$A$3:$S$481,8,FALSE),"")</f>
        <v/>
      </c>
      <c r="M566" s="2" t="str">
        <f>IFERROR(VLOOKUP($A566,[1]products_2021_10_19_12_46_45!$A$3:$S$481,9,FALSE),"")</f>
        <v>Americana, Rip Stop, Bombacha</v>
      </c>
      <c r="N566" s="2">
        <f>IFERROR(VLOOKUP(C566,[2]articulo!$A$1:$D$9000,4,FALSE),"")</f>
        <v>6300</v>
      </c>
      <c r="O566" s="2" t="str">
        <f>VLOOKUP($A566,[1]products_2021_10_19_12_46_45!$A$3:$S$481,18,FALSE)</f>
        <v>https://rerda.com/8277/Bombacha-Americana-Negra-Rip-Stop-T-34-49.jpg,https://rerda.com/8278/Bombacha-Americana-Negra-Rip-Stop-T-34-49.jpg,https://rerda.com/8279/Bombacha-Americana-Negra-Rip-Stop-T-34-49.jpg,https://rerda.com/8280/Bombacha-Americana-Negra-Rip-Stop-T-34-49.jpg,https://rerda.com/8281/Bombacha-Americana-Negra-Rip-Stop-T-34-49.jpg</v>
      </c>
      <c r="P566" s="2">
        <f>IFERROR(VLOOKUP(B566,[3]stock!$A$1:$B$9000,2,FALSE),"0")</f>
        <v>13</v>
      </c>
      <c r="Q566" s="2">
        <f>VLOOKUP($A566,[1]products_2021_10_19_12_46_45!$A$3:$S$481,11,FALSE)</f>
        <v>5</v>
      </c>
      <c r="R566" s="2">
        <f>VLOOKUP($A566,[1]products_2021_10_19_12_46_45!$A$3:$S$481,12,FALSE)</f>
        <v>5</v>
      </c>
      <c r="S566" s="2">
        <f>VLOOKUP($A566,[1]products_2021_10_19_12_46_45!$A$3:$S$481,13,FALSE)</f>
        <v>5</v>
      </c>
      <c r="T566" s="2">
        <f>VLOOKUP($A566,[1]products_2021_10_19_12_46_45!$A$3:$S$481,14,FALSE)</f>
        <v>0.03</v>
      </c>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row>
    <row r="567" spans="1:45" hidden="1" x14ac:dyDescent="0.25">
      <c r="A567" s="2">
        <v>37</v>
      </c>
      <c r="B567" s="2">
        <v>112085848</v>
      </c>
      <c r="C567" s="2">
        <f>VLOOKUP($A567,[1]products_2021_10_19_12_46_45!$A$3:$S$481,3,FALSE)</f>
        <v>1120858</v>
      </c>
      <c r="D567" s="2" t="str">
        <f>VLOOKUP($A567,[1]products_2021_10_19_12_46_45!$A$3:$S$481,4,FALSE)</f>
        <v>Bombacha Americana Rip Negra T:34-48</v>
      </c>
      <c r="E567" s="3">
        <v>48</v>
      </c>
      <c r="F567" s="4"/>
      <c r="G567" s="2" t="str">
        <f>VLOOKUP($A567,[1]products_2021_10_19_12_46_45!$A$3:$S$481,16,FALSE)</f>
        <v>Puños ajustables con abrojo. &lt;br /&gt;
Rodilleras y refuerzo en entrepierna. &lt;br /&gt;
8 (ocho) bolsillos. &lt;br /&gt;
Cierre de cremallera de 1ª calidad con ojal y botón.</v>
      </c>
      <c r="H567" s="2" t="str">
        <f>IFERROR(VLOOKUP($A567,[1]products_2021_10_19_12_46_45!$A$3:$S$481,17,FALSE),"")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67" s="2" t="str">
        <f>VLOOKUP($A567,[1]products_2021_10_19_12_46_45!$A$3:$S$481,5,FALSE)</f>
        <v>Indumentaria militar</v>
      </c>
      <c r="J567" s="2" t="str">
        <f>IFERROR(VLOOKUP($A567,[1]products_2021_10_19_12_46_45!$A$3:$S$481,6,FALSE),"")</f>
        <v>Pantalones de combate, bombachas, fajinas, cargo.</v>
      </c>
      <c r="K567" s="2" t="str">
        <f>IFERROR(VLOOKUP($A567,[1]products_2021_10_19_12_46_45!$A$3:$S$481,7,FALSE),"")</f>
        <v>Americana</v>
      </c>
      <c r="L567" s="2" t="str">
        <f>IFERROR(VLOOKUP($A567,[1]products_2021_10_19_12_46_45!$A$3:$S$481,8,FALSE),"")</f>
        <v/>
      </c>
      <c r="M567" s="2" t="str">
        <f>IFERROR(VLOOKUP($A567,[1]products_2021_10_19_12_46_45!$A$3:$S$481,9,FALSE),"")</f>
        <v>Americana, Rip Stop, Bombacha</v>
      </c>
      <c r="N567" s="2">
        <f>IFERROR(VLOOKUP(C567,[2]articulo!$A$1:$D$9000,4,FALSE),"")</f>
        <v>6300</v>
      </c>
      <c r="O567" s="2" t="str">
        <f>VLOOKUP($A567,[1]products_2021_10_19_12_46_45!$A$3:$S$481,18,FALSE)</f>
        <v>https://rerda.com/8277/Bombacha-Americana-Negra-Rip-Stop-T-34-49.jpg,https://rerda.com/8278/Bombacha-Americana-Negra-Rip-Stop-T-34-49.jpg,https://rerda.com/8279/Bombacha-Americana-Negra-Rip-Stop-T-34-49.jpg,https://rerda.com/8280/Bombacha-Americana-Negra-Rip-Stop-T-34-49.jpg,https://rerda.com/8281/Bombacha-Americana-Negra-Rip-Stop-T-34-49.jpg</v>
      </c>
      <c r="P567" s="2">
        <f>IFERROR(VLOOKUP(B567,[3]stock!$A$1:$B$9000,2,FALSE),"0")</f>
        <v>0</v>
      </c>
      <c r="Q567" s="2">
        <f>VLOOKUP($A567,[1]products_2021_10_19_12_46_45!$A$3:$S$481,11,FALSE)</f>
        <v>5</v>
      </c>
      <c r="R567" s="2">
        <f>VLOOKUP($A567,[1]products_2021_10_19_12_46_45!$A$3:$S$481,12,FALSE)</f>
        <v>5</v>
      </c>
      <c r="S567" s="2">
        <f>VLOOKUP($A567,[1]products_2021_10_19_12_46_45!$A$3:$S$481,13,FALSE)</f>
        <v>5</v>
      </c>
      <c r="T567" s="2">
        <f>VLOOKUP($A567,[1]products_2021_10_19_12_46_45!$A$3:$S$481,14,FALSE)</f>
        <v>0.03</v>
      </c>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row>
    <row r="568" spans="1:45" hidden="1" x14ac:dyDescent="0.25">
      <c r="A568" s="2">
        <v>521</v>
      </c>
      <c r="B568" s="2">
        <v>112085950</v>
      </c>
      <c r="C568" s="2">
        <f>VLOOKUP($A568,[1]products_2021_10_19_12_46_45!$A$3:$S$481,3,FALSE)</f>
        <v>1120859</v>
      </c>
      <c r="D568" s="2" t="str">
        <f>VLOOKUP($A568,[1]products_2021_10_19_12_46_45!$A$3:$S$481,4,FALSE)</f>
        <v>Bombacha Americana Rip Negra T:50-54</v>
      </c>
      <c r="E568" s="3">
        <v>50</v>
      </c>
      <c r="F568" s="4"/>
      <c r="G568" s="2" t="str">
        <f>VLOOKUP($A568,[1]products_2021_10_19_12_46_45!$A$3:$S$481,16,FALSE)</f>
        <v>Puños ajustables con abrojo. &lt;br /&gt;
Rodilleras y refuerzo en entrepierna. &lt;br /&gt;
8 (ocho) bolsillos. &lt;br /&gt;
Cierre de cremallera de 1ª calidad con ojal y botón.</v>
      </c>
      <c r="H568" s="2" t="str">
        <f>IFERROR(VLOOKUP($A568,[1]products_2021_10_19_12_46_45!$A$3:$S$481,17,FALSE),"")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68" s="2" t="str">
        <f>VLOOKUP($A568,[1]products_2021_10_19_12_46_45!$A$3:$S$481,5,FALSE)</f>
        <v>Indumentaria militar</v>
      </c>
      <c r="J568" s="2" t="str">
        <f>IFERROR(VLOOKUP($A568,[1]products_2021_10_19_12_46_45!$A$3:$S$481,6,FALSE),"")</f>
        <v>Pantalones de combate, bombachas, fajinas, cargo.</v>
      </c>
      <c r="K568" s="2" t="str">
        <f>IFERROR(VLOOKUP($A568,[1]products_2021_10_19_12_46_45!$A$3:$S$481,7,FALSE),"")</f>
        <v>Americana</v>
      </c>
      <c r="L568" s="2" t="str">
        <f>IFERROR(VLOOKUP($A568,[1]products_2021_10_19_12_46_45!$A$3:$S$481,8,FALSE),"")</f>
        <v/>
      </c>
      <c r="M568" s="2" t="str">
        <f>IFERROR(VLOOKUP($A568,[1]products_2021_10_19_12_46_45!$A$3:$S$481,9,FALSE),"")</f>
        <v>Americana, Rip Stop, Bombacha</v>
      </c>
      <c r="N568" s="2">
        <f>IFERROR(VLOOKUP(C568,[2]articulo!$A$1:$D$9000,4,FALSE),"")</f>
        <v>6480</v>
      </c>
      <c r="O568" s="2" t="str">
        <f>VLOOKUP($A568,[1]products_2021_10_19_12_46_45!$A$3:$S$481,18,FALSE)</f>
        <v>https://rerda.com/8282/Bombacha-Americana-Negra-Rip-Stop-T-50-55.jpg,https://rerda.com/8283/Bombacha-Americana-Negra-Rip-Stop-T-50-55.jpg,https://rerda.com/8284/Bombacha-Americana-Negra-Rip-Stop-T-50-55.jpg,https://rerda.com/8285/Bombacha-Americana-Negra-Rip-Stop-T-50-55.jpg,https://rerda.com/8286/Bombacha-Americana-Negra-Rip-Stop-T-50-55.jpg</v>
      </c>
      <c r="P568" s="2">
        <f>IFERROR(VLOOKUP(B568,[3]stock!$A$1:$B$9000,2,FALSE),"0")</f>
        <v>3</v>
      </c>
      <c r="Q568" s="2">
        <f>VLOOKUP($A568,[1]products_2021_10_19_12_46_45!$A$3:$S$481,11,FALSE)</f>
        <v>5</v>
      </c>
      <c r="R568" s="2">
        <f>VLOOKUP($A568,[1]products_2021_10_19_12_46_45!$A$3:$S$481,12,FALSE)</f>
        <v>5</v>
      </c>
      <c r="S568" s="2">
        <f>VLOOKUP($A568,[1]products_2021_10_19_12_46_45!$A$3:$S$481,13,FALSE)</f>
        <v>5</v>
      </c>
      <c r="T568" s="2">
        <f>VLOOKUP($A568,[1]products_2021_10_19_12_46_45!$A$3:$S$481,14,FALSE)</f>
        <v>0.03</v>
      </c>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row>
    <row r="569" spans="1:45" hidden="1" x14ac:dyDescent="0.25">
      <c r="A569" s="2">
        <v>521</v>
      </c>
      <c r="B569" s="2">
        <v>112085952</v>
      </c>
      <c r="C569" s="2">
        <f>VLOOKUP($A569,[1]products_2021_10_19_12_46_45!$A$3:$S$481,3,FALSE)</f>
        <v>1120859</v>
      </c>
      <c r="D569" s="2" t="str">
        <f>VLOOKUP($A569,[1]products_2021_10_19_12_46_45!$A$3:$S$481,4,FALSE)</f>
        <v>Bombacha Americana Rip Negra T:50-54</v>
      </c>
      <c r="E569" s="3">
        <v>52</v>
      </c>
      <c r="F569" s="4"/>
      <c r="G569" s="2" t="str">
        <f>VLOOKUP($A569,[1]products_2021_10_19_12_46_45!$A$3:$S$481,16,FALSE)</f>
        <v>Puños ajustables con abrojo. &lt;br /&gt;
Rodilleras y refuerzo en entrepierna. &lt;br /&gt;
8 (ocho) bolsillos. &lt;br /&gt;
Cierre de cremallera de 1ª calidad con ojal y botón.</v>
      </c>
      <c r="H569" s="2" t="str">
        <f>IFERROR(VLOOKUP($A569,[1]products_2021_10_19_12_46_45!$A$3:$S$481,17,FALSE),"")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69" s="2" t="str">
        <f>VLOOKUP($A569,[1]products_2021_10_19_12_46_45!$A$3:$S$481,5,FALSE)</f>
        <v>Indumentaria militar</v>
      </c>
      <c r="J569" s="2" t="str">
        <f>IFERROR(VLOOKUP($A569,[1]products_2021_10_19_12_46_45!$A$3:$S$481,6,FALSE),"")</f>
        <v>Pantalones de combate, bombachas, fajinas, cargo.</v>
      </c>
      <c r="K569" s="2" t="str">
        <f>IFERROR(VLOOKUP($A569,[1]products_2021_10_19_12_46_45!$A$3:$S$481,7,FALSE),"")</f>
        <v>Americana</v>
      </c>
      <c r="L569" s="2" t="str">
        <f>IFERROR(VLOOKUP($A569,[1]products_2021_10_19_12_46_45!$A$3:$S$481,8,FALSE),"")</f>
        <v/>
      </c>
      <c r="M569" s="2" t="str">
        <f>IFERROR(VLOOKUP($A569,[1]products_2021_10_19_12_46_45!$A$3:$S$481,9,FALSE),"")</f>
        <v>Americana, Rip Stop, Bombacha</v>
      </c>
      <c r="N569" s="2">
        <f>IFERROR(VLOOKUP(C569,[2]articulo!$A$1:$D$9000,4,FALSE),"")</f>
        <v>6480</v>
      </c>
      <c r="O569" s="2" t="str">
        <f>VLOOKUP($A569,[1]products_2021_10_19_12_46_45!$A$3:$S$481,18,FALSE)</f>
        <v>https://rerda.com/8282/Bombacha-Americana-Negra-Rip-Stop-T-50-55.jpg,https://rerda.com/8283/Bombacha-Americana-Negra-Rip-Stop-T-50-55.jpg,https://rerda.com/8284/Bombacha-Americana-Negra-Rip-Stop-T-50-55.jpg,https://rerda.com/8285/Bombacha-Americana-Negra-Rip-Stop-T-50-55.jpg,https://rerda.com/8286/Bombacha-Americana-Negra-Rip-Stop-T-50-55.jpg</v>
      </c>
      <c r="P569" s="2">
        <f>IFERROR(VLOOKUP(B569,[3]stock!$A$1:$B$9000,2,FALSE),"0")</f>
        <v>12</v>
      </c>
      <c r="Q569" s="2">
        <f>VLOOKUP($A569,[1]products_2021_10_19_12_46_45!$A$3:$S$481,11,FALSE)</f>
        <v>5</v>
      </c>
      <c r="R569" s="2">
        <f>VLOOKUP($A569,[1]products_2021_10_19_12_46_45!$A$3:$S$481,12,FALSE)</f>
        <v>5</v>
      </c>
      <c r="S569" s="2">
        <f>VLOOKUP($A569,[1]products_2021_10_19_12_46_45!$A$3:$S$481,13,FALSE)</f>
        <v>5</v>
      </c>
      <c r="T569" s="2">
        <f>VLOOKUP($A569,[1]products_2021_10_19_12_46_45!$A$3:$S$481,14,FALSE)</f>
        <v>0.03</v>
      </c>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row>
    <row r="570" spans="1:45" hidden="1" x14ac:dyDescent="0.25">
      <c r="A570" s="2">
        <v>521</v>
      </c>
      <c r="B570" s="2">
        <v>112085954</v>
      </c>
      <c r="C570" s="2">
        <f>VLOOKUP($A570,[1]products_2021_10_19_12_46_45!$A$3:$S$481,3,FALSE)</f>
        <v>1120859</v>
      </c>
      <c r="D570" s="2" t="str">
        <f>VLOOKUP($A570,[1]products_2021_10_19_12_46_45!$A$3:$S$481,4,FALSE)</f>
        <v>Bombacha Americana Rip Negra T:50-54</v>
      </c>
      <c r="E570" s="3">
        <v>54</v>
      </c>
      <c r="F570" s="4"/>
      <c r="G570" s="2" t="str">
        <f>VLOOKUP($A570,[1]products_2021_10_19_12_46_45!$A$3:$S$481,16,FALSE)</f>
        <v>Puños ajustables con abrojo. &lt;br /&gt;
Rodilleras y refuerzo en entrepierna. &lt;br /&gt;
8 (ocho) bolsillos. &lt;br /&gt;
Cierre de cremallera de 1ª calidad con ojal y botón.</v>
      </c>
      <c r="H570" s="2" t="str">
        <f>IFERROR(VLOOKUP($A570,[1]products_2021_10_19_12_46_45!$A$3:$S$481,17,FALSE),"")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70" s="2" t="str">
        <f>VLOOKUP($A570,[1]products_2021_10_19_12_46_45!$A$3:$S$481,5,FALSE)</f>
        <v>Indumentaria militar</v>
      </c>
      <c r="J570" s="2" t="str">
        <f>IFERROR(VLOOKUP($A570,[1]products_2021_10_19_12_46_45!$A$3:$S$481,6,FALSE),"")</f>
        <v>Pantalones de combate, bombachas, fajinas, cargo.</v>
      </c>
      <c r="K570" s="2" t="str">
        <f>IFERROR(VLOOKUP($A570,[1]products_2021_10_19_12_46_45!$A$3:$S$481,7,FALSE),"")</f>
        <v>Americana</v>
      </c>
      <c r="L570" s="2" t="str">
        <f>IFERROR(VLOOKUP($A570,[1]products_2021_10_19_12_46_45!$A$3:$S$481,8,FALSE),"")</f>
        <v/>
      </c>
      <c r="M570" s="2" t="str">
        <f>IFERROR(VLOOKUP($A570,[1]products_2021_10_19_12_46_45!$A$3:$S$481,9,FALSE),"")</f>
        <v>Americana, Rip Stop, Bombacha</v>
      </c>
      <c r="N570" s="2">
        <f>IFERROR(VLOOKUP(C570,[2]articulo!$A$1:$D$9000,4,FALSE),"")</f>
        <v>6480</v>
      </c>
      <c r="O570" s="2" t="str">
        <f>VLOOKUP($A570,[1]products_2021_10_19_12_46_45!$A$3:$S$481,18,FALSE)</f>
        <v>https://rerda.com/8282/Bombacha-Americana-Negra-Rip-Stop-T-50-55.jpg,https://rerda.com/8283/Bombacha-Americana-Negra-Rip-Stop-T-50-55.jpg,https://rerda.com/8284/Bombacha-Americana-Negra-Rip-Stop-T-50-55.jpg,https://rerda.com/8285/Bombacha-Americana-Negra-Rip-Stop-T-50-55.jpg,https://rerda.com/8286/Bombacha-Americana-Negra-Rip-Stop-T-50-55.jpg</v>
      </c>
      <c r="P570" s="2">
        <f>IFERROR(VLOOKUP(B570,[3]stock!$A$1:$B$9000,2,FALSE),"0")</f>
        <v>4</v>
      </c>
      <c r="Q570" s="2">
        <f>VLOOKUP($A570,[1]products_2021_10_19_12_46_45!$A$3:$S$481,11,FALSE)</f>
        <v>5</v>
      </c>
      <c r="R570" s="2">
        <f>VLOOKUP($A570,[1]products_2021_10_19_12_46_45!$A$3:$S$481,12,FALSE)</f>
        <v>5</v>
      </c>
      <c r="S570" s="2">
        <f>VLOOKUP($A570,[1]products_2021_10_19_12_46_45!$A$3:$S$481,13,FALSE)</f>
        <v>5</v>
      </c>
      <c r="T570" s="2">
        <f>VLOOKUP($A570,[1]products_2021_10_19_12_46_45!$A$3:$S$481,14,FALSE)</f>
        <v>0.03</v>
      </c>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row>
    <row r="571" spans="1:45" hidden="1" x14ac:dyDescent="0.25">
      <c r="A571" s="2">
        <v>674</v>
      </c>
      <c r="B571" s="2">
        <v>112086056</v>
      </c>
      <c r="C571" s="2">
        <f>VLOOKUP($A571,[1]products_2021_10_19_12_46_45!$A$3:$S$481,3,FALSE)</f>
        <v>1120860</v>
      </c>
      <c r="D571" s="2" t="str">
        <f>VLOOKUP($A571,[1]products_2021_10_19_12_46_45!$A$3:$S$481,4,FALSE)</f>
        <v>Bombacha Americana Rip Azul T:56-60</v>
      </c>
      <c r="E571" s="3">
        <v>56</v>
      </c>
      <c r="F571" s="4"/>
      <c r="G571" s="2" t="str">
        <f>VLOOKUP($A571,[1]products_2021_10_19_12_46_45!$A$3:$S$481,16,FALSE)</f>
        <v>Puños ajustables con abrojo. &lt;br /&gt;
Rodilleras y refuerzo en entrepierna. &lt;br /&gt;
8 (ocho) bolsillos. &lt;br /&gt;
Cierre de cremallera de 1ª calidad con ojal y botón.</v>
      </c>
      <c r="H571" s="2" t="str">
        <f>IFERROR(VLOOKUP($A571,[1]products_2021_10_19_12_46_45!$A$3:$S$481,17,FALSE),"")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71" s="2" t="str">
        <f>VLOOKUP($A571,[1]products_2021_10_19_12_46_45!$A$3:$S$481,5,FALSE)</f>
        <v>Indumentaria militar</v>
      </c>
      <c r="J571" s="2" t="str">
        <f>IFERROR(VLOOKUP($A571,[1]products_2021_10_19_12_46_45!$A$3:$S$481,6,FALSE),"")</f>
        <v>Pantalones de combate, bombachas, fajinas, cargo.</v>
      </c>
      <c r="K571" s="2" t="str">
        <f>IFERROR(VLOOKUP($A571,[1]products_2021_10_19_12_46_45!$A$3:$S$481,7,FALSE),"")</f>
        <v>Americana</v>
      </c>
      <c r="L571" s="2" t="str">
        <f>IFERROR(VLOOKUP($A571,[1]products_2021_10_19_12_46_45!$A$3:$S$481,8,FALSE),"")</f>
        <v/>
      </c>
      <c r="M571" s="2" t="str">
        <f>IFERROR(VLOOKUP($A571,[1]products_2021_10_19_12_46_45!$A$3:$S$481,9,FALSE),"")</f>
        <v>Americana, Rip Stop, Bombacha</v>
      </c>
      <c r="N571" s="2">
        <f>IFERROR(VLOOKUP(C571,[2]articulo!$A$1:$D$9000,4,FALSE),"")</f>
        <v>6680</v>
      </c>
      <c r="O571" s="2" t="str">
        <f>VLOOKUP($A571,[1]products_2021_10_19_12_46_45!$A$3:$S$481,18,FALSE)</f>
        <v>https://rerda.com/8257/Bombacha-Americana-Rip-Azul-T-56-61.jpg,https://rerda.com/8258/Bombacha-Americana-Rip-Azul-T-56-61.jpg,https://rerda.com/8259/Bombacha-Americana-Rip-Azul-T-56-61.jpg,https://rerda.com/8260/Bombacha-Americana-Rip-Azul-T-56-61.jpg,https://rerda.com/8261/Bombacha-Americana-Rip-Azul-T-56-61.jpg</v>
      </c>
      <c r="P571" s="2">
        <f>IFERROR(VLOOKUP(B571,[3]stock!$A$1:$B$9000,2,FALSE),"0")</f>
        <v>3</v>
      </c>
      <c r="Q571" s="2">
        <f>VLOOKUP($A571,[1]products_2021_10_19_12_46_45!$A$3:$S$481,11,FALSE)</f>
        <v>5</v>
      </c>
      <c r="R571" s="2">
        <f>VLOOKUP($A571,[1]products_2021_10_19_12_46_45!$A$3:$S$481,12,FALSE)</f>
        <v>5</v>
      </c>
      <c r="S571" s="2">
        <f>VLOOKUP($A571,[1]products_2021_10_19_12_46_45!$A$3:$S$481,13,FALSE)</f>
        <v>5</v>
      </c>
      <c r="T571" s="2">
        <f>VLOOKUP($A571,[1]products_2021_10_19_12_46_45!$A$3:$S$481,14,FALSE)</f>
        <v>0.03</v>
      </c>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row>
    <row r="572" spans="1:45" hidden="1" x14ac:dyDescent="0.25">
      <c r="A572" s="2">
        <v>674</v>
      </c>
      <c r="B572" s="2">
        <v>112086058</v>
      </c>
      <c r="C572" s="2">
        <f>VLOOKUP($A572,[1]products_2021_10_19_12_46_45!$A$3:$S$481,3,FALSE)</f>
        <v>1120860</v>
      </c>
      <c r="D572" s="2" t="str">
        <f>VLOOKUP($A572,[1]products_2021_10_19_12_46_45!$A$3:$S$481,4,FALSE)</f>
        <v>Bombacha Americana Rip Azul T:56-60</v>
      </c>
      <c r="E572" s="3">
        <v>58</v>
      </c>
      <c r="F572" s="4"/>
      <c r="G572" s="2" t="str">
        <f>VLOOKUP($A572,[1]products_2021_10_19_12_46_45!$A$3:$S$481,16,FALSE)</f>
        <v>Puños ajustables con abrojo. &lt;br /&gt;
Rodilleras y refuerzo en entrepierna. &lt;br /&gt;
8 (ocho) bolsillos. &lt;br /&gt;
Cierre de cremallera de 1ª calidad con ojal y botón.</v>
      </c>
      <c r="H572" s="2" t="str">
        <f>IFERROR(VLOOKUP($A572,[1]products_2021_10_19_12_46_45!$A$3:$S$481,17,FALSE),"")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72" s="2" t="str">
        <f>VLOOKUP($A572,[1]products_2021_10_19_12_46_45!$A$3:$S$481,5,FALSE)</f>
        <v>Indumentaria militar</v>
      </c>
      <c r="J572" s="2" t="str">
        <f>IFERROR(VLOOKUP($A572,[1]products_2021_10_19_12_46_45!$A$3:$S$481,6,FALSE),"")</f>
        <v>Pantalones de combate, bombachas, fajinas, cargo.</v>
      </c>
      <c r="K572" s="2" t="str">
        <f>IFERROR(VLOOKUP($A572,[1]products_2021_10_19_12_46_45!$A$3:$S$481,7,FALSE),"")</f>
        <v>Americana</v>
      </c>
      <c r="L572" s="2" t="str">
        <f>IFERROR(VLOOKUP($A572,[1]products_2021_10_19_12_46_45!$A$3:$S$481,8,FALSE),"")</f>
        <v/>
      </c>
      <c r="M572" s="2" t="str">
        <f>IFERROR(VLOOKUP($A572,[1]products_2021_10_19_12_46_45!$A$3:$S$481,9,FALSE),"")</f>
        <v>Americana, Rip Stop, Bombacha</v>
      </c>
      <c r="N572" s="2">
        <f>IFERROR(VLOOKUP(C572,[2]articulo!$A$1:$D$9000,4,FALSE),"")</f>
        <v>6680</v>
      </c>
      <c r="O572" s="2" t="str">
        <f>VLOOKUP($A572,[1]products_2021_10_19_12_46_45!$A$3:$S$481,18,FALSE)</f>
        <v>https://rerda.com/8257/Bombacha-Americana-Rip-Azul-T-56-61.jpg,https://rerda.com/8258/Bombacha-Americana-Rip-Azul-T-56-61.jpg,https://rerda.com/8259/Bombacha-Americana-Rip-Azul-T-56-61.jpg,https://rerda.com/8260/Bombacha-Americana-Rip-Azul-T-56-61.jpg,https://rerda.com/8261/Bombacha-Americana-Rip-Azul-T-56-61.jpg</v>
      </c>
      <c r="P572" s="2">
        <f>IFERROR(VLOOKUP(B572,[3]stock!$A$1:$B$9000,2,FALSE),"0")</f>
        <v>2</v>
      </c>
      <c r="Q572" s="2">
        <f>VLOOKUP($A572,[1]products_2021_10_19_12_46_45!$A$3:$S$481,11,FALSE)</f>
        <v>5</v>
      </c>
      <c r="R572" s="2">
        <f>VLOOKUP($A572,[1]products_2021_10_19_12_46_45!$A$3:$S$481,12,FALSE)</f>
        <v>5</v>
      </c>
      <c r="S572" s="2">
        <f>VLOOKUP($A572,[1]products_2021_10_19_12_46_45!$A$3:$S$481,13,FALSE)</f>
        <v>5</v>
      </c>
      <c r="T572" s="2">
        <f>VLOOKUP($A572,[1]products_2021_10_19_12_46_45!$A$3:$S$481,14,FALSE)</f>
        <v>0.03</v>
      </c>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row>
    <row r="573" spans="1:45" hidden="1" x14ac:dyDescent="0.25">
      <c r="A573" s="2">
        <v>674</v>
      </c>
      <c r="B573" s="2">
        <v>112086060</v>
      </c>
      <c r="C573" s="2">
        <f>VLOOKUP($A573,[1]products_2021_10_19_12_46_45!$A$3:$S$481,3,FALSE)</f>
        <v>1120860</v>
      </c>
      <c r="D573" s="2" t="str">
        <f>VLOOKUP($A573,[1]products_2021_10_19_12_46_45!$A$3:$S$481,4,FALSE)</f>
        <v>Bombacha Americana Rip Azul T:56-60</v>
      </c>
      <c r="E573" s="3">
        <v>60</v>
      </c>
      <c r="F573" s="4"/>
      <c r="G573" s="2" t="str">
        <f>VLOOKUP($A573,[1]products_2021_10_19_12_46_45!$A$3:$S$481,16,FALSE)</f>
        <v>Puños ajustables con abrojo. &lt;br /&gt;
Rodilleras y refuerzo en entrepierna. &lt;br /&gt;
8 (ocho) bolsillos. &lt;br /&gt;
Cierre de cremallera de 1ª calidad con ojal y botón.</v>
      </c>
      <c r="H573" s="2" t="str">
        <f>IFERROR(VLOOKUP($A573,[1]products_2021_10_19_12_46_45!$A$3:$S$481,17,FALSE),"")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73" s="2" t="str">
        <f>VLOOKUP($A573,[1]products_2021_10_19_12_46_45!$A$3:$S$481,5,FALSE)</f>
        <v>Indumentaria militar</v>
      </c>
      <c r="J573" s="2" t="str">
        <f>IFERROR(VLOOKUP($A573,[1]products_2021_10_19_12_46_45!$A$3:$S$481,6,FALSE),"")</f>
        <v>Pantalones de combate, bombachas, fajinas, cargo.</v>
      </c>
      <c r="K573" s="2" t="str">
        <f>IFERROR(VLOOKUP($A573,[1]products_2021_10_19_12_46_45!$A$3:$S$481,7,FALSE),"")</f>
        <v>Americana</v>
      </c>
      <c r="L573" s="2" t="str">
        <f>IFERROR(VLOOKUP($A573,[1]products_2021_10_19_12_46_45!$A$3:$S$481,8,FALSE),"")</f>
        <v/>
      </c>
      <c r="M573" s="2" t="str">
        <f>IFERROR(VLOOKUP($A573,[1]products_2021_10_19_12_46_45!$A$3:$S$481,9,FALSE),"")</f>
        <v>Americana, Rip Stop, Bombacha</v>
      </c>
      <c r="N573" s="2">
        <f>IFERROR(VLOOKUP(C573,[2]articulo!$A$1:$D$9000,4,FALSE),"")</f>
        <v>6680</v>
      </c>
      <c r="O573" s="2" t="str">
        <f>VLOOKUP($A573,[1]products_2021_10_19_12_46_45!$A$3:$S$481,18,FALSE)</f>
        <v>https://rerda.com/8257/Bombacha-Americana-Rip-Azul-T-56-61.jpg,https://rerda.com/8258/Bombacha-Americana-Rip-Azul-T-56-61.jpg,https://rerda.com/8259/Bombacha-Americana-Rip-Azul-T-56-61.jpg,https://rerda.com/8260/Bombacha-Americana-Rip-Azul-T-56-61.jpg,https://rerda.com/8261/Bombacha-Americana-Rip-Azul-T-56-61.jpg</v>
      </c>
      <c r="P573" s="2">
        <f>IFERROR(VLOOKUP(B573,[3]stock!$A$1:$B$9000,2,FALSE),"0")</f>
        <v>2</v>
      </c>
      <c r="Q573" s="2">
        <f>VLOOKUP($A573,[1]products_2021_10_19_12_46_45!$A$3:$S$481,11,FALSE)</f>
        <v>5</v>
      </c>
      <c r="R573" s="2">
        <f>VLOOKUP($A573,[1]products_2021_10_19_12_46_45!$A$3:$S$481,12,FALSE)</f>
        <v>5</v>
      </c>
      <c r="S573" s="2">
        <f>VLOOKUP($A573,[1]products_2021_10_19_12_46_45!$A$3:$S$481,13,FALSE)</f>
        <v>5</v>
      </c>
      <c r="T573" s="2">
        <f>VLOOKUP($A573,[1]products_2021_10_19_12_46_45!$A$3:$S$481,14,FALSE)</f>
        <v>0.03</v>
      </c>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row>
    <row r="574" spans="1:45" hidden="1" x14ac:dyDescent="0.25">
      <c r="A574" s="2">
        <v>1117</v>
      </c>
      <c r="B574" s="2">
        <v>112086162</v>
      </c>
      <c r="C574" s="2">
        <f>VLOOKUP($A574,[1]products_2021_10_19_12_46_45!$A$3:$S$481,3,FALSE)</f>
        <v>1120861</v>
      </c>
      <c r="D574" s="2" t="str">
        <f>VLOOKUP($A574,[1]products_2021_10_19_12_46_45!$A$3:$S$481,4,FALSE)</f>
        <v>Bombacha Americana Rip Azul T:62-66</v>
      </c>
      <c r="E574" s="3">
        <v>62</v>
      </c>
      <c r="F574" s="4"/>
      <c r="G574" s="2" t="str">
        <f>VLOOKUP($A574,[1]products_2021_10_19_12_46_45!$A$3:$S$481,16,FALSE)</f>
        <v>Puños ajustables con abrojo. &lt;br /&gt;
Rodilleras y refuerzo en entrepierna. &lt;br /&gt;
8 (ocho) bolsillos. &lt;br /&gt;
Cierre de cremallera de 1ª calidad con ojal y botón.</v>
      </c>
      <c r="H574" s="2" t="str">
        <f>IFERROR(VLOOKUP($A574,[1]products_2021_10_19_12_46_45!$A$3:$S$481,17,FALSE),"")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74" s="2" t="str">
        <f>VLOOKUP($A574,[1]products_2021_10_19_12_46_45!$A$3:$S$481,5,FALSE)</f>
        <v>Indumentaria militar</v>
      </c>
      <c r="J574" s="2" t="str">
        <f>IFERROR(VLOOKUP($A574,[1]products_2021_10_19_12_46_45!$A$3:$S$481,6,FALSE),"")</f>
        <v>Pantalones de combate, bombachas, fajinas, cargo.</v>
      </c>
      <c r="K574" s="2" t="str">
        <f>IFERROR(VLOOKUP($A574,[1]products_2021_10_19_12_46_45!$A$3:$S$481,7,FALSE),"")</f>
        <v>Americana</v>
      </c>
      <c r="L574" s="2" t="str">
        <f>IFERROR(VLOOKUP($A574,[1]products_2021_10_19_12_46_45!$A$3:$S$481,8,FALSE),"")</f>
        <v/>
      </c>
      <c r="M574" s="2" t="str">
        <f>IFERROR(VLOOKUP($A574,[1]products_2021_10_19_12_46_45!$A$3:$S$481,9,FALSE),"")</f>
        <v/>
      </c>
      <c r="N574" s="2">
        <f>IFERROR(VLOOKUP(C574,[2]articulo!$A$1:$D$9000,4,FALSE),"")</f>
        <v>6880</v>
      </c>
      <c r="O574" s="2" t="str">
        <f>VLOOKUP($A574,[1]products_2021_10_19_12_46_45!$A$3:$S$481,18,FALSE)</f>
        <v>https://rerda.com/8262/bombacha-americana-rip-azul-t62-66.jpg,https://rerda.com/8263/bombacha-americana-rip-azul-t62-66.jpg,https://rerda.com/8264/bombacha-americana-rip-azul-t62-66.jpg,https://rerda.com/8265/bombacha-americana-rip-azul-t62-66.jpg,https://rerda.com/8266/bombacha-americana-rip-azul-t62-66.jpg</v>
      </c>
      <c r="P574" s="2">
        <f>IFERROR(VLOOKUP(B574,[3]stock!$A$1:$B$9000,2,FALSE),"0")</f>
        <v>0</v>
      </c>
      <c r="Q574" s="2">
        <f>VLOOKUP($A574,[1]products_2021_10_19_12_46_45!$A$3:$S$481,11,FALSE)</f>
        <v>5</v>
      </c>
      <c r="R574" s="2">
        <f>VLOOKUP($A574,[1]products_2021_10_19_12_46_45!$A$3:$S$481,12,FALSE)</f>
        <v>5</v>
      </c>
      <c r="S574" s="2">
        <f>VLOOKUP($A574,[1]products_2021_10_19_12_46_45!$A$3:$S$481,13,FALSE)</f>
        <v>5</v>
      </c>
      <c r="T574" s="2">
        <f>VLOOKUP($A574,[1]products_2021_10_19_12_46_45!$A$3:$S$481,14,FALSE)</f>
        <v>0.03</v>
      </c>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row>
    <row r="575" spans="1:45" hidden="1" x14ac:dyDescent="0.25">
      <c r="A575" s="2">
        <v>1117</v>
      </c>
      <c r="B575" s="2">
        <v>112086164</v>
      </c>
      <c r="C575" s="2">
        <f>VLOOKUP($A575,[1]products_2021_10_19_12_46_45!$A$3:$S$481,3,FALSE)</f>
        <v>1120861</v>
      </c>
      <c r="D575" s="2" t="str">
        <f>VLOOKUP($A575,[1]products_2021_10_19_12_46_45!$A$3:$S$481,4,FALSE)</f>
        <v>Bombacha Americana Rip Azul T:62-66</v>
      </c>
      <c r="E575" s="3">
        <v>64</v>
      </c>
      <c r="F575" s="4"/>
      <c r="G575" s="2" t="str">
        <f>VLOOKUP($A575,[1]products_2021_10_19_12_46_45!$A$3:$S$481,16,FALSE)</f>
        <v>Puños ajustables con abrojo. &lt;br /&gt;
Rodilleras y refuerzo en entrepierna. &lt;br /&gt;
8 (ocho) bolsillos. &lt;br /&gt;
Cierre de cremallera de 1ª calidad con ojal y botón.</v>
      </c>
      <c r="H575" s="2" t="str">
        <f>IFERROR(VLOOKUP($A575,[1]products_2021_10_19_12_46_45!$A$3:$S$481,17,FALSE),"")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75" s="2" t="str">
        <f>VLOOKUP($A575,[1]products_2021_10_19_12_46_45!$A$3:$S$481,5,FALSE)</f>
        <v>Indumentaria militar</v>
      </c>
      <c r="J575" s="2" t="str">
        <f>IFERROR(VLOOKUP($A575,[1]products_2021_10_19_12_46_45!$A$3:$S$481,6,FALSE),"")</f>
        <v>Pantalones de combate, bombachas, fajinas, cargo.</v>
      </c>
      <c r="K575" s="2" t="str">
        <f>IFERROR(VLOOKUP($A575,[1]products_2021_10_19_12_46_45!$A$3:$S$481,7,FALSE),"")</f>
        <v>Americana</v>
      </c>
      <c r="L575" s="2" t="str">
        <f>IFERROR(VLOOKUP($A575,[1]products_2021_10_19_12_46_45!$A$3:$S$481,8,FALSE),"")</f>
        <v/>
      </c>
      <c r="M575" s="2" t="str">
        <f>IFERROR(VLOOKUP($A575,[1]products_2021_10_19_12_46_45!$A$3:$S$481,9,FALSE),"")</f>
        <v/>
      </c>
      <c r="N575" s="2">
        <f>IFERROR(VLOOKUP(C575,[2]articulo!$A$1:$D$9000,4,FALSE),"")</f>
        <v>6880</v>
      </c>
      <c r="O575" s="2" t="str">
        <f>VLOOKUP($A575,[1]products_2021_10_19_12_46_45!$A$3:$S$481,18,FALSE)</f>
        <v>https://rerda.com/8262/bombacha-americana-rip-azul-t62-66.jpg,https://rerda.com/8263/bombacha-americana-rip-azul-t62-66.jpg,https://rerda.com/8264/bombacha-americana-rip-azul-t62-66.jpg,https://rerda.com/8265/bombacha-americana-rip-azul-t62-66.jpg,https://rerda.com/8266/bombacha-americana-rip-azul-t62-66.jpg</v>
      </c>
      <c r="P575" s="2">
        <f>IFERROR(VLOOKUP(B575,[3]stock!$A$1:$B$9000,2,FALSE),"0")</f>
        <v>1</v>
      </c>
      <c r="Q575" s="2">
        <f>VLOOKUP($A575,[1]products_2021_10_19_12_46_45!$A$3:$S$481,11,FALSE)</f>
        <v>5</v>
      </c>
      <c r="R575" s="2">
        <f>VLOOKUP($A575,[1]products_2021_10_19_12_46_45!$A$3:$S$481,12,FALSE)</f>
        <v>5</v>
      </c>
      <c r="S575" s="2">
        <f>VLOOKUP($A575,[1]products_2021_10_19_12_46_45!$A$3:$S$481,13,FALSE)</f>
        <v>5</v>
      </c>
      <c r="T575" s="2">
        <f>VLOOKUP($A575,[1]products_2021_10_19_12_46_45!$A$3:$S$481,14,FALSE)</f>
        <v>0.03</v>
      </c>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row>
    <row r="576" spans="1:45" hidden="1" x14ac:dyDescent="0.25">
      <c r="A576" s="2">
        <v>1117</v>
      </c>
      <c r="B576" s="2">
        <v>112086166</v>
      </c>
      <c r="C576" s="2">
        <f>VLOOKUP($A576,[1]products_2021_10_19_12_46_45!$A$3:$S$481,3,FALSE)</f>
        <v>1120861</v>
      </c>
      <c r="D576" s="2" t="str">
        <f>VLOOKUP($A576,[1]products_2021_10_19_12_46_45!$A$3:$S$481,4,FALSE)</f>
        <v>Bombacha Americana Rip Azul T:62-66</v>
      </c>
      <c r="E576" s="3">
        <v>66</v>
      </c>
      <c r="F576" s="4"/>
      <c r="G576" s="2" t="str">
        <f>VLOOKUP($A576,[1]products_2021_10_19_12_46_45!$A$3:$S$481,16,FALSE)</f>
        <v>Puños ajustables con abrojo. &lt;br /&gt;
Rodilleras y refuerzo en entrepierna. &lt;br /&gt;
8 (ocho) bolsillos. &lt;br /&gt;
Cierre de cremallera de 1ª calidad con ojal y botón.</v>
      </c>
      <c r="H576" s="2" t="str">
        <f>IFERROR(VLOOKUP($A576,[1]products_2021_10_19_12_46_45!$A$3:$S$481,17,FALSE),"")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76" s="2" t="str">
        <f>VLOOKUP($A576,[1]products_2021_10_19_12_46_45!$A$3:$S$481,5,FALSE)</f>
        <v>Indumentaria militar</v>
      </c>
      <c r="J576" s="2" t="str">
        <f>IFERROR(VLOOKUP($A576,[1]products_2021_10_19_12_46_45!$A$3:$S$481,6,FALSE),"")</f>
        <v>Pantalones de combate, bombachas, fajinas, cargo.</v>
      </c>
      <c r="K576" s="2" t="str">
        <f>IFERROR(VLOOKUP($A576,[1]products_2021_10_19_12_46_45!$A$3:$S$481,7,FALSE),"")</f>
        <v>Americana</v>
      </c>
      <c r="L576" s="2" t="str">
        <f>IFERROR(VLOOKUP($A576,[1]products_2021_10_19_12_46_45!$A$3:$S$481,8,FALSE),"")</f>
        <v/>
      </c>
      <c r="M576" s="2" t="str">
        <f>IFERROR(VLOOKUP($A576,[1]products_2021_10_19_12_46_45!$A$3:$S$481,9,FALSE),"")</f>
        <v/>
      </c>
      <c r="N576" s="2">
        <f>IFERROR(VLOOKUP(C576,[2]articulo!$A$1:$D$9000,4,FALSE),"")</f>
        <v>6880</v>
      </c>
      <c r="O576" s="2" t="str">
        <f>VLOOKUP($A576,[1]products_2021_10_19_12_46_45!$A$3:$S$481,18,FALSE)</f>
        <v>https://rerda.com/8262/bombacha-americana-rip-azul-t62-66.jpg,https://rerda.com/8263/bombacha-americana-rip-azul-t62-66.jpg,https://rerda.com/8264/bombacha-americana-rip-azul-t62-66.jpg,https://rerda.com/8265/bombacha-americana-rip-azul-t62-66.jpg,https://rerda.com/8266/bombacha-americana-rip-azul-t62-66.jpg</v>
      </c>
      <c r="P576" s="2">
        <f>IFERROR(VLOOKUP(B576,[3]stock!$A$1:$B$9000,2,FALSE),"0")</f>
        <v>0</v>
      </c>
      <c r="Q576" s="2">
        <f>VLOOKUP($A576,[1]products_2021_10_19_12_46_45!$A$3:$S$481,11,FALSE)</f>
        <v>5</v>
      </c>
      <c r="R576" s="2">
        <f>VLOOKUP($A576,[1]products_2021_10_19_12_46_45!$A$3:$S$481,12,FALSE)</f>
        <v>5</v>
      </c>
      <c r="S576" s="2">
        <f>VLOOKUP($A576,[1]products_2021_10_19_12_46_45!$A$3:$S$481,13,FALSE)</f>
        <v>5</v>
      </c>
      <c r="T576" s="2">
        <f>VLOOKUP($A576,[1]products_2021_10_19_12_46_45!$A$3:$S$481,14,FALSE)</f>
        <v>0.03</v>
      </c>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row>
    <row r="577" spans="1:45" hidden="1" x14ac:dyDescent="0.25">
      <c r="A577" s="2">
        <v>617</v>
      </c>
      <c r="B577" s="2">
        <v>112086256</v>
      </c>
      <c r="C577" s="2">
        <f>VLOOKUP($A577,[1]products_2021_10_19_12_46_45!$A$3:$S$481,3,FALSE)</f>
        <v>1120862</v>
      </c>
      <c r="D577" s="2" t="str">
        <f>VLOOKUP($A577,[1]products_2021_10_19_12_46_45!$A$3:$S$481,4,FALSE)</f>
        <v>Bombacha Americana Rip Negra T:56-60</v>
      </c>
      <c r="E577" s="3">
        <v>56</v>
      </c>
      <c r="F577" s="4"/>
      <c r="G577" s="2" t="str">
        <f>VLOOKUP($A577,[1]products_2021_10_19_12_46_45!$A$3:$S$481,16,FALSE)</f>
        <v>Puños ajustables con abrojo. &lt;br /&gt;
Rodilleras y refuerzo en entrepierna. &lt;br /&gt;
8 (ocho) bolsillos. &lt;br /&gt;
Cierre de cremallera de 1ª calidad con ojal y botón.</v>
      </c>
      <c r="H577" s="2" t="str">
        <f>IFERROR(VLOOKUP($A577,[1]products_2021_10_19_12_46_45!$A$3:$S$481,17,FALSE),"")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77" s="2" t="str">
        <f>VLOOKUP($A577,[1]products_2021_10_19_12_46_45!$A$3:$S$481,5,FALSE)</f>
        <v>Indumentaria militar</v>
      </c>
      <c r="J577" s="2" t="str">
        <f>IFERROR(VLOOKUP($A577,[1]products_2021_10_19_12_46_45!$A$3:$S$481,6,FALSE),"")</f>
        <v>Pantalones de combate, bombachas, fajinas, cargo.</v>
      </c>
      <c r="K577" s="2" t="str">
        <f>IFERROR(VLOOKUP($A577,[1]products_2021_10_19_12_46_45!$A$3:$S$481,7,FALSE),"")</f>
        <v>Americana</v>
      </c>
      <c r="L577" s="2" t="str">
        <f>IFERROR(VLOOKUP($A577,[1]products_2021_10_19_12_46_45!$A$3:$S$481,8,FALSE),"")</f>
        <v/>
      </c>
      <c r="M577" s="2" t="str">
        <f>IFERROR(VLOOKUP($A577,[1]products_2021_10_19_12_46_45!$A$3:$S$481,9,FALSE),"")</f>
        <v>Americana, Rip Stop, Bombacha</v>
      </c>
      <c r="N577" s="2">
        <f>IFERROR(VLOOKUP(C577,[2]articulo!$A$1:$D$9000,4,FALSE),"")</f>
        <v>6680</v>
      </c>
      <c r="O577" s="2" t="str">
        <f>VLOOKUP($A577,[1]products_2021_10_19_12_46_45!$A$3:$S$481,18,FALSE)</f>
        <v>https://rerda.com/8287/Bombacha-Americana-Negra-Rip-Stop-T-56-61.jpg,https://rerda.com/8288/Bombacha-Americana-Negra-Rip-Stop-T-56-61.jpg,https://rerda.com/8289/Bombacha-Americana-Negra-Rip-Stop-T-56-61.jpg,https://rerda.com/8290/Bombacha-Americana-Negra-Rip-Stop-T-56-61.jpg,https://rerda.com/8291/Bombacha-Americana-Negra-Rip-Stop-T-56-61.jpg</v>
      </c>
      <c r="P577" s="2">
        <f>IFERROR(VLOOKUP(B577,[3]stock!$A$1:$B$9000,2,FALSE),"0")</f>
        <v>2</v>
      </c>
      <c r="Q577" s="2">
        <f>VLOOKUP($A577,[1]products_2021_10_19_12_46_45!$A$3:$S$481,11,FALSE)</f>
        <v>5</v>
      </c>
      <c r="R577" s="2">
        <f>VLOOKUP($A577,[1]products_2021_10_19_12_46_45!$A$3:$S$481,12,FALSE)</f>
        <v>5</v>
      </c>
      <c r="S577" s="2">
        <f>VLOOKUP($A577,[1]products_2021_10_19_12_46_45!$A$3:$S$481,13,FALSE)</f>
        <v>5</v>
      </c>
      <c r="T577" s="2">
        <f>VLOOKUP($A577,[1]products_2021_10_19_12_46_45!$A$3:$S$481,14,FALSE)</f>
        <v>0.03</v>
      </c>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row>
    <row r="578" spans="1:45" hidden="1" x14ac:dyDescent="0.25">
      <c r="A578" s="2">
        <v>617</v>
      </c>
      <c r="B578" s="2">
        <v>112086258</v>
      </c>
      <c r="C578" s="2">
        <f>VLOOKUP($A578,[1]products_2021_10_19_12_46_45!$A$3:$S$481,3,FALSE)</f>
        <v>1120862</v>
      </c>
      <c r="D578" s="2" t="str">
        <f>VLOOKUP($A578,[1]products_2021_10_19_12_46_45!$A$3:$S$481,4,FALSE)</f>
        <v>Bombacha Americana Rip Negra T:56-60</v>
      </c>
      <c r="E578" s="3">
        <v>58</v>
      </c>
      <c r="F578" s="4"/>
      <c r="G578" s="2" t="str">
        <f>VLOOKUP($A578,[1]products_2021_10_19_12_46_45!$A$3:$S$481,16,FALSE)</f>
        <v>Puños ajustables con abrojo. &lt;br /&gt;
Rodilleras y refuerzo en entrepierna. &lt;br /&gt;
8 (ocho) bolsillos. &lt;br /&gt;
Cierre de cremallera de 1ª calidad con ojal y botón.</v>
      </c>
      <c r="H578" s="2" t="str">
        <f>IFERROR(VLOOKUP($A578,[1]products_2021_10_19_12_46_45!$A$3:$S$481,17,FALSE),"")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78" s="2" t="str">
        <f>VLOOKUP($A578,[1]products_2021_10_19_12_46_45!$A$3:$S$481,5,FALSE)</f>
        <v>Indumentaria militar</v>
      </c>
      <c r="J578" s="2" t="str">
        <f>IFERROR(VLOOKUP($A578,[1]products_2021_10_19_12_46_45!$A$3:$S$481,6,FALSE),"")</f>
        <v>Pantalones de combate, bombachas, fajinas, cargo.</v>
      </c>
      <c r="K578" s="2" t="str">
        <f>IFERROR(VLOOKUP($A578,[1]products_2021_10_19_12_46_45!$A$3:$S$481,7,FALSE),"")</f>
        <v>Americana</v>
      </c>
      <c r="L578" s="2" t="str">
        <f>IFERROR(VLOOKUP($A578,[1]products_2021_10_19_12_46_45!$A$3:$S$481,8,FALSE),"")</f>
        <v/>
      </c>
      <c r="M578" s="2" t="str">
        <f>IFERROR(VLOOKUP($A578,[1]products_2021_10_19_12_46_45!$A$3:$S$481,9,FALSE),"")</f>
        <v>Americana, Rip Stop, Bombacha</v>
      </c>
      <c r="N578" s="2">
        <f>IFERROR(VLOOKUP(C578,[2]articulo!$A$1:$D$9000,4,FALSE),"")</f>
        <v>6680</v>
      </c>
      <c r="O578" s="2" t="str">
        <f>VLOOKUP($A578,[1]products_2021_10_19_12_46_45!$A$3:$S$481,18,FALSE)</f>
        <v>https://rerda.com/8287/Bombacha-Americana-Negra-Rip-Stop-T-56-61.jpg,https://rerda.com/8288/Bombacha-Americana-Negra-Rip-Stop-T-56-61.jpg,https://rerda.com/8289/Bombacha-Americana-Negra-Rip-Stop-T-56-61.jpg,https://rerda.com/8290/Bombacha-Americana-Negra-Rip-Stop-T-56-61.jpg,https://rerda.com/8291/Bombacha-Americana-Negra-Rip-Stop-T-56-61.jpg</v>
      </c>
      <c r="P578" s="2">
        <f>IFERROR(VLOOKUP(B578,[3]stock!$A$1:$B$9000,2,FALSE),"0")</f>
        <v>0</v>
      </c>
      <c r="Q578" s="2">
        <f>VLOOKUP($A578,[1]products_2021_10_19_12_46_45!$A$3:$S$481,11,FALSE)</f>
        <v>5</v>
      </c>
      <c r="R578" s="2">
        <f>VLOOKUP($A578,[1]products_2021_10_19_12_46_45!$A$3:$S$481,12,FALSE)</f>
        <v>5</v>
      </c>
      <c r="S578" s="2">
        <f>VLOOKUP($A578,[1]products_2021_10_19_12_46_45!$A$3:$S$481,13,FALSE)</f>
        <v>5</v>
      </c>
      <c r="T578" s="2">
        <f>VLOOKUP($A578,[1]products_2021_10_19_12_46_45!$A$3:$S$481,14,FALSE)</f>
        <v>0.03</v>
      </c>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row>
    <row r="579" spans="1:45" hidden="1" x14ac:dyDescent="0.25">
      <c r="A579" s="2">
        <v>617</v>
      </c>
      <c r="B579" s="2">
        <v>112086260</v>
      </c>
      <c r="C579" s="2">
        <f>VLOOKUP($A579,[1]products_2021_10_19_12_46_45!$A$3:$S$481,3,FALSE)</f>
        <v>1120862</v>
      </c>
      <c r="D579" s="2" t="str">
        <f>VLOOKUP($A579,[1]products_2021_10_19_12_46_45!$A$3:$S$481,4,FALSE)</f>
        <v>Bombacha Americana Rip Negra T:56-60</v>
      </c>
      <c r="E579" s="3">
        <v>60</v>
      </c>
      <c r="F579" s="4"/>
      <c r="G579" s="2" t="str">
        <f>VLOOKUP($A579,[1]products_2021_10_19_12_46_45!$A$3:$S$481,16,FALSE)</f>
        <v>Puños ajustables con abrojo. &lt;br /&gt;
Rodilleras y refuerzo en entrepierna. &lt;br /&gt;
8 (ocho) bolsillos. &lt;br /&gt;
Cierre de cremallera de 1ª calidad con ojal y botón.</v>
      </c>
      <c r="H579" s="2" t="str">
        <f>IFERROR(VLOOKUP($A579,[1]products_2021_10_19_12_46_45!$A$3:$S$481,17,FALSE),"")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79" s="2" t="str">
        <f>VLOOKUP($A579,[1]products_2021_10_19_12_46_45!$A$3:$S$481,5,FALSE)</f>
        <v>Indumentaria militar</v>
      </c>
      <c r="J579" s="2" t="str">
        <f>IFERROR(VLOOKUP($A579,[1]products_2021_10_19_12_46_45!$A$3:$S$481,6,FALSE),"")</f>
        <v>Pantalones de combate, bombachas, fajinas, cargo.</v>
      </c>
      <c r="K579" s="2" t="str">
        <f>IFERROR(VLOOKUP($A579,[1]products_2021_10_19_12_46_45!$A$3:$S$481,7,FALSE),"")</f>
        <v>Americana</v>
      </c>
      <c r="L579" s="2" t="str">
        <f>IFERROR(VLOOKUP($A579,[1]products_2021_10_19_12_46_45!$A$3:$S$481,8,FALSE),"")</f>
        <v/>
      </c>
      <c r="M579" s="2" t="str">
        <f>IFERROR(VLOOKUP($A579,[1]products_2021_10_19_12_46_45!$A$3:$S$481,9,FALSE),"")</f>
        <v>Americana, Rip Stop, Bombacha</v>
      </c>
      <c r="N579" s="2">
        <f>IFERROR(VLOOKUP(C579,[2]articulo!$A$1:$D$9000,4,FALSE),"")</f>
        <v>6680</v>
      </c>
      <c r="O579" s="2" t="str">
        <f>VLOOKUP($A579,[1]products_2021_10_19_12_46_45!$A$3:$S$481,18,FALSE)</f>
        <v>https://rerda.com/8287/Bombacha-Americana-Negra-Rip-Stop-T-56-61.jpg,https://rerda.com/8288/Bombacha-Americana-Negra-Rip-Stop-T-56-61.jpg,https://rerda.com/8289/Bombacha-Americana-Negra-Rip-Stop-T-56-61.jpg,https://rerda.com/8290/Bombacha-Americana-Negra-Rip-Stop-T-56-61.jpg,https://rerda.com/8291/Bombacha-Americana-Negra-Rip-Stop-T-56-61.jpg</v>
      </c>
      <c r="P579" s="2">
        <f>IFERROR(VLOOKUP(B579,[3]stock!$A$1:$B$9000,2,FALSE),"0")</f>
        <v>0</v>
      </c>
      <c r="Q579" s="2">
        <f>VLOOKUP($A579,[1]products_2021_10_19_12_46_45!$A$3:$S$481,11,FALSE)</f>
        <v>5</v>
      </c>
      <c r="R579" s="2">
        <f>VLOOKUP($A579,[1]products_2021_10_19_12_46_45!$A$3:$S$481,12,FALSE)</f>
        <v>5</v>
      </c>
      <c r="S579" s="2">
        <f>VLOOKUP($A579,[1]products_2021_10_19_12_46_45!$A$3:$S$481,13,FALSE)</f>
        <v>5</v>
      </c>
      <c r="T579" s="2">
        <f>VLOOKUP($A579,[1]products_2021_10_19_12_46_45!$A$3:$S$481,14,FALSE)</f>
        <v>0.03</v>
      </c>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row>
    <row r="580" spans="1:45" hidden="1" x14ac:dyDescent="0.25">
      <c r="A580" s="2">
        <v>1116</v>
      </c>
      <c r="B580" s="2">
        <v>112086362</v>
      </c>
      <c r="C580" s="2">
        <f>VLOOKUP($A580,[1]products_2021_10_19_12_46_45!$A$3:$S$481,3,FALSE)</f>
        <v>1120863</v>
      </c>
      <c r="D580" s="2" t="str">
        <f>VLOOKUP($A580,[1]products_2021_10_19_12_46_45!$A$3:$S$481,4,FALSE)</f>
        <v>Bombacha Americana Rip Negra T:62-66</v>
      </c>
      <c r="E580" s="3">
        <v>62</v>
      </c>
      <c r="F580" s="4"/>
      <c r="G580" s="2" t="str">
        <f>VLOOKUP($A580,[1]products_2021_10_19_12_46_45!$A$3:$S$481,16,FALSE)</f>
        <v>Puños ajustables con abrojo. &lt;br /&gt;
Rodilleras y refuerzo en entrepierna. &lt;br /&gt;
8 (ocho) bolsillos. &lt;br /&gt;
Cierre de cremallera de 1ª calidad con ojal y botón.</v>
      </c>
      <c r="H580" s="2" t="str">
        <f>IFERROR(VLOOKUP($A580,[1]products_2021_10_19_12_46_45!$A$3:$S$481,17,FALSE),"")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80" s="2" t="str">
        <f>VLOOKUP($A580,[1]products_2021_10_19_12_46_45!$A$3:$S$481,5,FALSE)</f>
        <v>Indumentaria militar</v>
      </c>
      <c r="J580" s="2" t="str">
        <f>IFERROR(VLOOKUP($A580,[1]products_2021_10_19_12_46_45!$A$3:$S$481,6,FALSE),"")</f>
        <v>Pantalones de combate, bombachas, fajinas, cargo.</v>
      </c>
      <c r="K580" s="2" t="str">
        <f>IFERROR(VLOOKUP($A580,[1]products_2021_10_19_12_46_45!$A$3:$S$481,7,FALSE),"")</f>
        <v>Americana</v>
      </c>
      <c r="L580" s="2" t="str">
        <f>IFERROR(VLOOKUP($A580,[1]products_2021_10_19_12_46_45!$A$3:$S$481,8,FALSE),"")</f>
        <v/>
      </c>
      <c r="M580" s="2" t="str">
        <f>IFERROR(VLOOKUP($A580,[1]products_2021_10_19_12_46_45!$A$3:$S$481,9,FALSE),"")</f>
        <v>Americana, Rip Stop, Bombacha</v>
      </c>
      <c r="N580" s="2">
        <f>IFERROR(VLOOKUP(C580,[2]articulo!$A$1:$D$9000,4,FALSE),"")</f>
        <v>6880</v>
      </c>
      <c r="O580" s="2" t="str">
        <f>VLOOKUP($A580,[1]products_2021_10_19_12_46_45!$A$3:$S$481,18,FALSE)</f>
        <v>https://rerda.com/8292/bombacha-americana-negra-rip-stop-t62-66.jpg,https://rerda.com/8293/bombacha-americana-negra-rip-stop-t62-66.jpg,https://rerda.com/8294/bombacha-americana-negra-rip-stop-t62-66.jpg,https://rerda.com/8295/bombacha-americana-negra-rip-stop-t62-66.jpg,https://rerda.com/8296/bombacha-americana-negra-rip-stop-t62-66.jpg</v>
      </c>
      <c r="P580" s="2">
        <f>IFERROR(VLOOKUP(B580,[3]stock!$A$1:$B$9000,2,FALSE),"0")</f>
        <v>0</v>
      </c>
      <c r="Q580" s="2">
        <f>VLOOKUP($A580,[1]products_2021_10_19_12_46_45!$A$3:$S$481,11,FALSE)</f>
        <v>5</v>
      </c>
      <c r="R580" s="2">
        <f>VLOOKUP($A580,[1]products_2021_10_19_12_46_45!$A$3:$S$481,12,FALSE)</f>
        <v>5</v>
      </c>
      <c r="S580" s="2">
        <f>VLOOKUP($A580,[1]products_2021_10_19_12_46_45!$A$3:$S$481,13,FALSE)</f>
        <v>5</v>
      </c>
      <c r="T580" s="2">
        <f>VLOOKUP($A580,[1]products_2021_10_19_12_46_45!$A$3:$S$481,14,FALSE)</f>
        <v>0.03</v>
      </c>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row>
    <row r="581" spans="1:45" hidden="1" x14ac:dyDescent="0.25">
      <c r="A581" s="2">
        <v>1116</v>
      </c>
      <c r="B581" s="2">
        <v>112086364</v>
      </c>
      <c r="C581" s="2">
        <f>VLOOKUP($A581,[1]products_2021_10_19_12_46_45!$A$3:$S$481,3,FALSE)</f>
        <v>1120863</v>
      </c>
      <c r="D581" s="2" t="str">
        <f>VLOOKUP($A581,[1]products_2021_10_19_12_46_45!$A$3:$S$481,4,FALSE)</f>
        <v>Bombacha Americana Rip Negra T:62-66</v>
      </c>
      <c r="E581" s="3">
        <v>64</v>
      </c>
      <c r="F581" s="4"/>
      <c r="G581" s="2" t="str">
        <f>VLOOKUP($A581,[1]products_2021_10_19_12_46_45!$A$3:$S$481,16,FALSE)</f>
        <v>Puños ajustables con abrojo. &lt;br /&gt;
Rodilleras y refuerzo en entrepierna. &lt;br /&gt;
8 (ocho) bolsillos. &lt;br /&gt;
Cierre de cremallera de 1ª calidad con ojal y botón.</v>
      </c>
      <c r="H581" s="2" t="str">
        <f>IFERROR(VLOOKUP($A581,[1]products_2021_10_19_12_46_45!$A$3:$S$481,17,FALSE),"")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81" s="2" t="str">
        <f>VLOOKUP($A581,[1]products_2021_10_19_12_46_45!$A$3:$S$481,5,FALSE)</f>
        <v>Indumentaria militar</v>
      </c>
      <c r="J581" s="2" t="str">
        <f>IFERROR(VLOOKUP($A581,[1]products_2021_10_19_12_46_45!$A$3:$S$481,6,FALSE),"")</f>
        <v>Pantalones de combate, bombachas, fajinas, cargo.</v>
      </c>
      <c r="K581" s="2" t="str">
        <f>IFERROR(VLOOKUP($A581,[1]products_2021_10_19_12_46_45!$A$3:$S$481,7,FALSE),"")</f>
        <v>Americana</v>
      </c>
      <c r="L581" s="2" t="str">
        <f>IFERROR(VLOOKUP($A581,[1]products_2021_10_19_12_46_45!$A$3:$S$481,8,FALSE),"")</f>
        <v/>
      </c>
      <c r="M581" s="2" t="str">
        <f>IFERROR(VLOOKUP($A581,[1]products_2021_10_19_12_46_45!$A$3:$S$481,9,FALSE),"")</f>
        <v>Americana, Rip Stop, Bombacha</v>
      </c>
      <c r="N581" s="2">
        <f>IFERROR(VLOOKUP(C581,[2]articulo!$A$1:$D$9000,4,FALSE),"")</f>
        <v>6880</v>
      </c>
      <c r="O581" s="2" t="str">
        <f>VLOOKUP($A581,[1]products_2021_10_19_12_46_45!$A$3:$S$481,18,FALSE)</f>
        <v>https://rerda.com/8292/bombacha-americana-negra-rip-stop-t62-66.jpg,https://rerda.com/8293/bombacha-americana-negra-rip-stop-t62-66.jpg,https://rerda.com/8294/bombacha-americana-negra-rip-stop-t62-66.jpg,https://rerda.com/8295/bombacha-americana-negra-rip-stop-t62-66.jpg,https://rerda.com/8296/bombacha-americana-negra-rip-stop-t62-66.jpg</v>
      </c>
      <c r="P581" s="2">
        <f>IFERROR(VLOOKUP(B581,[3]stock!$A$1:$B$9000,2,FALSE),"0")</f>
        <v>1</v>
      </c>
      <c r="Q581" s="2">
        <f>VLOOKUP($A581,[1]products_2021_10_19_12_46_45!$A$3:$S$481,11,FALSE)</f>
        <v>5</v>
      </c>
      <c r="R581" s="2">
        <f>VLOOKUP($A581,[1]products_2021_10_19_12_46_45!$A$3:$S$481,12,FALSE)</f>
        <v>5</v>
      </c>
      <c r="S581" s="2">
        <f>VLOOKUP($A581,[1]products_2021_10_19_12_46_45!$A$3:$S$481,13,FALSE)</f>
        <v>5</v>
      </c>
      <c r="T581" s="2">
        <f>VLOOKUP($A581,[1]products_2021_10_19_12_46_45!$A$3:$S$481,14,FALSE)</f>
        <v>0.03</v>
      </c>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row>
    <row r="582" spans="1:45" hidden="1" x14ac:dyDescent="0.25">
      <c r="A582" s="2">
        <v>1116</v>
      </c>
      <c r="B582" s="2">
        <v>112086366</v>
      </c>
      <c r="C582" s="2">
        <f>VLOOKUP($A582,[1]products_2021_10_19_12_46_45!$A$3:$S$481,3,FALSE)</f>
        <v>1120863</v>
      </c>
      <c r="D582" s="2" t="str">
        <f>VLOOKUP($A582,[1]products_2021_10_19_12_46_45!$A$3:$S$481,4,FALSE)</f>
        <v>Bombacha Americana Rip Negra T:62-66</v>
      </c>
      <c r="E582" s="3">
        <v>66</v>
      </c>
      <c r="F582" s="4"/>
      <c r="G582" s="2" t="str">
        <f>VLOOKUP($A582,[1]products_2021_10_19_12_46_45!$A$3:$S$481,16,FALSE)</f>
        <v>Puños ajustables con abrojo. &lt;br /&gt;
Rodilleras y refuerzo en entrepierna. &lt;br /&gt;
8 (ocho) bolsillos. &lt;br /&gt;
Cierre de cremallera de 1ª calidad con ojal y botón.</v>
      </c>
      <c r="H582" s="2" t="str">
        <f>IFERROR(VLOOKUP($A582,[1]products_2021_10_19_12_46_45!$A$3:$S$481,17,FALSE),"")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582" s="2" t="str">
        <f>VLOOKUP($A582,[1]products_2021_10_19_12_46_45!$A$3:$S$481,5,FALSE)</f>
        <v>Indumentaria militar</v>
      </c>
      <c r="J582" s="2" t="str">
        <f>IFERROR(VLOOKUP($A582,[1]products_2021_10_19_12_46_45!$A$3:$S$481,6,FALSE),"")</f>
        <v>Pantalones de combate, bombachas, fajinas, cargo.</v>
      </c>
      <c r="K582" s="2" t="str">
        <f>IFERROR(VLOOKUP($A582,[1]products_2021_10_19_12_46_45!$A$3:$S$481,7,FALSE),"")</f>
        <v>Americana</v>
      </c>
      <c r="L582" s="2" t="str">
        <f>IFERROR(VLOOKUP($A582,[1]products_2021_10_19_12_46_45!$A$3:$S$481,8,FALSE),"")</f>
        <v/>
      </c>
      <c r="M582" s="2" t="str">
        <f>IFERROR(VLOOKUP($A582,[1]products_2021_10_19_12_46_45!$A$3:$S$481,9,FALSE),"")</f>
        <v>Americana, Rip Stop, Bombacha</v>
      </c>
      <c r="N582" s="2">
        <f>IFERROR(VLOOKUP(C582,[2]articulo!$A$1:$D$9000,4,FALSE),"")</f>
        <v>6880</v>
      </c>
      <c r="O582" s="2" t="str">
        <f>VLOOKUP($A582,[1]products_2021_10_19_12_46_45!$A$3:$S$481,18,FALSE)</f>
        <v>https://rerda.com/8292/bombacha-americana-negra-rip-stop-t62-66.jpg,https://rerda.com/8293/bombacha-americana-negra-rip-stop-t62-66.jpg,https://rerda.com/8294/bombacha-americana-negra-rip-stop-t62-66.jpg,https://rerda.com/8295/bombacha-americana-negra-rip-stop-t62-66.jpg,https://rerda.com/8296/bombacha-americana-negra-rip-stop-t62-66.jpg</v>
      </c>
      <c r="P582" s="2">
        <f>IFERROR(VLOOKUP(B582,[3]stock!$A$1:$B$9000,2,FALSE),"0")</f>
        <v>2</v>
      </c>
      <c r="Q582" s="2">
        <f>VLOOKUP($A582,[1]products_2021_10_19_12_46_45!$A$3:$S$481,11,FALSE)</f>
        <v>5</v>
      </c>
      <c r="R582" s="2">
        <f>VLOOKUP($A582,[1]products_2021_10_19_12_46_45!$A$3:$S$481,12,FALSE)</f>
        <v>5</v>
      </c>
      <c r="S582" s="2">
        <f>VLOOKUP($A582,[1]products_2021_10_19_12_46_45!$A$3:$S$481,13,FALSE)</f>
        <v>5</v>
      </c>
      <c r="T582" s="2">
        <f>VLOOKUP($A582,[1]products_2021_10_19_12_46_45!$A$3:$S$481,14,FALSE)</f>
        <v>0.03</v>
      </c>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row>
    <row r="583" spans="1:45" hidden="1" x14ac:dyDescent="0.25">
      <c r="A583" s="2">
        <v>42</v>
      </c>
      <c r="B583" s="2">
        <v>112087534</v>
      </c>
      <c r="C583" s="2">
        <f>VLOOKUP($A583,[1]products_2021_10_19_12_46_45!$A$3:$S$481,3,FALSE)</f>
        <v>1120875</v>
      </c>
      <c r="D583" s="2" t="str">
        <f>VLOOKUP($A583,[1]products_2021_10_19_12_46_45!$A$3:$S$481,4,FALSE)</f>
        <v>Bombacha Clásica Rip Infantería T:34-48</v>
      </c>
      <c r="E583" s="3">
        <v>34</v>
      </c>
      <c r="F583" s="4"/>
      <c r="G583" s="2" t="str">
        <f>VLOOKUP($A583,[1]products_2021_10_19_12_46_45!$A$3:$S$481,16,FALSE)</f>
        <v>&lt;p&gt;Con puños en la bota.&lt;br /&gt; Seis (6) bolsillos.&lt;br /&gt; Refuerzo en rodillas y entrepierna.&lt;br /&gt; Cierre de cremallera de 1ª calidad con ojal y botón.&lt;/p&gt;</v>
      </c>
      <c r="H583" s="2" t="str">
        <f>IFERROR(VLOOKUP($A583,[1]products_2021_10_19_12_46_45!$A$3:$S$481,17,FALSE),"")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583" s="2" t="str">
        <f>VLOOKUP($A583,[1]products_2021_10_19_12_46_45!$A$3:$S$481,5,FALSE)</f>
        <v>Indumentaria militar</v>
      </c>
      <c r="J583" s="2" t="str">
        <f>IFERROR(VLOOKUP($A583,[1]products_2021_10_19_12_46_45!$A$3:$S$481,6,FALSE),"")</f>
        <v>Pantalones de combate, bombachas, fajinas, cargo.</v>
      </c>
      <c r="K583" s="2" t="str">
        <f>IFERROR(VLOOKUP($A583,[1]products_2021_10_19_12_46_45!$A$3:$S$481,7,FALSE),"")</f>
        <v>Clásica</v>
      </c>
      <c r="L583" s="2" t="str">
        <f>IFERROR(VLOOKUP($A583,[1]products_2021_10_19_12_46_45!$A$3:$S$481,8,FALSE),"")</f>
        <v/>
      </c>
      <c r="M583" s="2" t="str">
        <f>IFERROR(VLOOKUP($A583,[1]products_2021_10_19_12_46_45!$A$3:$S$481,9,FALSE),"")</f>
        <v>Infantería, Bombacha, Clásica, Mimética</v>
      </c>
      <c r="N583" s="2">
        <f>IFERROR(VLOOKUP(C583,[2]articulo!$A$1:$D$9000,4,FALSE),"")</f>
        <v>6600</v>
      </c>
      <c r="O583" s="2" t="str">
        <f>VLOOKUP($A583,[1]products_2021_10_19_12_46_45!$A$3:$S$481,18,FALSE)</f>
        <v>https://rerda.com/7038/Bombacha-Clasica-Mimetica-Infanteria-T-34-49.jpg,https://rerda.com/7039/Bombacha-Clasica-Mimetica-Infanteria-T-34-49.jpg,https://rerda.com/7040/Bombacha-Clasica-Mimetica-Infanteria-T-34-49.jpg,https://rerda.com/7041/Bombacha-Clasica-Mimetica-Infanteria-T-34-49.jpg,https://rerda.com/7042/Bombacha-Clasica-Mimetica-Infanteria-T-34-49.jpg</v>
      </c>
      <c r="P583" s="2">
        <f>IFERROR(VLOOKUP(B583,[3]stock!$A$1:$B$9000,2,FALSE),"0")</f>
        <v>0</v>
      </c>
      <c r="Q583" s="2">
        <f>VLOOKUP($A583,[1]products_2021_10_19_12_46_45!$A$3:$S$481,11,FALSE)</f>
        <v>5</v>
      </c>
      <c r="R583" s="2">
        <f>VLOOKUP($A583,[1]products_2021_10_19_12_46_45!$A$3:$S$481,12,FALSE)</f>
        <v>5</v>
      </c>
      <c r="S583" s="2">
        <f>VLOOKUP($A583,[1]products_2021_10_19_12_46_45!$A$3:$S$481,13,FALSE)</f>
        <v>5</v>
      </c>
      <c r="T583" s="2">
        <f>VLOOKUP($A583,[1]products_2021_10_19_12_46_45!$A$3:$S$481,14,FALSE)</f>
        <v>0.03</v>
      </c>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row>
    <row r="584" spans="1:45" hidden="1" x14ac:dyDescent="0.25">
      <c r="A584" s="2">
        <v>42</v>
      </c>
      <c r="B584" s="2">
        <v>112087536</v>
      </c>
      <c r="C584" s="2">
        <f>VLOOKUP($A584,[1]products_2021_10_19_12_46_45!$A$3:$S$481,3,FALSE)</f>
        <v>1120875</v>
      </c>
      <c r="D584" s="2" t="str">
        <f>VLOOKUP($A584,[1]products_2021_10_19_12_46_45!$A$3:$S$481,4,FALSE)</f>
        <v>Bombacha Clásica Rip Infantería T:34-48</v>
      </c>
      <c r="E584" s="3">
        <v>36</v>
      </c>
      <c r="F584" s="4"/>
      <c r="G584" s="2" t="str">
        <f>VLOOKUP($A584,[1]products_2021_10_19_12_46_45!$A$3:$S$481,16,FALSE)</f>
        <v>&lt;p&gt;Con puños en la bota.&lt;br /&gt; Seis (6) bolsillos.&lt;br /&gt; Refuerzo en rodillas y entrepierna.&lt;br /&gt; Cierre de cremallera de 1ª calidad con ojal y botón.&lt;/p&gt;</v>
      </c>
      <c r="H584" s="2" t="str">
        <f>IFERROR(VLOOKUP($A584,[1]products_2021_10_19_12_46_45!$A$3:$S$481,17,FALSE),"")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584" s="2" t="str">
        <f>VLOOKUP($A584,[1]products_2021_10_19_12_46_45!$A$3:$S$481,5,FALSE)</f>
        <v>Indumentaria militar</v>
      </c>
      <c r="J584" s="2" t="str">
        <f>IFERROR(VLOOKUP($A584,[1]products_2021_10_19_12_46_45!$A$3:$S$481,6,FALSE),"")</f>
        <v>Pantalones de combate, bombachas, fajinas, cargo.</v>
      </c>
      <c r="K584" s="2" t="str">
        <f>IFERROR(VLOOKUP($A584,[1]products_2021_10_19_12_46_45!$A$3:$S$481,7,FALSE),"")</f>
        <v>Clásica</v>
      </c>
      <c r="L584" s="2" t="str">
        <f>IFERROR(VLOOKUP($A584,[1]products_2021_10_19_12_46_45!$A$3:$S$481,8,FALSE),"")</f>
        <v/>
      </c>
      <c r="M584" s="2" t="str">
        <f>IFERROR(VLOOKUP($A584,[1]products_2021_10_19_12_46_45!$A$3:$S$481,9,FALSE),"")</f>
        <v>Infantería, Bombacha, Clásica, Mimética</v>
      </c>
      <c r="N584" s="2">
        <f>IFERROR(VLOOKUP(C584,[2]articulo!$A$1:$D$9000,4,FALSE),"")</f>
        <v>6600</v>
      </c>
      <c r="O584" s="2" t="str">
        <f>VLOOKUP($A584,[1]products_2021_10_19_12_46_45!$A$3:$S$481,18,FALSE)</f>
        <v>https://rerda.com/7038/Bombacha-Clasica-Mimetica-Infanteria-T-34-49.jpg,https://rerda.com/7039/Bombacha-Clasica-Mimetica-Infanteria-T-34-49.jpg,https://rerda.com/7040/Bombacha-Clasica-Mimetica-Infanteria-T-34-49.jpg,https://rerda.com/7041/Bombacha-Clasica-Mimetica-Infanteria-T-34-49.jpg,https://rerda.com/7042/Bombacha-Clasica-Mimetica-Infanteria-T-34-49.jpg</v>
      </c>
      <c r="P584" s="2">
        <f>IFERROR(VLOOKUP(B584,[3]stock!$A$1:$B$9000,2,FALSE),"0")</f>
        <v>0</v>
      </c>
      <c r="Q584" s="2">
        <f>VLOOKUP($A584,[1]products_2021_10_19_12_46_45!$A$3:$S$481,11,FALSE)</f>
        <v>5</v>
      </c>
      <c r="R584" s="2">
        <f>VLOOKUP($A584,[1]products_2021_10_19_12_46_45!$A$3:$S$481,12,FALSE)</f>
        <v>5</v>
      </c>
      <c r="S584" s="2">
        <f>VLOOKUP($A584,[1]products_2021_10_19_12_46_45!$A$3:$S$481,13,FALSE)</f>
        <v>5</v>
      </c>
      <c r="T584" s="2">
        <f>VLOOKUP($A584,[1]products_2021_10_19_12_46_45!$A$3:$S$481,14,FALSE)</f>
        <v>0.03</v>
      </c>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row>
    <row r="585" spans="1:45" hidden="1" x14ac:dyDescent="0.25">
      <c r="A585" s="2">
        <v>42</v>
      </c>
      <c r="B585" s="2">
        <v>112087538</v>
      </c>
      <c r="C585" s="2">
        <f>VLOOKUP($A585,[1]products_2021_10_19_12_46_45!$A$3:$S$481,3,FALSE)</f>
        <v>1120875</v>
      </c>
      <c r="D585" s="2" t="str">
        <f>VLOOKUP($A585,[1]products_2021_10_19_12_46_45!$A$3:$S$481,4,FALSE)</f>
        <v>Bombacha Clásica Rip Infantería T:34-48</v>
      </c>
      <c r="E585" s="3">
        <v>38</v>
      </c>
      <c r="F585" s="4"/>
      <c r="G585" s="2" t="str">
        <f>VLOOKUP($A585,[1]products_2021_10_19_12_46_45!$A$3:$S$481,16,FALSE)</f>
        <v>&lt;p&gt;Con puños en la bota.&lt;br /&gt; Seis (6) bolsillos.&lt;br /&gt; Refuerzo en rodillas y entrepierna.&lt;br /&gt; Cierre de cremallera de 1ª calidad con ojal y botón.&lt;/p&gt;</v>
      </c>
      <c r="H585" s="2" t="str">
        <f>IFERROR(VLOOKUP($A585,[1]products_2021_10_19_12_46_45!$A$3:$S$481,17,FALSE),"")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585" s="2" t="str">
        <f>VLOOKUP($A585,[1]products_2021_10_19_12_46_45!$A$3:$S$481,5,FALSE)</f>
        <v>Indumentaria militar</v>
      </c>
      <c r="J585" s="2" t="str">
        <f>IFERROR(VLOOKUP($A585,[1]products_2021_10_19_12_46_45!$A$3:$S$481,6,FALSE),"")</f>
        <v>Pantalones de combate, bombachas, fajinas, cargo.</v>
      </c>
      <c r="K585" s="2" t="str">
        <f>IFERROR(VLOOKUP($A585,[1]products_2021_10_19_12_46_45!$A$3:$S$481,7,FALSE),"")</f>
        <v>Clásica</v>
      </c>
      <c r="L585" s="2" t="str">
        <f>IFERROR(VLOOKUP($A585,[1]products_2021_10_19_12_46_45!$A$3:$S$481,8,FALSE),"")</f>
        <v/>
      </c>
      <c r="M585" s="2" t="str">
        <f>IFERROR(VLOOKUP($A585,[1]products_2021_10_19_12_46_45!$A$3:$S$481,9,FALSE),"")</f>
        <v>Infantería, Bombacha, Clásica, Mimética</v>
      </c>
      <c r="N585" s="2">
        <f>IFERROR(VLOOKUP(C585,[2]articulo!$A$1:$D$9000,4,FALSE),"")</f>
        <v>6600</v>
      </c>
      <c r="O585" s="2" t="str">
        <f>VLOOKUP($A585,[1]products_2021_10_19_12_46_45!$A$3:$S$481,18,FALSE)</f>
        <v>https://rerda.com/7038/Bombacha-Clasica-Mimetica-Infanteria-T-34-49.jpg,https://rerda.com/7039/Bombacha-Clasica-Mimetica-Infanteria-T-34-49.jpg,https://rerda.com/7040/Bombacha-Clasica-Mimetica-Infanteria-T-34-49.jpg,https://rerda.com/7041/Bombacha-Clasica-Mimetica-Infanteria-T-34-49.jpg,https://rerda.com/7042/Bombacha-Clasica-Mimetica-Infanteria-T-34-49.jpg</v>
      </c>
      <c r="P585" s="2">
        <f>IFERROR(VLOOKUP(B585,[3]stock!$A$1:$B$9000,2,FALSE),"0")</f>
        <v>0</v>
      </c>
      <c r="Q585" s="2">
        <f>VLOOKUP($A585,[1]products_2021_10_19_12_46_45!$A$3:$S$481,11,FALSE)</f>
        <v>5</v>
      </c>
      <c r="R585" s="2">
        <f>VLOOKUP($A585,[1]products_2021_10_19_12_46_45!$A$3:$S$481,12,FALSE)</f>
        <v>5</v>
      </c>
      <c r="S585" s="2">
        <f>VLOOKUP($A585,[1]products_2021_10_19_12_46_45!$A$3:$S$481,13,FALSE)</f>
        <v>5</v>
      </c>
      <c r="T585" s="2">
        <f>VLOOKUP($A585,[1]products_2021_10_19_12_46_45!$A$3:$S$481,14,FALSE)</f>
        <v>0.03</v>
      </c>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row>
    <row r="586" spans="1:45" hidden="1" x14ac:dyDescent="0.25">
      <c r="A586" s="2">
        <v>42</v>
      </c>
      <c r="B586" s="2">
        <v>112087540</v>
      </c>
      <c r="C586" s="2">
        <f>VLOOKUP($A586,[1]products_2021_10_19_12_46_45!$A$3:$S$481,3,FALSE)</f>
        <v>1120875</v>
      </c>
      <c r="D586" s="2" t="str">
        <f>VLOOKUP($A586,[1]products_2021_10_19_12_46_45!$A$3:$S$481,4,FALSE)</f>
        <v>Bombacha Clásica Rip Infantería T:34-48</v>
      </c>
      <c r="E586" s="3">
        <v>40</v>
      </c>
      <c r="F586" s="4"/>
      <c r="G586" s="2" t="str">
        <f>VLOOKUP($A586,[1]products_2021_10_19_12_46_45!$A$3:$S$481,16,FALSE)</f>
        <v>&lt;p&gt;Con puños en la bota.&lt;br /&gt; Seis (6) bolsillos.&lt;br /&gt; Refuerzo en rodillas y entrepierna.&lt;br /&gt; Cierre de cremallera de 1ª calidad con ojal y botón.&lt;/p&gt;</v>
      </c>
      <c r="H586" s="2" t="str">
        <f>IFERROR(VLOOKUP($A586,[1]products_2021_10_19_12_46_45!$A$3:$S$481,17,FALSE),"")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586" s="2" t="str">
        <f>VLOOKUP($A586,[1]products_2021_10_19_12_46_45!$A$3:$S$481,5,FALSE)</f>
        <v>Indumentaria militar</v>
      </c>
      <c r="J586" s="2" t="str">
        <f>IFERROR(VLOOKUP($A586,[1]products_2021_10_19_12_46_45!$A$3:$S$481,6,FALSE),"")</f>
        <v>Pantalones de combate, bombachas, fajinas, cargo.</v>
      </c>
      <c r="K586" s="2" t="str">
        <f>IFERROR(VLOOKUP($A586,[1]products_2021_10_19_12_46_45!$A$3:$S$481,7,FALSE),"")</f>
        <v>Clásica</v>
      </c>
      <c r="L586" s="2" t="str">
        <f>IFERROR(VLOOKUP($A586,[1]products_2021_10_19_12_46_45!$A$3:$S$481,8,FALSE),"")</f>
        <v/>
      </c>
      <c r="M586" s="2" t="str">
        <f>IFERROR(VLOOKUP($A586,[1]products_2021_10_19_12_46_45!$A$3:$S$481,9,FALSE),"")</f>
        <v>Infantería, Bombacha, Clásica, Mimética</v>
      </c>
      <c r="N586" s="2">
        <f>IFERROR(VLOOKUP(C586,[2]articulo!$A$1:$D$9000,4,FALSE),"")</f>
        <v>6600</v>
      </c>
      <c r="O586" s="2" t="str">
        <f>VLOOKUP($A586,[1]products_2021_10_19_12_46_45!$A$3:$S$481,18,FALSE)</f>
        <v>https://rerda.com/7038/Bombacha-Clasica-Mimetica-Infanteria-T-34-49.jpg,https://rerda.com/7039/Bombacha-Clasica-Mimetica-Infanteria-T-34-49.jpg,https://rerda.com/7040/Bombacha-Clasica-Mimetica-Infanteria-T-34-49.jpg,https://rerda.com/7041/Bombacha-Clasica-Mimetica-Infanteria-T-34-49.jpg,https://rerda.com/7042/Bombacha-Clasica-Mimetica-Infanteria-T-34-49.jpg</v>
      </c>
      <c r="P586" s="2">
        <f>IFERROR(VLOOKUP(B586,[3]stock!$A$1:$B$9000,2,FALSE),"0")</f>
        <v>18</v>
      </c>
      <c r="Q586" s="2">
        <f>VLOOKUP($A586,[1]products_2021_10_19_12_46_45!$A$3:$S$481,11,FALSE)</f>
        <v>5</v>
      </c>
      <c r="R586" s="2">
        <f>VLOOKUP($A586,[1]products_2021_10_19_12_46_45!$A$3:$S$481,12,FALSE)</f>
        <v>5</v>
      </c>
      <c r="S586" s="2">
        <f>VLOOKUP($A586,[1]products_2021_10_19_12_46_45!$A$3:$S$481,13,FALSE)</f>
        <v>5</v>
      </c>
      <c r="T586" s="2">
        <f>VLOOKUP($A586,[1]products_2021_10_19_12_46_45!$A$3:$S$481,14,FALSE)</f>
        <v>0.03</v>
      </c>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row>
    <row r="587" spans="1:45" hidden="1" x14ac:dyDescent="0.25">
      <c r="A587" s="2">
        <v>42</v>
      </c>
      <c r="B587" s="2">
        <v>112087542</v>
      </c>
      <c r="C587" s="2">
        <f>VLOOKUP($A587,[1]products_2021_10_19_12_46_45!$A$3:$S$481,3,FALSE)</f>
        <v>1120875</v>
      </c>
      <c r="D587" s="2" t="str">
        <f>VLOOKUP($A587,[1]products_2021_10_19_12_46_45!$A$3:$S$481,4,FALSE)</f>
        <v>Bombacha Clásica Rip Infantería T:34-48</v>
      </c>
      <c r="E587" s="3">
        <v>42</v>
      </c>
      <c r="F587" s="4"/>
      <c r="G587" s="2" t="str">
        <f>VLOOKUP($A587,[1]products_2021_10_19_12_46_45!$A$3:$S$481,16,FALSE)</f>
        <v>&lt;p&gt;Con puños en la bota.&lt;br /&gt; Seis (6) bolsillos.&lt;br /&gt; Refuerzo en rodillas y entrepierna.&lt;br /&gt; Cierre de cremallera de 1ª calidad con ojal y botón.&lt;/p&gt;</v>
      </c>
      <c r="H587" s="2" t="str">
        <f>IFERROR(VLOOKUP($A587,[1]products_2021_10_19_12_46_45!$A$3:$S$481,17,FALSE),"")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587" s="2" t="str">
        <f>VLOOKUP($A587,[1]products_2021_10_19_12_46_45!$A$3:$S$481,5,FALSE)</f>
        <v>Indumentaria militar</v>
      </c>
      <c r="J587" s="2" t="str">
        <f>IFERROR(VLOOKUP($A587,[1]products_2021_10_19_12_46_45!$A$3:$S$481,6,FALSE),"")</f>
        <v>Pantalones de combate, bombachas, fajinas, cargo.</v>
      </c>
      <c r="K587" s="2" t="str">
        <f>IFERROR(VLOOKUP($A587,[1]products_2021_10_19_12_46_45!$A$3:$S$481,7,FALSE),"")</f>
        <v>Clásica</v>
      </c>
      <c r="L587" s="2" t="str">
        <f>IFERROR(VLOOKUP($A587,[1]products_2021_10_19_12_46_45!$A$3:$S$481,8,FALSE),"")</f>
        <v/>
      </c>
      <c r="M587" s="2" t="str">
        <f>IFERROR(VLOOKUP($A587,[1]products_2021_10_19_12_46_45!$A$3:$S$481,9,FALSE),"")</f>
        <v>Infantería, Bombacha, Clásica, Mimética</v>
      </c>
      <c r="N587" s="2">
        <f>IFERROR(VLOOKUP(C587,[2]articulo!$A$1:$D$9000,4,FALSE),"")</f>
        <v>6600</v>
      </c>
      <c r="O587" s="2" t="str">
        <f>VLOOKUP($A587,[1]products_2021_10_19_12_46_45!$A$3:$S$481,18,FALSE)</f>
        <v>https://rerda.com/7038/Bombacha-Clasica-Mimetica-Infanteria-T-34-49.jpg,https://rerda.com/7039/Bombacha-Clasica-Mimetica-Infanteria-T-34-49.jpg,https://rerda.com/7040/Bombacha-Clasica-Mimetica-Infanteria-T-34-49.jpg,https://rerda.com/7041/Bombacha-Clasica-Mimetica-Infanteria-T-34-49.jpg,https://rerda.com/7042/Bombacha-Clasica-Mimetica-Infanteria-T-34-49.jpg</v>
      </c>
      <c r="P587" s="2">
        <f>IFERROR(VLOOKUP(B587,[3]stock!$A$1:$B$9000,2,FALSE),"0")</f>
        <v>18</v>
      </c>
      <c r="Q587" s="2">
        <f>VLOOKUP($A587,[1]products_2021_10_19_12_46_45!$A$3:$S$481,11,FALSE)</f>
        <v>5</v>
      </c>
      <c r="R587" s="2">
        <f>VLOOKUP($A587,[1]products_2021_10_19_12_46_45!$A$3:$S$481,12,FALSE)</f>
        <v>5</v>
      </c>
      <c r="S587" s="2">
        <f>VLOOKUP($A587,[1]products_2021_10_19_12_46_45!$A$3:$S$481,13,FALSE)</f>
        <v>5</v>
      </c>
      <c r="T587" s="2">
        <f>VLOOKUP($A587,[1]products_2021_10_19_12_46_45!$A$3:$S$481,14,FALSE)</f>
        <v>0.03</v>
      </c>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row>
    <row r="588" spans="1:45" hidden="1" x14ac:dyDescent="0.25">
      <c r="A588" s="2">
        <v>42</v>
      </c>
      <c r="B588" s="2">
        <v>112087544</v>
      </c>
      <c r="C588" s="2">
        <f>VLOOKUP($A588,[1]products_2021_10_19_12_46_45!$A$3:$S$481,3,FALSE)</f>
        <v>1120875</v>
      </c>
      <c r="D588" s="2" t="str">
        <f>VLOOKUP($A588,[1]products_2021_10_19_12_46_45!$A$3:$S$481,4,FALSE)</f>
        <v>Bombacha Clásica Rip Infantería T:34-48</v>
      </c>
      <c r="E588" s="3">
        <v>44</v>
      </c>
      <c r="F588" s="4"/>
      <c r="G588" s="2" t="str">
        <f>VLOOKUP($A588,[1]products_2021_10_19_12_46_45!$A$3:$S$481,16,FALSE)</f>
        <v>&lt;p&gt;Con puños en la bota.&lt;br /&gt; Seis (6) bolsillos.&lt;br /&gt; Refuerzo en rodillas y entrepierna.&lt;br /&gt; Cierre de cremallera de 1ª calidad con ojal y botón.&lt;/p&gt;</v>
      </c>
      <c r="H588" s="2" t="str">
        <f>IFERROR(VLOOKUP($A588,[1]products_2021_10_19_12_46_45!$A$3:$S$481,17,FALSE),"")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588" s="2" t="str">
        <f>VLOOKUP($A588,[1]products_2021_10_19_12_46_45!$A$3:$S$481,5,FALSE)</f>
        <v>Indumentaria militar</v>
      </c>
      <c r="J588" s="2" t="str">
        <f>IFERROR(VLOOKUP($A588,[1]products_2021_10_19_12_46_45!$A$3:$S$481,6,FALSE),"")</f>
        <v>Pantalones de combate, bombachas, fajinas, cargo.</v>
      </c>
      <c r="K588" s="2" t="str">
        <f>IFERROR(VLOOKUP($A588,[1]products_2021_10_19_12_46_45!$A$3:$S$481,7,FALSE),"")</f>
        <v>Clásica</v>
      </c>
      <c r="L588" s="2" t="str">
        <f>IFERROR(VLOOKUP($A588,[1]products_2021_10_19_12_46_45!$A$3:$S$481,8,FALSE),"")</f>
        <v/>
      </c>
      <c r="M588" s="2" t="str">
        <f>IFERROR(VLOOKUP($A588,[1]products_2021_10_19_12_46_45!$A$3:$S$481,9,FALSE),"")</f>
        <v>Infantería, Bombacha, Clásica, Mimética</v>
      </c>
      <c r="N588" s="2">
        <f>IFERROR(VLOOKUP(C588,[2]articulo!$A$1:$D$9000,4,FALSE),"")</f>
        <v>6600</v>
      </c>
      <c r="O588" s="2" t="str">
        <f>VLOOKUP($A588,[1]products_2021_10_19_12_46_45!$A$3:$S$481,18,FALSE)</f>
        <v>https://rerda.com/7038/Bombacha-Clasica-Mimetica-Infanteria-T-34-49.jpg,https://rerda.com/7039/Bombacha-Clasica-Mimetica-Infanteria-T-34-49.jpg,https://rerda.com/7040/Bombacha-Clasica-Mimetica-Infanteria-T-34-49.jpg,https://rerda.com/7041/Bombacha-Clasica-Mimetica-Infanteria-T-34-49.jpg,https://rerda.com/7042/Bombacha-Clasica-Mimetica-Infanteria-T-34-49.jpg</v>
      </c>
      <c r="P588" s="2">
        <f>IFERROR(VLOOKUP(B588,[3]stock!$A$1:$B$9000,2,FALSE),"0")</f>
        <v>7</v>
      </c>
      <c r="Q588" s="2">
        <f>VLOOKUP($A588,[1]products_2021_10_19_12_46_45!$A$3:$S$481,11,FALSE)</f>
        <v>5</v>
      </c>
      <c r="R588" s="2">
        <f>VLOOKUP($A588,[1]products_2021_10_19_12_46_45!$A$3:$S$481,12,FALSE)</f>
        <v>5</v>
      </c>
      <c r="S588" s="2">
        <f>VLOOKUP($A588,[1]products_2021_10_19_12_46_45!$A$3:$S$481,13,FALSE)</f>
        <v>5</v>
      </c>
      <c r="T588" s="2">
        <f>VLOOKUP($A588,[1]products_2021_10_19_12_46_45!$A$3:$S$481,14,FALSE)</f>
        <v>0.03</v>
      </c>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row>
    <row r="589" spans="1:45" hidden="1" x14ac:dyDescent="0.25">
      <c r="A589" s="2">
        <v>42</v>
      </c>
      <c r="B589" s="2">
        <v>112087546</v>
      </c>
      <c r="C589" s="2">
        <f>VLOOKUP($A589,[1]products_2021_10_19_12_46_45!$A$3:$S$481,3,FALSE)</f>
        <v>1120875</v>
      </c>
      <c r="D589" s="2" t="str">
        <f>VLOOKUP($A589,[1]products_2021_10_19_12_46_45!$A$3:$S$481,4,FALSE)</f>
        <v>Bombacha Clásica Rip Infantería T:34-48</v>
      </c>
      <c r="E589" s="3">
        <v>46</v>
      </c>
      <c r="F589" s="4"/>
      <c r="G589" s="2" t="str">
        <f>VLOOKUP($A589,[1]products_2021_10_19_12_46_45!$A$3:$S$481,16,FALSE)</f>
        <v>&lt;p&gt;Con puños en la bota.&lt;br /&gt; Seis (6) bolsillos.&lt;br /&gt; Refuerzo en rodillas y entrepierna.&lt;br /&gt; Cierre de cremallera de 1ª calidad con ojal y botón.&lt;/p&gt;</v>
      </c>
      <c r="H589" s="2" t="str">
        <f>IFERROR(VLOOKUP($A589,[1]products_2021_10_19_12_46_45!$A$3:$S$481,17,FALSE),"")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589" s="2" t="str">
        <f>VLOOKUP($A589,[1]products_2021_10_19_12_46_45!$A$3:$S$481,5,FALSE)</f>
        <v>Indumentaria militar</v>
      </c>
      <c r="J589" s="2" t="str">
        <f>IFERROR(VLOOKUP($A589,[1]products_2021_10_19_12_46_45!$A$3:$S$481,6,FALSE),"")</f>
        <v>Pantalones de combate, bombachas, fajinas, cargo.</v>
      </c>
      <c r="K589" s="2" t="str">
        <f>IFERROR(VLOOKUP($A589,[1]products_2021_10_19_12_46_45!$A$3:$S$481,7,FALSE),"")</f>
        <v>Clásica</v>
      </c>
      <c r="L589" s="2" t="str">
        <f>IFERROR(VLOOKUP($A589,[1]products_2021_10_19_12_46_45!$A$3:$S$481,8,FALSE),"")</f>
        <v/>
      </c>
      <c r="M589" s="2" t="str">
        <f>IFERROR(VLOOKUP($A589,[1]products_2021_10_19_12_46_45!$A$3:$S$481,9,FALSE),"")</f>
        <v>Infantería, Bombacha, Clásica, Mimética</v>
      </c>
      <c r="N589" s="2">
        <f>IFERROR(VLOOKUP(C589,[2]articulo!$A$1:$D$9000,4,FALSE),"")</f>
        <v>6600</v>
      </c>
      <c r="O589" s="2" t="str">
        <f>VLOOKUP($A589,[1]products_2021_10_19_12_46_45!$A$3:$S$481,18,FALSE)</f>
        <v>https://rerda.com/7038/Bombacha-Clasica-Mimetica-Infanteria-T-34-49.jpg,https://rerda.com/7039/Bombacha-Clasica-Mimetica-Infanteria-T-34-49.jpg,https://rerda.com/7040/Bombacha-Clasica-Mimetica-Infanteria-T-34-49.jpg,https://rerda.com/7041/Bombacha-Clasica-Mimetica-Infanteria-T-34-49.jpg,https://rerda.com/7042/Bombacha-Clasica-Mimetica-Infanteria-T-34-49.jpg</v>
      </c>
      <c r="P589" s="2">
        <f>IFERROR(VLOOKUP(B589,[3]stock!$A$1:$B$9000,2,FALSE),"0")</f>
        <v>3</v>
      </c>
      <c r="Q589" s="2">
        <f>VLOOKUP($A589,[1]products_2021_10_19_12_46_45!$A$3:$S$481,11,FALSE)</f>
        <v>5</v>
      </c>
      <c r="R589" s="2">
        <f>VLOOKUP($A589,[1]products_2021_10_19_12_46_45!$A$3:$S$481,12,FALSE)</f>
        <v>5</v>
      </c>
      <c r="S589" s="2">
        <f>VLOOKUP($A589,[1]products_2021_10_19_12_46_45!$A$3:$S$481,13,FALSE)</f>
        <v>5</v>
      </c>
      <c r="T589" s="2">
        <f>VLOOKUP($A589,[1]products_2021_10_19_12_46_45!$A$3:$S$481,14,FALSE)</f>
        <v>0.03</v>
      </c>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row>
    <row r="590" spans="1:45" hidden="1" x14ac:dyDescent="0.25">
      <c r="A590" s="2">
        <v>42</v>
      </c>
      <c r="B590" s="2">
        <v>112087548</v>
      </c>
      <c r="C590" s="2">
        <f>VLOOKUP($A590,[1]products_2021_10_19_12_46_45!$A$3:$S$481,3,FALSE)</f>
        <v>1120875</v>
      </c>
      <c r="D590" s="2" t="str">
        <f>VLOOKUP($A590,[1]products_2021_10_19_12_46_45!$A$3:$S$481,4,FALSE)</f>
        <v>Bombacha Clásica Rip Infantería T:34-48</v>
      </c>
      <c r="E590" s="3">
        <v>48</v>
      </c>
      <c r="F590" s="4"/>
      <c r="G590" s="2" t="str">
        <f>VLOOKUP($A590,[1]products_2021_10_19_12_46_45!$A$3:$S$481,16,FALSE)</f>
        <v>&lt;p&gt;Con puños en la bota.&lt;br /&gt; Seis (6) bolsillos.&lt;br /&gt; Refuerzo en rodillas y entrepierna.&lt;br /&gt; Cierre de cremallera de 1ª calidad con ojal y botón.&lt;/p&gt;</v>
      </c>
      <c r="H590" s="2" t="str">
        <f>IFERROR(VLOOKUP($A590,[1]products_2021_10_19_12_46_45!$A$3:$S$481,17,FALSE),"")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590" s="2" t="str">
        <f>VLOOKUP($A590,[1]products_2021_10_19_12_46_45!$A$3:$S$481,5,FALSE)</f>
        <v>Indumentaria militar</v>
      </c>
      <c r="J590" s="2" t="str">
        <f>IFERROR(VLOOKUP($A590,[1]products_2021_10_19_12_46_45!$A$3:$S$481,6,FALSE),"")</f>
        <v>Pantalones de combate, bombachas, fajinas, cargo.</v>
      </c>
      <c r="K590" s="2" t="str">
        <f>IFERROR(VLOOKUP($A590,[1]products_2021_10_19_12_46_45!$A$3:$S$481,7,FALSE),"")</f>
        <v>Clásica</v>
      </c>
      <c r="L590" s="2" t="str">
        <f>IFERROR(VLOOKUP($A590,[1]products_2021_10_19_12_46_45!$A$3:$S$481,8,FALSE),"")</f>
        <v/>
      </c>
      <c r="M590" s="2" t="str">
        <f>IFERROR(VLOOKUP($A590,[1]products_2021_10_19_12_46_45!$A$3:$S$481,9,FALSE),"")</f>
        <v>Infantería, Bombacha, Clásica, Mimética</v>
      </c>
      <c r="N590" s="2">
        <f>IFERROR(VLOOKUP(C590,[2]articulo!$A$1:$D$9000,4,FALSE),"")</f>
        <v>6600</v>
      </c>
      <c r="O590" s="2" t="str">
        <f>VLOOKUP($A590,[1]products_2021_10_19_12_46_45!$A$3:$S$481,18,FALSE)</f>
        <v>https://rerda.com/7038/Bombacha-Clasica-Mimetica-Infanteria-T-34-49.jpg,https://rerda.com/7039/Bombacha-Clasica-Mimetica-Infanteria-T-34-49.jpg,https://rerda.com/7040/Bombacha-Clasica-Mimetica-Infanteria-T-34-49.jpg,https://rerda.com/7041/Bombacha-Clasica-Mimetica-Infanteria-T-34-49.jpg,https://rerda.com/7042/Bombacha-Clasica-Mimetica-Infanteria-T-34-49.jpg</v>
      </c>
      <c r="P590" s="2">
        <f>IFERROR(VLOOKUP(B590,[3]stock!$A$1:$B$9000,2,FALSE),"0")</f>
        <v>2</v>
      </c>
      <c r="Q590" s="2">
        <f>VLOOKUP($A590,[1]products_2021_10_19_12_46_45!$A$3:$S$481,11,FALSE)</f>
        <v>5</v>
      </c>
      <c r="R590" s="2">
        <f>VLOOKUP($A590,[1]products_2021_10_19_12_46_45!$A$3:$S$481,12,FALSE)</f>
        <v>5</v>
      </c>
      <c r="S590" s="2">
        <f>VLOOKUP($A590,[1]products_2021_10_19_12_46_45!$A$3:$S$481,13,FALSE)</f>
        <v>5</v>
      </c>
      <c r="T590" s="2">
        <f>VLOOKUP($A590,[1]products_2021_10_19_12_46_45!$A$3:$S$481,14,FALSE)</f>
        <v>0.03</v>
      </c>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row>
    <row r="591" spans="1:45" hidden="1" x14ac:dyDescent="0.25">
      <c r="A591" s="2">
        <v>858</v>
      </c>
      <c r="B591" s="2">
        <v>112087636</v>
      </c>
      <c r="C591" s="2">
        <f>VLOOKUP($A591,[1]products_2021_10_19_12_46_45!$A$3:$S$481,3,FALSE)</f>
        <v>1120876</v>
      </c>
      <c r="D591" s="2" t="str">
        <f>VLOOKUP($A591,[1]products_2021_10_19_12_46_45!$A$3:$S$481,4,FALSE)</f>
        <v>Bombacha Clásica Rip Tigger Black T:34-48</v>
      </c>
      <c r="E591" s="3">
        <v>36</v>
      </c>
      <c r="F591" s="4"/>
      <c r="G591" s="2" t="str">
        <f>VLOOKUP($A591,[1]products_2021_10_19_12_46_45!$A$3:$S$481,16,FALSE)</f>
        <v>&lt;p&gt;Con puños en la bota.&lt;br /&gt; Seis (6) bolsillos.&lt;br /&gt; Refuerzo en rodillas y entrepierna.&lt;br /&gt; Cierre de cremallera de 1ª calidad con ojal y botón.&lt;/p&gt;</v>
      </c>
      <c r="H591" s="2" t="str">
        <f>IFERROR(VLOOKUP($A591,[1]products_2021_10_19_12_46_45!$A$3:$S$481,17,FALSE),"")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591" s="2" t="str">
        <f>VLOOKUP($A591,[1]products_2021_10_19_12_46_45!$A$3:$S$481,5,FALSE)</f>
        <v>Indumentaria militar</v>
      </c>
      <c r="J591" s="2" t="str">
        <f>IFERROR(VLOOKUP($A591,[1]products_2021_10_19_12_46_45!$A$3:$S$481,6,FALSE),"")</f>
        <v>Pantalones de combate, bombachas, fajinas, cargo.</v>
      </c>
      <c r="K591" s="2" t="str">
        <f>IFERROR(VLOOKUP($A591,[1]products_2021_10_19_12_46_45!$A$3:$S$481,7,FALSE),"")</f>
        <v>Clásica</v>
      </c>
      <c r="L591" s="2" t="str">
        <f>IFERROR(VLOOKUP($A591,[1]products_2021_10_19_12_46_45!$A$3:$S$481,8,FALSE),"")</f>
        <v/>
      </c>
      <c r="M591" s="2" t="str">
        <f>IFERROR(VLOOKUP($A591,[1]products_2021_10_19_12_46_45!$A$3:$S$481,9,FALSE),"")</f>
        <v>Bombacha, Clásica, Mimética, Vial Tucumán</v>
      </c>
      <c r="N591" s="2">
        <f>IFERROR(VLOOKUP(C591,[2]articulo!$A$1:$D$9000,4,FALSE),"")</f>
        <v>6600</v>
      </c>
      <c r="O591" s="2" t="str">
        <f>VLOOKUP($A591,[1]products_2021_10_19_12_46_45!$A$3:$S$481,18,FALSE)</f>
        <v>https://rerda.com/7456/Bombacha-Clasica-Vial-Tucuman-T-34-49.jpg,https://rerda.com/7457/Bombacha-Clasica-Vial-Tucuman-T-34-49.jpg,https://rerda.com/7458/Bombacha-Clasica-Vial-Tucuman-T-34-49.jpg,https://rerda.com/7459/Bombacha-Clasica-Vial-Tucuman-T-34-49.jpg,https://rerda.com/7460/Bombacha-Clasica-Vial-Tucuman-T-34-49.jpg</v>
      </c>
      <c r="P591" s="2" t="str">
        <f>IFERROR(VLOOKUP(B591,[3]stock!$A$1:$B$9000,2,FALSE),"0")</f>
        <v>0</v>
      </c>
      <c r="Q591" s="2">
        <f>VLOOKUP($A591,[1]products_2021_10_19_12_46_45!$A$3:$S$481,11,FALSE)</f>
        <v>5</v>
      </c>
      <c r="R591" s="2">
        <f>VLOOKUP($A591,[1]products_2021_10_19_12_46_45!$A$3:$S$481,12,FALSE)</f>
        <v>5</v>
      </c>
      <c r="S591" s="2">
        <f>VLOOKUP($A591,[1]products_2021_10_19_12_46_45!$A$3:$S$481,13,FALSE)</f>
        <v>5</v>
      </c>
      <c r="T591" s="2">
        <f>VLOOKUP($A591,[1]products_2021_10_19_12_46_45!$A$3:$S$481,14,FALSE)</f>
        <v>0.03</v>
      </c>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row>
    <row r="592" spans="1:45" hidden="1" x14ac:dyDescent="0.25">
      <c r="A592" s="2">
        <v>858</v>
      </c>
      <c r="B592" s="2">
        <v>112087638</v>
      </c>
      <c r="C592" s="2">
        <f>VLOOKUP($A592,[1]products_2021_10_19_12_46_45!$A$3:$S$481,3,FALSE)</f>
        <v>1120876</v>
      </c>
      <c r="D592" s="2" t="str">
        <f>VLOOKUP($A592,[1]products_2021_10_19_12_46_45!$A$3:$S$481,4,FALSE)</f>
        <v>Bombacha Clásica Rip Tigger Black T:34-48</v>
      </c>
      <c r="E592" s="3">
        <v>38</v>
      </c>
      <c r="F592" s="4"/>
      <c r="G592" s="2" t="str">
        <f>VLOOKUP($A592,[1]products_2021_10_19_12_46_45!$A$3:$S$481,16,FALSE)</f>
        <v>&lt;p&gt;Con puños en la bota.&lt;br /&gt; Seis (6) bolsillos.&lt;br /&gt; Refuerzo en rodillas y entrepierna.&lt;br /&gt; Cierre de cremallera de 1ª calidad con ojal y botón.&lt;/p&gt;</v>
      </c>
      <c r="H592" s="2" t="str">
        <f>IFERROR(VLOOKUP($A592,[1]products_2021_10_19_12_46_45!$A$3:$S$481,17,FALSE),"")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592" s="2" t="str">
        <f>VLOOKUP($A592,[1]products_2021_10_19_12_46_45!$A$3:$S$481,5,FALSE)</f>
        <v>Indumentaria militar</v>
      </c>
      <c r="J592" s="2" t="str">
        <f>IFERROR(VLOOKUP($A592,[1]products_2021_10_19_12_46_45!$A$3:$S$481,6,FALSE),"")</f>
        <v>Pantalones de combate, bombachas, fajinas, cargo.</v>
      </c>
      <c r="K592" s="2" t="str">
        <f>IFERROR(VLOOKUP($A592,[1]products_2021_10_19_12_46_45!$A$3:$S$481,7,FALSE),"")</f>
        <v>Clásica</v>
      </c>
      <c r="L592" s="2" t="str">
        <f>IFERROR(VLOOKUP($A592,[1]products_2021_10_19_12_46_45!$A$3:$S$481,8,FALSE),"")</f>
        <v/>
      </c>
      <c r="M592" s="2" t="str">
        <f>IFERROR(VLOOKUP($A592,[1]products_2021_10_19_12_46_45!$A$3:$S$481,9,FALSE),"")</f>
        <v>Bombacha, Clásica, Mimética, Vial Tucumán</v>
      </c>
      <c r="N592" s="2">
        <f>IFERROR(VLOOKUP(C592,[2]articulo!$A$1:$D$9000,4,FALSE),"")</f>
        <v>6600</v>
      </c>
      <c r="O592" s="2" t="str">
        <f>VLOOKUP($A592,[1]products_2021_10_19_12_46_45!$A$3:$S$481,18,FALSE)</f>
        <v>https://rerda.com/7456/Bombacha-Clasica-Vial-Tucuman-T-34-49.jpg,https://rerda.com/7457/Bombacha-Clasica-Vial-Tucuman-T-34-49.jpg,https://rerda.com/7458/Bombacha-Clasica-Vial-Tucuman-T-34-49.jpg,https://rerda.com/7459/Bombacha-Clasica-Vial-Tucuman-T-34-49.jpg,https://rerda.com/7460/Bombacha-Clasica-Vial-Tucuman-T-34-49.jpg</v>
      </c>
      <c r="P592" s="2">
        <f>IFERROR(VLOOKUP(B592,[3]stock!$A$1:$B$9000,2,FALSE),"0")</f>
        <v>0</v>
      </c>
      <c r="Q592" s="2">
        <f>VLOOKUP($A592,[1]products_2021_10_19_12_46_45!$A$3:$S$481,11,FALSE)</f>
        <v>5</v>
      </c>
      <c r="R592" s="2">
        <f>VLOOKUP($A592,[1]products_2021_10_19_12_46_45!$A$3:$S$481,12,FALSE)</f>
        <v>5</v>
      </c>
      <c r="S592" s="2">
        <f>VLOOKUP($A592,[1]products_2021_10_19_12_46_45!$A$3:$S$481,13,FALSE)</f>
        <v>5</v>
      </c>
      <c r="T592" s="2">
        <f>VLOOKUP($A592,[1]products_2021_10_19_12_46_45!$A$3:$S$481,14,FALSE)</f>
        <v>0.03</v>
      </c>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row>
    <row r="593" spans="1:45" hidden="1" x14ac:dyDescent="0.25">
      <c r="A593" s="2">
        <v>858</v>
      </c>
      <c r="B593" s="2">
        <v>112087640</v>
      </c>
      <c r="C593" s="2">
        <f>VLOOKUP($A593,[1]products_2021_10_19_12_46_45!$A$3:$S$481,3,FALSE)</f>
        <v>1120876</v>
      </c>
      <c r="D593" s="2" t="str">
        <f>VLOOKUP($A593,[1]products_2021_10_19_12_46_45!$A$3:$S$481,4,FALSE)</f>
        <v>Bombacha Clásica Rip Tigger Black T:34-48</v>
      </c>
      <c r="E593" s="3">
        <v>40</v>
      </c>
      <c r="F593" s="4"/>
      <c r="G593" s="2" t="str">
        <f>VLOOKUP($A593,[1]products_2021_10_19_12_46_45!$A$3:$S$481,16,FALSE)</f>
        <v>&lt;p&gt;Con puños en la bota.&lt;br /&gt; Seis (6) bolsillos.&lt;br /&gt; Refuerzo en rodillas y entrepierna.&lt;br /&gt; Cierre de cremallera de 1ª calidad con ojal y botón.&lt;/p&gt;</v>
      </c>
      <c r="H593" s="2" t="str">
        <f>IFERROR(VLOOKUP($A593,[1]products_2021_10_19_12_46_45!$A$3:$S$481,17,FALSE),"")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593" s="2" t="str">
        <f>VLOOKUP($A593,[1]products_2021_10_19_12_46_45!$A$3:$S$481,5,FALSE)</f>
        <v>Indumentaria militar</v>
      </c>
      <c r="J593" s="2" t="str">
        <f>IFERROR(VLOOKUP($A593,[1]products_2021_10_19_12_46_45!$A$3:$S$481,6,FALSE),"")</f>
        <v>Pantalones de combate, bombachas, fajinas, cargo.</v>
      </c>
      <c r="K593" s="2" t="str">
        <f>IFERROR(VLOOKUP($A593,[1]products_2021_10_19_12_46_45!$A$3:$S$481,7,FALSE),"")</f>
        <v>Clásica</v>
      </c>
      <c r="L593" s="2" t="str">
        <f>IFERROR(VLOOKUP($A593,[1]products_2021_10_19_12_46_45!$A$3:$S$481,8,FALSE),"")</f>
        <v/>
      </c>
      <c r="M593" s="2" t="str">
        <f>IFERROR(VLOOKUP($A593,[1]products_2021_10_19_12_46_45!$A$3:$S$481,9,FALSE),"")</f>
        <v>Bombacha, Clásica, Mimética, Vial Tucumán</v>
      </c>
      <c r="N593" s="2">
        <f>IFERROR(VLOOKUP(C593,[2]articulo!$A$1:$D$9000,4,FALSE),"")</f>
        <v>6600</v>
      </c>
      <c r="O593" s="2" t="str">
        <f>VLOOKUP($A593,[1]products_2021_10_19_12_46_45!$A$3:$S$481,18,FALSE)</f>
        <v>https://rerda.com/7456/Bombacha-Clasica-Vial-Tucuman-T-34-49.jpg,https://rerda.com/7457/Bombacha-Clasica-Vial-Tucuman-T-34-49.jpg,https://rerda.com/7458/Bombacha-Clasica-Vial-Tucuman-T-34-49.jpg,https://rerda.com/7459/Bombacha-Clasica-Vial-Tucuman-T-34-49.jpg,https://rerda.com/7460/Bombacha-Clasica-Vial-Tucuman-T-34-49.jpg</v>
      </c>
      <c r="P593" s="2">
        <f>IFERROR(VLOOKUP(B593,[3]stock!$A$1:$B$9000,2,FALSE),"0")</f>
        <v>0</v>
      </c>
      <c r="Q593" s="2">
        <f>VLOOKUP($A593,[1]products_2021_10_19_12_46_45!$A$3:$S$481,11,FALSE)</f>
        <v>5</v>
      </c>
      <c r="R593" s="2">
        <f>VLOOKUP($A593,[1]products_2021_10_19_12_46_45!$A$3:$S$481,12,FALSE)</f>
        <v>5</v>
      </c>
      <c r="S593" s="2">
        <f>VLOOKUP($A593,[1]products_2021_10_19_12_46_45!$A$3:$S$481,13,FALSE)</f>
        <v>5</v>
      </c>
      <c r="T593" s="2">
        <f>VLOOKUP($A593,[1]products_2021_10_19_12_46_45!$A$3:$S$481,14,FALSE)</f>
        <v>0.03</v>
      </c>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row>
    <row r="594" spans="1:45" hidden="1" x14ac:dyDescent="0.25">
      <c r="A594" s="2">
        <v>858</v>
      </c>
      <c r="B594" s="2">
        <v>112087642</v>
      </c>
      <c r="C594" s="2">
        <f>VLOOKUP($A594,[1]products_2021_10_19_12_46_45!$A$3:$S$481,3,FALSE)</f>
        <v>1120876</v>
      </c>
      <c r="D594" s="2" t="str">
        <f>VLOOKUP($A594,[1]products_2021_10_19_12_46_45!$A$3:$S$481,4,FALSE)</f>
        <v>Bombacha Clásica Rip Tigger Black T:34-48</v>
      </c>
      <c r="E594" s="3">
        <v>42</v>
      </c>
      <c r="F594" s="4"/>
      <c r="G594" s="2" t="str">
        <f>VLOOKUP($A594,[1]products_2021_10_19_12_46_45!$A$3:$S$481,16,FALSE)</f>
        <v>&lt;p&gt;Con puños en la bota.&lt;br /&gt; Seis (6) bolsillos.&lt;br /&gt; Refuerzo en rodillas y entrepierna.&lt;br /&gt; Cierre de cremallera de 1ª calidad con ojal y botón.&lt;/p&gt;</v>
      </c>
      <c r="H594" s="2" t="str">
        <f>IFERROR(VLOOKUP($A594,[1]products_2021_10_19_12_46_45!$A$3:$S$481,17,FALSE),"")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594" s="2" t="str">
        <f>VLOOKUP($A594,[1]products_2021_10_19_12_46_45!$A$3:$S$481,5,FALSE)</f>
        <v>Indumentaria militar</v>
      </c>
      <c r="J594" s="2" t="str">
        <f>IFERROR(VLOOKUP($A594,[1]products_2021_10_19_12_46_45!$A$3:$S$481,6,FALSE),"")</f>
        <v>Pantalones de combate, bombachas, fajinas, cargo.</v>
      </c>
      <c r="K594" s="2" t="str">
        <f>IFERROR(VLOOKUP($A594,[1]products_2021_10_19_12_46_45!$A$3:$S$481,7,FALSE),"")</f>
        <v>Clásica</v>
      </c>
      <c r="L594" s="2" t="str">
        <f>IFERROR(VLOOKUP($A594,[1]products_2021_10_19_12_46_45!$A$3:$S$481,8,FALSE),"")</f>
        <v/>
      </c>
      <c r="M594" s="2" t="str">
        <f>IFERROR(VLOOKUP($A594,[1]products_2021_10_19_12_46_45!$A$3:$S$481,9,FALSE),"")</f>
        <v>Bombacha, Clásica, Mimética, Vial Tucumán</v>
      </c>
      <c r="N594" s="2">
        <f>IFERROR(VLOOKUP(C594,[2]articulo!$A$1:$D$9000,4,FALSE),"")</f>
        <v>6600</v>
      </c>
      <c r="O594" s="2" t="str">
        <f>VLOOKUP($A594,[1]products_2021_10_19_12_46_45!$A$3:$S$481,18,FALSE)</f>
        <v>https://rerda.com/7456/Bombacha-Clasica-Vial-Tucuman-T-34-49.jpg,https://rerda.com/7457/Bombacha-Clasica-Vial-Tucuman-T-34-49.jpg,https://rerda.com/7458/Bombacha-Clasica-Vial-Tucuman-T-34-49.jpg,https://rerda.com/7459/Bombacha-Clasica-Vial-Tucuman-T-34-49.jpg,https://rerda.com/7460/Bombacha-Clasica-Vial-Tucuman-T-34-49.jpg</v>
      </c>
      <c r="P594" s="2">
        <f>IFERROR(VLOOKUP(B594,[3]stock!$A$1:$B$9000,2,FALSE),"0")</f>
        <v>5</v>
      </c>
      <c r="Q594" s="2">
        <f>VLOOKUP($A594,[1]products_2021_10_19_12_46_45!$A$3:$S$481,11,FALSE)</f>
        <v>5</v>
      </c>
      <c r="R594" s="2">
        <f>VLOOKUP($A594,[1]products_2021_10_19_12_46_45!$A$3:$S$481,12,FALSE)</f>
        <v>5</v>
      </c>
      <c r="S594" s="2">
        <f>VLOOKUP($A594,[1]products_2021_10_19_12_46_45!$A$3:$S$481,13,FALSE)</f>
        <v>5</v>
      </c>
      <c r="T594" s="2">
        <f>VLOOKUP($A594,[1]products_2021_10_19_12_46_45!$A$3:$S$481,14,FALSE)</f>
        <v>0.03</v>
      </c>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row>
    <row r="595" spans="1:45" hidden="1" x14ac:dyDescent="0.25">
      <c r="A595" s="2">
        <v>858</v>
      </c>
      <c r="B595" s="2">
        <v>112087644</v>
      </c>
      <c r="C595" s="2">
        <f>VLOOKUP($A595,[1]products_2021_10_19_12_46_45!$A$3:$S$481,3,FALSE)</f>
        <v>1120876</v>
      </c>
      <c r="D595" s="2" t="str">
        <f>VLOOKUP($A595,[1]products_2021_10_19_12_46_45!$A$3:$S$481,4,FALSE)</f>
        <v>Bombacha Clásica Rip Tigger Black T:34-48</v>
      </c>
      <c r="E595" s="3">
        <v>44</v>
      </c>
      <c r="F595" s="4"/>
      <c r="G595" s="2" t="str">
        <f>VLOOKUP($A595,[1]products_2021_10_19_12_46_45!$A$3:$S$481,16,FALSE)</f>
        <v>&lt;p&gt;Con puños en la bota.&lt;br /&gt; Seis (6) bolsillos.&lt;br /&gt; Refuerzo en rodillas y entrepierna.&lt;br /&gt; Cierre de cremallera de 1ª calidad con ojal y botón.&lt;/p&gt;</v>
      </c>
      <c r="H595" s="2" t="str">
        <f>IFERROR(VLOOKUP($A595,[1]products_2021_10_19_12_46_45!$A$3:$S$481,17,FALSE),"")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595" s="2" t="str">
        <f>VLOOKUP($A595,[1]products_2021_10_19_12_46_45!$A$3:$S$481,5,FALSE)</f>
        <v>Indumentaria militar</v>
      </c>
      <c r="J595" s="2" t="str">
        <f>IFERROR(VLOOKUP($A595,[1]products_2021_10_19_12_46_45!$A$3:$S$481,6,FALSE),"")</f>
        <v>Pantalones de combate, bombachas, fajinas, cargo.</v>
      </c>
      <c r="K595" s="2" t="str">
        <f>IFERROR(VLOOKUP($A595,[1]products_2021_10_19_12_46_45!$A$3:$S$481,7,FALSE),"")</f>
        <v>Clásica</v>
      </c>
      <c r="L595" s="2" t="str">
        <f>IFERROR(VLOOKUP($A595,[1]products_2021_10_19_12_46_45!$A$3:$S$481,8,FALSE),"")</f>
        <v/>
      </c>
      <c r="M595" s="2" t="str">
        <f>IFERROR(VLOOKUP($A595,[1]products_2021_10_19_12_46_45!$A$3:$S$481,9,FALSE),"")</f>
        <v>Bombacha, Clásica, Mimética, Vial Tucumán</v>
      </c>
      <c r="N595" s="2">
        <f>IFERROR(VLOOKUP(C595,[2]articulo!$A$1:$D$9000,4,FALSE),"")</f>
        <v>6600</v>
      </c>
      <c r="O595" s="2" t="str">
        <f>VLOOKUP($A595,[1]products_2021_10_19_12_46_45!$A$3:$S$481,18,FALSE)</f>
        <v>https://rerda.com/7456/Bombacha-Clasica-Vial-Tucuman-T-34-49.jpg,https://rerda.com/7457/Bombacha-Clasica-Vial-Tucuman-T-34-49.jpg,https://rerda.com/7458/Bombacha-Clasica-Vial-Tucuman-T-34-49.jpg,https://rerda.com/7459/Bombacha-Clasica-Vial-Tucuman-T-34-49.jpg,https://rerda.com/7460/Bombacha-Clasica-Vial-Tucuman-T-34-49.jpg</v>
      </c>
      <c r="P595" s="2">
        <f>IFERROR(VLOOKUP(B595,[3]stock!$A$1:$B$9000,2,FALSE),"0")</f>
        <v>1</v>
      </c>
      <c r="Q595" s="2">
        <f>VLOOKUP($A595,[1]products_2021_10_19_12_46_45!$A$3:$S$481,11,FALSE)</f>
        <v>5</v>
      </c>
      <c r="R595" s="2">
        <f>VLOOKUP($A595,[1]products_2021_10_19_12_46_45!$A$3:$S$481,12,FALSE)</f>
        <v>5</v>
      </c>
      <c r="S595" s="2">
        <f>VLOOKUP($A595,[1]products_2021_10_19_12_46_45!$A$3:$S$481,13,FALSE)</f>
        <v>5</v>
      </c>
      <c r="T595" s="2">
        <f>VLOOKUP($A595,[1]products_2021_10_19_12_46_45!$A$3:$S$481,14,FALSE)</f>
        <v>0.03</v>
      </c>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row>
    <row r="596" spans="1:45" hidden="1" x14ac:dyDescent="0.25">
      <c r="A596" s="2">
        <v>858</v>
      </c>
      <c r="B596" s="2">
        <v>112087646</v>
      </c>
      <c r="C596" s="2">
        <f>VLOOKUP($A596,[1]products_2021_10_19_12_46_45!$A$3:$S$481,3,FALSE)</f>
        <v>1120876</v>
      </c>
      <c r="D596" s="2" t="str">
        <f>VLOOKUP($A596,[1]products_2021_10_19_12_46_45!$A$3:$S$481,4,FALSE)</f>
        <v>Bombacha Clásica Rip Tigger Black T:34-48</v>
      </c>
      <c r="E596" s="3">
        <v>46</v>
      </c>
      <c r="F596" s="4"/>
      <c r="G596" s="2" t="str">
        <f>VLOOKUP($A596,[1]products_2021_10_19_12_46_45!$A$3:$S$481,16,FALSE)</f>
        <v>&lt;p&gt;Con puños en la bota.&lt;br /&gt; Seis (6) bolsillos.&lt;br /&gt; Refuerzo en rodillas y entrepierna.&lt;br /&gt; Cierre de cremallera de 1ª calidad con ojal y botón.&lt;/p&gt;</v>
      </c>
      <c r="H596" s="2" t="str">
        <f>IFERROR(VLOOKUP($A596,[1]products_2021_10_19_12_46_45!$A$3:$S$481,17,FALSE),"")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596" s="2" t="str">
        <f>VLOOKUP($A596,[1]products_2021_10_19_12_46_45!$A$3:$S$481,5,FALSE)</f>
        <v>Indumentaria militar</v>
      </c>
      <c r="J596" s="2" t="str">
        <f>IFERROR(VLOOKUP($A596,[1]products_2021_10_19_12_46_45!$A$3:$S$481,6,FALSE),"")</f>
        <v>Pantalones de combate, bombachas, fajinas, cargo.</v>
      </c>
      <c r="K596" s="2" t="str">
        <f>IFERROR(VLOOKUP($A596,[1]products_2021_10_19_12_46_45!$A$3:$S$481,7,FALSE),"")</f>
        <v>Clásica</v>
      </c>
      <c r="L596" s="2" t="str">
        <f>IFERROR(VLOOKUP($A596,[1]products_2021_10_19_12_46_45!$A$3:$S$481,8,FALSE),"")</f>
        <v/>
      </c>
      <c r="M596" s="2" t="str">
        <f>IFERROR(VLOOKUP($A596,[1]products_2021_10_19_12_46_45!$A$3:$S$481,9,FALSE),"")</f>
        <v>Bombacha, Clásica, Mimética, Vial Tucumán</v>
      </c>
      <c r="N596" s="2">
        <f>IFERROR(VLOOKUP(C596,[2]articulo!$A$1:$D$9000,4,FALSE),"")</f>
        <v>6600</v>
      </c>
      <c r="O596" s="2" t="str">
        <f>VLOOKUP($A596,[1]products_2021_10_19_12_46_45!$A$3:$S$481,18,FALSE)</f>
        <v>https://rerda.com/7456/Bombacha-Clasica-Vial-Tucuman-T-34-49.jpg,https://rerda.com/7457/Bombacha-Clasica-Vial-Tucuman-T-34-49.jpg,https://rerda.com/7458/Bombacha-Clasica-Vial-Tucuman-T-34-49.jpg,https://rerda.com/7459/Bombacha-Clasica-Vial-Tucuman-T-34-49.jpg,https://rerda.com/7460/Bombacha-Clasica-Vial-Tucuman-T-34-49.jpg</v>
      </c>
      <c r="P596" s="2">
        <f>IFERROR(VLOOKUP(B596,[3]stock!$A$1:$B$9000,2,FALSE),"0")</f>
        <v>0</v>
      </c>
      <c r="Q596" s="2">
        <f>VLOOKUP($A596,[1]products_2021_10_19_12_46_45!$A$3:$S$481,11,FALSE)</f>
        <v>5</v>
      </c>
      <c r="R596" s="2">
        <f>VLOOKUP($A596,[1]products_2021_10_19_12_46_45!$A$3:$S$481,12,FALSE)</f>
        <v>5</v>
      </c>
      <c r="S596" s="2">
        <f>VLOOKUP($A596,[1]products_2021_10_19_12_46_45!$A$3:$S$481,13,FALSE)</f>
        <v>5</v>
      </c>
      <c r="T596" s="2">
        <f>VLOOKUP($A596,[1]products_2021_10_19_12_46_45!$A$3:$S$481,14,FALSE)</f>
        <v>0.03</v>
      </c>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row>
    <row r="597" spans="1:45" hidden="1" x14ac:dyDescent="0.25">
      <c r="A597" s="2">
        <v>858</v>
      </c>
      <c r="B597" s="2">
        <v>112087648</v>
      </c>
      <c r="C597" s="2">
        <f>VLOOKUP($A597,[1]products_2021_10_19_12_46_45!$A$3:$S$481,3,FALSE)</f>
        <v>1120876</v>
      </c>
      <c r="D597" s="2" t="str">
        <f>VLOOKUP($A597,[1]products_2021_10_19_12_46_45!$A$3:$S$481,4,FALSE)</f>
        <v>Bombacha Clásica Rip Tigger Black T:34-48</v>
      </c>
      <c r="E597" s="3">
        <v>48</v>
      </c>
      <c r="F597" s="4"/>
      <c r="G597" s="2" t="str">
        <f>VLOOKUP($A597,[1]products_2021_10_19_12_46_45!$A$3:$S$481,16,FALSE)</f>
        <v>&lt;p&gt;Con puños en la bota.&lt;br /&gt; Seis (6) bolsillos.&lt;br /&gt; Refuerzo en rodillas y entrepierna.&lt;br /&gt; Cierre de cremallera de 1ª calidad con ojal y botón.&lt;/p&gt;</v>
      </c>
      <c r="H597" s="2" t="str">
        <f>IFERROR(VLOOKUP($A597,[1]products_2021_10_19_12_46_45!$A$3:$S$481,17,FALSE),"")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597" s="2" t="str">
        <f>VLOOKUP($A597,[1]products_2021_10_19_12_46_45!$A$3:$S$481,5,FALSE)</f>
        <v>Indumentaria militar</v>
      </c>
      <c r="J597" s="2" t="str">
        <f>IFERROR(VLOOKUP($A597,[1]products_2021_10_19_12_46_45!$A$3:$S$481,6,FALSE),"")</f>
        <v>Pantalones de combate, bombachas, fajinas, cargo.</v>
      </c>
      <c r="K597" s="2" t="str">
        <f>IFERROR(VLOOKUP($A597,[1]products_2021_10_19_12_46_45!$A$3:$S$481,7,FALSE),"")</f>
        <v>Clásica</v>
      </c>
      <c r="L597" s="2" t="str">
        <f>IFERROR(VLOOKUP($A597,[1]products_2021_10_19_12_46_45!$A$3:$S$481,8,FALSE),"")</f>
        <v/>
      </c>
      <c r="M597" s="2" t="str">
        <f>IFERROR(VLOOKUP($A597,[1]products_2021_10_19_12_46_45!$A$3:$S$481,9,FALSE),"")</f>
        <v>Bombacha, Clásica, Mimética, Vial Tucumán</v>
      </c>
      <c r="N597" s="2">
        <f>IFERROR(VLOOKUP(C597,[2]articulo!$A$1:$D$9000,4,FALSE),"")</f>
        <v>6600</v>
      </c>
      <c r="O597" s="2" t="str">
        <f>VLOOKUP($A597,[1]products_2021_10_19_12_46_45!$A$3:$S$481,18,FALSE)</f>
        <v>https://rerda.com/7456/Bombacha-Clasica-Vial-Tucuman-T-34-49.jpg,https://rerda.com/7457/Bombacha-Clasica-Vial-Tucuman-T-34-49.jpg,https://rerda.com/7458/Bombacha-Clasica-Vial-Tucuman-T-34-49.jpg,https://rerda.com/7459/Bombacha-Clasica-Vial-Tucuman-T-34-49.jpg,https://rerda.com/7460/Bombacha-Clasica-Vial-Tucuman-T-34-49.jpg</v>
      </c>
      <c r="P597" s="2">
        <f>IFERROR(VLOOKUP(B597,[3]stock!$A$1:$B$9000,2,FALSE),"0")</f>
        <v>0</v>
      </c>
      <c r="Q597" s="2">
        <f>VLOOKUP($A597,[1]products_2021_10_19_12_46_45!$A$3:$S$481,11,FALSE)</f>
        <v>5</v>
      </c>
      <c r="R597" s="2">
        <f>VLOOKUP($A597,[1]products_2021_10_19_12_46_45!$A$3:$S$481,12,FALSE)</f>
        <v>5</v>
      </c>
      <c r="S597" s="2">
        <f>VLOOKUP($A597,[1]products_2021_10_19_12_46_45!$A$3:$S$481,13,FALSE)</f>
        <v>5</v>
      </c>
      <c r="T597" s="2">
        <f>VLOOKUP($A597,[1]products_2021_10_19_12_46_45!$A$3:$S$481,14,FALSE)</f>
        <v>0.03</v>
      </c>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row>
    <row r="598" spans="1:45" hidden="1" x14ac:dyDescent="0.25">
      <c r="A598" s="2">
        <v>1234</v>
      </c>
      <c r="B598" s="2">
        <v>112087734</v>
      </c>
      <c r="C598" s="2">
        <f>VLOOKUP($A598,[1]products_2021_10_19_12_46_45!$A$3:$S$481,3,FALSE)</f>
        <v>1120877</v>
      </c>
      <c r="D598" s="2" t="str">
        <f>VLOOKUP($A598,[1]products_2021_10_19_12_46_45!$A$3:$S$481,4,FALSE)</f>
        <v>Bombacha Clásica Rip Rural T:34-48</v>
      </c>
      <c r="E598" s="3">
        <v>34</v>
      </c>
      <c r="F598" s="4"/>
      <c r="G598" s="2" t="str">
        <f>VLOOKUP($A598,[1]products_2021_10_19_12_46_45!$A$3:$S$481,16,FALSE)</f>
        <v>Con puños en la bota.&lt;br /&gt;
Seis (6) bolsillos.&lt;br /&gt;
Refuerzo en rodillas y entrepierna.&lt;br /&gt;
Cierre de cremallera de 1ª calidad con ojal y botón.</v>
      </c>
      <c r="H598" s="2" t="str">
        <f>IFERROR(VLOOKUP($A598,[1]products_2021_10_19_12_46_45!$A$3:$S$481,17,FALSE),"")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598" s="2" t="str">
        <f>VLOOKUP($A598,[1]products_2021_10_19_12_46_45!$A$3:$S$481,5,FALSE)</f>
        <v>Indumentaria militar</v>
      </c>
      <c r="J598" s="2" t="str">
        <f>IFERROR(VLOOKUP($A598,[1]products_2021_10_19_12_46_45!$A$3:$S$481,6,FALSE),"")</f>
        <v>Pantalones de combate, bombachas, fajinas, cargo.</v>
      </c>
      <c r="K598" s="2" t="str">
        <f>IFERROR(VLOOKUP($A598,[1]products_2021_10_19_12_46_45!$A$3:$S$481,7,FALSE),"")</f>
        <v>Clásica</v>
      </c>
      <c r="L598" s="2" t="str">
        <f>IFERROR(VLOOKUP($A598,[1]products_2021_10_19_12_46_45!$A$3:$S$481,8,FALSE),"")</f>
        <v/>
      </c>
      <c r="M598" s="2" t="str">
        <f>IFERROR(VLOOKUP($A598,[1]products_2021_10_19_12_46_45!$A$3:$S$481,9,FALSE),"")</f>
        <v>Digital, Bombacha, Clásica, Mimética</v>
      </c>
      <c r="N598" s="2">
        <f>IFERROR(VLOOKUP(C598,[2]articulo!$A$1:$D$9000,4,FALSE),"")</f>
        <v>6600</v>
      </c>
      <c r="O598" s="2" t="str">
        <f>VLOOKUP($A598,[1]products_2021_10_19_12_46_45!$A$3:$S$481,18,FALSE)</f>
        <v>https://rerda.com/8010/bombacha-clasica-rip-rural-t34-48.jpg,https://rerda.com/8011/bombacha-clasica-rip-rural-t34-48.jpg,https://rerda.com/8012/bombacha-clasica-rip-rural-t34-48.jpg,https://rerda.com/8013/bombacha-clasica-rip-rural-t34-48.jpg,https://rerda.com/8014/bombacha-clasica-rip-rural-t34-48.jpg</v>
      </c>
      <c r="P598" s="2">
        <f>IFERROR(VLOOKUP(B598,[3]stock!$A$1:$B$9000,2,FALSE),"0")</f>
        <v>0</v>
      </c>
      <c r="Q598" s="2">
        <f>VLOOKUP($A598,[1]products_2021_10_19_12_46_45!$A$3:$S$481,11,FALSE)</f>
        <v>5</v>
      </c>
      <c r="R598" s="2">
        <f>VLOOKUP($A598,[1]products_2021_10_19_12_46_45!$A$3:$S$481,12,FALSE)</f>
        <v>5</v>
      </c>
      <c r="S598" s="2">
        <f>VLOOKUP($A598,[1]products_2021_10_19_12_46_45!$A$3:$S$481,13,FALSE)</f>
        <v>5</v>
      </c>
      <c r="T598" s="2">
        <f>VLOOKUP($A598,[1]products_2021_10_19_12_46_45!$A$3:$S$481,14,FALSE)</f>
        <v>0.03</v>
      </c>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row>
    <row r="599" spans="1:45" hidden="1" x14ac:dyDescent="0.25">
      <c r="A599" s="2">
        <v>1234</v>
      </c>
      <c r="B599" s="2">
        <v>112087736</v>
      </c>
      <c r="C599" s="2">
        <f>VLOOKUP($A599,[1]products_2021_10_19_12_46_45!$A$3:$S$481,3,FALSE)</f>
        <v>1120877</v>
      </c>
      <c r="D599" s="2" t="str">
        <f>VLOOKUP($A599,[1]products_2021_10_19_12_46_45!$A$3:$S$481,4,FALSE)</f>
        <v>Bombacha Clásica Rip Rural T:34-48</v>
      </c>
      <c r="E599" s="3">
        <v>36</v>
      </c>
      <c r="F599" s="4"/>
      <c r="G599" s="2" t="str">
        <f>VLOOKUP($A599,[1]products_2021_10_19_12_46_45!$A$3:$S$481,16,FALSE)</f>
        <v>Con puños en la bota.&lt;br /&gt;
Seis (6) bolsillos.&lt;br /&gt;
Refuerzo en rodillas y entrepierna.&lt;br /&gt;
Cierre de cremallera de 1ª calidad con ojal y botón.</v>
      </c>
      <c r="H599" s="2" t="str">
        <f>IFERROR(VLOOKUP($A599,[1]products_2021_10_19_12_46_45!$A$3:$S$481,17,FALSE),"")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599" s="2" t="str">
        <f>VLOOKUP($A599,[1]products_2021_10_19_12_46_45!$A$3:$S$481,5,FALSE)</f>
        <v>Indumentaria militar</v>
      </c>
      <c r="J599" s="2" t="str">
        <f>IFERROR(VLOOKUP($A599,[1]products_2021_10_19_12_46_45!$A$3:$S$481,6,FALSE),"")</f>
        <v>Pantalones de combate, bombachas, fajinas, cargo.</v>
      </c>
      <c r="K599" s="2" t="str">
        <f>IFERROR(VLOOKUP($A599,[1]products_2021_10_19_12_46_45!$A$3:$S$481,7,FALSE),"")</f>
        <v>Clásica</v>
      </c>
      <c r="L599" s="2" t="str">
        <f>IFERROR(VLOOKUP($A599,[1]products_2021_10_19_12_46_45!$A$3:$S$481,8,FALSE),"")</f>
        <v/>
      </c>
      <c r="M599" s="2" t="str">
        <f>IFERROR(VLOOKUP($A599,[1]products_2021_10_19_12_46_45!$A$3:$S$481,9,FALSE),"")</f>
        <v>Digital, Bombacha, Clásica, Mimética</v>
      </c>
      <c r="N599" s="2">
        <f>IFERROR(VLOOKUP(C599,[2]articulo!$A$1:$D$9000,4,FALSE),"")</f>
        <v>6600</v>
      </c>
      <c r="O599" s="2" t="str">
        <f>VLOOKUP($A599,[1]products_2021_10_19_12_46_45!$A$3:$S$481,18,FALSE)</f>
        <v>https://rerda.com/8010/bombacha-clasica-rip-rural-t34-48.jpg,https://rerda.com/8011/bombacha-clasica-rip-rural-t34-48.jpg,https://rerda.com/8012/bombacha-clasica-rip-rural-t34-48.jpg,https://rerda.com/8013/bombacha-clasica-rip-rural-t34-48.jpg,https://rerda.com/8014/bombacha-clasica-rip-rural-t34-48.jpg</v>
      </c>
      <c r="P599" s="2">
        <f>IFERROR(VLOOKUP(B599,[3]stock!$A$1:$B$9000,2,FALSE),"0")</f>
        <v>2</v>
      </c>
      <c r="Q599" s="2">
        <f>VLOOKUP($A599,[1]products_2021_10_19_12_46_45!$A$3:$S$481,11,FALSE)</f>
        <v>5</v>
      </c>
      <c r="R599" s="2">
        <f>VLOOKUP($A599,[1]products_2021_10_19_12_46_45!$A$3:$S$481,12,FALSE)</f>
        <v>5</v>
      </c>
      <c r="S599" s="2">
        <f>VLOOKUP($A599,[1]products_2021_10_19_12_46_45!$A$3:$S$481,13,FALSE)</f>
        <v>5</v>
      </c>
      <c r="T599" s="2">
        <f>VLOOKUP($A599,[1]products_2021_10_19_12_46_45!$A$3:$S$481,14,FALSE)</f>
        <v>0.03</v>
      </c>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row>
    <row r="600" spans="1:45" hidden="1" x14ac:dyDescent="0.25">
      <c r="A600" s="2">
        <v>1234</v>
      </c>
      <c r="B600" s="2">
        <v>112087738</v>
      </c>
      <c r="C600" s="2">
        <f>VLOOKUP($A600,[1]products_2021_10_19_12_46_45!$A$3:$S$481,3,FALSE)</f>
        <v>1120877</v>
      </c>
      <c r="D600" s="2" t="str">
        <f>VLOOKUP($A600,[1]products_2021_10_19_12_46_45!$A$3:$S$481,4,FALSE)</f>
        <v>Bombacha Clásica Rip Rural T:34-48</v>
      </c>
      <c r="E600" s="3">
        <v>38</v>
      </c>
      <c r="F600" s="4"/>
      <c r="G600" s="2" t="str">
        <f>VLOOKUP($A600,[1]products_2021_10_19_12_46_45!$A$3:$S$481,16,FALSE)</f>
        <v>Con puños en la bota.&lt;br /&gt;
Seis (6) bolsillos.&lt;br /&gt;
Refuerzo en rodillas y entrepierna.&lt;br /&gt;
Cierre de cremallera de 1ª calidad con ojal y botón.</v>
      </c>
      <c r="H600" s="2" t="str">
        <f>IFERROR(VLOOKUP($A600,[1]products_2021_10_19_12_46_45!$A$3:$S$481,17,FALSE),"")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600" s="2" t="str">
        <f>VLOOKUP($A600,[1]products_2021_10_19_12_46_45!$A$3:$S$481,5,FALSE)</f>
        <v>Indumentaria militar</v>
      </c>
      <c r="J600" s="2" t="str">
        <f>IFERROR(VLOOKUP($A600,[1]products_2021_10_19_12_46_45!$A$3:$S$481,6,FALSE),"")</f>
        <v>Pantalones de combate, bombachas, fajinas, cargo.</v>
      </c>
      <c r="K600" s="2" t="str">
        <f>IFERROR(VLOOKUP($A600,[1]products_2021_10_19_12_46_45!$A$3:$S$481,7,FALSE),"")</f>
        <v>Clásica</v>
      </c>
      <c r="L600" s="2" t="str">
        <f>IFERROR(VLOOKUP($A600,[1]products_2021_10_19_12_46_45!$A$3:$S$481,8,FALSE),"")</f>
        <v/>
      </c>
      <c r="M600" s="2" t="str">
        <f>IFERROR(VLOOKUP($A600,[1]products_2021_10_19_12_46_45!$A$3:$S$481,9,FALSE),"")</f>
        <v>Digital, Bombacha, Clásica, Mimética</v>
      </c>
      <c r="N600" s="2">
        <f>IFERROR(VLOOKUP(C600,[2]articulo!$A$1:$D$9000,4,FALSE),"")</f>
        <v>6600</v>
      </c>
      <c r="O600" s="2" t="str">
        <f>VLOOKUP($A600,[1]products_2021_10_19_12_46_45!$A$3:$S$481,18,FALSE)</f>
        <v>https://rerda.com/8010/bombacha-clasica-rip-rural-t34-48.jpg,https://rerda.com/8011/bombacha-clasica-rip-rural-t34-48.jpg,https://rerda.com/8012/bombacha-clasica-rip-rural-t34-48.jpg,https://rerda.com/8013/bombacha-clasica-rip-rural-t34-48.jpg,https://rerda.com/8014/bombacha-clasica-rip-rural-t34-48.jpg</v>
      </c>
      <c r="P600" s="2">
        <f>IFERROR(VLOOKUP(B600,[3]stock!$A$1:$B$9000,2,FALSE),"0")</f>
        <v>7</v>
      </c>
      <c r="Q600" s="2">
        <f>VLOOKUP($A600,[1]products_2021_10_19_12_46_45!$A$3:$S$481,11,FALSE)</f>
        <v>5</v>
      </c>
      <c r="R600" s="2">
        <f>VLOOKUP($A600,[1]products_2021_10_19_12_46_45!$A$3:$S$481,12,FALSE)</f>
        <v>5</v>
      </c>
      <c r="S600" s="2">
        <f>VLOOKUP($A600,[1]products_2021_10_19_12_46_45!$A$3:$S$481,13,FALSE)</f>
        <v>5</v>
      </c>
      <c r="T600" s="2">
        <f>VLOOKUP($A600,[1]products_2021_10_19_12_46_45!$A$3:$S$481,14,FALSE)</f>
        <v>0.03</v>
      </c>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row>
    <row r="601" spans="1:45" hidden="1" x14ac:dyDescent="0.25">
      <c r="A601" s="2">
        <v>1234</v>
      </c>
      <c r="B601" s="2">
        <v>112087740</v>
      </c>
      <c r="C601" s="2">
        <f>VLOOKUP($A601,[1]products_2021_10_19_12_46_45!$A$3:$S$481,3,FALSE)</f>
        <v>1120877</v>
      </c>
      <c r="D601" s="2" t="str">
        <f>VLOOKUP($A601,[1]products_2021_10_19_12_46_45!$A$3:$S$481,4,FALSE)</f>
        <v>Bombacha Clásica Rip Rural T:34-48</v>
      </c>
      <c r="E601" s="3">
        <v>40</v>
      </c>
      <c r="F601" s="4"/>
      <c r="G601" s="2" t="str">
        <f>VLOOKUP($A601,[1]products_2021_10_19_12_46_45!$A$3:$S$481,16,FALSE)</f>
        <v>Con puños en la bota.&lt;br /&gt;
Seis (6) bolsillos.&lt;br /&gt;
Refuerzo en rodillas y entrepierna.&lt;br /&gt;
Cierre de cremallera de 1ª calidad con ojal y botón.</v>
      </c>
      <c r="H601" s="2" t="str">
        <f>IFERROR(VLOOKUP($A601,[1]products_2021_10_19_12_46_45!$A$3:$S$481,17,FALSE),"")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601" s="2" t="str">
        <f>VLOOKUP($A601,[1]products_2021_10_19_12_46_45!$A$3:$S$481,5,FALSE)</f>
        <v>Indumentaria militar</v>
      </c>
      <c r="J601" s="2" t="str">
        <f>IFERROR(VLOOKUP($A601,[1]products_2021_10_19_12_46_45!$A$3:$S$481,6,FALSE),"")</f>
        <v>Pantalones de combate, bombachas, fajinas, cargo.</v>
      </c>
      <c r="K601" s="2" t="str">
        <f>IFERROR(VLOOKUP($A601,[1]products_2021_10_19_12_46_45!$A$3:$S$481,7,FALSE),"")</f>
        <v>Clásica</v>
      </c>
      <c r="L601" s="2" t="str">
        <f>IFERROR(VLOOKUP($A601,[1]products_2021_10_19_12_46_45!$A$3:$S$481,8,FALSE),"")</f>
        <v/>
      </c>
      <c r="M601" s="2" t="str">
        <f>IFERROR(VLOOKUP($A601,[1]products_2021_10_19_12_46_45!$A$3:$S$481,9,FALSE),"")</f>
        <v>Digital, Bombacha, Clásica, Mimética</v>
      </c>
      <c r="N601" s="2">
        <f>IFERROR(VLOOKUP(C601,[2]articulo!$A$1:$D$9000,4,FALSE),"")</f>
        <v>6600</v>
      </c>
      <c r="O601" s="2" t="str">
        <f>VLOOKUP($A601,[1]products_2021_10_19_12_46_45!$A$3:$S$481,18,FALSE)</f>
        <v>https://rerda.com/8010/bombacha-clasica-rip-rural-t34-48.jpg,https://rerda.com/8011/bombacha-clasica-rip-rural-t34-48.jpg,https://rerda.com/8012/bombacha-clasica-rip-rural-t34-48.jpg,https://rerda.com/8013/bombacha-clasica-rip-rural-t34-48.jpg,https://rerda.com/8014/bombacha-clasica-rip-rural-t34-48.jpg</v>
      </c>
      <c r="P601" s="2">
        <f>IFERROR(VLOOKUP(B601,[3]stock!$A$1:$B$9000,2,FALSE),"0")</f>
        <v>5</v>
      </c>
      <c r="Q601" s="2">
        <f>VLOOKUP($A601,[1]products_2021_10_19_12_46_45!$A$3:$S$481,11,FALSE)</f>
        <v>5</v>
      </c>
      <c r="R601" s="2">
        <f>VLOOKUP($A601,[1]products_2021_10_19_12_46_45!$A$3:$S$481,12,FALSE)</f>
        <v>5</v>
      </c>
      <c r="S601" s="2">
        <f>VLOOKUP($A601,[1]products_2021_10_19_12_46_45!$A$3:$S$481,13,FALSE)</f>
        <v>5</v>
      </c>
      <c r="T601" s="2">
        <f>VLOOKUP($A601,[1]products_2021_10_19_12_46_45!$A$3:$S$481,14,FALSE)</f>
        <v>0.03</v>
      </c>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row>
    <row r="602" spans="1:45" hidden="1" x14ac:dyDescent="0.25">
      <c r="A602" s="2">
        <v>1234</v>
      </c>
      <c r="B602" s="2">
        <v>112087742</v>
      </c>
      <c r="C602" s="2">
        <f>VLOOKUP($A602,[1]products_2021_10_19_12_46_45!$A$3:$S$481,3,FALSE)</f>
        <v>1120877</v>
      </c>
      <c r="D602" s="2" t="str">
        <f>VLOOKUP($A602,[1]products_2021_10_19_12_46_45!$A$3:$S$481,4,FALSE)</f>
        <v>Bombacha Clásica Rip Rural T:34-48</v>
      </c>
      <c r="E602" s="3">
        <v>42</v>
      </c>
      <c r="F602" s="4"/>
      <c r="G602" s="2" t="str">
        <f>VLOOKUP($A602,[1]products_2021_10_19_12_46_45!$A$3:$S$481,16,FALSE)</f>
        <v>Con puños en la bota.&lt;br /&gt;
Seis (6) bolsillos.&lt;br /&gt;
Refuerzo en rodillas y entrepierna.&lt;br /&gt;
Cierre de cremallera de 1ª calidad con ojal y botón.</v>
      </c>
      <c r="H602" s="2" t="str">
        <f>IFERROR(VLOOKUP($A602,[1]products_2021_10_19_12_46_45!$A$3:$S$481,17,FALSE),"")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602" s="2" t="str">
        <f>VLOOKUP($A602,[1]products_2021_10_19_12_46_45!$A$3:$S$481,5,FALSE)</f>
        <v>Indumentaria militar</v>
      </c>
      <c r="J602" s="2" t="str">
        <f>IFERROR(VLOOKUP($A602,[1]products_2021_10_19_12_46_45!$A$3:$S$481,6,FALSE),"")</f>
        <v>Pantalones de combate, bombachas, fajinas, cargo.</v>
      </c>
      <c r="K602" s="2" t="str">
        <f>IFERROR(VLOOKUP($A602,[1]products_2021_10_19_12_46_45!$A$3:$S$481,7,FALSE),"")</f>
        <v>Clásica</v>
      </c>
      <c r="L602" s="2" t="str">
        <f>IFERROR(VLOOKUP($A602,[1]products_2021_10_19_12_46_45!$A$3:$S$481,8,FALSE),"")</f>
        <v/>
      </c>
      <c r="M602" s="2" t="str">
        <f>IFERROR(VLOOKUP($A602,[1]products_2021_10_19_12_46_45!$A$3:$S$481,9,FALSE),"")</f>
        <v>Digital, Bombacha, Clásica, Mimética</v>
      </c>
      <c r="N602" s="2">
        <f>IFERROR(VLOOKUP(C602,[2]articulo!$A$1:$D$9000,4,FALSE),"")</f>
        <v>6600</v>
      </c>
      <c r="O602" s="2" t="str">
        <f>VLOOKUP($A602,[1]products_2021_10_19_12_46_45!$A$3:$S$481,18,FALSE)</f>
        <v>https://rerda.com/8010/bombacha-clasica-rip-rural-t34-48.jpg,https://rerda.com/8011/bombacha-clasica-rip-rural-t34-48.jpg,https://rerda.com/8012/bombacha-clasica-rip-rural-t34-48.jpg,https://rerda.com/8013/bombacha-clasica-rip-rural-t34-48.jpg,https://rerda.com/8014/bombacha-clasica-rip-rural-t34-48.jpg</v>
      </c>
      <c r="P602" s="2">
        <f>IFERROR(VLOOKUP(B602,[3]stock!$A$1:$B$9000,2,FALSE),"0")</f>
        <v>0</v>
      </c>
      <c r="Q602" s="2">
        <f>VLOOKUP($A602,[1]products_2021_10_19_12_46_45!$A$3:$S$481,11,FALSE)</f>
        <v>5</v>
      </c>
      <c r="R602" s="2">
        <f>VLOOKUP($A602,[1]products_2021_10_19_12_46_45!$A$3:$S$481,12,FALSE)</f>
        <v>5</v>
      </c>
      <c r="S602" s="2">
        <f>VLOOKUP($A602,[1]products_2021_10_19_12_46_45!$A$3:$S$481,13,FALSE)</f>
        <v>5</v>
      </c>
      <c r="T602" s="2">
        <f>VLOOKUP($A602,[1]products_2021_10_19_12_46_45!$A$3:$S$481,14,FALSE)</f>
        <v>0.03</v>
      </c>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row>
    <row r="603" spans="1:45" hidden="1" x14ac:dyDescent="0.25">
      <c r="A603" s="2">
        <v>1234</v>
      </c>
      <c r="B603" s="2">
        <v>112087744</v>
      </c>
      <c r="C603" s="2">
        <f>VLOOKUP($A603,[1]products_2021_10_19_12_46_45!$A$3:$S$481,3,FALSE)</f>
        <v>1120877</v>
      </c>
      <c r="D603" s="2" t="str">
        <f>VLOOKUP($A603,[1]products_2021_10_19_12_46_45!$A$3:$S$481,4,FALSE)</f>
        <v>Bombacha Clásica Rip Rural T:34-48</v>
      </c>
      <c r="E603" s="3">
        <v>44</v>
      </c>
      <c r="F603" s="4"/>
      <c r="G603" s="2" t="str">
        <f>VLOOKUP($A603,[1]products_2021_10_19_12_46_45!$A$3:$S$481,16,FALSE)</f>
        <v>Con puños en la bota.&lt;br /&gt;
Seis (6) bolsillos.&lt;br /&gt;
Refuerzo en rodillas y entrepierna.&lt;br /&gt;
Cierre de cremallera de 1ª calidad con ojal y botón.</v>
      </c>
      <c r="H603" s="2" t="str">
        <f>IFERROR(VLOOKUP($A603,[1]products_2021_10_19_12_46_45!$A$3:$S$481,17,FALSE),"")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603" s="2" t="str">
        <f>VLOOKUP($A603,[1]products_2021_10_19_12_46_45!$A$3:$S$481,5,FALSE)</f>
        <v>Indumentaria militar</v>
      </c>
      <c r="J603" s="2" t="str">
        <f>IFERROR(VLOOKUP($A603,[1]products_2021_10_19_12_46_45!$A$3:$S$481,6,FALSE),"")</f>
        <v>Pantalones de combate, bombachas, fajinas, cargo.</v>
      </c>
      <c r="K603" s="2" t="str">
        <f>IFERROR(VLOOKUP($A603,[1]products_2021_10_19_12_46_45!$A$3:$S$481,7,FALSE),"")</f>
        <v>Clásica</v>
      </c>
      <c r="L603" s="2" t="str">
        <f>IFERROR(VLOOKUP($A603,[1]products_2021_10_19_12_46_45!$A$3:$S$481,8,FALSE),"")</f>
        <v/>
      </c>
      <c r="M603" s="2" t="str">
        <f>IFERROR(VLOOKUP($A603,[1]products_2021_10_19_12_46_45!$A$3:$S$481,9,FALSE),"")</f>
        <v>Digital, Bombacha, Clásica, Mimética</v>
      </c>
      <c r="N603" s="2">
        <f>IFERROR(VLOOKUP(C603,[2]articulo!$A$1:$D$9000,4,FALSE),"")</f>
        <v>6600</v>
      </c>
      <c r="O603" s="2" t="str">
        <f>VLOOKUP($A603,[1]products_2021_10_19_12_46_45!$A$3:$S$481,18,FALSE)</f>
        <v>https://rerda.com/8010/bombacha-clasica-rip-rural-t34-48.jpg,https://rerda.com/8011/bombacha-clasica-rip-rural-t34-48.jpg,https://rerda.com/8012/bombacha-clasica-rip-rural-t34-48.jpg,https://rerda.com/8013/bombacha-clasica-rip-rural-t34-48.jpg,https://rerda.com/8014/bombacha-clasica-rip-rural-t34-48.jpg</v>
      </c>
      <c r="P603" s="2">
        <f>IFERROR(VLOOKUP(B603,[3]stock!$A$1:$B$9000,2,FALSE),"0")</f>
        <v>0</v>
      </c>
      <c r="Q603" s="2">
        <f>VLOOKUP($A603,[1]products_2021_10_19_12_46_45!$A$3:$S$481,11,FALSE)</f>
        <v>5</v>
      </c>
      <c r="R603" s="2">
        <f>VLOOKUP($A603,[1]products_2021_10_19_12_46_45!$A$3:$S$481,12,FALSE)</f>
        <v>5</v>
      </c>
      <c r="S603" s="2">
        <f>VLOOKUP($A603,[1]products_2021_10_19_12_46_45!$A$3:$S$481,13,FALSE)</f>
        <v>5</v>
      </c>
      <c r="T603" s="2">
        <f>VLOOKUP($A603,[1]products_2021_10_19_12_46_45!$A$3:$S$481,14,FALSE)</f>
        <v>0.03</v>
      </c>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row>
    <row r="604" spans="1:45" hidden="1" x14ac:dyDescent="0.25">
      <c r="A604" s="2">
        <v>1234</v>
      </c>
      <c r="B604" s="2">
        <v>112087746</v>
      </c>
      <c r="C604" s="2">
        <f>VLOOKUP($A604,[1]products_2021_10_19_12_46_45!$A$3:$S$481,3,FALSE)</f>
        <v>1120877</v>
      </c>
      <c r="D604" s="2" t="str">
        <f>VLOOKUP($A604,[1]products_2021_10_19_12_46_45!$A$3:$S$481,4,FALSE)</f>
        <v>Bombacha Clásica Rip Rural T:34-48</v>
      </c>
      <c r="E604" s="3">
        <v>46</v>
      </c>
      <c r="F604" s="4"/>
      <c r="G604" s="2" t="str">
        <f>VLOOKUP($A604,[1]products_2021_10_19_12_46_45!$A$3:$S$481,16,FALSE)</f>
        <v>Con puños en la bota.&lt;br /&gt;
Seis (6) bolsillos.&lt;br /&gt;
Refuerzo en rodillas y entrepierna.&lt;br /&gt;
Cierre de cremallera de 1ª calidad con ojal y botón.</v>
      </c>
      <c r="H604" s="2" t="str">
        <f>IFERROR(VLOOKUP($A604,[1]products_2021_10_19_12_46_45!$A$3:$S$481,17,FALSE),"")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604" s="2" t="str">
        <f>VLOOKUP($A604,[1]products_2021_10_19_12_46_45!$A$3:$S$481,5,FALSE)</f>
        <v>Indumentaria militar</v>
      </c>
      <c r="J604" s="2" t="str">
        <f>IFERROR(VLOOKUP($A604,[1]products_2021_10_19_12_46_45!$A$3:$S$481,6,FALSE),"")</f>
        <v>Pantalones de combate, bombachas, fajinas, cargo.</v>
      </c>
      <c r="K604" s="2" t="str">
        <f>IFERROR(VLOOKUP($A604,[1]products_2021_10_19_12_46_45!$A$3:$S$481,7,FALSE),"")</f>
        <v>Clásica</v>
      </c>
      <c r="L604" s="2" t="str">
        <f>IFERROR(VLOOKUP($A604,[1]products_2021_10_19_12_46_45!$A$3:$S$481,8,FALSE),"")</f>
        <v/>
      </c>
      <c r="M604" s="2" t="str">
        <f>IFERROR(VLOOKUP($A604,[1]products_2021_10_19_12_46_45!$A$3:$S$481,9,FALSE),"")</f>
        <v>Digital, Bombacha, Clásica, Mimética</v>
      </c>
      <c r="N604" s="2">
        <f>IFERROR(VLOOKUP(C604,[2]articulo!$A$1:$D$9000,4,FALSE),"")</f>
        <v>6600</v>
      </c>
      <c r="O604" s="2" t="str">
        <f>VLOOKUP($A604,[1]products_2021_10_19_12_46_45!$A$3:$S$481,18,FALSE)</f>
        <v>https://rerda.com/8010/bombacha-clasica-rip-rural-t34-48.jpg,https://rerda.com/8011/bombacha-clasica-rip-rural-t34-48.jpg,https://rerda.com/8012/bombacha-clasica-rip-rural-t34-48.jpg,https://rerda.com/8013/bombacha-clasica-rip-rural-t34-48.jpg,https://rerda.com/8014/bombacha-clasica-rip-rural-t34-48.jpg</v>
      </c>
      <c r="P604" s="2">
        <f>IFERROR(VLOOKUP(B604,[3]stock!$A$1:$B$9000,2,FALSE),"0")</f>
        <v>0</v>
      </c>
      <c r="Q604" s="2">
        <f>VLOOKUP($A604,[1]products_2021_10_19_12_46_45!$A$3:$S$481,11,FALSE)</f>
        <v>5</v>
      </c>
      <c r="R604" s="2">
        <f>VLOOKUP($A604,[1]products_2021_10_19_12_46_45!$A$3:$S$481,12,FALSE)</f>
        <v>5</v>
      </c>
      <c r="S604" s="2">
        <f>VLOOKUP($A604,[1]products_2021_10_19_12_46_45!$A$3:$S$481,13,FALSE)</f>
        <v>5</v>
      </c>
      <c r="T604" s="2">
        <f>VLOOKUP($A604,[1]products_2021_10_19_12_46_45!$A$3:$S$481,14,FALSE)</f>
        <v>0.03</v>
      </c>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row>
    <row r="605" spans="1:45" hidden="1" x14ac:dyDescent="0.25">
      <c r="A605" s="2">
        <v>1234</v>
      </c>
      <c r="B605" s="2">
        <v>112087748</v>
      </c>
      <c r="C605" s="2">
        <f>VLOOKUP($A605,[1]products_2021_10_19_12_46_45!$A$3:$S$481,3,FALSE)</f>
        <v>1120877</v>
      </c>
      <c r="D605" s="2" t="str">
        <f>VLOOKUP($A605,[1]products_2021_10_19_12_46_45!$A$3:$S$481,4,FALSE)</f>
        <v>Bombacha Clásica Rip Rural T:34-48</v>
      </c>
      <c r="E605" s="3">
        <v>48</v>
      </c>
      <c r="F605" s="4"/>
      <c r="G605" s="2" t="str">
        <f>VLOOKUP($A605,[1]products_2021_10_19_12_46_45!$A$3:$S$481,16,FALSE)</f>
        <v>Con puños en la bota.&lt;br /&gt;
Seis (6) bolsillos.&lt;br /&gt;
Refuerzo en rodillas y entrepierna.&lt;br /&gt;
Cierre de cremallera de 1ª calidad con ojal y botón.</v>
      </c>
      <c r="H605" s="2" t="str">
        <f>IFERROR(VLOOKUP($A605,[1]products_2021_10_19_12_46_45!$A$3:$S$481,17,FALSE),"")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605" s="2" t="str">
        <f>VLOOKUP($A605,[1]products_2021_10_19_12_46_45!$A$3:$S$481,5,FALSE)</f>
        <v>Indumentaria militar</v>
      </c>
      <c r="J605" s="2" t="str">
        <f>IFERROR(VLOOKUP($A605,[1]products_2021_10_19_12_46_45!$A$3:$S$481,6,FALSE),"")</f>
        <v>Pantalones de combate, bombachas, fajinas, cargo.</v>
      </c>
      <c r="K605" s="2" t="str">
        <f>IFERROR(VLOOKUP($A605,[1]products_2021_10_19_12_46_45!$A$3:$S$481,7,FALSE),"")</f>
        <v>Clásica</v>
      </c>
      <c r="L605" s="2" t="str">
        <f>IFERROR(VLOOKUP($A605,[1]products_2021_10_19_12_46_45!$A$3:$S$481,8,FALSE),"")</f>
        <v/>
      </c>
      <c r="M605" s="2" t="str">
        <f>IFERROR(VLOOKUP($A605,[1]products_2021_10_19_12_46_45!$A$3:$S$481,9,FALSE),"")</f>
        <v>Digital, Bombacha, Clásica, Mimética</v>
      </c>
      <c r="N605" s="2">
        <f>IFERROR(VLOOKUP(C605,[2]articulo!$A$1:$D$9000,4,FALSE),"")</f>
        <v>6600</v>
      </c>
      <c r="O605" s="2" t="str">
        <f>VLOOKUP($A605,[1]products_2021_10_19_12_46_45!$A$3:$S$481,18,FALSE)</f>
        <v>https://rerda.com/8010/bombacha-clasica-rip-rural-t34-48.jpg,https://rerda.com/8011/bombacha-clasica-rip-rural-t34-48.jpg,https://rerda.com/8012/bombacha-clasica-rip-rural-t34-48.jpg,https://rerda.com/8013/bombacha-clasica-rip-rural-t34-48.jpg,https://rerda.com/8014/bombacha-clasica-rip-rural-t34-48.jpg</v>
      </c>
      <c r="P605" s="2">
        <f>IFERROR(VLOOKUP(B605,[3]stock!$A$1:$B$9000,2,FALSE),"0")</f>
        <v>0</v>
      </c>
      <c r="Q605" s="2">
        <f>VLOOKUP($A605,[1]products_2021_10_19_12_46_45!$A$3:$S$481,11,FALSE)</f>
        <v>5</v>
      </c>
      <c r="R605" s="2">
        <f>VLOOKUP($A605,[1]products_2021_10_19_12_46_45!$A$3:$S$481,12,FALSE)</f>
        <v>5</v>
      </c>
      <c r="S605" s="2">
        <f>VLOOKUP($A605,[1]products_2021_10_19_12_46_45!$A$3:$S$481,13,FALSE)</f>
        <v>5</v>
      </c>
      <c r="T605" s="2">
        <f>VLOOKUP($A605,[1]products_2021_10_19_12_46_45!$A$3:$S$481,14,FALSE)</f>
        <v>0.03</v>
      </c>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row>
    <row r="606" spans="1:45" hidden="1" x14ac:dyDescent="0.25">
      <c r="A606" s="2">
        <v>1240</v>
      </c>
      <c r="B606" s="2">
        <v>112087834</v>
      </c>
      <c r="C606" s="2">
        <f>VLOOKUP($A606,[1]products_2021_10_19_12_46_45!$A$3:$S$481,3,FALSE)</f>
        <v>1120878</v>
      </c>
      <c r="D606" s="2" t="str">
        <f>VLOOKUP($A606,[1]products_2021_10_19_12_46_45!$A$3:$S$481,4,FALSE)</f>
        <v>Bombacha Clásica Rip Gris 2 Tonos T:34-48</v>
      </c>
      <c r="E606" s="3">
        <v>34</v>
      </c>
      <c r="F606" s="4"/>
      <c r="G606" s="2" t="str">
        <f>VLOOKUP($A606,[1]products_2021_10_19_12_46_45!$A$3:$S$481,16,FALSE)</f>
        <v>Con puños en la bota.&lt;br /&gt;
Seis (6) bolsillos.&lt;br /&gt;
Refuerzo en rodillas y entrepierna.&lt;br /&gt;
Cierre de cremallera de 1ª calidad con ojal y botón.</v>
      </c>
      <c r="H606" s="2" t="str">
        <f>IFERROR(VLOOKUP($A606,[1]products_2021_10_19_12_46_45!$A$3:$S$481,17,FALSE),"")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606" s="2" t="str">
        <f>VLOOKUP($A606,[1]products_2021_10_19_12_46_45!$A$3:$S$481,5,FALSE)</f>
        <v>Indumentaria militar</v>
      </c>
      <c r="J606" s="2" t="str">
        <f>IFERROR(VLOOKUP($A606,[1]products_2021_10_19_12_46_45!$A$3:$S$481,6,FALSE),"")</f>
        <v>Pantalones de combate, bombachas, fajinas, cargo.</v>
      </c>
      <c r="K606" s="2" t="str">
        <f>IFERROR(VLOOKUP($A606,[1]products_2021_10_19_12_46_45!$A$3:$S$481,7,FALSE),"")</f>
        <v>Clásica</v>
      </c>
      <c r="L606" s="2" t="str">
        <f>IFERROR(VLOOKUP($A606,[1]products_2021_10_19_12_46_45!$A$3:$S$481,8,FALSE),"")</f>
        <v/>
      </c>
      <c r="M606" s="2" t="str">
        <f>IFERROR(VLOOKUP($A606,[1]products_2021_10_19_12_46_45!$A$3:$S$481,9,FALSE),"")</f>
        <v>Digital, Bombacha, Clásica, Mimética</v>
      </c>
      <c r="N606" s="2">
        <f>IFERROR(VLOOKUP(C606,[2]articulo!$A$1:$D$9000,4,FALSE),"")</f>
        <v>6600</v>
      </c>
      <c r="O606" s="2" t="str">
        <f>VLOOKUP($A606,[1]products_2021_10_19_12_46_45!$A$3:$S$481,18,FALSE)</f>
        <v>https://rerda.com/8030/bombacha-clasica-rip-gris-2-tonos-t34-48.jpg,https://rerda.com/8031/bombacha-clasica-rip-gris-2-tonos-t34-48.jpg,https://rerda.com/8032/bombacha-clasica-rip-gris-2-tonos-t34-48.jpg,https://rerda.com/8033/bombacha-clasica-rip-gris-2-tonos-t34-48.jpg,https://rerda.com/8034/bombacha-clasica-rip-gris-2-tonos-t34-48.jpg</v>
      </c>
      <c r="P606" s="2" t="str">
        <f>IFERROR(VLOOKUP(B606,[3]stock!$A$1:$B$9000,2,FALSE),"0")</f>
        <v>0</v>
      </c>
      <c r="Q606" s="2">
        <f>VLOOKUP($A606,[1]products_2021_10_19_12_46_45!$A$3:$S$481,11,FALSE)</f>
        <v>5</v>
      </c>
      <c r="R606" s="2">
        <f>VLOOKUP($A606,[1]products_2021_10_19_12_46_45!$A$3:$S$481,12,FALSE)</f>
        <v>5</v>
      </c>
      <c r="S606" s="2">
        <f>VLOOKUP($A606,[1]products_2021_10_19_12_46_45!$A$3:$S$481,13,FALSE)</f>
        <v>5</v>
      </c>
      <c r="T606" s="2">
        <f>VLOOKUP($A606,[1]products_2021_10_19_12_46_45!$A$3:$S$481,14,FALSE)</f>
        <v>0.03</v>
      </c>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row>
    <row r="607" spans="1:45" hidden="1" x14ac:dyDescent="0.25">
      <c r="A607" s="2">
        <v>1240</v>
      </c>
      <c r="B607" s="2">
        <v>112087836</v>
      </c>
      <c r="C607" s="2">
        <f>VLOOKUP($A607,[1]products_2021_10_19_12_46_45!$A$3:$S$481,3,FALSE)</f>
        <v>1120878</v>
      </c>
      <c r="D607" s="2" t="str">
        <f>VLOOKUP($A607,[1]products_2021_10_19_12_46_45!$A$3:$S$481,4,FALSE)</f>
        <v>Bombacha Clásica Rip Gris 2 Tonos T:34-48</v>
      </c>
      <c r="E607" s="3">
        <v>36</v>
      </c>
      <c r="F607" s="4"/>
      <c r="G607" s="2" t="str">
        <f>VLOOKUP($A607,[1]products_2021_10_19_12_46_45!$A$3:$S$481,16,FALSE)</f>
        <v>Con puños en la bota.&lt;br /&gt;
Seis (6) bolsillos.&lt;br /&gt;
Refuerzo en rodillas y entrepierna.&lt;br /&gt;
Cierre de cremallera de 1ª calidad con ojal y botón.</v>
      </c>
      <c r="H607" s="2" t="str">
        <f>IFERROR(VLOOKUP($A607,[1]products_2021_10_19_12_46_45!$A$3:$S$481,17,FALSE),"")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607" s="2" t="str">
        <f>VLOOKUP($A607,[1]products_2021_10_19_12_46_45!$A$3:$S$481,5,FALSE)</f>
        <v>Indumentaria militar</v>
      </c>
      <c r="J607" s="2" t="str">
        <f>IFERROR(VLOOKUP($A607,[1]products_2021_10_19_12_46_45!$A$3:$S$481,6,FALSE),"")</f>
        <v>Pantalones de combate, bombachas, fajinas, cargo.</v>
      </c>
      <c r="K607" s="2" t="str">
        <f>IFERROR(VLOOKUP($A607,[1]products_2021_10_19_12_46_45!$A$3:$S$481,7,FALSE),"")</f>
        <v>Clásica</v>
      </c>
      <c r="L607" s="2" t="str">
        <f>IFERROR(VLOOKUP($A607,[1]products_2021_10_19_12_46_45!$A$3:$S$481,8,FALSE),"")</f>
        <v/>
      </c>
      <c r="M607" s="2" t="str">
        <f>IFERROR(VLOOKUP($A607,[1]products_2021_10_19_12_46_45!$A$3:$S$481,9,FALSE),"")</f>
        <v>Digital, Bombacha, Clásica, Mimética</v>
      </c>
      <c r="N607" s="2">
        <f>IFERROR(VLOOKUP(C607,[2]articulo!$A$1:$D$9000,4,FALSE),"")</f>
        <v>6600</v>
      </c>
      <c r="O607" s="2" t="str">
        <f>VLOOKUP($A607,[1]products_2021_10_19_12_46_45!$A$3:$S$481,18,FALSE)</f>
        <v>https://rerda.com/8030/bombacha-clasica-rip-gris-2-tonos-t34-48.jpg,https://rerda.com/8031/bombacha-clasica-rip-gris-2-tonos-t34-48.jpg,https://rerda.com/8032/bombacha-clasica-rip-gris-2-tonos-t34-48.jpg,https://rerda.com/8033/bombacha-clasica-rip-gris-2-tonos-t34-48.jpg,https://rerda.com/8034/bombacha-clasica-rip-gris-2-tonos-t34-48.jpg</v>
      </c>
      <c r="P607" s="2" t="str">
        <f>IFERROR(VLOOKUP(B607,[3]stock!$A$1:$B$9000,2,FALSE),"0")</f>
        <v>0</v>
      </c>
      <c r="Q607" s="2">
        <f>VLOOKUP($A607,[1]products_2021_10_19_12_46_45!$A$3:$S$481,11,FALSE)</f>
        <v>5</v>
      </c>
      <c r="R607" s="2">
        <f>VLOOKUP($A607,[1]products_2021_10_19_12_46_45!$A$3:$S$481,12,FALSE)</f>
        <v>5</v>
      </c>
      <c r="S607" s="2">
        <f>VLOOKUP($A607,[1]products_2021_10_19_12_46_45!$A$3:$S$481,13,FALSE)</f>
        <v>5</v>
      </c>
      <c r="T607" s="2">
        <f>VLOOKUP($A607,[1]products_2021_10_19_12_46_45!$A$3:$S$481,14,FALSE)</f>
        <v>0.03</v>
      </c>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row>
    <row r="608" spans="1:45" hidden="1" x14ac:dyDescent="0.25">
      <c r="A608" s="2">
        <v>1240</v>
      </c>
      <c r="B608" s="2">
        <v>112087838</v>
      </c>
      <c r="C608" s="2">
        <f>VLOOKUP($A608,[1]products_2021_10_19_12_46_45!$A$3:$S$481,3,FALSE)</f>
        <v>1120878</v>
      </c>
      <c r="D608" s="2" t="str">
        <f>VLOOKUP($A608,[1]products_2021_10_19_12_46_45!$A$3:$S$481,4,FALSE)</f>
        <v>Bombacha Clásica Rip Gris 2 Tonos T:34-48</v>
      </c>
      <c r="E608" s="3">
        <v>38</v>
      </c>
      <c r="F608" s="4"/>
      <c r="G608" s="2" t="str">
        <f>VLOOKUP($A608,[1]products_2021_10_19_12_46_45!$A$3:$S$481,16,FALSE)</f>
        <v>Con puños en la bota.&lt;br /&gt;
Seis (6) bolsillos.&lt;br /&gt;
Refuerzo en rodillas y entrepierna.&lt;br /&gt;
Cierre de cremallera de 1ª calidad con ojal y botón.</v>
      </c>
      <c r="H608" s="2" t="str">
        <f>IFERROR(VLOOKUP($A608,[1]products_2021_10_19_12_46_45!$A$3:$S$481,17,FALSE),"")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608" s="2" t="str">
        <f>VLOOKUP($A608,[1]products_2021_10_19_12_46_45!$A$3:$S$481,5,FALSE)</f>
        <v>Indumentaria militar</v>
      </c>
      <c r="J608" s="2" t="str">
        <f>IFERROR(VLOOKUP($A608,[1]products_2021_10_19_12_46_45!$A$3:$S$481,6,FALSE),"")</f>
        <v>Pantalones de combate, bombachas, fajinas, cargo.</v>
      </c>
      <c r="K608" s="2" t="str">
        <f>IFERROR(VLOOKUP($A608,[1]products_2021_10_19_12_46_45!$A$3:$S$481,7,FALSE),"")</f>
        <v>Clásica</v>
      </c>
      <c r="L608" s="2" t="str">
        <f>IFERROR(VLOOKUP($A608,[1]products_2021_10_19_12_46_45!$A$3:$S$481,8,FALSE),"")</f>
        <v/>
      </c>
      <c r="M608" s="2" t="str">
        <f>IFERROR(VLOOKUP($A608,[1]products_2021_10_19_12_46_45!$A$3:$S$481,9,FALSE),"")</f>
        <v>Digital, Bombacha, Clásica, Mimética</v>
      </c>
      <c r="N608" s="2">
        <f>IFERROR(VLOOKUP(C608,[2]articulo!$A$1:$D$9000,4,FALSE),"")</f>
        <v>6600</v>
      </c>
      <c r="O608" s="2" t="str">
        <f>VLOOKUP($A608,[1]products_2021_10_19_12_46_45!$A$3:$S$481,18,FALSE)</f>
        <v>https://rerda.com/8030/bombacha-clasica-rip-gris-2-tonos-t34-48.jpg,https://rerda.com/8031/bombacha-clasica-rip-gris-2-tonos-t34-48.jpg,https://rerda.com/8032/bombacha-clasica-rip-gris-2-tonos-t34-48.jpg,https://rerda.com/8033/bombacha-clasica-rip-gris-2-tonos-t34-48.jpg,https://rerda.com/8034/bombacha-clasica-rip-gris-2-tonos-t34-48.jpg</v>
      </c>
      <c r="P608" s="2">
        <f>IFERROR(VLOOKUP(B608,[3]stock!$A$1:$B$9000,2,FALSE),"0")</f>
        <v>7</v>
      </c>
      <c r="Q608" s="2">
        <f>VLOOKUP($A608,[1]products_2021_10_19_12_46_45!$A$3:$S$481,11,FALSE)</f>
        <v>5</v>
      </c>
      <c r="R608" s="2">
        <f>VLOOKUP($A608,[1]products_2021_10_19_12_46_45!$A$3:$S$481,12,FALSE)</f>
        <v>5</v>
      </c>
      <c r="S608" s="2">
        <f>VLOOKUP($A608,[1]products_2021_10_19_12_46_45!$A$3:$S$481,13,FALSE)</f>
        <v>5</v>
      </c>
      <c r="T608" s="2">
        <f>VLOOKUP($A608,[1]products_2021_10_19_12_46_45!$A$3:$S$481,14,FALSE)</f>
        <v>0.03</v>
      </c>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row>
    <row r="609" spans="1:45" hidden="1" x14ac:dyDescent="0.25">
      <c r="A609" s="2">
        <v>1240</v>
      </c>
      <c r="B609" s="2">
        <v>112087840</v>
      </c>
      <c r="C609" s="2">
        <f>VLOOKUP($A609,[1]products_2021_10_19_12_46_45!$A$3:$S$481,3,FALSE)</f>
        <v>1120878</v>
      </c>
      <c r="D609" s="2" t="str">
        <f>VLOOKUP($A609,[1]products_2021_10_19_12_46_45!$A$3:$S$481,4,FALSE)</f>
        <v>Bombacha Clásica Rip Gris 2 Tonos T:34-48</v>
      </c>
      <c r="E609" s="3">
        <v>40</v>
      </c>
      <c r="F609" s="4"/>
      <c r="G609" s="2" t="str">
        <f>VLOOKUP($A609,[1]products_2021_10_19_12_46_45!$A$3:$S$481,16,FALSE)</f>
        <v>Con puños en la bota.&lt;br /&gt;
Seis (6) bolsillos.&lt;br /&gt;
Refuerzo en rodillas y entrepierna.&lt;br /&gt;
Cierre de cremallera de 1ª calidad con ojal y botón.</v>
      </c>
      <c r="H609" s="2" t="str">
        <f>IFERROR(VLOOKUP($A609,[1]products_2021_10_19_12_46_45!$A$3:$S$481,17,FALSE),"")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609" s="2" t="str">
        <f>VLOOKUP($A609,[1]products_2021_10_19_12_46_45!$A$3:$S$481,5,FALSE)</f>
        <v>Indumentaria militar</v>
      </c>
      <c r="J609" s="2" t="str">
        <f>IFERROR(VLOOKUP($A609,[1]products_2021_10_19_12_46_45!$A$3:$S$481,6,FALSE),"")</f>
        <v>Pantalones de combate, bombachas, fajinas, cargo.</v>
      </c>
      <c r="K609" s="2" t="str">
        <f>IFERROR(VLOOKUP($A609,[1]products_2021_10_19_12_46_45!$A$3:$S$481,7,FALSE),"")</f>
        <v>Clásica</v>
      </c>
      <c r="L609" s="2" t="str">
        <f>IFERROR(VLOOKUP($A609,[1]products_2021_10_19_12_46_45!$A$3:$S$481,8,FALSE),"")</f>
        <v/>
      </c>
      <c r="M609" s="2" t="str">
        <f>IFERROR(VLOOKUP($A609,[1]products_2021_10_19_12_46_45!$A$3:$S$481,9,FALSE),"")</f>
        <v>Digital, Bombacha, Clásica, Mimética</v>
      </c>
      <c r="N609" s="2">
        <f>IFERROR(VLOOKUP(C609,[2]articulo!$A$1:$D$9000,4,FALSE),"")</f>
        <v>6600</v>
      </c>
      <c r="O609" s="2" t="str">
        <f>VLOOKUP($A609,[1]products_2021_10_19_12_46_45!$A$3:$S$481,18,FALSE)</f>
        <v>https://rerda.com/8030/bombacha-clasica-rip-gris-2-tonos-t34-48.jpg,https://rerda.com/8031/bombacha-clasica-rip-gris-2-tonos-t34-48.jpg,https://rerda.com/8032/bombacha-clasica-rip-gris-2-tonos-t34-48.jpg,https://rerda.com/8033/bombacha-clasica-rip-gris-2-tonos-t34-48.jpg,https://rerda.com/8034/bombacha-clasica-rip-gris-2-tonos-t34-48.jpg</v>
      </c>
      <c r="P609" s="2">
        <f>IFERROR(VLOOKUP(B609,[3]stock!$A$1:$B$9000,2,FALSE),"0")</f>
        <v>10</v>
      </c>
      <c r="Q609" s="2">
        <f>VLOOKUP($A609,[1]products_2021_10_19_12_46_45!$A$3:$S$481,11,FALSE)</f>
        <v>5</v>
      </c>
      <c r="R609" s="2">
        <f>VLOOKUP($A609,[1]products_2021_10_19_12_46_45!$A$3:$S$481,12,FALSE)</f>
        <v>5</v>
      </c>
      <c r="S609" s="2">
        <f>VLOOKUP($A609,[1]products_2021_10_19_12_46_45!$A$3:$S$481,13,FALSE)</f>
        <v>5</v>
      </c>
      <c r="T609" s="2">
        <f>VLOOKUP($A609,[1]products_2021_10_19_12_46_45!$A$3:$S$481,14,FALSE)</f>
        <v>0.03</v>
      </c>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row>
    <row r="610" spans="1:45" hidden="1" x14ac:dyDescent="0.25">
      <c r="A610" s="2">
        <v>1240</v>
      </c>
      <c r="B610" s="2">
        <v>112087842</v>
      </c>
      <c r="C610" s="2">
        <f>VLOOKUP($A610,[1]products_2021_10_19_12_46_45!$A$3:$S$481,3,FALSE)</f>
        <v>1120878</v>
      </c>
      <c r="D610" s="2" t="str">
        <f>VLOOKUP($A610,[1]products_2021_10_19_12_46_45!$A$3:$S$481,4,FALSE)</f>
        <v>Bombacha Clásica Rip Gris 2 Tonos T:34-48</v>
      </c>
      <c r="E610" s="3">
        <v>42</v>
      </c>
      <c r="F610" s="4"/>
      <c r="G610" s="2" t="str">
        <f>VLOOKUP($A610,[1]products_2021_10_19_12_46_45!$A$3:$S$481,16,FALSE)</f>
        <v>Con puños en la bota.&lt;br /&gt;
Seis (6) bolsillos.&lt;br /&gt;
Refuerzo en rodillas y entrepierna.&lt;br /&gt;
Cierre de cremallera de 1ª calidad con ojal y botón.</v>
      </c>
      <c r="H610" s="2" t="str">
        <f>IFERROR(VLOOKUP($A610,[1]products_2021_10_19_12_46_45!$A$3:$S$481,17,FALSE),"")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610" s="2" t="str">
        <f>VLOOKUP($A610,[1]products_2021_10_19_12_46_45!$A$3:$S$481,5,FALSE)</f>
        <v>Indumentaria militar</v>
      </c>
      <c r="J610" s="2" t="str">
        <f>IFERROR(VLOOKUP($A610,[1]products_2021_10_19_12_46_45!$A$3:$S$481,6,FALSE),"")</f>
        <v>Pantalones de combate, bombachas, fajinas, cargo.</v>
      </c>
      <c r="K610" s="2" t="str">
        <f>IFERROR(VLOOKUP($A610,[1]products_2021_10_19_12_46_45!$A$3:$S$481,7,FALSE),"")</f>
        <v>Clásica</v>
      </c>
      <c r="L610" s="2" t="str">
        <f>IFERROR(VLOOKUP($A610,[1]products_2021_10_19_12_46_45!$A$3:$S$481,8,FALSE),"")</f>
        <v/>
      </c>
      <c r="M610" s="2" t="str">
        <f>IFERROR(VLOOKUP($A610,[1]products_2021_10_19_12_46_45!$A$3:$S$481,9,FALSE),"")</f>
        <v>Digital, Bombacha, Clásica, Mimética</v>
      </c>
      <c r="N610" s="2">
        <f>IFERROR(VLOOKUP(C610,[2]articulo!$A$1:$D$9000,4,FALSE),"")</f>
        <v>6600</v>
      </c>
      <c r="O610" s="2" t="str">
        <f>VLOOKUP($A610,[1]products_2021_10_19_12_46_45!$A$3:$S$481,18,FALSE)</f>
        <v>https://rerda.com/8030/bombacha-clasica-rip-gris-2-tonos-t34-48.jpg,https://rerda.com/8031/bombacha-clasica-rip-gris-2-tonos-t34-48.jpg,https://rerda.com/8032/bombacha-clasica-rip-gris-2-tonos-t34-48.jpg,https://rerda.com/8033/bombacha-clasica-rip-gris-2-tonos-t34-48.jpg,https://rerda.com/8034/bombacha-clasica-rip-gris-2-tonos-t34-48.jpg</v>
      </c>
      <c r="P610" s="2">
        <f>IFERROR(VLOOKUP(B610,[3]stock!$A$1:$B$9000,2,FALSE),"0")</f>
        <v>3</v>
      </c>
      <c r="Q610" s="2">
        <f>VLOOKUP($A610,[1]products_2021_10_19_12_46_45!$A$3:$S$481,11,FALSE)</f>
        <v>5</v>
      </c>
      <c r="R610" s="2">
        <f>VLOOKUP($A610,[1]products_2021_10_19_12_46_45!$A$3:$S$481,12,FALSE)</f>
        <v>5</v>
      </c>
      <c r="S610" s="2">
        <f>VLOOKUP($A610,[1]products_2021_10_19_12_46_45!$A$3:$S$481,13,FALSE)</f>
        <v>5</v>
      </c>
      <c r="T610" s="2">
        <f>VLOOKUP($A610,[1]products_2021_10_19_12_46_45!$A$3:$S$481,14,FALSE)</f>
        <v>0.03</v>
      </c>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row>
    <row r="611" spans="1:45" hidden="1" x14ac:dyDescent="0.25">
      <c r="A611" s="2">
        <v>1240</v>
      </c>
      <c r="B611" s="2">
        <v>112087844</v>
      </c>
      <c r="C611" s="2">
        <f>VLOOKUP($A611,[1]products_2021_10_19_12_46_45!$A$3:$S$481,3,FALSE)</f>
        <v>1120878</v>
      </c>
      <c r="D611" s="2" t="str">
        <f>VLOOKUP($A611,[1]products_2021_10_19_12_46_45!$A$3:$S$481,4,FALSE)</f>
        <v>Bombacha Clásica Rip Gris 2 Tonos T:34-48</v>
      </c>
      <c r="E611" s="3">
        <v>44</v>
      </c>
      <c r="F611" s="4"/>
      <c r="G611" s="2" t="str">
        <f>VLOOKUP($A611,[1]products_2021_10_19_12_46_45!$A$3:$S$481,16,FALSE)</f>
        <v>Con puños en la bota.&lt;br /&gt;
Seis (6) bolsillos.&lt;br /&gt;
Refuerzo en rodillas y entrepierna.&lt;br /&gt;
Cierre de cremallera de 1ª calidad con ojal y botón.</v>
      </c>
      <c r="H611" s="2" t="str">
        <f>IFERROR(VLOOKUP($A611,[1]products_2021_10_19_12_46_45!$A$3:$S$481,17,FALSE),"")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611" s="2" t="str">
        <f>VLOOKUP($A611,[1]products_2021_10_19_12_46_45!$A$3:$S$481,5,FALSE)</f>
        <v>Indumentaria militar</v>
      </c>
      <c r="J611" s="2" t="str">
        <f>IFERROR(VLOOKUP($A611,[1]products_2021_10_19_12_46_45!$A$3:$S$481,6,FALSE),"")</f>
        <v>Pantalones de combate, bombachas, fajinas, cargo.</v>
      </c>
      <c r="K611" s="2" t="str">
        <f>IFERROR(VLOOKUP($A611,[1]products_2021_10_19_12_46_45!$A$3:$S$481,7,FALSE),"")</f>
        <v>Clásica</v>
      </c>
      <c r="L611" s="2" t="str">
        <f>IFERROR(VLOOKUP($A611,[1]products_2021_10_19_12_46_45!$A$3:$S$481,8,FALSE),"")</f>
        <v/>
      </c>
      <c r="M611" s="2" t="str">
        <f>IFERROR(VLOOKUP($A611,[1]products_2021_10_19_12_46_45!$A$3:$S$481,9,FALSE),"")</f>
        <v>Digital, Bombacha, Clásica, Mimética</v>
      </c>
      <c r="N611" s="2">
        <f>IFERROR(VLOOKUP(C611,[2]articulo!$A$1:$D$9000,4,FALSE),"")</f>
        <v>6600</v>
      </c>
      <c r="O611" s="2" t="str">
        <f>VLOOKUP($A611,[1]products_2021_10_19_12_46_45!$A$3:$S$481,18,FALSE)</f>
        <v>https://rerda.com/8030/bombacha-clasica-rip-gris-2-tonos-t34-48.jpg,https://rerda.com/8031/bombacha-clasica-rip-gris-2-tonos-t34-48.jpg,https://rerda.com/8032/bombacha-clasica-rip-gris-2-tonos-t34-48.jpg,https://rerda.com/8033/bombacha-clasica-rip-gris-2-tonos-t34-48.jpg,https://rerda.com/8034/bombacha-clasica-rip-gris-2-tonos-t34-48.jpg</v>
      </c>
      <c r="P611" s="2">
        <f>IFERROR(VLOOKUP(B611,[3]stock!$A$1:$B$9000,2,FALSE),"0")</f>
        <v>3</v>
      </c>
      <c r="Q611" s="2">
        <f>VLOOKUP($A611,[1]products_2021_10_19_12_46_45!$A$3:$S$481,11,FALSE)</f>
        <v>5</v>
      </c>
      <c r="R611" s="2">
        <f>VLOOKUP($A611,[1]products_2021_10_19_12_46_45!$A$3:$S$481,12,FALSE)</f>
        <v>5</v>
      </c>
      <c r="S611" s="2">
        <f>VLOOKUP($A611,[1]products_2021_10_19_12_46_45!$A$3:$S$481,13,FALSE)</f>
        <v>5</v>
      </c>
      <c r="T611" s="2">
        <f>VLOOKUP($A611,[1]products_2021_10_19_12_46_45!$A$3:$S$481,14,FALSE)</f>
        <v>0.03</v>
      </c>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row>
    <row r="612" spans="1:45" hidden="1" x14ac:dyDescent="0.25">
      <c r="A612" s="2">
        <v>1240</v>
      </c>
      <c r="B612" s="2">
        <v>112087846</v>
      </c>
      <c r="C612" s="2">
        <f>VLOOKUP($A612,[1]products_2021_10_19_12_46_45!$A$3:$S$481,3,FALSE)</f>
        <v>1120878</v>
      </c>
      <c r="D612" s="2" t="str">
        <f>VLOOKUP($A612,[1]products_2021_10_19_12_46_45!$A$3:$S$481,4,FALSE)</f>
        <v>Bombacha Clásica Rip Gris 2 Tonos T:34-48</v>
      </c>
      <c r="E612" s="3">
        <v>46</v>
      </c>
      <c r="F612" s="4"/>
      <c r="G612" s="2" t="str">
        <f>VLOOKUP($A612,[1]products_2021_10_19_12_46_45!$A$3:$S$481,16,FALSE)</f>
        <v>Con puños en la bota.&lt;br /&gt;
Seis (6) bolsillos.&lt;br /&gt;
Refuerzo en rodillas y entrepierna.&lt;br /&gt;
Cierre de cremallera de 1ª calidad con ojal y botón.</v>
      </c>
      <c r="H612" s="2" t="str">
        <f>IFERROR(VLOOKUP($A612,[1]products_2021_10_19_12_46_45!$A$3:$S$481,17,FALSE),"")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612" s="2" t="str">
        <f>VLOOKUP($A612,[1]products_2021_10_19_12_46_45!$A$3:$S$481,5,FALSE)</f>
        <v>Indumentaria militar</v>
      </c>
      <c r="J612" s="2" t="str">
        <f>IFERROR(VLOOKUP($A612,[1]products_2021_10_19_12_46_45!$A$3:$S$481,6,FALSE),"")</f>
        <v>Pantalones de combate, bombachas, fajinas, cargo.</v>
      </c>
      <c r="K612" s="2" t="str">
        <f>IFERROR(VLOOKUP($A612,[1]products_2021_10_19_12_46_45!$A$3:$S$481,7,FALSE),"")</f>
        <v>Clásica</v>
      </c>
      <c r="L612" s="2" t="str">
        <f>IFERROR(VLOOKUP($A612,[1]products_2021_10_19_12_46_45!$A$3:$S$481,8,FALSE),"")</f>
        <v/>
      </c>
      <c r="M612" s="2" t="str">
        <f>IFERROR(VLOOKUP($A612,[1]products_2021_10_19_12_46_45!$A$3:$S$481,9,FALSE),"")</f>
        <v>Digital, Bombacha, Clásica, Mimética</v>
      </c>
      <c r="N612" s="2">
        <f>IFERROR(VLOOKUP(C612,[2]articulo!$A$1:$D$9000,4,FALSE),"")</f>
        <v>6600</v>
      </c>
      <c r="O612" s="2" t="str">
        <f>VLOOKUP($A612,[1]products_2021_10_19_12_46_45!$A$3:$S$481,18,FALSE)</f>
        <v>https://rerda.com/8030/bombacha-clasica-rip-gris-2-tonos-t34-48.jpg,https://rerda.com/8031/bombacha-clasica-rip-gris-2-tonos-t34-48.jpg,https://rerda.com/8032/bombacha-clasica-rip-gris-2-tonos-t34-48.jpg,https://rerda.com/8033/bombacha-clasica-rip-gris-2-tonos-t34-48.jpg,https://rerda.com/8034/bombacha-clasica-rip-gris-2-tonos-t34-48.jpg</v>
      </c>
      <c r="P612" s="2">
        <f>IFERROR(VLOOKUP(B612,[3]stock!$A$1:$B$9000,2,FALSE),"0")</f>
        <v>0</v>
      </c>
      <c r="Q612" s="2">
        <f>VLOOKUP($A612,[1]products_2021_10_19_12_46_45!$A$3:$S$481,11,FALSE)</f>
        <v>5</v>
      </c>
      <c r="R612" s="2">
        <f>VLOOKUP($A612,[1]products_2021_10_19_12_46_45!$A$3:$S$481,12,FALSE)</f>
        <v>5</v>
      </c>
      <c r="S612" s="2">
        <f>VLOOKUP($A612,[1]products_2021_10_19_12_46_45!$A$3:$S$481,13,FALSE)</f>
        <v>5</v>
      </c>
      <c r="T612" s="2">
        <f>VLOOKUP($A612,[1]products_2021_10_19_12_46_45!$A$3:$S$481,14,FALSE)</f>
        <v>0.03</v>
      </c>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row>
    <row r="613" spans="1:45" hidden="1" x14ac:dyDescent="0.25">
      <c r="A613" s="2">
        <v>1240</v>
      </c>
      <c r="B613" s="2">
        <v>112087848</v>
      </c>
      <c r="C613" s="2">
        <f>VLOOKUP($A613,[1]products_2021_10_19_12_46_45!$A$3:$S$481,3,FALSE)</f>
        <v>1120878</v>
      </c>
      <c r="D613" s="2" t="str">
        <f>VLOOKUP($A613,[1]products_2021_10_19_12_46_45!$A$3:$S$481,4,FALSE)</f>
        <v>Bombacha Clásica Rip Gris 2 Tonos T:34-48</v>
      </c>
      <c r="E613" s="3">
        <v>48</v>
      </c>
      <c r="F613" s="4"/>
      <c r="G613" s="2" t="str">
        <f>VLOOKUP($A613,[1]products_2021_10_19_12_46_45!$A$3:$S$481,16,FALSE)</f>
        <v>Con puños en la bota.&lt;br /&gt;
Seis (6) bolsillos.&lt;br /&gt;
Refuerzo en rodillas y entrepierna.&lt;br /&gt;
Cierre de cremallera de 1ª calidad con ojal y botón.</v>
      </c>
      <c r="H613" s="2" t="str">
        <f>IFERROR(VLOOKUP($A613,[1]products_2021_10_19_12_46_45!$A$3:$S$481,17,FALSE),"")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613" s="2" t="str">
        <f>VLOOKUP($A613,[1]products_2021_10_19_12_46_45!$A$3:$S$481,5,FALSE)</f>
        <v>Indumentaria militar</v>
      </c>
      <c r="J613" s="2" t="str">
        <f>IFERROR(VLOOKUP($A613,[1]products_2021_10_19_12_46_45!$A$3:$S$481,6,FALSE),"")</f>
        <v>Pantalones de combate, bombachas, fajinas, cargo.</v>
      </c>
      <c r="K613" s="2" t="str">
        <f>IFERROR(VLOOKUP($A613,[1]products_2021_10_19_12_46_45!$A$3:$S$481,7,FALSE),"")</f>
        <v>Clásica</v>
      </c>
      <c r="L613" s="2" t="str">
        <f>IFERROR(VLOOKUP($A613,[1]products_2021_10_19_12_46_45!$A$3:$S$481,8,FALSE),"")</f>
        <v/>
      </c>
      <c r="M613" s="2" t="str">
        <f>IFERROR(VLOOKUP($A613,[1]products_2021_10_19_12_46_45!$A$3:$S$481,9,FALSE),"")</f>
        <v>Digital, Bombacha, Clásica, Mimética</v>
      </c>
      <c r="N613" s="2">
        <f>IFERROR(VLOOKUP(C613,[2]articulo!$A$1:$D$9000,4,FALSE),"")</f>
        <v>6600</v>
      </c>
      <c r="O613" s="2" t="str">
        <f>VLOOKUP($A613,[1]products_2021_10_19_12_46_45!$A$3:$S$481,18,FALSE)</f>
        <v>https://rerda.com/8030/bombacha-clasica-rip-gris-2-tonos-t34-48.jpg,https://rerda.com/8031/bombacha-clasica-rip-gris-2-tonos-t34-48.jpg,https://rerda.com/8032/bombacha-clasica-rip-gris-2-tonos-t34-48.jpg,https://rerda.com/8033/bombacha-clasica-rip-gris-2-tonos-t34-48.jpg,https://rerda.com/8034/bombacha-clasica-rip-gris-2-tonos-t34-48.jpg</v>
      </c>
      <c r="P613" s="2">
        <f>IFERROR(VLOOKUP(B613,[3]stock!$A$1:$B$9000,2,FALSE),"0")</f>
        <v>1</v>
      </c>
      <c r="Q613" s="2">
        <f>VLOOKUP($A613,[1]products_2021_10_19_12_46_45!$A$3:$S$481,11,FALSE)</f>
        <v>5</v>
      </c>
      <c r="R613" s="2">
        <f>VLOOKUP($A613,[1]products_2021_10_19_12_46_45!$A$3:$S$481,12,FALSE)</f>
        <v>5</v>
      </c>
      <c r="S613" s="2">
        <f>VLOOKUP($A613,[1]products_2021_10_19_12_46_45!$A$3:$S$481,13,FALSE)</f>
        <v>5</v>
      </c>
      <c r="T613" s="2">
        <f>VLOOKUP($A613,[1]products_2021_10_19_12_46_45!$A$3:$S$481,14,FALSE)</f>
        <v>0.03</v>
      </c>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row>
    <row r="614" spans="1:45" hidden="1" x14ac:dyDescent="0.25">
      <c r="A614" s="2">
        <v>859</v>
      </c>
      <c r="B614" s="2">
        <v>112087950</v>
      </c>
      <c r="C614" s="2">
        <f>VLOOKUP($A614,[1]products_2021_10_19_12_46_45!$A$3:$S$481,3,FALSE)</f>
        <v>1120879</v>
      </c>
      <c r="D614" s="2" t="str">
        <f>VLOOKUP($A614,[1]products_2021_10_19_12_46_45!$A$3:$S$481,4,FALSE)</f>
        <v>Bombacha Clásica Rip Tigger Black T:50-54</v>
      </c>
      <c r="E614" s="3">
        <v>50</v>
      </c>
      <c r="F614" s="4"/>
      <c r="G614" s="2" t="str">
        <f>VLOOKUP($A614,[1]products_2021_10_19_12_46_45!$A$3:$S$481,16,FALSE)</f>
        <v>&lt;p&gt;Con puños en la bota.&lt;br /&gt; Seis (6) bolsillos.&lt;br /&gt; Refuerzo en rodillas y entrepierna.&lt;br /&gt; Cierre de cremallera de 1ª calidad con ojal y botón.&lt;/p&gt;</v>
      </c>
      <c r="H614" s="2" t="str">
        <f>IFERROR(VLOOKUP($A614,[1]products_2021_10_19_12_46_45!$A$3:$S$481,17,FALSE),"")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614" s="2" t="str">
        <f>VLOOKUP($A614,[1]products_2021_10_19_12_46_45!$A$3:$S$481,5,FALSE)</f>
        <v>Indumentaria militar</v>
      </c>
      <c r="J614" s="2" t="str">
        <f>IFERROR(VLOOKUP($A614,[1]products_2021_10_19_12_46_45!$A$3:$S$481,6,FALSE),"")</f>
        <v>Pantalones de combate, bombachas, fajinas, cargo.</v>
      </c>
      <c r="K614" s="2" t="str">
        <f>IFERROR(VLOOKUP($A614,[1]products_2021_10_19_12_46_45!$A$3:$S$481,7,FALSE),"")</f>
        <v>Clásica</v>
      </c>
      <c r="L614" s="2" t="str">
        <f>IFERROR(VLOOKUP($A614,[1]products_2021_10_19_12_46_45!$A$3:$S$481,8,FALSE),"")</f>
        <v/>
      </c>
      <c r="M614" s="2" t="str">
        <f>IFERROR(VLOOKUP($A614,[1]products_2021_10_19_12_46_45!$A$3:$S$481,9,FALSE),"")</f>
        <v>Bombacha, Clásica, Mimética, Vial Tucumán</v>
      </c>
      <c r="N614" s="2">
        <f>IFERROR(VLOOKUP(C614,[2]articulo!$A$1:$D$9000,4,FALSE),"")</f>
        <v>6800</v>
      </c>
      <c r="O614" s="2" t="str">
        <f>VLOOKUP($A614,[1]products_2021_10_19_12_46_45!$A$3:$S$481,18,FALSE)</f>
        <v>https://rerda.com/7461/Bombacha-Clasica-Vial-Tucuman-T-50-55.jpg,https://rerda.com/7462/Bombacha-Clasica-Vial-Tucuman-T-50-55.jpg,https://rerda.com/7463/Bombacha-Clasica-Vial-Tucuman-T-50-55.jpg,https://rerda.com/7464/Bombacha-Clasica-Vial-Tucuman-T-50-55.jpg,https://rerda.com/7465/Bombacha-Clasica-Vial-Tucuman-T-50-55.jpg</v>
      </c>
      <c r="P614" s="2">
        <f>IFERROR(VLOOKUP(B614,[3]stock!$A$1:$B$9000,2,FALSE),"0")</f>
        <v>0</v>
      </c>
      <c r="Q614" s="2">
        <f>VLOOKUP($A614,[1]products_2021_10_19_12_46_45!$A$3:$S$481,11,FALSE)</f>
        <v>5</v>
      </c>
      <c r="R614" s="2">
        <f>VLOOKUP($A614,[1]products_2021_10_19_12_46_45!$A$3:$S$481,12,FALSE)</f>
        <v>5</v>
      </c>
      <c r="S614" s="2">
        <f>VLOOKUP($A614,[1]products_2021_10_19_12_46_45!$A$3:$S$481,13,FALSE)</f>
        <v>5</v>
      </c>
      <c r="T614" s="2">
        <f>VLOOKUP($A614,[1]products_2021_10_19_12_46_45!$A$3:$S$481,14,FALSE)</f>
        <v>0.03</v>
      </c>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row>
    <row r="615" spans="1:45" hidden="1" x14ac:dyDescent="0.25">
      <c r="A615" s="2">
        <v>859</v>
      </c>
      <c r="B615" s="2">
        <v>112087952</v>
      </c>
      <c r="C615" s="2">
        <f>VLOOKUP($A615,[1]products_2021_10_19_12_46_45!$A$3:$S$481,3,FALSE)</f>
        <v>1120879</v>
      </c>
      <c r="D615" s="2" t="str">
        <f>VLOOKUP($A615,[1]products_2021_10_19_12_46_45!$A$3:$S$481,4,FALSE)</f>
        <v>Bombacha Clásica Rip Tigger Black T:50-54</v>
      </c>
      <c r="E615" s="3">
        <v>52</v>
      </c>
      <c r="F615" s="4"/>
      <c r="G615" s="2" t="str">
        <f>VLOOKUP($A615,[1]products_2021_10_19_12_46_45!$A$3:$S$481,16,FALSE)</f>
        <v>&lt;p&gt;Con puños en la bota.&lt;br /&gt; Seis (6) bolsillos.&lt;br /&gt; Refuerzo en rodillas y entrepierna.&lt;br /&gt; Cierre de cremallera de 1ª calidad con ojal y botón.&lt;/p&gt;</v>
      </c>
      <c r="H615" s="2" t="str">
        <f>IFERROR(VLOOKUP($A615,[1]products_2021_10_19_12_46_45!$A$3:$S$481,17,FALSE),"")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615" s="2" t="str">
        <f>VLOOKUP($A615,[1]products_2021_10_19_12_46_45!$A$3:$S$481,5,FALSE)</f>
        <v>Indumentaria militar</v>
      </c>
      <c r="J615" s="2" t="str">
        <f>IFERROR(VLOOKUP($A615,[1]products_2021_10_19_12_46_45!$A$3:$S$481,6,FALSE),"")</f>
        <v>Pantalones de combate, bombachas, fajinas, cargo.</v>
      </c>
      <c r="K615" s="2" t="str">
        <f>IFERROR(VLOOKUP($A615,[1]products_2021_10_19_12_46_45!$A$3:$S$481,7,FALSE),"")</f>
        <v>Clásica</v>
      </c>
      <c r="L615" s="2" t="str">
        <f>IFERROR(VLOOKUP($A615,[1]products_2021_10_19_12_46_45!$A$3:$S$481,8,FALSE),"")</f>
        <v/>
      </c>
      <c r="M615" s="2" t="str">
        <f>IFERROR(VLOOKUP($A615,[1]products_2021_10_19_12_46_45!$A$3:$S$481,9,FALSE),"")</f>
        <v>Bombacha, Clásica, Mimética, Vial Tucumán</v>
      </c>
      <c r="N615" s="2">
        <f>IFERROR(VLOOKUP(C615,[2]articulo!$A$1:$D$9000,4,FALSE),"")</f>
        <v>6800</v>
      </c>
      <c r="O615" s="2" t="str">
        <f>VLOOKUP($A615,[1]products_2021_10_19_12_46_45!$A$3:$S$481,18,FALSE)</f>
        <v>https://rerda.com/7461/Bombacha-Clasica-Vial-Tucuman-T-50-55.jpg,https://rerda.com/7462/Bombacha-Clasica-Vial-Tucuman-T-50-55.jpg,https://rerda.com/7463/Bombacha-Clasica-Vial-Tucuman-T-50-55.jpg,https://rerda.com/7464/Bombacha-Clasica-Vial-Tucuman-T-50-55.jpg,https://rerda.com/7465/Bombacha-Clasica-Vial-Tucuman-T-50-55.jpg</v>
      </c>
      <c r="P615" s="2">
        <f>IFERROR(VLOOKUP(B615,[3]stock!$A$1:$B$9000,2,FALSE),"0")</f>
        <v>0</v>
      </c>
      <c r="Q615" s="2">
        <f>VLOOKUP($A615,[1]products_2021_10_19_12_46_45!$A$3:$S$481,11,FALSE)</f>
        <v>5</v>
      </c>
      <c r="R615" s="2">
        <f>VLOOKUP($A615,[1]products_2021_10_19_12_46_45!$A$3:$S$481,12,FALSE)</f>
        <v>5</v>
      </c>
      <c r="S615" s="2">
        <f>VLOOKUP($A615,[1]products_2021_10_19_12_46_45!$A$3:$S$481,13,FALSE)</f>
        <v>5</v>
      </c>
      <c r="T615" s="2">
        <f>VLOOKUP($A615,[1]products_2021_10_19_12_46_45!$A$3:$S$481,14,FALSE)</f>
        <v>0.03</v>
      </c>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row>
    <row r="616" spans="1:45" hidden="1" x14ac:dyDescent="0.25">
      <c r="A616" s="2">
        <v>859</v>
      </c>
      <c r="B616" s="2">
        <v>112087954</v>
      </c>
      <c r="C616" s="2">
        <f>VLOOKUP($A616,[1]products_2021_10_19_12_46_45!$A$3:$S$481,3,FALSE)</f>
        <v>1120879</v>
      </c>
      <c r="D616" s="2" t="str">
        <f>VLOOKUP($A616,[1]products_2021_10_19_12_46_45!$A$3:$S$481,4,FALSE)</f>
        <v>Bombacha Clásica Rip Tigger Black T:50-54</v>
      </c>
      <c r="E616" s="3">
        <v>54</v>
      </c>
      <c r="F616" s="4"/>
      <c r="G616" s="2" t="str">
        <f>VLOOKUP($A616,[1]products_2021_10_19_12_46_45!$A$3:$S$481,16,FALSE)</f>
        <v>&lt;p&gt;Con puños en la bota.&lt;br /&gt; Seis (6) bolsillos.&lt;br /&gt; Refuerzo en rodillas y entrepierna.&lt;br /&gt; Cierre de cremallera de 1ª calidad con ojal y botón.&lt;/p&gt;</v>
      </c>
      <c r="H616" s="2" t="str">
        <f>IFERROR(VLOOKUP($A616,[1]products_2021_10_19_12_46_45!$A$3:$S$481,17,FALSE),"")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616" s="2" t="str">
        <f>VLOOKUP($A616,[1]products_2021_10_19_12_46_45!$A$3:$S$481,5,FALSE)</f>
        <v>Indumentaria militar</v>
      </c>
      <c r="J616" s="2" t="str">
        <f>IFERROR(VLOOKUP($A616,[1]products_2021_10_19_12_46_45!$A$3:$S$481,6,FALSE),"")</f>
        <v>Pantalones de combate, bombachas, fajinas, cargo.</v>
      </c>
      <c r="K616" s="2" t="str">
        <f>IFERROR(VLOOKUP($A616,[1]products_2021_10_19_12_46_45!$A$3:$S$481,7,FALSE),"")</f>
        <v>Clásica</v>
      </c>
      <c r="L616" s="2" t="str">
        <f>IFERROR(VLOOKUP($A616,[1]products_2021_10_19_12_46_45!$A$3:$S$481,8,FALSE),"")</f>
        <v/>
      </c>
      <c r="M616" s="2" t="str">
        <f>IFERROR(VLOOKUP($A616,[1]products_2021_10_19_12_46_45!$A$3:$S$481,9,FALSE),"")</f>
        <v>Bombacha, Clásica, Mimética, Vial Tucumán</v>
      </c>
      <c r="N616" s="2">
        <f>IFERROR(VLOOKUP(C616,[2]articulo!$A$1:$D$9000,4,FALSE),"")</f>
        <v>6800</v>
      </c>
      <c r="O616" s="2" t="str">
        <f>VLOOKUP($A616,[1]products_2021_10_19_12_46_45!$A$3:$S$481,18,FALSE)</f>
        <v>https://rerda.com/7461/Bombacha-Clasica-Vial-Tucuman-T-50-55.jpg,https://rerda.com/7462/Bombacha-Clasica-Vial-Tucuman-T-50-55.jpg,https://rerda.com/7463/Bombacha-Clasica-Vial-Tucuman-T-50-55.jpg,https://rerda.com/7464/Bombacha-Clasica-Vial-Tucuman-T-50-55.jpg,https://rerda.com/7465/Bombacha-Clasica-Vial-Tucuman-T-50-55.jpg</v>
      </c>
      <c r="P616" s="2">
        <f>IFERROR(VLOOKUP(B616,[3]stock!$A$1:$B$9000,2,FALSE),"0")</f>
        <v>4</v>
      </c>
      <c r="Q616" s="2">
        <f>VLOOKUP($A616,[1]products_2021_10_19_12_46_45!$A$3:$S$481,11,FALSE)</f>
        <v>5</v>
      </c>
      <c r="R616" s="2">
        <f>VLOOKUP($A616,[1]products_2021_10_19_12_46_45!$A$3:$S$481,12,FALSE)</f>
        <v>5</v>
      </c>
      <c r="S616" s="2">
        <f>VLOOKUP($A616,[1]products_2021_10_19_12_46_45!$A$3:$S$481,13,FALSE)</f>
        <v>5</v>
      </c>
      <c r="T616" s="2">
        <f>VLOOKUP($A616,[1]products_2021_10_19_12_46_45!$A$3:$S$481,14,FALSE)</f>
        <v>0.03</v>
      </c>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row>
    <row r="617" spans="1:45" hidden="1" x14ac:dyDescent="0.25">
      <c r="A617" s="2">
        <v>1241</v>
      </c>
      <c r="B617" s="2">
        <v>112088050</v>
      </c>
      <c r="C617" s="2">
        <f>VLOOKUP($A617,[1]products_2021_10_19_12_46_45!$A$3:$S$481,3,FALSE)</f>
        <v>1120880</v>
      </c>
      <c r="D617" s="2" t="str">
        <f>VLOOKUP($A617,[1]products_2021_10_19_12_46_45!$A$3:$S$481,4,FALSE)</f>
        <v>Bombacha Clásica Rip Gris 2 Tonos T:50-54</v>
      </c>
      <c r="E617" s="3">
        <v>50</v>
      </c>
      <c r="F617" s="4"/>
      <c r="G617" s="2" t="str">
        <f>VLOOKUP($A617,[1]products_2021_10_19_12_46_45!$A$3:$S$481,16,FALSE)</f>
        <v>Con puños en la bota.&lt;br /&gt;
Seis (6) bolsillos.&lt;br /&gt;
Refuerzo en rodillas y entrepierna.&lt;br /&gt;
Cierre de cremallera de 1ª calidad con ojal y botón.</v>
      </c>
      <c r="H617" s="2" t="str">
        <f>IFERROR(VLOOKUP($A617,[1]products_2021_10_19_12_46_45!$A$3:$S$481,17,FALSE),"")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617" s="2" t="str">
        <f>VLOOKUP($A617,[1]products_2021_10_19_12_46_45!$A$3:$S$481,5,FALSE)</f>
        <v>Indumentaria militar</v>
      </c>
      <c r="J617" s="2" t="str">
        <f>IFERROR(VLOOKUP($A617,[1]products_2021_10_19_12_46_45!$A$3:$S$481,6,FALSE),"")</f>
        <v>Pantalones de combate, bombachas, fajinas, cargo.</v>
      </c>
      <c r="K617" s="2" t="str">
        <f>IFERROR(VLOOKUP($A617,[1]products_2021_10_19_12_46_45!$A$3:$S$481,7,FALSE),"")</f>
        <v>Clásica</v>
      </c>
      <c r="L617" s="2" t="str">
        <f>IFERROR(VLOOKUP($A617,[1]products_2021_10_19_12_46_45!$A$3:$S$481,8,FALSE),"")</f>
        <v/>
      </c>
      <c r="M617" s="2" t="str">
        <f>IFERROR(VLOOKUP($A617,[1]products_2021_10_19_12_46_45!$A$3:$S$481,9,FALSE),"")</f>
        <v>Digital, Bombacha, Clásica, Mimética</v>
      </c>
      <c r="N617" s="2">
        <f>IFERROR(VLOOKUP(C617,[2]articulo!$A$1:$D$9000,4,FALSE),"")</f>
        <v>6800</v>
      </c>
      <c r="O617" s="2" t="str">
        <f>VLOOKUP($A617,[1]products_2021_10_19_12_46_45!$A$3:$S$481,18,FALSE)</f>
        <v>https://rerda.com/8035/bombacha-clasica-rip-gris-2-tonos-t50-54.jpg,https://rerda.com/8036/bombacha-clasica-rip-gris-2-tonos-t50-54.jpg,https://rerda.com/8037/bombacha-clasica-rip-gris-2-tonos-t50-54.jpg,https://rerda.com/8038/bombacha-clasica-rip-gris-2-tonos-t50-54.jpg,https://rerda.com/8039/bombacha-clasica-rip-gris-2-tonos-t50-54.jpg</v>
      </c>
      <c r="P617" s="2">
        <f>IFERROR(VLOOKUP(B617,[3]stock!$A$1:$B$9000,2,FALSE),"0")</f>
        <v>1</v>
      </c>
      <c r="Q617" s="2">
        <f>VLOOKUP($A617,[1]products_2021_10_19_12_46_45!$A$3:$S$481,11,FALSE)</f>
        <v>5</v>
      </c>
      <c r="R617" s="2">
        <f>VLOOKUP($A617,[1]products_2021_10_19_12_46_45!$A$3:$S$481,12,FALSE)</f>
        <v>5</v>
      </c>
      <c r="S617" s="2">
        <f>VLOOKUP($A617,[1]products_2021_10_19_12_46_45!$A$3:$S$481,13,FALSE)</f>
        <v>5</v>
      </c>
      <c r="T617" s="2">
        <f>VLOOKUP($A617,[1]products_2021_10_19_12_46_45!$A$3:$S$481,14,FALSE)</f>
        <v>0.03</v>
      </c>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row>
    <row r="618" spans="1:45" hidden="1" x14ac:dyDescent="0.25">
      <c r="A618" s="2">
        <v>1241</v>
      </c>
      <c r="B618" s="2">
        <v>112088052</v>
      </c>
      <c r="C618" s="2">
        <f>VLOOKUP($A618,[1]products_2021_10_19_12_46_45!$A$3:$S$481,3,FALSE)</f>
        <v>1120880</v>
      </c>
      <c r="D618" s="2" t="str">
        <f>VLOOKUP($A618,[1]products_2021_10_19_12_46_45!$A$3:$S$481,4,FALSE)</f>
        <v>Bombacha Clásica Rip Gris 2 Tonos T:50-54</v>
      </c>
      <c r="E618" s="3">
        <v>52</v>
      </c>
      <c r="F618" s="4"/>
      <c r="G618" s="2" t="str">
        <f>VLOOKUP($A618,[1]products_2021_10_19_12_46_45!$A$3:$S$481,16,FALSE)</f>
        <v>Con puños en la bota.&lt;br /&gt;
Seis (6) bolsillos.&lt;br /&gt;
Refuerzo en rodillas y entrepierna.&lt;br /&gt;
Cierre de cremallera de 1ª calidad con ojal y botón.</v>
      </c>
      <c r="H618" s="2" t="str">
        <f>IFERROR(VLOOKUP($A618,[1]products_2021_10_19_12_46_45!$A$3:$S$481,17,FALSE),"")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618" s="2" t="str">
        <f>VLOOKUP($A618,[1]products_2021_10_19_12_46_45!$A$3:$S$481,5,FALSE)</f>
        <v>Indumentaria militar</v>
      </c>
      <c r="J618" s="2" t="str">
        <f>IFERROR(VLOOKUP($A618,[1]products_2021_10_19_12_46_45!$A$3:$S$481,6,FALSE),"")</f>
        <v>Pantalones de combate, bombachas, fajinas, cargo.</v>
      </c>
      <c r="K618" s="2" t="str">
        <f>IFERROR(VLOOKUP($A618,[1]products_2021_10_19_12_46_45!$A$3:$S$481,7,FALSE),"")</f>
        <v>Clásica</v>
      </c>
      <c r="L618" s="2" t="str">
        <f>IFERROR(VLOOKUP($A618,[1]products_2021_10_19_12_46_45!$A$3:$S$481,8,FALSE),"")</f>
        <v/>
      </c>
      <c r="M618" s="2" t="str">
        <f>IFERROR(VLOOKUP($A618,[1]products_2021_10_19_12_46_45!$A$3:$S$481,9,FALSE),"")</f>
        <v>Digital, Bombacha, Clásica, Mimética</v>
      </c>
      <c r="N618" s="2">
        <f>IFERROR(VLOOKUP(C618,[2]articulo!$A$1:$D$9000,4,FALSE),"")</f>
        <v>6800</v>
      </c>
      <c r="O618" s="2" t="str">
        <f>VLOOKUP($A618,[1]products_2021_10_19_12_46_45!$A$3:$S$481,18,FALSE)</f>
        <v>https://rerda.com/8035/bombacha-clasica-rip-gris-2-tonos-t50-54.jpg,https://rerda.com/8036/bombacha-clasica-rip-gris-2-tonos-t50-54.jpg,https://rerda.com/8037/bombacha-clasica-rip-gris-2-tonos-t50-54.jpg,https://rerda.com/8038/bombacha-clasica-rip-gris-2-tonos-t50-54.jpg,https://rerda.com/8039/bombacha-clasica-rip-gris-2-tonos-t50-54.jpg</v>
      </c>
      <c r="P618" s="2" t="str">
        <f>IFERROR(VLOOKUP(B618,[3]stock!$A$1:$B$9000,2,FALSE),"0")</f>
        <v>0</v>
      </c>
      <c r="Q618" s="2">
        <f>VLOOKUP($A618,[1]products_2021_10_19_12_46_45!$A$3:$S$481,11,FALSE)</f>
        <v>5</v>
      </c>
      <c r="R618" s="2">
        <f>VLOOKUP($A618,[1]products_2021_10_19_12_46_45!$A$3:$S$481,12,FALSE)</f>
        <v>5</v>
      </c>
      <c r="S618" s="2">
        <f>VLOOKUP($A618,[1]products_2021_10_19_12_46_45!$A$3:$S$481,13,FALSE)</f>
        <v>5</v>
      </c>
      <c r="T618" s="2">
        <f>VLOOKUP($A618,[1]products_2021_10_19_12_46_45!$A$3:$S$481,14,FALSE)</f>
        <v>0.03</v>
      </c>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row>
    <row r="619" spans="1:45" hidden="1" x14ac:dyDescent="0.25">
      <c r="A619" s="2">
        <v>1241</v>
      </c>
      <c r="B619" s="2">
        <v>112088054</v>
      </c>
      <c r="C619" s="2">
        <f>VLOOKUP($A619,[1]products_2021_10_19_12_46_45!$A$3:$S$481,3,FALSE)</f>
        <v>1120880</v>
      </c>
      <c r="D619" s="2" t="str">
        <f>VLOOKUP($A619,[1]products_2021_10_19_12_46_45!$A$3:$S$481,4,FALSE)</f>
        <v>Bombacha Clásica Rip Gris 2 Tonos T:50-54</v>
      </c>
      <c r="E619" s="3">
        <v>54</v>
      </c>
      <c r="F619" s="4"/>
      <c r="G619" s="2" t="str">
        <f>VLOOKUP($A619,[1]products_2021_10_19_12_46_45!$A$3:$S$481,16,FALSE)</f>
        <v>Con puños en la bota.&lt;br /&gt;
Seis (6) bolsillos.&lt;br /&gt;
Refuerzo en rodillas y entrepierna.&lt;br /&gt;
Cierre de cremallera de 1ª calidad con ojal y botón.</v>
      </c>
      <c r="H619" s="2" t="str">
        <f>IFERROR(VLOOKUP($A619,[1]products_2021_10_19_12_46_45!$A$3:$S$481,17,FALSE),"")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v>
      </c>
      <c r="I619" s="2" t="str">
        <f>VLOOKUP($A619,[1]products_2021_10_19_12_46_45!$A$3:$S$481,5,FALSE)</f>
        <v>Indumentaria militar</v>
      </c>
      <c r="J619" s="2" t="str">
        <f>IFERROR(VLOOKUP($A619,[1]products_2021_10_19_12_46_45!$A$3:$S$481,6,FALSE),"")</f>
        <v>Pantalones de combate, bombachas, fajinas, cargo.</v>
      </c>
      <c r="K619" s="2" t="str">
        <f>IFERROR(VLOOKUP($A619,[1]products_2021_10_19_12_46_45!$A$3:$S$481,7,FALSE),"")</f>
        <v>Clásica</v>
      </c>
      <c r="L619" s="2" t="str">
        <f>IFERROR(VLOOKUP($A619,[1]products_2021_10_19_12_46_45!$A$3:$S$481,8,FALSE),"")</f>
        <v/>
      </c>
      <c r="M619" s="2" t="str">
        <f>IFERROR(VLOOKUP($A619,[1]products_2021_10_19_12_46_45!$A$3:$S$481,9,FALSE),"")</f>
        <v>Digital, Bombacha, Clásica, Mimética</v>
      </c>
      <c r="N619" s="2">
        <f>IFERROR(VLOOKUP(C619,[2]articulo!$A$1:$D$9000,4,FALSE),"")</f>
        <v>6800</v>
      </c>
      <c r="O619" s="2" t="str">
        <f>VLOOKUP($A619,[1]products_2021_10_19_12_46_45!$A$3:$S$481,18,FALSE)</f>
        <v>https://rerda.com/8035/bombacha-clasica-rip-gris-2-tonos-t50-54.jpg,https://rerda.com/8036/bombacha-clasica-rip-gris-2-tonos-t50-54.jpg,https://rerda.com/8037/bombacha-clasica-rip-gris-2-tonos-t50-54.jpg,https://rerda.com/8038/bombacha-clasica-rip-gris-2-tonos-t50-54.jpg,https://rerda.com/8039/bombacha-clasica-rip-gris-2-tonos-t50-54.jpg</v>
      </c>
      <c r="P619" s="2" t="str">
        <f>IFERROR(VLOOKUP(B619,[3]stock!$A$1:$B$9000,2,FALSE),"0")</f>
        <v>0</v>
      </c>
      <c r="Q619" s="2">
        <f>VLOOKUP($A619,[1]products_2021_10_19_12_46_45!$A$3:$S$481,11,FALSE)</f>
        <v>5</v>
      </c>
      <c r="R619" s="2">
        <f>VLOOKUP($A619,[1]products_2021_10_19_12_46_45!$A$3:$S$481,12,FALSE)</f>
        <v>5</v>
      </c>
      <c r="S619" s="2">
        <f>VLOOKUP($A619,[1]products_2021_10_19_12_46_45!$A$3:$S$481,13,FALSE)</f>
        <v>5</v>
      </c>
      <c r="T619" s="2">
        <f>VLOOKUP($A619,[1]products_2021_10_19_12_46_45!$A$3:$S$481,14,FALSE)</f>
        <v>0.03</v>
      </c>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row>
    <row r="620" spans="1:45" hidden="1" x14ac:dyDescent="0.25">
      <c r="A620" s="2">
        <v>757</v>
      </c>
      <c r="B620" s="2">
        <v>112090034</v>
      </c>
      <c r="C620" s="2">
        <f>VLOOKUP($A620,[1]products_2021_10_19_12_46_45!$A$3:$S$481,3,FALSE)</f>
        <v>1120900</v>
      </c>
      <c r="D620" s="2" t="str">
        <f>VLOOKUP($A620,[1]products_2021_10_19_12_46_45!$A$3:$S$481,4,FALSE)</f>
        <v>Bombacha Clásica Rip Stop Negra T:34-48</v>
      </c>
      <c r="E620" s="3">
        <v>34</v>
      </c>
      <c r="F620" s="4"/>
      <c r="G620" s="2" t="str">
        <f>VLOOKUP($A620,[1]products_2021_10_19_12_46_45!$A$3:$S$481,16,FALSE)</f>
        <v>Con puños en la bota.&lt;br /&gt;
Seis (6) bolsillos.&lt;br /&gt;
Refuerzo en rodillas y entrepierna.&lt;br /&gt;
Cierre de cremallera de 1ª calidad con ojal y botón.&lt;br /&gt;</v>
      </c>
      <c r="H620" s="2" t="str">
        <f>IFERROR(VLOOKUP($A620,[1]products_2021_10_19_12_46_45!$A$3:$S$481,17,FALSE),"")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20" s="2" t="str">
        <f>VLOOKUP($A620,[1]products_2021_10_19_12_46_45!$A$3:$S$481,5,FALSE)</f>
        <v>Indumentaria militar</v>
      </c>
      <c r="J620" s="2" t="str">
        <f>IFERROR(VLOOKUP($A620,[1]products_2021_10_19_12_46_45!$A$3:$S$481,6,FALSE),"")</f>
        <v>Pantalones de combate, bombachas, fajinas, cargo.</v>
      </c>
      <c r="K620" s="2" t="str">
        <f>IFERROR(VLOOKUP($A620,[1]products_2021_10_19_12_46_45!$A$3:$S$481,7,FALSE),"")</f>
        <v>Clásica</v>
      </c>
      <c r="L620" s="2" t="str">
        <f>IFERROR(VLOOKUP($A620,[1]products_2021_10_19_12_46_45!$A$3:$S$481,8,FALSE),"")</f>
        <v/>
      </c>
      <c r="M620" s="2" t="str">
        <f>IFERROR(VLOOKUP($A620,[1]products_2021_10_19_12_46_45!$A$3:$S$481,9,FALSE),"")</f>
        <v>Rip Stop, Bombacha, Clásica</v>
      </c>
      <c r="N620" s="2">
        <f>IFERROR(VLOOKUP(C620,[2]articulo!$A$1:$D$9000,4,FALSE),"")</f>
        <v>5000</v>
      </c>
      <c r="O620" s="2" t="str">
        <f>VLOOKUP($A620,[1]products_2021_10_19_12_46_45!$A$3:$S$481,18,FALSE)</f>
        <v>https://rerda.com/7436/Bombacha-Clasica-Rip-Stop-Negra-T-34-49.jpg,https://rerda.com/7437/Bombacha-Clasica-Rip-Stop-Negra-T-34-49.jpg,https://rerda.com/7438/Bombacha-Clasica-Rip-Stop-Negra-T-34-49.jpg,https://rerda.com/7439/Bombacha-Clasica-Rip-Stop-Negra-T-34-49.jpg,https://rerda.com/7440/Bombacha-Clasica-Rip-Stop-Negra-T-34-49.jpg</v>
      </c>
      <c r="P620" s="2">
        <f>IFERROR(VLOOKUP(B620,[3]stock!$A$1:$B$9000,2,FALSE),"0")</f>
        <v>0</v>
      </c>
      <c r="Q620" s="2">
        <f>VLOOKUP($A620,[1]products_2021_10_19_12_46_45!$A$3:$S$481,11,FALSE)</f>
        <v>5</v>
      </c>
      <c r="R620" s="2">
        <f>VLOOKUP($A620,[1]products_2021_10_19_12_46_45!$A$3:$S$481,12,FALSE)</f>
        <v>5</v>
      </c>
      <c r="S620" s="2">
        <f>VLOOKUP($A620,[1]products_2021_10_19_12_46_45!$A$3:$S$481,13,FALSE)</f>
        <v>5</v>
      </c>
      <c r="T620" s="2">
        <f>VLOOKUP($A620,[1]products_2021_10_19_12_46_45!$A$3:$S$481,14,FALSE)</f>
        <v>0.03</v>
      </c>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row>
    <row r="621" spans="1:45" hidden="1" x14ac:dyDescent="0.25">
      <c r="A621" s="2">
        <v>757</v>
      </c>
      <c r="B621" s="2">
        <v>112090036</v>
      </c>
      <c r="C621" s="2">
        <f>VLOOKUP($A621,[1]products_2021_10_19_12_46_45!$A$3:$S$481,3,FALSE)</f>
        <v>1120900</v>
      </c>
      <c r="D621" s="2" t="str">
        <f>VLOOKUP($A621,[1]products_2021_10_19_12_46_45!$A$3:$S$481,4,FALSE)</f>
        <v>Bombacha Clásica Rip Stop Negra T:34-48</v>
      </c>
      <c r="E621" s="3">
        <v>36</v>
      </c>
      <c r="F621" s="4"/>
      <c r="G621" s="2" t="str">
        <f>VLOOKUP($A621,[1]products_2021_10_19_12_46_45!$A$3:$S$481,16,FALSE)</f>
        <v>Con puños en la bota.&lt;br /&gt;
Seis (6) bolsillos.&lt;br /&gt;
Refuerzo en rodillas y entrepierna.&lt;br /&gt;
Cierre de cremallera de 1ª calidad con ojal y botón.&lt;br /&gt;</v>
      </c>
      <c r="H621" s="2" t="str">
        <f>IFERROR(VLOOKUP($A621,[1]products_2021_10_19_12_46_45!$A$3:$S$481,17,FALSE),"")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21" s="2" t="str">
        <f>VLOOKUP($A621,[1]products_2021_10_19_12_46_45!$A$3:$S$481,5,FALSE)</f>
        <v>Indumentaria militar</v>
      </c>
      <c r="J621" s="2" t="str">
        <f>IFERROR(VLOOKUP($A621,[1]products_2021_10_19_12_46_45!$A$3:$S$481,6,FALSE),"")</f>
        <v>Pantalones de combate, bombachas, fajinas, cargo.</v>
      </c>
      <c r="K621" s="2" t="str">
        <f>IFERROR(VLOOKUP($A621,[1]products_2021_10_19_12_46_45!$A$3:$S$481,7,FALSE),"")</f>
        <v>Clásica</v>
      </c>
      <c r="L621" s="2" t="str">
        <f>IFERROR(VLOOKUP($A621,[1]products_2021_10_19_12_46_45!$A$3:$S$481,8,FALSE),"")</f>
        <v/>
      </c>
      <c r="M621" s="2" t="str">
        <f>IFERROR(VLOOKUP($A621,[1]products_2021_10_19_12_46_45!$A$3:$S$481,9,FALSE),"")</f>
        <v>Rip Stop, Bombacha, Clásica</v>
      </c>
      <c r="N621" s="2">
        <f>IFERROR(VLOOKUP(C621,[2]articulo!$A$1:$D$9000,4,FALSE),"")</f>
        <v>5000</v>
      </c>
      <c r="O621" s="2" t="str">
        <f>VLOOKUP($A621,[1]products_2021_10_19_12_46_45!$A$3:$S$481,18,FALSE)</f>
        <v>https://rerda.com/7436/Bombacha-Clasica-Rip-Stop-Negra-T-34-49.jpg,https://rerda.com/7437/Bombacha-Clasica-Rip-Stop-Negra-T-34-49.jpg,https://rerda.com/7438/Bombacha-Clasica-Rip-Stop-Negra-T-34-49.jpg,https://rerda.com/7439/Bombacha-Clasica-Rip-Stop-Negra-T-34-49.jpg,https://rerda.com/7440/Bombacha-Clasica-Rip-Stop-Negra-T-34-49.jpg</v>
      </c>
      <c r="P621" s="2">
        <f>IFERROR(VLOOKUP(B621,[3]stock!$A$1:$B$9000,2,FALSE),"0")</f>
        <v>8</v>
      </c>
      <c r="Q621" s="2">
        <f>VLOOKUP($A621,[1]products_2021_10_19_12_46_45!$A$3:$S$481,11,FALSE)</f>
        <v>5</v>
      </c>
      <c r="R621" s="2">
        <f>VLOOKUP($A621,[1]products_2021_10_19_12_46_45!$A$3:$S$481,12,FALSE)</f>
        <v>5</v>
      </c>
      <c r="S621" s="2">
        <f>VLOOKUP($A621,[1]products_2021_10_19_12_46_45!$A$3:$S$481,13,FALSE)</f>
        <v>5</v>
      </c>
      <c r="T621" s="2">
        <f>VLOOKUP($A621,[1]products_2021_10_19_12_46_45!$A$3:$S$481,14,FALSE)</f>
        <v>0.03</v>
      </c>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row>
    <row r="622" spans="1:45" hidden="1" x14ac:dyDescent="0.25">
      <c r="A622" s="2">
        <v>757</v>
      </c>
      <c r="B622" s="2">
        <v>112090038</v>
      </c>
      <c r="C622" s="2">
        <f>VLOOKUP($A622,[1]products_2021_10_19_12_46_45!$A$3:$S$481,3,FALSE)</f>
        <v>1120900</v>
      </c>
      <c r="D622" s="2" t="str">
        <f>VLOOKUP($A622,[1]products_2021_10_19_12_46_45!$A$3:$S$481,4,FALSE)</f>
        <v>Bombacha Clásica Rip Stop Negra T:34-48</v>
      </c>
      <c r="E622" s="3">
        <v>38</v>
      </c>
      <c r="F622" s="4"/>
      <c r="G622" s="2" t="str">
        <f>VLOOKUP($A622,[1]products_2021_10_19_12_46_45!$A$3:$S$481,16,FALSE)</f>
        <v>Con puños en la bota.&lt;br /&gt;
Seis (6) bolsillos.&lt;br /&gt;
Refuerzo en rodillas y entrepierna.&lt;br /&gt;
Cierre de cremallera de 1ª calidad con ojal y botón.&lt;br /&gt;</v>
      </c>
      <c r="H622" s="2" t="str">
        <f>IFERROR(VLOOKUP($A622,[1]products_2021_10_19_12_46_45!$A$3:$S$481,17,FALSE),"")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22" s="2" t="str">
        <f>VLOOKUP($A622,[1]products_2021_10_19_12_46_45!$A$3:$S$481,5,FALSE)</f>
        <v>Indumentaria militar</v>
      </c>
      <c r="J622" s="2" t="str">
        <f>IFERROR(VLOOKUP($A622,[1]products_2021_10_19_12_46_45!$A$3:$S$481,6,FALSE),"")</f>
        <v>Pantalones de combate, bombachas, fajinas, cargo.</v>
      </c>
      <c r="K622" s="2" t="str">
        <f>IFERROR(VLOOKUP($A622,[1]products_2021_10_19_12_46_45!$A$3:$S$481,7,FALSE),"")</f>
        <v>Clásica</v>
      </c>
      <c r="L622" s="2" t="str">
        <f>IFERROR(VLOOKUP($A622,[1]products_2021_10_19_12_46_45!$A$3:$S$481,8,FALSE),"")</f>
        <v/>
      </c>
      <c r="M622" s="2" t="str">
        <f>IFERROR(VLOOKUP($A622,[1]products_2021_10_19_12_46_45!$A$3:$S$481,9,FALSE),"")</f>
        <v>Rip Stop, Bombacha, Clásica</v>
      </c>
      <c r="N622" s="2">
        <f>IFERROR(VLOOKUP(C622,[2]articulo!$A$1:$D$9000,4,FALSE),"")</f>
        <v>5000</v>
      </c>
      <c r="O622" s="2" t="str">
        <f>VLOOKUP($A622,[1]products_2021_10_19_12_46_45!$A$3:$S$481,18,FALSE)</f>
        <v>https://rerda.com/7436/Bombacha-Clasica-Rip-Stop-Negra-T-34-49.jpg,https://rerda.com/7437/Bombacha-Clasica-Rip-Stop-Negra-T-34-49.jpg,https://rerda.com/7438/Bombacha-Clasica-Rip-Stop-Negra-T-34-49.jpg,https://rerda.com/7439/Bombacha-Clasica-Rip-Stop-Negra-T-34-49.jpg,https://rerda.com/7440/Bombacha-Clasica-Rip-Stop-Negra-T-34-49.jpg</v>
      </c>
      <c r="P622" s="2">
        <f>IFERROR(VLOOKUP(B622,[3]stock!$A$1:$B$9000,2,FALSE),"0")</f>
        <v>16</v>
      </c>
      <c r="Q622" s="2">
        <f>VLOOKUP($A622,[1]products_2021_10_19_12_46_45!$A$3:$S$481,11,FALSE)</f>
        <v>5</v>
      </c>
      <c r="R622" s="2">
        <f>VLOOKUP($A622,[1]products_2021_10_19_12_46_45!$A$3:$S$481,12,FALSE)</f>
        <v>5</v>
      </c>
      <c r="S622" s="2">
        <f>VLOOKUP($A622,[1]products_2021_10_19_12_46_45!$A$3:$S$481,13,FALSE)</f>
        <v>5</v>
      </c>
      <c r="T622" s="2">
        <f>VLOOKUP($A622,[1]products_2021_10_19_12_46_45!$A$3:$S$481,14,FALSE)</f>
        <v>0.03</v>
      </c>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row>
    <row r="623" spans="1:45" hidden="1" x14ac:dyDescent="0.25">
      <c r="A623" s="2">
        <v>757</v>
      </c>
      <c r="B623" s="2">
        <v>112090040</v>
      </c>
      <c r="C623" s="2">
        <f>VLOOKUP($A623,[1]products_2021_10_19_12_46_45!$A$3:$S$481,3,FALSE)</f>
        <v>1120900</v>
      </c>
      <c r="D623" s="2" t="str">
        <f>VLOOKUP($A623,[1]products_2021_10_19_12_46_45!$A$3:$S$481,4,FALSE)</f>
        <v>Bombacha Clásica Rip Stop Negra T:34-48</v>
      </c>
      <c r="E623" s="3">
        <v>40</v>
      </c>
      <c r="F623" s="4"/>
      <c r="G623" s="2" t="str">
        <f>VLOOKUP($A623,[1]products_2021_10_19_12_46_45!$A$3:$S$481,16,FALSE)</f>
        <v>Con puños en la bota.&lt;br /&gt;
Seis (6) bolsillos.&lt;br /&gt;
Refuerzo en rodillas y entrepierna.&lt;br /&gt;
Cierre de cremallera de 1ª calidad con ojal y botón.&lt;br /&gt;</v>
      </c>
      <c r="H623" s="2" t="str">
        <f>IFERROR(VLOOKUP($A623,[1]products_2021_10_19_12_46_45!$A$3:$S$481,17,FALSE),"")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23" s="2" t="str">
        <f>VLOOKUP($A623,[1]products_2021_10_19_12_46_45!$A$3:$S$481,5,FALSE)</f>
        <v>Indumentaria militar</v>
      </c>
      <c r="J623" s="2" t="str">
        <f>IFERROR(VLOOKUP($A623,[1]products_2021_10_19_12_46_45!$A$3:$S$481,6,FALSE),"")</f>
        <v>Pantalones de combate, bombachas, fajinas, cargo.</v>
      </c>
      <c r="K623" s="2" t="str">
        <f>IFERROR(VLOOKUP($A623,[1]products_2021_10_19_12_46_45!$A$3:$S$481,7,FALSE),"")</f>
        <v>Clásica</v>
      </c>
      <c r="L623" s="2" t="str">
        <f>IFERROR(VLOOKUP($A623,[1]products_2021_10_19_12_46_45!$A$3:$S$481,8,FALSE),"")</f>
        <v/>
      </c>
      <c r="M623" s="2" t="str">
        <f>IFERROR(VLOOKUP($A623,[1]products_2021_10_19_12_46_45!$A$3:$S$481,9,FALSE),"")</f>
        <v>Rip Stop, Bombacha, Clásica</v>
      </c>
      <c r="N623" s="2">
        <f>IFERROR(VLOOKUP(C623,[2]articulo!$A$1:$D$9000,4,FALSE),"")</f>
        <v>5000</v>
      </c>
      <c r="O623" s="2" t="str">
        <f>VLOOKUP($A623,[1]products_2021_10_19_12_46_45!$A$3:$S$481,18,FALSE)</f>
        <v>https://rerda.com/7436/Bombacha-Clasica-Rip-Stop-Negra-T-34-49.jpg,https://rerda.com/7437/Bombacha-Clasica-Rip-Stop-Negra-T-34-49.jpg,https://rerda.com/7438/Bombacha-Clasica-Rip-Stop-Negra-T-34-49.jpg,https://rerda.com/7439/Bombacha-Clasica-Rip-Stop-Negra-T-34-49.jpg,https://rerda.com/7440/Bombacha-Clasica-Rip-Stop-Negra-T-34-49.jpg</v>
      </c>
      <c r="P623" s="2">
        <f>IFERROR(VLOOKUP(B623,[3]stock!$A$1:$B$9000,2,FALSE),"0")</f>
        <v>23</v>
      </c>
      <c r="Q623" s="2">
        <f>VLOOKUP($A623,[1]products_2021_10_19_12_46_45!$A$3:$S$481,11,FALSE)</f>
        <v>5</v>
      </c>
      <c r="R623" s="2">
        <f>VLOOKUP($A623,[1]products_2021_10_19_12_46_45!$A$3:$S$481,12,FALSE)</f>
        <v>5</v>
      </c>
      <c r="S623" s="2">
        <f>VLOOKUP($A623,[1]products_2021_10_19_12_46_45!$A$3:$S$481,13,FALSE)</f>
        <v>5</v>
      </c>
      <c r="T623" s="2">
        <f>VLOOKUP($A623,[1]products_2021_10_19_12_46_45!$A$3:$S$481,14,FALSE)</f>
        <v>0.03</v>
      </c>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row>
    <row r="624" spans="1:45" hidden="1" x14ac:dyDescent="0.25">
      <c r="A624" s="2">
        <v>757</v>
      </c>
      <c r="B624" s="2">
        <v>112090042</v>
      </c>
      <c r="C624" s="2">
        <f>VLOOKUP($A624,[1]products_2021_10_19_12_46_45!$A$3:$S$481,3,FALSE)</f>
        <v>1120900</v>
      </c>
      <c r="D624" s="2" t="str">
        <f>VLOOKUP($A624,[1]products_2021_10_19_12_46_45!$A$3:$S$481,4,FALSE)</f>
        <v>Bombacha Clásica Rip Stop Negra T:34-48</v>
      </c>
      <c r="E624" s="3">
        <v>42</v>
      </c>
      <c r="F624" s="4"/>
      <c r="G624" s="2" t="str">
        <f>VLOOKUP($A624,[1]products_2021_10_19_12_46_45!$A$3:$S$481,16,FALSE)</f>
        <v>Con puños en la bota.&lt;br /&gt;
Seis (6) bolsillos.&lt;br /&gt;
Refuerzo en rodillas y entrepierna.&lt;br /&gt;
Cierre de cremallera de 1ª calidad con ojal y botón.&lt;br /&gt;</v>
      </c>
      <c r="H624" s="2" t="str">
        <f>IFERROR(VLOOKUP($A624,[1]products_2021_10_19_12_46_45!$A$3:$S$481,17,FALSE),"")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24" s="2" t="str">
        <f>VLOOKUP($A624,[1]products_2021_10_19_12_46_45!$A$3:$S$481,5,FALSE)</f>
        <v>Indumentaria militar</v>
      </c>
      <c r="J624" s="2" t="str">
        <f>IFERROR(VLOOKUP($A624,[1]products_2021_10_19_12_46_45!$A$3:$S$481,6,FALSE),"")</f>
        <v>Pantalones de combate, bombachas, fajinas, cargo.</v>
      </c>
      <c r="K624" s="2" t="str">
        <f>IFERROR(VLOOKUP($A624,[1]products_2021_10_19_12_46_45!$A$3:$S$481,7,FALSE),"")</f>
        <v>Clásica</v>
      </c>
      <c r="L624" s="2" t="str">
        <f>IFERROR(VLOOKUP($A624,[1]products_2021_10_19_12_46_45!$A$3:$S$481,8,FALSE),"")</f>
        <v/>
      </c>
      <c r="M624" s="2" t="str">
        <f>IFERROR(VLOOKUP($A624,[1]products_2021_10_19_12_46_45!$A$3:$S$481,9,FALSE),"")</f>
        <v>Rip Stop, Bombacha, Clásica</v>
      </c>
      <c r="N624" s="2">
        <f>IFERROR(VLOOKUP(C624,[2]articulo!$A$1:$D$9000,4,FALSE),"")</f>
        <v>5000</v>
      </c>
      <c r="O624" s="2" t="str">
        <f>VLOOKUP($A624,[1]products_2021_10_19_12_46_45!$A$3:$S$481,18,FALSE)</f>
        <v>https://rerda.com/7436/Bombacha-Clasica-Rip-Stop-Negra-T-34-49.jpg,https://rerda.com/7437/Bombacha-Clasica-Rip-Stop-Negra-T-34-49.jpg,https://rerda.com/7438/Bombacha-Clasica-Rip-Stop-Negra-T-34-49.jpg,https://rerda.com/7439/Bombacha-Clasica-Rip-Stop-Negra-T-34-49.jpg,https://rerda.com/7440/Bombacha-Clasica-Rip-Stop-Negra-T-34-49.jpg</v>
      </c>
      <c r="P624" s="2">
        <f>IFERROR(VLOOKUP(B624,[3]stock!$A$1:$B$9000,2,FALSE),"0")</f>
        <v>8</v>
      </c>
      <c r="Q624" s="2">
        <f>VLOOKUP($A624,[1]products_2021_10_19_12_46_45!$A$3:$S$481,11,FALSE)</f>
        <v>5</v>
      </c>
      <c r="R624" s="2">
        <f>VLOOKUP($A624,[1]products_2021_10_19_12_46_45!$A$3:$S$481,12,FALSE)</f>
        <v>5</v>
      </c>
      <c r="S624" s="2">
        <f>VLOOKUP($A624,[1]products_2021_10_19_12_46_45!$A$3:$S$481,13,FALSE)</f>
        <v>5</v>
      </c>
      <c r="T624" s="2">
        <f>VLOOKUP($A624,[1]products_2021_10_19_12_46_45!$A$3:$S$481,14,FALSE)</f>
        <v>0.03</v>
      </c>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row>
    <row r="625" spans="1:45" hidden="1" x14ac:dyDescent="0.25">
      <c r="A625" s="2">
        <v>757</v>
      </c>
      <c r="B625" s="2">
        <v>112090044</v>
      </c>
      <c r="C625" s="2">
        <f>VLOOKUP($A625,[1]products_2021_10_19_12_46_45!$A$3:$S$481,3,FALSE)</f>
        <v>1120900</v>
      </c>
      <c r="D625" s="2" t="str">
        <f>VLOOKUP($A625,[1]products_2021_10_19_12_46_45!$A$3:$S$481,4,FALSE)</f>
        <v>Bombacha Clásica Rip Stop Negra T:34-48</v>
      </c>
      <c r="E625" s="3">
        <v>44</v>
      </c>
      <c r="F625" s="4"/>
      <c r="G625" s="2" t="str">
        <f>VLOOKUP($A625,[1]products_2021_10_19_12_46_45!$A$3:$S$481,16,FALSE)</f>
        <v>Con puños en la bota.&lt;br /&gt;
Seis (6) bolsillos.&lt;br /&gt;
Refuerzo en rodillas y entrepierna.&lt;br /&gt;
Cierre de cremallera de 1ª calidad con ojal y botón.&lt;br /&gt;</v>
      </c>
      <c r="H625" s="2" t="str">
        <f>IFERROR(VLOOKUP($A625,[1]products_2021_10_19_12_46_45!$A$3:$S$481,17,FALSE),"")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25" s="2" t="str">
        <f>VLOOKUP($A625,[1]products_2021_10_19_12_46_45!$A$3:$S$481,5,FALSE)</f>
        <v>Indumentaria militar</v>
      </c>
      <c r="J625" s="2" t="str">
        <f>IFERROR(VLOOKUP($A625,[1]products_2021_10_19_12_46_45!$A$3:$S$481,6,FALSE),"")</f>
        <v>Pantalones de combate, bombachas, fajinas, cargo.</v>
      </c>
      <c r="K625" s="2" t="str">
        <f>IFERROR(VLOOKUP($A625,[1]products_2021_10_19_12_46_45!$A$3:$S$481,7,FALSE),"")</f>
        <v>Clásica</v>
      </c>
      <c r="L625" s="2" t="str">
        <f>IFERROR(VLOOKUP($A625,[1]products_2021_10_19_12_46_45!$A$3:$S$481,8,FALSE),"")</f>
        <v/>
      </c>
      <c r="M625" s="2" t="str">
        <f>IFERROR(VLOOKUP($A625,[1]products_2021_10_19_12_46_45!$A$3:$S$481,9,FALSE),"")</f>
        <v>Rip Stop, Bombacha, Clásica</v>
      </c>
      <c r="N625" s="2">
        <f>IFERROR(VLOOKUP(C625,[2]articulo!$A$1:$D$9000,4,FALSE),"")</f>
        <v>5000</v>
      </c>
      <c r="O625" s="2" t="str">
        <f>VLOOKUP($A625,[1]products_2021_10_19_12_46_45!$A$3:$S$481,18,FALSE)</f>
        <v>https://rerda.com/7436/Bombacha-Clasica-Rip-Stop-Negra-T-34-49.jpg,https://rerda.com/7437/Bombacha-Clasica-Rip-Stop-Negra-T-34-49.jpg,https://rerda.com/7438/Bombacha-Clasica-Rip-Stop-Negra-T-34-49.jpg,https://rerda.com/7439/Bombacha-Clasica-Rip-Stop-Negra-T-34-49.jpg,https://rerda.com/7440/Bombacha-Clasica-Rip-Stop-Negra-T-34-49.jpg</v>
      </c>
      <c r="P625" s="2">
        <f>IFERROR(VLOOKUP(B625,[3]stock!$A$1:$B$9000,2,FALSE),"0")</f>
        <v>7</v>
      </c>
      <c r="Q625" s="2">
        <f>VLOOKUP($A625,[1]products_2021_10_19_12_46_45!$A$3:$S$481,11,FALSE)</f>
        <v>5</v>
      </c>
      <c r="R625" s="2">
        <f>VLOOKUP($A625,[1]products_2021_10_19_12_46_45!$A$3:$S$481,12,FALSE)</f>
        <v>5</v>
      </c>
      <c r="S625" s="2">
        <f>VLOOKUP($A625,[1]products_2021_10_19_12_46_45!$A$3:$S$481,13,FALSE)</f>
        <v>5</v>
      </c>
      <c r="T625" s="2">
        <f>VLOOKUP($A625,[1]products_2021_10_19_12_46_45!$A$3:$S$481,14,FALSE)</f>
        <v>0.03</v>
      </c>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row>
    <row r="626" spans="1:45" hidden="1" x14ac:dyDescent="0.25">
      <c r="A626" s="2">
        <v>757</v>
      </c>
      <c r="B626" s="2">
        <v>112090046</v>
      </c>
      <c r="C626" s="2">
        <f>VLOOKUP($A626,[1]products_2021_10_19_12_46_45!$A$3:$S$481,3,FALSE)</f>
        <v>1120900</v>
      </c>
      <c r="D626" s="2" t="str">
        <f>VLOOKUP($A626,[1]products_2021_10_19_12_46_45!$A$3:$S$481,4,FALSE)</f>
        <v>Bombacha Clásica Rip Stop Negra T:34-48</v>
      </c>
      <c r="E626" s="3">
        <v>46</v>
      </c>
      <c r="F626" s="4"/>
      <c r="G626" s="2" t="str">
        <f>VLOOKUP($A626,[1]products_2021_10_19_12_46_45!$A$3:$S$481,16,FALSE)</f>
        <v>Con puños en la bota.&lt;br /&gt;
Seis (6) bolsillos.&lt;br /&gt;
Refuerzo en rodillas y entrepierna.&lt;br /&gt;
Cierre de cremallera de 1ª calidad con ojal y botón.&lt;br /&gt;</v>
      </c>
      <c r="H626" s="2" t="str">
        <f>IFERROR(VLOOKUP($A626,[1]products_2021_10_19_12_46_45!$A$3:$S$481,17,FALSE),"")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26" s="2" t="str">
        <f>VLOOKUP($A626,[1]products_2021_10_19_12_46_45!$A$3:$S$481,5,FALSE)</f>
        <v>Indumentaria militar</v>
      </c>
      <c r="J626" s="2" t="str">
        <f>IFERROR(VLOOKUP($A626,[1]products_2021_10_19_12_46_45!$A$3:$S$481,6,FALSE),"")</f>
        <v>Pantalones de combate, bombachas, fajinas, cargo.</v>
      </c>
      <c r="K626" s="2" t="str">
        <f>IFERROR(VLOOKUP($A626,[1]products_2021_10_19_12_46_45!$A$3:$S$481,7,FALSE),"")</f>
        <v>Clásica</v>
      </c>
      <c r="L626" s="2" t="str">
        <f>IFERROR(VLOOKUP($A626,[1]products_2021_10_19_12_46_45!$A$3:$S$481,8,FALSE),"")</f>
        <v/>
      </c>
      <c r="M626" s="2" t="str">
        <f>IFERROR(VLOOKUP($A626,[1]products_2021_10_19_12_46_45!$A$3:$S$481,9,FALSE),"")</f>
        <v>Rip Stop, Bombacha, Clásica</v>
      </c>
      <c r="N626" s="2">
        <f>IFERROR(VLOOKUP(C626,[2]articulo!$A$1:$D$9000,4,FALSE),"")</f>
        <v>5000</v>
      </c>
      <c r="O626" s="2" t="str">
        <f>VLOOKUP($A626,[1]products_2021_10_19_12_46_45!$A$3:$S$481,18,FALSE)</f>
        <v>https://rerda.com/7436/Bombacha-Clasica-Rip-Stop-Negra-T-34-49.jpg,https://rerda.com/7437/Bombacha-Clasica-Rip-Stop-Negra-T-34-49.jpg,https://rerda.com/7438/Bombacha-Clasica-Rip-Stop-Negra-T-34-49.jpg,https://rerda.com/7439/Bombacha-Clasica-Rip-Stop-Negra-T-34-49.jpg,https://rerda.com/7440/Bombacha-Clasica-Rip-Stop-Negra-T-34-49.jpg</v>
      </c>
      <c r="P626" s="2">
        <f>IFERROR(VLOOKUP(B626,[3]stock!$A$1:$B$9000,2,FALSE),"0")</f>
        <v>8</v>
      </c>
      <c r="Q626" s="2">
        <f>VLOOKUP($A626,[1]products_2021_10_19_12_46_45!$A$3:$S$481,11,FALSE)</f>
        <v>5</v>
      </c>
      <c r="R626" s="2">
        <f>VLOOKUP($A626,[1]products_2021_10_19_12_46_45!$A$3:$S$481,12,FALSE)</f>
        <v>5</v>
      </c>
      <c r="S626" s="2">
        <f>VLOOKUP($A626,[1]products_2021_10_19_12_46_45!$A$3:$S$481,13,FALSE)</f>
        <v>5</v>
      </c>
      <c r="T626" s="2">
        <f>VLOOKUP($A626,[1]products_2021_10_19_12_46_45!$A$3:$S$481,14,FALSE)</f>
        <v>0.03</v>
      </c>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row>
    <row r="627" spans="1:45" hidden="1" x14ac:dyDescent="0.25">
      <c r="A627" s="2">
        <v>757</v>
      </c>
      <c r="B627" s="2">
        <v>112090048</v>
      </c>
      <c r="C627" s="2">
        <f>VLOOKUP($A627,[1]products_2021_10_19_12_46_45!$A$3:$S$481,3,FALSE)</f>
        <v>1120900</v>
      </c>
      <c r="D627" s="2" t="str">
        <f>VLOOKUP($A627,[1]products_2021_10_19_12_46_45!$A$3:$S$481,4,FALSE)</f>
        <v>Bombacha Clásica Rip Stop Negra T:34-48</v>
      </c>
      <c r="E627" s="3">
        <v>48</v>
      </c>
      <c r="F627" s="4"/>
      <c r="G627" s="2" t="str">
        <f>VLOOKUP($A627,[1]products_2021_10_19_12_46_45!$A$3:$S$481,16,FALSE)</f>
        <v>Con puños en la bota.&lt;br /&gt;
Seis (6) bolsillos.&lt;br /&gt;
Refuerzo en rodillas y entrepierna.&lt;br /&gt;
Cierre de cremallera de 1ª calidad con ojal y botón.&lt;br /&gt;</v>
      </c>
      <c r="H627" s="2" t="str">
        <f>IFERROR(VLOOKUP($A627,[1]products_2021_10_19_12_46_45!$A$3:$S$481,17,FALSE),"")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27" s="2" t="str">
        <f>VLOOKUP($A627,[1]products_2021_10_19_12_46_45!$A$3:$S$481,5,FALSE)</f>
        <v>Indumentaria militar</v>
      </c>
      <c r="J627" s="2" t="str">
        <f>IFERROR(VLOOKUP($A627,[1]products_2021_10_19_12_46_45!$A$3:$S$481,6,FALSE),"")</f>
        <v>Pantalones de combate, bombachas, fajinas, cargo.</v>
      </c>
      <c r="K627" s="2" t="str">
        <f>IFERROR(VLOOKUP($A627,[1]products_2021_10_19_12_46_45!$A$3:$S$481,7,FALSE),"")</f>
        <v>Clásica</v>
      </c>
      <c r="L627" s="2" t="str">
        <f>IFERROR(VLOOKUP($A627,[1]products_2021_10_19_12_46_45!$A$3:$S$481,8,FALSE),"")</f>
        <v/>
      </c>
      <c r="M627" s="2" t="str">
        <f>IFERROR(VLOOKUP($A627,[1]products_2021_10_19_12_46_45!$A$3:$S$481,9,FALSE),"")</f>
        <v>Rip Stop, Bombacha, Clásica</v>
      </c>
      <c r="N627" s="2">
        <f>IFERROR(VLOOKUP(C627,[2]articulo!$A$1:$D$9000,4,FALSE),"")</f>
        <v>5000</v>
      </c>
      <c r="O627" s="2" t="str">
        <f>VLOOKUP($A627,[1]products_2021_10_19_12_46_45!$A$3:$S$481,18,FALSE)</f>
        <v>https://rerda.com/7436/Bombacha-Clasica-Rip-Stop-Negra-T-34-49.jpg,https://rerda.com/7437/Bombacha-Clasica-Rip-Stop-Negra-T-34-49.jpg,https://rerda.com/7438/Bombacha-Clasica-Rip-Stop-Negra-T-34-49.jpg,https://rerda.com/7439/Bombacha-Clasica-Rip-Stop-Negra-T-34-49.jpg,https://rerda.com/7440/Bombacha-Clasica-Rip-Stop-Negra-T-34-49.jpg</v>
      </c>
      <c r="P627" s="2">
        <f>IFERROR(VLOOKUP(B627,[3]stock!$A$1:$B$9000,2,FALSE),"0")</f>
        <v>2</v>
      </c>
      <c r="Q627" s="2">
        <f>VLOOKUP($A627,[1]products_2021_10_19_12_46_45!$A$3:$S$481,11,FALSE)</f>
        <v>5</v>
      </c>
      <c r="R627" s="2">
        <f>VLOOKUP($A627,[1]products_2021_10_19_12_46_45!$A$3:$S$481,12,FALSE)</f>
        <v>5</v>
      </c>
      <c r="S627" s="2">
        <f>VLOOKUP($A627,[1]products_2021_10_19_12_46_45!$A$3:$S$481,13,FALSE)</f>
        <v>5</v>
      </c>
      <c r="T627" s="2">
        <f>VLOOKUP($A627,[1]products_2021_10_19_12_46_45!$A$3:$S$481,14,FALSE)</f>
        <v>0.03</v>
      </c>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row>
    <row r="628" spans="1:45" hidden="1" x14ac:dyDescent="0.25">
      <c r="A628" s="2">
        <v>759</v>
      </c>
      <c r="B628" s="2">
        <v>112090150</v>
      </c>
      <c r="C628" s="2">
        <f>VLOOKUP($A628,[1]products_2021_10_19_12_46_45!$A$3:$S$481,3,FALSE)</f>
        <v>1120901</v>
      </c>
      <c r="D628" s="2" t="str">
        <f>VLOOKUP($A628,[1]products_2021_10_19_12_46_45!$A$3:$S$481,4,FALSE)</f>
        <v>Bombacha Clásica Rip Stop Negra T:50-54</v>
      </c>
      <c r="E628" s="3">
        <v>50</v>
      </c>
      <c r="F628" s="4"/>
      <c r="G628" s="2" t="str">
        <f>VLOOKUP($A628,[1]products_2021_10_19_12_46_45!$A$3:$S$481,16,FALSE)</f>
        <v>Con puños en la bota.&lt;br /&gt;
Seis (6) bolsillos.&lt;br /&gt;
Refuerzo en rodillas y entrepierna.&lt;br /&gt;
Cierre de cremallera de 1ª calidad con ojal y botón.&lt;br /&gt;</v>
      </c>
      <c r="H628" s="2" t="str">
        <f>IFERROR(VLOOKUP($A628,[1]products_2021_10_19_12_46_45!$A$3:$S$481,17,FALSE),"")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28" s="2" t="str">
        <f>VLOOKUP($A628,[1]products_2021_10_19_12_46_45!$A$3:$S$481,5,FALSE)</f>
        <v>Indumentaria militar</v>
      </c>
      <c r="J628" s="2" t="str">
        <f>IFERROR(VLOOKUP($A628,[1]products_2021_10_19_12_46_45!$A$3:$S$481,6,FALSE),"")</f>
        <v>Pantalones de combate, bombachas, fajinas, cargo.</v>
      </c>
      <c r="K628" s="2" t="str">
        <f>IFERROR(VLOOKUP($A628,[1]products_2021_10_19_12_46_45!$A$3:$S$481,7,FALSE),"")</f>
        <v>Clásica</v>
      </c>
      <c r="L628" s="2" t="str">
        <f>IFERROR(VLOOKUP($A628,[1]products_2021_10_19_12_46_45!$A$3:$S$481,8,FALSE),"")</f>
        <v/>
      </c>
      <c r="M628" s="2" t="str">
        <f>IFERROR(VLOOKUP($A628,[1]products_2021_10_19_12_46_45!$A$3:$S$481,9,FALSE),"")</f>
        <v>Rip Stop, Bombacha, Clásica</v>
      </c>
      <c r="N628" s="2">
        <f>IFERROR(VLOOKUP(C628,[2]articulo!$A$1:$D$9000,4,FALSE),"")</f>
        <v>5150</v>
      </c>
      <c r="O628" s="2" t="str">
        <f>VLOOKUP($A628,[1]products_2021_10_19_12_46_45!$A$3:$S$481,18,FALSE)</f>
        <v>https://rerda.com/7441/Bombacha-Clasica-Rip-Stop-Negra-T-50-55.jpg,https://rerda.com/7442/Bombacha-Clasica-Rip-Stop-Negra-T-50-55.jpg,https://rerda.com/7443/Bombacha-Clasica-Rip-Stop-Negra-T-50-55.jpg,https://rerda.com/7444/Bombacha-Clasica-Rip-Stop-Negra-T-50-55.jpg,https://rerda.com/7445/Bombacha-Clasica-Rip-Stop-Negra-T-50-55.jpg</v>
      </c>
      <c r="P628" s="2">
        <f>IFERROR(VLOOKUP(B628,[3]stock!$A$1:$B$9000,2,FALSE),"0")</f>
        <v>8</v>
      </c>
      <c r="Q628" s="2">
        <f>VLOOKUP($A628,[1]products_2021_10_19_12_46_45!$A$3:$S$481,11,FALSE)</f>
        <v>5</v>
      </c>
      <c r="R628" s="2">
        <f>VLOOKUP($A628,[1]products_2021_10_19_12_46_45!$A$3:$S$481,12,FALSE)</f>
        <v>5</v>
      </c>
      <c r="S628" s="2">
        <f>VLOOKUP($A628,[1]products_2021_10_19_12_46_45!$A$3:$S$481,13,FALSE)</f>
        <v>5</v>
      </c>
      <c r="T628" s="2">
        <f>VLOOKUP($A628,[1]products_2021_10_19_12_46_45!$A$3:$S$481,14,FALSE)</f>
        <v>0.03</v>
      </c>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row>
    <row r="629" spans="1:45" hidden="1" x14ac:dyDescent="0.25">
      <c r="A629" s="2">
        <v>759</v>
      </c>
      <c r="B629" s="2">
        <v>112090152</v>
      </c>
      <c r="C629" s="2">
        <f>VLOOKUP($A629,[1]products_2021_10_19_12_46_45!$A$3:$S$481,3,FALSE)</f>
        <v>1120901</v>
      </c>
      <c r="D629" s="2" t="str">
        <f>VLOOKUP($A629,[1]products_2021_10_19_12_46_45!$A$3:$S$481,4,FALSE)</f>
        <v>Bombacha Clásica Rip Stop Negra T:50-54</v>
      </c>
      <c r="E629" s="3">
        <v>52</v>
      </c>
      <c r="F629" s="4"/>
      <c r="G629" s="2" t="str">
        <f>VLOOKUP($A629,[1]products_2021_10_19_12_46_45!$A$3:$S$481,16,FALSE)</f>
        <v>Con puños en la bota.&lt;br /&gt;
Seis (6) bolsillos.&lt;br /&gt;
Refuerzo en rodillas y entrepierna.&lt;br /&gt;
Cierre de cremallera de 1ª calidad con ojal y botón.&lt;br /&gt;</v>
      </c>
      <c r="H629" s="2" t="str">
        <f>IFERROR(VLOOKUP($A629,[1]products_2021_10_19_12_46_45!$A$3:$S$481,17,FALSE),"")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29" s="2" t="str">
        <f>VLOOKUP($A629,[1]products_2021_10_19_12_46_45!$A$3:$S$481,5,FALSE)</f>
        <v>Indumentaria militar</v>
      </c>
      <c r="J629" s="2" t="str">
        <f>IFERROR(VLOOKUP($A629,[1]products_2021_10_19_12_46_45!$A$3:$S$481,6,FALSE),"")</f>
        <v>Pantalones de combate, bombachas, fajinas, cargo.</v>
      </c>
      <c r="K629" s="2" t="str">
        <f>IFERROR(VLOOKUP($A629,[1]products_2021_10_19_12_46_45!$A$3:$S$481,7,FALSE),"")</f>
        <v>Clásica</v>
      </c>
      <c r="L629" s="2" t="str">
        <f>IFERROR(VLOOKUP($A629,[1]products_2021_10_19_12_46_45!$A$3:$S$481,8,FALSE),"")</f>
        <v/>
      </c>
      <c r="M629" s="2" t="str">
        <f>IFERROR(VLOOKUP($A629,[1]products_2021_10_19_12_46_45!$A$3:$S$481,9,FALSE),"")</f>
        <v>Rip Stop, Bombacha, Clásica</v>
      </c>
      <c r="N629" s="2">
        <f>IFERROR(VLOOKUP(C629,[2]articulo!$A$1:$D$9000,4,FALSE),"")</f>
        <v>5150</v>
      </c>
      <c r="O629" s="2" t="str">
        <f>VLOOKUP($A629,[1]products_2021_10_19_12_46_45!$A$3:$S$481,18,FALSE)</f>
        <v>https://rerda.com/7441/Bombacha-Clasica-Rip-Stop-Negra-T-50-55.jpg,https://rerda.com/7442/Bombacha-Clasica-Rip-Stop-Negra-T-50-55.jpg,https://rerda.com/7443/Bombacha-Clasica-Rip-Stop-Negra-T-50-55.jpg,https://rerda.com/7444/Bombacha-Clasica-Rip-Stop-Negra-T-50-55.jpg,https://rerda.com/7445/Bombacha-Clasica-Rip-Stop-Negra-T-50-55.jpg</v>
      </c>
      <c r="P629" s="2">
        <f>IFERROR(VLOOKUP(B629,[3]stock!$A$1:$B$9000,2,FALSE),"0")</f>
        <v>7</v>
      </c>
      <c r="Q629" s="2">
        <f>VLOOKUP($A629,[1]products_2021_10_19_12_46_45!$A$3:$S$481,11,FALSE)</f>
        <v>5</v>
      </c>
      <c r="R629" s="2">
        <f>VLOOKUP($A629,[1]products_2021_10_19_12_46_45!$A$3:$S$481,12,FALSE)</f>
        <v>5</v>
      </c>
      <c r="S629" s="2">
        <f>VLOOKUP($A629,[1]products_2021_10_19_12_46_45!$A$3:$S$481,13,FALSE)</f>
        <v>5</v>
      </c>
      <c r="T629" s="2">
        <f>VLOOKUP($A629,[1]products_2021_10_19_12_46_45!$A$3:$S$481,14,FALSE)</f>
        <v>0.03</v>
      </c>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row>
    <row r="630" spans="1:45" hidden="1" x14ac:dyDescent="0.25">
      <c r="A630" s="2">
        <v>759</v>
      </c>
      <c r="B630" s="2">
        <v>112090154</v>
      </c>
      <c r="C630" s="2">
        <f>VLOOKUP($A630,[1]products_2021_10_19_12_46_45!$A$3:$S$481,3,FALSE)</f>
        <v>1120901</v>
      </c>
      <c r="D630" s="2" t="str">
        <f>VLOOKUP($A630,[1]products_2021_10_19_12_46_45!$A$3:$S$481,4,FALSE)</f>
        <v>Bombacha Clásica Rip Stop Negra T:50-54</v>
      </c>
      <c r="E630" s="3">
        <v>54</v>
      </c>
      <c r="F630" s="4"/>
      <c r="G630" s="2" t="str">
        <f>VLOOKUP($A630,[1]products_2021_10_19_12_46_45!$A$3:$S$481,16,FALSE)</f>
        <v>Con puños en la bota.&lt;br /&gt;
Seis (6) bolsillos.&lt;br /&gt;
Refuerzo en rodillas y entrepierna.&lt;br /&gt;
Cierre de cremallera de 1ª calidad con ojal y botón.&lt;br /&gt;</v>
      </c>
      <c r="H630" s="2" t="str">
        <f>IFERROR(VLOOKUP($A630,[1]products_2021_10_19_12_46_45!$A$3:$S$481,17,FALSE),"")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30" s="2" t="str">
        <f>VLOOKUP($A630,[1]products_2021_10_19_12_46_45!$A$3:$S$481,5,FALSE)</f>
        <v>Indumentaria militar</v>
      </c>
      <c r="J630" s="2" t="str">
        <f>IFERROR(VLOOKUP($A630,[1]products_2021_10_19_12_46_45!$A$3:$S$481,6,FALSE),"")</f>
        <v>Pantalones de combate, bombachas, fajinas, cargo.</v>
      </c>
      <c r="K630" s="2" t="str">
        <f>IFERROR(VLOOKUP($A630,[1]products_2021_10_19_12_46_45!$A$3:$S$481,7,FALSE),"")</f>
        <v>Clásica</v>
      </c>
      <c r="L630" s="2" t="str">
        <f>IFERROR(VLOOKUP($A630,[1]products_2021_10_19_12_46_45!$A$3:$S$481,8,FALSE),"")</f>
        <v/>
      </c>
      <c r="M630" s="2" t="str">
        <f>IFERROR(VLOOKUP($A630,[1]products_2021_10_19_12_46_45!$A$3:$S$481,9,FALSE),"")</f>
        <v>Rip Stop, Bombacha, Clásica</v>
      </c>
      <c r="N630" s="2">
        <f>IFERROR(VLOOKUP(C630,[2]articulo!$A$1:$D$9000,4,FALSE),"")</f>
        <v>5150</v>
      </c>
      <c r="O630" s="2" t="str">
        <f>VLOOKUP($A630,[1]products_2021_10_19_12_46_45!$A$3:$S$481,18,FALSE)</f>
        <v>https://rerda.com/7441/Bombacha-Clasica-Rip-Stop-Negra-T-50-55.jpg,https://rerda.com/7442/Bombacha-Clasica-Rip-Stop-Negra-T-50-55.jpg,https://rerda.com/7443/Bombacha-Clasica-Rip-Stop-Negra-T-50-55.jpg,https://rerda.com/7444/Bombacha-Clasica-Rip-Stop-Negra-T-50-55.jpg,https://rerda.com/7445/Bombacha-Clasica-Rip-Stop-Negra-T-50-55.jpg</v>
      </c>
      <c r="P630" s="2">
        <f>IFERROR(VLOOKUP(B630,[3]stock!$A$1:$B$9000,2,FALSE),"0")</f>
        <v>6</v>
      </c>
      <c r="Q630" s="2">
        <f>VLOOKUP($A630,[1]products_2021_10_19_12_46_45!$A$3:$S$481,11,FALSE)</f>
        <v>5</v>
      </c>
      <c r="R630" s="2">
        <f>VLOOKUP($A630,[1]products_2021_10_19_12_46_45!$A$3:$S$481,12,FALSE)</f>
        <v>5</v>
      </c>
      <c r="S630" s="2">
        <f>VLOOKUP($A630,[1]products_2021_10_19_12_46_45!$A$3:$S$481,13,FALSE)</f>
        <v>5</v>
      </c>
      <c r="T630" s="2">
        <f>VLOOKUP($A630,[1]products_2021_10_19_12_46_45!$A$3:$S$481,14,FALSE)</f>
        <v>0.03</v>
      </c>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row>
    <row r="631" spans="1:45" hidden="1" x14ac:dyDescent="0.25">
      <c r="A631" s="2">
        <v>760</v>
      </c>
      <c r="B631" s="2">
        <v>112090256</v>
      </c>
      <c r="C631" s="2">
        <f>VLOOKUP($A631,[1]products_2021_10_19_12_46_45!$A$3:$S$481,3,FALSE)</f>
        <v>1120902</v>
      </c>
      <c r="D631" s="2" t="str">
        <f>VLOOKUP($A631,[1]products_2021_10_19_12_46_45!$A$3:$S$481,4,FALSE)</f>
        <v>Bombacha Clásica Rip Stop Negra T:56-60</v>
      </c>
      <c r="E631" s="3">
        <v>56</v>
      </c>
      <c r="F631" s="4"/>
      <c r="G631" s="2" t="str">
        <f>VLOOKUP($A631,[1]products_2021_10_19_12_46_45!$A$3:$S$481,16,FALSE)</f>
        <v>Con puños en la bota.&lt;br /&gt;
Seis (6) bolsillos.&lt;br /&gt;
Refuerzo en rodillas y entrepierna.&lt;br /&gt;
Cierre de cremallera de 1ª calidad con ojal y botón.&lt;br /&gt;</v>
      </c>
      <c r="H631" s="2" t="str">
        <f>IFERROR(VLOOKUP($A631,[1]products_2021_10_19_12_46_45!$A$3:$S$481,17,FALSE),"")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31" s="2" t="str">
        <f>VLOOKUP($A631,[1]products_2021_10_19_12_46_45!$A$3:$S$481,5,FALSE)</f>
        <v>Indumentaria militar</v>
      </c>
      <c r="J631" s="2" t="str">
        <f>IFERROR(VLOOKUP($A631,[1]products_2021_10_19_12_46_45!$A$3:$S$481,6,FALSE),"")</f>
        <v>Pantalones de combate, bombachas, fajinas, cargo.</v>
      </c>
      <c r="K631" s="2" t="str">
        <f>IFERROR(VLOOKUP($A631,[1]products_2021_10_19_12_46_45!$A$3:$S$481,7,FALSE),"")</f>
        <v>Clásica</v>
      </c>
      <c r="L631" s="2" t="str">
        <f>IFERROR(VLOOKUP($A631,[1]products_2021_10_19_12_46_45!$A$3:$S$481,8,FALSE),"")</f>
        <v/>
      </c>
      <c r="M631" s="2" t="str">
        <f>IFERROR(VLOOKUP($A631,[1]products_2021_10_19_12_46_45!$A$3:$S$481,9,FALSE),"")</f>
        <v>Rip Stop, Bombacha, Clásica</v>
      </c>
      <c r="N631" s="2">
        <f>IFERROR(VLOOKUP(C631,[2]articulo!$A$1:$D$9000,4,FALSE),"")</f>
        <v>5300</v>
      </c>
      <c r="O631" s="2" t="str">
        <f>VLOOKUP($A631,[1]products_2021_10_19_12_46_45!$A$3:$S$481,18,FALSE)</f>
        <v>https://rerda.com/7446/Bombacha-Clasica-Rip-Stop-Negra-T-56-61.jpg,https://rerda.com/7447/Bombacha-Clasica-Rip-Stop-Negra-T-56-61.jpg,https://rerda.com/7448/Bombacha-Clasica-Rip-Stop-Negra-T-56-61.jpg,https://rerda.com/7449/Bombacha-Clasica-Rip-Stop-Negra-T-56-61.jpg,https://rerda.com/7450/Bombacha-Clasica-Rip-Stop-Negra-T-56-61.jpg</v>
      </c>
      <c r="P631" s="2">
        <f>IFERROR(VLOOKUP(B631,[3]stock!$A$1:$B$9000,2,FALSE),"0")</f>
        <v>5</v>
      </c>
      <c r="Q631" s="2">
        <f>VLOOKUP($A631,[1]products_2021_10_19_12_46_45!$A$3:$S$481,11,FALSE)</f>
        <v>5</v>
      </c>
      <c r="R631" s="2">
        <f>VLOOKUP($A631,[1]products_2021_10_19_12_46_45!$A$3:$S$481,12,FALSE)</f>
        <v>5</v>
      </c>
      <c r="S631" s="2">
        <f>VLOOKUP($A631,[1]products_2021_10_19_12_46_45!$A$3:$S$481,13,FALSE)</f>
        <v>5</v>
      </c>
      <c r="T631" s="2">
        <f>VLOOKUP($A631,[1]products_2021_10_19_12_46_45!$A$3:$S$481,14,FALSE)</f>
        <v>0.03</v>
      </c>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row>
    <row r="632" spans="1:45" hidden="1" x14ac:dyDescent="0.25">
      <c r="A632" s="2">
        <v>760</v>
      </c>
      <c r="B632" s="2">
        <v>112090258</v>
      </c>
      <c r="C632" s="2">
        <f>VLOOKUP($A632,[1]products_2021_10_19_12_46_45!$A$3:$S$481,3,FALSE)</f>
        <v>1120902</v>
      </c>
      <c r="D632" s="2" t="str">
        <f>VLOOKUP($A632,[1]products_2021_10_19_12_46_45!$A$3:$S$481,4,FALSE)</f>
        <v>Bombacha Clásica Rip Stop Negra T:56-60</v>
      </c>
      <c r="E632" s="3">
        <v>58</v>
      </c>
      <c r="F632" s="4"/>
      <c r="G632" s="2" t="str">
        <f>VLOOKUP($A632,[1]products_2021_10_19_12_46_45!$A$3:$S$481,16,FALSE)</f>
        <v>Con puños en la bota.&lt;br /&gt;
Seis (6) bolsillos.&lt;br /&gt;
Refuerzo en rodillas y entrepierna.&lt;br /&gt;
Cierre de cremallera de 1ª calidad con ojal y botón.&lt;br /&gt;</v>
      </c>
      <c r="H632" s="2" t="str">
        <f>IFERROR(VLOOKUP($A632,[1]products_2021_10_19_12_46_45!$A$3:$S$481,17,FALSE),"")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32" s="2" t="str">
        <f>VLOOKUP($A632,[1]products_2021_10_19_12_46_45!$A$3:$S$481,5,FALSE)</f>
        <v>Indumentaria militar</v>
      </c>
      <c r="J632" s="2" t="str">
        <f>IFERROR(VLOOKUP($A632,[1]products_2021_10_19_12_46_45!$A$3:$S$481,6,FALSE),"")</f>
        <v>Pantalones de combate, bombachas, fajinas, cargo.</v>
      </c>
      <c r="K632" s="2" t="str">
        <f>IFERROR(VLOOKUP($A632,[1]products_2021_10_19_12_46_45!$A$3:$S$481,7,FALSE),"")</f>
        <v>Clásica</v>
      </c>
      <c r="L632" s="2" t="str">
        <f>IFERROR(VLOOKUP($A632,[1]products_2021_10_19_12_46_45!$A$3:$S$481,8,FALSE),"")</f>
        <v/>
      </c>
      <c r="M632" s="2" t="str">
        <f>IFERROR(VLOOKUP($A632,[1]products_2021_10_19_12_46_45!$A$3:$S$481,9,FALSE),"")</f>
        <v>Rip Stop, Bombacha, Clásica</v>
      </c>
      <c r="N632" s="2">
        <f>IFERROR(VLOOKUP(C632,[2]articulo!$A$1:$D$9000,4,FALSE),"")</f>
        <v>5300</v>
      </c>
      <c r="O632" s="2" t="str">
        <f>VLOOKUP($A632,[1]products_2021_10_19_12_46_45!$A$3:$S$481,18,FALSE)</f>
        <v>https://rerda.com/7446/Bombacha-Clasica-Rip-Stop-Negra-T-56-61.jpg,https://rerda.com/7447/Bombacha-Clasica-Rip-Stop-Negra-T-56-61.jpg,https://rerda.com/7448/Bombacha-Clasica-Rip-Stop-Negra-T-56-61.jpg,https://rerda.com/7449/Bombacha-Clasica-Rip-Stop-Negra-T-56-61.jpg,https://rerda.com/7450/Bombacha-Clasica-Rip-Stop-Negra-T-56-61.jpg</v>
      </c>
      <c r="P632" s="2">
        <f>IFERROR(VLOOKUP(B632,[3]stock!$A$1:$B$9000,2,FALSE),"0")</f>
        <v>13</v>
      </c>
      <c r="Q632" s="2">
        <f>VLOOKUP($A632,[1]products_2021_10_19_12_46_45!$A$3:$S$481,11,FALSE)</f>
        <v>5</v>
      </c>
      <c r="R632" s="2">
        <f>VLOOKUP($A632,[1]products_2021_10_19_12_46_45!$A$3:$S$481,12,FALSE)</f>
        <v>5</v>
      </c>
      <c r="S632" s="2">
        <f>VLOOKUP($A632,[1]products_2021_10_19_12_46_45!$A$3:$S$481,13,FALSE)</f>
        <v>5</v>
      </c>
      <c r="T632" s="2">
        <f>VLOOKUP($A632,[1]products_2021_10_19_12_46_45!$A$3:$S$481,14,FALSE)</f>
        <v>0.03</v>
      </c>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row>
    <row r="633" spans="1:45" hidden="1" x14ac:dyDescent="0.25">
      <c r="A633" s="2">
        <v>760</v>
      </c>
      <c r="B633" s="2">
        <v>112090260</v>
      </c>
      <c r="C633" s="2">
        <f>VLOOKUP($A633,[1]products_2021_10_19_12_46_45!$A$3:$S$481,3,FALSE)</f>
        <v>1120902</v>
      </c>
      <c r="D633" s="2" t="str">
        <f>VLOOKUP($A633,[1]products_2021_10_19_12_46_45!$A$3:$S$481,4,FALSE)</f>
        <v>Bombacha Clásica Rip Stop Negra T:56-60</v>
      </c>
      <c r="E633" s="3">
        <v>60</v>
      </c>
      <c r="F633" s="4"/>
      <c r="G633" s="2" t="str">
        <f>VLOOKUP($A633,[1]products_2021_10_19_12_46_45!$A$3:$S$481,16,FALSE)</f>
        <v>Con puños en la bota.&lt;br /&gt;
Seis (6) bolsillos.&lt;br /&gt;
Refuerzo en rodillas y entrepierna.&lt;br /&gt;
Cierre de cremallera de 1ª calidad con ojal y botón.&lt;br /&gt;</v>
      </c>
      <c r="H633" s="2" t="str">
        <f>IFERROR(VLOOKUP($A633,[1]products_2021_10_19_12_46_45!$A$3:$S$481,17,FALSE),"")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33" s="2" t="str">
        <f>VLOOKUP($A633,[1]products_2021_10_19_12_46_45!$A$3:$S$481,5,FALSE)</f>
        <v>Indumentaria militar</v>
      </c>
      <c r="J633" s="2" t="str">
        <f>IFERROR(VLOOKUP($A633,[1]products_2021_10_19_12_46_45!$A$3:$S$481,6,FALSE),"")</f>
        <v>Pantalones de combate, bombachas, fajinas, cargo.</v>
      </c>
      <c r="K633" s="2" t="str">
        <f>IFERROR(VLOOKUP($A633,[1]products_2021_10_19_12_46_45!$A$3:$S$481,7,FALSE),"")</f>
        <v>Clásica</v>
      </c>
      <c r="L633" s="2" t="str">
        <f>IFERROR(VLOOKUP($A633,[1]products_2021_10_19_12_46_45!$A$3:$S$481,8,FALSE),"")</f>
        <v/>
      </c>
      <c r="M633" s="2" t="str">
        <f>IFERROR(VLOOKUP($A633,[1]products_2021_10_19_12_46_45!$A$3:$S$481,9,FALSE),"")</f>
        <v>Rip Stop, Bombacha, Clásica</v>
      </c>
      <c r="N633" s="2">
        <f>IFERROR(VLOOKUP(C633,[2]articulo!$A$1:$D$9000,4,FALSE),"")</f>
        <v>5300</v>
      </c>
      <c r="O633" s="2" t="str">
        <f>VLOOKUP($A633,[1]products_2021_10_19_12_46_45!$A$3:$S$481,18,FALSE)</f>
        <v>https://rerda.com/7446/Bombacha-Clasica-Rip-Stop-Negra-T-56-61.jpg,https://rerda.com/7447/Bombacha-Clasica-Rip-Stop-Negra-T-56-61.jpg,https://rerda.com/7448/Bombacha-Clasica-Rip-Stop-Negra-T-56-61.jpg,https://rerda.com/7449/Bombacha-Clasica-Rip-Stop-Negra-T-56-61.jpg,https://rerda.com/7450/Bombacha-Clasica-Rip-Stop-Negra-T-56-61.jpg</v>
      </c>
      <c r="P633" s="2">
        <f>IFERROR(VLOOKUP(B633,[3]stock!$A$1:$B$9000,2,FALSE),"0")</f>
        <v>2</v>
      </c>
      <c r="Q633" s="2">
        <f>VLOOKUP($A633,[1]products_2021_10_19_12_46_45!$A$3:$S$481,11,FALSE)</f>
        <v>5</v>
      </c>
      <c r="R633" s="2">
        <f>VLOOKUP($A633,[1]products_2021_10_19_12_46_45!$A$3:$S$481,12,FALSE)</f>
        <v>5</v>
      </c>
      <c r="S633" s="2">
        <f>VLOOKUP($A633,[1]products_2021_10_19_12_46_45!$A$3:$S$481,13,FALSE)</f>
        <v>5</v>
      </c>
      <c r="T633" s="2">
        <f>VLOOKUP($A633,[1]products_2021_10_19_12_46_45!$A$3:$S$481,14,FALSE)</f>
        <v>0.03</v>
      </c>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row>
    <row r="634" spans="1:45" hidden="1" x14ac:dyDescent="0.25">
      <c r="A634" s="2">
        <v>761</v>
      </c>
      <c r="B634" s="2">
        <v>112090362</v>
      </c>
      <c r="C634" s="2">
        <f>VLOOKUP($A634,[1]products_2021_10_19_12_46_45!$A$3:$S$481,3,FALSE)</f>
        <v>1120903</v>
      </c>
      <c r="D634" s="2" t="str">
        <f>VLOOKUP($A634,[1]products_2021_10_19_12_46_45!$A$3:$S$481,4,FALSE)</f>
        <v>Bombacha Clásica Rip Stop Negra T:62-66</v>
      </c>
      <c r="E634" s="3">
        <v>62</v>
      </c>
      <c r="F634" s="4"/>
      <c r="G634" s="2" t="str">
        <f>VLOOKUP($A634,[1]products_2021_10_19_12_46_45!$A$3:$S$481,16,FALSE)</f>
        <v>Con puños en la bota.&lt;br /&gt;
Seis (6) bolsillos.&lt;br /&gt;
Refuerzo en rodillas y entrepierna.&lt;br /&gt;
Cierre de cremallera de 1ª calidad con ojal y botón.&lt;br /&gt;</v>
      </c>
      <c r="H634" s="2" t="str">
        <f>IFERROR(VLOOKUP($A634,[1]products_2021_10_19_12_46_45!$A$3:$S$481,17,FALSE),"")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34" s="2" t="str">
        <f>VLOOKUP($A634,[1]products_2021_10_19_12_46_45!$A$3:$S$481,5,FALSE)</f>
        <v>Indumentaria militar</v>
      </c>
      <c r="J634" s="2" t="str">
        <f>IFERROR(VLOOKUP($A634,[1]products_2021_10_19_12_46_45!$A$3:$S$481,6,FALSE),"")</f>
        <v>Pantalones de combate, bombachas, fajinas, cargo.</v>
      </c>
      <c r="K634" s="2" t="str">
        <f>IFERROR(VLOOKUP($A634,[1]products_2021_10_19_12_46_45!$A$3:$S$481,7,FALSE),"")</f>
        <v>Clásica</v>
      </c>
      <c r="L634" s="2" t="str">
        <f>IFERROR(VLOOKUP($A634,[1]products_2021_10_19_12_46_45!$A$3:$S$481,8,FALSE),"")</f>
        <v/>
      </c>
      <c r="M634" s="2" t="str">
        <f>IFERROR(VLOOKUP($A634,[1]products_2021_10_19_12_46_45!$A$3:$S$481,9,FALSE),"")</f>
        <v>Rip Stop, Bombacha, Clásica</v>
      </c>
      <c r="N634" s="2">
        <f>IFERROR(VLOOKUP(C634,[2]articulo!$A$1:$D$9000,4,FALSE),"")</f>
        <v>5450</v>
      </c>
      <c r="O634" s="2" t="str">
        <f>VLOOKUP($A634,[1]products_2021_10_19_12_46_45!$A$3:$S$481,18,FALSE)</f>
        <v>https://rerda.com/7451/Bombacha-Clasica-Rip-Stop-Negra-T-62-67.jpg,https://rerda.com/7452/Bombacha-Clasica-Rip-Stop-Negra-T-62-67.jpg,https://rerda.com/7453/Bombacha-Clasica-Rip-Stop-Negra-T-62-67.jpg,https://rerda.com/7454/Bombacha-Clasica-Rip-Stop-Negra-T-62-67.jpg,https://rerda.com/7455/Bombacha-Clasica-Rip-Stop-Negra-T-62-67.jpg</v>
      </c>
      <c r="P634" s="2">
        <f>IFERROR(VLOOKUP(B634,[3]stock!$A$1:$B$9000,2,FALSE),"0")</f>
        <v>0</v>
      </c>
      <c r="Q634" s="2">
        <f>VLOOKUP($A634,[1]products_2021_10_19_12_46_45!$A$3:$S$481,11,FALSE)</f>
        <v>5</v>
      </c>
      <c r="R634" s="2">
        <f>VLOOKUP($A634,[1]products_2021_10_19_12_46_45!$A$3:$S$481,12,FALSE)</f>
        <v>5</v>
      </c>
      <c r="S634" s="2">
        <f>VLOOKUP($A634,[1]products_2021_10_19_12_46_45!$A$3:$S$481,13,FALSE)</f>
        <v>5</v>
      </c>
      <c r="T634" s="2">
        <f>VLOOKUP($A634,[1]products_2021_10_19_12_46_45!$A$3:$S$481,14,FALSE)</f>
        <v>0.03</v>
      </c>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row>
    <row r="635" spans="1:45" hidden="1" x14ac:dyDescent="0.25">
      <c r="A635" s="2">
        <v>761</v>
      </c>
      <c r="B635" s="2">
        <v>112090364</v>
      </c>
      <c r="C635" s="2">
        <f>VLOOKUP($A635,[1]products_2021_10_19_12_46_45!$A$3:$S$481,3,FALSE)</f>
        <v>1120903</v>
      </c>
      <c r="D635" s="2" t="str">
        <f>VLOOKUP($A635,[1]products_2021_10_19_12_46_45!$A$3:$S$481,4,FALSE)</f>
        <v>Bombacha Clásica Rip Stop Negra T:62-66</v>
      </c>
      <c r="E635" s="3">
        <v>64</v>
      </c>
      <c r="F635" s="4"/>
      <c r="G635" s="2" t="str">
        <f>VLOOKUP($A635,[1]products_2021_10_19_12_46_45!$A$3:$S$481,16,FALSE)</f>
        <v>Con puños en la bota.&lt;br /&gt;
Seis (6) bolsillos.&lt;br /&gt;
Refuerzo en rodillas y entrepierna.&lt;br /&gt;
Cierre de cremallera de 1ª calidad con ojal y botón.&lt;br /&gt;</v>
      </c>
      <c r="H635" s="2" t="str">
        <f>IFERROR(VLOOKUP($A635,[1]products_2021_10_19_12_46_45!$A$3:$S$481,17,FALSE),"")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35" s="2" t="str">
        <f>VLOOKUP($A635,[1]products_2021_10_19_12_46_45!$A$3:$S$481,5,FALSE)</f>
        <v>Indumentaria militar</v>
      </c>
      <c r="J635" s="2" t="str">
        <f>IFERROR(VLOOKUP($A635,[1]products_2021_10_19_12_46_45!$A$3:$S$481,6,FALSE),"")</f>
        <v>Pantalones de combate, bombachas, fajinas, cargo.</v>
      </c>
      <c r="K635" s="2" t="str">
        <f>IFERROR(VLOOKUP($A635,[1]products_2021_10_19_12_46_45!$A$3:$S$481,7,FALSE),"")</f>
        <v>Clásica</v>
      </c>
      <c r="L635" s="2" t="str">
        <f>IFERROR(VLOOKUP($A635,[1]products_2021_10_19_12_46_45!$A$3:$S$481,8,FALSE),"")</f>
        <v/>
      </c>
      <c r="M635" s="2" t="str">
        <f>IFERROR(VLOOKUP($A635,[1]products_2021_10_19_12_46_45!$A$3:$S$481,9,FALSE),"")</f>
        <v>Rip Stop, Bombacha, Clásica</v>
      </c>
      <c r="N635" s="2">
        <f>IFERROR(VLOOKUP(C635,[2]articulo!$A$1:$D$9000,4,FALSE),"")</f>
        <v>5450</v>
      </c>
      <c r="O635" s="2" t="str">
        <f>VLOOKUP($A635,[1]products_2021_10_19_12_46_45!$A$3:$S$481,18,FALSE)</f>
        <v>https://rerda.com/7451/Bombacha-Clasica-Rip-Stop-Negra-T-62-67.jpg,https://rerda.com/7452/Bombacha-Clasica-Rip-Stop-Negra-T-62-67.jpg,https://rerda.com/7453/Bombacha-Clasica-Rip-Stop-Negra-T-62-67.jpg,https://rerda.com/7454/Bombacha-Clasica-Rip-Stop-Negra-T-62-67.jpg,https://rerda.com/7455/Bombacha-Clasica-Rip-Stop-Negra-T-62-67.jpg</v>
      </c>
      <c r="P635" s="2">
        <f>IFERROR(VLOOKUP(B635,[3]stock!$A$1:$B$9000,2,FALSE),"0")</f>
        <v>0</v>
      </c>
      <c r="Q635" s="2">
        <f>VLOOKUP($A635,[1]products_2021_10_19_12_46_45!$A$3:$S$481,11,FALSE)</f>
        <v>5</v>
      </c>
      <c r="R635" s="2">
        <f>VLOOKUP($A635,[1]products_2021_10_19_12_46_45!$A$3:$S$481,12,FALSE)</f>
        <v>5</v>
      </c>
      <c r="S635" s="2">
        <f>VLOOKUP($A635,[1]products_2021_10_19_12_46_45!$A$3:$S$481,13,FALSE)</f>
        <v>5</v>
      </c>
      <c r="T635" s="2">
        <f>VLOOKUP($A635,[1]products_2021_10_19_12_46_45!$A$3:$S$481,14,FALSE)</f>
        <v>0.03</v>
      </c>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row>
    <row r="636" spans="1:45" hidden="1" x14ac:dyDescent="0.25">
      <c r="A636" s="2">
        <v>761</v>
      </c>
      <c r="B636" s="2">
        <v>112090366</v>
      </c>
      <c r="C636" s="2">
        <f>VLOOKUP($A636,[1]products_2021_10_19_12_46_45!$A$3:$S$481,3,FALSE)</f>
        <v>1120903</v>
      </c>
      <c r="D636" s="2" t="str">
        <f>VLOOKUP($A636,[1]products_2021_10_19_12_46_45!$A$3:$S$481,4,FALSE)</f>
        <v>Bombacha Clásica Rip Stop Negra T:62-66</v>
      </c>
      <c r="E636" s="3">
        <v>66</v>
      </c>
      <c r="F636" s="4"/>
      <c r="G636" s="2" t="str">
        <f>VLOOKUP($A636,[1]products_2021_10_19_12_46_45!$A$3:$S$481,16,FALSE)</f>
        <v>Con puños en la bota.&lt;br /&gt;
Seis (6) bolsillos.&lt;br /&gt;
Refuerzo en rodillas y entrepierna.&lt;br /&gt;
Cierre de cremallera de 1ª calidad con ojal y botón.&lt;br /&gt;</v>
      </c>
      <c r="H636" s="2" t="str">
        <f>IFERROR(VLOOKUP($A636,[1]products_2021_10_19_12_46_45!$A$3:$S$481,17,FALSE),"")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36" s="2" t="str">
        <f>VLOOKUP($A636,[1]products_2021_10_19_12_46_45!$A$3:$S$481,5,FALSE)</f>
        <v>Indumentaria militar</v>
      </c>
      <c r="J636" s="2" t="str">
        <f>IFERROR(VLOOKUP($A636,[1]products_2021_10_19_12_46_45!$A$3:$S$481,6,FALSE),"")</f>
        <v>Pantalones de combate, bombachas, fajinas, cargo.</v>
      </c>
      <c r="K636" s="2" t="str">
        <f>IFERROR(VLOOKUP($A636,[1]products_2021_10_19_12_46_45!$A$3:$S$481,7,FALSE),"")</f>
        <v>Clásica</v>
      </c>
      <c r="L636" s="2" t="str">
        <f>IFERROR(VLOOKUP($A636,[1]products_2021_10_19_12_46_45!$A$3:$S$481,8,FALSE),"")</f>
        <v/>
      </c>
      <c r="M636" s="2" t="str">
        <f>IFERROR(VLOOKUP($A636,[1]products_2021_10_19_12_46_45!$A$3:$S$481,9,FALSE),"")</f>
        <v>Rip Stop, Bombacha, Clásica</v>
      </c>
      <c r="N636" s="2">
        <f>IFERROR(VLOOKUP(C636,[2]articulo!$A$1:$D$9000,4,FALSE),"")</f>
        <v>5450</v>
      </c>
      <c r="O636" s="2" t="str">
        <f>VLOOKUP($A636,[1]products_2021_10_19_12_46_45!$A$3:$S$481,18,FALSE)</f>
        <v>https://rerda.com/7451/Bombacha-Clasica-Rip-Stop-Negra-T-62-67.jpg,https://rerda.com/7452/Bombacha-Clasica-Rip-Stop-Negra-T-62-67.jpg,https://rerda.com/7453/Bombacha-Clasica-Rip-Stop-Negra-T-62-67.jpg,https://rerda.com/7454/Bombacha-Clasica-Rip-Stop-Negra-T-62-67.jpg,https://rerda.com/7455/Bombacha-Clasica-Rip-Stop-Negra-T-62-67.jpg</v>
      </c>
      <c r="P636" s="2">
        <f>IFERROR(VLOOKUP(B636,[3]stock!$A$1:$B$9000,2,FALSE),"0")</f>
        <v>0</v>
      </c>
      <c r="Q636" s="2">
        <f>VLOOKUP($A636,[1]products_2021_10_19_12_46_45!$A$3:$S$481,11,FALSE)</f>
        <v>5</v>
      </c>
      <c r="R636" s="2">
        <f>VLOOKUP($A636,[1]products_2021_10_19_12_46_45!$A$3:$S$481,12,FALSE)</f>
        <v>5</v>
      </c>
      <c r="S636" s="2">
        <f>VLOOKUP($A636,[1]products_2021_10_19_12_46_45!$A$3:$S$481,13,FALSE)</f>
        <v>5</v>
      </c>
      <c r="T636" s="2">
        <f>VLOOKUP($A636,[1]products_2021_10_19_12_46_45!$A$3:$S$481,14,FALSE)</f>
        <v>0.03</v>
      </c>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row>
    <row r="637" spans="1:45" hidden="1" x14ac:dyDescent="0.25">
      <c r="A637" s="2">
        <v>868</v>
      </c>
      <c r="B637" s="2">
        <v>112095038</v>
      </c>
      <c r="C637" s="2">
        <f>VLOOKUP($A637,[1]products_2021_10_19_12_46_45!$A$3:$S$481,3,FALSE)</f>
        <v>1120950</v>
      </c>
      <c r="D637" s="2" t="str">
        <f>VLOOKUP($A637,[1]products_2021_10_19_12_46_45!$A$3:$S$481,4,FALSE)</f>
        <v>Bombacha Americana Rip Requisa T:34-48</v>
      </c>
      <c r="E637" s="3">
        <v>38</v>
      </c>
      <c r="F637" s="4"/>
      <c r="G637" s="2" t="str">
        <f>VLOOKUP($A637,[1]products_2021_10_19_12_46_45!$A$3:$S$481,16,FALSE)</f>
        <v>Puños ajustables con abrojo. &lt;br /&gt;
Rodilleras y refuerzo en entrepierna. &lt;br /&gt;
8 (ocho) bolsillos. &lt;br /&gt;
Cierre de cremallera de 1ª calidad con ojal y botón.</v>
      </c>
      <c r="H637" s="2" t="str">
        <f>IFERROR(VLOOKUP($A637,[1]products_2021_10_19_12_46_45!$A$3:$S$481,17,FALSE),"")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37" s="2" t="str">
        <f>VLOOKUP($A637,[1]products_2021_10_19_12_46_45!$A$3:$S$481,5,FALSE)</f>
        <v>Indumentaria militar</v>
      </c>
      <c r="J637" s="2" t="str">
        <f>IFERROR(VLOOKUP($A637,[1]products_2021_10_19_12_46_45!$A$3:$S$481,6,FALSE),"")</f>
        <v>Pantalones de combate, bombachas, fajinas, cargo.</v>
      </c>
      <c r="K637" s="2" t="str">
        <f>IFERROR(VLOOKUP($A637,[1]products_2021_10_19_12_46_45!$A$3:$S$481,7,FALSE),"")</f>
        <v>Americana</v>
      </c>
      <c r="L637" s="2" t="str">
        <f>IFERROR(VLOOKUP($A637,[1]products_2021_10_19_12_46_45!$A$3:$S$481,8,FALSE),"")</f>
        <v/>
      </c>
      <c r="M637" s="2" t="str">
        <f>IFERROR(VLOOKUP($A637,[1]products_2021_10_19_12_46_45!$A$3:$S$481,9,FALSE),"")</f>
        <v>Americana, Rip Stop, Mimético, Bombacha, Requisa</v>
      </c>
      <c r="N637" s="2">
        <f>IFERROR(VLOOKUP(C637,[2]articulo!$A$1:$D$9000,4,FALSE),"")</f>
        <v>7900</v>
      </c>
      <c r="O637" s="2" t="str">
        <f>VLOOKUP($A637,[1]products_2021_10_19_12_46_45!$A$3:$S$481,18,FALSE)</f>
        <v>https://rerda.com/7980/Bombacha-Americana-Requisa-T-34-49.jpg,https://rerda.com/7981/Bombacha-Americana-Requisa-T-34-49.jpg,https://rerda.com/7982/Bombacha-Americana-Requisa-T-34-49.jpg,https://rerda.com/7983/Bombacha-Americana-Requisa-T-34-49.jpg,https://rerda.com/7984/Bombacha-Americana-Requisa-T-34-49.jpg</v>
      </c>
      <c r="P637" s="2">
        <f>IFERROR(VLOOKUP(B637,[3]stock!$A$1:$B$9000,2,FALSE),"0")</f>
        <v>0</v>
      </c>
      <c r="Q637" s="2">
        <f>VLOOKUP($A637,[1]products_2021_10_19_12_46_45!$A$3:$S$481,11,FALSE)</f>
        <v>5</v>
      </c>
      <c r="R637" s="2">
        <f>VLOOKUP($A637,[1]products_2021_10_19_12_46_45!$A$3:$S$481,12,FALSE)</f>
        <v>5</v>
      </c>
      <c r="S637" s="2">
        <f>VLOOKUP($A637,[1]products_2021_10_19_12_46_45!$A$3:$S$481,13,FALSE)</f>
        <v>5</v>
      </c>
      <c r="T637" s="2">
        <f>VLOOKUP($A637,[1]products_2021_10_19_12_46_45!$A$3:$S$481,14,FALSE)</f>
        <v>0.03</v>
      </c>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row>
    <row r="638" spans="1:45" hidden="1" x14ac:dyDescent="0.25">
      <c r="A638" s="2">
        <v>868</v>
      </c>
      <c r="B638" s="2">
        <v>112095040</v>
      </c>
      <c r="C638" s="2">
        <f>VLOOKUP($A638,[1]products_2021_10_19_12_46_45!$A$3:$S$481,3,FALSE)</f>
        <v>1120950</v>
      </c>
      <c r="D638" s="2" t="str">
        <f>VLOOKUP($A638,[1]products_2021_10_19_12_46_45!$A$3:$S$481,4,FALSE)</f>
        <v>Bombacha Americana Rip Requisa T:34-48</v>
      </c>
      <c r="E638" s="3">
        <v>40</v>
      </c>
      <c r="F638" s="4"/>
      <c r="G638" s="2" t="str">
        <f>VLOOKUP($A638,[1]products_2021_10_19_12_46_45!$A$3:$S$481,16,FALSE)</f>
        <v>Puños ajustables con abrojo. &lt;br /&gt;
Rodilleras y refuerzo en entrepierna. &lt;br /&gt;
8 (ocho) bolsillos. &lt;br /&gt;
Cierre de cremallera de 1ª calidad con ojal y botón.</v>
      </c>
      <c r="H638" s="2" t="str">
        <f>IFERROR(VLOOKUP($A638,[1]products_2021_10_19_12_46_45!$A$3:$S$481,17,FALSE),"")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38" s="2" t="str">
        <f>VLOOKUP($A638,[1]products_2021_10_19_12_46_45!$A$3:$S$481,5,FALSE)</f>
        <v>Indumentaria militar</v>
      </c>
      <c r="J638" s="2" t="str">
        <f>IFERROR(VLOOKUP($A638,[1]products_2021_10_19_12_46_45!$A$3:$S$481,6,FALSE),"")</f>
        <v>Pantalones de combate, bombachas, fajinas, cargo.</v>
      </c>
      <c r="K638" s="2" t="str">
        <f>IFERROR(VLOOKUP($A638,[1]products_2021_10_19_12_46_45!$A$3:$S$481,7,FALSE),"")</f>
        <v>Americana</v>
      </c>
      <c r="L638" s="2" t="str">
        <f>IFERROR(VLOOKUP($A638,[1]products_2021_10_19_12_46_45!$A$3:$S$481,8,FALSE),"")</f>
        <v/>
      </c>
      <c r="M638" s="2" t="str">
        <f>IFERROR(VLOOKUP($A638,[1]products_2021_10_19_12_46_45!$A$3:$S$481,9,FALSE),"")</f>
        <v>Americana, Rip Stop, Mimético, Bombacha, Requisa</v>
      </c>
      <c r="N638" s="2">
        <f>IFERROR(VLOOKUP(C638,[2]articulo!$A$1:$D$9000,4,FALSE),"")</f>
        <v>7900</v>
      </c>
      <c r="O638" s="2" t="str">
        <f>VLOOKUP($A638,[1]products_2021_10_19_12_46_45!$A$3:$S$481,18,FALSE)</f>
        <v>https://rerda.com/7980/Bombacha-Americana-Requisa-T-34-49.jpg,https://rerda.com/7981/Bombacha-Americana-Requisa-T-34-49.jpg,https://rerda.com/7982/Bombacha-Americana-Requisa-T-34-49.jpg,https://rerda.com/7983/Bombacha-Americana-Requisa-T-34-49.jpg,https://rerda.com/7984/Bombacha-Americana-Requisa-T-34-49.jpg</v>
      </c>
      <c r="P638" s="2">
        <f>IFERROR(VLOOKUP(B638,[3]stock!$A$1:$B$9000,2,FALSE),"0")</f>
        <v>0</v>
      </c>
      <c r="Q638" s="2">
        <f>VLOOKUP($A638,[1]products_2021_10_19_12_46_45!$A$3:$S$481,11,FALSE)</f>
        <v>5</v>
      </c>
      <c r="R638" s="2">
        <f>VLOOKUP($A638,[1]products_2021_10_19_12_46_45!$A$3:$S$481,12,FALSE)</f>
        <v>5</v>
      </c>
      <c r="S638" s="2">
        <f>VLOOKUP($A638,[1]products_2021_10_19_12_46_45!$A$3:$S$481,13,FALSE)</f>
        <v>5</v>
      </c>
      <c r="T638" s="2">
        <f>VLOOKUP($A638,[1]products_2021_10_19_12_46_45!$A$3:$S$481,14,FALSE)</f>
        <v>0.03</v>
      </c>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row>
    <row r="639" spans="1:45" hidden="1" x14ac:dyDescent="0.25">
      <c r="A639" s="2">
        <v>868</v>
      </c>
      <c r="B639" s="2">
        <v>112095042</v>
      </c>
      <c r="C639" s="2">
        <f>VLOOKUP($A639,[1]products_2021_10_19_12_46_45!$A$3:$S$481,3,FALSE)</f>
        <v>1120950</v>
      </c>
      <c r="D639" s="2" t="str">
        <f>VLOOKUP($A639,[1]products_2021_10_19_12_46_45!$A$3:$S$481,4,FALSE)</f>
        <v>Bombacha Americana Rip Requisa T:34-48</v>
      </c>
      <c r="E639" s="3">
        <v>42</v>
      </c>
      <c r="F639" s="4"/>
      <c r="G639" s="2" t="str">
        <f>VLOOKUP($A639,[1]products_2021_10_19_12_46_45!$A$3:$S$481,16,FALSE)</f>
        <v>Puños ajustables con abrojo. &lt;br /&gt;
Rodilleras y refuerzo en entrepierna. &lt;br /&gt;
8 (ocho) bolsillos. &lt;br /&gt;
Cierre de cremallera de 1ª calidad con ojal y botón.</v>
      </c>
      <c r="H639" s="2" t="str">
        <f>IFERROR(VLOOKUP($A639,[1]products_2021_10_19_12_46_45!$A$3:$S$481,17,FALSE),"")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39" s="2" t="str">
        <f>VLOOKUP($A639,[1]products_2021_10_19_12_46_45!$A$3:$S$481,5,FALSE)</f>
        <v>Indumentaria militar</v>
      </c>
      <c r="J639" s="2" t="str">
        <f>IFERROR(VLOOKUP($A639,[1]products_2021_10_19_12_46_45!$A$3:$S$481,6,FALSE),"")</f>
        <v>Pantalones de combate, bombachas, fajinas, cargo.</v>
      </c>
      <c r="K639" s="2" t="str">
        <f>IFERROR(VLOOKUP($A639,[1]products_2021_10_19_12_46_45!$A$3:$S$481,7,FALSE),"")</f>
        <v>Americana</v>
      </c>
      <c r="L639" s="2" t="str">
        <f>IFERROR(VLOOKUP($A639,[1]products_2021_10_19_12_46_45!$A$3:$S$481,8,FALSE),"")</f>
        <v/>
      </c>
      <c r="M639" s="2" t="str">
        <f>IFERROR(VLOOKUP($A639,[1]products_2021_10_19_12_46_45!$A$3:$S$481,9,FALSE),"")</f>
        <v>Americana, Rip Stop, Mimético, Bombacha, Requisa</v>
      </c>
      <c r="N639" s="2">
        <f>IFERROR(VLOOKUP(C639,[2]articulo!$A$1:$D$9000,4,FALSE),"")</f>
        <v>7900</v>
      </c>
      <c r="O639" s="2" t="str">
        <f>VLOOKUP($A639,[1]products_2021_10_19_12_46_45!$A$3:$S$481,18,FALSE)</f>
        <v>https://rerda.com/7980/Bombacha-Americana-Requisa-T-34-49.jpg,https://rerda.com/7981/Bombacha-Americana-Requisa-T-34-49.jpg,https://rerda.com/7982/Bombacha-Americana-Requisa-T-34-49.jpg,https://rerda.com/7983/Bombacha-Americana-Requisa-T-34-49.jpg,https://rerda.com/7984/Bombacha-Americana-Requisa-T-34-49.jpg</v>
      </c>
      <c r="P639" s="2">
        <f>IFERROR(VLOOKUP(B639,[3]stock!$A$1:$B$9000,2,FALSE),"0")</f>
        <v>2</v>
      </c>
      <c r="Q639" s="2">
        <f>VLOOKUP($A639,[1]products_2021_10_19_12_46_45!$A$3:$S$481,11,FALSE)</f>
        <v>5</v>
      </c>
      <c r="R639" s="2">
        <f>VLOOKUP($A639,[1]products_2021_10_19_12_46_45!$A$3:$S$481,12,FALSE)</f>
        <v>5</v>
      </c>
      <c r="S639" s="2">
        <f>VLOOKUP($A639,[1]products_2021_10_19_12_46_45!$A$3:$S$481,13,FALSE)</f>
        <v>5</v>
      </c>
      <c r="T639" s="2">
        <f>VLOOKUP($A639,[1]products_2021_10_19_12_46_45!$A$3:$S$481,14,FALSE)</f>
        <v>0.03</v>
      </c>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row>
    <row r="640" spans="1:45" hidden="1" x14ac:dyDescent="0.25">
      <c r="A640" s="2">
        <v>868</v>
      </c>
      <c r="B640" s="2">
        <v>112095044</v>
      </c>
      <c r="C640" s="2">
        <f>VLOOKUP($A640,[1]products_2021_10_19_12_46_45!$A$3:$S$481,3,FALSE)</f>
        <v>1120950</v>
      </c>
      <c r="D640" s="2" t="str">
        <f>VLOOKUP($A640,[1]products_2021_10_19_12_46_45!$A$3:$S$481,4,FALSE)</f>
        <v>Bombacha Americana Rip Requisa T:34-48</v>
      </c>
      <c r="E640" s="3">
        <v>44</v>
      </c>
      <c r="F640" s="4"/>
      <c r="G640" s="2" t="str">
        <f>VLOOKUP($A640,[1]products_2021_10_19_12_46_45!$A$3:$S$481,16,FALSE)</f>
        <v>Puños ajustables con abrojo. &lt;br /&gt;
Rodilleras y refuerzo en entrepierna. &lt;br /&gt;
8 (ocho) bolsillos. &lt;br /&gt;
Cierre de cremallera de 1ª calidad con ojal y botón.</v>
      </c>
      <c r="H640" s="2" t="str">
        <f>IFERROR(VLOOKUP($A640,[1]products_2021_10_19_12_46_45!$A$3:$S$481,17,FALSE),"")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40" s="2" t="str">
        <f>VLOOKUP($A640,[1]products_2021_10_19_12_46_45!$A$3:$S$481,5,FALSE)</f>
        <v>Indumentaria militar</v>
      </c>
      <c r="J640" s="2" t="str">
        <f>IFERROR(VLOOKUP($A640,[1]products_2021_10_19_12_46_45!$A$3:$S$481,6,FALSE),"")</f>
        <v>Pantalones de combate, bombachas, fajinas, cargo.</v>
      </c>
      <c r="K640" s="2" t="str">
        <f>IFERROR(VLOOKUP($A640,[1]products_2021_10_19_12_46_45!$A$3:$S$481,7,FALSE),"")</f>
        <v>Americana</v>
      </c>
      <c r="L640" s="2" t="str">
        <f>IFERROR(VLOOKUP($A640,[1]products_2021_10_19_12_46_45!$A$3:$S$481,8,FALSE),"")</f>
        <v/>
      </c>
      <c r="M640" s="2" t="str">
        <f>IFERROR(VLOOKUP($A640,[1]products_2021_10_19_12_46_45!$A$3:$S$481,9,FALSE),"")</f>
        <v>Americana, Rip Stop, Mimético, Bombacha, Requisa</v>
      </c>
      <c r="N640" s="2">
        <f>IFERROR(VLOOKUP(C640,[2]articulo!$A$1:$D$9000,4,FALSE),"")</f>
        <v>7900</v>
      </c>
      <c r="O640" s="2" t="str">
        <f>VLOOKUP($A640,[1]products_2021_10_19_12_46_45!$A$3:$S$481,18,FALSE)</f>
        <v>https://rerda.com/7980/Bombacha-Americana-Requisa-T-34-49.jpg,https://rerda.com/7981/Bombacha-Americana-Requisa-T-34-49.jpg,https://rerda.com/7982/Bombacha-Americana-Requisa-T-34-49.jpg,https://rerda.com/7983/Bombacha-Americana-Requisa-T-34-49.jpg,https://rerda.com/7984/Bombacha-Americana-Requisa-T-34-49.jpg</v>
      </c>
      <c r="P640" s="2">
        <f>IFERROR(VLOOKUP(B640,[3]stock!$A$1:$B$9000,2,FALSE),"0")</f>
        <v>9</v>
      </c>
      <c r="Q640" s="2">
        <f>VLOOKUP($A640,[1]products_2021_10_19_12_46_45!$A$3:$S$481,11,FALSE)</f>
        <v>5</v>
      </c>
      <c r="R640" s="2">
        <f>VLOOKUP($A640,[1]products_2021_10_19_12_46_45!$A$3:$S$481,12,FALSE)</f>
        <v>5</v>
      </c>
      <c r="S640" s="2">
        <f>VLOOKUP($A640,[1]products_2021_10_19_12_46_45!$A$3:$S$481,13,FALSE)</f>
        <v>5</v>
      </c>
      <c r="T640" s="2">
        <f>VLOOKUP($A640,[1]products_2021_10_19_12_46_45!$A$3:$S$481,14,FALSE)</f>
        <v>0.03</v>
      </c>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row>
    <row r="641" spans="1:45" hidden="1" x14ac:dyDescent="0.25">
      <c r="A641" s="2">
        <v>868</v>
      </c>
      <c r="B641" s="2">
        <v>112095046</v>
      </c>
      <c r="C641" s="2">
        <f>VLOOKUP($A641,[1]products_2021_10_19_12_46_45!$A$3:$S$481,3,FALSE)</f>
        <v>1120950</v>
      </c>
      <c r="D641" s="2" t="str">
        <f>VLOOKUP($A641,[1]products_2021_10_19_12_46_45!$A$3:$S$481,4,FALSE)</f>
        <v>Bombacha Americana Rip Requisa T:34-48</v>
      </c>
      <c r="E641" s="3">
        <v>46</v>
      </c>
      <c r="F641" s="4"/>
      <c r="G641" s="2" t="str">
        <f>VLOOKUP($A641,[1]products_2021_10_19_12_46_45!$A$3:$S$481,16,FALSE)</f>
        <v>Puños ajustables con abrojo. &lt;br /&gt;
Rodilleras y refuerzo en entrepierna. &lt;br /&gt;
8 (ocho) bolsillos. &lt;br /&gt;
Cierre de cremallera de 1ª calidad con ojal y botón.</v>
      </c>
      <c r="H641" s="2" t="str">
        <f>IFERROR(VLOOKUP($A641,[1]products_2021_10_19_12_46_45!$A$3:$S$481,17,FALSE),"")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41" s="2" t="str">
        <f>VLOOKUP($A641,[1]products_2021_10_19_12_46_45!$A$3:$S$481,5,FALSE)</f>
        <v>Indumentaria militar</v>
      </c>
      <c r="J641" s="2" t="str">
        <f>IFERROR(VLOOKUP($A641,[1]products_2021_10_19_12_46_45!$A$3:$S$481,6,FALSE),"")</f>
        <v>Pantalones de combate, bombachas, fajinas, cargo.</v>
      </c>
      <c r="K641" s="2" t="str">
        <f>IFERROR(VLOOKUP($A641,[1]products_2021_10_19_12_46_45!$A$3:$S$481,7,FALSE),"")</f>
        <v>Americana</v>
      </c>
      <c r="L641" s="2" t="str">
        <f>IFERROR(VLOOKUP($A641,[1]products_2021_10_19_12_46_45!$A$3:$S$481,8,FALSE),"")</f>
        <v/>
      </c>
      <c r="M641" s="2" t="str">
        <f>IFERROR(VLOOKUP($A641,[1]products_2021_10_19_12_46_45!$A$3:$S$481,9,FALSE),"")</f>
        <v>Americana, Rip Stop, Mimético, Bombacha, Requisa</v>
      </c>
      <c r="N641" s="2">
        <f>IFERROR(VLOOKUP(C641,[2]articulo!$A$1:$D$9000,4,FALSE),"")</f>
        <v>7900</v>
      </c>
      <c r="O641" s="2" t="str">
        <f>VLOOKUP($A641,[1]products_2021_10_19_12_46_45!$A$3:$S$481,18,FALSE)</f>
        <v>https://rerda.com/7980/Bombacha-Americana-Requisa-T-34-49.jpg,https://rerda.com/7981/Bombacha-Americana-Requisa-T-34-49.jpg,https://rerda.com/7982/Bombacha-Americana-Requisa-T-34-49.jpg,https://rerda.com/7983/Bombacha-Americana-Requisa-T-34-49.jpg,https://rerda.com/7984/Bombacha-Americana-Requisa-T-34-49.jpg</v>
      </c>
      <c r="P641" s="2">
        <f>IFERROR(VLOOKUP(B641,[3]stock!$A$1:$B$9000,2,FALSE),"0")</f>
        <v>3</v>
      </c>
      <c r="Q641" s="2">
        <f>VLOOKUP($A641,[1]products_2021_10_19_12_46_45!$A$3:$S$481,11,FALSE)</f>
        <v>5</v>
      </c>
      <c r="R641" s="2">
        <f>VLOOKUP($A641,[1]products_2021_10_19_12_46_45!$A$3:$S$481,12,FALSE)</f>
        <v>5</v>
      </c>
      <c r="S641" s="2">
        <f>VLOOKUP($A641,[1]products_2021_10_19_12_46_45!$A$3:$S$481,13,FALSE)</f>
        <v>5</v>
      </c>
      <c r="T641" s="2">
        <f>VLOOKUP($A641,[1]products_2021_10_19_12_46_45!$A$3:$S$481,14,FALSE)</f>
        <v>0.03</v>
      </c>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row>
    <row r="642" spans="1:45" hidden="1" x14ac:dyDescent="0.25">
      <c r="A642" s="2">
        <v>868</v>
      </c>
      <c r="B642" s="2">
        <v>112095048</v>
      </c>
      <c r="C642" s="2">
        <f>VLOOKUP($A642,[1]products_2021_10_19_12_46_45!$A$3:$S$481,3,FALSE)</f>
        <v>1120950</v>
      </c>
      <c r="D642" s="2" t="str">
        <f>VLOOKUP($A642,[1]products_2021_10_19_12_46_45!$A$3:$S$481,4,FALSE)</f>
        <v>Bombacha Americana Rip Requisa T:34-48</v>
      </c>
      <c r="E642" s="3">
        <v>48</v>
      </c>
      <c r="F642" s="4"/>
      <c r="G642" s="2" t="str">
        <f>VLOOKUP($A642,[1]products_2021_10_19_12_46_45!$A$3:$S$481,16,FALSE)</f>
        <v>Puños ajustables con abrojo. &lt;br /&gt;
Rodilleras y refuerzo en entrepierna. &lt;br /&gt;
8 (ocho) bolsillos. &lt;br /&gt;
Cierre de cremallera de 1ª calidad con ojal y botón.</v>
      </c>
      <c r="H642" s="2" t="str">
        <f>IFERROR(VLOOKUP($A642,[1]products_2021_10_19_12_46_45!$A$3:$S$481,17,FALSE),"")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42" s="2" t="str">
        <f>VLOOKUP($A642,[1]products_2021_10_19_12_46_45!$A$3:$S$481,5,FALSE)</f>
        <v>Indumentaria militar</v>
      </c>
      <c r="J642" s="2" t="str">
        <f>IFERROR(VLOOKUP($A642,[1]products_2021_10_19_12_46_45!$A$3:$S$481,6,FALSE),"")</f>
        <v>Pantalones de combate, bombachas, fajinas, cargo.</v>
      </c>
      <c r="K642" s="2" t="str">
        <f>IFERROR(VLOOKUP($A642,[1]products_2021_10_19_12_46_45!$A$3:$S$481,7,FALSE),"")</f>
        <v>Americana</v>
      </c>
      <c r="L642" s="2" t="str">
        <f>IFERROR(VLOOKUP($A642,[1]products_2021_10_19_12_46_45!$A$3:$S$481,8,FALSE),"")</f>
        <v/>
      </c>
      <c r="M642" s="2" t="str">
        <f>IFERROR(VLOOKUP($A642,[1]products_2021_10_19_12_46_45!$A$3:$S$481,9,FALSE),"")</f>
        <v>Americana, Rip Stop, Mimético, Bombacha, Requisa</v>
      </c>
      <c r="N642" s="2">
        <f>IFERROR(VLOOKUP(C642,[2]articulo!$A$1:$D$9000,4,FALSE),"")</f>
        <v>7900</v>
      </c>
      <c r="O642" s="2" t="str">
        <f>VLOOKUP($A642,[1]products_2021_10_19_12_46_45!$A$3:$S$481,18,FALSE)</f>
        <v>https://rerda.com/7980/Bombacha-Americana-Requisa-T-34-49.jpg,https://rerda.com/7981/Bombacha-Americana-Requisa-T-34-49.jpg,https://rerda.com/7982/Bombacha-Americana-Requisa-T-34-49.jpg,https://rerda.com/7983/Bombacha-Americana-Requisa-T-34-49.jpg,https://rerda.com/7984/Bombacha-Americana-Requisa-T-34-49.jpg</v>
      </c>
      <c r="P642" s="2">
        <f>IFERROR(VLOOKUP(B642,[3]stock!$A$1:$B$9000,2,FALSE),"0")</f>
        <v>1</v>
      </c>
      <c r="Q642" s="2">
        <f>VLOOKUP($A642,[1]products_2021_10_19_12_46_45!$A$3:$S$481,11,FALSE)</f>
        <v>5</v>
      </c>
      <c r="R642" s="2">
        <f>VLOOKUP($A642,[1]products_2021_10_19_12_46_45!$A$3:$S$481,12,FALSE)</f>
        <v>5</v>
      </c>
      <c r="S642" s="2">
        <f>VLOOKUP($A642,[1]products_2021_10_19_12_46_45!$A$3:$S$481,13,FALSE)</f>
        <v>5</v>
      </c>
      <c r="T642" s="2">
        <f>VLOOKUP($A642,[1]products_2021_10_19_12_46_45!$A$3:$S$481,14,FALSE)</f>
        <v>0.03</v>
      </c>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row>
    <row r="643" spans="1:45" hidden="1" x14ac:dyDescent="0.25">
      <c r="A643" s="2">
        <v>869</v>
      </c>
      <c r="B643" s="2">
        <v>112095250</v>
      </c>
      <c r="C643" s="2">
        <f>VLOOKUP($A643,[1]products_2021_10_19_12_46_45!$A$3:$S$481,3,FALSE)</f>
        <v>1120952</v>
      </c>
      <c r="D643" s="2" t="str">
        <f>VLOOKUP($A643,[1]products_2021_10_19_12_46_45!$A$3:$S$481,4,FALSE)</f>
        <v>Bombacha Americana Rip Requisa T:50-54</v>
      </c>
      <c r="E643" s="3">
        <v>50</v>
      </c>
      <c r="F643" s="4"/>
      <c r="G643" s="2" t="str">
        <f>VLOOKUP($A643,[1]products_2021_10_19_12_46_45!$A$3:$S$481,16,FALSE)</f>
        <v>Puños ajustables con abrojo. &lt;br /&gt;
Rodilleras y refuerzo en entrepierna. &lt;br /&gt;
8 (ocho) bolsillos. &lt;br /&gt;
Cierre de cremallera de 1ª calidad con ojal y botón.</v>
      </c>
      <c r="H643" s="2" t="str">
        <f>IFERROR(VLOOKUP($A643,[1]products_2021_10_19_12_46_45!$A$3:$S$481,17,FALSE),"")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43" s="2" t="str">
        <f>VLOOKUP($A643,[1]products_2021_10_19_12_46_45!$A$3:$S$481,5,FALSE)</f>
        <v>Indumentaria militar</v>
      </c>
      <c r="J643" s="2" t="str">
        <f>IFERROR(VLOOKUP($A643,[1]products_2021_10_19_12_46_45!$A$3:$S$481,6,FALSE),"")</f>
        <v>Pantalones de combate, bombachas, fajinas, cargo.</v>
      </c>
      <c r="K643" s="2" t="str">
        <f>IFERROR(VLOOKUP($A643,[1]products_2021_10_19_12_46_45!$A$3:$S$481,7,FALSE),"")</f>
        <v>Americana</v>
      </c>
      <c r="L643" s="2" t="str">
        <f>IFERROR(VLOOKUP($A643,[1]products_2021_10_19_12_46_45!$A$3:$S$481,8,FALSE),"")</f>
        <v/>
      </c>
      <c r="M643" s="2" t="str">
        <f>IFERROR(VLOOKUP($A643,[1]products_2021_10_19_12_46_45!$A$3:$S$481,9,FALSE),"")</f>
        <v>Americana, Rip Stop, Mimético, Bombacha, Requisa</v>
      </c>
      <c r="N643" s="2">
        <f>IFERROR(VLOOKUP(C643,[2]articulo!$A$1:$D$9000,4,FALSE),"")</f>
        <v>8150</v>
      </c>
      <c r="O643" s="2" t="str">
        <f>VLOOKUP($A643,[1]products_2021_10_19_12_46_45!$A$3:$S$481,18,FALSE)</f>
        <v>https://rerda.com/7985/Bombacha-Americana-Requisa-T-50-55.jpg,https://rerda.com/7986/Bombacha-Americana-Requisa-T-50-55.jpg,https://rerda.com/7987/Bombacha-Americana-Requisa-T-50-55.jpg,https://rerda.com/7988/Bombacha-Americana-Requisa-T-50-55.jpg,https://rerda.com/7989/Bombacha-Americana-Requisa-T-50-55.jpg</v>
      </c>
      <c r="P643" s="2">
        <f>IFERROR(VLOOKUP(B643,[3]stock!$A$1:$B$9000,2,FALSE),"0")</f>
        <v>7</v>
      </c>
      <c r="Q643" s="2">
        <f>VLOOKUP($A643,[1]products_2021_10_19_12_46_45!$A$3:$S$481,11,FALSE)</f>
        <v>5</v>
      </c>
      <c r="R643" s="2">
        <f>VLOOKUP($A643,[1]products_2021_10_19_12_46_45!$A$3:$S$481,12,FALSE)</f>
        <v>5</v>
      </c>
      <c r="S643" s="2">
        <f>VLOOKUP($A643,[1]products_2021_10_19_12_46_45!$A$3:$S$481,13,FALSE)</f>
        <v>5</v>
      </c>
      <c r="T643" s="2">
        <f>VLOOKUP($A643,[1]products_2021_10_19_12_46_45!$A$3:$S$481,14,FALSE)</f>
        <v>0.03</v>
      </c>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row>
    <row r="644" spans="1:45" hidden="1" x14ac:dyDescent="0.25">
      <c r="A644" s="2">
        <v>869</v>
      </c>
      <c r="B644" s="2">
        <v>112095252</v>
      </c>
      <c r="C644" s="2">
        <f>VLOOKUP($A644,[1]products_2021_10_19_12_46_45!$A$3:$S$481,3,FALSE)</f>
        <v>1120952</v>
      </c>
      <c r="D644" s="2" t="str">
        <f>VLOOKUP($A644,[1]products_2021_10_19_12_46_45!$A$3:$S$481,4,FALSE)</f>
        <v>Bombacha Americana Rip Requisa T:50-54</v>
      </c>
      <c r="E644" s="3">
        <v>52</v>
      </c>
      <c r="F644" s="4"/>
      <c r="G644" s="2" t="str">
        <f>VLOOKUP($A644,[1]products_2021_10_19_12_46_45!$A$3:$S$481,16,FALSE)</f>
        <v>Puños ajustables con abrojo. &lt;br /&gt;
Rodilleras y refuerzo en entrepierna. &lt;br /&gt;
8 (ocho) bolsillos. &lt;br /&gt;
Cierre de cremallera de 1ª calidad con ojal y botón.</v>
      </c>
      <c r="H644" s="2" t="str">
        <f>IFERROR(VLOOKUP($A644,[1]products_2021_10_19_12_46_45!$A$3:$S$481,17,FALSE),"")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44" s="2" t="str">
        <f>VLOOKUP($A644,[1]products_2021_10_19_12_46_45!$A$3:$S$481,5,FALSE)</f>
        <v>Indumentaria militar</v>
      </c>
      <c r="J644" s="2" t="str">
        <f>IFERROR(VLOOKUP($A644,[1]products_2021_10_19_12_46_45!$A$3:$S$481,6,FALSE),"")</f>
        <v>Pantalones de combate, bombachas, fajinas, cargo.</v>
      </c>
      <c r="K644" s="2" t="str">
        <f>IFERROR(VLOOKUP($A644,[1]products_2021_10_19_12_46_45!$A$3:$S$481,7,FALSE),"")</f>
        <v>Americana</v>
      </c>
      <c r="L644" s="2" t="str">
        <f>IFERROR(VLOOKUP($A644,[1]products_2021_10_19_12_46_45!$A$3:$S$481,8,FALSE),"")</f>
        <v/>
      </c>
      <c r="M644" s="2" t="str">
        <f>IFERROR(VLOOKUP($A644,[1]products_2021_10_19_12_46_45!$A$3:$S$481,9,FALSE),"")</f>
        <v>Americana, Rip Stop, Mimético, Bombacha, Requisa</v>
      </c>
      <c r="N644" s="2">
        <f>IFERROR(VLOOKUP(C644,[2]articulo!$A$1:$D$9000,4,FALSE),"")</f>
        <v>8150</v>
      </c>
      <c r="O644" s="2" t="str">
        <f>VLOOKUP($A644,[1]products_2021_10_19_12_46_45!$A$3:$S$481,18,FALSE)</f>
        <v>https://rerda.com/7985/Bombacha-Americana-Requisa-T-50-55.jpg,https://rerda.com/7986/Bombacha-Americana-Requisa-T-50-55.jpg,https://rerda.com/7987/Bombacha-Americana-Requisa-T-50-55.jpg,https://rerda.com/7988/Bombacha-Americana-Requisa-T-50-55.jpg,https://rerda.com/7989/Bombacha-Americana-Requisa-T-50-55.jpg</v>
      </c>
      <c r="P644" s="2">
        <f>IFERROR(VLOOKUP(B644,[3]stock!$A$1:$B$9000,2,FALSE),"0")</f>
        <v>6</v>
      </c>
      <c r="Q644" s="2">
        <f>VLOOKUP($A644,[1]products_2021_10_19_12_46_45!$A$3:$S$481,11,FALSE)</f>
        <v>5</v>
      </c>
      <c r="R644" s="2">
        <f>VLOOKUP($A644,[1]products_2021_10_19_12_46_45!$A$3:$S$481,12,FALSE)</f>
        <v>5</v>
      </c>
      <c r="S644" s="2">
        <f>VLOOKUP($A644,[1]products_2021_10_19_12_46_45!$A$3:$S$481,13,FALSE)</f>
        <v>5</v>
      </c>
      <c r="T644" s="2">
        <f>VLOOKUP($A644,[1]products_2021_10_19_12_46_45!$A$3:$S$481,14,FALSE)</f>
        <v>0.03</v>
      </c>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row>
    <row r="645" spans="1:45" hidden="1" x14ac:dyDescent="0.25">
      <c r="A645" s="2">
        <v>869</v>
      </c>
      <c r="B645" s="2">
        <v>112095254</v>
      </c>
      <c r="C645" s="2">
        <f>VLOOKUP($A645,[1]products_2021_10_19_12_46_45!$A$3:$S$481,3,FALSE)</f>
        <v>1120952</v>
      </c>
      <c r="D645" s="2" t="str">
        <f>VLOOKUP($A645,[1]products_2021_10_19_12_46_45!$A$3:$S$481,4,FALSE)</f>
        <v>Bombacha Americana Rip Requisa T:50-54</v>
      </c>
      <c r="E645" s="3">
        <v>54</v>
      </c>
      <c r="F645" s="4"/>
      <c r="G645" s="2" t="str">
        <f>VLOOKUP($A645,[1]products_2021_10_19_12_46_45!$A$3:$S$481,16,FALSE)</f>
        <v>Puños ajustables con abrojo. &lt;br /&gt;
Rodilleras y refuerzo en entrepierna. &lt;br /&gt;
8 (ocho) bolsillos. &lt;br /&gt;
Cierre de cremallera de 1ª calidad con ojal y botón.</v>
      </c>
      <c r="H645" s="2" t="str">
        <f>IFERROR(VLOOKUP($A645,[1]products_2021_10_19_12_46_45!$A$3:$S$481,17,FALSE),"")</f>
        <v>&lt;strong&gt;Dos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v>
      </c>
      <c r="I645" s="2" t="str">
        <f>VLOOKUP($A645,[1]products_2021_10_19_12_46_45!$A$3:$S$481,5,FALSE)</f>
        <v>Indumentaria militar</v>
      </c>
      <c r="J645" s="2" t="str">
        <f>IFERROR(VLOOKUP($A645,[1]products_2021_10_19_12_46_45!$A$3:$S$481,6,FALSE),"")</f>
        <v>Pantalones de combate, bombachas, fajinas, cargo.</v>
      </c>
      <c r="K645" s="2" t="str">
        <f>IFERROR(VLOOKUP($A645,[1]products_2021_10_19_12_46_45!$A$3:$S$481,7,FALSE),"")</f>
        <v>Americana</v>
      </c>
      <c r="L645" s="2" t="str">
        <f>IFERROR(VLOOKUP($A645,[1]products_2021_10_19_12_46_45!$A$3:$S$481,8,FALSE),"")</f>
        <v/>
      </c>
      <c r="M645" s="2" t="str">
        <f>IFERROR(VLOOKUP($A645,[1]products_2021_10_19_12_46_45!$A$3:$S$481,9,FALSE),"")</f>
        <v>Americana, Rip Stop, Mimético, Bombacha, Requisa</v>
      </c>
      <c r="N645" s="2">
        <f>IFERROR(VLOOKUP(C645,[2]articulo!$A$1:$D$9000,4,FALSE),"")</f>
        <v>8150</v>
      </c>
      <c r="O645" s="2" t="str">
        <f>VLOOKUP($A645,[1]products_2021_10_19_12_46_45!$A$3:$S$481,18,FALSE)</f>
        <v>https://rerda.com/7985/Bombacha-Americana-Requisa-T-50-55.jpg,https://rerda.com/7986/Bombacha-Americana-Requisa-T-50-55.jpg,https://rerda.com/7987/Bombacha-Americana-Requisa-T-50-55.jpg,https://rerda.com/7988/Bombacha-Americana-Requisa-T-50-55.jpg,https://rerda.com/7989/Bombacha-Americana-Requisa-T-50-55.jpg</v>
      </c>
      <c r="P645" s="2">
        <f>IFERROR(VLOOKUP(B645,[3]stock!$A$1:$B$9000,2,FALSE),"0")</f>
        <v>0</v>
      </c>
      <c r="Q645" s="2">
        <f>VLOOKUP($A645,[1]products_2021_10_19_12_46_45!$A$3:$S$481,11,FALSE)</f>
        <v>5</v>
      </c>
      <c r="R645" s="2">
        <f>VLOOKUP($A645,[1]products_2021_10_19_12_46_45!$A$3:$S$481,12,FALSE)</f>
        <v>5</v>
      </c>
      <c r="S645" s="2">
        <f>VLOOKUP($A645,[1]products_2021_10_19_12_46_45!$A$3:$S$481,13,FALSE)</f>
        <v>5</v>
      </c>
      <c r="T645" s="2">
        <f>VLOOKUP($A645,[1]products_2021_10_19_12_46_45!$A$3:$S$481,14,FALSE)</f>
        <v>0.03</v>
      </c>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row>
    <row r="646" spans="1:45" hidden="1" x14ac:dyDescent="0.25">
      <c r="A646" s="2">
        <v>1236</v>
      </c>
      <c r="B646" s="2">
        <v>112097750</v>
      </c>
      <c r="C646" s="2">
        <f>VLOOKUP($A646,[1]products_2021_10_19_12_46_45!$A$3:$S$481,3,FALSE)</f>
        <v>1120977</v>
      </c>
      <c r="D646" s="2" t="str">
        <f>VLOOKUP($A646,[1]products_2021_10_19_12_46_45!$A$3:$S$481,4,FALSE)</f>
        <v>Bombacha Clásica Rip Rural T:50-54</v>
      </c>
      <c r="E646" s="3">
        <v>50</v>
      </c>
      <c r="F646" s="4"/>
      <c r="G646" s="2" t="str">
        <f>VLOOKUP($A646,[1]products_2021_10_19_12_46_45!$A$3:$S$481,16,FALSE)</f>
        <v>&lt;p&gt;Con puños en la bota.&lt;br /&gt; Seis (6) bolsillos.&lt;br /&gt; Refuerzo en rodillas y entrepierna.&lt;br /&gt; Cierre de cremallera de 1ª calidad con ojal y botón.&lt;/p&gt;</v>
      </c>
      <c r="H646" s="2" t="str">
        <f>IFERROR(VLOOKUP($A646,[1]products_2021_10_19_12_46_45!$A$3:$S$481,17,FALSE),"")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646" s="2" t="str">
        <f>VLOOKUP($A646,[1]products_2021_10_19_12_46_45!$A$3:$S$481,5,FALSE)</f>
        <v>Indumentaria militar</v>
      </c>
      <c r="J646" s="2" t="str">
        <f>IFERROR(VLOOKUP($A646,[1]products_2021_10_19_12_46_45!$A$3:$S$481,6,FALSE),"")</f>
        <v>Pantalones de combate, bombachas, fajinas, cargo.</v>
      </c>
      <c r="K646" s="2" t="str">
        <f>IFERROR(VLOOKUP($A646,[1]products_2021_10_19_12_46_45!$A$3:$S$481,7,FALSE),"")</f>
        <v>Clásica</v>
      </c>
      <c r="L646" s="2" t="str">
        <f>IFERROR(VLOOKUP($A646,[1]products_2021_10_19_12_46_45!$A$3:$S$481,8,FALSE),"")</f>
        <v/>
      </c>
      <c r="M646" s="2" t="str">
        <f>IFERROR(VLOOKUP($A646,[1]products_2021_10_19_12_46_45!$A$3:$S$481,9,FALSE),"")</f>
        <v>Digital, Bombacha, Clásica, Mimética</v>
      </c>
      <c r="N646" s="2">
        <f>IFERROR(VLOOKUP(C646,[2]articulo!$A$1:$D$9000,4,FALSE),"")</f>
        <v>6800</v>
      </c>
      <c r="O646" s="2" t="str">
        <f>VLOOKUP($A646,[1]products_2021_10_19_12_46_45!$A$3:$S$481,18,FALSE)</f>
        <v>https://rerda.com/8015/bombacha-clasica-rip-rural-t50-54.jpg,https://rerda.com/8016/bombacha-clasica-rip-rural-t50-54.jpg,https://rerda.com/8017/bombacha-clasica-rip-rural-t50-54.jpg,https://rerda.com/8018/bombacha-clasica-rip-rural-t50-54.jpg,https://rerda.com/8019/bombacha-clasica-rip-rural-t50-54.jpg</v>
      </c>
      <c r="P646" s="2">
        <f>IFERROR(VLOOKUP(B646,[3]stock!$A$1:$B$9000,2,FALSE),"0")</f>
        <v>0</v>
      </c>
      <c r="Q646" s="2">
        <f>VLOOKUP($A646,[1]products_2021_10_19_12_46_45!$A$3:$S$481,11,FALSE)</f>
        <v>5</v>
      </c>
      <c r="R646" s="2">
        <f>VLOOKUP($A646,[1]products_2021_10_19_12_46_45!$A$3:$S$481,12,FALSE)</f>
        <v>5</v>
      </c>
      <c r="S646" s="2">
        <f>VLOOKUP($A646,[1]products_2021_10_19_12_46_45!$A$3:$S$481,13,FALSE)</f>
        <v>5</v>
      </c>
      <c r="T646" s="2">
        <f>VLOOKUP($A646,[1]products_2021_10_19_12_46_45!$A$3:$S$481,14,FALSE)</f>
        <v>0.03</v>
      </c>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row>
    <row r="647" spans="1:45" hidden="1" x14ac:dyDescent="0.25">
      <c r="A647" s="2">
        <v>1236</v>
      </c>
      <c r="B647" s="2">
        <v>112097752</v>
      </c>
      <c r="C647" s="2">
        <f>VLOOKUP($A647,[1]products_2021_10_19_12_46_45!$A$3:$S$481,3,FALSE)</f>
        <v>1120977</v>
      </c>
      <c r="D647" s="2" t="str">
        <f>VLOOKUP($A647,[1]products_2021_10_19_12_46_45!$A$3:$S$481,4,FALSE)</f>
        <v>Bombacha Clásica Rip Rural T:50-54</v>
      </c>
      <c r="E647" s="3">
        <v>52</v>
      </c>
      <c r="F647" s="4"/>
      <c r="G647" s="2" t="str">
        <f>VLOOKUP($A647,[1]products_2021_10_19_12_46_45!$A$3:$S$481,16,FALSE)</f>
        <v>&lt;p&gt;Con puños en la bota.&lt;br /&gt; Seis (6) bolsillos.&lt;br /&gt; Refuerzo en rodillas y entrepierna.&lt;br /&gt; Cierre de cremallera de 1ª calidad con ojal y botón.&lt;/p&gt;</v>
      </c>
      <c r="H647" s="2" t="str">
        <f>IFERROR(VLOOKUP($A647,[1]products_2021_10_19_12_46_45!$A$3:$S$481,17,FALSE),"")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647" s="2" t="str">
        <f>VLOOKUP($A647,[1]products_2021_10_19_12_46_45!$A$3:$S$481,5,FALSE)</f>
        <v>Indumentaria militar</v>
      </c>
      <c r="J647" s="2" t="str">
        <f>IFERROR(VLOOKUP($A647,[1]products_2021_10_19_12_46_45!$A$3:$S$481,6,FALSE),"")</f>
        <v>Pantalones de combate, bombachas, fajinas, cargo.</v>
      </c>
      <c r="K647" s="2" t="str">
        <f>IFERROR(VLOOKUP($A647,[1]products_2021_10_19_12_46_45!$A$3:$S$481,7,FALSE),"")</f>
        <v>Clásica</v>
      </c>
      <c r="L647" s="2" t="str">
        <f>IFERROR(VLOOKUP($A647,[1]products_2021_10_19_12_46_45!$A$3:$S$481,8,FALSE),"")</f>
        <v/>
      </c>
      <c r="M647" s="2" t="str">
        <f>IFERROR(VLOOKUP($A647,[1]products_2021_10_19_12_46_45!$A$3:$S$481,9,FALSE),"")</f>
        <v>Digital, Bombacha, Clásica, Mimética</v>
      </c>
      <c r="N647" s="2">
        <f>IFERROR(VLOOKUP(C647,[2]articulo!$A$1:$D$9000,4,FALSE),"")</f>
        <v>6800</v>
      </c>
      <c r="O647" s="2" t="str">
        <f>VLOOKUP($A647,[1]products_2021_10_19_12_46_45!$A$3:$S$481,18,FALSE)</f>
        <v>https://rerda.com/8015/bombacha-clasica-rip-rural-t50-54.jpg,https://rerda.com/8016/bombacha-clasica-rip-rural-t50-54.jpg,https://rerda.com/8017/bombacha-clasica-rip-rural-t50-54.jpg,https://rerda.com/8018/bombacha-clasica-rip-rural-t50-54.jpg,https://rerda.com/8019/bombacha-clasica-rip-rural-t50-54.jpg</v>
      </c>
      <c r="P647" s="2">
        <f>IFERROR(VLOOKUP(B647,[3]stock!$A$1:$B$9000,2,FALSE),"0")</f>
        <v>2</v>
      </c>
      <c r="Q647" s="2">
        <f>VLOOKUP($A647,[1]products_2021_10_19_12_46_45!$A$3:$S$481,11,FALSE)</f>
        <v>5</v>
      </c>
      <c r="R647" s="2">
        <f>VLOOKUP($A647,[1]products_2021_10_19_12_46_45!$A$3:$S$481,12,FALSE)</f>
        <v>5</v>
      </c>
      <c r="S647" s="2">
        <f>VLOOKUP($A647,[1]products_2021_10_19_12_46_45!$A$3:$S$481,13,FALSE)</f>
        <v>5</v>
      </c>
      <c r="T647" s="2">
        <f>VLOOKUP($A647,[1]products_2021_10_19_12_46_45!$A$3:$S$481,14,FALSE)</f>
        <v>0.03</v>
      </c>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row>
    <row r="648" spans="1:45" hidden="1" x14ac:dyDescent="0.25">
      <c r="A648" s="2">
        <v>1236</v>
      </c>
      <c r="B648" s="2">
        <v>112097754</v>
      </c>
      <c r="C648" s="2">
        <f>VLOOKUP($A648,[1]products_2021_10_19_12_46_45!$A$3:$S$481,3,FALSE)</f>
        <v>1120977</v>
      </c>
      <c r="D648" s="2" t="str">
        <f>VLOOKUP($A648,[1]products_2021_10_19_12_46_45!$A$3:$S$481,4,FALSE)</f>
        <v>Bombacha Clásica Rip Rural T:50-54</v>
      </c>
      <c r="E648" s="3">
        <v>54</v>
      </c>
      <c r="F648" s="4"/>
      <c r="G648" s="2" t="str">
        <f>VLOOKUP($A648,[1]products_2021_10_19_12_46_45!$A$3:$S$481,16,FALSE)</f>
        <v>&lt;p&gt;Con puños en la bota.&lt;br /&gt; Seis (6) bolsillos.&lt;br /&gt; Refuerzo en rodillas y entrepierna.&lt;br /&gt; Cierre de cremallera de 1ª calidad con ojal y botón.&lt;/p&gt;</v>
      </c>
      <c r="H648" s="2" t="str">
        <f>IFERROR(VLOOKUP($A648,[1]products_2021_10_19_12_46_45!$A$3:$S$481,17,FALSE),"")</f>
        <v>&lt;p&gt;&lt;strong&gt;Dos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v>
      </c>
      <c r="I648" s="2" t="str">
        <f>VLOOKUP($A648,[1]products_2021_10_19_12_46_45!$A$3:$S$481,5,FALSE)</f>
        <v>Indumentaria militar</v>
      </c>
      <c r="J648" s="2" t="str">
        <f>IFERROR(VLOOKUP($A648,[1]products_2021_10_19_12_46_45!$A$3:$S$481,6,FALSE),"")</f>
        <v>Pantalones de combate, bombachas, fajinas, cargo.</v>
      </c>
      <c r="K648" s="2" t="str">
        <f>IFERROR(VLOOKUP($A648,[1]products_2021_10_19_12_46_45!$A$3:$S$481,7,FALSE),"")</f>
        <v>Clásica</v>
      </c>
      <c r="L648" s="2" t="str">
        <f>IFERROR(VLOOKUP($A648,[1]products_2021_10_19_12_46_45!$A$3:$S$481,8,FALSE),"")</f>
        <v/>
      </c>
      <c r="M648" s="2" t="str">
        <f>IFERROR(VLOOKUP($A648,[1]products_2021_10_19_12_46_45!$A$3:$S$481,9,FALSE),"")</f>
        <v>Digital, Bombacha, Clásica, Mimética</v>
      </c>
      <c r="N648" s="2">
        <f>IFERROR(VLOOKUP(C648,[2]articulo!$A$1:$D$9000,4,FALSE),"")</f>
        <v>6800</v>
      </c>
      <c r="O648" s="2" t="str">
        <f>VLOOKUP($A648,[1]products_2021_10_19_12_46_45!$A$3:$S$481,18,FALSE)</f>
        <v>https://rerda.com/8015/bombacha-clasica-rip-rural-t50-54.jpg,https://rerda.com/8016/bombacha-clasica-rip-rural-t50-54.jpg,https://rerda.com/8017/bombacha-clasica-rip-rural-t50-54.jpg,https://rerda.com/8018/bombacha-clasica-rip-rural-t50-54.jpg,https://rerda.com/8019/bombacha-clasica-rip-rural-t50-54.jpg</v>
      </c>
      <c r="P648" s="2">
        <f>IFERROR(VLOOKUP(B648,[3]stock!$A$1:$B$9000,2,FALSE),"0")</f>
        <v>0</v>
      </c>
      <c r="Q648" s="2">
        <f>VLOOKUP($A648,[1]products_2021_10_19_12_46_45!$A$3:$S$481,11,FALSE)</f>
        <v>5</v>
      </c>
      <c r="R648" s="2">
        <f>VLOOKUP($A648,[1]products_2021_10_19_12_46_45!$A$3:$S$481,12,FALSE)</f>
        <v>5</v>
      </c>
      <c r="S648" s="2">
        <f>VLOOKUP($A648,[1]products_2021_10_19_12_46_45!$A$3:$S$481,13,FALSE)</f>
        <v>5</v>
      </c>
      <c r="T648" s="2">
        <f>VLOOKUP($A648,[1]products_2021_10_19_12_46_45!$A$3:$S$481,14,FALSE)</f>
        <v>0.03</v>
      </c>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row>
    <row r="649" spans="1:45" hidden="1" x14ac:dyDescent="0.25">
      <c r="A649" s="2">
        <v>1176</v>
      </c>
      <c r="B649" s="2">
        <v>112345650</v>
      </c>
      <c r="C649" s="2">
        <f>VLOOKUP($A649,[1]products_2021_10_19_12_46_45!$A$3:$S$481,3,FALSE)</f>
        <v>1123456</v>
      </c>
      <c r="D649" s="2" t="str">
        <f>VLOOKUP($A649,[1]products_2021_10_19_12_46_45!$A$3:$S$481,4,FALSE)</f>
        <v>Pantalón Cargo Premium Bermuda Azul T:50-54</v>
      </c>
      <c r="E649" s="3">
        <v>50</v>
      </c>
      <c r="F649" s="4"/>
      <c r="G649" s="2" t="str">
        <f>VLOOKUP($A649,[1]products_2021_10_19_12_46_45!$A$3:$S$481,16,FALSE)</f>
        <v>&lt;p&gt;El pantalón cargo desmontable Rerda. &lt;br /&gt; Es ideal para el uso de operativos policiales de Verano, ya que está confeccionado en gabardina fina y además, es desmontable.&lt;/p&gt;</v>
      </c>
      <c r="H649" s="2" t="str">
        <f>IFERROR(VLOOKUP($A649,[1]products_2021_10_19_12_46_45!$A$3:$S$481,17,FALSE),"")</f>
        <v>&lt;p&gt;Cuenta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v>
      </c>
      <c r="I649" s="2" t="str">
        <f>VLOOKUP($A649,[1]products_2021_10_19_12_46_45!$A$3:$S$481,5,FALSE)</f>
        <v>Indumentaria militar</v>
      </c>
      <c r="J649" s="2" t="str">
        <f>IFERROR(VLOOKUP($A649,[1]products_2021_10_19_12_46_45!$A$3:$S$481,6,FALSE),"")</f>
        <v>Bermudas</v>
      </c>
      <c r="K649" s="2" t="str">
        <f>IFERROR(VLOOKUP($A649,[1]products_2021_10_19_12_46_45!$A$3:$S$481,7,FALSE),"")</f>
        <v>Pantalones de combate, bombachas, fajinas, cargo.</v>
      </c>
      <c r="L649" s="2" t="str">
        <f>IFERROR(VLOOKUP($A649,[1]products_2021_10_19_12_46_45!$A$3:$S$481,8,FALSE),"")</f>
        <v>Clásica</v>
      </c>
      <c r="M649" s="2" t="str">
        <f>IFERROR(VLOOKUP($A649,[1]products_2021_10_19_12_46_45!$A$3:$S$481,9,FALSE),"")</f>
        <v/>
      </c>
      <c r="N649" s="2">
        <f>IFERROR(VLOOKUP(C649,[2]articulo!$A$1:$D$9000,4,FALSE),"")</f>
        <v>7100</v>
      </c>
      <c r="O649" s="2" t="str">
        <f>VLOOKUP($A649,[1]products_2021_10_19_12_46_45!$A$3:$S$481,18,FALSE)</f>
        <v>https://rerda.com/7476/pantalon-cargo-premium-bermuda-azul-t50-54.jpg,https://rerda.com/7477/pantalon-cargo-premium-bermuda-azul-t50-54.jpg,https://rerda.com/7478/pantalon-cargo-premium-bermuda-azul-t50-54.jpg,https://rerda.com/7479/pantalon-cargo-premium-bermuda-azul-t50-54.jpg</v>
      </c>
      <c r="P649" s="2">
        <f>IFERROR(VLOOKUP(B649,[3]stock!$A$1:$B$9000,2,FALSE),"0")</f>
        <v>2</v>
      </c>
      <c r="Q649" s="2">
        <f>VLOOKUP($A649,[1]products_2021_10_19_12_46_45!$A$3:$S$481,11,FALSE)</f>
        <v>20</v>
      </c>
      <c r="R649" s="2">
        <f>VLOOKUP($A649,[1]products_2021_10_19_12_46_45!$A$3:$S$481,12,FALSE)</f>
        <v>15</v>
      </c>
      <c r="S649" s="2">
        <f>VLOOKUP($A649,[1]products_2021_10_19_12_46_45!$A$3:$S$481,13,FALSE)</f>
        <v>10</v>
      </c>
      <c r="T649" s="2">
        <f>VLOOKUP($A649,[1]products_2021_10_19_12_46_45!$A$3:$S$481,14,FALSE)</f>
        <v>0.4</v>
      </c>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row>
    <row r="650" spans="1:45" hidden="1" x14ac:dyDescent="0.25">
      <c r="A650" s="2">
        <v>1176</v>
      </c>
      <c r="B650" s="2">
        <v>112345652</v>
      </c>
      <c r="C650" s="2">
        <f>VLOOKUP($A650,[1]products_2021_10_19_12_46_45!$A$3:$S$481,3,FALSE)</f>
        <v>1123456</v>
      </c>
      <c r="D650" s="2" t="str">
        <f>VLOOKUP($A650,[1]products_2021_10_19_12_46_45!$A$3:$S$481,4,FALSE)</f>
        <v>Pantalón Cargo Premium Bermuda Azul T:50-54</v>
      </c>
      <c r="E650" s="3">
        <v>52</v>
      </c>
      <c r="F650" s="4"/>
      <c r="G650" s="2" t="str">
        <f>VLOOKUP($A650,[1]products_2021_10_19_12_46_45!$A$3:$S$481,16,FALSE)</f>
        <v>&lt;p&gt;El pantalón cargo desmontable Rerda. &lt;br /&gt; Es ideal para el uso de operativos policiales de Verano, ya que está confeccionado en gabardina fina y además, es desmontable.&lt;/p&gt;</v>
      </c>
      <c r="H650" s="2" t="str">
        <f>IFERROR(VLOOKUP($A650,[1]products_2021_10_19_12_46_45!$A$3:$S$481,17,FALSE),"")</f>
        <v>&lt;p&gt;Cuenta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v>
      </c>
      <c r="I650" s="2" t="str">
        <f>VLOOKUP($A650,[1]products_2021_10_19_12_46_45!$A$3:$S$481,5,FALSE)</f>
        <v>Indumentaria militar</v>
      </c>
      <c r="J650" s="2" t="str">
        <f>IFERROR(VLOOKUP($A650,[1]products_2021_10_19_12_46_45!$A$3:$S$481,6,FALSE),"")</f>
        <v>Bermudas</v>
      </c>
      <c r="K650" s="2" t="str">
        <f>IFERROR(VLOOKUP($A650,[1]products_2021_10_19_12_46_45!$A$3:$S$481,7,FALSE),"")</f>
        <v>Pantalones de combate, bombachas, fajinas, cargo.</v>
      </c>
      <c r="L650" s="2" t="str">
        <f>IFERROR(VLOOKUP($A650,[1]products_2021_10_19_12_46_45!$A$3:$S$481,8,FALSE),"")</f>
        <v>Clásica</v>
      </c>
      <c r="M650" s="2" t="str">
        <f>IFERROR(VLOOKUP($A650,[1]products_2021_10_19_12_46_45!$A$3:$S$481,9,FALSE),"")</f>
        <v/>
      </c>
      <c r="N650" s="2">
        <f>IFERROR(VLOOKUP(C650,[2]articulo!$A$1:$D$9000,4,FALSE),"")</f>
        <v>7100</v>
      </c>
      <c r="O650" s="2" t="str">
        <f>VLOOKUP($A650,[1]products_2021_10_19_12_46_45!$A$3:$S$481,18,FALSE)</f>
        <v>https://rerda.com/7476/pantalon-cargo-premium-bermuda-azul-t50-54.jpg,https://rerda.com/7477/pantalon-cargo-premium-bermuda-azul-t50-54.jpg,https://rerda.com/7478/pantalon-cargo-premium-bermuda-azul-t50-54.jpg,https://rerda.com/7479/pantalon-cargo-premium-bermuda-azul-t50-54.jpg</v>
      </c>
      <c r="P650" s="2">
        <f>IFERROR(VLOOKUP(B650,[3]stock!$A$1:$B$9000,2,FALSE),"0")</f>
        <v>11</v>
      </c>
      <c r="Q650" s="2">
        <f>VLOOKUP($A650,[1]products_2021_10_19_12_46_45!$A$3:$S$481,11,FALSE)</f>
        <v>20</v>
      </c>
      <c r="R650" s="2">
        <f>VLOOKUP($A650,[1]products_2021_10_19_12_46_45!$A$3:$S$481,12,FALSE)</f>
        <v>15</v>
      </c>
      <c r="S650" s="2">
        <f>VLOOKUP($A650,[1]products_2021_10_19_12_46_45!$A$3:$S$481,13,FALSE)</f>
        <v>10</v>
      </c>
      <c r="T650" s="2">
        <f>VLOOKUP($A650,[1]products_2021_10_19_12_46_45!$A$3:$S$481,14,FALSE)</f>
        <v>0.4</v>
      </c>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row>
    <row r="651" spans="1:45" hidden="1" x14ac:dyDescent="0.25">
      <c r="A651" s="2">
        <v>1176</v>
      </c>
      <c r="B651" s="2">
        <v>112345654</v>
      </c>
      <c r="C651" s="2">
        <f>VLOOKUP($A651,[1]products_2021_10_19_12_46_45!$A$3:$S$481,3,FALSE)</f>
        <v>1123456</v>
      </c>
      <c r="D651" s="2" t="str">
        <f>VLOOKUP($A651,[1]products_2021_10_19_12_46_45!$A$3:$S$481,4,FALSE)</f>
        <v>Pantalón Cargo Premium Bermuda Azul T:50-54</v>
      </c>
      <c r="E651" s="3">
        <v>54</v>
      </c>
      <c r="F651" s="4"/>
      <c r="G651" s="2" t="str">
        <f>VLOOKUP($A651,[1]products_2021_10_19_12_46_45!$A$3:$S$481,16,FALSE)</f>
        <v>&lt;p&gt;El pantalón cargo desmontable Rerda. &lt;br /&gt; Es ideal para el uso de operativos policiales de Verano, ya que está confeccionado en gabardina fina y además, es desmontable.&lt;/p&gt;</v>
      </c>
      <c r="H651" s="2" t="str">
        <f>IFERROR(VLOOKUP($A651,[1]products_2021_10_19_12_46_45!$A$3:$S$481,17,FALSE),"")</f>
        <v>&lt;p&gt;Cuenta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v>
      </c>
      <c r="I651" s="2" t="str">
        <f>VLOOKUP($A651,[1]products_2021_10_19_12_46_45!$A$3:$S$481,5,FALSE)</f>
        <v>Indumentaria militar</v>
      </c>
      <c r="J651" s="2" t="str">
        <f>IFERROR(VLOOKUP($A651,[1]products_2021_10_19_12_46_45!$A$3:$S$481,6,FALSE),"")</f>
        <v>Bermudas</v>
      </c>
      <c r="K651" s="2" t="str">
        <f>IFERROR(VLOOKUP($A651,[1]products_2021_10_19_12_46_45!$A$3:$S$481,7,FALSE),"")</f>
        <v>Pantalones de combate, bombachas, fajinas, cargo.</v>
      </c>
      <c r="L651" s="2" t="str">
        <f>IFERROR(VLOOKUP($A651,[1]products_2021_10_19_12_46_45!$A$3:$S$481,8,FALSE),"")</f>
        <v>Clásica</v>
      </c>
      <c r="M651" s="2" t="str">
        <f>IFERROR(VLOOKUP($A651,[1]products_2021_10_19_12_46_45!$A$3:$S$481,9,FALSE),"")</f>
        <v/>
      </c>
      <c r="N651" s="2">
        <f>IFERROR(VLOOKUP(C651,[2]articulo!$A$1:$D$9000,4,FALSE),"")</f>
        <v>7100</v>
      </c>
      <c r="O651" s="2" t="str">
        <f>VLOOKUP($A651,[1]products_2021_10_19_12_46_45!$A$3:$S$481,18,FALSE)</f>
        <v>https://rerda.com/7476/pantalon-cargo-premium-bermuda-azul-t50-54.jpg,https://rerda.com/7477/pantalon-cargo-premium-bermuda-azul-t50-54.jpg,https://rerda.com/7478/pantalon-cargo-premium-bermuda-azul-t50-54.jpg,https://rerda.com/7479/pantalon-cargo-premium-bermuda-azul-t50-54.jpg</v>
      </c>
      <c r="P651" s="2">
        <f>IFERROR(VLOOKUP(B651,[3]stock!$A$1:$B$9000,2,FALSE),"0")</f>
        <v>9</v>
      </c>
      <c r="Q651" s="2">
        <f>VLOOKUP($A651,[1]products_2021_10_19_12_46_45!$A$3:$S$481,11,FALSE)</f>
        <v>20</v>
      </c>
      <c r="R651" s="2">
        <f>VLOOKUP($A651,[1]products_2021_10_19_12_46_45!$A$3:$S$481,12,FALSE)</f>
        <v>15</v>
      </c>
      <c r="S651" s="2">
        <f>VLOOKUP($A651,[1]products_2021_10_19_12_46_45!$A$3:$S$481,13,FALSE)</f>
        <v>10</v>
      </c>
      <c r="T651" s="2">
        <f>VLOOKUP($A651,[1]products_2021_10_19_12_46_45!$A$3:$S$481,14,FALSE)</f>
        <v>0.4</v>
      </c>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row>
    <row r="652" spans="1:45" hidden="1" x14ac:dyDescent="0.25">
      <c r="A652" s="2">
        <v>900</v>
      </c>
      <c r="B652" s="2">
        <v>113000800</v>
      </c>
      <c r="C652" s="2">
        <f>VLOOKUP($A652,[1]products_2021_10_19_12_46_45!$A$3:$S$481,3,FALSE)</f>
        <v>1130008</v>
      </c>
      <c r="D652" s="2" t="str">
        <f>VLOOKUP($A652,[1]products_2021_10_19_12_46_45!$A$3:$S$481,4,FALSE)</f>
        <v>Overall Multibolsillo Gabardina Azul Noche</v>
      </c>
      <c r="E652" s="3" t="s">
        <v>45</v>
      </c>
      <c r="F652" s="4"/>
      <c r="G652" s="2" t="str">
        <f>VLOOKUP($A652,[1]products_2021_10_19_12_46_45!$A$3:$S$481,16,FALSE)</f>
        <v>Overol de tela gabardina con múltiples bolsillos multiusos.</v>
      </c>
      <c r="H652" s="2" t="str">
        <f>IFERROR(VLOOKUP($A652,[1]products_2021_10_19_12_46_45!$A$3:$S$481,17,FALSE),"")</f>
        <v>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v>
      </c>
      <c r="I652" s="2" t="str">
        <f>VLOOKUP($A652,[1]products_2021_10_19_12_46_45!$A$3:$S$481,5,FALSE)</f>
        <v>Indumentaria militar</v>
      </c>
      <c r="J652" s="2" t="str">
        <f>IFERROR(VLOOKUP($A652,[1]products_2021_10_19_12_46_45!$A$3:$S$481,6,FALSE),"")</f>
        <v>Overoles y Mamelucos Térmicos</v>
      </c>
      <c r="K652" s="2" t="str">
        <f>IFERROR(VLOOKUP($A652,[1]products_2021_10_19_12_46_45!$A$3:$S$481,7,FALSE),"")</f>
        <v>Overoles multibolsillo</v>
      </c>
      <c r="L652" s="2" t="str">
        <f>IFERROR(VLOOKUP($A652,[1]products_2021_10_19_12_46_45!$A$3:$S$481,8,FALSE),"")</f>
        <v/>
      </c>
      <c r="M652" s="2" t="str">
        <f>IFERROR(VLOOKUP($A652,[1]products_2021_10_19_12_46_45!$A$3:$S$481,9,FALSE),"")</f>
        <v>Gabardina, Overall</v>
      </c>
      <c r="N652" s="2">
        <f>IFERROR(VLOOKUP(C652,[2]articulo!$A$1:$D$9000,4,FALSE),"")</f>
        <v>10400</v>
      </c>
      <c r="O652" s="2" t="str">
        <f>VLOOKUP($A652,[1]products_2021_10_19_12_46_45!$A$3:$S$481,18,FALSE)</f>
        <v>https://rerda.com/4242/overall-multibolsillo-gabardina-azul-noche.jpg,https://rerda.com/4241/overall-multibolsillo-gabardina-azul-noche.jpg,https://rerda.com/4237/overall-multibolsillo-gabardina-azul-noche.jpg</v>
      </c>
      <c r="P652" s="2">
        <f>IFERROR(VLOOKUP(B652,[3]stock!$A$1:$B$9000,2,FALSE),"0")</f>
        <v>19</v>
      </c>
      <c r="Q652" s="2">
        <f>VLOOKUP($A652,[1]products_2021_10_19_12_46_45!$A$3:$S$481,11,FALSE)</f>
        <v>5</v>
      </c>
      <c r="R652" s="2">
        <f>VLOOKUP($A652,[1]products_2021_10_19_12_46_45!$A$3:$S$481,12,FALSE)</f>
        <v>5</v>
      </c>
      <c r="S652" s="2">
        <f>VLOOKUP($A652,[1]products_2021_10_19_12_46_45!$A$3:$S$481,13,FALSE)</f>
        <v>5</v>
      </c>
      <c r="T652" s="2">
        <f>VLOOKUP($A652,[1]products_2021_10_19_12_46_45!$A$3:$S$481,14,FALSE)</f>
        <v>0.03</v>
      </c>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row>
    <row r="653" spans="1:45" hidden="1" x14ac:dyDescent="0.25">
      <c r="A653" s="2">
        <v>900</v>
      </c>
      <c r="B653" s="2">
        <v>113000801</v>
      </c>
      <c r="C653" s="2">
        <f>VLOOKUP($A653,[1]products_2021_10_19_12_46_45!$A$3:$S$481,3,FALSE)</f>
        <v>1130008</v>
      </c>
      <c r="D653" s="2" t="str">
        <f>VLOOKUP($A653,[1]products_2021_10_19_12_46_45!$A$3:$S$481,4,FALSE)</f>
        <v>Overall Multibolsillo Gabardina Azul Noche</v>
      </c>
      <c r="E653" s="3" t="s">
        <v>46</v>
      </c>
      <c r="F653" s="4"/>
      <c r="G653" s="2" t="str">
        <f>VLOOKUP($A653,[1]products_2021_10_19_12_46_45!$A$3:$S$481,16,FALSE)</f>
        <v>Overol de tela gabardina con múltiples bolsillos multiusos.</v>
      </c>
      <c r="H653" s="2" t="str">
        <f>IFERROR(VLOOKUP($A653,[1]products_2021_10_19_12_46_45!$A$3:$S$481,17,FALSE),"")</f>
        <v>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v>
      </c>
      <c r="I653" s="2" t="str">
        <f>VLOOKUP($A653,[1]products_2021_10_19_12_46_45!$A$3:$S$481,5,FALSE)</f>
        <v>Indumentaria militar</v>
      </c>
      <c r="J653" s="2" t="str">
        <f>IFERROR(VLOOKUP($A653,[1]products_2021_10_19_12_46_45!$A$3:$S$481,6,FALSE),"")</f>
        <v>Overoles y Mamelucos Térmicos</v>
      </c>
      <c r="K653" s="2" t="str">
        <f>IFERROR(VLOOKUP($A653,[1]products_2021_10_19_12_46_45!$A$3:$S$481,7,FALSE),"")</f>
        <v>Overoles multibolsillo</v>
      </c>
      <c r="L653" s="2" t="str">
        <f>IFERROR(VLOOKUP($A653,[1]products_2021_10_19_12_46_45!$A$3:$S$481,8,FALSE),"")</f>
        <v/>
      </c>
      <c r="M653" s="2" t="str">
        <f>IFERROR(VLOOKUP($A653,[1]products_2021_10_19_12_46_45!$A$3:$S$481,9,FALSE),"")</f>
        <v>Gabardina, Overall</v>
      </c>
      <c r="N653" s="2">
        <f>IFERROR(VLOOKUP(C653,[2]articulo!$A$1:$D$9000,4,FALSE),"")</f>
        <v>10400</v>
      </c>
      <c r="O653" s="2" t="str">
        <f>VLOOKUP($A653,[1]products_2021_10_19_12_46_45!$A$3:$S$481,18,FALSE)</f>
        <v>https://rerda.com/4242/overall-multibolsillo-gabardina-azul-noche.jpg,https://rerda.com/4241/overall-multibolsillo-gabardina-azul-noche.jpg,https://rerda.com/4237/overall-multibolsillo-gabardina-azul-noche.jpg</v>
      </c>
      <c r="P653" s="2">
        <f>IFERROR(VLOOKUP(B653,[3]stock!$A$1:$B$9000,2,FALSE),"0")</f>
        <v>33</v>
      </c>
      <c r="Q653" s="2">
        <f>VLOOKUP($A653,[1]products_2021_10_19_12_46_45!$A$3:$S$481,11,FALSE)</f>
        <v>5</v>
      </c>
      <c r="R653" s="2">
        <f>VLOOKUP($A653,[1]products_2021_10_19_12_46_45!$A$3:$S$481,12,FALSE)</f>
        <v>5</v>
      </c>
      <c r="S653" s="2">
        <f>VLOOKUP($A653,[1]products_2021_10_19_12_46_45!$A$3:$S$481,13,FALSE)</f>
        <v>5</v>
      </c>
      <c r="T653" s="2">
        <f>VLOOKUP($A653,[1]products_2021_10_19_12_46_45!$A$3:$S$481,14,FALSE)</f>
        <v>0.03</v>
      </c>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row>
    <row r="654" spans="1:45" hidden="1" x14ac:dyDescent="0.25">
      <c r="A654" s="2">
        <v>900</v>
      </c>
      <c r="B654" s="2">
        <v>113000802</v>
      </c>
      <c r="C654" s="2">
        <f>VLOOKUP($A654,[1]products_2021_10_19_12_46_45!$A$3:$S$481,3,FALSE)</f>
        <v>1130008</v>
      </c>
      <c r="D654" s="2" t="str">
        <f>VLOOKUP($A654,[1]products_2021_10_19_12_46_45!$A$3:$S$481,4,FALSE)</f>
        <v>Overall Multibolsillo Gabardina Azul Noche</v>
      </c>
      <c r="E654" s="3" t="s">
        <v>47</v>
      </c>
      <c r="F654" s="4"/>
      <c r="G654" s="2" t="str">
        <f>VLOOKUP($A654,[1]products_2021_10_19_12_46_45!$A$3:$S$481,16,FALSE)</f>
        <v>Overol de tela gabardina con múltiples bolsillos multiusos.</v>
      </c>
      <c r="H654" s="2" t="str">
        <f>IFERROR(VLOOKUP($A654,[1]products_2021_10_19_12_46_45!$A$3:$S$481,17,FALSE),"")</f>
        <v>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v>
      </c>
      <c r="I654" s="2" t="str">
        <f>VLOOKUP($A654,[1]products_2021_10_19_12_46_45!$A$3:$S$481,5,FALSE)</f>
        <v>Indumentaria militar</v>
      </c>
      <c r="J654" s="2" t="str">
        <f>IFERROR(VLOOKUP($A654,[1]products_2021_10_19_12_46_45!$A$3:$S$481,6,FALSE),"")</f>
        <v>Overoles y Mamelucos Térmicos</v>
      </c>
      <c r="K654" s="2" t="str">
        <f>IFERROR(VLOOKUP($A654,[1]products_2021_10_19_12_46_45!$A$3:$S$481,7,FALSE),"")</f>
        <v>Overoles multibolsillo</v>
      </c>
      <c r="L654" s="2" t="str">
        <f>IFERROR(VLOOKUP($A654,[1]products_2021_10_19_12_46_45!$A$3:$S$481,8,FALSE),"")</f>
        <v/>
      </c>
      <c r="M654" s="2" t="str">
        <f>IFERROR(VLOOKUP($A654,[1]products_2021_10_19_12_46_45!$A$3:$S$481,9,FALSE),"")</f>
        <v>Gabardina, Overall</v>
      </c>
      <c r="N654" s="2">
        <f>IFERROR(VLOOKUP(C654,[2]articulo!$A$1:$D$9000,4,FALSE),"")</f>
        <v>10400</v>
      </c>
      <c r="O654" s="2" t="str">
        <f>VLOOKUP($A654,[1]products_2021_10_19_12_46_45!$A$3:$S$481,18,FALSE)</f>
        <v>https://rerda.com/4242/overall-multibolsillo-gabardina-azul-noche.jpg,https://rerda.com/4241/overall-multibolsillo-gabardina-azul-noche.jpg,https://rerda.com/4237/overall-multibolsillo-gabardina-azul-noche.jpg</v>
      </c>
      <c r="P654" s="2">
        <f>IFERROR(VLOOKUP(B654,[3]stock!$A$1:$B$9000,2,FALSE),"0")</f>
        <v>29</v>
      </c>
      <c r="Q654" s="2">
        <f>VLOOKUP($A654,[1]products_2021_10_19_12_46_45!$A$3:$S$481,11,FALSE)</f>
        <v>5</v>
      </c>
      <c r="R654" s="2">
        <f>VLOOKUP($A654,[1]products_2021_10_19_12_46_45!$A$3:$S$481,12,FALSE)</f>
        <v>5</v>
      </c>
      <c r="S654" s="2">
        <f>VLOOKUP($A654,[1]products_2021_10_19_12_46_45!$A$3:$S$481,13,FALSE)</f>
        <v>5</v>
      </c>
      <c r="T654" s="2">
        <f>VLOOKUP($A654,[1]products_2021_10_19_12_46_45!$A$3:$S$481,14,FALSE)</f>
        <v>0.03</v>
      </c>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row>
    <row r="655" spans="1:45" hidden="1" x14ac:dyDescent="0.25">
      <c r="A655" s="2">
        <v>900</v>
      </c>
      <c r="B655" s="2">
        <v>113000803</v>
      </c>
      <c r="C655" s="2">
        <f>VLOOKUP($A655,[1]products_2021_10_19_12_46_45!$A$3:$S$481,3,FALSE)</f>
        <v>1130008</v>
      </c>
      <c r="D655" s="2" t="str">
        <f>VLOOKUP($A655,[1]products_2021_10_19_12_46_45!$A$3:$S$481,4,FALSE)</f>
        <v>Overall Multibolsillo Gabardina Azul Noche</v>
      </c>
      <c r="E655" s="3" t="s">
        <v>48</v>
      </c>
      <c r="F655" s="4"/>
      <c r="G655" s="2" t="str">
        <f>VLOOKUP($A655,[1]products_2021_10_19_12_46_45!$A$3:$S$481,16,FALSE)</f>
        <v>Overol de tela gabardina con múltiples bolsillos multiusos.</v>
      </c>
      <c r="H655" s="2" t="str">
        <f>IFERROR(VLOOKUP($A655,[1]products_2021_10_19_12_46_45!$A$3:$S$481,17,FALSE),"")</f>
        <v>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v>
      </c>
      <c r="I655" s="2" t="str">
        <f>VLOOKUP($A655,[1]products_2021_10_19_12_46_45!$A$3:$S$481,5,FALSE)</f>
        <v>Indumentaria militar</v>
      </c>
      <c r="J655" s="2" t="str">
        <f>IFERROR(VLOOKUP($A655,[1]products_2021_10_19_12_46_45!$A$3:$S$481,6,FALSE),"")</f>
        <v>Overoles y Mamelucos Térmicos</v>
      </c>
      <c r="K655" s="2" t="str">
        <f>IFERROR(VLOOKUP($A655,[1]products_2021_10_19_12_46_45!$A$3:$S$481,7,FALSE),"")</f>
        <v>Overoles multibolsillo</v>
      </c>
      <c r="L655" s="2" t="str">
        <f>IFERROR(VLOOKUP($A655,[1]products_2021_10_19_12_46_45!$A$3:$S$481,8,FALSE),"")</f>
        <v/>
      </c>
      <c r="M655" s="2" t="str">
        <f>IFERROR(VLOOKUP($A655,[1]products_2021_10_19_12_46_45!$A$3:$S$481,9,FALSE),"")</f>
        <v>Gabardina, Overall</v>
      </c>
      <c r="N655" s="2">
        <f>IFERROR(VLOOKUP(C655,[2]articulo!$A$1:$D$9000,4,FALSE),"")</f>
        <v>10400</v>
      </c>
      <c r="O655" s="2" t="str">
        <f>VLOOKUP($A655,[1]products_2021_10_19_12_46_45!$A$3:$S$481,18,FALSE)</f>
        <v>https://rerda.com/4242/overall-multibolsillo-gabardina-azul-noche.jpg,https://rerda.com/4241/overall-multibolsillo-gabardina-azul-noche.jpg,https://rerda.com/4237/overall-multibolsillo-gabardina-azul-noche.jpg</v>
      </c>
      <c r="P655" s="2">
        <f>IFERROR(VLOOKUP(B655,[3]stock!$A$1:$B$9000,2,FALSE),"0")</f>
        <v>17</v>
      </c>
      <c r="Q655" s="2">
        <f>VLOOKUP($A655,[1]products_2021_10_19_12_46_45!$A$3:$S$481,11,FALSE)</f>
        <v>5</v>
      </c>
      <c r="R655" s="2">
        <f>VLOOKUP($A655,[1]products_2021_10_19_12_46_45!$A$3:$S$481,12,FALSE)</f>
        <v>5</v>
      </c>
      <c r="S655" s="2">
        <f>VLOOKUP($A655,[1]products_2021_10_19_12_46_45!$A$3:$S$481,13,FALSE)</f>
        <v>5</v>
      </c>
      <c r="T655" s="2">
        <f>VLOOKUP($A655,[1]products_2021_10_19_12_46_45!$A$3:$S$481,14,FALSE)</f>
        <v>0.03</v>
      </c>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row>
    <row r="656" spans="1:45" hidden="1" x14ac:dyDescent="0.25">
      <c r="A656" s="2">
        <v>900</v>
      </c>
      <c r="B656" s="2">
        <v>113000804</v>
      </c>
      <c r="C656" s="2">
        <f>VLOOKUP($A656,[1]products_2021_10_19_12_46_45!$A$3:$S$481,3,FALSE)</f>
        <v>1130008</v>
      </c>
      <c r="D656" s="2" t="str">
        <f>VLOOKUP($A656,[1]products_2021_10_19_12_46_45!$A$3:$S$481,4,FALSE)</f>
        <v>Overall Multibolsillo Gabardina Azul Noche</v>
      </c>
      <c r="E656" s="3" t="s">
        <v>49</v>
      </c>
      <c r="F656" s="4"/>
      <c r="G656" s="2" t="str">
        <f>VLOOKUP($A656,[1]products_2021_10_19_12_46_45!$A$3:$S$481,16,FALSE)</f>
        <v>Overol de tela gabardina con múltiples bolsillos multiusos.</v>
      </c>
      <c r="H656" s="2" t="str">
        <f>IFERROR(VLOOKUP($A656,[1]products_2021_10_19_12_46_45!$A$3:$S$481,17,FALSE),"")</f>
        <v>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v>
      </c>
      <c r="I656" s="2" t="str">
        <f>VLOOKUP($A656,[1]products_2021_10_19_12_46_45!$A$3:$S$481,5,FALSE)</f>
        <v>Indumentaria militar</v>
      </c>
      <c r="J656" s="2" t="str">
        <f>IFERROR(VLOOKUP($A656,[1]products_2021_10_19_12_46_45!$A$3:$S$481,6,FALSE),"")</f>
        <v>Overoles y Mamelucos Térmicos</v>
      </c>
      <c r="K656" s="2" t="str">
        <f>IFERROR(VLOOKUP($A656,[1]products_2021_10_19_12_46_45!$A$3:$S$481,7,FALSE),"")</f>
        <v>Overoles multibolsillo</v>
      </c>
      <c r="L656" s="2" t="str">
        <f>IFERROR(VLOOKUP($A656,[1]products_2021_10_19_12_46_45!$A$3:$S$481,8,FALSE),"")</f>
        <v/>
      </c>
      <c r="M656" s="2" t="str">
        <f>IFERROR(VLOOKUP($A656,[1]products_2021_10_19_12_46_45!$A$3:$S$481,9,FALSE),"")</f>
        <v>Gabardina, Overall</v>
      </c>
      <c r="N656" s="2">
        <f>IFERROR(VLOOKUP(C656,[2]articulo!$A$1:$D$9000,4,FALSE),"")</f>
        <v>10400</v>
      </c>
      <c r="O656" s="2" t="str">
        <f>VLOOKUP($A656,[1]products_2021_10_19_12_46_45!$A$3:$S$481,18,FALSE)</f>
        <v>https://rerda.com/4242/overall-multibolsillo-gabardina-azul-noche.jpg,https://rerda.com/4241/overall-multibolsillo-gabardina-azul-noche.jpg,https://rerda.com/4237/overall-multibolsillo-gabardina-azul-noche.jpg</v>
      </c>
      <c r="P656" s="2">
        <f>IFERROR(VLOOKUP(B656,[3]stock!$A$1:$B$9000,2,FALSE),"0")</f>
        <v>21</v>
      </c>
      <c r="Q656" s="2">
        <f>VLOOKUP($A656,[1]products_2021_10_19_12_46_45!$A$3:$S$481,11,FALSE)</f>
        <v>5</v>
      </c>
      <c r="R656" s="2">
        <f>VLOOKUP($A656,[1]products_2021_10_19_12_46_45!$A$3:$S$481,12,FALSE)</f>
        <v>5</v>
      </c>
      <c r="S656" s="2">
        <f>VLOOKUP($A656,[1]products_2021_10_19_12_46_45!$A$3:$S$481,13,FALSE)</f>
        <v>5</v>
      </c>
      <c r="T656" s="2">
        <f>VLOOKUP($A656,[1]products_2021_10_19_12_46_45!$A$3:$S$481,14,FALSE)</f>
        <v>0.03</v>
      </c>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row>
    <row r="657" spans="1:45" hidden="1" x14ac:dyDescent="0.25">
      <c r="A657" s="2">
        <v>900</v>
      </c>
      <c r="B657" s="2">
        <v>113000805</v>
      </c>
      <c r="C657" s="2">
        <f>VLOOKUP($A657,[1]products_2021_10_19_12_46_45!$A$3:$S$481,3,FALSE)</f>
        <v>1130008</v>
      </c>
      <c r="D657" s="2" t="str">
        <f>VLOOKUP($A657,[1]products_2021_10_19_12_46_45!$A$3:$S$481,4,FALSE)</f>
        <v>Overall Multibolsillo Gabardina Azul Noche</v>
      </c>
      <c r="E657" s="3" t="s">
        <v>50</v>
      </c>
      <c r="F657" s="4"/>
      <c r="G657" s="2" t="str">
        <f>VLOOKUP($A657,[1]products_2021_10_19_12_46_45!$A$3:$S$481,16,FALSE)</f>
        <v>Overol de tela gabardina con múltiples bolsillos multiusos.</v>
      </c>
      <c r="H657" s="2" t="str">
        <f>IFERROR(VLOOKUP($A657,[1]products_2021_10_19_12_46_45!$A$3:$S$481,17,FALSE),"")</f>
        <v>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v>
      </c>
      <c r="I657" s="2" t="str">
        <f>VLOOKUP($A657,[1]products_2021_10_19_12_46_45!$A$3:$S$481,5,FALSE)</f>
        <v>Indumentaria militar</v>
      </c>
      <c r="J657" s="2" t="str">
        <f>IFERROR(VLOOKUP($A657,[1]products_2021_10_19_12_46_45!$A$3:$S$481,6,FALSE),"")</f>
        <v>Overoles y Mamelucos Térmicos</v>
      </c>
      <c r="K657" s="2" t="str">
        <f>IFERROR(VLOOKUP($A657,[1]products_2021_10_19_12_46_45!$A$3:$S$481,7,FALSE),"")</f>
        <v>Overoles multibolsillo</v>
      </c>
      <c r="L657" s="2" t="str">
        <f>IFERROR(VLOOKUP($A657,[1]products_2021_10_19_12_46_45!$A$3:$S$481,8,FALSE),"")</f>
        <v/>
      </c>
      <c r="M657" s="2" t="str">
        <f>IFERROR(VLOOKUP($A657,[1]products_2021_10_19_12_46_45!$A$3:$S$481,9,FALSE),"")</f>
        <v>Gabardina, Overall</v>
      </c>
      <c r="N657" s="2">
        <f>IFERROR(VLOOKUP(C657,[2]articulo!$A$1:$D$9000,4,FALSE),"")</f>
        <v>10400</v>
      </c>
      <c r="O657" s="2" t="str">
        <f>VLOOKUP($A657,[1]products_2021_10_19_12_46_45!$A$3:$S$481,18,FALSE)</f>
        <v>https://rerda.com/4242/overall-multibolsillo-gabardina-azul-noche.jpg,https://rerda.com/4241/overall-multibolsillo-gabardina-azul-noche.jpg,https://rerda.com/4237/overall-multibolsillo-gabardina-azul-noche.jpg</v>
      </c>
      <c r="P657" s="2">
        <f>IFERROR(VLOOKUP(B657,[3]stock!$A$1:$B$9000,2,FALSE),"0")</f>
        <v>17</v>
      </c>
      <c r="Q657" s="2">
        <f>VLOOKUP($A657,[1]products_2021_10_19_12_46_45!$A$3:$S$481,11,FALSE)</f>
        <v>5</v>
      </c>
      <c r="R657" s="2">
        <f>VLOOKUP($A657,[1]products_2021_10_19_12_46_45!$A$3:$S$481,12,FALSE)</f>
        <v>5</v>
      </c>
      <c r="S657" s="2">
        <f>VLOOKUP($A657,[1]products_2021_10_19_12_46_45!$A$3:$S$481,13,FALSE)</f>
        <v>5</v>
      </c>
      <c r="T657" s="2">
        <f>VLOOKUP($A657,[1]products_2021_10_19_12_46_45!$A$3:$S$481,14,FALSE)</f>
        <v>0.03</v>
      </c>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row>
    <row r="658" spans="1:45" hidden="1" x14ac:dyDescent="0.25">
      <c r="A658" s="2">
        <v>900</v>
      </c>
      <c r="B658" s="2">
        <v>113000806</v>
      </c>
      <c r="C658" s="2">
        <f>VLOOKUP($A658,[1]products_2021_10_19_12_46_45!$A$3:$S$481,3,FALSE)</f>
        <v>1130008</v>
      </c>
      <c r="D658" s="2" t="str">
        <f>VLOOKUP($A658,[1]products_2021_10_19_12_46_45!$A$3:$S$481,4,FALSE)</f>
        <v>Overall Multibolsillo Gabardina Azul Noche</v>
      </c>
      <c r="E658" s="3" t="s">
        <v>51</v>
      </c>
      <c r="F658" s="4"/>
      <c r="G658" s="2" t="str">
        <f>VLOOKUP($A658,[1]products_2021_10_19_12_46_45!$A$3:$S$481,16,FALSE)</f>
        <v>Overol de tela gabardina con múltiples bolsillos multiusos.</v>
      </c>
      <c r="H658" s="2" t="str">
        <f>IFERROR(VLOOKUP($A658,[1]products_2021_10_19_12_46_45!$A$3:$S$481,17,FALSE),"")</f>
        <v>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v>
      </c>
      <c r="I658" s="2" t="str">
        <f>VLOOKUP($A658,[1]products_2021_10_19_12_46_45!$A$3:$S$481,5,FALSE)</f>
        <v>Indumentaria militar</v>
      </c>
      <c r="J658" s="2" t="str">
        <f>IFERROR(VLOOKUP($A658,[1]products_2021_10_19_12_46_45!$A$3:$S$481,6,FALSE),"")</f>
        <v>Overoles y Mamelucos Térmicos</v>
      </c>
      <c r="K658" s="2" t="str">
        <f>IFERROR(VLOOKUP($A658,[1]products_2021_10_19_12_46_45!$A$3:$S$481,7,FALSE),"")</f>
        <v>Overoles multibolsillo</v>
      </c>
      <c r="L658" s="2" t="str">
        <f>IFERROR(VLOOKUP($A658,[1]products_2021_10_19_12_46_45!$A$3:$S$481,8,FALSE),"")</f>
        <v/>
      </c>
      <c r="M658" s="2" t="str">
        <f>IFERROR(VLOOKUP($A658,[1]products_2021_10_19_12_46_45!$A$3:$S$481,9,FALSE),"")</f>
        <v>Gabardina, Overall</v>
      </c>
      <c r="N658" s="2">
        <f>IFERROR(VLOOKUP(C658,[2]articulo!$A$1:$D$9000,4,FALSE),"")</f>
        <v>10400</v>
      </c>
      <c r="O658" s="2" t="str">
        <f>VLOOKUP($A658,[1]products_2021_10_19_12_46_45!$A$3:$S$481,18,FALSE)</f>
        <v>https://rerda.com/4242/overall-multibolsillo-gabardina-azul-noche.jpg,https://rerda.com/4241/overall-multibolsillo-gabardina-azul-noche.jpg,https://rerda.com/4237/overall-multibolsillo-gabardina-azul-noche.jpg</v>
      </c>
      <c r="P658" s="2">
        <f>IFERROR(VLOOKUP(B658,[3]stock!$A$1:$B$9000,2,FALSE),"0")</f>
        <v>28</v>
      </c>
      <c r="Q658" s="2">
        <f>VLOOKUP($A658,[1]products_2021_10_19_12_46_45!$A$3:$S$481,11,FALSE)</f>
        <v>5</v>
      </c>
      <c r="R658" s="2">
        <f>VLOOKUP($A658,[1]products_2021_10_19_12_46_45!$A$3:$S$481,12,FALSE)</f>
        <v>5</v>
      </c>
      <c r="S658" s="2">
        <f>VLOOKUP($A658,[1]products_2021_10_19_12_46_45!$A$3:$S$481,13,FALSE)</f>
        <v>5</v>
      </c>
      <c r="T658" s="2">
        <f>VLOOKUP($A658,[1]products_2021_10_19_12_46_45!$A$3:$S$481,14,FALSE)</f>
        <v>0.03</v>
      </c>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row>
    <row r="659" spans="1:45" hidden="1" x14ac:dyDescent="0.25">
      <c r="A659" s="2">
        <v>900</v>
      </c>
      <c r="B659" s="2">
        <v>113000808</v>
      </c>
      <c r="C659" s="2">
        <f>VLOOKUP($A659,[1]products_2021_10_19_12_46_45!$A$3:$S$481,3,FALSE)</f>
        <v>1130008</v>
      </c>
      <c r="D659" s="2" t="str">
        <f>VLOOKUP($A659,[1]products_2021_10_19_12_46_45!$A$3:$S$481,4,FALSE)</f>
        <v>Overall Multibolsillo Gabardina Azul Noche</v>
      </c>
      <c r="E659" s="3" t="s">
        <v>58</v>
      </c>
      <c r="F659" s="4"/>
      <c r="G659" s="2" t="str">
        <f>VLOOKUP($A659,[1]products_2021_10_19_12_46_45!$A$3:$S$481,16,FALSE)</f>
        <v>Overol de tela gabardina con múltiples bolsillos multiusos.</v>
      </c>
      <c r="H659" s="2" t="str">
        <f>IFERROR(VLOOKUP($A659,[1]products_2021_10_19_12_46_45!$A$3:$S$481,17,FALSE),"")</f>
        <v>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v>
      </c>
      <c r="I659" s="2" t="str">
        <f>VLOOKUP($A659,[1]products_2021_10_19_12_46_45!$A$3:$S$481,5,FALSE)</f>
        <v>Indumentaria militar</v>
      </c>
      <c r="J659" s="2" t="str">
        <f>IFERROR(VLOOKUP($A659,[1]products_2021_10_19_12_46_45!$A$3:$S$481,6,FALSE),"")</f>
        <v>Overoles y Mamelucos Térmicos</v>
      </c>
      <c r="K659" s="2" t="str">
        <f>IFERROR(VLOOKUP($A659,[1]products_2021_10_19_12_46_45!$A$3:$S$481,7,FALSE),"")</f>
        <v>Overoles multibolsillo</v>
      </c>
      <c r="L659" s="2" t="str">
        <f>IFERROR(VLOOKUP($A659,[1]products_2021_10_19_12_46_45!$A$3:$S$481,8,FALSE),"")</f>
        <v/>
      </c>
      <c r="M659" s="2" t="str">
        <f>IFERROR(VLOOKUP($A659,[1]products_2021_10_19_12_46_45!$A$3:$S$481,9,FALSE),"")</f>
        <v>Gabardina, Overall</v>
      </c>
      <c r="N659" s="2">
        <f>IFERROR(VLOOKUP(C659,[2]articulo!$A$1:$D$9000,4,FALSE),"")</f>
        <v>10400</v>
      </c>
      <c r="O659" s="2" t="str">
        <f>VLOOKUP($A659,[1]products_2021_10_19_12_46_45!$A$3:$S$481,18,FALSE)</f>
        <v>https://rerda.com/4242/overall-multibolsillo-gabardina-azul-noche.jpg,https://rerda.com/4241/overall-multibolsillo-gabardina-azul-noche.jpg,https://rerda.com/4237/overall-multibolsillo-gabardina-azul-noche.jpg</v>
      </c>
      <c r="P659" s="2">
        <f>IFERROR(VLOOKUP(B659,[3]stock!$A$1:$B$9000,2,FALSE),"0")</f>
        <v>1</v>
      </c>
      <c r="Q659" s="2">
        <f>VLOOKUP($A659,[1]products_2021_10_19_12_46_45!$A$3:$S$481,11,FALSE)</f>
        <v>5</v>
      </c>
      <c r="R659" s="2">
        <f>VLOOKUP($A659,[1]products_2021_10_19_12_46_45!$A$3:$S$481,12,FALSE)</f>
        <v>5</v>
      </c>
      <c r="S659" s="2">
        <f>VLOOKUP($A659,[1]products_2021_10_19_12_46_45!$A$3:$S$481,13,FALSE)</f>
        <v>5</v>
      </c>
      <c r="T659" s="2">
        <f>VLOOKUP($A659,[1]products_2021_10_19_12_46_45!$A$3:$S$481,14,FALSE)</f>
        <v>0.03</v>
      </c>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row>
    <row r="660" spans="1:45" hidden="1" x14ac:dyDescent="0.25">
      <c r="A660" s="2">
        <v>899</v>
      </c>
      <c r="B660" s="2">
        <v>113000900</v>
      </c>
      <c r="C660" s="2">
        <f>VLOOKUP($A660,[1]products_2021_10_19_12_46_45!$A$3:$S$481,3,FALSE)</f>
        <v>1130009</v>
      </c>
      <c r="D660" s="2" t="str">
        <f>VLOOKUP($A660,[1]products_2021_10_19_12_46_45!$A$3:$S$481,4,FALSE)</f>
        <v>Overall Multibolsillo Gabardina Negro</v>
      </c>
      <c r="E660" s="3" t="s">
        <v>45</v>
      </c>
      <c r="F660" s="4"/>
      <c r="G660" s="2" t="str">
        <f>VLOOKUP($A660,[1]products_2021_10_19_12_46_45!$A$3:$S$481,16,FALSE)</f>
        <v>Overol de tela gabardina con múltiples bolsillos multiusos.</v>
      </c>
      <c r="H660" s="2" t="str">
        <f>IFERROR(VLOOKUP($A660,[1]products_2021_10_19_12_46_45!$A$3:$S$481,17,FALSE),"")</f>
        <v>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v>
      </c>
      <c r="I660" s="2" t="str">
        <f>VLOOKUP($A660,[1]products_2021_10_19_12_46_45!$A$3:$S$481,5,FALSE)</f>
        <v>Indumentaria militar</v>
      </c>
      <c r="J660" s="2" t="str">
        <f>IFERROR(VLOOKUP($A660,[1]products_2021_10_19_12_46_45!$A$3:$S$481,6,FALSE),"")</f>
        <v>Overoles y Mamelucos Térmicos</v>
      </c>
      <c r="K660" s="2" t="str">
        <f>IFERROR(VLOOKUP($A660,[1]products_2021_10_19_12_46_45!$A$3:$S$481,7,FALSE),"")</f>
        <v>Overoles multibolsillo</v>
      </c>
      <c r="L660" s="2" t="str">
        <f>IFERROR(VLOOKUP($A660,[1]products_2021_10_19_12_46_45!$A$3:$S$481,8,FALSE),"")</f>
        <v/>
      </c>
      <c r="M660" s="2" t="str">
        <f>IFERROR(VLOOKUP($A660,[1]products_2021_10_19_12_46_45!$A$3:$S$481,9,FALSE),"")</f>
        <v>Gabardina, Overol, Overall</v>
      </c>
      <c r="N660" s="2">
        <f>IFERROR(VLOOKUP(C660,[2]articulo!$A$1:$D$9000,4,FALSE),"")</f>
        <v>10400</v>
      </c>
      <c r="O660" s="2" t="str">
        <f>VLOOKUP($A660,[1]products_2021_10_19_12_46_45!$A$3:$S$481,18,FALSE)</f>
        <v>https://rerda.com/4311/overall-multibolsillo-gabardina-negro.jpg,https://rerda.com/4312/overall-multibolsillo-gabardina-negro.jpg,https://rerda.com/4236/overall-multibolsillo-gabardina-negro.jpg</v>
      </c>
      <c r="P660" s="2">
        <f>IFERROR(VLOOKUP(B660,[3]stock!$A$1:$B$9000,2,FALSE),"0")</f>
        <v>2</v>
      </c>
      <c r="Q660" s="2">
        <f>VLOOKUP($A660,[1]products_2021_10_19_12_46_45!$A$3:$S$481,11,FALSE)</f>
        <v>5</v>
      </c>
      <c r="R660" s="2">
        <f>VLOOKUP($A660,[1]products_2021_10_19_12_46_45!$A$3:$S$481,12,FALSE)</f>
        <v>5</v>
      </c>
      <c r="S660" s="2">
        <f>VLOOKUP($A660,[1]products_2021_10_19_12_46_45!$A$3:$S$481,13,FALSE)</f>
        <v>5</v>
      </c>
      <c r="T660" s="2">
        <f>VLOOKUP($A660,[1]products_2021_10_19_12_46_45!$A$3:$S$481,14,FALSE)</f>
        <v>0.03</v>
      </c>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row>
    <row r="661" spans="1:45" hidden="1" x14ac:dyDescent="0.25">
      <c r="A661" s="2">
        <v>899</v>
      </c>
      <c r="B661" s="2">
        <v>113000901</v>
      </c>
      <c r="C661" s="2">
        <f>VLOOKUP($A661,[1]products_2021_10_19_12_46_45!$A$3:$S$481,3,FALSE)</f>
        <v>1130009</v>
      </c>
      <c r="D661" s="2" t="str">
        <f>VLOOKUP($A661,[1]products_2021_10_19_12_46_45!$A$3:$S$481,4,FALSE)</f>
        <v>Overall Multibolsillo Gabardina Negro</v>
      </c>
      <c r="E661" s="3" t="s">
        <v>46</v>
      </c>
      <c r="F661" s="4"/>
      <c r="G661" s="2" t="str">
        <f>VLOOKUP($A661,[1]products_2021_10_19_12_46_45!$A$3:$S$481,16,FALSE)</f>
        <v>Overol de tela gabardina con múltiples bolsillos multiusos.</v>
      </c>
      <c r="H661" s="2" t="str">
        <f>IFERROR(VLOOKUP($A661,[1]products_2021_10_19_12_46_45!$A$3:$S$481,17,FALSE),"")</f>
        <v>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v>
      </c>
      <c r="I661" s="2" t="str">
        <f>VLOOKUP($A661,[1]products_2021_10_19_12_46_45!$A$3:$S$481,5,FALSE)</f>
        <v>Indumentaria militar</v>
      </c>
      <c r="J661" s="2" t="str">
        <f>IFERROR(VLOOKUP($A661,[1]products_2021_10_19_12_46_45!$A$3:$S$481,6,FALSE),"")</f>
        <v>Overoles y Mamelucos Térmicos</v>
      </c>
      <c r="K661" s="2" t="str">
        <f>IFERROR(VLOOKUP($A661,[1]products_2021_10_19_12_46_45!$A$3:$S$481,7,FALSE),"")</f>
        <v>Overoles multibolsillo</v>
      </c>
      <c r="L661" s="2" t="str">
        <f>IFERROR(VLOOKUP($A661,[1]products_2021_10_19_12_46_45!$A$3:$S$481,8,FALSE),"")</f>
        <v/>
      </c>
      <c r="M661" s="2" t="str">
        <f>IFERROR(VLOOKUP($A661,[1]products_2021_10_19_12_46_45!$A$3:$S$481,9,FALSE),"")</f>
        <v>Gabardina, Overol, Overall</v>
      </c>
      <c r="N661" s="2">
        <f>IFERROR(VLOOKUP(C661,[2]articulo!$A$1:$D$9000,4,FALSE),"")</f>
        <v>10400</v>
      </c>
      <c r="O661" s="2" t="str">
        <f>VLOOKUP($A661,[1]products_2021_10_19_12_46_45!$A$3:$S$481,18,FALSE)</f>
        <v>https://rerda.com/4311/overall-multibolsillo-gabardina-negro.jpg,https://rerda.com/4312/overall-multibolsillo-gabardina-negro.jpg,https://rerda.com/4236/overall-multibolsillo-gabardina-negro.jpg</v>
      </c>
      <c r="P661" s="2">
        <f>IFERROR(VLOOKUP(B661,[3]stock!$A$1:$B$9000,2,FALSE),"0")</f>
        <v>0</v>
      </c>
      <c r="Q661" s="2">
        <f>VLOOKUP($A661,[1]products_2021_10_19_12_46_45!$A$3:$S$481,11,FALSE)</f>
        <v>5</v>
      </c>
      <c r="R661" s="2">
        <f>VLOOKUP($A661,[1]products_2021_10_19_12_46_45!$A$3:$S$481,12,FALSE)</f>
        <v>5</v>
      </c>
      <c r="S661" s="2">
        <f>VLOOKUP($A661,[1]products_2021_10_19_12_46_45!$A$3:$S$481,13,FALSE)</f>
        <v>5</v>
      </c>
      <c r="T661" s="2">
        <f>VLOOKUP($A661,[1]products_2021_10_19_12_46_45!$A$3:$S$481,14,FALSE)</f>
        <v>0.03</v>
      </c>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row>
    <row r="662" spans="1:45" hidden="1" x14ac:dyDescent="0.25">
      <c r="A662" s="2">
        <v>899</v>
      </c>
      <c r="B662" s="2">
        <v>113000902</v>
      </c>
      <c r="C662" s="2">
        <f>VLOOKUP($A662,[1]products_2021_10_19_12_46_45!$A$3:$S$481,3,FALSE)</f>
        <v>1130009</v>
      </c>
      <c r="D662" s="2" t="str">
        <f>VLOOKUP($A662,[1]products_2021_10_19_12_46_45!$A$3:$S$481,4,FALSE)</f>
        <v>Overall Multibolsillo Gabardina Negro</v>
      </c>
      <c r="E662" s="3" t="s">
        <v>47</v>
      </c>
      <c r="F662" s="4"/>
      <c r="G662" s="2" t="str">
        <f>VLOOKUP($A662,[1]products_2021_10_19_12_46_45!$A$3:$S$481,16,FALSE)</f>
        <v>Overol de tela gabardina con múltiples bolsillos multiusos.</v>
      </c>
      <c r="H662" s="2" t="str">
        <f>IFERROR(VLOOKUP($A662,[1]products_2021_10_19_12_46_45!$A$3:$S$481,17,FALSE),"")</f>
        <v>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v>
      </c>
      <c r="I662" s="2" t="str">
        <f>VLOOKUP($A662,[1]products_2021_10_19_12_46_45!$A$3:$S$481,5,FALSE)</f>
        <v>Indumentaria militar</v>
      </c>
      <c r="J662" s="2" t="str">
        <f>IFERROR(VLOOKUP($A662,[1]products_2021_10_19_12_46_45!$A$3:$S$481,6,FALSE),"")</f>
        <v>Overoles y Mamelucos Térmicos</v>
      </c>
      <c r="K662" s="2" t="str">
        <f>IFERROR(VLOOKUP($A662,[1]products_2021_10_19_12_46_45!$A$3:$S$481,7,FALSE),"")</f>
        <v>Overoles multibolsillo</v>
      </c>
      <c r="L662" s="2" t="str">
        <f>IFERROR(VLOOKUP($A662,[1]products_2021_10_19_12_46_45!$A$3:$S$481,8,FALSE),"")</f>
        <v/>
      </c>
      <c r="M662" s="2" t="str">
        <f>IFERROR(VLOOKUP($A662,[1]products_2021_10_19_12_46_45!$A$3:$S$481,9,FALSE),"")</f>
        <v>Gabardina, Overol, Overall</v>
      </c>
      <c r="N662" s="2">
        <f>IFERROR(VLOOKUP(C662,[2]articulo!$A$1:$D$9000,4,FALSE),"")</f>
        <v>10400</v>
      </c>
      <c r="O662" s="2" t="str">
        <f>VLOOKUP($A662,[1]products_2021_10_19_12_46_45!$A$3:$S$481,18,FALSE)</f>
        <v>https://rerda.com/4311/overall-multibolsillo-gabardina-negro.jpg,https://rerda.com/4312/overall-multibolsillo-gabardina-negro.jpg,https://rerda.com/4236/overall-multibolsillo-gabardina-negro.jpg</v>
      </c>
      <c r="P662" s="2">
        <f>IFERROR(VLOOKUP(B662,[3]stock!$A$1:$B$9000,2,FALSE),"0")</f>
        <v>0</v>
      </c>
      <c r="Q662" s="2">
        <f>VLOOKUP($A662,[1]products_2021_10_19_12_46_45!$A$3:$S$481,11,FALSE)</f>
        <v>5</v>
      </c>
      <c r="R662" s="2">
        <f>VLOOKUP($A662,[1]products_2021_10_19_12_46_45!$A$3:$S$481,12,FALSE)</f>
        <v>5</v>
      </c>
      <c r="S662" s="2">
        <f>VLOOKUP($A662,[1]products_2021_10_19_12_46_45!$A$3:$S$481,13,FALSE)</f>
        <v>5</v>
      </c>
      <c r="T662" s="2">
        <f>VLOOKUP($A662,[1]products_2021_10_19_12_46_45!$A$3:$S$481,14,FALSE)</f>
        <v>0.03</v>
      </c>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row>
    <row r="663" spans="1:45" hidden="1" x14ac:dyDescent="0.25">
      <c r="A663" s="2">
        <v>899</v>
      </c>
      <c r="B663" s="2">
        <v>113000903</v>
      </c>
      <c r="C663" s="2">
        <f>VLOOKUP($A663,[1]products_2021_10_19_12_46_45!$A$3:$S$481,3,FALSE)</f>
        <v>1130009</v>
      </c>
      <c r="D663" s="2" t="str">
        <f>VLOOKUP($A663,[1]products_2021_10_19_12_46_45!$A$3:$S$481,4,FALSE)</f>
        <v>Overall Multibolsillo Gabardina Negro</v>
      </c>
      <c r="E663" s="3" t="s">
        <v>48</v>
      </c>
      <c r="F663" s="4"/>
      <c r="G663" s="2" t="str">
        <f>VLOOKUP($A663,[1]products_2021_10_19_12_46_45!$A$3:$S$481,16,FALSE)</f>
        <v>Overol de tela gabardina con múltiples bolsillos multiusos.</v>
      </c>
      <c r="H663" s="2" t="str">
        <f>IFERROR(VLOOKUP($A663,[1]products_2021_10_19_12_46_45!$A$3:$S$481,17,FALSE),"")</f>
        <v>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v>
      </c>
      <c r="I663" s="2" t="str">
        <f>VLOOKUP($A663,[1]products_2021_10_19_12_46_45!$A$3:$S$481,5,FALSE)</f>
        <v>Indumentaria militar</v>
      </c>
      <c r="J663" s="2" t="str">
        <f>IFERROR(VLOOKUP($A663,[1]products_2021_10_19_12_46_45!$A$3:$S$481,6,FALSE),"")</f>
        <v>Overoles y Mamelucos Térmicos</v>
      </c>
      <c r="K663" s="2" t="str">
        <f>IFERROR(VLOOKUP($A663,[1]products_2021_10_19_12_46_45!$A$3:$S$481,7,FALSE),"")</f>
        <v>Overoles multibolsillo</v>
      </c>
      <c r="L663" s="2" t="str">
        <f>IFERROR(VLOOKUP($A663,[1]products_2021_10_19_12_46_45!$A$3:$S$481,8,FALSE),"")</f>
        <v/>
      </c>
      <c r="M663" s="2" t="str">
        <f>IFERROR(VLOOKUP($A663,[1]products_2021_10_19_12_46_45!$A$3:$S$481,9,FALSE),"")</f>
        <v>Gabardina, Overol, Overall</v>
      </c>
      <c r="N663" s="2">
        <f>IFERROR(VLOOKUP(C663,[2]articulo!$A$1:$D$9000,4,FALSE),"")</f>
        <v>10400</v>
      </c>
      <c r="O663" s="2" t="str">
        <f>VLOOKUP($A663,[1]products_2021_10_19_12_46_45!$A$3:$S$481,18,FALSE)</f>
        <v>https://rerda.com/4311/overall-multibolsillo-gabardina-negro.jpg,https://rerda.com/4312/overall-multibolsillo-gabardina-negro.jpg,https://rerda.com/4236/overall-multibolsillo-gabardina-negro.jpg</v>
      </c>
      <c r="P663" s="2">
        <f>IFERROR(VLOOKUP(B663,[3]stock!$A$1:$B$9000,2,FALSE),"0")</f>
        <v>0</v>
      </c>
      <c r="Q663" s="2">
        <f>VLOOKUP($A663,[1]products_2021_10_19_12_46_45!$A$3:$S$481,11,FALSE)</f>
        <v>5</v>
      </c>
      <c r="R663" s="2">
        <f>VLOOKUP($A663,[1]products_2021_10_19_12_46_45!$A$3:$S$481,12,FALSE)</f>
        <v>5</v>
      </c>
      <c r="S663" s="2">
        <f>VLOOKUP($A663,[1]products_2021_10_19_12_46_45!$A$3:$S$481,13,FALSE)</f>
        <v>5</v>
      </c>
      <c r="T663" s="2">
        <f>VLOOKUP($A663,[1]products_2021_10_19_12_46_45!$A$3:$S$481,14,FALSE)</f>
        <v>0.03</v>
      </c>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row>
    <row r="664" spans="1:45" hidden="1" x14ac:dyDescent="0.25">
      <c r="A664" s="2">
        <v>899</v>
      </c>
      <c r="B664" s="2">
        <v>113000904</v>
      </c>
      <c r="C664" s="2">
        <f>VLOOKUP($A664,[1]products_2021_10_19_12_46_45!$A$3:$S$481,3,FALSE)</f>
        <v>1130009</v>
      </c>
      <c r="D664" s="2" t="str">
        <f>VLOOKUP($A664,[1]products_2021_10_19_12_46_45!$A$3:$S$481,4,FALSE)</f>
        <v>Overall Multibolsillo Gabardina Negro</v>
      </c>
      <c r="E664" s="3" t="s">
        <v>49</v>
      </c>
      <c r="F664" s="4"/>
      <c r="G664" s="2" t="str">
        <f>VLOOKUP($A664,[1]products_2021_10_19_12_46_45!$A$3:$S$481,16,FALSE)</f>
        <v>Overol de tela gabardina con múltiples bolsillos multiusos.</v>
      </c>
      <c r="H664" s="2" t="str">
        <f>IFERROR(VLOOKUP($A664,[1]products_2021_10_19_12_46_45!$A$3:$S$481,17,FALSE),"")</f>
        <v>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v>
      </c>
      <c r="I664" s="2" t="str">
        <f>VLOOKUP($A664,[1]products_2021_10_19_12_46_45!$A$3:$S$481,5,FALSE)</f>
        <v>Indumentaria militar</v>
      </c>
      <c r="J664" s="2" t="str">
        <f>IFERROR(VLOOKUP($A664,[1]products_2021_10_19_12_46_45!$A$3:$S$481,6,FALSE),"")</f>
        <v>Overoles y Mamelucos Térmicos</v>
      </c>
      <c r="K664" s="2" t="str">
        <f>IFERROR(VLOOKUP($A664,[1]products_2021_10_19_12_46_45!$A$3:$S$481,7,FALSE),"")</f>
        <v>Overoles multibolsillo</v>
      </c>
      <c r="L664" s="2" t="str">
        <f>IFERROR(VLOOKUP($A664,[1]products_2021_10_19_12_46_45!$A$3:$S$481,8,FALSE),"")</f>
        <v/>
      </c>
      <c r="M664" s="2" t="str">
        <f>IFERROR(VLOOKUP($A664,[1]products_2021_10_19_12_46_45!$A$3:$S$481,9,FALSE),"")</f>
        <v>Gabardina, Overol, Overall</v>
      </c>
      <c r="N664" s="2">
        <f>IFERROR(VLOOKUP(C664,[2]articulo!$A$1:$D$9000,4,FALSE),"")</f>
        <v>10400</v>
      </c>
      <c r="O664" s="2" t="str">
        <f>VLOOKUP($A664,[1]products_2021_10_19_12_46_45!$A$3:$S$481,18,FALSE)</f>
        <v>https://rerda.com/4311/overall-multibolsillo-gabardina-negro.jpg,https://rerda.com/4312/overall-multibolsillo-gabardina-negro.jpg,https://rerda.com/4236/overall-multibolsillo-gabardina-negro.jpg</v>
      </c>
      <c r="P664" s="2">
        <f>IFERROR(VLOOKUP(B664,[3]stock!$A$1:$B$9000,2,FALSE),"0")</f>
        <v>0</v>
      </c>
      <c r="Q664" s="2">
        <f>VLOOKUP($A664,[1]products_2021_10_19_12_46_45!$A$3:$S$481,11,FALSE)</f>
        <v>5</v>
      </c>
      <c r="R664" s="2">
        <f>VLOOKUP($A664,[1]products_2021_10_19_12_46_45!$A$3:$S$481,12,FALSE)</f>
        <v>5</v>
      </c>
      <c r="S664" s="2">
        <f>VLOOKUP($A664,[1]products_2021_10_19_12_46_45!$A$3:$S$481,13,FALSE)</f>
        <v>5</v>
      </c>
      <c r="T664" s="2">
        <f>VLOOKUP($A664,[1]products_2021_10_19_12_46_45!$A$3:$S$481,14,FALSE)</f>
        <v>0.03</v>
      </c>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row>
    <row r="665" spans="1:45" hidden="1" x14ac:dyDescent="0.25">
      <c r="A665" s="2">
        <v>899</v>
      </c>
      <c r="B665" s="2">
        <v>113000905</v>
      </c>
      <c r="C665" s="2">
        <f>VLOOKUP($A665,[1]products_2021_10_19_12_46_45!$A$3:$S$481,3,FALSE)</f>
        <v>1130009</v>
      </c>
      <c r="D665" s="2" t="str">
        <f>VLOOKUP($A665,[1]products_2021_10_19_12_46_45!$A$3:$S$481,4,FALSE)</f>
        <v>Overall Multibolsillo Gabardina Negro</v>
      </c>
      <c r="E665" s="3" t="s">
        <v>50</v>
      </c>
      <c r="F665" s="4"/>
      <c r="G665" s="2" t="str">
        <f>VLOOKUP($A665,[1]products_2021_10_19_12_46_45!$A$3:$S$481,16,FALSE)</f>
        <v>Overol de tela gabardina con múltiples bolsillos multiusos.</v>
      </c>
      <c r="H665" s="2" t="str">
        <f>IFERROR(VLOOKUP($A665,[1]products_2021_10_19_12_46_45!$A$3:$S$481,17,FALSE),"")</f>
        <v>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v>
      </c>
      <c r="I665" s="2" t="str">
        <f>VLOOKUP($A665,[1]products_2021_10_19_12_46_45!$A$3:$S$481,5,FALSE)</f>
        <v>Indumentaria militar</v>
      </c>
      <c r="J665" s="2" t="str">
        <f>IFERROR(VLOOKUP($A665,[1]products_2021_10_19_12_46_45!$A$3:$S$481,6,FALSE),"")</f>
        <v>Overoles y Mamelucos Térmicos</v>
      </c>
      <c r="K665" s="2" t="str">
        <f>IFERROR(VLOOKUP($A665,[1]products_2021_10_19_12_46_45!$A$3:$S$481,7,FALSE),"")</f>
        <v>Overoles multibolsillo</v>
      </c>
      <c r="L665" s="2" t="str">
        <f>IFERROR(VLOOKUP($A665,[1]products_2021_10_19_12_46_45!$A$3:$S$481,8,FALSE),"")</f>
        <v/>
      </c>
      <c r="M665" s="2" t="str">
        <f>IFERROR(VLOOKUP($A665,[1]products_2021_10_19_12_46_45!$A$3:$S$481,9,FALSE),"")</f>
        <v>Gabardina, Overol, Overall</v>
      </c>
      <c r="N665" s="2">
        <f>IFERROR(VLOOKUP(C665,[2]articulo!$A$1:$D$9000,4,FALSE),"")</f>
        <v>10400</v>
      </c>
      <c r="O665" s="2" t="str">
        <f>VLOOKUP($A665,[1]products_2021_10_19_12_46_45!$A$3:$S$481,18,FALSE)</f>
        <v>https://rerda.com/4311/overall-multibolsillo-gabardina-negro.jpg,https://rerda.com/4312/overall-multibolsillo-gabardina-negro.jpg,https://rerda.com/4236/overall-multibolsillo-gabardina-negro.jpg</v>
      </c>
      <c r="P665" s="2">
        <f>IFERROR(VLOOKUP(B665,[3]stock!$A$1:$B$9000,2,FALSE),"0")</f>
        <v>0</v>
      </c>
      <c r="Q665" s="2">
        <f>VLOOKUP($A665,[1]products_2021_10_19_12_46_45!$A$3:$S$481,11,FALSE)</f>
        <v>5</v>
      </c>
      <c r="R665" s="2">
        <f>VLOOKUP($A665,[1]products_2021_10_19_12_46_45!$A$3:$S$481,12,FALSE)</f>
        <v>5</v>
      </c>
      <c r="S665" s="2">
        <f>VLOOKUP($A665,[1]products_2021_10_19_12_46_45!$A$3:$S$481,13,FALSE)</f>
        <v>5</v>
      </c>
      <c r="T665" s="2">
        <f>VLOOKUP($A665,[1]products_2021_10_19_12_46_45!$A$3:$S$481,14,FALSE)</f>
        <v>0.03</v>
      </c>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row>
    <row r="666" spans="1:45" hidden="1" x14ac:dyDescent="0.25">
      <c r="A666" s="2">
        <v>899</v>
      </c>
      <c r="B666" s="2">
        <v>113000906</v>
      </c>
      <c r="C666" s="2">
        <f>VLOOKUP($A666,[1]products_2021_10_19_12_46_45!$A$3:$S$481,3,FALSE)</f>
        <v>1130009</v>
      </c>
      <c r="D666" s="2" t="str">
        <f>VLOOKUP($A666,[1]products_2021_10_19_12_46_45!$A$3:$S$481,4,FALSE)</f>
        <v>Overall Multibolsillo Gabardina Negro</v>
      </c>
      <c r="E666" s="3" t="s">
        <v>51</v>
      </c>
      <c r="F666" s="4"/>
      <c r="G666" s="2" t="str">
        <f>VLOOKUP($A666,[1]products_2021_10_19_12_46_45!$A$3:$S$481,16,FALSE)</f>
        <v>Overol de tela gabardina con múltiples bolsillos multiusos.</v>
      </c>
      <c r="H666" s="2" t="str">
        <f>IFERROR(VLOOKUP($A666,[1]products_2021_10_19_12_46_45!$A$3:$S$481,17,FALSE),"")</f>
        <v>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v>
      </c>
      <c r="I666" s="2" t="str">
        <f>VLOOKUP($A666,[1]products_2021_10_19_12_46_45!$A$3:$S$481,5,FALSE)</f>
        <v>Indumentaria militar</v>
      </c>
      <c r="J666" s="2" t="str">
        <f>IFERROR(VLOOKUP($A666,[1]products_2021_10_19_12_46_45!$A$3:$S$481,6,FALSE),"")</f>
        <v>Overoles y Mamelucos Térmicos</v>
      </c>
      <c r="K666" s="2" t="str">
        <f>IFERROR(VLOOKUP($A666,[1]products_2021_10_19_12_46_45!$A$3:$S$481,7,FALSE),"")</f>
        <v>Overoles multibolsillo</v>
      </c>
      <c r="L666" s="2" t="str">
        <f>IFERROR(VLOOKUP($A666,[1]products_2021_10_19_12_46_45!$A$3:$S$481,8,FALSE),"")</f>
        <v/>
      </c>
      <c r="M666" s="2" t="str">
        <f>IFERROR(VLOOKUP($A666,[1]products_2021_10_19_12_46_45!$A$3:$S$481,9,FALSE),"")</f>
        <v>Gabardina, Overol, Overall</v>
      </c>
      <c r="N666" s="2">
        <f>IFERROR(VLOOKUP(C666,[2]articulo!$A$1:$D$9000,4,FALSE),"")</f>
        <v>10400</v>
      </c>
      <c r="O666" s="2" t="str">
        <f>VLOOKUP($A666,[1]products_2021_10_19_12_46_45!$A$3:$S$481,18,FALSE)</f>
        <v>https://rerda.com/4311/overall-multibolsillo-gabardina-negro.jpg,https://rerda.com/4312/overall-multibolsillo-gabardina-negro.jpg,https://rerda.com/4236/overall-multibolsillo-gabardina-negro.jpg</v>
      </c>
      <c r="P666" s="2">
        <f>IFERROR(VLOOKUP(B666,[3]stock!$A$1:$B$9000,2,FALSE),"0")</f>
        <v>0</v>
      </c>
      <c r="Q666" s="2">
        <f>VLOOKUP($A666,[1]products_2021_10_19_12_46_45!$A$3:$S$481,11,FALSE)</f>
        <v>5</v>
      </c>
      <c r="R666" s="2">
        <f>VLOOKUP($A666,[1]products_2021_10_19_12_46_45!$A$3:$S$481,12,FALSE)</f>
        <v>5</v>
      </c>
      <c r="S666" s="2">
        <f>VLOOKUP($A666,[1]products_2021_10_19_12_46_45!$A$3:$S$481,13,FALSE)</f>
        <v>5</v>
      </c>
      <c r="T666" s="2">
        <f>VLOOKUP($A666,[1]products_2021_10_19_12_46_45!$A$3:$S$481,14,FALSE)</f>
        <v>0.03</v>
      </c>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row>
    <row r="667" spans="1:45" hidden="1" x14ac:dyDescent="0.25">
      <c r="A667" s="2">
        <v>28</v>
      </c>
      <c r="B667" s="2">
        <v>113025400</v>
      </c>
      <c r="C667" s="2">
        <f>VLOOKUP($A667,[1]products_2021_10_19_12_46_45!$A$3:$S$481,3,FALSE)</f>
        <v>1130254</v>
      </c>
      <c r="D667" s="2" t="str">
        <f>VLOOKUP($A667,[1]products_2021_10_19_12_46_45!$A$3:$S$481,4,FALSE)</f>
        <v>Mameluco Térmico Negro T:XXS-XL</v>
      </c>
      <c r="E667" s="3" t="s">
        <v>45</v>
      </c>
      <c r="F667" s="4"/>
      <c r="G667" s="2" t="str">
        <f>VLOOKUP($A667,[1]products_2021_10_19_12_46_45!$A$3:$S$481,16,FALSE)</f>
        <v>Capucha térmica desmontable._x000D_
Bolsillos con solapas._x000D_
Refuerzos en codos y rodillas.</v>
      </c>
      <c r="H667" s="2" t="str">
        <f>IFERROR(VLOOKUP($A667,[1]products_2021_10_19_12_46_45!$A$3:$S$481,17,FALSE),"")</f>
        <v>Elástico en cintura. Ideal para las bajas temperaturas extremas, la montaña o viajes en moto.</v>
      </c>
      <c r="I667" s="2" t="str">
        <f>VLOOKUP($A667,[1]products_2021_10_19_12_46_45!$A$3:$S$481,5,FALSE)</f>
        <v>Indumentaria militar</v>
      </c>
      <c r="J667" s="2" t="str">
        <f>IFERROR(VLOOKUP($A667,[1]products_2021_10_19_12_46_45!$A$3:$S$481,6,FALSE),"")</f>
        <v>Overoles y Mamelucos Térmicos</v>
      </c>
      <c r="K667" s="2" t="str">
        <f>IFERROR(VLOOKUP($A667,[1]products_2021_10_19_12_46_45!$A$3:$S$481,7,FALSE),"")</f>
        <v>Mamelucos térmicos</v>
      </c>
      <c r="L667" s="2" t="str">
        <f>IFERROR(VLOOKUP($A667,[1]products_2021_10_19_12_46_45!$A$3:$S$481,8,FALSE),"")</f>
        <v/>
      </c>
      <c r="M667" s="2" t="str">
        <f>IFERROR(VLOOKUP($A667,[1]products_2021_10_19_12_46_45!$A$3:$S$481,9,FALSE),"")</f>
        <v>Abrigo, Térmico, Mameluco</v>
      </c>
      <c r="N667" s="2">
        <f>IFERROR(VLOOKUP(C667,[2]articulo!$A$1:$D$9000,4,FALSE),"")</f>
        <v>13000</v>
      </c>
      <c r="O667" s="2" t="str">
        <f>VLOOKUP($A667,[1]products_2021_10_19_12_46_45!$A$3:$S$481,18,FALSE)</f>
        <v>https://rerda.com/204/mameluco-termico-negro-txxs-xl.jpg,https://rerda.com/205/mameluco-termico-negro-txxs-xl.jpg,https://rerda.com/206/mameluco-termico-negro-txxs-xl.jpg,https://rerda.com/4460/mameluco-termico-negro-txxs-xl.jpg,https://rerda.com/207/mameluco-termico-negro-txxs-xl.jpg,https://rerda.com/208/mameluco-termico-negro-txxs-xl.jpg,https://rerda.com/209/mameluco-termico-negro-txxs-xl.jpg,https://rerda.com/210/mameluco-termico-negro-txxs-xl.jpg,https://rerda.com/211/mameluco-termico-negro-txxs-xl.jpg,https://rerda.com/212/mameluco-termico-negro-txxs-xl.jpg,https://rerda.com/213/mameluco-termico-negro-txxs-xl.jpg,https://rerda.com/214/mameluco-termico-negro-txxs-xl.jpg,https://rerda.com/215/mameluco-termico-negro-txxs-xl.jpg,https://rerda.com/216/mameluco-termico-negro-txxs-xl.jpg,https://rerda.com/217/mameluco-termico-negro-txxs-xl.jpg</v>
      </c>
      <c r="P667" s="2">
        <f>IFERROR(VLOOKUP(B667,[3]stock!$A$1:$B$9000,2,FALSE),"0")</f>
        <v>0</v>
      </c>
      <c r="Q667" s="2">
        <f>VLOOKUP($A667,[1]products_2021_10_19_12_46_45!$A$3:$S$481,11,FALSE)</f>
        <v>5</v>
      </c>
      <c r="R667" s="2">
        <f>VLOOKUP($A667,[1]products_2021_10_19_12_46_45!$A$3:$S$481,12,FALSE)</f>
        <v>5</v>
      </c>
      <c r="S667" s="2">
        <f>VLOOKUP($A667,[1]products_2021_10_19_12_46_45!$A$3:$S$481,13,FALSE)</f>
        <v>5</v>
      </c>
      <c r="T667" s="2">
        <f>VLOOKUP($A667,[1]products_2021_10_19_12_46_45!$A$3:$S$481,14,FALSE)</f>
        <v>0.03</v>
      </c>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row>
    <row r="668" spans="1:45" hidden="1" x14ac:dyDescent="0.25">
      <c r="A668" s="2">
        <v>28</v>
      </c>
      <c r="B668" s="2">
        <v>113025401</v>
      </c>
      <c r="C668" s="2">
        <f>VLOOKUP($A668,[1]products_2021_10_19_12_46_45!$A$3:$S$481,3,FALSE)</f>
        <v>1130254</v>
      </c>
      <c r="D668" s="2" t="str">
        <f>VLOOKUP($A668,[1]products_2021_10_19_12_46_45!$A$3:$S$481,4,FALSE)</f>
        <v>Mameluco Térmico Negro T:XXS-XL</v>
      </c>
      <c r="E668" s="3" t="s">
        <v>46</v>
      </c>
      <c r="F668" s="4"/>
      <c r="G668" s="2" t="str">
        <f>VLOOKUP($A668,[1]products_2021_10_19_12_46_45!$A$3:$S$481,16,FALSE)</f>
        <v>Capucha térmica desmontable._x000D_
Bolsillos con solapas._x000D_
Refuerzos en codos y rodillas.</v>
      </c>
      <c r="H668" s="2" t="str">
        <f>IFERROR(VLOOKUP($A668,[1]products_2021_10_19_12_46_45!$A$3:$S$481,17,FALSE),"")</f>
        <v>Elástico en cintura. Ideal para las bajas temperaturas extremas, la montaña o viajes en moto.</v>
      </c>
      <c r="I668" s="2" t="str">
        <f>VLOOKUP($A668,[1]products_2021_10_19_12_46_45!$A$3:$S$481,5,FALSE)</f>
        <v>Indumentaria militar</v>
      </c>
      <c r="J668" s="2" t="str">
        <f>IFERROR(VLOOKUP($A668,[1]products_2021_10_19_12_46_45!$A$3:$S$481,6,FALSE),"")</f>
        <v>Overoles y Mamelucos Térmicos</v>
      </c>
      <c r="K668" s="2" t="str">
        <f>IFERROR(VLOOKUP($A668,[1]products_2021_10_19_12_46_45!$A$3:$S$481,7,FALSE),"")</f>
        <v>Mamelucos térmicos</v>
      </c>
      <c r="L668" s="2" t="str">
        <f>IFERROR(VLOOKUP($A668,[1]products_2021_10_19_12_46_45!$A$3:$S$481,8,FALSE),"")</f>
        <v/>
      </c>
      <c r="M668" s="2" t="str">
        <f>IFERROR(VLOOKUP($A668,[1]products_2021_10_19_12_46_45!$A$3:$S$481,9,FALSE),"")</f>
        <v>Abrigo, Térmico, Mameluco</v>
      </c>
      <c r="N668" s="2">
        <f>IFERROR(VLOOKUP(C668,[2]articulo!$A$1:$D$9000,4,FALSE),"")</f>
        <v>13000</v>
      </c>
      <c r="O668" s="2" t="str">
        <f>VLOOKUP($A668,[1]products_2021_10_19_12_46_45!$A$3:$S$481,18,FALSE)</f>
        <v>https://rerda.com/204/mameluco-termico-negro-txxs-xl.jpg,https://rerda.com/205/mameluco-termico-negro-txxs-xl.jpg,https://rerda.com/206/mameluco-termico-negro-txxs-xl.jpg,https://rerda.com/4460/mameluco-termico-negro-txxs-xl.jpg,https://rerda.com/207/mameluco-termico-negro-txxs-xl.jpg,https://rerda.com/208/mameluco-termico-negro-txxs-xl.jpg,https://rerda.com/209/mameluco-termico-negro-txxs-xl.jpg,https://rerda.com/210/mameluco-termico-negro-txxs-xl.jpg,https://rerda.com/211/mameluco-termico-negro-txxs-xl.jpg,https://rerda.com/212/mameluco-termico-negro-txxs-xl.jpg,https://rerda.com/213/mameluco-termico-negro-txxs-xl.jpg,https://rerda.com/214/mameluco-termico-negro-txxs-xl.jpg,https://rerda.com/215/mameluco-termico-negro-txxs-xl.jpg,https://rerda.com/216/mameluco-termico-negro-txxs-xl.jpg,https://rerda.com/217/mameluco-termico-negro-txxs-xl.jpg</v>
      </c>
      <c r="P668" s="2">
        <f>IFERROR(VLOOKUP(B668,[3]stock!$A$1:$B$9000,2,FALSE),"0")</f>
        <v>0</v>
      </c>
      <c r="Q668" s="2">
        <f>VLOOKUP($A668,[1]products_2021_10_19_12_46_45!$A$3:$S$481,11,FALSE)</f>
        <v>5</v>
      </c>
      <c r="R668" s="2">
        <f>VLOOKUP($A668,[1]products_2021_10_19_12_46_45!$A$3:$S$481,12,FALSE)</f>
        <v>5</v>
      </c>
      <c r="S668" s="2">
        <f>VLOOKUP($A668,[1]products_2021_10_19_12_46_45!$A$3:$S$481,13,FALSE)</f>
        <v>5</v>
      </c>
      <c r="T668" s="2">
        <f>VLOOKUP($A668,[1]products_2021_10_19_12_46_45!$A$3:$S$481,14,FALSE)</f>
        <v>0.03</v>
      </c>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row>
    <row r="669" spans="1:45" hidden="1" x14ac:dyDescent="0.25">
      <c r="A669" s="2">
        <v>28</v>
      </c>
      <c r="B669" s="2">
        <v>113025402</v>
      </c>
      <c r="C669" s="2">
        <f>VLOOKUP($A669,[1]products_2021_10_19_12_46_45!$A$3:$S$481,3,FALSE)</f>
        <v>1130254</v>
      </c>
      <c r="D669" s="2" t="str">
        <f>VLOOKUP($A669,[1]products_2021_10_19_12_46_45!$A$3:$S$481,4,FALSE)</f>
        <v>Mameluco Térmico Negro T:XXS-XL</v>
      </c>
      <c r="E669" s="3" t="s">
        <v>47</v>
      </c>
      <c r="F669" s="4"/>
      <c r="G669" s="2" t="str">
        <f>VLOOKUP($A669,[1]products_2021_10_19_12_46_45!$A$3:$S$481,16,FALSE)</f>
        <v>Capucha térmica desmontable._x000D_
Bolsillos con solapas._x000D_
Refuerzos en codos y rodillas.</v>
      </c>
      <c r="H669" s="2" t="str">
        <f>IFERROR(VLOOKUP($A669,[1]products_2021_10_19_12_46_45!$A$3:$S$481,17,FALSE),"")</f>
        <v>Elástico en cintura. Ideal para las bajas temperaturas extremas, la montaña o viajes en moto.</v>
      </c>
      <c r="I669" s="2" t="str">
        <f>VLOOKUP($A669,[1]products_2021_10_19_12_46_45!$A$3:$S$481,5,FALSE)</f>
        <v>Indumentaria militar</v>
      </c>
      <c r="J669" s="2" t="str">
        <f>IFERROR(VLOOKUP($A669,[1]products_2021_10_19_12_46_45!$A$3:$S$481,6,FALSE),"")</f>
        <v>Overoles y Mamelucos Térmicos</v>
      </c>
      <c r="K669" s="2" t="str">
        <f>IFERROR(VLOOKUP($A669,[1]products_2021_10_19_12_46_45!$A$3:$S$481,7,FALSE),"")</f>
        <v>Mamelucos térmicos</v>
      </c>
      <c r="L669" s="2" t="str">
        <f>IFERROR(VLOOKUP($A669,[1]products_2021_10_19_12_46_45!$A$3:$S$481,8,FALSE),"")</f>
        <v/>
      </c>
      <c r="M669" s="2" t="str">
        <f>IFERROR(VLOOKUP($A669,[1]products_2021_10_19_12_46_45!$A$3:$S$481,9,FALSE),"")</f>
        <v>Abrigo, Térmico, Mameluco</v>
      </c>
      <c r="N669" s="2">
        <f>IFERROR(VLOOKUP(C669,[2]articulo!$A$1:$D$9000,4,FALSE),"")</f>
        <v>13000</v>
      </c>
      <c r="O669" s="2" t="str">
        <f>VLOOKUP($A669,[1]products_2021_10_19_12_46_45!$A$3:$S$481,18,FALSE)</f>
        <v>https://rerda.com/204/mameluco-termico-negro-txxs-xl.jpg,https://rerda.com/205/mameluco-termico-negro-txxs-xl.jpg,https://rerda.com/206/mameluco-termico-negro-txxs-xl.jpg,https://rerda.com/4460/mameluco-termico-negro-txxs-xl.jpg,https://rerda.com/207/mameluco-termico-negro-txxs-xl.jpg,https://rerda.com/208/mameluco-termico-negro-txxs-xl.jpg,https://rerda.com/209/mameluco-termico-negro-txxs-xl.jpg,https://rerda.com/210/mameluco-termico-negro-txxs-xl.jpg,https://rerda.com/211/mameluco-termico-negro-txxs-xl.jpg,https://rerda.com/212/mameluco-termico-negro-txxs-xl.jpg,https://rerda.com/213/mameluco-termico-negro-txxs-xl.jpg,https://rerda.com/214/mameluco-termico-negro-txxs-xl.jpg,https://rerda.com/215/mameluco-termico-negro-txxs-xl.jpg,https://rerda.com/216/mameluco-termico-negro-txxs-xl.jpg,https://rerda.com/217/mameluco-termico-negro-txxs-xl.jpg</v>
      </c>
      <c r="P669" s="2">
        <f>IFERROR(VLOOKUP(B669,[3]stock!$A$1:$B$9000,2,FALSE),"0")</f>
        <v>0</v>
      </c>
      <c r="Q669" s="2">
        <f>VLOOKUP($A669,[1]products_2021_10_19_12_46_45!$A$3:$S$481,11,FALSE)</f>
        <v>5</v>
      </c>
      <c r="R669" s="2">
        <f>VLOOKUP($A669,[1]products_2021_10_19_12_46_45!$A$3:$S$481,12,FALSE)</f>
        <v>5</v>
      </c>
      <c r="S669" s="2">
        <f>VLOOKUP($A669,[1]products_2021_10_19_12_46_45!$A$3:$S$481,13,FALSE)</f>
        <v>5</v>
      </c>
      <c r="T669" s="2">
        <f>VLOOKUP($A669,[1]products_2021_10_19_12_46_45!$A$3:$S$481,14,FALSE)</f>
        <v>0.03</v>
      </c>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row>
    <row r="670" spans="1:45" hidden="1" x14ac:dyDescent="0.25">
      <c r="A670" s="2">
        <v>28</v>
      </c>
      <c r="B670" s="2">
        <v>113025403</v>
      </c>
      <c r="C670" s="2">
        <f>VLOOKUP($A670,[1]products_2021_10_19_12_46_45!$A$3:$S$481,3,FALSE)</f>
        <v>1130254</v>
      </c>
      <c r="D670" s="2" t="str">
        <f>VLOOKUP($A670,[1]products_2021_10_19_12_46_45!$A$3:$S$481,4,FALSE)</f>
        <v>Mameluco Térmico Negro T:XXS-XL</v>
      </c>
      <c r="E670" s="3" t="s">
        <v>48</v>
      </c>
      <c r="F670" s="4"/>
      <c r="G670" s="2" t="str">
        <f>VLOOKUP($A670,[1]products_2021_10_19_12_46_45!$A$3:$S$481,16,FALSE)</f>
        <v>Capucha térmica desmontable._x000D_
Bolsillos con solapas._x000D_
Refuerzos en codos y rodillas.</v>
      </c>
      <c r="H670" s="2" t="str">
        <f>IFERROR(VLOOKUP($A670,[1]products_2021_10_19_12_46_45!$A$3:$S$481,17,FALSE),"")</f>
        <v>Elástico en cintura. Ideal para las bajas temperaturas extremas, la montaña o viajes en moto.</v>
      </c>
      <c r="I670" s="2" t="str">
        <f>VLOOKUP($A670,[1]products_2021_10_19_12_46_45!$A$3:$S$481,5,FALSE)</f>
        <v>Indumentaria militar</v>
      </c>
      <c r="J670" s="2" t="str">
        <f>IFERROR(VLOOKUP($A670,[1]products_2021_10_19_12_46_45!$A$3:$S$481,6,FALSE),"")</f>
        <v>Overoles y Mamelucos Térmicos</v>
      </c>
      <c r="K670" s="2" t="str">
        <f>IFERROR(VLOOKUP($A670,[1]products_2021_10_19_12_46_45!$A$3:$S$481,7,FALSE),"")</f>
        <v>Mamelucos térmicos</v>
      </c>
      <c r="L670" s="2" t="str">
        <f>IFERROR(VLOOKUP($A670,[1]products_2021_10_19_12_46_45!$A$3:$S$481,8,FALSE),"")</f>
        <v/>
      </c>
      <c r="M670" s="2" t="str">
        <f>IFERROR(VLOOKUP($A670,[1]products_2021_10_19_12_46_45!$A$3:$S$481,9,FALSE),"")</f>
        <v>Abrigo, Térmico, Mameluco</v>
      </c>
      <c r="N670" s="2">
        <f>IFERROR(VLOOKUP(C670,[2]articulo!$A$1:$D$9000,4,FALSE),"")</f>
        <v>13000</v>
      </c>
      <c r="O670" s="2" t="str">
        <f>VLOOKUP($A670,[1]products_2021_10_19_12_46_45!$A$3:$S$481,18,FALSE)</f>
        <v>https://rerda.com/204/mameluco-termico-negro-txxs-xl.jpg,https://rerda.com/205/mameluco-termico-negro-txxs-xl.jpg,https://rerda.com/206/mameluco-termico-negro-txxs-xl.jpg,https://rerda.com/4460/mameluco-termico-negro-txxs-xl.jpg,https://rerda.com/207/mameluco-termico-negro-txxs-xl.jpg,https://rerda.com/208/mameluco-termico-negro-txxs-xl.jpg,https://rerda.com/209/mameluco-termico-negro-txxs-xl.jpg,https://rerda.com/210/mameluco-termico-negro-txxs-xl.jpg,https://rerda.com/211/mameluco-termico-negro-txxs-xl.jpg,https://rerda.com/212/mameluco-termico-negro-txxs-xl.jpg,https://rerda.com/213/mameluco-termico-negro-txxs-xl.jpg,https://rerda.com/214/mameluco-termico-negro-txxs-xl.jpg,https://rerda.com/215/mameluco-termico-negro-txxs-xl.jpg,https://rerda.com/216/mameluco-termico-negro-txxs-xl.jpg,https://rerda.com/217/mameluco-termico-negro-txxs-xl.jpg</v>
      </c>
      <c r="P670" s="2">
        <f>IFERROR(VLOOKUP(B670,[3]stock!$A$1:$B$9000,2,FALSE),"0")</f>
        <v>10</v>
      </c>
      <c r="Q670" s="2">
        <f>VLOOKUP($A670,[1]products_2021_10_19_12_46_45!$A$3:$S$481,11,FALSE)</f>
        <v>5</v>
      </c>
      <c r="R670" s="2">
        <f>VLOOKUP($A670,[1]products_2021_10_19_12_46_45!$A$3:$S$481,12,FALSE)</f>
        <v>5</v>
      </c>
      <c r="S670" s="2">
        <f>VLOOKUP($A670,[1]products_2021_10_19_12_46_45!$A$3:$S$481,13,FALSE)</f>
        <v>5</v>
      </c>
      <c r="T670" s="2">
        <f>VLOOKUP($A670,[1]products_2021_10_19_12_46_45!$A$3:$S$481,14,FALSE)</f>
        <v>0.03</v>
      </c>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row>
    <row r="671" spans="1:45" hidden="1" x14ac:dyDescent="0.25">
      <c r="A671" s="2">
        <v>28</v>
      </c>
      <c r="B671" s="2">
        <v>113025404</v>
      </c>
      <c r="C671" s="2">
        <f>VLOOKUP($A671,[1]products_2021_10_19_12_46_45!$A$3:$S$481,3,FALSE)</f>
        <v>1130254</v>
      </c>
      <c r="D671" s="2" t="str">
        <f>VLOOKUP($A671,[1]products_2021_10_19_12_46_45!$A$3:$S$481,4,FALSE)</f>
        <v>Mameluco Térmico Negro T:XXS-XL</v>
      </c>
      <c r="E671" s="3" t="s">
        <v>49</v>
      </c>
      <c r="F671" s="4"/>
      <c r="G671" s="2" t="str">
        <f>VLOOKUP($A671,[1]products_2021_10_19_12_46_45!$A$3:$S$481,16,FALSE)</f>
        <v>Capucha térmica desmontable._x000D_
Bolsillos con solapas._x000D_
Refuerzos en codos y rodillas.</v>
      </c>
      <c r="H671" s="2" t="str">
        <f>IFERROR(VLOOKUP($A671,[1]products_2021_10_19_12_46_45!$A$3:$S$481,17,FALSE),"")</f>
        <v>Elástico en cintura. Ideal para las bajas temperaturas extremas, la montaña o viajes en moto.</v>
      </c>
      <c r="I671" s="2" t="str">
        <f>VLOOKUP($A671,[1]products_2021_10_19_12_46_45!$A$3:$S$481,5,FALSE)</f>
        <v>Indumentaria militar</v>
      </c>
      <c r="J671" s="2" t="str">
        <f>IFERROR(VLOOKUP($A671,[1]products_2021_10_19_12_46_45!$A$3:$S$481,6,FALSE),"")</f>
        <v>Overoles y Mamelucos Térmicos</v>
      </c>
      <c r="K671" s="2" t="str">
        <f>IFERROR(VLOOKUP($A671,[1]products_2021_10_19_12_46_45!$A$3:$S$481,7,FALSE),"")</f>
        <v>Mamelucos térmicos</v>
      </c>
      <c r="L671" s="2" t="str">
        <f>IFERROR(VLOOKUP($A671,[1]products_2021_10_19_12_46_45!$A$3:$S$481,8,FALSE),"")</f>
        <v/>
      </c>
      <c r="M671" s="2" t="str">
        <f>IFERROR(VLOOKUP($A671,[1]products_2021_10_19_12_46_45!$A$3:$S$481,9,FALSE),"")</f>
        <v>Abrigo, Térmico, Mameluco</v>
      </c>
      <c r="N671" s="2">
        <f>IFERROR(VLOOKUP(C671,[2]articulo!$A$1:$D$9000,4,FALSE),"")</f>
        <v>13000</v>
      </c>
      <c r="O671" s="2" t="str">
        <f>VLOOKUP($A671,[1]products_2021_10_19_12_46_45!$A$3:$S$481,18,FALSE)</f>
        <v>https://rerda.com/204/mameluco-termico-negro-txxs-xl.jpg,https://rerda.com/205/mameluco-termico-negro-txxs-xl.jpg,https://rerda.com/206/mameluco-termico-negro-txxs-xl.jpg,https://rerda.com/4460/mameluco-termico-negro-txxs-xl.jpg,https://rerda.com/207/mameluco-termico-negro-txxs-xl.jpg,https://rerda.com/208/mameluco-termico-negro-txxs-xl.jpg,https://rerda.com/209/mameluco-termico-negro-txxs-xl.jpg,https://rerda.com/210/mameluco-termico-negro-txxs-xl.jpg,https://rerda.com/211/mameluco-termico-negro-txxs-xl.jpg,https://rerda.com/212/mameluco-termico-negro-txxs-xl.jpg,https://rerda.com/213/mameluco-termico-negro-txxs-xl.jpg,https://rerda.com/214/mameluco-termico-negro-txxs-xl.jpg,https://rerda.com/215/mameluco-termico-negro-txxs-xl.jpg,https://rerda.com/216/mameluco-termico-negro-txxs-xl.jpg,https://rerda.com/217/mameluco-termico-negro-txxs-xl.jpg</v>
      </c>
      <c r="P671" s="2">
        <f>IFERROR(VLOOKUP(B671,[3]stock!$A$1:$B$9000,2,FALSE),"0")</f>
        <v>12</v>
      </c>
      <c r="Q671" s="2">
        <f>VLOOKUP($A671,[1]products_2021_10_19_12_46_45!$A$3:$S$481,11,FALSE)</f>
        <v>5</v>
      </c>
      <c r="R671" s="2">
        <f>VLOOKUP($A671,[1]products_2021_10_19_12_46_45!$A$3:$S$481,12,FALSE)</f>
        <v>5</v>
      </c>
      <c r="S671" s="2">
        <f>VLOOKUP($A671,[1]products_2021_10_19_12_46_45!$A$3:$S$481,13,FALSE)</f>
        <v>5</v>
      </c>
      <c r="T671" s="2">
        <f>VLOOKUP($A671,[1]products_2021_10_19_12_46_45!$A$3:$S$481,14,FALSE)</f>
        <v>0.03</v>
      </c>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row>
    <row r="672" spans="1:45" hidden="1" x14ac:dyDescent="0.25">
      <c r="A672" s="2">
        <v>28</v>
      </c>
      <c r="B672" s="2">
        <v>113025405</v>
      </c>
      <c r="C672" s="2">
        <f>VLOOKUP($A672,[1]products_2021_10_19_12_46_45!$A$3:$S$481,3,FALSE)</f>
        <v>1130254</v>
      </c>
      <c r="D672" s="2" t="str">
        <f>VLOOKUP($A672,[1]products_2021_10_19_12_46_45!$A$3:$S$481,4,FALSE)</f>
        <v>Mameluco Térmico Negro T:XXS-XL</v>
      </c>
      <c r="E672" s="3" t="s">
        <v>50</v>
      </c>
      <c r="F672" s="4"/>
      <c r="G672" s="2" t="str">
        <f>VLOOKUP($A672,[1]products_2021_10_19_12_46_45!$A$3:$S$481,16,FALSE)</f>
        <v>Capucha térmica desmontable._x000D_
Bolsillos con solapas._x000D_
Refuerzos en codos y rodillas.</v>
      </c>
      <c r="H672" s="2" t="str">
        <f>IFERROR(VLOOKUP($A672,[1]products_2021_10_19_12_46_45!$A$3:$S$481,17,FALSE),"")</f>
        <v>Elástico en cintura. Ideal para las bajas temperaturas extremas, la montaña o viajes en moto.</v>
      </c>
      <c r="I672" s="2" t="str">
        <f>VLOOKUP($A672,[1]products_2021_10_19_12_46_45!$A$3:$S$481,5,FALSE)</f>
        <v>Indumentaria militar</v>
      </c>
      <c r="J672" s="2" t="str">
        <f>IFERROR(VLOOKUP($A672,[1]products_2021_10_19_12_46_45!$A$3:$S$481,6,FALSE),"")</f>
        <v>Overoles y Mamelucos Térmicos</v>
      </c>
      <c r="K672" s="2" t="str">
        <f>IFERROR(VLOOKUP($A672,[1]products_2021_10_19_12_46_45!$A$3:$S$481,7,FALSE),"")</f>
        <v>Mamelucos térmicos</v>
      </c>
      <c r="L672" s="2" t="str">
        <f>IFERROR(VLOOKUP($A672,[1]products_2021_10_19_12_46_45!$A$3:$S$481,8,FALSE),"")</f>
        <v/>
      </c>
      <c r="M672" s="2" t="str">
        <f>IFERROR(VLOOKUP($A672,[1]products_2021_10_19_12_46_45!$A$3:$S$481,9,FALSE),"")</f>
        <v>Abrigo, Térmico, Mameluco</v>
      </c>
      <c r="N672" s="2">
        <f>IFERROR(VLOOKUP(C672,[2]articulo!$A$1:$D$9000,4,FALSE),"")</f>
        <v>13000</v>
      </c>
      <c r="O672" s="2" t="str">
        <f>VLOOKUP($A672,[1]products_2021_10_19_12_46_45!$A$3:$S$481,18,FALSE)</f>
        <v>https://rerda.com/204/mameluco-termico-negro-txxs-xl.jpg,https://rerda.com/205/mameluco-termico-negro-txxs-xl.jpg,https://rerda.com/206/mameluco-termico-negro-txxs-xl.jpg,https://rerda.com/4460/mameluco-termico-negro-txxs-xl.jpg,https://rerda.com/207/mameluco-termico-negro-txxs-xl.jpg,https://rerda.com/208/mameluco-termico-negro-txxs-xl.jpg,https://rerda.com/209/mameluco-termico-negro-txxs-xl.jpg,https://rerda.com/210/mameluco-termico-negro-txxs-xl.jpg,https://rerda.com/211/mameluco-termico-negro-txxs-xl.jpg,https://rerda.com/212/mameluco-termico-negro-txxs-xl.jpg,https://rerda.com/213/mameluco-termico-negro-txxs-xl.jpg,https://rerda.com/214/mameluco-termico-negro-txxs-xl.jpg,https://rerda.com/215/mameluco-termico-negro-txxs-xl.jpg,https://rerda.com/216/mameluco-termico-negro-txxs-xl.jpg,https://rerda.com/217/mameluco-termico-negro-txxs-xl.jpg</v>
      </c>
      <c r="P672" s="2">
        <f>IFERROR(VLOOKUP(B672,[3]stock!$A$1:$B$9000,2,FALSE),"0")</f>
        <v>10</v>
      </c>
      <c r="Q672" s="2">
        <f>VLOOKUP($A672,[1]products_2021_10_19_12_46_45!$A$3:$S$481,11,FALSE)</f>
        <v>5</v>
      </c>
      <c r="R672" s="2">
        <f>VLOOKUP($A672,[1]products_2021_10_19_12_46_45!$A$3:$S$481,12,FALSE)</f>
        <v>5</v>
      </c>
      <c r="S672" s="2">
        <f>VLOOKUP($A672,[1]products_2021_10_19_12_46_45!$A$3:$S$481,13,FALSE)</f>
        <v>5</v>
      </c>
      <c r="T672" s="2">
        <f>VLOOKUP($A672,[1]products_2021_10_19_12_46_45!$A$3:$S$481,14,FALSE)</f>
        <v>0.03</v>
      </c>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row>
    <row r="673" spans="1:45" hidden="1" x14ac:dyDescent="0.25">
      <c r="A673" s="2">
        <v>921</v>
      </c>
      <c r="B673" s="2">
        <v>113025506</v>
      </c>
      <c r="C673" s="2">
        <f>VLOOKUP($A673,[1]products_2021_10_19_12_46_45!$A$3:$S$481,3,FALSE)</f>
        <v>1130255</v>
      </c>
      <c r="D673" s="2" t="str">
        <f>VLOOKUP($A673,[1]products_2021_10_19_12_46_45!$A$3:$S$481,4,FALSE)</f>
        <v>Mameluco Térmico Negro T:XXL-XXXL</v>
      </c>
      <c r="E673" s="3" t="s">
        <v>51</v>
      </c>
      <c r="F673" s="4"/>
      <c r="G673" s="2" t="str">
        <f>VLOOKUP($A673,[1]products_2021_10_19_12_46_45!$A$3:$S$481,16,FALSE)</f>
        <v>Capucha térmica desmontable._x000D_
Bolsillos con solapas._x000D_
Refuerzos en codos y rodillas.</v>
      </c>
      <c r="H673" s="2" t="str">
        <f>IFERROR(VLOOKUP($A673,[1]products_2021_10_19_12_46_45!$A$3:$S$481,17,FALSE),"")</f>
        <v>Elástico en cintura. Ideal para las bajas temperaturas extremas, la montaña o viajes en moto.</v>
      </c>
      <c r="I673" s="2" t="str">
        <f>VLOOKUP($A673,[1]products_2021_10_19_12_46_45!$A$3:$S$481,5,FALSE)</f>
        <v>Indumentaria militar</v>
      </c>
      <c r="J673" s="2" t="str">
        <f>IFERROR(VLOOKUP($A673,[1]products_2021_10_19_12_46_45!$A$3:$S$481,6,FALSE),"")</f>
        <v>Overoles y Mamelucos Térmicos</v>
      </c>
      <c r="K673" s="2" t="str">
        <f>IFERROR(VLOOKUP($A673,[1]products_2021_10_19_12_46_45!$A$3:$S$481,7,FALSE),"")</f>
        <v>Mamelucos térmicos</v>
      </c>
      <c r="L673" s="2" t="str">
        <f>IFERROR(VLOOKUP($A673,[1]products_2021_10_19_12_46_45!$A$3:$S$481,8,FALSE),"")</f>
        <v/>
      </c>
      <c r="M673" s="2" t="str">
        <f>IFERROR(VLOOKUP($A673,[1]products_2021_10_19_12_46_45!$A$3:$S$481,9,FALSE),"")</f>
        <v>Abrigo, Térmico, Mameluco</v>
      </c>
      <c r="N673" s="2">
        <f>IFERROR(VLOOKUP(C673,[2]articulo!$A$1:$D$9000,4,FALSE),"")</f>
        <v>13500</v>
      </c>
      <c r="O673" s="2" t="str">
        <f>VLOOKUP($A673,[1]products_2021_10_19_12_46_45!$A$3:$S$481,18,FALSE)</f>
        <v>https://rerda.com/4343/mameluco-termico-negro-txxl-xxxl.jpg,https://rerda.com/4344/mameluco-termico-negro-txxl-xxxl.jpg,https://rerda.com/4459/mameluco-termico-negro-txxl-xxxl.jpg,https://rerda.com/4345/mameluco-termico-negro-txxl-xxxl.jpg,https://rerda.com/4346/mameluco-termico-negro-txxl-xxxl.jpg,https://rerda.com/4347/mameluco-termico-negro-txxl-xxxl.jpg,https://rerda.com/4348/mameluco-termico-negro-txxl-xxxl.jpg,https://rerda.com/4349/mameluco-termico-negro-txxl-xxxl.jpg,https://rerda.com/4350/mameluco-termico-negro-txxl-xxxl.jpg,https://rerda.com/4351/mameluco-termico-negro-txxl-xxxl.jpg,https://rerda.com/4352/mameluco-termico-negro-txxl-xxxl.jpg,https://rerda.com/4353/mameluco-termico-negro-txxl-xxxl.jpg,https://rerda.com/4354/mameluco-termico-negro-txxl-xxxl.jpg,https://rerda.com/4355/mameluco-termico-negro-txxl-xxxl.jpg,https://rerda.com/4356/mameluco-termico-negro-txxl-xxxl.jpg</v>
      </c>
      <c r="P673" s="2">
        <f>IFERROR(VLOOKUP(B673,[3]stock!$A$1:$B$9000,2,FALSE),"0")</f>
        <v>11</v>
      </c>
      <c r="Q673" s="2">
        <f>VLOOKUP($A673,[1]products_2021_10_19_12_46_45!$A$3:$S$481,11,FALSE)</f>
        <v>5</v>
      </c>
      <c r="R673" s="2">
        <f>VLOOKUP($A673,[1]products_2021_10_19_12_46_45!$A$3:$S$481,12,FALSE)</f>
        <v>5</v>
      </c>
      <c r="S673" s="2">
        <f>VLOOKUP($A673,[1]products_2021_10_19_12_46_45!$A$3:$S$481,13,FALSE)</f>
        <v>5</v>
      </c>
      <c r="T673" s="2">
        <f>VLOOKUP($A673,[1]products_2021_10_19_12_46_45!$A$3:$S$481,14,FALSE)</f>
        <v>0.03</v>
      </c>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row>
    <row r="674" spans="1:45" hidden="1" x14ac:dyDescent="0.25">
      <c r="A674" s="2">
        <v>921</v>
      </c>
      <c r="B674" s="2">
        <v>113025507</v>
      </c>
      <c r="C674" s="2">
        <f>VLOOKUP($A674,[1]products_2021_10_19_12_46_45!$A$3:$S$481,3,FALSE)</f>
        <v>1130255</v>
      </c>
      <c r="D674" s="2" t="str">
        <f>VLOOKUP($A674,[1]products_2021_10_19_12_46_45!$A$3:$S$481,4,FALSE)</f>
        <v>Mameluco Térmico Negro T:XXL-XXXL</v>
      </c>
      <c r="E674" s="3" t="s">
        <v>57</v>
      </c>
      <c r="F674" s="4"/>
      <c r="G674" s="2" t="str">
        <f>VLOOKUP($A674,[1]products_2021_10_19_12_46_45!$A$3:$S$481,16,FALSE)</f>
        <v>Capucha térmica desmontable._x000D_
Bolsillos con solapas._x000D_
Refuerzos en codos y rodillas.</v>
      </c>
      <c r="H674" s="2" t="str">
        <f>IFERROR(VLOOKUP($A674,[1]products_2021_10_19_12_46_45!$A$3:$S$481,17,FALSE),"")</f>
        <v>Elástico en cintura. Ideal para las bajas temperaturas extremas, la montaña o viajes en moto.</v>
      </c>
      <c r="I674" s="2" t="str">
        <f>VLOOKUP($A674,[1]products_2021_10_19_12_46_45!$A$3:$S$481,5,FALSE)</f>
        <v>Indumentaria militar</v>
      </c>
      <c r="J674" s="2" t="str">
        <f>IFERROR(VLOOKUP($A674,[1]products_2021_10_19_12_46_45!$A$3:$S$481,6,FALSE),"")</f>
        <v>Overoles y Mamelucos Térmicos</v>
      </c>
      <c r="K674" s="2" t="str">
        <f>IFERROR(VLOOKUP($A674,[1]products_2021_10_19_12_46_45!$A$3:$S$481,7,FALSE),"")</f>
        <v>Mamelucos térmicos</v>
      </c>
      <c r="L674" s="2" t="str">
        <f>IFERROR(VLOOKUP($A674,[1]products_2021_10_19_12_46_45!$A$3:$S$481,8,FALSE),"")</f>
        <v/>
      </c>
      <c r="M674" s="2" t="str">
        <f>IFERROR(VLOOKUP($A674,[1]products_2021_10_19_12_46_45!$A$3:$S$481,9,FALSE),"")</f>
        <v>Abrigo, Térmico, Mameluco</v>
      </c>
      <c r="N674" s="2">
        <f>IFERROR(VLOOKUP(C674,[2]articulo!$A$1:$D$9000,4,FALSE),"")</f>
        <v>13500</v>
      </c>
      <c r="O674" s="2" t="str">
        <f>VLOOKUP($A674,[1]products_2021_10_19_12_46_45!$A$3:$S$481,18,FALSE)</f>
        <v>https://rerda.com/4343/mameluco-termico-negro-txxl-xxxl.jpg,https://rerda.com/4344/mameluco-termico-negro-txxl-xxxl.jpg,https://rerda.com/4459/mameluco-termico-negro-txxl-xxxl.jpg,https://rerda.com/4345/mameluco-termico-negro-txxl-xxxl.jpg,https://rerda.com/4346/mameluco-termico-negro-txxl-xxxl.jpg,https://rerda.com/4347/mameluco-termico-negro-txxl-xxxl.jpg,https://rerda.com/4348/mameluco-termico-negro-txxl-xxxl.jpg,https://rerda.com/4349/mameluco-termico-negro-txxl-xxxl.jpg,https://rerda.com/4350/mameluco-termico-negro-txxl-xxxl.jpg,https://rerda.com/4351/mameluco-termico-negro-txxl-xxxl.jpg,https://rerda.com/4352/mameluco-termico-negro-txxl-xxxl.jpg,https://rerda.com/4353/mameluco-termico-negro-txxl-xxxl.jpg,https://rerda.com/4354/mameluco-termico-negro-txxl-xxxl.jpg,https://rerda.com/4355/mameluco-termico-negro-txxl-xxxl.jpg,https://rerda.com/4356/mameluco-termico-negro-txxl-xxxl.jpg</v>
      </c>
      <c r="P674" s="2">
        <f>IFERROR(VLOOKUP(B674,[3]stock!$A$1:$B$9000,2,FALSE),"0")</f>
        <v>8</v>
      </c>
      <c r="Q674" s="2">
        <f>VLOOKUP($A674,[1]products_2021_10_19_12_46_45!$A$3:$S$481,11,FALSE)</f>
        <v>5</v>
      </c>
      <c r="R674" s="2">
        <f>VLOOKUP($A674,[1]products_2021_10_19_12_46_45!$A$3:$S$481,12,FALSE)</f>
        <v>5</v>
      </c>
      <c r="S674" s="2">
        <f>VLOOKUP($A674,[1]products_2021_10_19_12_46_45!$A$3:$S$481,13,FALSE)</f>
        <v>5</v>
      </c>
      <c r="T674" s="2">
        <f>VLOOKUP($A674,[1]products_2021_10_19_12_46_45!$A$3:$S$481,14,FALSE)</f>
        <v>0.03</v>
      </c>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row>
    <row r="675" spans="1:45" hidden="1" x14ac:dyDescent="0.25">
      <c r="A675" s="2">
        <v>29</v>
      </c>
      <c r="B675" s="2">
        <v>113049501</v>
      </c>
      <c r="C675" s="2">
        <f>VLOOKUP($A675,[1]products_2021_10_19_12_46_45!$A$3:$S$481,3,FALSE)</f>
        <v>1130495</v>
      </c>
      <c r="D675" s="2" t="str">
        <f>VLOOKUP($A675,[1]products_2021_10_19_12_46_45!$A$3:$S$481,4,FALSE)</f>
        <v>Overall Multibolsillo de Rip Stop Azul Noche</v>
      </c>
      <c r="E675" s="3" t="s">
        <v>46</v>
      </c>
      <c r="F675" s="4"/>
      <c r="G675" s="2" t="str">
        <f>VLOOKUP($A675,[1]products_2021_10_19_12_46_45!$A$3:$S$481,16,FALSE)</f>
        <v>Overol de tela antidesgarro (rip stop) con múltiples bolsillos multiusos.</v>
      </c>
      <c r="H675" s="2" t="str">
        <f>IFERROR(VLOOKUP($A675,[1]products_2021_10_19_12_46_45!$A$3:$S$481,17,FALSE),"")</f>
        <v>Charreteras, bolsillo en hombro izquierdo con cierre, coderas, 4 bolsillos delanteros con cierre y 2 superiores con cierre hacia adentro._x000D_
Rodilleras, puños de manos y tobillos ajustables con abrojos.</v>
      </c>
      <c r="I675" s="2" t="str">
        <f>VLOOKUP($A675,[1]products_2021_10_19_12_46_45!$A$3:$S$481,5,FALSE)</f>
        <v>Indumentaria militar</v>
      </c>
      <c r="J675" s="2" t="str">
        <f>IFERROR(VLOOKUP($A675,[1]products_2021_10_19_12_46_45!$A$3:$S$481,6,FALSE),"")</f>
        <v>Overoles y Mamelucos Térmicos</v>
      </c>
      <c r="K675" s="2" t="str">
        <f>IFERROR(VLOOKUP($A675,[1]products_2021_10_19_12_46_45!$A$3:$S$481,7,FALSE),"")</f>
        <v>Overoles multibolsillo</v>
      </c>
      <c r="L675" s="2" t="str">
        <f>IFERROR(VLOOKUP($A675,[1]products_2021_10_19_12_46_45!$A$3:$S$481,8,FALSE),"")</f>
        <v/>
      </c>
      <c r="M675" s="2" t="str">
        <f>IFERROR(VLOOKUP($A675,[1]products_2021_10_19_12_46_45!$A$3:$S$481,9,FALSE),"")</f>
        <v>Rip Stop, Overol, Antidesgarro</v>
      </c>
      <c r="N675" s="2">
        <f>IFERROR(VLOOKUP(C675,[2]articulo!$A$1:$D$9000,4,FALSE),"")</f>
        <v>8000</v>
      </c>
      <c r="O675" s="2" t="str">
        <f>VLOOKUP($A675,[1]products_2021_10_19_12_46_45!$A$3:$S$481,18,FALSE)</f>
        <v>https://rerda.com/4801/overall-multibolsillo-de-rip-stop-azul-noche.jpg,https://rerda.com/4802/overall-multibolsillo-de-rip-stop-azul-noche.jpg,https://rerda.com/4803/overall-multibolsillo-de-rip-stop-azul-noche.jpg,https://rerda.com/3292/overall-multibolsillo-de-rip-stop-azul-noche.jpg</v>
      </c>
      <c r="P675" s="2">
        <f>IFERROR(VLOOKUP(B675,[3]stock!$A$1:$B$9000,2,FALSE),"0")</f>
        <v>20</v>
      </c>
      <c r="Q675" s="2">
        <f>VLOOKUP($A675,[1]products_2021_10_19_12_46_45!$A$3:$S$481,11,FALSE)</f>
        <v>5</v>
      </c>
      <c r="R675" s="2">
        <f>VLOOKUP($A675,[1]products_2021_10_19_12_46_45!$A$3:$S$481,12,FALSE)</f>
        <v>5</v>
      </c>
      <c r="S675" s="2">
        <f>VLOOKUP($A675,[1]products_2021_10_19_12_46_45!$A$3:$S$481,13,FALSE)</f>
        <v>5</v>
      </c>
      <c r="T675" s="2">
        <f>VLOOKUP($A675,[1]products_2021_10_19_12_46_45!$A$3:$S$481,14,FALSE)</f>
        <v>0.03</v>
      </c>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row>
    <row r="676" spans="1:45" hidden="1" x14ac:dyDescent="0.25">
      <c r="A676" s="2">
        <v>29</v>
      </c>
      <c r="B676" s="2">
        <v>113049502</v>
      </c>
      <c r="C676" s="2">
        <f>VLOOKUP($A676,[1]products_2021_10_19_12_46_45!$A$3:$S$481,3,FALSE)</f>
        <v>1130495</v>
      </c>
      <c r="D676" s="2" t="str">
        <f>VLOOKUP($A676,[1]products_2021_10_19_12_46_45!$A$3:$S$481,4,FALSE)</f>
        <v>Overall Multibolsillo de Rip Stop Azul Noche</v>
      </c>
      <c r="E676" s="3" t="s">
        <v>47</v>
      </c>
      <c r="F676" s="4"/>
      <c r="G676" s="2" t="str">
        <f>VLOOKUP($A676,[1]products_2021_10_19_12_46_45!$A$3:$S$481,16,FALSE)</f>
        <v>Overol de tela antidesgarro (rip stop) con múltiples bolsillos multiusos.</v>
      </c>
      <c r="H676" s="2" t="str">
        <f>IFERROR(VLOOKUP($A676,[1]products_2021_10_19_12_46_45!$A$3:$S$481,17,FALSE),"")</f>
        <v>Charreteras, bolsillo en hombro izquierdo con cierre, coderas, 4 bolsillos delanteros con cierre y 2 superiores con cierre hacia adentro._x000D_
Rodilleras, puños de manos y tobillos ajustables con abrojos.</v>
      </c>
      <c r="I676" s="2" t="str">
        <f>VLOOKUP($A676,[1]products_2021_10_19_12_46_45!$A$3:$S$481,5,FALSE)</f>
        <v>Indumentaria militar</v>
      </c>
      <c r="J676" s="2" t="str">
        <f>IFERROR(VLOOKUP($A676,[1]products_2021_10_19_12_46_45!$A$3:$S$481,6,FALSE),"")</f>
        <v>Overoles y Mamelucos Térmicos</v>
      </c>
      <c r="K676" s="2" t="str">
        <f>IFERROR(VLOOKUP($A676,[1]products_2021_10_19_12_46_45!$A$3:$S$481,7,FALSE),"")</f>
        <v>Overoles multibolsillo</v>
      </c>
      <c r="L676" s="2" t="str">
        <f>IFERROR(VLOOKUP($A676,[1]products_2021_10_19_12_46_45!$A$3:$S$481,8,FALSE),"")</f>
        <v/>
      </c>
      <c r="M676" s="2" t="str">
        <f>IFERROR(VLOOKUP($A676,[1]products_2021_10_19_12_46_45!$A$3:$S$481,9,FALSE),"")</f>
        <v>Rip Stop, Overol, Antidesgarro</v>
      </c>
      <c r="N676" s="2">
        <f>IFERROR(VLOOKUP(C676,[2]articulo!$A$1:$D$9000,4,FALSE),"")</f>
        <v>8000</v>
      </c>
      <c r="O676" s="2" t="str">
        <f>VLOOKUP($A676,[1]products_2021_10_19_12_46_45!$A$3:$S$481,18,FALSE)</f>
        <v>https://rerda.com/4801/overall-multibolsillo-de-rip-stop-azul-noche.jpg,https://rerda.com/4802/overall-multibolsillo-de-rip-stop-azul-noche.jpg,https://rerda.com/4803/overall-multibolsillo-de-rip-stop-azul-noche.jpg,https://rerda.com/3292/overall-multibolsillo-de-rip-stop-azul-noche.jpg</v>
      </c>
      <c r="P676" s="2">
        <f>IFERROR(VLOOKUP(B676,[3]stock!$A$1:$B$9000,2,FALSE),"0")</f>
        <v>0</v>
      </c>
      <c r="Q676" s="2">
        <f>VLOOKUP($A676,[1]products_2021_10_19_12_46_45!$A$3:$S$481,11,FALSE)</f>
        <v>5</v>
      </c>
      <c r="R676" s="2">
        <f>VLOOKUP($A676,[1]products_2021_10_19_12_46_45!$A$3:$S$481,12,FALSE)</f>
        <v>5</v>
      </c>
      <c r="S676" s="2">
        <f>VLOOKUP($A676,[1]products_2021_10_19_12_46_45!$A$3:$S$481,13,FALSE)</f>
        <v>5</v>
      </c>
      <c r="T676" s="2">
        <f>VLOOKUP($A676,[1]products_2021_10_19_12_46_45!$A$3:$S$481,14,FALSE)</f>
        <v>0.03</v>
      </c>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row>
    <row r="677" spans="1:45" hidden="1" x14ac:dyDescent="0.25">
      <c r="A677" s="2">
        <v>29</v>
      </c>
      <c r="B677" s="2">
        <v>113049503</v>
      </c>
      <c r="C677" s="2">
        <f>VLOOKUP($A677,[1]products_2021_10_19_12_46_45!$A$3:$S$481,3,FALSE)</f>
        <v>1130495</v>
      </c>
      <c r="D677" s="2" t="str">
        <f>VLOOKUP($A677,[1]products_2021_10_19_12_46_45!$A$3:$S$481,4,FALSE)</f>
        <v>Overall Multibolsillo de Rip Stop Azul Noche</v>
      </c>
      <c r="E677" s="3" t="s">
        <v>48</v>
      </c>
      <c r="F677" s="4"/>
      <c r="G677" s="2" t="str">
        <f>VLOOKUP($A677,[1]products_2021_10_19_12_46_45!$A$3:$S$481,16,FALSE)</f>
        <v>Overol de tela antidesgarro (rip stop) con múltiples bolsillos multiusos.</v>
      </c>
      <c r="H677" s="2" t="str">
        <f>IFERROR(VLOOKUP($A677,[1]products_2021_10_19_12_46_45!$A$3:$S$481,17,FALSE),"")</f>
        <v>Charreteras, bolsillo en hombro izquierdo con cierre, coderas, 4 bolsillos delanteros con cierre y 2 superiores con cierre hacia adentro._x000D_
Rodilleras, puños de manos y tobillos ajustables con abrojos.</v>
      </c>
      <c r="I677" s="2" t="str">
        <f>VLOOKUP($A677,[1]products_2021_10_19_12_46_45!$A$3:$S$481,5,FALSE)</f>
        <v>Indumentaria militar</v>
      </c>
      <c r="J677" s="2" t="str">
        <f>IFERROR(VLOOKUP($A677,[1]products_2021_10_19_12_46_45!$A$3:$S$481,6,FALSE),"")</f>
        <v>Overoles y Mamelucos Térmicos</v>
      </c>
      <c r="K677" s="2" t="str">
        <f>IFERROR(VLOOKUP($A677,[1]products_2021_10_19_12_46_45!$A$3:$S$481,7,FALSE),"")</f>
        <v>Overoles multibolsillo</v>
      </c>
      <c r="L677" s="2" t="str">
        <f>IFERROR(VLOOKUP($A677,[1]products_2021_10_19_12_46_45!$A$3:$S$481,8,FALSE),"")</f>
        <v/>
      </c>
      <c r="M677" s="2" t="str">
        <f>IFERROR(VLOOKUP($A677,[1]products_2021_10_19_12_46_45!$A$3:$S$481,9,FALSE),"")</f>
        <v>Rip Stop, Overol, Antidesgarro</v>
      </c>
      <c r="N677" s="2">
        <f>IFERROR(VLOOKUP(C677,[2]articulo!$A$1:$D$9000,4,FALSE),"")</f>
        <v>8000</v>
      </c>
      <c r="O677" s="2" t="str">
        <f>VLOOKUP($A677,[1]products_2021_10_19_12_46_45!$A$3:$S$481,18,FALSE)</f>
        <v>https://rerda.com/4801/overall-multibolsillo-de-rip-stop-azul-noche.jpg,https://rerda.com/4802/overall-multibolsillo-de-rip-stop-azul-noche.jpg,https://rerda.com/4803/overall-multibolsillo-de-rip-stop-azul-noche.jpg,https://rerda.com/3292/overall-multibolsillo-de-rip-stop-azul-noche.jpg</v>
      </c>
      <c r="P677" s="2">
        <f>IFERROR(VLOOKUP(B677,[3]stock!$A$1:$B$9000,2,FALSE),"0")</f>
        <v>0</v>
      </c>
      <c r="Q677" s="2">
        <f>VLOOKUP($A677,[1]products_2021_10_19_12_46_45!$A$3:$S$481,11,FALSE)</f>
        <v>5</v>
      </c>
      <c r="R677" s="2">
        <f>VLOOKUP($A677,[1]products_2021_10_19_12_46_45!$A$3:$S$481,12,FALSE)</f>
        <v>5</v>
      </c>
      <c r="S677" s="2">
        <f>VLOOKUP($A677,[1]products_2021_10_19_12_46_45!$A$3:$S$481,13,FALSE)</f>
        <v>5</v>
      </c>
      <c r="T677" s="2">
        <f>VLOOKUP($A677,[1]products_2021_10_19_12_46_45!$A$3:$S$481,14,FALSE)</f>
        <v>0.03</v>
      </c>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row>
    <row r="678" spans="1:45" hidden="1" x14ac:dyDescent="0.25">
      <c r="A678" s="2">
        <v>29</v>
      </c>
      <c r="B678" s="2">
        <v>113049504</v>
      </c>
      <c r="C678" s="2">
        <f>VLOOKUP($A678,[1]products_2021_10_19_12_46_45!$A$3:$S$481,3,FALSE)</f>
        <v>1130495</v>
      </c>
      <c r="D678" s="2" t="str">
        <f>VLOOKUP($A678,[1]products_2021_10_19_12_46_45!$A$3:$S$481,4,FALSE)</f>
        <v>Overall Multibolsillo de Rip Stop Azul Noche</v>
      </c>
      <c r="E678" s="3" t="s">
        <v>49</v>
      </c>
      <c r="F678" s="4"/>
      <c r="G678" s="2" t="str">
        <f>VLOOKUP($A678,[1]products_2021_10_19_12_46_45!$A$3:$S$481,16,FALSE)</f>
        <v>Overol de tela antidesgarro (rip stop) con múltiples bolsillos multiusos.</v>
      </c>
      <c r="H678" s="2" t="str">
        <f>IFERROR(VLOOKUP($A678,[1]products_2021_10_19_12_46_45!$A$3:$S$481,17,FALSE),"")</f>
        <v>Charreteras, bolsillo en hombro izquierdo con cierre, coderas, 4 bolsillos delanteros con cierre y 2 superiores con cierre hacia adentro._x000D_
Rodilleras, puños de manos y tobillos ajustables con abrojos.</v>
      </c>
      <c r="I678" s="2" t="str">
        <f>VLOOKUP($A678,[1]products_2021_10_19_12_46_45!$A$3:$S$481,5,FALSE)</f>
        <v>Indumentaria militar</v>
      </c>
      <c r="J678" s="2" t="str">
        <f>IFERROR(VLOOKUP($A678,[1]products_2021_10_19_12_46_45!$A$3:$S$481,6,FALSE),"")</f>
        <v>Overoles y Mamelucos Térmicos</v>
      </c>
      <c r="K678" s="2" t="str">
        <f>IFERROR(VLOOKUP($A678,[1]products_2021_10_19_12_46_45!$A$3:$S$481,7,FALSE),"")</f>
        <v>Overoles multibolsillo</v>
      </c>
      <c r="L678" s="2" t="str">
        <f>IFERROR(VLOOKUP($A678,[1]products_2021_10_19_12_46_45!$A$3:$S$481,8,FALSE),"")</f>
        <v/>
      </c>
      <c r="M678" s="2" t="str">
        <f>IFERROR(VLOOKUP($A678,[1]products_2021_10_19_12_46_45!$A$3:$S$481,9,FALSE),"")</f>
        <v>Rip Stop, Overol, Antidesgarro</v>
      </c>
      <c r="N678" s="2">
        <f>IFERROR(VLOOKUP(C678,[2]articulo!$A$1:$D$9000,4,FALSE),"")</f>
        <v>8000</v>
      </c>
      <c r="O678" s="2" t="str">
        <f>VLOOKUP($A678,[1]products_2021_10_19_12_46_45!$A$3:$S$481,18,FALSE)</f>
        <v>https://rerda.com/4801/overall-multibolsillo-de-rip-stop-azul-noche.jpg,https://rerda.com/4802/overall-multibolsillo-de-rip-stop-azul-noche.jpg,https://rerda.com/4803/overall-multibolsillo-de-rip-stop-azul-noche.jpg,https://rerda.com/3292/overall-multibolsillo-de-rip-stop-azul-noche.jpg</v>
      </c>
      <c r="P678" s="2">
        <f>IFERROR(VLOOKUP(B678,[3]stock!$A$1:$B$9000,2,FALSE),"0")</f>
        <v>0</v>
      </c>
      <c r="Q678" s="2">
        <f>VLOOKUP($A678,[1]products_2021_10_19_12_46_45!$A$3:$S$481,11,FALSE)</f>
        <v>5</v>
      </c>
      <c r="R678" s="2">
        <f>VLOOKUP($A678,[1]products_2021_10_19_12_46_45!$A$3:$S$481,12,FALSE)</f>
        <v>5</v>
      </c>
      <c r="S678" s="2">
        <f>VLOOKUP($A678,[1]products_2021_10_19_12_46_45!$A$3:$S$481,13,FALSE)</f>
        <v>5</v>
      </c>
      <c r="T678" s="2">
        <f>VLOOKUP($A678,[1]products_2021_10_19_12_46_45!$A$3:$S$481,14,FALSE)</f>
        <v>0.03</v>
      </c>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row>
    <row r="679" spans="1:45" hidden="1" x14ac:dyDescent="0.25">
      <c r="A679" s="2">
        <v>29</v>
      </c>
      <c r="B679" s="2">
        <v>113049505</v>
      </c>
      <c r="C679" s="2">
        <f>VLOOKUP($A679,[1]products_2021_10_19_12_46_45!$A$3:$S$481,3,FALSE)</f>
        <v>1130495</v>
      </c>
      <c r="D679" s="2" t="str">
        <f>VLOOKUP($A679,[1]products_2021_10_19_12_46_45!$A$3:$S$481,4,FALSE)</f>
        <v>Overall Multibolsillo de Rip Stop Azul Noche</v>
      </c>
      <c r="E679" s="3" t="s">
        <v>50</v>
      </c>
      <c r="F679" s="4"/>
      <c r="G679" s="2" t="str">
        <f>VLOOKUP($A679,[1]products_2021_10_19_12_46_45!$A$3:$S$481,16,FALSE)</f>
        <v>Overol de tela antidesgarro (rip stop) con múltiples bolsillos multiusos.</v>
      </c>
      <c r="H679" s="2" t="str">
        <f>IFERROR(VLOOKUP($A679,[1]products_2021_10_19_12_46_45!$A$3:$S$481,17,FALSE),"")</f>
        <v>Charreteras, bolsillo en hombro izquierdo con cierre, coderas, 4 bolsillos delanteros con cierre y 2 superiores con cierre hacia adentro._x000D_
Rodilleras, puños de manos y tobillos ajustables con abrojos.</v>
      </c>
      <c r="I679" s="2" t="str">
        <f>VLOOKUP($A679,[1]products_2021_10_19_12_46_45!$A$3:$S$481,5,FALSE)</f>
        <v>Indumentaria militar</v>
      </c>
      <c r="J679" s="2" t="str">
        <f>IFERROR(VLOOKUP($A679,[1]products_2021_10_19_12_46_45!$A$3:$S$481,6,FALSE),"")</f>
        <v>Overoles y Mamelucos Térmicos</v>
      </c>
      <c r="K679" s="2" t="str">
        <f>IFERROR(VLOOKUP($A679,[1]products_2021_10_19_12_46_45!$A$3:$S$481,7,FALSE),"")</f>
        <v>Overoles multibolsillo</v>
      </c>
      <c r="L679" s="2" t="str">
        <f>IFERROR(VLOOKUP($A679,[1]products_2021_10_19_12_46_45!$A$3:$S$481,8,FALSE),"")</f>
        <v/>
      </c>
      <c r="M679" s="2" t="str">
        <f>IFERROR(VLOOKUP($A679,[1]products_2021_10_19_12_46_45!$A$3:$S$481,9,FALSE),"")</f>
        <v>Rip Stop, Overol, Antidesgarro</v>
      </c>
      <c r="N679" s="2">
        <f>IFERROR(VLOOKUP(C679,[2]articulo!$A$1:$D$9000,4,FALSE),"")</f>
        <v>8000</v>
      </c>
      <c r="O679" s="2" t="str">
        <f>VLOOKUP($A679,[1]products_2021_10_19_12_46_45!$A$3:$S$481,18,FALSE)</f>
        <v>https://rerda.com/4801/overall-multibolsillo-de-rip-stop-azul-noche.jpg,https://rerda.com/4802/overall-multibolsillo-de-rip-stop-azul-noche.jpg,https://rerda.com/4803/overall-multibolsillo-de-rip-stop-azul-noche.jpg,https://rerda.com/3292/overall-multibolsillo-de-rip-stop-azul-noche.jpg</v>
      </c>
      <c r="P679" s="2">
        <f>IFERROR(VLOOKUP(B679,[3]stock!$A$1:$B$9000,2,FALSE),"0")</f>
        <v>0</v>
      </c>
      <c r="Q679" s="2">
        <f>VLOOKUP($A679,[1]products_2021_10_19_12_46_45!$A$3:$S$481,11,FALSE)</f>
        <v>5</v>
      </c>
      <c r="R679" s="2">
        <f>VLOOKUP($A679,[1]products_2021_10_19_12_46_45!$A$3:$S$481,12,FALSE)</f>
        <v>5</v>
      </c>
      <c r="S679" s="2">
        <f>VLOOKUP($A679,[1]products_2021_10_19_12_46_45!$A$3:$S$481,13,FALSE)</f>
        <v>5</v>
      </c>
      <c r="T679" s="2">
        <f>VLOOKUP($A679,[1]products_2021_10_19_12_46_45!$A$3:$S$481,14,FALSE)</f>
        <v>0.03</v>
      </c>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row>
    <row r="680" spans="1:45" hidden="1" x14ac:dyDescent="0.25">
      <c r="A680" s="2">
        <v>29</v>
      </c>
      <c r="B680" s="2">
        <v>113049506</v>
      </c>
      <c r="C680" s="2">
        <f>VLOOKUP($A680,[1]products_2021_10_19_12_46_45!$A$3:$S$481,3,FALSE)</f>
        <v>1130495</v>
      </c>
      <c r="D680" s="2" t="str">
        <f>VLOOKUP($A680,[1]products_2021_10_19_12_46_45!$A$3:$S$481,4,FALSE)</f>
        <v>Overall Multibolsillo de Rip Stop Azul Noche</v>
      </c>
      <c r="E680" s="3" t="s">
        <v>51</v>
      </c>
      <c r="F680" s="4"/>
      <c r="G680" s="2" t="str">
        <f>VLOOKUP($A680,[1]products_2021_10_19_12_46_45!$A$3:$S$481,16,FALSE)</f>
        <v>Overol de tela antidesgarro (rip stop) con múltiples bolsillos multiusos.</v>
      </c>
      <c r="H680" s="2" t="str">
        <f>IFERROR(VLOOKUP($A680,[1]products_2021_10_19_12_46_45!$A$3:$S$481,17,FALSE),"")</f>
        <v>Charreteras, bolsillo en hombro izquierdo con cierre, coderas, 4 bolsillos delanteros con cierre y 2 superiores con cierre hacia adentro._x000D_
Rodilleras, puños de manos y tobillos ajustables con abrojos.</v>
      </c>
      <c r="I680" s="2" t="str">
        <f>VLOOKUP($A680,[1]products_2021_10_19_12_46_45!$A$3:$S$481,5,FALSE)</f>
        <v>Indumentaria militar</v>
      </c>
      <c r="J680" s="2" t="str">
        <f>IFERROR(VLOOKUP($A680,[1]products_2021_10_19_12_46_45!$A$3:$S$481,6,FALSE),"")</f>
        <v>Overoles y Mamelucos Térmicos</v>
      </c>
      <c r="K680" s="2" t="str">
        <f>IFERROR(VLOOKUP($A680,[1]products_2021_10_19_12_46_45!$A$3:$S$481,7,FALSE),"")</f>
        <v>Overoles multibolsillo</v>
      </c>
      <c r="L680" s="2" t="str">
        <f>IFERROR(VLOOKUP($A680,[1]products_2021_10_19_12_46_45!$A$3:$S$481,8,FALSE),"")</f>
        <v/>
      </c>
      <c r="M680" s="2" t="str">
        <f>IFERROR(VLOOKUP($A680,[1]products_2021_10_19_12_46_45!$A$3:$S$481,9,FALSE),"")</f>
        <v>Rip Stop, Overol, Antidesgarro</v>
      </c>
      <c r="N680" s="2">
        <f>IFERROR(VLOOKUP(C680,[2]articulo!$A$1:$D$9000,4,FALSE),"")</f>
        <v>8000</v>
      </c>
      <c r="O680" s="2" t="str">
        <f>VLOOKUP($A680,[1]products_2021_10_19_12_46_45!$A$3:$S$481,18,FALSE)</f>
        <v>https://rerda.com/4801/overall-multibolsillo-de-rip-stop-azul-noche.jpg,https://rerda.com/4802/overall-multibolsillo-de-rip-stop-azul-noche.jpg,https://rerda.com/4803/overall-multibolsillo-de-rip-stop-azul-noche.jpg,https://rerda.com/3292/overall-multibolsillo-de-rip-stop-azul-noche.jpg</v>
      </c>
      <c r="P680" s="2">
        <f>IFERROR(VLOOKUP(B680,[3]stock!$A$1:$B$9000,2,FALSE),"0")</f>
        <v>0</v>
      </c>
      <c r="Q680" s="2">
        <f>VLOOKUP($A680,[1]products_2021_10_19_12_46_45!$A$3:$S$481,11,FALSE)</f>
        <v>5</v>
      </c>
      <c r="R680" s="2">
        <f>VLOOKUP($A680,[1]products_2021_10_19_12_46_45!$A$3:$S$481,12,FALSE)</f>
        <v>5</v>
      </c>
      <c r="S680" s="2">
        <f>VLOOKUP($A680,[1]products_2021_10_19_12_46_45!$A$3:$S$481,13,FALSE)</f>
        <v>5</v>
      </c>
      <c r="T680" s="2">
        <f>VLOOKUP($A680,[1]products_2021_10_19_12_46_45!$A$3:$S$481,14,FALSE)</f>
        <v>0.03</v>
      </c>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row>
    <row r="681" spans="1:45" hidden="1" x14ac:dyDescent="0.25">
      <c r="A681" s="2">
        <v>797</v>
      </c>
      <c r="B681" s="2">
        <v>120000136</v>
      </c>
      <c r="C681" s="2">
        <f>VLOOKUP($A681,[1]products_2021_10_19_12_46_45!$A$3:$S$481,3,FALSE)</f>
        <v>1200001</v>
      </c>
      <c r="D681" s="2" t="str">
        <f>VLOOKUP($A681,[1]products_2021_10_19_12_46_45!$A$3:$S$481,4,FALSE)</f>
        <v>Bombacha Clásica Rip Dama Azul T:34-48</v>
      </c>
      <c r="E681" s="3">
        <v>36</v>
      </c>
      <c r="F681" s="4"/>
      <c r="G681" s="2" t="str">
        <f>VLOOKUP($A681,[1]products_2021_10_19_12_46_45!$A$3:$S$481,16,FALSE)</f>
        <v>Con puños en la bota.&lt;br /&gt;
Seis (6) bolsillos.&lt;br /&gt;
Refuerzo en rodillas y entrepierna.&lt;br /&gt;
Cierre de cremallera de 1ª calidad con ojal y botón.&lt;br /&gt;</v>
      </c>
      <c r="H681" s="2" t="str">
        <f>IFERROR(VLOOKUP($A681,[1]products_2021_10_19_12_46_45!$A$3:$S$481,17,FALSE),"")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81" s="2" t="str">
        <f>VLOOKUP($A681,[1]products_2021_10_19_12_46_45!$A$3:$S$481,5,FALSE)</f>
        <v>Indumentaria militar</v>
      </c>
      <c r="J681" s="2" t="str">
        <f>IFERROR(VLOOKUP($A681,[1]products_2021_10_19_12_46_45!$A$3:$S$481,6,FALSE),"")</f>
        <v>Pantalones de combate, bombachas, fajinas, cargo.</v>
      </c>
      <c r="K681" s="2" t="str">
        <f>IFERROR(VLOOKUP($A681,[1]products_2021_10_19_12_46_45!$A$3:$S$481,7,FALSE),"")</f>
        <v>Clásica</v>
      </c>
      <c r="L681" s="2" t="str">
        <f>IFERROR(VLOOKUP($A681,[1]products_2021_10_19_12_46_45!$A$3:$S$481,8,FALSE),"")</f>
        <v>Dama</v>
      </c>
      <c r="M681" s="2" t="str">
        <f>IFERROR(VLOOKUP($A681,[1]products_2021_10_19_12_46_45!$A$3:$S$481,9,FALSE),"")</f>
        <v>Rip Stop, Bombacha, Clásica</v>
      </c>
      <c r="N681" s="2">
        <f>IFERROR(VLOOKUP(C681,[2]articulo!$A$1:$D$9000,4,FALSE),"")</f>
        <v>6200</v>
      </c>
      <c r="O681" s="2" t="str">
        <f>VLOOKUP($A681,[1]products_2021_10_19_12_46_45!$A$3:$S$481,18,FALSE)</f>
        <v>https://rerda.com/7088/Bombacha-Clasica-Rip-Dama-Azul-T-34-49.jpg,https://rerda.com/7089/Bombacha-Clasica-Rip-Dama-Azul-T-34-49.jpg,https://rerda.com/7090/Bombacha-Clasica-Rip-Dama-Azul-T-34-49.jpg,https://rerda.com/7091/Bombacha-Clasica-Rip-Dama-Azul-T-34-49.jpg,https://rerda.com/7092/Bombacha-Clasica-Rip-Dama-Azul-T-34-49.jpg</v>
      </c>
      <c r="P681" s="2">
        <f>IFERROR(VLOOKUP(B681,[3]stock!$A$1:$B$9000,2,FALSE),"0")</f>
        <v>47</v>
      </c>
      <c r="Q681" s="2">
        <f>VLOOKUP($A681,[1]products_2021_10_19_12_46_45!$A$3:$S$481,11,FALSE)</f>
        <v>5</v>
      </c>
      <c r="R681" s="2">
        <f>VLOOKUP($A681,[1]products_2021_10_19_12_46_45!$A$3:$S$481,12,FALSE)</f>
        <v>5</v>
      </c>
      <c r="S681" s="2">
        <f>VLOOKUP($A681,[1]products_2021_10_19_12_46_45!$A$3:$S$481,13,FALSE)</f>
        <v>5</v>
      </c>
      <c r="T681" s="2">
        <f>VLOOKUP($A681,[1]products_2021_10_19_12_46_45!$A$3:$S$481,14,FALSE)</f>
        <v>0.03</v>
      </c>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row>
    <row r="682" spans="1:45" hidden="1" x14ac:dyDescent="0.25">
      <c r="A682" s="2">
        <v>797</v>
      </c>
      <c r="B682" s="2">
        <v>120000138</v>
      </c>
      <c r="C682" s="2">
        <f>VLOOKUP($A682,[1]products_2021_10_19_12_46_45!$A$3:$S$481,3,FALSE)</f>
        <v>1200001</v>
      </c>
      <c r="D682" s="2" t="str">
        <f>VLOOKUP($A682,[1]products_2021_10_19_12_46_45!$A$3:$S$481,4,FALSE)</f>
        <v>Bombacha Clásica Rip Dama Azul T:34-48</v>
      </c>
      <c r="E682" s="3">
        <v>38</v>
      </c>
      <c r="F682" s="4"/>
      <c r="G682" s="2" t="str">
        <f>VLOOKUP($A682,[1]products_2021_10_19_12_46_45!$A$3:$S$481,16,FALSE)</f>
        <v>Con puños en la bota.&lt;br /&gt;
Seis (6) bolsillos.&lt;br /&gt;
Refuerzo en rodillas y entrepierna.&lt;br /&gt;
Cierre de cremallera de 1ª calidad con ojal y botón.&lt;br /&gt;</v>
      </c>
      <c r="H682" s="2" t="str">
        <f>IFERROR(VLOOKUP($A682,[1]products_2021_10_19_12_46_45!$A$3:$S$481,17,FALSE),"")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82" s="2" t="str">
        <f>VLOOKUP($A682,[1]products_2021_10_19_12_46_45!$A$3:$S$481,5,FALSE)</f>
        <v>Indumentaria militar</v>
      </c>
      <c r="J682" s="2" t="str">
        <f>IFERROR(VLOOKUP($A682,[1]products_2021_10_19_12_46_45!$A$3:$S$481,6,FALSE),"")</f>
        <v>Pantalones de combate, bombachas, fajinas, cargo.</v>
      </c>
      <c r="K682" s="2" t="str">
        <f>IFERROR(VLOOKUP($A682,[1]products_2021_10_19_12_46_45!$A$3:$S$481,7,FALSE),"")</f>
        <v>Clásica</v>
      </c>
      <c r="L682" s="2" t="str">
        <f>IFERROR(VLOOKUP($A682,[1]products_2021_10_19_12_46_45!$A$3:$S$481,8,FALSE),"")</f>
        <v>Dama</v>
      </c>
      <c r="M682" s="2" t="str">
        <f>IFERROR(VLOOKUP($A682,[1]products_2021_10_19_12_46_45!$A$3:$S$481,9,FALSE),"")</f>
        <v>Rip Stop, Bombacha, Clásica</v>
      </c>
      <c r="N682" s="2">
        <f>IFERROR(VLOOKUP(C682,[2]articulo!$A$1:$D$9000,4,FALSE),"")</f>
        <v>6200</v>
      </c>
      <c r="O682" s="2" t="str">
        <f>VLOOKUP($A682,[1]products_2021_10_19_12_46_45!$A$3:$S$481,18,FALSE)</f>
        <v>https://rerda.com/7088/Bombacha-Clasica-Rip-Dama-Azul-T-34-49.jpg,https://rerda.com/7089/Bombacha-Clasica-Rip-Dama-Azul-T-34-49.jpg,https://rerda.com/7090/Bombacha-Clasica-Rip-Dama-Azul-T-34-49.jpg,https://rerda.com/7091/Bombacha-Clasica-Rip-Dama-Azul-T-34-49.jpg,https://rerda.com/7092/Bombacha-Clasica-Rip-Dama-Azul-T-34-49.jpg</v>
      </c>
      <c r="P682" s="2">
        <f>IFERROR(VLOOKUP(B682,[3]stock!$A$1:$B$9000,2,FALSE),"0")</f>
        <v>8</v>
      </c>
      <c r="Q682" s="2">
        <f>VLOOKUP($A682,[1]products_2021_10_19_12_46_45!$A$3:$S$481,11,FALSE)</f>
        <v>5</v>
      </c>
      <c r="R682" s="2">
        <f>VLOOKUP($A682,[1]products_2021_10_19_12_46_45!$A$3:$S$481,12,FALSE)</f>
        <v>5</v>
      </c>
      <c r="S682" s="2">
        <f>VLOOKUP($A682,[1]products_2021_10_19_12_46_45!$A$3:$S$481,13,FALSE)</f>
        <v>5</v>
      </c>
      <c r="T682" s="2">
        <f>VLOOKUP($A682,[1]products_2021_10_19_12_46_45!$A$3:$S$481,14,FALSE)</f>
        <v>0.03</v>
      </c>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row>
    <row r="683" spans="1:45" hidden="1" x14ac:dyDescent="0.25">
      <c r="A683" s="2">
        <v>797</v>
      </c>
      <c r="B683" s="2">
        <v>120000140</v>
      </c>
      <c r="C683" s="2">
        <f>VLOOKUP($A683,[1]products_2021_10_19_12_46_45!$A$3:$S$481,3,FALSE)</f>
        <v>1200001</v>
      </c>
      <c r="D683" s="2" t="str">
        <f>VLOOKUP($A683,[1]products_2021_10_19_12_46_45!$A$3:$S$481,4,FALSE)</f>
        <v>Bombacha Clásica Rip Dama Azul T:34-48</v>
      </c>
      <c r="E683" s="3">
        <v>40</v>
      </c>
      <c r="F683" s="4"/>
      <c r="G683" s="2" t="str">
        <f>VLOOKUP($A683,[1]products_2021_10_19_12_46_45!$A$3:$S$481,16,FALSE)</f>
        <v>Con puños en la bota.&lt;br /&gt;
Seis (6) bolsillos.&lt;br /&gt;
Refuerzo en rodillas y entrepierna.&lt;br /&gt;
Cierre de cremallera de 1ª calidad con ojal y botón.&lt;br /&gt;</v>
      </c>
      <c r="H683" s="2" t="str">
        <f>IFERROR(VLOOKUP($A683,[1]products_2021_10_19_12_46_45!$A$3:$S$481,17,FALSE),"")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83" s="2" t="str">
        <f>VLOOKUP($A683,[1]products_2021_10_19_12_46_45!$A$3:$S$481,5,FALSE)</f>
        <v>Indumentaria militar</v>
      </c>
      <c r="J683" s="2" t="str">
        <f>IFERROR(VLOOKUP($A683,[1]products_2021_10_19_12_46_45!$A$3:$S$481,6,FALSE),"")</f>
        <v>Pantalones de combate, bombachas, fajinas, cargo.</v>
      </c>
      <c r="K683" s="2" t="str">
        <f>IFERROR(VLOOKUP($A683,[1]products_2021_10_19_12_46_45!$A$3:$S$481,7,FALSE),"")</f>
        <v>Clásica</v>
      </c>
      <c r="L683" s="2" t="str">
        <f>IFERROR(VLOOKUP($A683,[1]products_2021_10_19_12_46_45!$A$3:$S$481,8,FALSE),"")</f>
        <v>Dama</v>
      </c>
      <c r="M683" s="2" t="str">
        <f>IFERROR(VLOOKUP($A683,[1]products_2021_10_19_12_46_45!$A$3:$S$481,9,FALSE),"")</f>
        <v>Rip Stop, Bombacha, Clásica</v>
      </c>
      <c r="N683" s="2">
        <f>IFERROR(VLOOKUP(C683,[2]articulo!$A$1:$D$9000,4,FALSE),"")</f>
        <v>6200</v>
      </c>
      <c r="O683" s="2" t="str">
        <f>VLOOKUP($A683,[1]products_2021_10_19_12_46_45!$A$3:$S$481,18,FALSE)</f>
        <v>https://rerda.com/7088/Bombacha-Clasica-Rip-Dama-Azul-T-34-49.jpg,https://rerda.com/7089/Bombacha-Clasica-Rip-Dama-Azul-T-34-49.jpg,https://rerda.com/7090/Bombacha-Clasica-Rip-Dama-Azul-T-34-49.jpg,https://rerda.com/7091/Bombacha-Clasica-Rip-Dama-Azul-T-34-49.jpg,https://rerda.com/7092/Bombacha-Clasica-Rip-Dama-Azul-T-34-49.jpg</v>
      </c>
      <c r="P683" s="2">
        <f>IFERROR(VLOOKUP(B683,[3]stock!$A$1:$B$9000,2,FALSE),"0")</f>
        <v>14</v>
      </c>
      <c r="Q683" s="2">
        <f>VLOOKUP($A683,[1]products_2021_10_19_12_46_45!$A$3:$S$481,11,FALSE)</f>
        <v>5</v>
      </c>
      <c r="R683" s="2">
        <f>VLOOKUP($A683,[1]products_2021_10_19_12_46_45!$A$3:$S$481,12,FALSE)</f>
        <v>5</v>
      </c>
      <c r="S683" s="2">
        <f>VLOOKUP($A683,[1]products_2021_10_19_12_46_45!$A$3:$S$481,13,FALSE)</f>
        <v>5</v>
      </c>
      <c r="T683" s="2">
        <f>VLOOKUP($A683,[1]products_2021_10_19_12_46_45!$A$3:$S$481,14,FALSE)</f>
        <v>0.03</v>
      </c>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row>
    <row r="684" spans="1:45" hidden="1" x14ac:dyDescent="0.25">
      <c r="A684" s="2">
        <v>797</v>
      </c>
      <c r="B684" s="2">
        <v>120000142</v>
      </c>
      <c r="C684" s="2">
        <f>VLOOKUP($A684,[1]products_2021_10_19_12_46_45!$A$3:$S$481,3,FALSE)</f>
        <v>1200001</v>
      </c>
      <c r="D684" s="2" t="str">
        <f>VLOOKUP($A684,[1]products_2021_10_19_12_46_45!$A$3:$S$481,4,FALSE)</f>
        <v>Bombacha Clásica Rip Dama Azul T:34-48</v>
      </c>
      <c r="E684" s="3">
        <v>42</v>
      </c>
      <c r="F684" s="4"/>
      <c r="G684" s="2" t="str">
        <f>VLOOKUP($A684,[1]products_2021_10_19_12_46_45!$A$3:$S$481,16,FALSE)</f>
        <v>Con puños en la bota.&lt;br /&gt;
Seis (6) bolsillos.&lt;br /&gt;
Refuerzo en rodillas y entrepierna.&lt;br /&gt;
Cierre de cremallera de 1ª calidad con ojal y botón.&lt;br /&gt;</v>
      </c>
      <c r="H684" s="2" t="str">
        <f>IFERROR(VLOOKUP($A684,[1]products_2021_10_19_12_46_45!$A$3:$S$481,17,FALSE),"")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84" s="2" t="str">
        <f>VLOOKUP($A684,[1]products_2021_10_19_12_46_45!$A$3:$S$481,5,FALSE)</f>
        <v>Indumentaria militar</v>
      </c>
      <c r="J684" s="2" t="str">
        <f>IFERROR(VLOOKUP($A684,[1]products_2021_10_19_12_46_45!$A$3:$S$481,6,FALSE),"")</f>
        <v>Pantalones de combate, bombachas, fajinas, cargo.</v>
      </c>
      <c r="K684" s="2" t="str">
        <f>IFERROR(VLOOKUP($A684,[1]products_2021_10_19_12_46_45!$A$3:$S$481,7,FALSE),"")</f>
        <v>Clásica</v>
      </c>
      <c r="L684" s="2" t="str">
        <f>IFERROR(VLOOKUP($A684,[1]products_2021_10_19_12_46_45!$A$3:$S$481,8,FALSE),"")</f>
        <v>Dama</v>
      </c>
      <c r="M684" s="2" t="str">
        <f>IFERROR(VLOOKUP($A684,[1]products_2021_10_19_12_46_45!$A$3:$S$481,9,FALSE),"")</f>
        <v>Rip Stop, Bombacha, Clásica</v>
      </c>
      <c r="N684" s="2">
        <f>IFERROR(VLOOKUP(C684,[2]articulo!$A$1:$D$9000,4,FALSE),"")</f>
        <v>6200</v>
      </c>
      <c r="O684" s="2" t="str">
        <f>VLOOKUP($A684,[1]products_2021_10_19_12_46_45!$A$3:$S$481,18,FALSE)</f>
        <v>https://rerda.com/7088/Bombacha-Clasica-Rip-Dama-Azul-T-34-49.jpg,https://rerda.com/7089/Bombacha-Clasica-Rip-Dama-Azul-T-34-49.jpg,https://rerda.com/7090/Bombacha-Clasica-Rip-Dama-Azul-T-34-49.jpg,https://rerda.com/7091/Bombacha-Clasica-Rip-Dama-Azul-T-34-49.jpg,https://rerda.com/7092/Bombacha-Clasica-Rip-Dama-Azul-T-34-49.jpg</v>
      </c>
      <c r="P684" s="2">
        <f>IFERROR(VLOOKUP(B684,[3]stock!$A$1:$B$9000,2,FALSE),"0")</f>
        <v>2</v>
      </c>
      <c r="Q684" s="2">
        <f>VLOOKUP($A684,[1]products_2021_10_19_12_46_45!$A$3:$S$481,11,FALSE)</f>
        <v>5</v>
      </c>
      <c r="R684" s="2">
        <f>VLOOKUP($A684,[1]products_2021_10_19_12_46_45!$A$3:$S$481,12,FALSE)</f>
        <v>5</v>
      </c>
      <c r="S684" s="2">
        <f>VLOOKUP($A684,[1]products_2021_10_19_12_46_45!$A$3:$S$481,13,FALSE)</f>
        <v>5</v>
      </c>
      <c r="T684" s="2">
        <f>VLOOKUP($A684,[1]products_2021_10_19_12_46_45!$A$3:$S$481,14,FALSE)</f>
        <v>0.03</v>
      </c>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row>
    <row r="685" spans="1:45" hidden="1" x14ac:dyDescent="0.25">
      <c r="A685" s="2">
        <v>797</v>
      </c>
      <c r="B685" s="2">
        <v>120000144</v>
      </c>
      <c r="C685" s="2">
        <f>VLOOKUP($A685,[1]products_2021_10_19_12_46_45!$A$3:$S$481,3,FALSE)</f>
        <v>1200001</v>
      </c>
      <c r="D685" s="2" t="str">
        <f>VLOOKUP($A685,[1]products_2021_10_19_12_46_45!$A$3:$S$481,4,FALSE)</f>
        <v>Bombacha Clásica Rip Dama Azul T:34-48</v>
      </c>
      <c r="E685" s="3">
        <v>44</v>
      </c>
      <c r="F685" s="4"/>
      <c r="G685" s="2" t="str">
        <f>VLOOKUP($A685,[1]products_2021_10_19_12_46_45!$A$3:$S$481,16,FALSE)</f>
        <v>Con puños en la bota.&lt;br /&gt;
Seis (6) bolsillos.&lt;br /&gt;
Refuerzo en rodillas y entrepierna.&lt;br /&gt;
Cierre de cremallera de 1ª calidad con ojal y botón.&lt;br /&gt;</v>
      </c>
      <c r="H685" s="2" t="str">
        <f>IFERROR(VLOOKUP($A685,[1]products_2021_10_19_12_46_45!$A$3:$S$481,17,FALSE),"")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85" s="2" t="str">
        <f>VLOOKUP($A685,[1]products_2021_10_19_12_46_45!$A$3:$S$481,5,FALSE)</f>
        <v>Indumentaria militar</v>
      </c>
      <c r="J685" s="2" t="str">
        <f>IFERROR(VLOOKUP($A685,[1]products_2021_10_19_12_46_45!$A$3:$S$481,6,FALSE),"")</f>
        <v>Pantalones de combate, bombachas, fajinas, cargo.</v>
      </c>
      <c r="K685" s="2" t="str">
        <f>IFERROR(VLOOKUP($A685,[1]products_2021_10_19_12_46_45!$A$3:$S$481,7,FALSE),"")</f>
        <v>Clásica</v>
      </c>
      <c r="L685" s="2" t="str">
        <f>IFERROR(VLOOKUP($A685,[1]products_2021_10_19_12_46_45!$A$3:$S$481,8,FALSE),"")</f>
        <v>Dama</v>
      </c>
      <c r="M685" s="2" t="str">
        <f>IFERROR(VLOOKUP($A685,[1]products_2021_10_19_12_46_45!$A$3:$S$481,9,FALSE),"")</f>
        <v>Rip Stop, Bombacha, Clásica</v>
      </c>
      <c r="N685" s="2">
        <f>IFERROR(VLOOKUP(C685,[2]articulo!$A$1:$D$9000,4,FALSE),"")</f>
        <v>6200</v>
      </c>
      <c r="O685" s="2" t="str">
        <f>VLOOKUP($A685,[1]products_2021_10_19_12_46_45!$A$3:$S$481,18,FALSE)</f>
        <v>https://rerda.com/7088/Bombacha-Clasica-Rip-Dama-Azul-T-34-49.jpg,https://rerda.com/7089/Bombacha-Clasica-Rip-Dama-Azul-T-34-49.jpg,https://rerda.com/7090/Bombacha-Clasica-Rip-Dama-Azul-T-34-49.jpg,https://rerda.com/7091/Bombacha-Clasica-Rip-Dama-Azul-T-34-49.jpg,https://rerda.com/7092/Bombacha-Clasica-Rip-Dama-Azul-T-34-49.jpg</v>
      </c>
      <c r="P685" s="2">
        <f>IFERROR(VLOOKUP(B685,[3]stock!$A$1:$B$9000,2,FALSE),"0")</f>
        <v>1</v>
      </c>
      <c r="Q685" s="2">
        <f>VLOOKUP($A685,[1]products_2021_10_19_12_46_45!$A$3:$S$481,11,FALSE)</f>
        <v>5</v>
      </c>
      <c r="R685" s="2">
        <f>VLOOKUP($A685,[1]products_2021_10_19_12_46_45!$A$3:$S$481,12,FALSE)</f>
        <v>5</v>
      </c>
      <c r="S685" s="2">
        <f>VLOOKUP($A685,[1]products_2021_10_19_12_46_45!$A$3:$S$481,13,FALSE)</f>
        <v>5</v>
      </c>
      <c r="T685" s="2">
        <f>VLOOKUP($A685,[1]products_2021_10_19_12_46_45!$A$3:$S$481,14,FALSE)</f>
        <v>0.03</v>
      </c>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row>
    <row r="686" spans="1:45" hidden="1" x14ac:dyDescent="0.25">
      <c r="A686" s="2">
        <v>797</v>
      </c>
      <c r="B686" s="2">
        <v>120000146</v>
      </c>
      <c r="C686" s="2">
        <f>VLOOKUP($A686,[1]products_2021_10_19_12_46_45!$A$3:$S$481,3,FALSE)</f>
        <v>1200001</v>
      </c>
      <c r="D686" s="2" t="str">
        <f>VLOOKUP($A686,[1]products_2021_10_19_12_46_45!$A$3:$S$481,4,FALSE)</f>
        <v>Bombacha Clásica Rip Dama Azul T:34-48</v>
      </c>
      <c r="E686" s="3">
        <v>46</v>
      </c>
      <c r="F686" s="4"/>
      <c r="G686" s="2" t="str">
        <f>VLOOKUP($A686,[1]products_2021_10_19_12_46_45!$A$3:$S$481,16,FALSE)</f>
        <v>Con puños en la bota.&lt;br /&gt;
Seis (6) bolsillos.&lt;br /&gt;
Refuerzo en rodillas y entrepierna.&lt;br /&gt;
Cierre de cremallera de 1ª calidad con ojal y botón.&lt;br /&gt;</v>
      </c>
      <c r="H686" s="2" t="str">
        <f>IFERROR(VLOOKUP($A686,[1]products_2021_10_19_12_46_45!$A$3:$S$481,17,FALSE),"")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86" s="2" t="str">
        <f>VLOOKUP($A686,[1]products_2021_10_19_12_46_45!$A$3:$S$481,5,FALSE)</f>
        <v>Indumentaria militar</v>
      </c>
      <c r="J686" s="2" t="str">
        <f>IFERROR(VLOOKUP($A686,[1]products_2021_10_19_12_46_45!$A$3:$S$481,6,FALSE),"")</f>
        <v>Pantalones de combate, bombachas, fajinas, cargo.</v>
      </c>
      <c r="K686" s="2" t="str">
        <f>IFERROR(VLOOKUP($A686,[1]products_2021_10_19_12_46_45!$A$3:$S$481,7,FALSE),"")</f>
        <v>Clásica</v>
      </c>
      <c r="L686" s="2" t="str">
        <f>IFERROR(VLOOKUP($A686,[1]products_2021_10_19_12_46_45!$A$3:$S$481,8,FALSE),"")</f>
        <v>Dama</v>
      </c>
      <c r="M686" s="2" t="str">
        <f>IFERROR(VLOOKUP($A686,[1]products_2021_10_19_12_46_45!$A$3:$S$481,9,FALSE),"")</f>
        <v>Rip Stop, Bombacha, Clásica</v>
      </c>
      <c r="N686" s="2">
        <f>IFERROR(VLOOKUP(C686,[2]articulo!$A$1:$D$9000,4,FALSE),"")</f>
        <v>6200</v>
      </c>
      <c r="O686" s="2" t="str">
        <f>VLOOKUP($A686,[1]products_2021_10_19_12_46_45!$A$3:$S$481,18,FALSE)</f>
        <v>https://rerda.com/7088/Bombacha-Clasica-Rip-Dama-Azul-T-34-49.jpg,https://rerda.com/7089/Bombacha-Clasica-Rip-Dama-Azul-T-34-49.jpg,https://rerda.com/7090/Bombacha-Clasica-Rip-Dama-Azul-T-34-49.jpg,https://rerda.com/7091/Bombacha-Clasica-Rip-Dama-Azul-T-34-49.jpg,https://rerda.com/7092/Bombacha-Clasica-Rip-Dama-Azul-T-34-49.jpg</v>
      </c>
      <c r="P686" s="2">
        <f>IFERROR(VLOOKUP(B686,[3]stock!$A$1:$B$9000,2,FALSE),"0")</f>
        <v>19</v>
      </c>
      <c r="Q686" s="2">
        <f>VLOOKUP($A686,[1]products_2021_10_19_12_46_45!$A$3:$S$481,11,FALSE)</f>
        <v>5</v>
      </c>
      <c r="R686" s="2">
        <f>VLOOKUP($A686,[1]products_2021_10_19_12_46_45!$A$3:$S$481,12,FALSE)</f>
        <v>5</v>
      </c>
      <c r="S686" s="2">
        <f>VLOOKUP($A686,[1]products_2021_10_19_12_46_45!$A$3:$S$481,13,FALSE)</f>
        <v>5</v>
      </c>
      <c r="T686" s="2">
        <f>VLOOKUP($A686,[1]products_2021_10_19_12_46_45!$A$3:$S$481,14,FALSE)</f>
        <v>0.03</v>
      </c>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row>
    <row r="687" spans="1:45" hidden="1" x14ac:dyDescent="0.25">
      <c r="A687" s="2">
        <v>797</v>
      </c>
      <c r="B687" s="2">
        <v>120000148</v>
      </c>
      <c r="C687" s="2">
        <f>VLOOKUP($A687,[1]products_2021_10_19_12_46_45!$A$3:$S$481,3,FALSE)</f>
        <v>1200001</v>
      </c>
      <c r="D687" s="2" t="str">
        <f>VLOOKUP($A687,[1]products_2021_10_19_12_46_45!$A$3:$S$481,4,FALSE)</f>
        <v>Bombacha Clásica Rip Dama Azul T:34-48</v>
      </c>
      <c r="E687" s="3">
        <v>48</v>
      </c>
      <c r="F687" s="4"/>
      <c r="G687" s="2" t="str">
        <f>VLOOKUP($A687,[1]products_2021_10_19_12_46_45!$A$3:$S$481,16,FALSE)</f>
        <v>Con puños en la bota.&lt;br /&gt;
Seis (6) bolsillos.&lt;br /&gt;
Refuerzo en rodillas y entrepierna.&lt;br /&gt;
Cierre de cremallera de 1ª calidad con ojal y botón.&lt;br /&gt;</v>
      </c>
      <c r="H687" s="2" t="str">
        <f>IFERROR(VLOOKUP($A687,[1]products_2021_10_19_12_46_45!$A$3:$S$481,17,FALSE),"")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87" s="2" t="str">
        <f>VLOOKUP($A687,[1]products_2021_10_19_12_46_45!$A$3:$S$481,5,FALSE)</f>
        <v>Indumentaria militar</v>
      </c>
      <c r="J687" s="2" t="str">
        <f>IFERROR(VLOOKUP($A687,[1]products_2021_10_19_12_46_45!$A$3:$S$481,6,FALSE),"")</f>
        <v>Pantalones de combate, bombachas, fajinas, cargo.</v>
      </c>
      <c r="K687" s="2" t="str">
        <f>IFERROR(VLOOKUP($A687,[1]products_2021_10_19_12_46_45!$A$3:$S$481,7,FALSE),"")</f>
        <v>Clásica</v>
      </c>
      <c r="L687" s="2" t="str">
        <f>IFERROR(VLOOKUP($A687,[1]products_2021_10_19_12_46_45!$A$3:$S$481,8,FALSE),"")</f>
        <v>Dama</v>
      </c>
      <c r="M687" s="2" t="str">
        <f>IFERROR(VLOOKUP($A687,[1]products_2021_10_19_12_46_45!$A$3:$S$481,9,FALSE),"")</f>
        <v>Rip Stop, Bombacha, Clásica</v>
      </c>
      <c r="N687" s="2">
        <f>IFERROR(VLOOKUP(C687,[2]articulo!$A$1:$D$9000,4,FALSE),"")</f>
        <v>6200</v>
      </c>
      <c r="O687" s="2" t="str">
        <f>VLOOKUP($A687,[1]products_2021_10_19_12_46_45!$A$3:$S$481,18,FALSE)</f>
        <v>https://rerda.com/7088/Bombacha-Clasica-Rip-Dama-Azul-T-34-49.jpg,https://rerda.com/7089/Bombacha-Clasica-Rip-Dama-Azul-T-34-49.jpg,https://rerda.com/7090/Bombacha-Clasica-Rip-Dama-Azul-T-34-49.jpg,https://rerda.com/7091/Bombacha-Clasica-Rip-Dama-Azul-T-34-49.jpg,https://rerda.com/7092/Bombacha-Clasica-Rip-Dama-Azul-T-34-49.jpg</v>
      </c>
      <c r="P687" s="2">
        <f>IFERROR(VLOOKUP(B687,[3]stock!$A$1:$B$9000,2,FALSE),"0")</f>
        <v>13</v>
      </c>
      <c r="Q687" s="2">
        <f>VLOOKUP($A687,[1]products_2021_10_19_12_46_45!$A$3:$S$481,11,FALSE)</f>
        <v>5</v>
      </c>
      <c r="R687" s="2">
        <f>VLOOKUP($A687,[1]products_2021_10_19_12_46_45!$A$3:$S$481,12,FALSE)</f>
        <v>5</v>
      </c>
      <c r="S687" s="2">
        <f>VLOOKUP($A687,[1]products_2021_10_19_12_46_45!$A$3:$S$481,13,FALSE)</f>
        <v>5</v>
      </c>
      <c r="T687" s="2">
        <f>VLOOKUP($A687,[1]products_2021_10_19_12_46_45!$A$3:$S$481,14,FALSE)</f>
        <v>0.03</v>
      </c>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row>
    <row r="688" spans="1:45" hidden="1" x14ac:dyDescent="0.25">
      <c r="A688" s="2">
        <v>1018</v>
      </c>
      <c r="B688" s="2">
        <v>120000350</v>
      </c>
      <c r="C688" s="2">
        <f>VLOOKUP($A688,[1]products_2021_10_19_12_46_45!$A$3:$S$481,3,FALSE)</f>
        <v>1200003</v>
      </c>
      <c r="D688" s="2" t="str">
        <f>VLOOKUP($A688,[1]products_2021_10_19_12_46_45!$A$3:$S$481,4,FALSE)</f>
        <v>Bombacha Clásica Rip Dama Azul T:50-54</v>
      </c>
      <c r="E688" s="3">
        <v>50</v>
      </c>
      <c r="F688" s="4"/>
      <c r="G688" s="2" t="str">
        <f>VLOOKUP($A688,[1]products_2021_10_19_12_46_45!$A$3:$S$481,16,FALSE)</f>
        <v>Con puños en la bota.&lt;br /&gt;
Seis (6) bolsillos.&lt;br /&gt;
Refuerzo en rodillas y entrepierna.&lt;br /&gt;
Cierre de cremallera de 1ª calidad con ojal y botón.&lt;br /&gt;</v>
      </c>
      <c r="H688" s="2" t="str">
        <f>IFERROR(VLOOKUP($A688,[1]products_2021_10_19_12_46_45!$A$3:$S$481,17,FALSE),"")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88" s="2" t="str">
        <f>VLOOKUP($A688,[1]products_2021_10_19_12_46_45!$A$3:$S$481,5,FALSE)</f>
        <v>Indumentaria militar</v>
      </c>
      <c r="J688" s="2" t="str">
        <f>IFERROR(VLOOKUP($A688,[1]products_2021_10_19_12_46_45!$A$3:$S$481,6,FALSE),"")</f>
        <v>Pantalones de combate, bombachas, fajinas, cargo.</v>
      </c>
      <c r="K688" s="2" t="str">
        <f>IFERROR(VLOOKUP($A688,[1]products_2021_10_19_12_46_45!$A$3:$S$481,7,FALSE),"")</f>
        <v>Clásica</v>
      </c>
      <c r="L688" s="2" t="str">
        <f>IFERROR(VLOOKUP($A688,[1]products_2021_10_19_12_46_45!$A$3:$S$481,8,FALSE),"")</f>
        <v>Dama</v>
      </c>
      <c r="M688" s="2" t="str">
        <f>IFERROR(VLOOKUP($A688,[1]products_2021_10_19_12_46_45!$A$3:$S$481,9,FALSE),"")</f>
        <v>Rip Stop, Bombacha, Clásica</v>
      </c>
      <c r="N688" s="2">
        <f>IFERROR(VLOOKUP(C688,[2]articulo!$A$1:$D$9000,4,FALSE),"")</f>
        <v>6300</v>
      </c>
      <c r="O688" s="2" t="str">
        <f>VLOOKUP($A688,[1]products_2021_10_19_12_46_45!$A$3:$S$481,18,FALSE)</f>
        <v>https://rerda.com/7093/Bombacha-Clasica-Rip-Dama-Azul-T-50-55.jpg,https://rerda.com/7094/Bombacha-Clasica-Rip-Dama-Azul-T-50-55.jpg,https://rerda.com/7095/Bombacha-Clasica-Rip-Dama-Azul-T-50-55.jpg,https://rerda.com/7096/Bombacha-Clasica-Rip-Dama-Azul-T-50-55.jpg,https://rerda.com/7097/Bombacha-Clasica-Rip-Dama-Azul-T-50-55.jpg</v>
      </c>
      <c r="P688" s="2">
        <f>IFERROR(VLOOKUP(B688,[3]stock!$A$1:$B$9000,2,FALSE),"0")</f>
        <v>0</v>
      </c>
      <c r="Q688" s="2">
        <f>VLOOKUP($A688,[1]products_2021_10_19_12_46_45!$A$3:$S$481,11,FALSE)</f>
        <v>5</v>
      </c>
      <c r="R688" s="2">
        <f>VLOOKUP($A688,[1]products_2021_10_19_12_46_45!$A$3:$S$481,12,FALSE)</f>
        <v>5</v>
      </c>
      <c r="S688" s="2">
        <f>VLOOKUP($A688,[1]products_2021_10_19_12_46_45!$A$3:$S$481,13,FALSE)</f>
        <v>5</v>
      </c>
      <c r="T688" s="2">
        <f>VLOOKUP($A688,[1]products_2021_10_19_12_46_45!$A$3:$S$481,14,FALSE)</f>
        <v>0.03</v>
      </c>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row>
    <row r="689" spans="1:45" hidden="1" x14ac:dyDescent="0.25">
      <c r="A689" s="2">
        <v>1018</v>
      </c>
      <c r="B689" s="2">
        <v>120000352</v>
      </c>
      <c r="C689" s="2">
        <f>VLOOKUP($A689,[1]products_2021_10_19_12_46_45!$A$3:$S$481,3,FALSE)</f>
        <v>1200003</v>
      </c>
      <c r="D689" s="2" t="str">
        <f>VLOOKUP($A689,[1]products_2021_10_19_12_46_45!$A$3:$S$481,4,FALSE)</f>
        <v>Bombacha Clásica Rip Dama Azul T:50-54</v>
      </c>
      <c r="E689" s="3">
        <v>52</v>
      </c>
      <c r="F689" s="4"/>
      <c r="G689" s="2" t="str">
        <f>VLOOKUP($A689,[1]products_2021_10_19_12_46_45!$A$3:$S$481,16,FALSE)</f>
        <v>Con puños en la bota.&lt;br /&gt;
Seis (6) bolsillos.&lt;br /&gt;
Refuerzo en rodillas y entrepierna.&lt;br /&gt;
Cierre de cremallera de 1ª calidad con ojal y botón.&lt;br /&gt;</v>
      </c>
      <c r="H689" s="2" t="str">
        <f>IFERROR(VLOOKUP($A689,[1]products_2021_10_19_12_46_45!$A$3:$S$481,17,FALSE),"")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89" s="2" t="str">
        <f>VLOOKUP($A689,[1]products_2021_10_19_12_46_45!$A$3:$S$481,5,FALSE)</f>
        <v>Indumentaria militar</v>
      </c>
      <c r="J689" s="2" t="str">
        <f>IFERROR(VLOOKUP($A689,[1]products_2021_10_19_12_46_45!$A$3:$S$481,6,FALSE),"")</f>
        <v>Pantalones de combate, bombachas, fajinas, cargo.</v>
      </c>
      <c r="K689" s="2" t="str">
        <f>IFERROR(VLOOKUP($A689,[1]products_2021_10_19_12_46_45!$A$3:$S$481,7,FALSE),"")</f>
        <v>Clásica</v>
      </c>
      <c r="L689" s="2" t="str">
        <f>IFERROR(VLOOKUP($A689,[1]products_2021_10_19_12_46_45!$A$3:$S$481,8,FALSE),"")</f>
        <v>Dama</v>
      </c>
      <c r="M689" s="2" t="str">
        <f>IFERROR(VLOOKUP($A689,[1]products_2021_10_19_12_46_45!$A$3:$S$481,9,FALSE),"")</f>
        <v>Rip Stop, Bombacha, Clásica</v>
      </c>
      <c r="N689" s="2">
        <f>IFERROR(VLOOKUP(C689,[2]articulo!$A$1:$D$9000,4,FALSE),"")</f>
        <v>6300</v>
      </c>
      <c r="O689" s="2" t="str">
        <f>VLOOKUP($A689,[1]products_2021_10_19_12_46_45!$A$3:$S$481,18,FALSE)</f>
        <v>https://rerda.com/7093/Bombacha-Clasica-Rip-Dama-Azul-T-50-55.jpg,https://rerda.com/7094/Bombacha-Clasica-Rip-Dama-Azul-T-50-55.jpg,https://rerda.com/7095/Bombacha-Clasica-Rip-Dama-Azul-T-50-55.jpg,https://rerda.com/7096/Bombacha-Clasica-Rip-Dama-Azul-T-50-55.jpg,https://rerda.com/7097/Bombacha-Clasica-Rip-Dama-Azul-T-50-55.jpg</v>
      </c>
      <c r="P689" s="2">
        <f>IFERROR(VLOOKUP(B689,[3]stock!$A$1:$B$9000,2,FALSE),"0")</f>
        <v>0</v>
      </c>
      <c r="Q689" s="2">
        <f>VLOOKUP($A689,[1]products_2021_10_19_12_46_45!$A$3:$S$481,11,FALSE)</f>
        <v>5</v>
      </c>
      <c r="R689" s="2">
        <f>VLOOKUP($A689,[1]products_2021_10_19_12_46_45!$A$3:$S$481,12,FALSE)</f>
        <v>5</v>
      </c>
      <c r="S689" s="2">
        <f>VLOOKUP($A689,[1]products_2021_10_19_12_46_45!$A$3:$S$481,13,FALSE)</f>
        <v>5</v>
      </c>
      <c r="T689" s="2">
        <f>VLOOKUP($A689,[1]products_2021_10_19_12_46_45!$A$3:$S$481,14,FALSE)</f>
        <v>0.03</v>
      </c>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row>
    <row r="690" spans="1:45" hidden="1" x14ac:dyDescent="0.25">
      <c r="A690" s="2">
        <v>1018</v>
      </c>
      <c r="B690" s="2">
        <v>120000354</v>
      </c>
      <c r="C690" s="2">
        <f>VLOOKUP($A690,[1]products_2021_10_19_12_46_45!$A$3:$S$481,3,FALSE)</f>
        <v>1200003</v>
      </c>
      <c r="D690" s="2" t="str">
        <f>VLOOKUP($A690,[1]products_2021_10_19_12_46_45!$A$3:$S$481,4,FALSE)</f>
        <v>Bombacha Clásica Rip Dama Azul T:50-54</v>
      </c>
      <c r="E690" s="3">
        <v>54</v>
      </c>
      <c r="F690" s="4"/>
      <c r="G690" s="2" t="str">
        <f>VLOOKUP($A690,[1]products_2021_10_19_12_46_45!$A$3:$S$481,16,FALSE)</f>
        <v>Con puños en la bota.&lt;br /&gt;
Seis (6) bolsillos.&lt;br /&gt;
Refuerzo en rodillas y entrepierna.&lt;br /&gt;
Cierre de cremallera de 1ª calidad con ojal y botón.&lt;br /&gt;</v>
      </c>
      <c r="H690" s="2" t="str">
        <f>IFERROR(VLOOKUP($A690,[1]products_2021_10_19_12_46_45!$A$3:$S$481,17,FALSE),"")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90" s="2" t="str">
        <f>VLOOKUP($A690,[1]products_2021_10_19_12_46_45!$A$3:$S$481,5,FALSE)</f>
        <v>Indumentaria militar</v>
      </c>
      <c r="J690" s="2" t="str">
        <f>IFERROR(VLOOKUP($A690,[1]products_2021_10_19_12_46_45!$A$3:$S$481,6,FALSE),"")</f>
        <v>Pantalones de combate, bombachas, fajinas, cargo.</v>
      </c>
      <c r="K690" s="2" t="str">
        <f>IFERROR(VLOOKUP($A690,[1]products_2021_10_19_12_46_45!$A$3:$S$481,7,FALSE),"")</f>
        <v>Clásica</v>
      </c>
      <c r="L690" s="2" t="str">
        <f>IFERROR(VLOOKUP($A690,[1]products_2021_10_19_12_46_45!$A$3:$S$481,8,FALSE),"")</f>
        <v>Dama</v>
      </c>
      <c r="M690" s="2" t="str">
        <f>IFERROR(VLOOKUP($A690,[1]products_2021_10_19_12_46_45!$A$3:$S$481,9,FALSE),"")</f>
        <v>Rip Stop, Bombacha, Clásica</v>
      </c>
      <c r="N690" s="2">
        <f>IFERROR(VLOOKUP(C690,[2]articulo!$A$1:$D$9000,4,FALSE),"")</f>
        <v>6300</v>
      </c>
      <c r="O690" s="2" t="str">
        <f>VLOOKUP($A690,[1]products_2021_10_19_12_46_45!$A$3:$S$481,18,FALSE)</f>
        <v>https://rerda.com/7093/Bombacha-Clasica-Rip-Dama-Azul-T-50-55.jpg,https://rerda.com/7094/Bombacha-Clasica-Rip-Dama-Azul-T-50-55.jpg,https://rerda.com/7095/Bombacha-Clasica-Rip-Dama-Azul-T-50-55.jpg,https://rerda.com/7096/Bombacha-Clasica-Rip-Dama-Azul-T-50-55.jpg,https://rerda.com/7097/Bombacha-Clasica-Rip-Dama-Azul-T-50-55.jpg</v>
      </c>
      <c r="P690" s="2">
        <f>IFERROR(VLOOKUP(B690,[3]stock!$A$1:$B$9000,2,FALSE),"0")</f>
        <v>0</v>
      </c>
      <c r="Q690" s="2">
        <f>VLOOKUP($A690,[1]products_2021_10_19_12_46_45!$A$3:$S$481,11,FALSE)</f>
        <v>5</v>
      </c>
      <c r="R690" s="2">
        <f>VLOOKUP($A690,[1]products_2021_10_19_12_46_45!$A$3:$S$481,12,FALSE)</f>
        <v>5</v>
      </c>
      <c r="S690" s="2">
        <f>VLOOKUP($A690,[1]products_2021_10_19_12_46_45!$A$3:$S$481,13,FALSE)</f>
        <v>5</v>
      </c>
      <c r="T690" s="2">
        <f>VLOOKUP($A690,[1]products_2021_10_19_12_46_45!$A$3:$S$481,14,FALSE)</f>
        <v>0.03</v>
      </c>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row>
    <row r="691" spans="1:45" hidden="1" x14ac:dyDescent="0.25">
      <c r="A691" s="2">
        <v>798</v>
      </c>
      <c r="B691" s="2">
        <v>120090036</v>
      </c>
      <c r="C691" s="2">
        <f>VLOOKUP($A691,[1]products_2021_10_19_12_46_45!$A$3:$S$481,3,FALSE)</f>
        <v>1200900</v>
      </c>
      <c r="D691" s="2" t="str">
        <f>VLOOKUP($A691,[1]products_2021_10_19_12_46_45!$A$3:$S$481,4,FALSE)</f>
        <v>Bombacha Clásica Rip Dama Negra T:34-48</v>
      </c>
      <c r="E691" s="3">
        <v>36</v>
      </c>
      <c r="F691" s="4"/>
      <c r="G691" s="2" t="str">
        <f>VLOOKUP($A691,[1]products_2021_10_19_12_46_45!$A$3:$S$481,16,FALSE)</f>
        <v>Con puños en la bota.&lt;br /&gt;
Seis (6) bolsillos.&lt;br /&gt;
Refuerzo en rodillas y entrepierna.&lt;br /&gt;
Cierre de cremallera de 1ª calidad con ojal y botón.&lt;br /&gt;</v>
      </c>
      <c r="H691" s="2" t="str">
        <f>IFERROR(VLOOKUP($A691,[1]products_2021_10_19_12_46_45!$A$3:$S$481,17,FALSE),"")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91" s="2" t="str">
        <f>VLOOKUP($A691,[1]products_2021_10_19_12_46_45!$A$3:$S$481,5,FALSE)</f>
        <v>Indumentaria militar</v>
      </c>
      <c r="J691" s="2" t="str">
        <f>IFERROR(VLOOKUP($A691,[1]products_2021_10_19_12_46_45!$A$3:$S$481,6,FALSE),"")</f>
        <v>Pantalones de combate, bombachas, fajinas, cargo.</v>
      </c>
      <c r="K691" s="2" t="str">
        <f>IFERROR(VLOOKUP($A691,[1]products_2021_10_19_12_46_45!$A$3:$S$481,7,FALSE),"")</f>
        <v>Clásica</v>
      </c>
      <c r="L691" s="2" t="str">
        <f>IFERROR(VLOOKUP($A691,[1]products_2021_10_19_12_46_45!$A$3:$S$481,8,FALSE),"")</f>
        <v>Dama</v>
      </c>
      <c r="M691" s="2" t="str">
        <f>IFERROR(VLOOKUP($A691,[1]products_2021_10_19_12_46_45!$A$3:$S$481,9,FALSE),"")</f>
        <v>Rip Stop, Bombacha, Clásica, Dama</v>
      </c>
      <c r="N691" s="2">
        <f>IFERROR(VLOOKUP(C691,[2]articulo!$A$1:$D$9000,4,FALSE),"")</f>
        <v>6200</v>
      </c>
      <c r="O691" s="2" t="str">
        <f>VLOOKUP($A691,[1]products_2021_10_19_12_46_45!$A$3:$S$481,18,FALSE)</f>
        <v>https://rerda.com/7098/Bombacha-Clasica-Rip-Dama-Negra-T-34-49.jpg,https://rerda.com/7099/Bombacha-Clasica-Rip-Dama-Negra-T-34-49.jpg,https://rerda.com/7100/Bombacha-Clasica-Rip-Dama-Negra-T-34-49.jpg,https://rerda.com/7101/Bombacha-Clasica-Rip-Dama-Negra-T-34-49.jpg,https://rerda.com/7102/Bombacha-Clasica-Rip-Dama-Negra-T-34-49.jpg</v>
      </c>
      <c r="P691" s="2">
        <f>IFERROR(VLOOKUP(B691,[3]stock!$A$1:$B$9000,2,FALSE),"0")</f>
        <v>22</v>
      </c>
      <c r="Q691" s="2">
        <f>VLOOKUP($A691,[1]products_2021_10_19_12_46_45!$A$3:$S$481,11,FALSE)</f>
        <v>5</v>
      </c>
      <c r="R691" s="2">
        <f>VLOOKUP($A691,[1]products_2021_10_19_12_46_45!$A$3:$S$481,12,FALSE)</f>
        <v>5</v>
      </c>
      <c r="S691" s="2">
        <f>VLOOKUP($A691,[1]products_2021_10_19_12_46_45!$A$3:$S$481,13,FALSE)</f>
        <v>5</v>
      </c>
      <c r="T691" s="2">
        <f>VLOOKUP($A691,[1]products_2021_10_19_12_46_45!$A$3:$S$481,14,FALSE)</f>
        <v>0.03</v>
      </c>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row>
    <row r="692" spans="1:45" hidden="1" x14ac:dyDescent="0.25">
      <c r="A692" s="2">
        <v>798</v>
      </c>
      <c r="B692" s="2">
        <v>120090038</v>
      </c>
      <c r="C692" s="2">
        <f>VLOOKUP($A692,[1]products_2021_10_19_12_46_45!$A$3:$S$481,3,FALSE)</f>
        <v>1200900</v>
      </c>
      <c r="D692" s="2" t="str">
        <f>VLOOKUP($A692,[1]products_2021_10_19_12_46_45!$A$3:$S$481,4,FALSE)</f>
        <v>Bombacha Clásica Rip Dama Negra T:34-48</v>
      </c>
      <c r="E692" s="3">
        <v>38</v>
      </c>
      <c r="F692" s="4"/>
      <c r="G692" s="2" t="str">
        <f>VLOOKUP($A692,[1]products_2021_10_19_12_46_45!$A$3:$S$481,16,FALSE)</f>
        <v>Con puños en la bota.&lt;br /&gt;
Seis (6) bolsillos.&lt;br /&gt;
Refuerzo en rodillas y entrepierna.&lt;br /&gt;
Cierre de cremallera de 1ª calidad con ojal y botón.&lt;br /&gt;</v>
      </c>
      <c r="H692" s="2" t="str">
        <f>IFERROR(VLOOKUP($A692,[1]products_2021_10_19_12_46_45!$A$3:$S$481,17,FALSE),"")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92" s="2" t="str">
        <f>VLOOKUP($A692,[1]products_2021_10_19_12_46_45!$A$3:$S$481,5,FALSE)</f>
        <v>Indumentaria militar</v>
      </c>
      <c r="J692" s="2" t="str">
        <f>IFERROR(VLOOKUP($A692,[1]products_2021_10_19_12_46_45!$A$3:$S$481,6,FALSE),"")</f>
        <v>Pantalones de combate, bombachas, fajinas, cargo.</v>
      </c>
      <c r="K692" s="2" t="str">
        <f>IFERROR(VLOOKUP($A692,[1]products_2021_10_19_12_46_45!$A$3:$S$481,7,FALSE),"")</f>
        <v>Clásica</v>
      </c>
      <c r="L692" s="2" t="str">
        <f>IFERROR(VLOOKUP($A692,[1]products_2021_10_19_12_46_45!$A$3:$S$481,8,FALSE),"")</f>
        <v>Dama</v>
      </c>
      <c r="M692" s="2" t="str">
        <f>IFERROR(VLOOKUP($A692,[1]products_2021_10_19_12_46_45!$A$3:$S$481,9,FALSE),"")</f>
        <v>Rip Stop, Bombacha, Clásica, Dama</v>
      </c>
      <c r="N692" s="2">
        <f>IFERROR(VLOOKUP(C692,[2]articulo!$A$1:$D$9000,4,FALSE),"")</f>
        <v>6200</v>
      </c>
      <c r="O692" s="2" t="str">
        <f>VLOOKUP($A692,[1]products_2021_10_19_12_46_45!$A$3:$S$481,18,FALSE)</f>
        <v>https://rerda.com/7098/Bombacha-Clasica-Rip-Dama-Negra-T-34-49.jpg,https://rerda.com/7099/Bombacha-Clasica-Rip-Dama-Negra-T-34-49.jpg,https://rerda.com/7100/Bombacha-Clasica-Rip-Dama-Negra-T-34-49.jpg,https://rerda.com/7101/Bombacha-Clasica-Rip-Dama-Negra-T-34-49.jpg,https://rerda.com/7102/Bombacha-Clasica-Rip-Dama-Negra-T-34-49.jpg</v>
      </c>
      <c r="P692" s="2">
        <f>IFERROR(VLOOKUP(B692,[3]stock!$A$1:$B$9000,2,FALSE),"0")</f>
        <v>2</v>
      </c>
      <c r="Q692" s="2">
        <f>VLOOKUP($A692,[1]products_2021_10_19_12_46_45!$A$3:$S$481,11,FALSE)</f>
        <v>5</v>
      </c>
      <c r="R692" s="2">
        <f>VLOOKUP($A692,[1]products_2021_10_19_12_46_45!$A$3:$S$481,12,FALSE)</f>
        <v>5</v>
      </c>
      <c r="S692" s="2">
        <f>VLOOKUP($A692,[1]products_2021_10_19_12_46_45!$A$3:$S$481,13,FALSE)</f>
        <v>5</v>
      </c>
      <c r="T692" s="2">
        <f>VLOOKUP($A692,[1]products_2021_10_19_12_46_45!$A$3:$S$481,14,FALSE)</f>
        <v>0.03</v>
      </c>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row>
    <row r="693" spans="1:45" hidden="1" x14ac:dyDescent="0.25">
      <c r="A693" s="2">
        <v>798</v>
      </c>
      <c r="B693" s="2">
        <v>120090040</v>
      </c>
      <c r="C693" s="2">
        <f>VLOOKUP($A693,[1]products_2021_10_19_12_46_45!$A$3:$S$481,3,FALSE)</f>
        <v>1200900</v>
      </c>
      <c r="D693" s="2" t="str">
        <f>VLOOKUP($A693,[1]products_2021_10_19_12_46_45!$A$3:$S$481,4,FALSE)</f>
        <v>Bombacha Clásica Rip Dama Negra T:34-48</v>
      </c>
      <c r="E693" s="3">
        <v>40</v>
      </c>
      <c r="F693" s="4"/>
      <c r="G693" s="2" t="str">
        <f>VLOOKUP($A693,[1]products_2021_10_19_12_46_45!$A$3:$S$481,16,FALSE)</f>
        <v>Con puños en la bota.&lt;br /&gt;
Seis (6) bolsillos.&lt;br /&gt;
Refuerzo en rodillas y entrepierna.&lt;br /&gt;
Cierre de cremallera de 1ª calidad con ojal y botón.&lt;br /&gt;</v>
      </c>
      <c r="H693" s="2" t="str">
        <f>IFERROR(VLOOKUP($A693,[1]products_2021_10_19_12_46_45!$A$3:$S$481,17,FALSE),"")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93" s="2" t="str">
        <f>VLOOKUP($A693,[1]products_2021_10_19_12_46_45!$A$3:$S$481,5,FALSE)</f>
        <v>Indumentaria militar</v>
      </c>
      <c r="J693" s="2" t="str">
        <f>IFERROR(VLOOKUP($A693,[1]products_2021_10_19_12_46_45!$A$3:$S$481,6,FALSE),"")</f>
        <v>Pantalones de combate, bombachas, fajinas, cargo.</v>
      </c>
      <c r="K693" s="2" t="str">
        <f>IFERROR(VLOOKUP($A693,[1]products_2021_10_19_12_46_45!$A$3:$S$481,7,FALSE),"")</f>
        <v>Clásica</v>
      </c>
      <c r="L693" s="2" t="str">
        <f>IFERROR(VLOOKUP($A693,[1]products_2021_10_19_12_46_45!$A$3:$S$481,8,FALSE),"")</f>
        <v>Dama</v>
      </c>
      <c r="M693" s="2" t="str">
        <f>IFERROR(VLOOKUP($A693,[1]products_2021_10_19_12_46_45!$A$3:$S$481,9,FALSE),"")</f>
        <v>Rip Stop, Bombacha, Clásica, Dama</v>
      </c>
      <c r="N693" s="2">
        <f>IFERROR(VLOOKUP(C693,[2]articulo!$A$1:$D$9000,4,FALSE),"")</f>
        <v>6200</v>
      </c>
      <c r="O693" s="2" t="str">
        <f>VLOOKUP($A693,[1]products_2021_10_19_12_46_45!$A$3:$S$481,18,FALSE)</f>
        <v>https://rerda.com/7098/Bombacha-Clasica-Rip-Dama-Negra-T-34-49.jpg,https://rerda.com/7099/Bombacha-Clasica-Rip-Dama-Negra-T-34-49.jpg,https://rerda.com/7100/Bombacha-Clasica-Rip-Dama-Negra-T-34-49.jpg,https://rerda.com/7101/Bombacha-Clasica-Rip-Dama-Negra-T-34-49.jpg,https://rerda.com/7102/Bombacha-Clasica-Rip-Dama-Negra-T-34-49.jpg</v>
      </c>
      <c r="P693" s="2">
        <f>IFERROR(VLOOKUP(B693,[3]stock!$A$1:$B$9000,2,FALSE),"0")</f>
        <v>0</v>
      </c>
      <c r="Q693" s="2">
        <f>VLOOKUP($A693,[1]products_2021_10_19_12_46_45!$A$3:$S$481,11,FALSE)</f>
        <v>5</v>
      </c>
      <c r="R693" s="2">
        <f>VLOOKUP($A693,[1]products_2021_10_19_12_46_45!$A$3:$S$481,12,FALSE)</f>
        <v>5</v>
      </c>
      <c r="S693" s="2">
        <f>VLOOKUP($A693,[1]products_2021_10_19_12_46_45!$A$3:$S$481,13,FALSE)</f>
        <v>5</v>
      </c>
      <c r="T693" s="2">
        <f>VLOOKUP($A693,[1]products_2021_10_19_12_46_45!$A$3:$S$481,14,FALSE)</f>
        <v>0.03</v>
      </c>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row>
    <row r="694" spans="1:45" hidden="1" x14ac:dyDescent="0.25">
      <c r="A694" s="2">
        <v>798</v>
      </c>
      <c r="B694" s="2">
        <v>120090042</v>
      </c>
      <c r="C694" s="2">
        <f>VLOOKUP($A694,[1]products_2021_10_19_12_46_45!$A$3:$S$481,3,FALSE)</f>
        <v>1200900</v>
      </c>
      <c r="D694" s="2" t="str">
        <f>VLOOKUP($A694,[1]products_2021_10_19_12_46_45!$A$3:$S$481,4,FALSE)</f>
        <v>Bombacha Clásica Rip Dama Negra T:34-48</v>
      </c>
      <c r="E694" s="3">
        <v>42</v>
      </c>
      <c r="F694" s="4"/>
      <c r="G694" s="2" t="str">
        <f>VLOOKUP($A694,[1]products_2021_10_19_12_46_45!$A$3:$S$481,16,FALSE)</f>
        <v>Con puños en la bota.&lt;br /&gt;
Seis (6) bolsillos.&lt;br /&gt;
Refuerzo en rodillas y entrepierna.&lt;br /&gt;
Cierre de cremallera de 1ª calidad con ojal y botón.&lt;br /&gt;</v>
      </c>
      <c r="H694" s="2" t="str">
        <f>IFERROR(VLOOKUP($A694,[1]products_2021_10_19_12_46_45!$A$3:$S$481,17,FALSE),"")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94" s="2" t="str">
        <f>VLOOKUP($A694,[1]products_2021_10_19_12_46_45!$A$3:$S$481,5,FALSE)</f>
        <v>Indumentaria militar</v>
      </c>
      <c r="J694" s="2" t="str">
        <f>IFERROR(VLOOKUP($A694,[1]products_2021_10_19_12_46_45!$A$3:$S$481,6,FALSE),"")</f>
        <v>Pantalones de combate, bombachas, fajinas, cargo.</v>
      </c>
      <c r="K694" s="2" t="str">
        <f>IFERROR(VLOOKUP($A694,[1]products_2021_10_19_12_46_45!$A$3:$S$481,7,FALSE),"")</f>
        <v>Clásica</v>
      </c>
      <c r="L694" s="2" t="str">
        <f>IFERROR(VLOOKUP($A694,[1]products_2021_10_19_12_46_45!$A$3:$S$481,8,FALSE),"")</f>
        <v>Dama</v>
      </c>
      <c r="M694" s="2" t="str">
        <f>IFERROR(VLOOKUP($A694,[1]products_2021_10_19_12_46_45!$A$3:$S$481,9,FALSE),"")</f>
        <v>Rip Stop, Bombacha, Clásica, Dama</v>
      </c>
      <c r="N694" s="2">
        <f>IFERROR(VLOOKUP(C694,[2]articulo!$A$1:$D$9000,4,FALSE),"")</f>
        <v>6200</v>
      </c>
      <c r="O694" s="2" t="str">
        <f>VLOOKUP($A694,[1]products_2021_10_19_12_46_45!$A$3:$S$481,18,FALSE)</f>
        <v>https://rerda.com/7098/Bombacha-Clasica-Rip-Dama-Negra-T-34-49.jpg,https://rerda.com/7099/Bombacha-Clasica-Rip-Dama-Negra-T-34-49.jpg,https://rerda.com/7100/Bombacha-Clasica-Rip-Dama-Negra-T-34-49.jpg,https://rerda.com/7101/Bombacha-Clasica-Rip-Dama-Negra-T-34-49.jpg,https://rerda.com/7102/Bombacha-Clasica-Rip-Dama-Negra-T-34-49.jpg</v>
      </c>
      <c r="P694" s="2">
        <f>IFERROR(VLOOKUP(B694,[3]stock!$A$1:$B$9000,2,FALSE),"0")</f>
        <v>5</v>
      </c>
      <c r="Q694" s="2">
        <f>VLOOKUP($A694,[1]products_2021_10_19_12_46_45!$A$3:$S$481,11,FALSE)</f>
        <v>5</v>
      </c>
      <c r="R694" s="2">
        <f>VLOOKUP($A694,[1]products_2021_10_19_12_46_45!$A$3:$S$481,12,FALSE)</f>
        <v>5</v>
      </c>
      <c r="S694" s="2">
        <f>VLOOKUP($A694,[1]products_2021_10_19_12_46_45!$A$3:$S$481,13,FALSE)</f>
        <v>5</v>
      </c>
      <c r="T694" s="2">
        <f>VLOOKUP($A694,[1]products_2021_10_19_12_46_45!$A$3:$S$481,14,FALSE)</f>
        <v>0.03</v>
      </c>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row>
    <row r="695" spans="1:45" hidden="1" x14ac:dyDescent="0.25">
      <c r="A695" s="2">
        <v>798</v>
      </c>
      <c r="B695" s="2">
        <v>120090044</v>
      </c>
      <c r="C695" s="2">
        <f>VLOOKUP($A695,[1]products_2021_10_19_12_46_45!$A$3:$S$481,3,FALSE)</f>
        <v>1200900</v>
      </c>
      <c r="D695" s="2" t="str">
        <f>VLOOKUP($A695,[1]products_2021_10_19_12_46_45!$A$3:$S$481,4,FALSE)</f>
        <v>Bombacha Clásica Rip Dama Negra T:34-48</v>
      </c>
      <c r="E695" s="3">
        <v>44</v>
      </c>
      <c r="F695" s="4"/>
      <c r="G695" s="2" t="str">
        <f>VLOOKUP($A695,[1]products_2021_10_19_12_46_45!$A$3:$S$481,16,FALSE)</f>
        <v>Con puños en la bota.&lt;br /&gt;
Seis (6) bolsillos.&lt;br /&gt;
Refuerzo en rodillas y entrepierna.&lt;br /&gt;
Cierre de cremallera de 1ª calidad con ojal y botón.&lt;br /&gt;</v>
      </c>
      <c r="H695" s="2" t="str">
        <f>IFERROR(VLOOKUP($A695,[1]products_2021_10_19_12_46_45!$A$3:$S$481,17,FALSE),"")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95" s="2" t="str">
        <f>VLOOKUP($A695,[1]products_2021_10_19_12_46_45!$A$3:$S$481,5,FALSE)</f>
        <v>Indumentaria militar</v>
      </c>
      <c r="J695" s="2" t="str">
        <f>IFERROR(VLOOKUP($A695,[1]products_2021_10_19_12_46_45!$A$3:$S$481,6,FALSE),"")</f>
        <v>Pantalones de combate, bombachas, fajinas, cargo.</v>
      </c>
      <c r="K695" s="2" t="str">
        <f>IFERROR(VLOOKUP($A695,[1]products_2021_10_19_12_46_45!$A$3:$S$481,7,FALSE),"")</f>
        <v>Clásica</v>
      </c>
      <c r="L695" s="2" t="str">
        <f>IFERROR(VLOOKUP($A695,[1]products_2021_10_19_12_46_45!$A$3:$S$481,8,FALSE),"")</f>
        <v>Dama</v>
      </c>
      <c r="M695" s="2" t="str">
        <f>IFERROR(VLOOKUP($A695,[1]products_2021_10_19_12_46_45!$A$3:$S$481,9,FALSE),"")</f>
        <v>Rip Stop, Bombacha, Clásica, Dama</v>
      </c>
      <c r="N695" s="2">
        <f>IFERROR(VLOOKUP(C695,[2]articulo!$A$1:$D$9000,4,FALSE),"")</f>
        <v>6200</v>
      </c>
      <c r="O695" s="2" t="str">
        <f>VLOOKUP($A695,[1]products_2021_10_19_12_46_45!$A$3:$S$481,18,FALSE)</f>
        <v>https://rerda.com/7098/Bombacha-Clasica-Rip-Dama-Negra-T-34-49.jpg,https://rerda.com/7099/Bombacha-Clasica-Rip-Dama-Negra-T-34-49.jpg,https://rerda.com/7100/Bombacha-Clasica-Rip-Dama-Negra-T-34-49.jpg,https://rerda.com/7101/Bombacha-Clasica-Rip-Dama-Negra-T-34-49.jpg,https://rerda.com/7102/Bombacha-Clasica-Rip-Dama-Negra-T-34-49.jpg</v>
      </c>
      <c r="P695" s="2">
        <f>IFERROR(VLOOKUP(B695,[3]stock!$A$1:$B$9000,2,FALSE),"0")</f>
        <v>9</v>
      </c>
      <c r="Q695" s="2">
        <f>VLOOKUP($A695,[1]products_2021_10_19_12_46_45!$A$3:$S$481,11,FALSE)</f>
        <v>5</v>
      </c>
      <c r="R695" s="2">
        <f>VLOOKUP($A695,[1]products_2021_10_19_12_46_45!$A$3:$S$481,12,FALSE)</f>
        <v>5</v>
      </c>
      <c r="S695" s="2">
        <f>VLOOKUP($A695,[1]products_2021_10_19_12_46_45!$A$3:$S$481,13,FALSE)</f>
        <v>5</v>
      </c>
      <c r="T695" s="2">
        <f>VLOOKUP($A695,[1]products_2021_10_19_12_46_45!$A$3:$S$481,14,FALSE)</f>
        <v>0.03</v>
      </c>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row>
    <row r="696" spans="1:45" hidden="1" x14ac:dyDescent="0.25">
      <c r="A696" s="2">
        <v>798</v>
      </c>
      <c r="B696" s="2">
        <v>120090046</v>
      </c>
      <c r="C696" s="2">
        <f>VLOOKUP($A696,[1]products_2021_10_19_12_46_45!$A$3:$S$481,3,FALSE)</f>
        <v>1200900</v>
      </c>
      <c r="D696" s="2" t="str">
        <f>VLOOKUP($A696,[1]products_2021_10_19_12_46_45!$A$3:$S$481,4,FALSE)</f>
        <v>Bombacha Clásica Rip Dama Negra T:34-48</v>
      </c>
      <c r="E696" s="3">
        <v>46</v>
      </c>
      <c r="F696" s="4"/>
      <c r="G696" s="2" t="str">
        <f>VLOOKUP($A696,[1]products_2021_10_19_12_46_45!$A$3:$S$481,16,FALSE)</f>
        <v>Con puños en la bota.&lt;br /&gt;
Seis (6) bolsillos.&lt;br /&gt;
Refuerzo en rodillas y entrepierna.&lt;br /&gt;
Cierre de cremallera de 1ª calidad con ojal y botón.&lt;br /&gt;</v>
      </c>
      <c r="H696" s="2" t="str">
        <f>IFERROR(VLOOKUP($A696,[1]products_2021_10_19_12_46_45!$A$3:$S$481,17,FALSE),"")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96" s="2" t="str">
        <f>VLOOKUP($A696,[1]products_2021_10_19_12_46_45!$A$3:$S$481,5,FALSE)</f>
        <v>Indumentaria militar</v>
      </c>
      <c r="J696" s="2" t="str">
        <f>IFERROR(VLOOKUP($A696,[1]products_2021_10_19_12_46_45!$A$3:$S$481,6,FALSE),"")</f>
        <v>Pantalones de combate, bombachas, fajinas, cargo.</v>
      </c>
      <c r="K696" s="2" t="str">
        <f>IFERROR(VLOOKUP($A696,[1]products_2021_10_19_12_46_45!$A$3:$S$481,7,FALSE),"")</f>
        <v>Clásica</v>
      </c>
      <c r="L696" s="2" t="str">
        <f>IFERROR(VLOOKUP($A696,[1]products_2021_10_19_12_46_45!$A$3:$S$481,8,FALSE),"")</f>
        <v>Dama</v>
      </c>
      <c r="M696" s="2" t="str">
        <f>IFERROR(VLOOKUP($A696,[1]products_2021_10_19_12_46_45!$A$3:$S$481,9,FALSE),"")</f>
        <v>Rip Stop, Bombacha, Clásica, Dama</v>
      </c>
      <c r="N696" s="2">
        <f>IFERROR(VLOOKUP(C696,[2]articulo!$A$1:$D$9000,4,FALSE),"")</f>
        <v>6200</v>
      </c>
      <c r="O696" s="2" t="str">
        <f>VLOOKUP($A696,[1]products_2021_10_19_12_46_45!$A$3:$S$481,18,FALSE)</f>
        <v>https://rerda.com/7098/Bombacha-Clasica-Rip-Dama-Negra-T-34-49.jpg,https://rerda.com/7099/Bombacha-Clasica-Rip-Dama-Negra-T-34-49.jpg,https://rerda.com/7100/Bombacha-Clasica-Rip-Dama-Negra-T-34-49.jpg,https://rerda.com/7101/Bombacha-Clasica-Rip-Dama-Negra-T-34-49.jpg,https://rerda.com/7102/Bombacha-Clasica-Rip-Dama-Negra-T-34-49.jpg</v>
      </c>
      <c r="P696" s="2">
        <f>IFERROR(VLOOKUP(B696,[3]stock!$A$1:$B$9000,2,FALSE),"0")</f>
        <v>17</v>
      </c>
      <c r="Q696" s="2">
        <f>VLOOKUP($A696,[1]products_2021_10_19_12_46_45!$A$3:$S$481,11,FALSE)</f>
        <v>5</v>
      </c>
      <c r="R696" s="2">
        <f>VLOOKUP($A696,[1]products_2021_10_19_12_46_45!$A$3:$S$481,12,FALSE)</f>
        <v>5</v>
      </c>
      <c r="S696" s="2">
        <f>VLOOKUP($A696,[1]products_2021_10_19_12_46_45!$A$3:$S$481,13,FALSE)</f>
        <v>5</v>
      </c>
      <c r="T696" s="2">
        <f>VLOOKUP($A696,[1]products_2021_10_19_12_46_45!$A$3:$S$481,14,FALSE)</f>
        <v>0.03</v>
      </c>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row>
    <row r="697" spans="1:45" hidden="1" x14ac:dyDescent="0.25">
      <c r="A697" s="2">
        <v>798</v>
      </c>
      <c r="B697" s="2">
        <v>120090048</v>
      </c>
      <c r="C697" s="2">
        <f>VLOOKUP($A697,[1]products_2021_10_19_12_46_45!$A$3:$S$481,3,FALSE)</f>
        <v>1200900</v>
      </c>
      <c r="D697" s="2" t="str">
        <f>VLOOKUP($A697,[1]products_2021_10_19_12_46_45!$A$3:$S$481,4,FALSE)</f>
        <v>Bombacha Clásica Rip Dama Negra T:34-48</v>
      </c>
      <c r="E697" s="3">
        <v>48</v>
      </c>
      <c r="F697" s="4"/>
      <c r="G697" s="2" t="str">
        <f>VLOOKUP($A697,[1]products_2021_10_19_12_46_45!$A$3:$S$481,16,FALSE)</f>
        <v>Con puños en la bota.&lt;br /&gt;
Seis (6) bolsillos.&lt;br /&gt;
Refuerzo en rodillas y entrepierna.&lt;br /&gt;
Cierre de cremallera de 1ª calidad con ojal y botón.&lt;br /&gt;</v>
      </c>
      <c r="H697" s="2" t="str">
        <f>IFERROR(VLOOKUP($A697,[1]products_2021_10_19_12_46_45!$A$3:$S$481,17,FALSE),"")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97" s="2" t="str">
        <f>VLOOKUP($A697,[1]products_2021_10_19_12_46_45!$A$3:$S$481,5,FALSE)</f>
        <v>Indumentaria militar</v>
      </c>
      <c r="J697" s="2" t="str">
        <f>IFERROR(VLOOKUP($A697,[1]products_2021_10_19_12_46_45!$A$3:$S$481,6,FALSE),"")</f>
        <v>Pantalones de combate, bombachas, fajinas, cargo.</v>
      </c>
      <c r="K697" s="2" t="str">
        <f>IFERROR(VLOOKUP($A697,[1]products_2021_10_19_12_46_45!$A$3:$S$481,7,FALSE),"")</f>
        <v>Clásica</v>
      </c>
      <c r="L697" s="2" t="str">
        <f>IFERROR(VLOOKUP($A697,[1]products_2021_10_19_12_46_45!$A$3:$S$481,8,FALSE),"")</f>
        <v>Dama</v>
      </c>
      <c r="M697" s="2" t="str">
        <f>IFERROR(VLOOKUP($A697,[1]products_2021_10_19_12_46_45!$A$3:$S$481,9,FALSE),"")</f>
        <v>Rip Stop, Bombacha, Clásica, Dama</v>
      </c>
      <c r="N697" s="2">
        <f>IFERROR(VLOOKUP(C697,[2]articulo!$A$1:$D$9000,4,FALSE),"")</f>
        <v>6200</v>
      </c>
      <c r="O697" s="2" t="str">
        <f>VLOOKUP($A697,[1]products_2021_10_19_12_46_45!$A$3:$S$481,18,FALSE)</f>
        <v>https://rerda.com/7098/Bombacha-Clasica-Rip-Dama-Negra-T-34-49.jpg,https://rerda.com/7099/Bombacha-Clasica-Rip-Dama-Negra-T-34-49.jpg,https://rerda.com/7100/Bombacha-Clasica-Rip-Dama-Negra-T-34-49.jpg,https://rerda.com/7101/Bombacha-Clasica-Rip-Dama-Negra-T-34-49.jpg,https://rerda.com/7102/Bombacha-Clasica-Rip-Dama-Negra-T-34-49.jpg</v>
      </c>
      <c r="P697" s="2">
        <f>IFERROR(VLOOKUP(B697,[3]stock!$A$1:$B$9000,2,FALSE),"0")</f>
        <v>6</v>
      </c>
      <c r="Q697" s="2">
        <f>VLOOKUP($A697,[1]products_2021_10_19_12_46_45!$A$3:$S$481,11,FALSE)</f>
        <v>5</v>
      </c>
      <c r="R697" s="2">
        <f>VLOOKUP($A697,[1]products_2021_10_19_12_46_45!$A$3:$S$481,12,FALSE)</f>
        <v>5</v>
      </c>
      <c r="S697" s="2">
        <f>VLOOKUP($A697,[1]products_2021_10_19_12_46_45!$A$3:$S$481,13,FALSE)</f>
        <v>5</v>
      </c>
      <c r="T697" s="2">
        <f>VLOOKUP($A697,[1]products_2021_10_19_12_46_45!$A$3:$S$481,14,FALSE)</f>
        <v>0.03</v>
      </c>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row>
    <row r="698" spans="1:45" hidden="1" x14ac:dyDescent="0.25">
      <c r="A698" s="2">
        <v>1017</v>
      </c>
      <c r="B698" s="2">
        <v>120090150</v>
      </c>
      <c r="C698" s="2">
        <f>VLOOKUP($A698,[1]products_2021_10_19_12_46_45!$A$3:$S$481,3,FALSE)</f>
        <v>1200901</v>
      </c>
      <c r="D698" s="2" t="str">
        <f>VLOOKUP($A698,[1]products_2021_10_19_12_46_45!$A$3:$S$481,4,FALSE)</f>
        <v>Bombacha Clásica Rip Dama Negra T:50-54</v>
      </c>
      <c r="E698" s="3">
        <v>50</v>
      </c>
      <c r="F698" s="4"/>
      <c r="G698" s="2" t="str">
        <f>VLOOKUP($A698,[1]products_2021_10_19_12_46_45!$A$3:$S$481,16,FALSE)</f>
        <v>Con puños en la bota.&lt;br /&gt;
Seis (6) bolsillos.&lt;br /&gt;
Refuerzo en rodillas y entrepierna.&lt;br /&gt;
Cierre de cremallera de 1ª calidad con ojal y botón.&lt;br /&gt;</v>
      </c>
      <c r="H698" s="2" t="str">
        <f>IFERROR(VLOOKUP($A698,[1]products_2021_10_19_12_46_45!$A$3:$S$481,17,FALSE),"")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98" s="2" t="str">
        <f>VLOOKUP($A698,[1]products_2021_10_19_12_46_45!$A$3:$S$481,5,FALSE)</f>
        <v>Indumentaria militar</v>
      </c>
      <c r="J698" s="2" t="str">
        <f>IFERROR(VLOOKUP($A698,[1]products_2021_10_19_12_46_45!$A$3:$S$481,6,FALSE),"")</f>
        <v>Pantalones de combate, bombachas, fajinas, cargo.</v>
      </c>
      <c r="K698" s="2" t="str">
        <f>IFERROR(VLOOKUP($A698,[1]products_2021_10_19_12_46_45!$A$3:$S$481,7,FALSE),"")</f>
        <v>Clásica</v>
      </c>
      <c r="L698" s="2" t="str">
        <f>IFERROR(VLOOKUP($A698,[1]products_2021_10_19_12_46_45!$A$3:$S$481,8,FALSE),"")</f>
        <v>Dama</v>
      </c>
      <c r="M698" s="2" t="str">
        <f>IFERROR(VLOOKUP($A698,[1]products_2021_10_19_12_46_45!$A$3:$S$481,9,FALSE),"")</f>
        <v>Rip Stop, Bombacha, Clásica, Dama</v>
      </c>
      <c r="N698" s="2">
        <f>IFERROR(VLOOKUP(C698,[2]articulo!$A$1:$D$9000,4,FALSE),"")</f>
        <v>6300</v>
      </c>
      <c r="O698" s="2" t="str">
        <f>VLOOKUP($A698,[1]products_2021_10_19_12_46_45!$A$3:$S$481,18,FALSE)</f>
        <v>https://rerda.com/7103/Bombacha-Clasica-Rip-Dama-Negra-T-50-55.jpg,https://rerda.com/7104/Bombacha-Clasica-Rip-Dama-Negra-T-50-55.jpg,https://rerda.com/7105/Bombacha-Clasica-Rip-Dama-Negra-T-50-55.jpg,https://rerda.com/7106/Bombacha-Clasica-Rip-Dama-Negra-T-50-55.jpg,https://rerda.com/7107/Bombacha-Clasica-Rip-Dama-Negra-T-50-55.jpg</v>
      </c>
      <c r="P698" s="2">
        <f>IFERROR(VLOOKUP(B698,[3]stock!$A$1:$B$9000,2,FALSE),"0")</f>
        <v>3</v>
      </c>
      <c r="Q698" s="2">
        <f>VLOOKUP($A698,[1]products_2021_10_19_12_46_45!$A$3:$S$481,11,FALSE)</f>
        <v>5</v>
      </c>
      <c r="R698" s="2">
        <f>VLOOKUP($A698,[1]products_2021_10_19_12_46_45!$A$3:$S$481,12,FALSE)</f>
        <v>5</v>
      </c>
      <c r="S698" s="2">
        <f>VLOOKUP($A698,[1]products_2021_10_19_12_46_45!$A$3:$S$481,13,FALSE)</f>
        <v>5</v>
      </c>
      <c r="T698" s="2">
        <f>VLOOKUP($A698,[1]products_2021_10_19_12_46_45!$A$3:$S$481,14,FALSE)</f>
        <v>0.03</v>
      </c>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row>
    <row r="699" spans="1:45" hidden="1" x14ac:dyDescent="0.25">
      <c r="A699" s="2">
        <v>1017</v>
      </c>
      <c r="B699" s="2">
        <v>120090152</v>
      </c>
      <c r="C699" s="2">
        <f>VLOOKUP($A699,[1]products_2021_10_19_12_46_45!$A$3:$S$481,3,FALSE)</f>
        <v>1200901</v>
      </c>
      <c r="D699" s="2" t="str">
        <f>VLOOKUP($A699,[1]products_2021_10_19_12_46_45!$A$3:$S$481,4,FALSE)</f>
        <v>Bombacha Clásica Rip Dama Negra T:50-54</v>
      </c>
      <c r="E699" s="3">
        <v>52</v>
      </c>
      <c r="F699" s="4"/>
      <c r="G699" s="2" t="str">
        <f>VLOOKUP($A699,[1]products_2021_10_19_12_46_45!$A$3:$S$481,16,FALSE)</f>
        <v>Con puños en la bota.&lt;br /&gt;
Seis (6) bolsillos.&lt;br /&gt;
Refuerzo en rodillas y entrepierna.&lt;br /&gt;
Cierre de cremallera de 1ª calidad con ojal y botón.&lt;br /&gt;</v>
      </c>
      <c r="H699" s="2" t="str">
        <f>IFERROR(VLOOKUP($A699,[1]products_2021_10_19_12_46_45!$A$3:$S$481,17,FALSE),"")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699" s="2" t="str">
        <f>VLOOKUP($A699,[1]products_2021_10_19_12_46_45!$A$3:$S$481,5,FALSE)</f>
        <v>Indumentaria militar</v>
      </c>
      <c r="J699" s="2" t="str">
        <f>IFERROR(VLOOKUP($A699,[1]products_2021_10_19_12_46_45!$A$3:$S$481,6,FALSE),"")</f>
        <v>Pantalones de combate, bombachas, fajinas, cargo.</v>
      </c>
      <c r="K699" s="2" t="str">
        <f>IFERROR(VLOOKUP($A699,[1]products_2021_10_19_12_46_45!$A$3:$S$481,7,FALSE),"")</f>
        <v>Clásica</v>
      </c>
      <c r="L699" s="2" t="str">
        <f>IFERROR(VLOOKUP($A699,[1]products_2021_10_19_12_46_45!$A$3:$S$481,8,FALSE),"")</f>
        <v>Dama</v>
      </c>
      <c r="M699" s="2" t="str">
        <f>IFERROR(VLOOKUP($A699,[1]products_2021_10_19_12_46_45!$A$3:$S$481,9,FALSE),"")</f>
        <v>Rip Stop, Bombacha, Clásica, Dama</v>
      </c>
      <c r="N699" s="2">
        <f>IFERROR(VLOOKUP(C699,[2]articulo!$A$1:$D$9000,4,FALSE),"")</f>
        <v>6300</v>
      </c>
      <c r="O699" s="2" t="str">
        <f>VLOOKUP($A699,[1]products_2021_10_19_12_46_45!$A$3:$S$481,18,FALSE)</f>
        <v>https://rerda.com/7103/Bombacha-Clasica-Rip-Dama-Negra-T-50-55.jpg,https://rerda.com/7104/Bombacha-Clasica-Rip-Dama-Negra-T-50-55.jpg,https://rerda.com/7105/Bombacha-Clasica-Rip-Dama-Negra-T-50-55.jpg,https://rerda.com/7106/Bombacha-Clasica-Rip-Dama-Negra-T-50-55.jpg,https://rerda.com/7107/Bombacha-Clasica-Rip-Dama-Negra-T-50-55.jpg</v>
      </c>
      <c r="P699" s="2">
        <f>IFERROR(VLOOKUP(B699,[3]stock!$A$1:$B$9000,2,FALSE),"0")</f>
        <v>0</v>
      </c>
      <c r="Q699" s="2">
        <f>VLOOKUP($A699,[1]products_2021_10_19_12_46_45!$A$3:$S$481,11,FALSE)</f>
        <v>5</v>
      </c>
      <c r="R699" s="2">
        <f>VLOOKUP($A699,[1]products_2021_10_19_12_46_45!$A$3:$S$481,12,FALSE)</f>
        <v>5</v>
      </c>
      <c r="S699" s="2">
        <f>VLOOKUP($A699,[1]products_2021_10_19_12_46_45!$A$3:$S$481,13,FALSE)</f>
        <v>5</v>
      </c>
      <c r="T699" s="2">
        <f>VLOOKUP($A699,[1]products_2021_10_19_12_46_45!$A$3:$S$481,14,FALSE)</f>
        <v>0.03</v>
      </c>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row>
    <row r="700" spans="1:45" hidden="1" x14ac:dyDescent="0.25">
      <c r="A700" s="2">
        <v>1017</v>
      </c>
      <c r="B700" s="2">
        <v>120090154</v>
      </c>
      <c r="C700" s="2">
        <f>VLOOKUP($A700,[1]products_2021_10_19_12_46_45!$A$3:$S$481,3,FALSE)</f>
        <v>1200901</v>
      </c>
      <c r="D700" s="2" t="str">
        <f>VLOOKUP($A700,[1]products_2021_10_19_12_46_45!$A$3:$S$481,4,FALSE)</f>
        <v>Bombacha Clásica Rip Dama Negra T:50-54</v>
      </c>
      <c r="E700" s="3">
        <v>54</v>
      </c>
      <c r="F700" s="4"/>
      <c r="G700" s="2" t="str">
        <f>VLOOKUP($A700,[1]products_2021_10_19_12_46_45!$A$3:$S$481,16,FALSE)</f>
        <v>Con puños en la bota.&lt;br /&gt;
Seis (6) bolsillos.&lt;br /&gt;
Refuerzo en rodillas y entrepierna.&lt;br /&gt;
Cierre de cremallera de 1ª calidad con ojal y botón.&lt;br /&gt;</v>
      </c>
      <c r="H700" s="2" t="str">
        <f>IFERROR(VLOOKUP($A700,[1]products_2021_10_19_12_46_45!$A$3:$S$481,17,FALSE),"")</f>
        <v>&lt;strong&gt;Dos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v>
      </c>
      <c r="I700" s="2" t="str">
        <f>VLOOKUP($A700,[1]products_2021_10_19_12_46_45!$A$3:$S$481,5,FALSE)</f>
        <v>Indumentaria militar</v>
      </c>
      <c r="J700" s="2" t="str">
        <f>IFERROR(VLOOKUP($A700,[1]products_2021_10_19_12_46_45!$A$3:$S$481,6,FALSE),"")</f>
        <v>Pantalones de combate, bombachas, fajinas, cargo.</v>
      </c>
      <c r="K700" s="2" t="str">
        <f>IFERROR(VLOOKUP($A700,[1]products_2021_10_19_12_46_45!$A$3:$S$481,7,FALSE),"")</f>
        <v>Clásica</v>
      </c>
      <c r="L700" s="2" t="str">
        <f>IFERROR(VLOOKUP($A700,[1]products_2021_10_19_12_46_45!$A$3:$S$481,8,FALSE),"")</f>
        <v>Dama</v>
      </c>
      <c r="M700" s="2" t="str">
        <f>IFERROR(VLOOKUP($A700,[1]products_2021_10_19_12_46_45!$A$3:$S$481,9,FALSE),"")</f>
        <v>Rip Stop, Bombacha, Clásica, Dama</v>
      </c>
      <c r="N700" s="2">
        <f>IFERROR(VLOOKUP(C700,[2]articulo!$A$1:$D$9000,4,FALSE),"")</f>
        <v>6300</v>
      </c>
      <c r="O700" s="2" t="str">
        <f>VLOOKUP($A700,[1]products_2021_10_19_12_46_45!$A$3:$S$481,18,FALSE)</f>
        <v>https://rerda.com/7103/Bombacha-Clasica-Rip-Dama-Negra-T-50-55.jpg,https://rerda.com/7104/Bombacha-Clasica-Rip-Dama-Negra-T-50-55.jpg,https://rerda.com/7105/Bombacha-Clasica-Rip-Dama-Negra-T-50-55.jpg,https://rerda.com/7106/Bombacha-Clasica-Rip-Dama-Negra-T-50-55.jpg,https://rerda.com/7107/Bombacha-Clasica-Rip-Dama-Negra-T-50-55.jpg</v>
      </c>
      <c r="P700" s="2">
        <f>IFERROR(VLOOKUP(B700,[3]stock!$A$1:$B$9000,2,FALSE),"0")</f>
        <v>0</v>
      </c>
      <c r="Q700" s="2">
        <f>VLOOKUP($A700,[1]products_2021_10_19_12_46_45!$A$3:$S$481,11,FALSE)</f>
        <v>5</v>
      </c>
      <c r="R700" s="2">
        <f>VLOOKUP($A700,[1]products_2021_10_19_12_46_45!$A$3:$S$481,12,FALSE)</f>
        <v>5</v>
      </c>
      <c r="S700" s="2">
        <f>VLOOKUP($A700,[1]products_2021_10_19_12_46_45!$A$3:$S$481,13,FALSE)</f>
        <v>5</v>
      </c>
      <c r="T700" s="2">
        <f>VLOOKUP($A700,[1]products_2021_10_19_12_46_45!$A$3:$S$481,14,FALSE)</f>
        <v>0.03</v>
      </c>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row>
    <row r="701" spans="1:45" hidden="1" x14ac:dyDescent="0.25">
      <c r="A701" s="2">
        <v>549</v>
      </c>
      <c r="B701" s="2">
        <v>140709336</v>
      </c>
      <c r="C701" s="2">
        <f>VLOOKUP($A701,[1]products_2021_10_19_12_46_45!$A$3:$S$481,3,FALSE)</f>
        <v>1407093</v>
      </c>
      <c r="D701" s="2" t="str">
        <f>VLOOKUP($A701,[1]products_2021_10_19_12_46_45!$A$3:$S$481,4,FALSE)</f>
        <v>Pollera tipo Policía sin Forrar - Descarte - Saldo</v>
      </c>
      <c r="E701" s="3">
        <v>36</v>
      </c>
      <c r="F701" s="4"/>
      <c r="G701" s="2" t="str">
        <f>VLOOKUP($A701,[1]products_2021_10_19_12_46_45!$A$3:$S$481,16,FALSE)</f>
        <v>&lt;p&gt;Pollera tipo policial, sin forrar. La tela es muy fina, no es abrigada.&lt;/p&gt;_x000D_
&lt;p&gt;Color Azul Noche.&lt;/p&gt;_x000D_
&lt;p&gt;ES UN DESCARTE, UN SALDO. NO TIENE CAMBIO NI DEVOLUCION.&lt;/p&gt;</v>
      </c>
      <c r="H701" s="2" t="str">
        <f>IFERROR(VLOOKUP($A701,[1]products_2021_10_19_12_46_45!$A$3:$S$481,17,FALSE),"")</f>
        <v>&lt;p&gt;Dos bolsillos traseros externos con tabla, ribeteados.&lt;/p&gt;_x000D_
&lt;p&gt;Pasacintos anchos para cinturón.&lt;/p&gt;_x000D_
&lt;p&gt;Cremallera con cierre y solapa.&lt;/p&gt;_x000D_
&lt;p&gt;Costuras reforzadas.&lt;/p&gt;_x000D_
&lt;p&gt;&lt;/p&gt;</v>
      </c>
      <c r="I701" s="2" t="str">
        <f>VLOOKUP($A701,[1]products_2021_10_19_12_46_45!$A$3:$S$481,5,FALSE)</f>
        <v>Indumentaria militar</v>
      </c>
      <c r="J701" s="2" t="str">
        <f>IFERROR(VLOOKUP($A701,[1]products_2021_10_19_12_46_45!$A$3:$S$481,6,FALSE),"")</f>
        <v>Pantalones</v>
      </c>
      <c r="K701" s="2" t="str">
        <f>IFERROR(VLOOKUP($A701,[1]products_2021_10_19_12_46_45!$A$3:$S$481,7,FALSE),"")</f>
        <v>Polleras</v>
      </c>
      <c r="L701" s="2" t="str">
        <f>IFERROR(VLOOKUP($A701,[1]products_2021_10_19_12_46_45!$A$3:$S$481,8,FALSE),"")</f>
        <v/>
      </c>
      <c r="M701" s="2" t="str">
        <f>IFERROR(VLOOKUP($A701,[1]products_2021_10_19_12_46_45!$A$3:$S$481,9,FALSE),"")</f>
        <v>Policía, Pollera</v>
      </c>
      <c r="N701" s="2">
        <f>IFERROR(VLOOKUP(C701,[2]articulo!$A$1:$D$9000,4,FALSE),"")</f>
        <v>3139.46</v>
      </c>
      <c r="O701" s="2" t="str">
        <f>VLOOKUP($A701,[1]products_2021_10_19_12_46_45!$A$3:$S$481,18,FALSE)</f>
        <v>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v>
      </c>
      <c r="P701" s="2">
        <f>IFERROR(VLOOKUP(B701,[3]stock!$A$1:$B$9000,2,FALSE),"0")</f>
        <v>1</v>
      </c>
      <c r="Q701" s="2">
        <f>VLOOKUP($A701,[1]products_2021_10_19_12_46_45!$A$3:$S$481,11,FALSE)</f>
        <v>5</v>
      </c>
      <c r="R701" s="2">
        <f>VLOOKUP($A701,[1]products_2021_10_19_12_46_45!$A$3:$S$481,12,FALSE)</f>
        <v>5</v>
      </c>
      <c r="S701" s="2">
        <f>VLOOKUP($A701,[1]products_2021_10_19_12_46_45!$A$3:$S$481,13,FALSE)</f>
        <v>5</v>
      </c>
      <c r="T701" s="2">
        <f>VLOOKUP($A701,[1]products_2021_10_19_12_46_45!$A$3:$S$481,14,FALSE)</f>
        <v>0.03</v>
      </c>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row>
    <row r="702" spans="1:45" hidden="1" x14ac:dyDescent="0.25">
      <c r="A702" s="2">
        <v>549</v>
      </c>
      <c r="B702" s="2">
        <v>140709338</v>
      </c>
      <c r="C702" s="2">
        <f>VLOOKUP($A702,[1]products_2021_10_19_12_46_45!$A$3:$S$481,3,FALSE)</f>
        <v>1407093</v>
      </c>
      <c r="D702" s="2" t="str">
        <f>VLOOKUP($A702,[1]products_2021_10_19_12_46_45!$A$3:$S$481,4,FALSE)</f>
        <v>Pollera tipo Policía sin Forrar - Descarte - Saldo</v>
      </c>
      <c r="E702" s="3">
        <v>38</v>
      </c>
      <c r="F702" s="4"/>
      <c r="G702" s="2" t="str">
        <f>VLOOKUP($A702,[1]products_2021_10_19_12_46_45!$A$3:$S$481,16,FALSE)</f>
        <v>&lt;p&gt;Pollera tipo policial, sin forrar. La tela es muy fina, no es abrigada.&lt;/p&gt;_x000D_
&lt;p&gt;Color Azul Noche.&lt;/p&gt;_x000D_
&lt;p&gt;ES UN DESCARTE, UN SALDO. NO TIENE CAMBIO NI DEVOLUCION.&lt;/p&gt;</v>
      </c>
      <c r="H702" s="2" t="str">
        <f>IFERROR(VLOOKUP($A702,[1]products_2021_10_19_12_46_45!$A$3:$S$481,17,FALSE),"")</f>
        <v>&lt;p&gt;Dos bolsillos traseros externos con tabla, ribeteados.&lt;/p&gt;_x000D_
&lt;p&gt;Pasacintos anchos para cinturón.&lt;/p&gt;_x000D_
&lt;p&gt;Cremallera con cierre y solapa.&lt;/p&gt;_x000D_
&lt;p&gt;Costuras reforzadas.&lt;/p&gt;_x000D_
&lt;p&gt;&lt;/p&gt;</v>
      </c>
      <c r="I702" s="2" t="str">
        <f>VLOOKUP($A702,[1]products_2021_10_19_12_46_45!$A$3:$S$481,5,FALSE)</f>
        <v>Indumentaria militar</v>
      </c>
      <c r="J702" s="2" t="str">
        <f>IFERROR(VLOOKUP($A702,[1]products_2021_10_19_12_46_45!$A$3:$S$481,6,FALSE),"")</f>
        <v>Pantalones</v>
      </c>
      <c r="K702" s="2" t="str">
        <f>IFERROR(VLOOKUP($A702,[1]products_2021_10_19_12_46_45!$A$3:$S$481,7,FALSE),"")</f>
        <v>Polleras</v>
      </c>
      <c r="L702" s="2" t="str">
        <f>IFERROR(VLOOKUP($A702,[1]products_2021_10_19_12_46_45!$A$3:$S$481,8,FALSE),"")</f>
        <v/>
      </c>
      <c r="M702" s="2" t="str">
        <f>IFERROR(VLOOKUP($A702,[1]products_2021_10_19_12_46_45!$A$3:$S$481,9,FALSE),"")</f>
        <v>Policía, Pollera</v>
      </c>
      <c r="N702" s="2">
        <f>IFERROR(VLOOKUP(C702,[2]articulo!$A$1:$D$9000,4,FALSE),"")</f>
        <v>3139.46</v>
      </c>
      <c r="O702" s="2" t="str">
        <f>VLOOKUP($A702,[1]products_2021_10_19_12_46_45!$A$3:$S$481,18,FALSE)</f>
        <v>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v>
      </c>
      <c r="P702" s="2">
        <f>IFERROR(VLOOKUP(B702,[3]stock!$A$1:$B$9000,2,FALSE),"0")</f>
        <v>1</v>
      </c>
      <c r="Q702" s="2">
        <f>VLOOKUP($A702,[1]products_2021_10_19_12_46_45!$A$3:$S$481,11,FALSE)</f>
        <v>5</v>
      </c>
      <c r="R702" s="2">
        <f>VLOOKUP($A702,[1]products_2021_10_19_12_46_45!$A$3:$S$481,12,FALSE)</f>
        <v>5</v>
      </c>
      <c r="S702" s="2">
        <f>VLOOKUP($A702,[1]products_2021_10_19_12_46_45!$A$3:$S$481,13,FALSE)</f>
        <v>5</v>
      </c>
      <c r="T702" s="2">
        <f>VLOOKUP($A702,[1]products_2021_10_19_12_46_45!$A$3:$S$481,14,FALSE)</f>
        <v>0.03</v>
      </c>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row>
    <row r="703" spans="1:45" hidden="1" x14ac:dyDescent="0.25">
      <c r="A703" s="2">
        <v>549</v>
      </c>
      <c r="B703" s="2">
        <v>140709340</v>
      </c>
      <c r="C703" s="2">
        <f>VLOOKUP($A703,[1]products_2021_10_19_12_46_45!$A$3:$S$481,3,FALSE)</f>
        <v>1407093</v>
      </c>
      <c r="D703" s="2" t="str">
        <f>VLOOKUP($A703,[1]products_2021_10_19_12_46_45!$A$3:$S$481,4,FALSE)</f>
        <v>Pollera tipo Policía sin Forrar - Descarte - Saldo</v>
      </c>
      <c r="E703" s="3">
        <v>40</v>
      </c>
      <c r="F703" s="4"/>
      <c r="G703" s="2" t="str">
        <f>VLOOKUP($A703,[1]products_2021_10_19_12_46_45!$A$3:$S$481,16,FALSE)</f>
        <v>&lt;p&gt;Pollera tipo policial, sin forrar. La tela es muy fina, no es abrigada.&lt;/p&gt;_x000D_
&lt;p&gt;Color Azul Noche.&lt;/p&gt;_x000D_
&lt;p&gt;ES UN DESCARTE, UN SALDO. NO TIENE CAMBIO NI DEVOLUCION.&lt;/p&gt;</v>
      </c>
      <c r="H703" s="2" t="str">
        <f>IFERROR(VLOOKUP($A703,[1]products_2021_10_19_12_46_45!$A$3:$S$481,17,FALSE),"")</f>
        <v>&lt;p&gt;Dos bolsillos traseros externos con tabla, ribeteados.&lt;/p&gt;_x000D_
&lt;p&gt;Pasacintos anchos para cinturón.&lt;/p&gt;_x000D_
&lt;p&gt;Cremallera con cierre y solapa.&lt;/p&gt;_x000D_
&lt;p&gt;Costuras reforzadas.&lt;/p&gt;_x000D_
&lt;p&gt;&lt;/p&gt;</v>
      </c>
      <c r="I703" s="2" t="str">
        <f>VLOOKUP($A703,[1]products_2021_10_19_12_46_45!$A$3:$S$481,5,FALSE)</f>
        <v>Indumentaria militar</v>
      </c>
      <c r="J703" s="2" t="str">
        <f>IFERROR(VLOOKUP($A703,[1]products_2021_10_19_12_46_45!$A$3:$S$481,6,FALSE),"")</f>
        <v>Pantalones</v>
      </c>
      <c r="K703" s="2" t="str">
        <f>IFERROR(VLOOKUP($A703,[1]products_2021_10_19_12_46_45!$A$3:$S$481,7,FALSE),"")</f>
        <v>Polleras</v>
      </c>
      <c r="L703" s="2" t="str">
        <f>IFERROR(VLOOKUP($A703,[1]products_2021_10_19_12_46_45!$A$3:$S$481,8,FALSE),"")</f>
        <v/>
      </c>
      <c r="M703" s="2" t="str">
        <f>IFERROR(VLOOKUP($A703,[1]products_2021_10_19_12_46_45!$A$3:$S$481,9,FALSE),"")</f>
        <v>Policía, Pollera</v>
      </c>
      <c r="N703" s="2">
        <f>IFERROR(VLOOKUP(C703,[2]articulo!$A$1:$D$9000,4,FALSE),"")</f>
        <v>3139.46</v>
      </c>
      <c r="O703" s="2" t="str">
        <f>VLOOKUP($A703,[1]products_2021_10_19_12_46_45!$A$3:$S$481,18,FALSE)</f>
        <v>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v>
      </c>
      <c r="P703" s="2">
        <f>IFERROR(VLOOKUP(B703,[3]stock!$A$1:$B$9000,2,FALSE),"0")</f>
        <v>0</v>
      </c>
      <c r="Q703" s="2">
        <f>VLOOKUP($A703,[1]products_2021_10_19_12_46_45!$A$3:$S$481,11,FALSE)</f>
        <v>5</v>
      </c>
      <c r="R703" s="2">
        <f>VLOOKUP($A703,[1]products_2021_10_19_12_46_45!$A$3:$S$481,12,FALSE)</f>
        <v>5</v>
      </c>
      <c r="S703" s="2">
        <f>VLOOKUP($A703,[1]products_2021_10_19_12_46_45!$A$3:$S$481,13,FALSE)</f>
        <v>5</v>
      </c>
      <c r="T703" s="2">
        <f>VLOOKUP($A703,[1]products_2021_10_19_12_46_45!$A$3:$S$481,14,FALSE)</f>
        <v>0.03</v>
      </c>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row>
    <row r="704" spans="1:45" hidden="1" x14ac:dyDescent="0.25">
      <c r="A704" s="2">
        <v>549</v>
      </c>
      <c r="B704" s="2">
        <v>140709342</v>
      </c>
      <c r="C704" s="2">
        <f>VLOOKUP($A704,[1]products_2021_10_19_12_46_45!$A$3:$S$481,3,FALSE)</f>
        <v>1407093</v>
      </c>
      <c r="D704" s="2" t="str">
        <f>VLOOKUP($A704,[1]products_2021_10_19_12_46_45!$A$3:$S$481,4,FALSE)</f>
        <v>Pollera tipo Policía sin Forrar - Descarte - Saldo</v>
      </c>
      <c r="E704" s="3">
        <v>42</v>
      </c>
      <c r="F704" s="4"/>
      <c r="G704" s="2" t="str">
        <f>VLOOKUP($A704,[1]products_2021_10_19_12_46_45!$A$3:$S$481,16,FALSE)</f>
        <v>&lt;p&gt;Pollera tipo policial, sin forrar. La tela es muy fina, no es abrigada.&lt;/p&gt;_x000D_
&lt;p&gt;Color Azul Noche.&lt;/p&gt;_x000D_
&lt;p&gt;ES UN DESCARTE, UN SALDO. NO TIENE CAMBIO NI DEVOLUCION.&lt;/p&gt;</v>
      </c>
      <c r="H704" s="2" t="str">
        <f>IFERROR(VLOOKUP($A704,[1]products_2021_10_19_12_46_45!$A$3:$S$481,17,FALSE),"")</f>
        <v>&lt;p&gt;Dos bolsillos traseros externos con tabla, ribeteados.&lt;/p&gt;_x000D_
&lt;p&gt;Pasacintos anchos para cinturón.&lt;/p&gt;_x000D_
&lt;p&gt;Cremallera con cierre y solapa.&lt;/p&gt;_x000D_
&lt;p&gt;Costuras reforzadas.&lt;/p&gt;_x000D_
&lt;p&gt;&lt;/p&gt;</v>
      </c>
      <c r="I704" s="2" t="str">
        <f>VLOOKUP($A704,[1]products_2021_10_19_12_46_45!$A$3:$S$481,5,FALSE)</f>
        <v>Indumentaria militar</v>
      </c>
      <c r="J704" s="2" t="str">
        <f>IFERROR(VLOOKUP($A704,[1]products_2021_10_19_12_46_45!$A$3:$S$481,6,FALSE),"")</f>
        <v>Pantalones</v>
      </c>
      <c r="K704" s="2" t="str">
        <f>IFERROR(VLOOKUP($A704,[1]products_2021_10_19_12_46_45!$A$3:$S$481,7,FALSE),"")</f>
        <v>Polleras</v>
      </c>
      <c r="L704" s="2" t="str">
        <f>IFERROR(VLOOKUP($A704,[1]products_2021_10_19_12_46_45!$A$3:$S$481,8,FALSE),"")</f>
        <v/>
      </c>
      <c r="M704" s="2" t="str">
        <f>IFERROR(VLOOKUP($A704,[1]products_2021_10_19_12_46_45!$A$3:$S$481,9,FALSE),"")</f>
        <v>Policía, Pollera</v>
      </c>
      <c r="N704" s="2">
        <f>IFERROR(VLOOKUP(C704,[2]articulo!$A$1:$D$9000,4,FALSE),"")</f>
        <v>3139.46</v>
      </c>
      <c r="O704" s="2" t="str">
        <f>VLOOKUP($A704,[1]products_2021_10_19_12_46_45!$A$3:$S$481,18,FALSE)</f>
        <v>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v>
      </c>
      <c r="P704" s="2">
        <f>IFERROR(VLOOKUP(B704,[3]stock!$A$1:$B$9000,2,FALSE),"0")</f>
        <v>1</v>
      </c>
      <c r="Q704" s="2">
        <f>VLOOKUP($A704,[1]products_2021_10_19_12_46_45!$A$3:$S$481,11,FALSE)</f>
        <v>5</v>
      </c>
      <c r="R704" s="2">
        <f>VLOOKUP($A704,[1]products_2021_10_19_12_46_45!$A$3:$S$481,12,FALSE)</f>
        <v>5</v>
      </c>
      <c r="S704" s="2">
        <f>VLOOKUP($A704,[1]products_2021_10_19_12_46_45!$A$3:$S$481,13,FALSE)</f>
        <v>5</v>
      </c>
      <c r="T704" s="2">
        <f>VLOOKUP($A704,[1]products_2021_10_19_12_46_45!$A$3:$S$481,14,FALSE)</f>
        <v>0.03</v>
      </c>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row>
    <row r="705" spans="1:45" hidden="1" x14ac:dyDescent="0.25">
      <c r="A705" s="2">
        <v>549</v>
      </c>
      <c r="B705" s="2">
        <v>140709344</v>
      </c>
      <c r="C705" s="2">
        <f>VLOOKUP($A705,[1]products_2021_10_19_12_46_45!$A$3:$S$481,3,FALSE)</f>
        <v>1407093</v>
      </c>
      <c r="D705" s="2" t="str">
        <f>VLOOKUP($A705,[1]products_2021_10_19_12_46_45!$A$3:$S$481,4,FALSE)</f>
        <v>Pollera tipo Policía sin Forrar - Descarte - Saldo</v>
      </c>
      <c r="E705" s="3">
        <v>44</v>
      </c>
      <c r="F705" s="4"/>
      <c r="G705" s="2" t="str">
        <f>VLOOKUP($A705,[1]products_2021_10_19_12_46_45!$A$3:$S$481,16,FALSE)</f>
        <v>&lt;p&gt;Pollera tipo policial, sin forrar. La tela es muy fina, no es abrigada.&lt;/p&gt;_x000D_
&lt;p&gt;Color Azul Noche.&lt;/p&gt;_x000D_
&lt;p&gt;ES UN DESCARTE, UN SALDO. NO TIENE CAMBIO NI DEVOLUCION.&lt;/p&gt;</v>
      </c>
      <c r="H705" s="2" t="str">
        <f>IFERROR(VLOOKUP($A705,[1]products_2021_10_19_12_46_45!$A$3:$S$481,17,FALSE),"")</f>
        <v>&lt;p&gt;Dos bolsillos traseros externos con tabla, ribeteados.&lt;/p&gt;_x000D_
&lt;p&gt;Pasacintos anchos para cinturón.&lt;/p&gt;_x000D_
&lt;p&gt;Cremallera con cierre y solapa.&lt;/p&gt;_x000D_
&lt;p&gt;Costuras reforzadas.&lt;/p&gt;_x000D_
&lt;p&gt;&lt;/p&gt;</v>
      </c>
      <c r="I705" s="2" t="str">
        <f>VLOOKUP($A705,[1]products_2021_10_19_12_46_45!$A$3:$S$481,5,FALSE)</f>
        <v>Indumentaria militar</v>
      </c>
      <c r="J705" s="2" t="str">
        <f>IFERROR(VLOOKUP($A705,[1]products_2021_10_19_12_46_45!$A$3:$S$481,6,FALSE),"")</f>
        <v>Pantalones</v>
      </c>
      <c r="K705" s="2" t="str">
        <f>IFERROR(VLOOKUP($A705,[1]products_2021_10_19_12_46_45!$A$3:$S$481,7,FALSE),"")</f>
        <v>Polleras</v>
      </c>
      <c r="L705" s="2" t="str">
        <f>IFERROR(VLOOKUP($A705,[1]products_2021_10_19_12_46_45!$A$3:$S$481,8,FALSE),"")</f>
        <v/>
      </c>
      <c r="M705" s="2" t="str">
        <f>IFERROR(VLOOKUP($A705,[1]products_2021_10_19_12_46_45!$A$3:$S$481,9,FALSE),"")</f>
        <v>Policía, Pollera</v>
      </c>
      <c r="N705" s="2">
        <f>IFERROR(VLOOKUP(C705,[2]articulo!$A$1:$D$9000,4,FALSE),"")</f>
        <v>3139.46</v>
      </c>
      <c r="O705" s="2" t="str">
        <f>VLOOKUP($A705,[1]products_2021_10_19_12_46_45!$A$3:$S$481,18,FALSE)</f>
        <v>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v>
      </c>
      <c r="P705" s="2">
        <f>IFERROR(VLOOKUP(B705,[3]stock!$A$1:$B$9000,2,FALSE),"0")</f>
        <v>1</v>
      </c>
      <c r="Q705" s="2">
        <f>VLOOKUP($A705,[1]products_2021_10_19_12_46_45!$A$3:$S$481,11,FALSE)</f>
        <v>5</v>
      </c>
      <c r="R705" s="2">
        <f>VLOOKUP($A705,[1]products_2021_10_19_12_46_45!$A$3:$S$481,12,FALSE)</f>
        <v>5</v>
      </c>
      <c r="S705" s="2">
        <f>VLOOKUP($A705,[1]products_2021_10_19_12_46_45!$A$3:$S$481,13,FALSE)</f>
        <v>5</v>
      </c>
      <c r="T705" s="2">
        <f>VLOOKUP($A705,[1]products_2021_10_19_12_46_45!$A$3:$S$481,14,FALSE)</f>
        <v>0.03</v>
      </c>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row>
    <row r="706" spans="1:45" hidden="1" x14ac:dyDescent="0.25">
      <c r="A706" s="2">
        <v>549</v>
      </c>
      <c r="B706" s="2">
        <v>140709346</v>
      </c>
      <c r="C706" s="2">
        <f>VLOOKUP($A706,[1]products_2021_10_19_12_46_45!$A$3:$S$481,3,FALSE)</f>
        <v>1407093</v>
      </c>
      <c r="D706" s="2" t="str">
        <f>VLOOKUP($A706,[1]products_2021_10_19_12_46_45!$A$3:$S$481,4,FALSE)</f>
        <v>Pollera tipo Policía sin Forrar - Descarte - Saldo</v>
      </c>
      <c r="E706" s="3">
        <v>46</v>
      </c>
      <c r="F706" s="4"/>
      <c r="G706" s="2" t="str">
        <f>VLOOKUP($A706,[1]products_2021_10_19_12_46_45!$A$3:$S$481,16,FALSE)</f>
        <v>&lt;p&gt;Pollera tipo policial, sin forrar. La tela es muy fina, no es abrigada.&lt;/p&gt;_x000D_
&lt;p&gt;Color Azul Noche.&lt;/p&gt;_x000D_
&lt;p&gt;ES UN DESCARTE, UN SALDO. NO TIENE CAMBIO NI DEVOLUCION.&lt;/p&gt;</v>
      </c>
      <c r="H706" s="2" t="str">
        <f>IFERROR(VLOOKUP($A706,[1]products_2021_10_19_12_46_45!$A$3:$S$481,17,FALSE),"")</f>
        <v>&lt;p&gt;Dos bolsillos traseros externos con tabla, ribeteados.&lt;/p&gt;_x000D_
&lt;p&gt;Pasacintos anchos para cinturón.&lt;/p&gt;_x000D_
&lt;p&gt;Cremallera con cierre y solapa.&lt;/p&gt;_x000D_
&lt;p&gt;Costuras reforzadas.&lt;/p&gt;_x000D_
&lt;p&gt;&lt;/p&gt;</v>
      </c>
      <c r="I706" s="2" t="str">
        <f>VLOOKUP($A706,[1]products_2021_10_19_12_46_45!$A$3:$S$481,5,FALSE)</f>
        <v>Indumentaria militar</v>
      </c>
      <c r="J706" s="2" t="str">
        <f>IFERROR(VLOOKUP($A706,[1]products_2021_10_19_12_46_45!$A$3:$S$481,6,FALSE),"")</f>
        <v>Pantalones</v>
      </c>
      <c r="K706" s="2" t="str">
        <f>IFERROR(VLOOKUP($A706,[1]products_2021_10_19_12_46_45!$A$3:$S$481,7,FALSE),"")</f>
        <v>Polleras</v>
      </c>
      <c r="L706" s="2" t="str">
        <f>IFERROR(VLOOKUP($A706,[1]products_2021_10_19_12_46_45!$A$3:$S$481,8,FALSE),"")</f>
        <v/>
      </c>
      <c r="M706" s="2" t="str">
        <f>IFERROR(VLOOKUP($A706,[1]products_2021_10_19_12_46_45!$A$3:$S$481,9,FALSE),"")</f>
        <v>Policía, Pollera</v>
      </c>
      <c r="N706" s="2">
        <f>IFERROR(VLOOKUP(C706,[2]articulo!$A$1:$D$9000,4,FALSE),"")</f>
        <v>3139.46</v>
      </c>
      <c r="O706" s="2" t="str">
        <f>VLOOKUP($A706,[1]products_2021_10_19_12_46_45!$A$3:$S$481,18,FALSE)</f>
        <v>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v>
      </c>
      <c r="P706" s="2">
        <f>IFERROR(VLOOKUP(B706,[3]stock!$A$1:$B$9000,2,FALSE),"0")</f>
        <v>0</v>
      </c>
      <c r="Q706" s="2">
        <f>VLOOKUP($A706,[1]products_2021_10_19_12_46_45!$A$3:$S$481,11,FALSE)</f>
        <v>5</v>
      </c>
      <c r="R706" s="2">
        <f>VLOOKUP($A706,[1]products_2021_10_19_12_46_45!$A$3:$S$481,12,FALSE)</f>
        <v>5</v>
      </c>
      <c r="S706" s="2">
        <f>VLOOKUP($A706,[1]products_2021_10_19_12_46_45!$A$3:$S$481,13,FALSE)</f>
        <v>5</v>
      </c>
      <c r="T706" s="2">
        <f>VLOOKUP($A706,[1]products_2021_10_19_12_46_45!$A$3:$S$481,14,FALSE)</f>
        <v>0.03</v>
      </c>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row>
    <row r="707" spans="1:45" hidden="1" x14ac:dyDescent="0.25">
      <c r="A707" s="2">
        <v>549</v>
      </c>
      <c r="B707" s="2">
        <v>140709348</v>
      </c>
      <c r="C707" s="2">
        <f>VLOOKUP($A707,[1]products_2021_10_19_12_46_45!$A$3:$S$481,3,FALSE)</f>
        <v>1407093</v>
      </c>
      <c r="D707" s="2" t="str">
        <f>VLOOKUP($A707,[1]products_2021_10_19_12_46_45!$A$3:$S$481,4,FALSE)</f>
        <v>Pollera tipo Policía sin Forrar - Descarte - Saldo</v>
      </c>
      <c r="E707" s="3">
        <v>48</v>
      </c>
      <c r="F707" s="4"/>
      <c r="G707" s="2" t="str">
        <f>VLOOKUP($A707,[1]products_2021_10_19_12_46_45!$A$3:$S$481,16,FALSE)</f>
        <v>&lt;p&gt;Pollera tipo policial, sin forrar. La tela es muy fina, no es abrigada.&lt;/p&gt;_x000D_
&lt;p&gt;Color Azul Noche.&lt;/p&gt;_x000D_
&lt;p&gt;ES UN DESCARTE, UN SALDO. NO TIENE CAMBIO NI DEVOLUCION.&lt;/p&gt;</v>
      </c>
      <c r="H707" s="2" t="str">
        <f>IFERROR(VLOOKUP($A707,[1]products_2021_10_19_12_46_45!$A$3:$S$481,17,FALSE),"")</f>
        <v>&lt;p&gt;Dos bolsillos traseros externos con tabla, ribeteados.&lt;/p&gt;_x000D_
&lt;p&gt;Pasacintos anchos para cinturón.&lt;/p&gt;_x000D_
&lt;p&gt;Cremallera con cierre y solapa.&lt;/p&gt;_x000D_
&lt;p&gt;Costuras reforzadas.&lt;/p&gt;_x000D_
&lt;p&gt;&lt;/p&gt;</v>
      </c>
      <c r="I707" s="2" t="str">
        <f>VLOOKUP($A707,[1]products_2021_10_19_12_46_45!$A$3:$S$481,5,FALSE)</f>
        <v>Indumentaria militar</v>
      </c>
      <c r="J707" s="2" t="str">
        <f>IFERROR(VLOOKUP($A707,[1]products_2021_10_19_12_46_45!$A$3:$S$481,6,FALSE),"")</f>
        <v>Pantalones</v>
      </c>
      <c r="K707" s="2" t="str">
        <f>IFERROR(VLOOKUP($A707,[1]products_2021_10_19_12_46_45!$A$3:$S$481,7,FALSE),"")</f>
        <v>Polleras</v>
      </c>
      <c r="L707" s="2" t="str">
        <f>IFERROR(VLOOKUP($A707,[1]products_2021_10_19_12_46_45!$A$3:$S$481,8,FALSE),"")</f>
        <v/>
      </c>
      <c r="M707" s="2" t="str">
        <f>IFERROR(VLOOKUP($A707,[1]products_2021_10_19_12_46_45!$A$3:$S$481,9,FALSE),"")</f>
        <v>Policía, Pollera</v>
      </c>
      <c r="N707" s="2">
        <f>IFERROR(VLOOKUP(C707,[2]articulo!$A$1:$D$9000,4,FALSE),"")</f>
        <v>3139.46</v>
      </c>
      <c r="O707" s="2" t="str">
        <f>VLOOKUP($A707,[1]products_2021_10_19_12_46_45!$A$3:$S$481,18,FALSE)</f>
        <v>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v>
      </c>
      <c r="P707" s="2">
        <f>IFERROR(VLOOKUP(B707,[3]stock!$A$1:$B$9000,2,FALSE),"0")</f>
        <v>0</v>
      </c>
      <c r="Q707" s="2">
        <f>VLOOKUP($A707,[1]products_2021_10_19_12_46_45!$A$3:$S$481,11,FALSE)</f>
        <v>5</v>
      </c>
      <c r="R707" s="2">
        <f>VLOOKUP($A707,[1]products_2021_10_19_12_46_45!$A$3:$S$481,12,FALSE)</f>
        <v>5</v>
      </c>
      <c r="S707" s="2">
        <f>VLOOKUP($A707,[1]products_2021_10_19_12_46_45!$A$3:$S$481,13,FALSE)</f>
        <v>5</v>
      </c>
      <c r="T707" s="2">
        <f>VLOOKUP($A707,[1]products_2021_10_19_12_46_45!$A$3:$S$481,14,FALSE)</f>
        <v>0.03</v>
      </c>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row>
    <row r="708" spans="1:45" hidden="1" x14ac:dyDescent="0.25">
      <c r="A708" s="2">
        <v>549</v>
      </c>
      <c r="B708" s="2">
        <v>140709350</v>
      </c>
      <c r="C708" s="2">
        <f>VLOOKUP($A708,[1]products_2021_10_19_12_46_45!$A$3:$S$481,3,FALSE)</f>
        <v>1407093</v>
      </c>
      <c r="D708" s="2" t="str">
        <f>VLOOKUP($A708,[1]products_2021_10_19_12_46_45!$A$3:$S$481,4,FALSE)</f>
        <v>Pollera tipo Policía sin Forrar - Descarte - Saldo</v>
      </c>
      <c r="E708" s="3">
        <v>50</v>
      </c>
      <c r="F708" s="4"/>
      <c r="G708" s="2" t="str">
        <f>VLOOKUP($A708,[1]products_2021_10_19_12_46_45!$A$3:$S$481,16,FALSE)</f>
        <v>&lt;p&gt;Pollera tipo policial, sin forrar. La tela es muy fina, no es abrigada.&lt;/p&gt;_x000D_
&lt;p&gt;Color Azul Noche.&lt;/p&gt;_x000D_
&lt;p&gt;ES UN DESCARTE, UN SALDO. NO TIENE CAMBIO NI DEVOLUCION.&lt;/p&gt;</v>
      </c>
      <c r="H708" s="2" t="str">
        <f>IFERROR(VLOOKUP($A708,[1]products_2021_10_19_12_46_45!$A$3:$S$481,17,FALSE),"")</f>
        <v>&lt;p&gt;Dos bolsillos traseros externos con tabla, ribeteados.&lt;/p&gt;_x000D_
&lt;p&gt;Pasacintos anchos para cinturón.&lt;/p&gt;_x000D_
&lt;p&gt;Cremallera con cierre y solapa.&lt;/p&gt;_x000D_
&lt;p&gt;Costuras reforzadas.&lt;/p&gt;_x000D_
&lt;p&gt;&lt;/p&gt;</v>
      </c>
      <c r="I708" s="2" t="str">
        <f>VLOOKUP($A708,[1]products_2021_10_19_12_46_45!$A$3:$S$481,5,FALSE)</f>
        <v>Indumentaria militar</v>
      </c>
      <c r="J708" s="2" t="str">
        <f>IFERROR(VLOOKUP($A708,[1]products_2021_10_19_12_46_45!$A$3:$S$481,6,FALSE),"")</f>
        <v>Pantalones</v>
      </c>
      <c r="K708" s="2" t="str">
        <f>IFERROR(VLOOKUP($A708,[1]products_2021_10_19_12_46_45!$A$3:$S$481,7,FALSE),"")</f>
        <v>Polleras</v>
      </c>
      <c r="L708" s="2" t="str">
        <f>IFERROR(VLOOKUP($A708,[1]products_2021_10_19_12_46_45!$A$3:$S$481,8,FALSE),"")</f>
        <v/>
      </c>
      <c r="M708" s="2" t="str">
        <f>IFERROR(VLOOKUP($A708,[1]products_2021_10_19_12_46_45!$A$3:$S$481,9,FALSE),"")</f>
        <v>Policía, Pollera</v>
      </c>
      <c r="N708" s="2">
        <f>IFERROR(VLOOKUP(C708,[2]articulo!$A$1:$D$9000,4,FALSE),"")</f>
        <v>3139.46</v>
      </c>
      <c r="O708" s="2" t="str">
        <f>VLOOKUP($A708,[1]products_2021_10_19_12_46_45!$A$3:$S$481,18,FALSE)</f>
        <v>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v>
      </c>
      <c r="P708" s="2">
        <f>IFERROR(VLOOKUP(B708,[3]stock!$A$1:$B$9000,2,FALSE),"0")</f>
        <v>0</v>
      </c>
      <c r="Q708" s="2">
        <f>VLOOKUP($A708,[1]products_2021_10_19_12_46_45!$A$3:$S$481,11,FALSE)</f>
        <v>5</v>
      </c>
      <c r="R708" s="2">
        <f>VLOOKUP($A708,[1]products_2021_10_19_12_46_45!$A$3:$S$481,12,FALSE)</f>
        <v>5</v>
      </c>
      <c r="S708" s="2">
        <f>VLOOKUP($A708,[1]products_2021_10_19_12_46_45!$A$3:$S$481,13,FALSE)</f>
        <v>5</v>
      </c>
      <c r="T708" s="2">
        <f>VLOOKUP($A708,[1]products_2021_10_19_12_46_45!$A$3:$S$481,14,FALSE)</f>
        <v>0.03</v>
      </c>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row>
    <row r="709" spans="1:45" hidden="1" x14ac:dyDescent="0.25">
      <c r="A709" s="2">
        <v>549</v>
      </c>
      <c r="B709" s="2">
        <v>140709352</v>
      </c>
      <c r="C709" s="2">
        <f>VLOOKUP($A709,[1]products_2021_10_19_12_46_45!$A$3:$S$481,3,FALSE)</f>
        <v>1407093</v>
      </c>
      <c r="D709" s="2" t="str">
        <f>VLOOKUP($A709,[1]products_2021_10_19_12_46_45!$A$3:$S$481,4,FALSE)</f>
        <v>Pollera tipo Policía sin Forrar - Descarte - Saldo</v>
      </c>
      <c r="E709" s="3">
        <v>52</v>
      </c>
      <c r="F709" s="4"/>
      <c r="G709" s="2" t="str">
        <f>VLOOKUP($A709,[1]products_2021_10_19_12_46_45!$A$3:$S$481,16,FALSE)</f>
        <v>&lt;p&gt;Pollera tipo policial, sin forrar. La tela es muy fina, no es abrigada.&lt;/p&gt;_x000D_
&lt;p&gt;Color Azul Noche.&lt;/p&gt;_x000D_
&lt;p&gt;ES UN DESCARTE, UN SALDO. NO TIENE CAMBIO NI DEVOLUCION.&lt;/p&gt;</v>
      </c>
      <c r="H709" s="2" t="str">
        <f>IFERROR(VLOOKUP($A709,[1]products_2021_10_19_12_46_45!$A$3:$S$481,17,FALSE),"")</f>
        <v>&lt;p&gt;Dos bolsillos traseros externos con tabla, ribeteados.&lt;/p&gt;_x000D_
&lt;p&gt;Pasacintos anchos para cinturón.&lt;/p&gt;_x000D_
&lt;p&gt;Cremallera con cierre y solapa.&lt;/p&gt;_x000D_
&lt;p&gt;Costuras reforzadas.&lt;/p&gt;_x000D_
&lt;p&gt;&lt;/p&gt;</v>
      </c>
      <c r="I709" s="2" t="str">
        <f>VLOOKUP($A709,[1]products_2021_10_19_12_46_45!$A$3:$S$481,5,FALSE)</f>
        <v>Indumentaria militar</v>
      </c>
      <c r="J709" s="2" t="str">
        <f>IFERROR(VLOOKUP($A709,[1]products_2021_10_19_12_46_45!$A$3:$S$481,6,FALSE),"")</f>
        <v>Pantalones</v>
      </c>
      <c r="K709" s="2" t="str">
        <f>IFERROR(VLOOKUP($A709,[1]products_2021_10_19_12_46_45!$A$3:$S$481,7,FALSE),"")</f>
        <v>Polleras</v>
      </c>
      <c r="L709" s="2" t="str">
        <f>IFERROR(VLOOKUP($A709,[1]products_2021_10_19_12_46_45!$A$3:$S$481,8,FALSE),"")</f>
        <v/>
      </c>
      <c r="M709" s="2" t="str">
        <f>IFERROR(VLOOKUP($A709,[1]products_2021_10_19_12_46_45!$A$3:$S$481,9,FALSE),"")</f>
        <v>Policía, Pollera</v>
      </c>
      <c r="N709" s="2">
        <f>IFERROR(VLOOKUP(C709,[2]articulo!$A$1:$D$9000,4,FALSE),"")</f>
        <v>3139.46</v>
      </c>
      <c r="O709" s="2" t="str">
        <f>VLOOKUP($A709,[1]products_2021_10_19_12_46_45!$A$3:$S$481,18,FALSE)</f>
        <v>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v>
      </c>
      <c r="P709" s="2">
        <f>IFERROR(VLOOKUP(B709,[3]stock!$A$1:$B$9000,2,FALSE),"0")</f>
        <v>0</v>
      </c>
      <c r="Q709" s="2">
        <f>VLOOKUP($A709,[1]products_2021_10_19_12_46_45!$A$3:$S$481,11,FALSE)</f>
        <v>5</v>
      </c>
      <c r="R709" s="2">
        <f>VLOOKUP($A709,[1]products_2021_10_19_12_46_45!$A$3:$S$481,12,FALSE)</f>
        <v>5</v>
      </c>
      <c r="S709" s="2">
        <f>VLOOKUP($A709,[1]products_2021_10_19_12_46_45!$A$3:$S$481,13,FALSE)</f>
        <v>5</v>
      </c>
      <c r="T709" s="2">
        <f>VLOOKUP($A709,[1]products_2021_10_19_12_46_45!$A$3:$S$481,14,FALSE)</f>
        <v>0.03</v>
      </c>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row>
    <row r="710" spans="1:45" hidden="1" x14ac:dyDescent="0.25">
      <c r="A710" s="2">
        <v>549</v>
      </c>
      <c r="B710" s="2">
        <v>140709354</v>
      </c>
      <c r="C710" s="2">
        <f>VLOOKUP($A710,[1]products_2021_10_19_12_46_45!$A$3:$S$481,3,FALSE)</f>
        <v>1407093</v>
      </c>
      <c r="D710" s="2" t="str">
        <f>VLOOKUP($A710,[1]products_2021_10_19_12_46_45!$A$3:$S$481,4,FALSE)</f>
        <v>Pollera tipo Policía sin Forrar - Descarte - Saldo</v>
      </c>
      <c r="E710" s="3">
        <v>54</v>
      </c>
      <c r="F710" s="4"/>
      <c r="G710" s="2" t="str">
        <f>VLOOKUP($A710,[1]products_2021_10_19_12_46_45!$A$3:$S$481,16,FALSE)</f>
        <v>&lt;p&gt;Pollera tipo policial, sin forrar. La tela es muy fina, no es abrigada.&lt;/p&gt;_x000D_
&lt;p&gt;Color Azul Noche.&lt;/p&gt;_x000D_
&lt;p&gt;ES UN DESCARTE, UN SALDO. NO TIENE CAMBIO NI DEVOLUCION.&lt;/p&gt;</v>
      </c>
      <c r="H710" s="2" t="str">
        <f>IFERROR(VLOOKUP($A710,[1]products_2021_10_19_12_46_45!$A$3:$S$481,17,FALSE),"")</f>
        <v>&lt;p&gt;Dos bolsillos traseros externos con tabla, ribeteados.&lt;/p&gt;_x000D_
&lt;p&gt;Pasacintos anchos para cinturón.&lt;/p&gt;_x000D_
&lt;p&gt;Cremallera con cierre y solapa.&lt;/p&gt;_x000D_
&lt;p&gt;Costuras reforzadas.&lt;/p&gt;_x000D_
&lt;p&gt;&lt;/p&gt;</v>
      </c>
      <c r="I710" s="2" t="str">
        <f>VLOOKUP($A710,[1]products_2021_10_19_12_46_45!$A$3:$S$481,5,FALSE)</f>
        <v>Indumentaria militar</v>
      </c>
      <c r="J710" s="2" t="str">
        <f>IFERROR(VLOOKUP($A710,[1]products_2021_10_19_12_46_45!$A$3:$S$481,6,FALSE),"")</f>
        <v>Pantalones</v>
      </c>
      <c r="K710" s="2" t="str">
        <f>IFERROR(VLOOKUP($A710,[1]products_2021_10_19_12_46_45!$A$3:$S$481,7,FALSE),"")</f>
        <v>Polleras</v>
      </c>
      <c r="L710" s="2" t="str">
        <f>IFERROR(VLOOKUP($A710,[1]products_2021_10_19_12_46_45!$A$3:$S$481,8,FALSE),"")</f>
        <v/>
      </c>
      <c r="M710" s="2" t="str">
        <f>IFERROR(VLOOKUP($A710,[1]products_2021_10_19_12_46_45!$A$3:$S$481,9,FALSE),"")</f>
        <v>Policía, Pollera</v>
      </c>
      <c r="N710" s="2">
        <f>IFERROR(VLOOKUP(C710,[2]articulo!$A$1:$D$9000,4,FALSE),"")</f>
        <v>3139.46</v>
      </c>
      <c r="O710" s="2" t="str">
        <f>VLOOKUP($A710,[1]products_2021_10_19_12_46_45!$A$3:$S$481,18,FALSE)</f>
        <v>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v>
      </c>
      <c r="P710" s="2">
        <f>IFERROR(VLOOKUP(B710,[3]stock!$A$1:$B$9000,2,FALSE),"0")</f>
        <v>0</v>
      </c>
      <c r="Q710" s="2">
        <f>VLOOKUP($A710,[1]products_2021_10_19_12_46_45!$A$3:$S$481,11,FALSE)</f>
        <v>5</v>
      </c>
      <c r="R710" s="2">
        <f>VLOOKUP($A710,[1]products_2021_10_19_12_46_45!$A$3:$S$481,12,FALSE)</f>
        <v>5</v>
      </c>
      <c r="S710" s="2">
        <f>VLOOKUP($A710,[1]products_2021_10_19_12_46_45!$A$3:$S$481,13,FALSE)</f>
        <v>5</v>
      </c>
      <c r="T710" s="2">
        <f>VLOOKUP($A710,[1]products_2021_10_19_12_46_45!$A$3:$S$481,14,FALSE)</f>
        <v>0.03</v>
      </c>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row>
    <row r="711" spans="1:45" hidden="1" x14ac:dyDescent="0.25">
      <c r="A711" s="2">
        <v>808</v>
      </c>
      <c r="B711" s="2">
        <v>210100000</v>
      </c>
      <c r="C711" s="2">
        <f>VLOOKUP($A711,[1]products_2021_10_19_12_46_45!$A$3:$S$481,3,FALSE)</f>
        <v>2101000</v>
      </c>
      <c r="D711" s="2" t="str">
        <f>VLOOKUP($A711,[1]products_2021_10_19_12_46_45!$A$3:$S$481,4,FALSE)</f>
        <v>Chomba Polo Manga Corta Negra T:XXS-XXL</v>
      </c>
      <c r="E711" s="3" t="s">
        <v>45</v>
      </c>
      <c r="F711" s="4"/>
      <c r="G711" s="2" t="str">
        <f>VLOOKUP($A711,[1]products_2021_10_19_12_46_45!$A$3:$S$481,16,FALSE)</f>
        <v>Cuello de 2 botones, tipo polo.&lt;br /&gt;
Abrojos en las mangas para bandera, insignia o identificación.</v>
      </c>
      <c r="H711" s="2" t="str">
        <f>IFERROR(VLOOKUP($A711,[1]products_2021_10_19_12_46_45!$A$3:$S$481,17,FALSE),"")</f>
        <v/>
      </c>
      <c r="I711" s="2" t="str">
        <f>VLOOKUP($A711,[1]products_2021_10_19_12_46_45!$A$3:$S$481,5,FALSE)</f>
        <v>Indumentaria militar</v>
      </c>
      <c r="J711" s="2" t="str">
        <f>IFERROR(VLOOKUP($A711,[1]products_2021_10_19_12_46_45!$A$3:$S$481,6,FALSE),"")</f>
        <v>Chombas, remeras y deportivos</v>
      </c>
      <c r="K711" s="2" t="str">
        <f>IFERROR(VLOOKUP($A711,[1]products_2021_10_19_12_46_45!$A$3:$S$481,7,FALSE),"")</f>
        <v>Chomba</v>
      </c>
      <c r="L711" s="2" t="str">
        <f>IFERROR(VLOOKUP($A711,[1]products_2021_10_19_12_46_45!$A$3:$S$481,8,FALSE),"")</f>
        <v>Mangas Cortas</v>
      </c>
      <c r="M711" s="2" t="str">
        <f>IFERROR(VLOOKUP($A711,[1]products_2021_10_19_12_46_45!$A$3:$S$481,9,FALSE),"")</f>
        <v>Manga Corta, Chomba</v>
      </c>
      <c r="N711" s="2">
        <f>IFERROR(VLOOKUP(C711,[2]articulo!$A$1:$D$9000,4,FALSE),"")</f>
        <v>2808</v>
      </c>
      <c r="O711" s="2" t="str">
        <f>VLOOKUP($A711,[1]products_2021_10_19_12_46_45!$A$3:$S$481,18,FALSE)</f>
        <v>https://rerda.com/8090/chomba-polo-manga-corta-negra-t-2xs-2xl.jpg,https://rerda.com/8091/chomba-polo-manga-corta-negra-t-2xs-2xl.jpg,https://rerda.com/8092/chomba-polo-manga-corta-negra-t-2xs-2xl.jpg,https://rerda.com/8093/chomba-polo-manga-corta-negra-t-2xs-2xl.jpg,https://rerda.com/8094/chomba-polo-manga-corta-negra-t-2xs-2xl.jpg</v>
      </c>
      <c r="P711" s="2">
        <f>IFERROR(VLOOKUP(B711,[3]stock!$A$1:$B$9000,2,FALSE),"0")</f>
        <v>30</v>
      </c>
      <c r="Q711" s="2">
        <f>VLOOKUP($A711,[1]products_2021_10_19_12_46_45!$A$3:$S$481,11,FALSE)</f>
        <v>5</v>
      </c>
      <c r="R711" s="2">
        <f>VLOOKUP($A711,[1]products_2021_10_19_12_46_45!$A$3:$S$481,12,FALSE)</f>
        <v>5</v>
      </c>
      <c r="S711" s="2">
        <f>VLOOKUP($A711,[1]products_2021_10_19_12_46_45!$A$3:$S$481,13,FALSE)</f>
        <v>5</v>
      </c>
      <c r="T711" s="2">
        <f>VLOOKUP($A711,[1]products_2021_10_19_12_46_45!$A$3:$S$481,14,FALSE)</f>
        <v>0.03</v>
      </c>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row>
    <row r="712" spans="1:45" hidden="1" x14ac:dyDescent="0.25">
      <c r="A712" s="2">
        <v>808</v>
      </c>
      <c r="B712" s="2">
        <v>210100001</v>
      </c>
      <c r="C712" s="2">
        <f>VLOOKUP($A712,[1]products_2021_10_19_12_46_45!$A$3:$S$481,3,FALSE)</f>
        <v>2101000</v>
      </c>
      <c r="D712" s="2" t="str">
        <f>VLOOKUP($A712,[1]products_2021_10_19_12_46_45!$A$3:$S$481,4,FALSE)</f>
        <v>Chomba Polo Manga Corta Negra T:XXS-XXL</v>
      </c>
      <c r="E712" s="3" t="s">
        <v>46</v>
      </c>
      <c r="F712" s="4"/>
      <c r="G712" s="2" t="str">
        <f>VLOOKUP($A712,[1]products_2021_10_19_12_46_45!$A$3:$S$481,16,FALSE)</f>
        <v>Cuello de 2 botones, tipo polo.&lt;br /&gt;
Abrojos en las mangas para bandera, insignia o identificación.</v>
      </c>
      <c r="H712" s="2" t="str">
        <f>IFERROR(VLOOKUP($A712,[1]products_2021_10_19_12_46_45!$A$3:$S$481,17,FALSE),"")</f>
        <v/>
      </c>
      <c r="I712" s="2" t="str">
        <f>VLOOKUP($A712,[1]products_2021_10_19_12_46_45!$A$3:$S$481,5,FALSE)</f>
        <v>Indumentaria militar</v>
      </c>
      <c r="J712" s="2" t="str">
        <f>IFERROR(VLOOKUP($A712,[1]products_2021_10_19_12_46_45!$A$3:$S$481,6,FALSE),"")</f>
        <v>Chombas, remeras y deportivos</v>
      </c>
      <c r="K712" s="2" t="str">
        <f>IFERROR(VLOOKUP($A712,[1]products_2021_10_19_12_46_45!$A$3:$S$481,7,FALSE),"")</f>
        <v>Chomba</v>
      </c>
      <c r="L712" s="2" t="str">
        <f>IFERROR(VLOOKUP($A712,[1]products_2021_10_19_12_46_45!$A$3:$S$481,8,FALSE),"")</f>
        <v>Mangas Cortas</v>
      </c>
      <c r="M712" s="2" t="str">
        <f>IFERROR(VLOOKUP($A712,[1]products_2021_10_19_12_46_45!$A$3:$S$481,9,FALSE),"")</f>
        <v>Manga Corta, Chomba</v>
      </c>
      <c r="N712" s="2">
        <f>IFERROR(VLOOKUP(C712,[2]articulo!$A$1:$D$9000,4,FALSE),"")</f>
        <v>2808</v>
      </c>
      <c r="O712" s="2" t="str">
        <f>VLOOKUP($A712,[1]products_2021_10_19_12_46_45!$A$3:$S$481,18,FALSE)</f>
        <v>https://rerda.com/8090/chomba-polo-manga-corta-negra-t-2xs-2xl.jpg,https://rerda.com/8091/chomba-polo-manga-corta-negra-t-2xs-2xl.jpg,https://rerda.com/8092/chomba-polo-manga-corta-negra-t-2xs-2xl.jpg,https://rerda.com/8093/chomba-polo-manga-corta-negra-t-2xs-2xl.jpg,https://rerda.com/8094/chomba-polo-manga-corta-negra-t-2xs-2xl.jpg</v>
      </c>
      <c r="P712" s="2">
        <f>IFERROR(VLOOKUP(B712,[3]stock!$A$1:$B$9000,2,FALSE),"0")</f>
        <v>14</v>
      </c>
      <c r="Q712" s="2">
        <f>VLOOKUP($A712,[1]products_2021_10_19_12_46_45!$A$3:$S$481,11,FALSE)</f>
        <v>5</v>
      </c>
      <c r="R712" s="2">
        <f>VLOOKUP($A712,[1]products_2021_10_19_12_46_45!$A$3:$S$481,12,FALSE)</f>
        <v>5</v>
      </c>
      <c r="S712" s="2">
        <f>VLOOKUP($A712,[1]products_2021_10_19_12_46_45!$A$3:$S$481,13,FALSE)</f>
        <v>5</v>
      </c>
      <c r="T712" s="2">
        <f>VLOOKUP($A712,[1]products_2021_10_19_12_46_45!$A$3:$S$481,14,FALSE)</f>
        <v>0.03</v>
      </c>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row>
    <row r="713" spans="1:45" hidden="1" x14ac:dyDescent="0.25">
      <c r="A713" s="2">
        <v>808</v>
      </c>
      <c r="B713" s="2">
        <v>210100002</v>
      </c>
      <c r="C713" s="2">
        <f>VLOOKUP($A713,[1]products_2021_10_19_12_46_45!$A$3:$S$481,3,FALSE)</f>
        <v>2101000</v>
      </c>
      <c r="D713" s="2" t="str">
        <f>VLOOKUP($A713,[1]products_2021_10_19_12_46_45!$A$3:$S$481,4,FALSE)</f>
        <v>Chomba Polo Manga Corta Negra T:XXS-XXL</v>
      </c>
      <c r="E713" s="3" t="s">
        <v>47</v>
      </c>
      <c r="F713" s="4"/>
      <c r="G713" s="2" t="str">
        <f>VLOOKUP($A713,[1]products_2021_10_19_12_46_45!$A$3:$S$481,16,FALSE)</f>
        <v>Cuello de 2 botones, tipo polo.&lt;br /&gt;
Abrojos en las mangas para bandera, insignia o identificación.</v>
      </c>
      <c r="H713" s="2" t="str">
        <f>IFERROR(VLOOKUP($A713,[1]products_2021_10_19_12_46_45!$A$3:$S$481,17,FALSE),"")</f>
        <v/>
      </c>
      <c r="I713" s="2" t="str">
        <f>VLOOKUP($A713,[1]products_2021_10_19_12_46_45!$A$3:$S$481,5,FALSE)</f>
        <v>Indumentaria militar</v>
      </c>
      <c r="J713" s="2" t="str">
        <f>IFERROR(VLOOKUP($A713,[1]products_2021_10_19_12_46_45!$A$3:$S$481,6,FALSE),"")</f>
        <v>Chombas, remeras y deportivos</v>
      </c>
      <c r="K713" s="2" t="str">
        <f>IFERROR(VLOOKUP($A713,[1]products_2021_10_19_12_46_45!$A$3:$S$481,7,FALSE),"")</f>
        <v>Chomba</v>
      </c>
      <c r="L713" s="2" t="str">
        <f>IFERROR(VLOOKUP($A713,[1]products_2021_10_19_12_46_45!$A$3:$S$481,8,FALSE),"")</f>
        <v>Mangas Cortas</v>
      </c>
      <c r="M713" s="2" t="str">
        <f>IFERROR(VLOOKUP($A713,[1]products_2021_10_19_12_46_45!$A$3:$S$481,9,FALSE),"")</f>
        <v>Manga Corta, Chomba</v>
      </c>
      <c r="N713" s="2">
        <f>IFERROR(VLOOKUP(C713,[2]articulo!$A$1:$D$9000,4,FALSE),"")</f>
        <v>2808</v>
      </c>
      <c r="O713" s="2" t="str">
        <f>VLOOKUP($A713,[1]products_2021_10_19_12_46_45!$A$3:$S$481,18,FALSE)</f>
        <v>https://rerda.com/8090/chomba-polo-manga-corta-negra-t-2xs-2xl.jpg,https://rerda.com/8091/chomba-polo-manga-corta-negra-t-2xs-2xl.jpg,https://rerda.com/8092/chomba-polo-manga-corta-negra-t-2xs-2xl.jpg,https://rerda.com/8093/chomba-polo-manga-corta-negra-t-2xs-2xl.jpg,https://rerda.com/8094/chomba-polo-manga-corta-negra-t-2xs-2xl.jpg</v>
      </c>
      <c r="P713" s="2">
        <f>IFERROR(VLOOKUP(B713,[3]stock!$A$1:$B$9000,2,FALSE),"0")</f>
        <v>21</v>
      </c>
      <c r="Q713" s="2">
        <f>VLOOKUP($A713,[1]products_2021_10_19_12_46_45!$A$3:$S$481,11,FALSE)</f>
        <v>5</v>
      </c>
      <c r="R713" s="2">
        <f>VLOOKUP($A713,[1]products_2021_10_19_12_46_45!$A$3:$S$481,12,FALSE)</f>
        <v>5</v>
      </c>
      <c r="S713" s="2">
        <f>VLOOKUP($A713,[1]products_2021_10_19_12_46_45!$A$3:$S$481,13,FALSE)</f>
        <v>5</v>
      </c>
      <c r="T713" s="2">
        <f>VLOOKUP($A713,[1]products_2021_10_19_12_46_45!$A$3:$S$481,14,FALSE)</f>
        <v>0.03</v>
      </c>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row>
    <row r="714" spans="1:45" hidden="1" x14ac:dyDescent="0.25">
      <c r="A714" s="2">
        <v>808</v>
      </c>
      <c r="B714" s="2">
        <v>210100003</v>
      </c>
      <c r="C714" s="2">
        <f>VLOOKUP($A714,[1]products_2021_10_19_12_46_45!$A$3:$S$481,3,FALSE)</f>
        <v>2101000</v>
      </c>
      <c r="D714" s="2" t="str">
        <f>VLOOKUP($A714,[1]products_2021_10_19_12_46_45!$A$3:$S$481,4,FALSE)</f>
        <v>Chomba Polo Manga Corta Negra T:XXS-XXL</v>
      </c>
      <c r="E714" s="3" t="s">
        <v>48</v>
      </c>
      <c r="F714" s="4"/>
      <c r="G714" s="2" t="str">
        <f>VLOOKUP($A714,[1]products_2021_10_19_12_46_45!$A$3:$S$481,16,FALSE)</f>
        <v>Cuello de 2 botones, tipo polo.&lt;br /&gt;
Abrojos en las mangas para bandera, insignia o identificación.</v>
      </c>
      <c r="H714" s="2" t="str">
        <f>IFERROR(VLOOKUP($A714,[1]products_2021_10_19_12_46_45!$A$3:$S$481,17,FALSE),"")</f>
        <v/>
      </c>
      <c r="I714" s="2" t="str">
        <f>VLOOKUP($A714,[1]products_2021_10_19_12_46_45!$A$3:$S$481,5,FALSE)</f>
        <v>Indumentaria militar</v>
      </c>
      <c r="J714" s="2" t="str">
        <f>IFERROR(VLOOKUP($A714,[1]products_2021_10_19_12_46_45!$A$3:$S$481,6,FALSE),"")</f>
        <v>Chombas, remeras y deportivos</v>
      </c>
      <c r="K714" s="2" t="str">
        <f>IFERROR(VLOOKUP($A714,[1]products_2021_10_19_12_46_45!$A$3:$S$481,7,FALSE),"")</f>
        <v>Chomba</v>
      </c>
      <c r="L714" s="2" t="str">
        <f>IFERROR(VLOOKUP($A714,[1]products_2021_10_19_12_46_45!$A$3:$S$481,8,FALSE),"")</f>
        <v>Mangas Cortas</v>
      </c>
      <c r="M714" s="2" t="str">
        <f>IFERROR(VLOOKUP($A714,[1]products_2021_10_19_12_46_45!$A$3:$S$481,9,FALSE),"")</f>
        <v>Manga Corta, Chomba</v>
      </c>
      <c r="N714" s="2">
        <f>IFERROR(VLOOKUP(C714,[2]articulo!$A$1:$D$9000,4,FALSE),"")</f>
        <v>2808</v>
      </c>
      <c r="O714" s="2" t="str">
        <f>VLOOKUP($A714,[1]products_2021_10_19_12_46_45!$A$3:$S$481,18,FALSE)</f>
        <v>https://rerda.com/8090/chomba-polo-manga-corta-negra-t-2xs-2xl.jpg,https://rerda.com/8091/chomba-polo-manga-corta-negra-t-2xs-2xl.jpg,https://rerda.com/8092/chomba-polo-manga-corta-negra-t-2xs-2xl.jpg,https://rerda.com/8093/chomba-polo-manga-corta-negra-t-2xs-2xl.jpg,https://rerda.com/8094/chomba-polo-manga-corta-negra-t-2xs-2xl.jpg</v>
      </c>
      <c r="P714" s="2">
        <f>IFERROR(VLOOKUP(B714,[3]stock!$A$1:$B$9000,2,FALSE),"0")</f>
        <v>29</v>
      </c>
      <c r="Q714" s="2">
        <f>VLOOKUP($A714,[1]products_2021_10_19_12_46_45!$A$3:$S$481,11,FALSE)</f>
        <v>5</v>
      </c>
      <c r="R714" s="2">
        <f>VLOOKUP($A714,[1]products_2021_10_19_12_46_45!$A$3:$S$481,12,FALSE)</f>
        <v>5</v>
      </c>
      <c r="S714" s="2">
        <f>VLOOKUP($A714,[1]products_2021_10_19_12_46_45!$A$3:$S$481,13,FALSE)</f>
        <v>5</v>
      </c>
      <c r="T714" s="2">
        <f>VLOOKUP($A714,[1]products_2021_10_19_12_46_45!$A$3:$S$481,14,FALSE)</f>
        <v>0.03</v>
      </c>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row>
    <row r="715" spans="1:45" hidden="1" x14ac:dyDescent="0.25">
      <c r="A715" s="2">
        <v>808</v>
      </c>
      <c r="B715" s="2">
        <v>210100004</v>
      </c>
      <c r="C715" s="2">
        <f>VLOOKUP($A715,[1]products_2021_10_19_12_46_45!$A$3:$S$481,3,FALSE)</f>
        <v>2101000</v>
      </c>
      <c r="D715" s="2" t="str">
        <f>VLOOKUP($A715,[1]products_2021_10_19_12_46_45!$A$3:$S$481,4,FALSE)</f>
        <v>Chomba Polo Manga Corta Negra T:XXS-XXL</v>
      </c>
      <c r="E715" s="3" t="s">
        <v>49</v>
      </c>
      <c r="F715" s="4"/>
      <c r="G715" s="2" t="str">
        <f>VLOOKUP($A715,[1]products_2021_10_19_12_46_45!$A$3:$S$481,16,FALSE)</f>
        <v>Cuello de 2 botones, tipo polo.&lt;br /&gt;
Abrojos en las mangas para bandera, insignia o identificación.</v>
      </c>
      <c r="H715" s="2" t="str">
        <f>IFERROR(VLOOKUP($A715,[1]products_2021_10_19_12_46_45!$A$3:$S$481,17,FALSE),"")</f>
        <v/>
      </c>
      <c r="I715" s="2" t="str">
        <f>VLOOKUP($A715,[1]products_2021_10_19_12_46_45!$A$3:$S$481,5,FALSE)</f>
        <v>Indumentaria militar</v>
      </c>
      <c r="J715" s="2" t="str">
        <f>IFERROR(VLOOKUP($A715,[1]products_2021_10_19_12_46_45!$A$3:$S$481,6,FALSE),"")</f>
        <v>Chombas, remeras y deportivos</v>
      </c>
      <c r="K715" s="2" t="str">
        <f>IFERROR(VLOOKUP($A715,[1]products_2021_10_19_12_46_45!$A$3:$S$481,7,FALSE),"")</f>
        <v>Chomba</v>
      </c>
      <c r="L715" s="2" t="str">
        <f>IFERROR(VLOOKUP($A715,[1]products_2021_10_19_12_46_45!$A$3:$S$481,8,FALSE),"")</f>
        <v>Mangas Cortas</v>
      </c>
      <c r="M715" s="2" t="str">
        <f>IFERROR(VLOOKUP($A715,[1]products_2021_10_19_12_46_45!$A$3:$S$481,9,FALSE),"")</f>
        <v>Manga Corta, Chomba</v>
      </c>
      <c r="N715" s="2">
        <f>IFERROR(VLOOKUP(C715,[2]articulo!$A$1:$D$9000,4,FALSE),"")</f>
        <v>2808</v>
      </c>
      <c r="O715" s="2" t="str">
        <f>VLOOKUP($A715,[1]products_2021_10_19_12_46_45!$A$3:$S$481,18,FALSE)</f>
        <v>https://rerda.com/8090/chomba-polo-manga-corta-negra-t-2xs-2xl.jpg,https://rerda.com/8091/chomba-polo-manga-corta-negra-t-2xs-2xl.jpg,https://rerda.com/8092/chomba-polo-manga-corta-negra-t-2xs-2xl.jpg,https://rerda.com/8093/chomba-polo-manga-corta-negra-t-2xs-2xl.jpg,https://rerda.com/8094/chomba-polo-manga-corta-negra-t-2xs-2xl.jpg</v>
      </c>
      <c r="P715" s="2">
        <f>IFERROR(VLOOKUP(B715,[3]stock!$A$1:$B$9000,2,FALSE),"0")</f>
        <v>42</v>
      </c>
      <c r="Q715" s="2">
        <f>VLOOKUP($A715,[1]products_2021_10_19_12_46_45!$A$3:$S$481,11,FALSE)</f>
        <v>5</v>
      </c>
      <c r="R715" s="2">
        <f>VLOOKUP($A715,[1]products_2021_10_19_12_46_45!$A$3:$S$481,12,FALSE)</f>
        <v>5</v>
      </c>
      <c r="S715" s="2">
        <f>VLOOKUP($A715,[1]products_2021_10_19_12_46_45!$A$3:$S$481,13,FALSE)</f>
        <v>5</v>
      </c>
      <c r="T715" s="2">
        <f>VLOOKUP($A715,[1]products_2021_10_19_12_46_45!$A$3:$S$481,14,FALSE)</f>
        <v>0.03</v>
      </c>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row>
    <row r="716" spans="1:45" hidden="1" x14ac:dyDescent="0.25">
      <c r="A716" s="2">
        <v>808</v>
      </c>
      <c r="B716" s="2">
        <v>210100005</v>
      </c>
      <c r="C716" s="2">
        <f>VLOOKUP($A716,[1]products_2021_10_19_12_46_45!$A$3:$S$481,3,FALSE)</f>
        <v>2101000</v>
      </c>
      <c r="D716" s="2" t="str">
        <f>VLOOKUP($A716,[1]products_2021_10_19_12_46_45!$A$3:$S$481,4,FALSE)</f>
        <v>Chomba Polo Manga Corta Negra T:XXS-XXL</v>
      </c>
      <c r="E716" s="3" t="s">
        <v>50</v>
      </c>
      <c r="F716" s="4"/>
      <c r="G716" s="2" t="str">
        <f>VLOOKUP($A716,[1]products_2021_10_19_12_46_45!$A$3:$S$481,16,FALSE)</f>
        <v>Cuello de 2 botones, tipo polo.&lt;br /&gt;
Abrojos en las mangas para bandera, insignia o identificación.</v>
      </c>
      <c r="H716" s="2" t="str">
        <f>IFERROR(VLOOKUP($A716,[1]products_2021_10_19_12_46_45!$A$3:$S$481,17,FALSE),"")</f>
        <v/>
      </c>
      <c r="I716" s="2" t="str">
        <f>VLOOKUP($A716,[1]products_2021_10_19_12_46_45!$A$3:$S$481,5,FALSE)</f>
        <v>Indumentaria militar</v>
      </c>
      <c r="J716" s="2" t="str">
        <f>IFERROR(VLOOKUP($A716,[1]products_2021_10_19_12_46_45!$A$3:$S$481,6,FALSE),"")</f>
        <v>Chombas, remeras y deportivos</v>
      </c>
      <c r="K716" s="2" t="str">
        <f>IFERROR(VLOOKUP($A716,[1]products_2021_10_19_12_46_45!$A$3:$S$481,7,FALSE),"")</f>
        <v>Chomba</v>
      </c>
      <c r="L716" s="2" t="str">
        <f>IFERROR(VLOOKUP($A716,[1]products_2021_10_19_12_46_45!$A$3:$S$481,8,FALSE),"")</f>
        <v>Mangas Cortas</v>
      </c>
      <c r="M716" s="2" t="str">
        <f>IFERROR(VLOOKUP($A716,[1]products_2021_10_19_12_46_45!$A$3:$S$481,9,FALSE),"")</f>
        <v>Manga Corta, Chomba</v>
      </c>
      <c r="N716" s="2">
        <f>IFERROR(VLOOKUP(C716,[2]articulo!$A$1:$D$9000,4,FALSE),"")</f>
        <v>2808</v>
      </c>
      <c r="O716" s="2" t="str">
        <f>VLOOKUP($A716,[1]products_2021_10_19_12_46_45!$A$3:$S$481,18,FALSE)</f>
        <v>https://rerda.com/8090/chomba-polo-manga-corta-negra-t-2xs-2xl.jpg,https://rerda.com/8091/chomba-polo-manga-corta-negra-t-2xs-2xl.jpg,https://rerda.com/8092/chomba-polo-manga-corta-negra-t-2xs-2xl.jpg,https://rerda.com/8093/chomba-polo-manga-corta-negra-t-2xs-2xl.jpg,https://rerda.com/8094/chomba-polo-manga-corta-negra-t-2xs-2xl.jpg</v>
      </c>
      <c r="P716" s="2">
        <f>IFERROR(VLOOKUP(B716,[3]stock!$A$1:$B$9000,2,FALSE),"0")</f>
        <v>14</v>
      </c>
      <c r="Q716" s="2">
        <f>VLOOKUP($A716,[1]products_2021_10_19_12_46_45!$A$3:$S$481,11,FALSE)</f>
        <v>5</v>
      </c>
      <c r="R716" s="2">
        <f>VLOOKUP($A716,[1]products_2021_10_19_12_46_45!$A$3:$S$481,12,FALSE)</f>
        <v>5</v>
      </c>
      <c r="S716" s="2">
        <f>VLOOKUP($A716,[1]products_2021_10_19_12_46_45!$A$3:$S$481,13,FALSE)</f>
        <v>5</v>
      </c>
      <c r="T716" s="2">
        <f>VLOOKUP($A716,[1]products_2021_10_19_12_46_45!$A$3:$S$481,14,FALSE)</f>
        <v>0.03</v>
      </c>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row>
    <row r="717" spans="1:45" hidden="1" x14ac:dyDescent="0.25">
      <c r="A717" s="2">
        <v>808</v>
      </c>
      <c r="B717" s="2">
        <v>210100006</v>
      </c>
      <c r="C717" s="2">
        <f>VLOOKUP($A717,[1]products_2021_10_19_12_46_45!$A$3:$S$481,3,FALSE)</f>
        <v>2101000</v>
      </c>
      <c r="D717" s="2" t="str">
        <f>VLOOKUP($A717,[1]products_2021_10_19_12_46_45!$A$3:$S$481,4,FALSE)</f>
        <v>Chomba Polo Manga Corta Negra T:XXS-XXL</v>
      </c>
      <c r="E717" s="3" t="s">
        <v>51</v>
      </c>
      <c r="F717" s="4"/>
      <c r="G717" s="2" t="str">
        <f>VLOOKUP($A717,[1]products_2021_10_19_12_46_45!$A$3:$S$481,16,FALSE)</f>
        <v>Cuello de 2 botones, tipo polo.&lt;br /&gt;
Abrojos en las mangas para bandera, insignia o identificación.</v>
      </c>
      <c r="H717" s="2" t="str">
        <f>IFERROR(VLOOKUP($A717,[1]products_2021_10_19_12_46_45!$A$3:$S$481,17,FALSE),"")</f>
        <v/>
      </c>
      <c r="I717" s="2" t="str">
        <f>VLOOKUP($A717,[1]products_2021_10_19_12_46_45!$A$3:$S$481,5,FALSE)</f>
        <v>Indumentaria militar</v>
      </c>
      <c r="J717" s="2" t="str">
        <f>IFERROR(VLOOKUP($A717,[1]products_2021_10_19_12_46_45!$A$3:$S$481,6,FALSE),"")</f>
        <v>Chombas, remeras y deportivos</v>
      </c>
      <c r="K717" s="2" t="str">
        <f>IFERROR(VLOOKUP($A717,[1]products_2021_10_19_12_46_45!$A$3:$S$481,7,FALSE),"")</f>
        <v>Chomba</v>
      </c>
      <c r="L717" s="2" t="str">
        <f>IFERROR(VLOOKUP($A717,[1]products_2021_10_19_12_46_45!$A$3:$S$481,8,FALSE),"")</f>
        <v>Mangas Cortas</v>
      </c>
      <c r="M717" s="2" t="str">
        <f>IFERROR(VLOOKUP($A717,[1]products_2021_10_19_12_46_45!$A$3:$S$481,9,FALSE),"")</f>
        <v>Manga Corta, Chomba</v>
      </c>
      <c r="N717" s="2">
        <f>IFERROR(VLOOKUP(C717,[2]articulo!$A$1:$D$9000,4,FALSE),"")</f>
        <v>2808</v>
      </c>
      <c r="O717" s="2" t="str">
        <f>VLOOKUP($A717,[1]products_2021_10_19_12_46_45!$A$3:$S$481,18,FALSE)</f>
        <v>https://rerda.com/8090/chomba-polo-manga-corta-negra-t-2xs-2xl.jpg,https://rerda.com/8091/chomba-polo-manga-corta-negra-t-2xs-2xl.jpg,https://rerda.com/8092/chomba-polo-manga-corta-negra-t-2xs-2xl.jpg,https://rerda.com/8093/chomba-polo-manga-corta-negra-t-2xs-2xl.jpg,https://rerda.com/8094/chomba-polo-manga-corta-negra-t-2xs-2xl.jpg</v>
      </c>
      <c r="P717" s="2">
        <f>IFERROR(VLOOKUP(B717,[3]stock!$A$1:$B$9000,2,FALSE),"0")</f>
        <v>32</v>
      </c>
      <c r="Q717" s="2">
        <f>VLOOKUP($A717,[1]products_2021_10_19_12_46_45!$A$3:$S$481,11,FALSE)</f>
        <v>5</v>
      </c>
      <c r="R717" s="2">
        <f>VLOOKUP($A717,[1]products_2021_10_19_12_46_45!$A$3:$S$481,12,FALSE)</f>
        <v>5</v>
      </c>
      <c r="S717" s="2">
        <f>VLOOKUP($A717,[1]products_2021_10_19_12_46_45!$A$3:$S$481,13,FALSE)</f>
        <v>5</v>
      </c>
      <c r="T717" s="2">
        <f>VLOOKUP($A717,[1]products_2021_10_19_12_46_45!$A$3:$S$481,14,FALSE)</f>
        <v>0.03</v>
      </c>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row>
    <row r="718" spans="1:45" hidden="1" x14ac:dyDescent="0.25">
      <c r="A718" s="2">
        <v>984</v>
      </c>
      <c r="B718" s="2">
        <v>210110000</v>
      </c>
      <c r="C718" s="2">
        <f>VLOOKUP($A718,[1]products_2021_10_19_12_46_45!$A$3:$S$481,3,FALSE)</f>
        <v>2101100</v>
      </c>
      <c r="D718" s="2" t="str">
        <f>VLOOKUP($A718,[1]products_2021_10_19_12_46_45!$A$3:$S$481,4,FALSE)</f>
        <v>Remera Manga Corta con Cierre Blanca T:XXS/XXL</v>
      </c>
      <c r="E718" s="3" t="s">
        <v>45</v>
      </c>
      <c r="F718" s="4"/>
      <c r="G718" s="2" t="str">
        <f>VLOOKUP($A718,[1]products_2021_10_19_12_46_45!$A$3:$S$481,16,FALSE)</f>
        <v>Cierre al costado en el cuello._x000D_
Abrojos para insignias o identificación._x000D_
Vivo transversal desde un hombro al pecho y hasta el otro hombro.</v>
      </c>
      <c r="H718" s="2" t="str">
        <f>IFERROR(VLOOKUP($A718,[1]products_2021_10_19_12_46_45!$A$3:$S$481,17,FALSE),"")</f>
        <v/>
      </c>
      <c r="I718" s="2" t="str">
        <f>VLOOKUP($A718,[1]products_2021_10_19_12_46_45!$A$3:$S$481,5,FALSE)</f>
        <v>Indumentaria militar</v>
      </c>
      <c r="J718" s="2" t="str">
        <f>IFERROR(VLOOKUP($A718,[1]products_2021_10_19_12_46_45!$A$3:$S$481,6,FALSE),"")</f>
        <v>Chombas, remeras y deportivos</v>
      </c>
      <c r="K718" s="2" t="str">
        <f>IFERROR(VLOOKUP($A718,[1]products_2021_10_19_12_46_45!$A$3:$S$481,7,FALSE),"")</f>
        <v>Remera</v>
      </c>
      <c r="L718" s="2" t="str">
        <f>IFERROR(VLOOKUP($A718,[1]products_2021_10_19_12_46_45!$A$3:$S$481,8,FALSE),"")</f>
        <v>Mangas Cortas</v>
      </c>
      <c r="M718" s="2" t="str">
        <f>IFERROR(VLOOKUP($A718,[1]products_2021_10_19_12_46_45!$A$3:$S$481,9,FALSE),"")</f>
        <v>Manga Corta, Cierre, Remera, Mangas Cortas</v>
      </c>
      <c r="N718" s="2">
        <f>IFERROR(VLOOKUP(C718,[2]articulo!$A$1:$D$9000,4,FALSE),"")</f>
        <v>2620.8000000000002</v>
      </c>
      <c r="O718" s="2" t="str">
        <f>VLOOKUP($A718,[1]products_2021_10_19_12_46_45!$A$3:$S$481,18,FALSE)</f>
        <v>https://rerda.com/4782/remera-manga-corta-con-cierre-blanca.jpg,https://rerda.com/4780/remera-manga-corta-con-cierre-blanca.jpg,https://rerda.com/4847/remera-manga-corta-con-cierre-blanca.jpg</v>
      </c>
      <c r="P718" s="2">
        <f>IFERROR(VLOOKUP(B718,[3]stock!$A$1:$B$9000,2,FALSE),"0")</f>
        <v>0</v>
      </c>
      <c r="Q718" s="2">
        <f>VLOOKUP($A718,[1]products_2021_10_19_12_46_45!$A$3:$S$481,11,FALSE)</f>
        <v>5</v>
      </c>
      <c r="R718" s="2">
        <f>VLOOKUP($A718,[1]products_2021_10_19_12_46_45!$A$3:$S$481,12,FALSE)</f>
        <v>5</v>
      </c>
      <c r="S718" s="2">
        <f>VLOOKUP($A718,[1]products_2021_10_19_12_46_45!$A$3:$S$481,13,FALSE)</f>
        <v>5</v>
      </c>
      <c r="T718" s="2">
        <f>VLOOKUP($A718,[1]products_2021_10_19_12_46_45!$A$3:$S$481,14,FALSE)</f>
        <v>0.03</v>
      </c>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row>
    <row r="719" spans="1:45" hidden="1" x14ac:dyDescent="0.25">
      <c r="A719" s="2">
        <v>984</v>
      </c>
      <c r="B719" s="2">
        <v>210110001</v>
      </c>
      <c r="C719" s="2">
        <f>VLOOKUP($A719,[1]products_2021_10_19_12_46_45!$A$3:$S$481,3,FALSE)</f>
        <v>2101100</v>
      </c>
      <c r="D719" s="2" t="str">
        <f>VLOOKUP($A719,[1]products_2021_10_19_12_46_45!$A$3:$S$481,4,FALSE)</f>
        <v>Remera Manga Corta con Cierre Blanca T:XXS/XXL</v>
      </c>
      <c r="E719" s="3" t="s">
        <v>46</v>
      </c>
      <c r="F719" s="4"/>
      <c r="G719" s="2" t="str">
        <f>VLOOKUP($A719,[1]products_2021_10_19_12_46_45!$A$3:$S$481,16,FALSE)</f>
        <v>Cierre al costado en el cuello._x000D_
Abrojos para insignias o identificación._x000D_
Vivo transversal desde un hombro al pecho y hasta el otro hombro.</v>
      </c>
      <c r="H719" s="2" t="str">
        <f>IFERROR(VLOOKUP($A719,[1]products_2021_10_19_12_46_45!$A$3:$S$481,17,FALSE),"")</f>
        <v/>
      </c>
      <c r="I719" s="2" t="str">
        <f>VLOOKUP($A719,[1]products_2021_10_19_12_46_45!$A$3:$S$481,5,FALSE)</f>
        <v>Indumentaria militar</v>
      </c>
      <c r="J719" s="2" t="str">
        <f>IFERROR(VLOOKUP($A719,[1]products_2021_10_19_12_46_45!$A$3:$S$481,6,FALSE),"")</f>
        <v>Chombas, remeras y deportivos</v>
      </c>
      <c r="K719" s="2" t="str">
        <f>IFERROR(VLOOKUP($A719,[1]products_2021_10_19_12_46_45!$A$3:$S$481,7,FALSE),"")</f>
        <v>Remera</v>
      </c>
      <c r="L719" s="2" t="str">
        <f>IFERROR(VLOOKUP($A719,[1]products_2021_10_19_12_46_45!$A$3:$S$481,8,FALSE),"")</f>
        <v>Mangas Cortas</v>
      </c>
      <c r="M719" s="2" t="str">
        <f>IFERROR(VLOOKUP($A719,[1]products_2021_10_19_12_46_45!$A$3:$S$481,9,FALSE),"")</f>
        <v>Manga Corta, Cierre, Remera, Mangas Cortas</v>
      </c>
      <c r="N719" s="2">
        <f>IFERROR(VLOOKUP(C719,[2]articulo!$A$1:$D$9000,4,FALSE),"")</f>
        <v>2620.8000000000002</v>
      </c>
      <c r="O719" s="2" t="str">
        <f>VLOOKUP($A719,[1]products_2021_10_19_12_46_45!$A$3:$S$481,18,FALSE)</f>
        <v>https://rerda.com/4782/remera-manga-corta-con-cierre-blanca.jpg,https://rerda.com/4780/remera-manga-corta-con-cierre-blanca.jpg,https://rerda.com/4847/remera-manga-corta-con-cierre-blanca.jpg</v>
      </c>
      <c r="P719" s="2">
        <f>IFERROR(VLOOKUP(B719,[3]stock!$A$1:$B$9000,2,FALSE),"0")</f>
        <v>6</v>
      </c>
      <c r="Q719" s="2">
        <f>VLOOKUP($A719,[1]products_2021_10_19_12_46_45!$A$3:$S$481,11,FALSE)</f>
        <v>5</v>
      </c>
      <c r="R719" s="2">
        <f>VLOOKUP($A719,[1]products_2021_10_19_12_46_45!$A$3:$S$481,12,FALSE)</f>
        <v>5</v>
      </c>
      <c r="S719" s="2">
        <f>VLOOKUP($A719,[1]products_2021_10_19_12_46_45!$A$3:$S$481,13,FALSE)</f>
        <v>5</v>
      </c>
      <c r="T719" s="2">
        <f>VLOOKUP($A719,[1]products_2021_10_19_12_46_45!$A$3:$S$481,14,FALSE)</f>
        <v>0.03</v>
      </c>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row>
    <row r="720" spans="1:45" hidden="1" x14ac:dyDescent="0.25">
      <c r="A720" s="2">
        <v>984</v>
      </c>
      <c r="B720" s="2">
        <v>210110002</v>
      </c>
      <c r="C720" s="2">
        <f>VLOOKUP($A720,[1]products_2021_10_19_12_46_45!$A$3:$S$481,3,FALSE)</f>
        <v>2101100</v>
      </c>
      <c r="D720" s="2" t="str">
        <f>VLOOKUP($A720,[1]products_2021_10_19_12_46_45!$A$3:$S$481,4,FALSE)</f>
        <v>Remera Manga Corta con Cierre Blanca T:XXS/XXL</v>
      </c>
      <c r="E720" s="3" t="s">
        <v>47</v>
      </c>
      <c r="F720" s="4"/>
      <c r="G720" s="2" t="str">
        <f>VLOOKUP($A720,[1]products_2021_10_19_12_46_45!$A$3:$S$481,16,FALSE)</f>
        <v>Cierre al costado en el cuello._x000D_
Abrojos para insignias o identificación._x000D_
Vivo transversal desde un hombro al pecho y hasta el otro hombro.</v>
      </c>
      <c r="H720" s="2" t="str">
        <f>IFERROR(VLOOKUP($A720,[1]products_2021_10_19_12_46_45!$A$3:$S$481,17,FALSE),"")</f>
        <v/>
      </c>
      <c r="I720" s="2" t="str">
        <f>VLOOKUP($A720,[1]products_2021_10_19_12_46_45!$A$3:$S$481,5,FALSE)</f>
        <v>Indumentaria militar</v>
      </c>
      <c r="J720" s="2" t="str">
        <f>IFERROR(VLOOKUP($A720,[1]products_2021_10_19_12_46_45!$A$3:$S$481,6,FALSE),"")</f>
        <v>Chombas, remeras y deportivos</v>
      </c>
      <c r="K720" s="2" t="str">
        <f>IFERROR(VLOOKUP($A720,[1]products_2021_10_19_12_46_45!$A$3:$S$481,7,FALSE),"")</f>
        <v>Remera</v>
      </c>
      <c r="L720" s="2" t="str">
        <f>IFERROR(VLOOKUP($A720,[1]products_2021_10_19_12_46_45!$A$3:$S$481,8,FALSE),"")</f>
        <v>Mangas Cortas</v>
      </c>
      <c r="M720" s="2" t="str">
        <f>IFERROR(VLOOKUP($A720,[1]products_2021_10_19_12_46_45!$A$3:$S$481,9,FALSE),"")</f>
        <v>Manga Corta, Cierre, Remera, Mangas Cortas</v>
      </c>
      <c r="N720" s="2">
        <f>IFERROR(VLOOKUP(C720,[2]articulo!$A$1:$D$9000,4,FALSE),"")</f>
        <v>2620.8000000000002</v>
      </c>
      <c r="O720" s="2" t="str">
        <f>VLOOKUP($A720,[1]products_2021_10_19_12_46_45!$A$3:$S$481,18,FALSE)</f>
        <v>https://rerda.com/4782/remera-manga-corta-con-cierre-blanca.jpg,https://rerda.com/4780/remera-manga-corta-con-cierre-blanca.jpg,https://rerda.com/4847/remera-manga-corta-con-cierre-blanca.jpg</v>
      </c>
      <c r="P720" s="2">
        <f>IFERROR(VLOOKUP(B720,[3]stock!$A$1:$B$9000,2,FALSE),"0")</f>
        <v>5</v>
      </c>
      <c r="Q720" s="2">
        <f>VLOOKUP($A720,[1]products_2021_10_19_12_46_45!$A$3:$S$481,11,FALSE)</f>
        <v>5</v>
      </c>
      <c r="R720" s="2">
        <f>VLOOKUP($A720,[1]products_2021_10_19_12_46_45!$A$3:$S$481,12,FALSE)</f>
        <v>5</v>
      </c>
      <c r="S720" s="2">
        <f>VLOOKUP($A720,[1]products_2021_10_19_12_46_45!$A$3:$S$481,13,FALSE)</f>
        <v>5</v>
      </c>
      <c r="T720" s="2">
        <f>VLOOKUP($A720,[1]products_2021_10_19_12_46_45!$A$3:$S$481,14,FALSE)</f>
        <v>0.03</v>
      </c>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row>
    <row r="721" spans="1:45" hidden="1" x14ac:dyDescent="0.25">
      <c r="A721" s="2">
        <v>984</v>
      </c>
      <c r="B721" s="2">
        <v>210110003</v>
      </c>
      <c r="C721" s="2">
        <f>VLOOKUP($A721,[1]products_2021_10_19_12_46_45!$A$3:$S$481,3,FALSE)</f>
        <v>2101100</v>
      </c>
      <c r="D721" s="2" t="str">
        <f>VLOOKUP($A721,[1]products_2021_10_19_12_46_45!$A$3:$S$481,4,FALSE)</f>
        <v>Remera Manga Corta con Cierre Blanca T:XXS/XXL</v>
      </c>
      <c r="E721" s="3" t="s">
        <v>48</v>
      </c>
      <c r="F721" s="4"/>
      <c r="G721" s="2" t="str">
        <f>VLOOKUP($A721,[1]products_2021_10_19_12_46_45!$A$3:$S$481,16,FALSE)</f>
        <v>Cierre al costado en el cuello._x000D_
Abrojos para insignias o identificación._x000D_
Vivo transversal desde un hombro al pecho y hasta el otro hombro.</v>
      </c>
      <c r="H721" s="2" t="str">
        <f>IFERROR(VLOOKUP($A721,[1]products_2021_10_19_12_46_45!$A$3:$S$481,17,FALSE),"")</f>
        <v/>
      </c>
      <c r="I721" s="2" t="str">
        <f>VLOOKUP($A721,[1]products_2021_10_19_12_46_45!$A$3:$S$481,5,FALSE)</f>
        <v>Indumentaria militar</v>
      </c>
      <c r="J721" s="2" t="str">
        <f>IFERROR(VLOOKUP($A721,[1]products_2021_10_19_12_46_45!$A$3:$S$481,6,FALSE),"")</f>
        <v>Chombas, remeras y deportivos</v>
      </c>
      <c r="K721" s="2" t="str">
        <f>IFERROR(VLOOKUP($A721,[1]products_2021_10_19_12_46_45!$A$3:$S$481,7,FALSE),"")</f>
        <v>Remera</v>
      </c>
      <c r="L721" s="2" t="str">
        <f>IFERROR(VLOOKUP($A721,[1]products_2021_10_19_12_46_45!$A$3:$S$481,8,FALSE),"")</f>
        <v>Mangas Cortas</v>
      </c>
      <c r="M721" s="2" t="str">
        <f>IFERROR(VLOOKUP($A721,[1]products_2021_10_19_12_46_45!$A$3:$S$481,9,FALSE),"")</f>
        <v>Manga Corta, Cierre, Remera, Mangas Cortas</v>
      </c>
      <c r="N721" s="2">
        <f>IFERROR(VLOOKUP(C721,[2]articulo!$A$1:$D$9000,4,FALSE),"")</f>
        <v>2620.8000000000002</v>
      </c>
      <c r="O721" s="2" t="str">
        <f>VLOOKUP($A721,[1]products_2021_10_19_12_46_45!$A$3:$S$481,18,FALSE)</f>
        <v>https://rerda.com/4782/remera-manga-corta-con-cierre-blanca.jpg,https://rerda.com/4780/remera-manga-corta-con-cierre-blanca.jpg,https://rerda.com/4847/remera-manga-corta-con-cierre-blanca.jpg</v>
      </c>
      <c r="P721" s="2">
        <f>IFERROR(VLOOKUP(B721,[3]stock!$A$1:$B$9000,2,FALSE),"0")</f>
        <v>6</v>
      </c>
      <c r="Q721" s="2">
        <f>VLOOKUP($A721,[1]products_2021_10_19_12_46_45!$A$3:$S$481,11,FALSE)</f>
        <v>5</v>
      </c>
      <c r="R721" s="2">
        <f>VLOOKUP($A721,[1]products_2021_10_19_12_46_45!$A$3:$S$481,12,FALSE)</f>
        <v>5</v>
      </c>
      <c r="S721" s="2">
        <f>VLOOKUP($A721,[1]products_2021_10_19_12_46_45!$A$3:$S$481,13,FALSE)</f>
        <v>5</v>
      </c>
      <c r="T721" s="2">
        <f>VLOOKUP($A721,[1]products_2021_10_19_12_46_45!$A$3:$S$481,14,FALSE)</f>
        <v>0.03</v>
      </c>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row>
    <row r="722" spans="1:45" hidden="1" x14ac:dyDescent="0.25">
      <c r="A722" s="2">
        <v>984</v>
      </c>
      <c r="B722" s="2">
        <v>210110004</v>
      </c>
      <c r="C722" s="2">
        <f>VLOOKUP($A722,[1]products_2021_10_19_12_46_45!$A$3:$S$481,3,FALSE)</f>
        <v>2101100</v>
      </c>
      <c r="D722" s="2" t="str">
        <f>VLOOKUP($A722,[1]products_2021_10_19_12_46_45!$A$3:$S$481,4,FALSE)</f>
        <v>Remera Manga Corta con Cierre Blanca T:XXS/XXL</v>
      </c>
      <c r="E722" s="3" t="s">
        <v>49</v>
      </c>
      <c r="F722" s="4"/>
      <c r="G722" s="2" t="str">
        <f>VLOOKUP($A722,[1]products_2021_10_19_12_46_45!$A$3:$S$481,16,FALSE)</f>
        <v>Cierre al costado en el cuello._x000D_
Abrojos para insignias o identificación._x000D_
Vivo transversal desde un hombro al pecho y hasta el otro hombro.</v>
      </c>
      <c r="H722" s="2" t="str">
        <f>IFERROR(VLOOKUP($A722,[1]products_2021_10_19_12_46_45!$A$3:$S$481,17,FALSE),"")</f>
        <v/>
      </c>
      <c r="I722" s="2" t="str">
        <f>VLOOKUP($A722,[1]products_2021_10_19_12_46_45!$A$3:$S$481,5,FALSE)</f>
        <v>Indumentaria militar</v>
      </c>
      <c r="J722" s="2" t="str">
        <f>IFERROR(VLOOKUP($A722,[1]products_2021_10_19_12_46_45!$A$3:$S$481,6,FALSE),"")</f>
        <v>Chombas, remeras y deportivos</v>
      </c>
      <c r="K722" s="2" t="str">
        <f>IFERROR(VLOOKUP($A722,[1]products_2021_10_19_12_46_45!$A$3:$S$481,7,FALSE),"")</f>
        <v>Remera</v>
      </c>
      <c r="L722" s="2" t="str">
        <f>IFERROR(VLOOKUP($A722,[1]products_2021_10_19_12_46_45!$A$3:$S$481,8,FALSE),"")</f>
        <v>Mangas Cortas</v>
      </c>
      <c r="M722" s="2" t="str">
        <f>IFERROR(VLOOKUP($A722,[1]products_2021_10_19_12_46_45!$A$3:$S$481,9,FALSE),"")</f>
        <v>Manga Corta, Cierre, Remera, Mangas Cortas</v>
      </c>
      <c r="N722" s="2">
        <f>IFERROR(VLOOKUP(C722,[2]articulo!$A$1:$D$9000,4,FALSE),"")</f>
        <v>2620.8000000000002</v>
      </c>
      <c r="O722" s="2" t="str">
        <f>VLOOKUP($A722,[1]products_2021_10_19_12_46_45!$A$3:$S$481,18,FALSE)</f>
        <v>https://rerda.com/4782/remera-manga-corta-con-cierre-blanca.jpg,https://rerda.com/4780/remera-manga-corta-con-cierre-blanca.jpg,https://rerda.com/4847/remera-manga-corta-con-cierre-blanca.jpg</v>
      </c>
      <c r="P722" s="2">
        <f>IFERROR(VLOOKUP(B722,[3]stock!$A$1:$B$9000,2,FALSE),"0")</f>
        <v>6</v>
      </c>
      <c r="Q722" s="2">
        <f>VLOOKUP($A722,[1]products_2021_10_19_12_46_45!$A$3:$S$481,11,FALSE)</f>
        <v>5</v>
      </c>
      <c r="R722" s="2">
        <f>VLOOKUP($A722,[1]products_2021_10_19_12_46_45!$A$3:$S$481,12,FALSE)</f>
        <v>5</v>
      </c>
      <c r="S722" s="2">
        <f>VLOOKUP($A722,[1]products_2021_10_19_12_46_45!$A$3:$S$481,13,FALSE)</f>
        <v>5</v>
      </c>
      <c r="T722" s="2">
        <f>VLOOKUP($A722,[1]products_2021_10_19_12_46_45!$A$3:$S$481,14,FALSE)</f>
        <v>0.03</v>
      </c>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row>
    <row r="723" spans="1:45" hidden="1" x14ac:dyDescent="0.25">
      <c r="A723" s="2">
        <v>984</v>
      </c>
      <c r="B723" s="2">
        <v>210110005</v>
      </c>
      <c r="C723" s="2">
        <f>VLOOKUP($A723,[1]products_2021_10_19_12_46_45!$A$3:$S$481,3,FALSE)</f>
        <v>2101100</v>
      </c>
      <c r="D723" s="2" t="str">
        <f>VLOOKUP($A723,[1]products_2021_10_19_12_46_45!$A$3:$S$481,4,FALSE)</f>
        <v>Remera Manga Corta con Cierre Blanca T:XXS/XXL</v>
      </c>
      <c r="E723" s="3" t="s">
        <v>50</v>
      </c>
      <c r="F723" s="4"/>
      <c r="G723" s="2" t="str">
        <f>VLOOKUP($A723,[1]products_2021_10_19_12_46_45!$A$3:$S$481,16,FALSE)</f>
        <v>Cierre al costado en el cuello._x000D_
Abrojos para insignias o identificación._x000D_
Vivo transversal desde un hombro al pecho y hasta el otro hombro.</v>
      </c>
      <c r="H723" s="2" t="str">
        <f>IFERROR(VLOOKUP($A723,[1]products_2021_10_19_12_46_45!$A$3:$S$481,17,FALSE),"")</f>
        <v/>
      </c>
      <c r="I723" s="2" t="str">
        <f>VLOOKUP($A723,[1]products_2021_10_19_12_46_45!$A$3:$S$481,5,FALSE)</f>
        <v>Indumentaria militar</v>
      </c>
      <c r="J723" s="2" t="str">
        <f>IFERROR(VLOOKUP($A723,[1]products_2021_10_19_12_46_45!$A$3:$S$481,6,FALSE),"")</f>
        <v>Chombas, remeras y deportivos</v>
      </c>
      <c r="K723" s="2" t="str">
        <f>IFERROR(VLOOKUP($A723,[1]products_2021_10_19_12_46_45!$A$3:$S$481,7,FALSE),"")</f>
        <v>Remera</v>
      </c>
      <c r="L723" s="2" t="str">
        <f>IFERROR(VLOOKUP($A723,[1]products_2021_10_19_12_46_45!$A$3:$S$481,8,FALSE),"")</f>
        <v>Mangas Cortas</v>
      </c>
      <c r="M723" s="2" t="str">
        <f>IFERROR(VLOOKUP($A723,[1]products_2021_10_19_12_46_45!$A$3:$S$481,9,FALSE),"")</f>
        <v>Manga Corta, Cierre, Remera, Mangas Cortas</v>
      </c>
      <c r="N723" s="2">
        <f>IFERROR(VLOOKUP(C723,[2]articulo!$A$1:$D$9000,4,FALSE),"")</f>
        <v>2620.8000000000002</v>
      </c>
      <c r="O723" s="2" t="str">
        <f>VLOOKUP($A723,[1]products_2021_10_19_12_46_45!$A$3:$S$481,18,FALSE)</f>
        <v>https://rerda.com/4782/remera-manga-corta-con-cierre-blanca.jpg,https://rerda.com/4780/remera-manga-corta-con-cierre-blanca.jpg,https://rerda.com/4847/remera-manga-corta-con-cierre-blanca.jpg</v>
      </c>
      <c r="P723" s="2">
        <f>IFERROR(VLOOKUP(B723,[3]stock!$A$1:$B$9000,2,FALSE),"0")</f>
        <v>6</v>
      </c>
      <c r="Q723" s="2">
        <f>VLOOKUP($A723,[1]products_2021_10_19_12_46_45!$A$3:$S$481,11,FALSE)</f>
        <v>5</v>
      </c>
      <c r="R723" s="2">
        <f>VLOOKUP($A723,[1]products_2021_10_19_12_46_45!$A$3:$S$481,12,FALSE)</f>
        <v>5</v>
      </c>
      <c r="S723" s="2">
        <f>VLOOKUP($A723,[1]products_2021_10_19_12_46_45!$A$3:$S$481,13,FALSE)</f>
        <v>5</v>
      </c>
      <c r="T723" s="2">
        <f>VLOOKUP($A723,[1]products_2021_10_19_12_46_45!$A$3:$S$481,14,FALSE)</f>
        <v>0.03</v>
      </c>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row>
    <row r="724" spans="1:45" hidden="1" x14ac:dyDescent="0.25">
      <c r="A724" s="2">
        <v>984</v>
      </c>
      <c r="B724" s="2">
        <v>210110006</v>
      </c>
      <c r="C724" s="2">
        <f>VLOOKUP($A724,[1]products_2021_10_19_12_46_45!$A$3:$S$481,3,FALSE)</f>
        <v>2101100</v>
      </c>
      <c r="D724" s="2" t="str">
        <f>VLOOKUP($A724,[1]products_2021_10_19_12_46_45!$A$3:$S$481,4,FALSE)</f>
        <v>Remera Manga Corta con Cierre Blanca T:XXS/XXL</v>
      </c>
      <c r="E724" s="3" t="s">
        <v>51</v>
      </c>
      <c r="F724" s="4"/>
      <c r="G724" s="2" t="str">
        <f>VLOOKUP($A724,[1]products_2021_10_19_12_46_45!$A$3:$S$481,16,FALSE)</f>
        <v>Cierre al costado en el cuello._x000D_
Abrojos para insignias o identificación._x000D_
Vivo transversal desde un hombro al pecho y hasta el otro hombro.</v>
      </c>
      <c r="H724" s="2" t="str">
        <f>IFERROR(VLOOKUP($A724,[1]products_2021_10_19_12_46_45!$A$3:$S$481,17,FALSE),"")</f>
        <v/>
      </c>
      <c r="I724" s="2" t="str">
        <f>VLOOKUP($A724,[1]products_2021_10_19_12_46_45!$A$3:$S$481,5,FALSE)</f>
        <v>Indumentaria militar</v>
      </c>
      <c r="J724" s="2" t="str">
        <f>IFERROR(VLOOKUP($A724,[1]products_2021_10_19_12_46_45!$A$3:$S$481,6,FALSE),"")</f>
        <v>Chombas, remeras y deportivos</v>
      </c>
      <c r="K724" s="2" t="str">
        <f>IFERROR(VLOOKUP($A724,[1]products_2021_10_19_12_46_45!$A$3:$S$481,7,FALSE),"")</f>
        <v>Remera</v>
      </c>
      <c r="L724" s="2" t="str">
        <f>IFERROR(VLOOKUP($A724,[1]products_2021_10_19_12_46_45!$A$3:$S$481,8,FALSE),"")</f>
        <v>Mangas Cortas</v>
      </c>
      <c r="M724" s="2" t="str">
        <f>IFERROR(VLOOKUP($A724,[1]products_2021_10_19_12_46_45!$A$3:$S$481,9,FALSE),"")</f>
        <v>Manga Corta, Cierre, Remera, Mangas Cortas</v>
      </c>
      <c r="N724" s="2">
        <f>IFERROR(VLOOKUP(C724,[2]articulo!$A$1:$D$9000,4,FALSE),"")</f>
        <v>2620.8000000000002</v>
      </c>
      <c r="O724" s="2" t="str">
        <f>VLOOKUP($A724,[1]products_2021_10_19_12_46_45!$A$3:$S$481,18,FALSE)</f>
        <v>https://rerda.com/4782/remera-manga-corta-con-cierre-blanca.jpg,https://rerda.com/4780/remera-manga-corta-con-cierre-blanca.jpg,https://rerda.com/4847/remera-manga-corta-con-cierre-blanca.jpg</v>
      </c>
      <c r="P724" s="2">
        <f>IFERROR(VLOOKUP(B724,[3]stock!$A$1:$B$9000,2,FALSE),"0")</f>
        <v>2</v>
      </c>
      <c r="Q724" s="2">
        <f>VLOOKUP($A724,[1]products_2021_10_19_12_46_45!$A$3:$S$481,11,FALSE)</f>
        <v>5</v>
      </c>
      <c r="R724" s="2">
        <f>VLOOKUP($A724,[1]products_2021_10_19_12_46_45!$A$3:$S$481,12,FALSE)</f>
        <v>5</v>
      </c>
      <c r="S724" s="2">
        <f>VLOOKUP($A724,[1]products_2021_10_19_12_46_45!$A$3:$S$481,13,FALSE)</f>
        <v>5</v>
      </c>
      <c r="T724" s="2">
        <f>VLOOKUP($A724,[1]products_2021_10_19_12_46_45!$A$3:$S$481,14,FALSE)</f>
        <v>0.03</v>
      </c>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row>
    <row r="725" spans="1:45" hidden="1" x14ac:dyDescent="0.25">
      <c r="A725" s="2">
        <v>1007</v>
      </c>
      <c r="B725" s="2">
        <v>210110500</v>
      </c>
      <c r="C725" s="2">
        <f>VLOOKUP($A725,[1]products_2021_10_19_12_46_45!$A$3:$S$481,3,FALSE)</f>
        <v>2101105</v>
      </c>
      <c r="D725" s="2" t="str">
        <f>VLOOKUP($A725,[1]products_2021_10_19_12_46_45!$A$3:$S$481,4,FALSE)</f>
        <v>Chomba Polo Policía Urbana Tucumán T:XXS-XXL</v>
      </c>
      <c r="E725" s="3" t="s">
        <v>45</v>
      </c>
      <c r="F725" s="4"/>
      <c r="G725" s="2" t="str">
        <f>VLOOKUP($A725,[1]products_2021_10_19_12_46_45!$A$3:$S$481,16,FALSE)</f>
        <v>Chomba cuello polo para efectivo policial urbano de la provincia de Tucumán.</v>
      </c>
      <c r="H725" s="2" t="str">
        <f>IFERROR(VLOOKUP($A725,[1]products_2021_10_19_12_46_45!$A$3:$S$481,17,FALSE),"")</f>
        <v>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v>
      </c>
      <c r="I725" s="2" t="str">
        <f>VLOOKUP($A725,[1]products_2021_10_19_12_46_45!$A$3:$S$481,5,FALSE)</f>
        <v>Indumentaria militar</v>
      </c>
      <c r="J725" s="2" t="str">
        <f>IFERROR(VLOOKUP($A725,[1]products_2021_10_19_12_46_45!$A$3:$S$481,6,FALSE),"")</f>
        <v>Chombas, remeras y deportivos</v>
      </c>
      <c r="K725" s="2" t="str">
        <f>IFERROR(VLOOKUP($A725,[1]products_2021_10_19_12_46_45!$A$3:$S$481,7,FALSE),"")</f>
        <v>Chomba</v>
      </c>
      <c r="L725" s="2" t="str">
        <f>IFERROR(VLOOKUP($A725,[1]products_2021_10_19_12_46_45!$A$3:$S$481,8,FALSE),"")</f>
        <v>Mangas Cortas</v>
      </c>
      <c r="M725" s="2" t="str">
        <f>IFERROR(VLOOKUP($A725,[1]products_2021_10_19_12_46_45!$A$3:$S$481,9,FALSE),"")</f>
        <v>Policía, Chomba, Urbana, Tucumán</v>
      </c>
      <c r="N725" s="2">
        <f>IFERROR(VLOOKUP(C725,[2]articulo!$A$1:$D$9000,4,FALSE),"")</f>
        <v>4258.8</v>
      </c>
      <c r="O725" s="2" t="str">
        <f>VLOOKUP($A725,[1]products_2021_10_19_12_46_45!$A$3:$S$481,18,FALSE)</f>
        <v>https://rerda.com/8099/chomba-polo-policia-urbana-tucuman.jpg,https://rerda.com/8100/chomba-polo-policia-urbana-tucuman.jpg,https://rerda.com/8101/chomba-polo-policia-urbana-tucuman.jpg,https://rerda.com/8102/chomba-polo-policia-urbana-tucuman.jpg</v>
      </c>
      <c r="P725" s="2">
        <f>IFERROR(VLOOKUP(B725,[3]stock!$A$1:$B$9000,2,FALSE),"0")</f>
        <v>0</v>
      </c>
      <c r="Q725" s="2">
        <f>VLOOKUP($A725,[1]products_2021_10_19_12_46_45!$A$3:$S$481,11,FALSE)</f>
        <v>10</v>
      </c>
      <c r="R725" s="2">
        <f>VLOOKUP($A725,[1]products_2021_10_19_12_46_45!$A$3:$S$481,12,FALSE)</f>
        <v>10</v>
      </c>
      <c r="S725" s="2">
        <f>VLOOKUP($A725,[1]products_2021_10_19_12_46_45!$A$3:$S$481,13,FALSE)</f>
        <v>10</v>
      </c>
      <c r="T725" s="2">
        <f>VLOOKUP($A725,[1]products_2021_10_19_12_46_45!$A$3:$S$481,14,FALSE)</f>
        <v>0.4</v>
      </c>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row>
    <row r="726" spans="1:45" hidden="1" x14ac:dyDescent="0.25">
      <c r="A726" s="2">
        <v>1007</v>
      </c>
      <c r="B726" s="2">
        <v>210110501</v>
      </c>
      <c r="C726" s="2">
        <f>VLOOKUP($A726,[1]products_2021_10_19_12_46_45!$A$3:$S$481,3,FALSE)</f>
        <v>2101105</v>
      </c>
      <c r="D726" s="2" t="str">
        <f>VLOOKUP($A726,[1]products_2021_10_19_12_46_45!$A$3:$S$481,4,FALSE)</f>
        <v>Chomba Polo Policía Urbana Tucumán T:XXS-XXL</v>
      </c>
      <c r="E726" s="3" t="s">
        <v>46</v>
      </c>
      <c r="F726" s="4"/>
      <c r="G726" s="2" t="str">
        <f>VLOOKUP($A726,[1]products_2021_10_19_12_46_45!$A$3:$S$481,16,FALSE)</f>
        <v>Chomba cuello polo para efectivo policial urbano de la provincia de Tucumán.</v>
      </c>
      <c r="H726" s="2" t="str">
        <f>IFERROR(VLOOKUP($A726,[1]products_2021_10_19_12_46_45!$A$3:$S$481,17,FALSE),"")</f>
        <v>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v>
      </c>
      <c r="I726" s="2" t="str">
        <f>VLOOKUP($A726,[1]products_2021_10_19_12_46_45!$A$3:$S$481,5,FALSE)</f>
        <v>Indumentaria militar</v>
      </c>
      <c r="J726" s="2" t="str">
        <f>IFERROR(VLOOKUP($A726,[1]products_2021_10_19_12_46_45!$A$3:$S$481,6,FALSE),"")</f>
        <v>Chombas, remeras y deportivos</v>
      </c>
      <c r="K726" s="2" t="str">
        <f>IFERROR(VLOOKUP($A726,[1]products_2021_10_19_12_46_45!$A$3:$S$481,7,FALSE),"")</f>
        <v>Chomba</v>
      </c>
      <c r="L726" s="2" t="str">
        <f>IFERROR(VLOOKUP($A726,[1]products_2021_10_19_12_46_45!$A$3:$S$481,8,FALSE),"")</f>
        <v>Mangas Cortas</v>
      </c>
      <c r="M726" s="2" t="str">
        <f>IFERROR(VLOOKUP($A726,[1]products_2021_10_19_12_46_45!$A$3:$S$481,9,FALSE),"")</f>
        <v>Policía, Chomba, Urbana, Tucumán</v>
      </c>
      <c r="N726" s="2">
        <f>IFERROR(VLOOKUP(C726,[2]articulo!$A$1:$D$9000,4,FALSE),"")</f>
        <v>4258.8</v>
      </c>
      <c r="O726" s="2" t="str">
        <f>VLOOKUP($A726,[1]products_2021_10_19_12_46_45!$A$3:$S$481,18,FALSE)</f>
        <v>https://rerda.com/8099/chomba-polo-policia-urbana-tucuman.jpg,https://rerda.com/8100/chomba-polo-policia-urbana-tucuman.jpg,https://rerda.com/8101/chomba-polo-policia-urbana-tucuman.jpg,https://rerda.com/8102/chomba-polo-policia-urbana-tucuman.jpg</v>
      </c>
      <c r="P726" s="2">
        <f>IFERROR(VLOOKUP(B726,[3]stock!$A$1:$B$9000,2,FALSE),"0")</f>
        <v>0</v>
      </c>
      <c r="Q726" s="2">
        <f>VLOOKUP($A726,[1]products_2021_10_19_12_46_45!$A$3:$S$481,11,FALSE)</f>
        <v>10</v>
      </c>
      <c r="R726" s="2">
        <f>VLOOKUP($A726,[1]products_2021_10_19_12_46_45!$A$3:$S$481,12,FALSE)</f>
        <v>10</v>
      </c>
      <c r="S726" s="2">
        <f>VLOOKUP($A726,[1]products_2021_10_19_12_46_45!$A$3:$S$481,13,FALSE)</f>
        <v>10</v>
      </c>
      <c r="T726" s="2">
        <f>VLOOKUP($A726,[1]products_2021_10_19_12_46_45!$A$3:$S$481,14,FALSE)</f>
        <v>0.4</v>
      </c>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row>
    <row r="727" spans="1:45" hidden="1" x14ac:dyDescent="0.25">
      <c r="A727" s="2">
        <v>1007</v>
      </c>
      <c r="B727" s="2">
        <v>210110502</v>
      </c>
      <c r="C727" s="2">
        <f>VLOOKUP($A727,[1]products_2021_10_19_12_46_45!$A$3:$S$481,3,FALSE)</f>
        <v>2101105</v>
      </c>
      <c r="D727" s="2" t="str">
        <f>VLOOKUP($A727,[1]products_2021_10_19_12_46_45!$A$3:$S$481,4,FALSE)</f>
        <v>Chomba Polo Policía Urbana Tucumán T:XXS-XXL</v>
      </c>
      <c r="E727" s="3" t="s">
        <v>47</v>
      </c>
      <c r="F727" s="4"/>
      <c r="G727" s="2" t="str">
        <f>VLOOKUP($A727,[1]products_2021_10_19_12_46_45!$A$3:$S$481,16,FALSE)</f>
        <v>Chomba cuello polo para efectivo policial urbano de la provincia de Tucumán.</v>
      </c>
      <c r="H727" s="2" t="str">
        <f>IFERROR(VLOOKUP($A727,[1]products_2021_10_19_12_46_45!$A$3:$S$481,17,FALSE),"")</f>
        <v>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v>
      </c>
      <c r="I727" s="2" t="str">
        <f>VLOOKUP($A727,[1]products_2021_10_19_12_46_45!$A$3:$S$481,5,FALSE)</f>
        <v>Indumentaria militar</v>
      </c>
      <c r="J727" s="2" t="str">
        <f>IFERROR(VLOOKUP($A727,[1]products_2021_10_19_12_46_45!$A$3:$S$481,6,FALSE),"")</f>
        <v>Chombas, remeras y deportivos</v>
      </c>
      <c r="K727" s="2" t="str">
        <f>IFERROR(VLOOKUP($A727,[1]products_2021_10_19_12_46_45!$A$3:$S$481,7,FALSE),"")</f>
        <v>Chomba</v>
      </c>
      <c r="L727" s="2" t="str">
        <f>IFERROR(VLOOKUP($A727,[1]products_2021_10_19_12_46_45!$A$3:$S$481,8,FALSE),"")</f>
        <v>Mangas Cortas</v>
      </c>
      <c r="M727" s="2" t="str">
        <f>IFERROR(VLOOKUP($A727,[1]products_2021_10_19_12_46_45!$A$3:$S$481,9,FALSE),"")</f>
        <v>Policía, Chomba, Urbana, Tucumán</v>
      </c>
      <c r="N727" s="2">
        <f>IFERROR(VLOOKUP(C727,[2]articulo!$A$1:$D$9000,4,FALSE),"")</f>
        <v>4258.8</v>
      </c>
      <c r="O727" s="2" t="str">
        <f>VLOOKUP($A727,[1]products_2021_10_19_12_46_45!$A$3:$S$481,18,FALSE)</f>
        <v>https://rerda.com/8099/chomba-polo-policia-urbana-tucuman.jpg,https://rerda.com/8100/chomba-polo-policia-urbana-tucuman.jpg,https://rerda.com/8101/chomba-polo-policia-urbana-tucuman.jpg,https://rerda.com/8102/chomba-polo-policia-urbana-tucuman.jpg</v>
      </c>
      <c r="P727" s="2">
        <f>IFERROR(VLOOKUP(B727,[3]stock!$A$1:$B$9000,2,FALSE),"0")</f>
        <v>0</v>
      </c>
      <c r="Q727" s="2">
        <f>VLOOKUP($A727,[1]products_2021_10_19_12_46_45!$A$3:$S$481,11,FALSE)</f>
        <v>10</v>
      </c>
      <c r="R727" s="2">
        <f>VLOOKUP($A727,[1]products_2021_10_19_12_46_45!$A$3:$S$481,12,FALSE)</f>
        <v>10</v>
      </c>
      <c r="S727" s="2">
        <f>VLOOKUP($A727,[1]products_2021_10_19_12_46_45!$A$3:$S$481,13,FALSE)</f>
        <v>10</v>
      </c>
      <c r="T727" s="2">
        <f>VLOOKUP($A727,[1]products_2021_10_19_12_46_45!$A$3:$S$481,14,FALSE)</f>
        <v>0.4</v>
      </c>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row>
    <row r="728" spans="1:45" hidden="1" x14ac:dyDescent="0.25">
      <c r="A728" s="2">
        <v>1007</v>
      </c>
      <c r="B728" s="2">
        <v>210110503</v>
      </c>
      <c r="C728" s="2">
        <f>VLOOKUP($A728,[1]products_2021_10_19_12_46_45!$A$3:$S$481,3,FALSE)</f>
        <v>2101105</v>
      </c>
      <c r="D728" s="2" t="str">
        <f>VLOOKUP($A728,[1]products_2021_10_19_12_46_45!$A$3:$S$481,4,FALSE)</f>
        <v>Chomba Polo Policía Urbana Tucumán T:XXS-XXL</v>
      </c>
      <c r="E728" s="3" t="s">
        <v>48</v>
      </c>
      <c r="F728" s="4"/>
      <c r="G728" s="2" t="str">
        <f>VLOOKUP($A728,[1]products_2021_10_19_12_46_45!$A$3:$S$481,16,FALSE)</f>
        <v>Chomba cuello polo para efectivo policial urbano de la provincia de Tucumán.</v>
      </c>
      <c r="H728" s="2" t="str">
        <f>IFERROR(VLOOKUP($A728,[1]products_2021_10_19_12_46_45!$A$3:$S$481,17,FALSE),"")</f>
        <v>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v>
      </c>
      <c r="I728" s="2" t="str">
        <f>VLOOKUP($A728,[1]products_2021_10_19_12_46_45!$A$3:$S$481,5,FALSE)</f>
        <v>Indumentaria militar</v>
      </c>
      <c r="J728" s="2" t="str">
        <f>IFERROR(VLOOKUP($A728,[1]products_2021_10_19_12_46_45!$A$3:$S$481,6,FALSE),"")</f>
        <v>Chombas, remeras y deportivos</v>
      </c>
      <c r="K728" s="2" t="str">
        <f>IFERROR(VLOOKUP($A728,[1]products_2021_10_19_12_46_45!$A$3:$S$481,7,FALSE),"")</f>
        <v>Chomba</v>
      </c>
      <c r="L728" s="2" t="str">
        <f>IFERROR(VLOOKUP($A728,[1]products_2021_10_19_12_46_45!$A$3:$S$481,8,FALSE),"")</f>
        <v>Mangas Cortas</v>
      </c>
      <c r="M728" s="2" t="str">
        <f>IFERROR(VLOOKUP($A728,[1]products_2021_10_19_12_46_45!$A$3:$S$481,9,FALSE),"")</f>
        <v>Policía, Chomba, Urbana, Tucumán</v>
      </c>
      <c r="N728" s="2">
        <f>IFERROR(VLOOKUP(C728,[2]articulo!$A$1:$D$9000,4,FALSE),"")</f>
        <v>4258.8</v>
      </c>
      <c r="O728" s="2" t="str">
        <f>VLOOKUP($A728,[1]products_2021_10_19_12_46_45!$A$3:$S$481,18,FALSE)</f>
        <v>https://rerda.com/8099/chomba-polo-policia-urbana-tucuman.jpg,https://rerda.com/8100/chomba-polo-policia-urbana-tucuman.jpg,https://rerda.com/8101/chomba-polo-policia-urbana-tucuman.jpg,https://rerda.com/8102/chomba-polo-policia-urbana-tucuman.jpg</v>
      </c>
      <c r="P728" s="2">
        <f>IFERROR(VLOOKUP(B728,[3]stock!$A$1:$B$9000,2,FALSE),"0")</f>
        <v>0</v>
      </c>
      <c r="Q728" s="2">
        <f>VLOOKUP($A728,[1]products_2021_10_19_12_46_45!$A$3:$S$481,11,FALSE)</f>
        <v>10</v>
      </c>
      <c r="R728" s="2">
        <f>VLOOKUP($A728,[1]products_2021_10_19_12_46_45!$A$3:$S$481,12,FALSE)</f>
        <v>10</v>
      </c>
      <c r="S728" s="2">
        <f>VLOOKUP($A728,[1]products_2021_10_19_12_46_45!$A$3:$S$481,13,FALSE)</f>
        <v>10</v>
      </c>
      <c r="T728" s="2">
        <f>VLOOKUP($A728,[1]products_2021_10_19_12_46_45!$A$3:$S$481,14,FALSE)</f>
        <v>0.4</v>
      </c>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row>
    <row r="729" spans="1:45" hidden="1" x14ac:dyDescent="0.25">
      <c r="A729" s="2">
        <v>1007</v>
      </c>
      <c r="B729" s="2">
        <v>210110504</v>
      </c>
      <c r="C729" s="2">
        <f>VLOOKUP($A729,[1]products_2021_10_19_12_46_45!$A$3:$S$481,3,FALSE)</f>
        <v>2101105</v>
      </c>
      <c r="D729" s="2" t="str">
        <f>VLOOKUP($A729,[1]products_2021_10_19_12_46_45!$A$3:$S$481,4,FALSE)</f>
        <v>Chomba Polo Policía Urbana Tucumán T:XXS-XXL</v>
      </c>
      <c r="E729" s="3" t="s">
        <v>49</v>
      </c>
      <c r="F729" s="4"/>
      <c r="G729" s="2" t="str">
        <f>VLOOKUP($A729,[1]products_2021_10_19_12_46_45!$A$3:$S$481,16,FALSE)</f>
        <v>Chomba cuello polo para efectivo policial urbano de la provincia de Tucumán.</v>
      </c>
      <c r="H729" s="2" t="str">
        <f>IFERROR(VLOOKUP($A729,[1]products_2021_10_19_12_46_45!$A$3:$S$481,17,FALSE),"")</f>
        <v>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v>
      </c>
      <c r="I729" s="2" t="str">
        <f>VLOOKUP($A729,[1]products_2021_10_19_12_46_45!$A$3:$S$481,5,FALSE)</f>
        <v>Indumentaria militar</v>
      </c>
      <c r="J729" s="2" t="str">
        <f>IFERROR(VLOOKUP($A729,[1]products_2021_10_19_12_46_45!$A$3:$S$481,6,FALSE),"")</f>
        <v>Chombas, remeras y deportivos</v>
      </c>
      <c r="K729" s="2" t="str">
        <f>IFERROR(VLOOKUP($A729,[1]products_2021_10_19_12_46_45!$A$3:$S$481,7,FALSE),"")</f>
        <v>Chomba</v>
      </c>
      <c r="L729" s="2" t="str">
        <f>IFERROR(VLOOKUP($A729,[1]products_2021_10_19_12_46_45!$A$3:$S$481,8,FALSE),"")</f>
        <v>Mangas Cortas</v>
      </c>
      <c r="M729" s="2" t="str">
        <f>IFERROR(VLOOKUP($A729,[1]products_2021_10_19_12_46_45!$A$3:$S$481,9,FALSE),"")</f>
        <v>Policía, Chomba, Urbana, Tucumán</v>
      </c>
      <c r="N729" s="2">
        <f>IFERROR(VLOOKUP(C729,[2]articulo!$A$1:$D$9000,4,FALSE),"")</f>
        <v>4258.8</v>
      </c>
      <c r="O729" s="2" t="str">
        <f>VLOOKUP($A729,[1]products_2021_10_19_12_46_45!$A$3:$S$481,18,FALSE)</f>
        <v>https://rerda.com/8099/chomba-polo-policia-urbana-tucuman.jpg,https://rerda.com/8100/chomba-polo-policia-urbana-tucuman.jpg,https://rerda.com/8101/chomba-polo-policia-urbana-tucuman.jpg,https://rerda.com/8102/chomba-polo-policia-urbana-tucuman.jpg</v>
      </c>
      <c r="P729" s="2">
        <f>IFERROR(VLOOKUP(B729,[3]stock!$A$1:$B$9000,2,FALSE),"0")</f>
        <v>0</v>
      </c>
      <c r="Q729" s="2">
        <f>VLOOKUP($A729,[1]products_2021_10_19_12_46_45!$A$3:$S$481,11,FALSE)</f>
        <v>10</v>
      </c>
      <c r="R729" s="2">
        <f>VLOOKUP($A729,[1]products_2021_10_19_12_46_45!$A$3:$S$481,12,FALSE)</f>
        <v>10</v>
      </c>
      <c r="S729" s="2">
        <f>VLOOKUP($A729,[1]products_2021_10_19_12_46_45!$A$3:$S$481,13,FALSE)</f>
        <v>10</v>
      </c>
      <c r="T729" s="2">
        <f>VLOOKUP($A729,[1]products_2021_10_19_12_46_45!$A$3:$S$481,14,FALSE)</f>
        <v>0.4</v>
      </c>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row>
    <row r="730" spans="1:45" hidden="1" x14ac:dyDescent="0.25">
      <c r="A730" s="2">
        <v>1007</v>
      </c>
      <c r="B730" s="2">
        <v>210110505</v>
      </c>
      <c r="C730" s="2">
        <f>VLOOKUP($A730,[1]products_2021_10_19_12_46_45!$A$3:$S$481,3,FALSE)</f>
        <v>2101105</v>
      </c>
      <c r="D730" s="2" t="str">
        <f>VLOOKUP($A730,[1]products_2021_10_19_12_46_45!$A$3:$S$481,4,FALSE)</f>
        <v>Chomba Polo Policía Urbana Tucumán T:XXS-XXL</v>
      </c>
      <c r="E730" s="3" t="s">
        <v>50</v>
      </c>
      <c r="F730" s="4"/>
      <c r="G730" s="2" t="str">
        <f>VLOOKUP($A730,[1]products_2021_10_19_12_46_45!$A$3:$S$481,16,FALSE)</f>
        <v>Chomba cuello polo para efectivo policial urbano de la provincia de Tucumán.</v>
      </c>
      <c r="H730" s="2" t="str">
        <f>IFERROR(VLOOKUP($A730,[1]products_2021_10_19_12_46_45!$A$3:$S$481,17,FALSE),"")</f>
        <v>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v>
      </c>
      <c r="I730" s="2" t="str">
        <f>VLOOKUP($A730,[1]products_2021_10_19_12_46_45!$A$3:$S$481,5,FALSE)</f>
        <v>Indumentaria militar</v>
      </c>
      <c r="J730" s="2" t="str">
        <f>IFERROR(VLOOKUP($A730,[1]products_2021_10_19_12_46_45!$A$3:$S$481,6,FALSE),"")</f>
        <v>Chombas, remeras y deportivos</v>
      </c>
      <c r="K730" s="2" t="str">
        <f>IFERROR(VLOOKUP($A730,[1]products_2021_10_19_12_46_45!$A$3:$S$481,7,FALSE),"")</f>
        <v>Chomba</v>
      </c>
      <c r="L730" s="2" t="str">
        <f>IFERROR(VLOOKUP($A730,[1]products_2021_10_19_12_46_45!$A$3:$S$481,8,FALSE),"")</f>
        <v>Mangas Cortas</v>
      </c>
      <c r="M730" s="2" t="str">
        <f>IFERROR(VLOOKUP($A730,[1]products_2021_10_19_12_46_45!$A$3:$S$481,9,FALSE),"")</f>
        <v>Policía, Chomba, Urbana, Tucumán</v>
      </c>
      <c r="N730" s="2">
        <f>IFERROR(VLOOKUP(C730,[2]articulo!$A$1:$D$9000,4,FALSE),"")</f>
        <v>4258.8</v>
      </c>
      <c r="O730" s="2" t="str">
        <f>VLOOKUP($A730,[1]products_2021_10_19_12_46_45!$A$3:$S$481,18,FALSE)</f>
        <v>https://rerda.com/8099/chomba-polo-policia-urbana-tucuman.jpg,https://rerda.com/8100/chomba-polo-policia-urbana-tucuman.jpg,https://rerda.com/8101/chomba-polo-policia-urbana-tucuman.jpg,https://rerda.com/8102/chomba-polo-policia-urbana-tucuman.jpg</v>
      </c>
      <c r="P730" s="2">
        <f>IFERROR(VLOOKUP(B730,[3]stock!$A$1:$B$9000,2,FALSE),"0")</f>
        <v>0</v>
      </c>
      <c r="Q730" s="2">
        <f>VLOOKUP($A730,[1]products_2021_10_19_12_46_45!$A$3:$S$481,11,FALSE)</f>
        <v>10</v>
      </c>
      <c r="R730" s="2">
        <f>VLOOKUP($A730,[1]products_2021_10_19_12_46_45!$A$3:$S$481,12,FALSE)</f>
        <v>10</v>
      </c>
      <c r="S730" s="2">
        <f>VLOOKUP($A730,[1]products_2021_10_19_12_46_45!$A$3:$S$481,13,FALSE)</f>
        <v>10</v>
      </c>
      <c r="T730" s="2">
        <f>VLOOKUP($A730,[1]products_2021_10_19_12_46_45!$A$3:$S$481,14,FALSE)</f>
        <v>0.4</v>
      </c>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row>
    <row r="731" spans="1:45" hidden="1" x14ac:dyDescent="0.25">
      <c r="A731" s="2">
        <v>1007</v>
      </c>
      <c r="B731" s="2">
        <v>210110506</v>
      </c>
      <c r="C731" s="2">
        <f>VLOOKUP($A731,[1]products_2021_10_19_12_46_45!$A$3:$S$481,3,FALSE)</f>
        <v>2101105</v>
      </c>
      <c r="D731" s="2" t="str">
        <f>VLOOKUP($A731,[1]products_2021_10_19_12_46_45!$A$3:$S$481,4,FALSE)</f>
        <v>Chomba Polo Policía Urbana Tucumán T:XXS-XXL</v>
      </c>
      <c r="E731" s="3" t="s">
        <v>51</v>
      </c>
      <c r="F731" s="4"/>
      <c r="G731" s="2" t="str">
        <f>VLOOKUP($A731,[1]products_2021_10_19_12_46_45!$A$3:$S$481,16,FALSE)</f>
        <v>Chomba cuello polo para efectivo policial urbano de la provincia de Tucumán.</v>
      </c>
      <c r="H731" s="2" t="str">
        <f>IFERROR(VLOOKUP($A731,[1]products_2021_10_19_12_46_45!$A$3:$S$481,17,FALSE),"")</f>
        <v>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v>
      </c>
      <c r="I731" s="2" t="str">
        <f>VLOOKUP($A731,[1]products_2021_10_19_12_46_45!$A$3:$S$481,5,FALSE)</f>
        <v>Indumentaria militar</v>
      </c>
      <c r="J731" s="2" t="str">
        <f>IFERROR(VLOOKUP($A731,[1]products_2021_10_19_12_46_45!$A$3:$S$481,6,FALSE),"")</f>
        <v>Chombas, remeras y deportivos</v>
      </c>
      <c r="K731" s="2" t="str">
        <f>IFERROR(VLOOKUP($A731,[1]products_2021_10_19_12_46_45!$A$3:$S$481,7,FALSE),"")</f>
        <v>Chomba</v>
      </c>
      <c r="L731" s="2" t="str">
        <f>IFERROR(VLOOKUP($A731,[1]products_2021_10_19_12_46_45!$A$3:$S$481,8,FALSE),"")</f>
        <v>Mangas Cortas</v>
      </c>
      <c r="M731" s="2" t="str">
        <f>IFERROR(VLOOKUP($A731,[1]products_2021_10_19_12_46_45!$A$3:$S$481,9,FALSE),"")</f>
        <v>Policía, Chomba, Urbana, Tucumán</v>
      </c>
      <c r="N731" s="2">
        <f>IFERROR(VLOOKUP(C731,[2]articulo!$A$1:$D$9000,4,FALSE),"")</f>
        <v>4258.8</v>
      </c>
      <c r="O731" s="2" t="str">
        <f>VLOOKUP($A731,[1]products_2021_10_19_12_46_45!$A$3:$S$481,18,FALSE)</f>
        <v>https://rerda.com/8099/chomba-polo-policia-urbana-tucuman.jpg,https://rerda.com/8100/chomba-polo-policia-urbana-tucuman.jpg,https://rerda.com/8101/chomba-polo-policia-urbana-tucuman.jpg,https://rerda.com/8102/chomba-polo-policia-urbana-tucuman.jpg</v>
      </c>
      <c r="P731" s="2">
        <f>IFERROR(VLOOKUP(B731,[3]stock!$A$1:$B$9000,2,FALSE),"0")</f>
        <v>0</v>
      </c>
      <c r="Q731" s="2">
        <f>VLOOKUP($A731,[1]products_2021_10_19_12_46_45!$A$3:$S$481,11,FALSE)</f>
        <v>10</v>
      </c>
      <c r="R731" s="2">
        <f>VLOOKUP($A731,[1]products_2021_10_19_12_46_45!$A$3:$S$481,12,FALSE)</f>
        <v>10</v>
      </c>
      <c r="S731" s="2">
        <f>VLOOKUP($A731,[1]products_2021_10_19_12_46_45!$A$3:$S$481,13,FALSE)</f>
        <v>10</v>
      </c>
      <c r="T731" s="2">
        <f>VLOOKUP($A731,[1]products_2021_10_19_12_46_45!$A$3:$S$481,14,FALSE)</f>
        <v>0.4</v>
      </c>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row>
    <row r="732" spans="1:45" hidden="1" x14ac:dyDescent="0.25">
      <c r="A732" s="2">
        <v>1008</v>
      </c>
      <c r="B732" s="2">
        <v>210110607</v>
      </c>
      <c r="C732" s="2">
        <f>VLOOKUP($A732,[1]products_2021_10_19_12_46_45!$A$3:$S$481,3,FALSE)</f>
        <v>2101106</v>
      </c>
      <c r="D732" s="2" t="str">
        <f>VLOOKUP($A732,[1]products_2021_10_19_12_46_45!$A$3:$S$481,4,FALSE)</f>
        <v>Chomba Polo Policía Urbana Tucumán T:3XL-5XL</v>
      </c>
      <c r="E732" s="3" t="s">
        <v>57</v>
      </c>
      <c r="F732" s="4"/>
      <c r="G732" s="2" t="str">
        <f>VLOOKUP($A732,[1]products_2021_10_19_12_46_45!$A$3:$S$481,16,FALSE)</f>
        <v>Chomba cuello polo para efectivo policial urbano de la provincia de Tucumán.</v>
      </c>
      <c r="H732" s="2" t="str">
        <f>IFERROR(VLOOKUP($A732,[1]products_2021_10_19_12_46_45!$A$3:$S$481,17,FALSE),"")</f>
        <v>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v>
      </c>
      <c r="I732" s="2" t="str">
        <f>VLOOKUP($A732,[1]products_2021_10_19_12_46_45!$A$3:$S$481,5,FALSE)</f>
        <v>Indumentaria militar</v>
      </c>
      <c r="J732" s="2" t="str">
        <f>IFERROR(VLOOKUP($A732,[1]products_2021_10_19_12_46_45!$A$3:$S$481,6,FALSE),"")</f>
        <v>Chombas, remeras y deportivos</v>
      </c>
      <c r="K732" s="2" t="str">
        <f>IFERROR(VLOOKUP($A732,[1]products_2021_10_19_12_46_45!$A$3:$S$481,7,FALSE),"")</f>
        <v>Chomba</v>
      </c>
      <c r="L732" s="2" t="str">
        <f>IFERROR(VLOOKUP($A732,[1]products_2021_10_19_12_46_45!$A$3:$S$481,8,FALSE),"")</f>
        <v>Mangas Cortas</v>
      </c>
      <c r="M732" s="2" t="str">
        <f>IFERROR(VLOOKUP($A732,[1]products_2021_10_19_12_46_45!$A$3:$S$481,9,FALSE),"")</f>
        <v>Policía, Chomba, Urbana, Tucumán</v>
      </c>
      <c r="N732" s="2">
        <f>IFERROR(VLOOKUP(C732,[2]articulo!$A$1:$D$9000,4,FALSE),"")</f>
        <v>4258.8</v>
      </c>
      <c r="O732" s="2" t="str">
        <f>VLOOKUP($A732,[1]products_2021_10_19_12_46_45!$A$3:$S$481,18,FALSE)</f>
        <v>https://rerda.com/8095/chomba-polo-policia-urbana-tucuman-3xl-5xl.jpg,https://rerda.com/8096/chomba-polo-policia-urbana-tucuman-3xl-5xl.jpg,https://rerda.com/8097/chomba-polo-policia-urbana-tucuman-3xl-5xl.jpg,https://rerda.com/8098/chomba-polo-policia-urbana-tucuman-3xl-5xl.jpg</v>
      </c>
      <c r="P732" s="2">
        <f>IFERROR(VLOOKUP(B732,[3]stock!$A$1:$B$9000,2,FALSE),"0")</f>
        <v>0</v>
      </c>
      <c r="Q732" s="2">
        <f>VLOOKUP($A732,[1]products_2021_10_19_12_46_45!$A$3:$S$481,11,FALSE)</f>
        <v>10</v>
      </c>
      <c r="R732" s="2">
        <f>VLOOKUP($A732,[1]products_2021_10_19_12_46_45!$A$3:$S$481,12,FALSE)</f>
        <v>10</v>
      </c>
      <c r="S732" s="2">
        <f>VLOOKUP($A732,[1]products_2021_10_19_12_46_45!$A$3:$S$481,13,FALSE)</f>
        <v>10</v>
      </c>
      <c r="T732" s="2">
        <f>VLOOKUP($A732,[1]products_2021_10_19_12_46_45!$A$3:$S$481,14,FALSE)</f>
        <v>0.4</v>
      </c>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row>
    <row r="733" spans="1:45" hidden="1" x14ac:dyDescent="0.25">
      <c r="A733" s="2">
        <v>1008</v>
      </c>
      <c r="B733" s="2">
        <v>210110608</v>
      </c>
      <c r="C733" s="2">
        <f>VLOOKUP($A733,[1]products_2021_10_19_12_46_45!$A$3:$S$481,3,FALSE)</f>
        <v>2101106</v>
      </c>
      <c r="D733" s="2" t="str">
        <f>VLOOKUP($A733,[1]products_2021_10_19_12_46_45!$A$3:$S$481,4,FALSE)</f>
        <v>Chomba Polo Policía Urbana Tucumán T:3XL-5XL</v>
      </c>
      <c r="E733" s="3" t="s">
        <v>58</v>
      </c>
      <c r="F733" s="4"/>
      <c r="G733" s="2" t="str">
        <f>VLOOKUP($A733,[1]products_2021_10_19_12_46_45!$A$3:$S$481,16,FALSE)</f>
        <v>Chomba cuello polo para efectivo policial urbano de la provincia de Tucumán.</v>
      </c>
      <c r="H733" s="2" t="str">
        <f>IFERROR(VLOOKUP($A733,[1]products_2021_10_19_12_46_45!$A$3:$S$481,17,FALSE),"")</f>
        <v>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v>
      </c>
      <c r="I733" s="2" t="str">
        <f>VLOOKUP($A733,[1]products_2021_10_19_12_46_45!$A$3:$S$481,5,FALSE)</f>
        <v>Indumentaria militar</v>
      </c>
      <c r="J733" s="2" t="str">
        <f>IFERROR(VLOOKUP($A733,[1]products_2021_10_19_12_46_45!$A$3:$S$481,6,FALSE),"")</f>
        <v>Chombas, remeras y deportivos</v>
      </c>
      <c r="K733" s="2" t="str">
        <f>IFERROR(VLOOKUP($A733,[1]products_2021_10_19_12_46_45!$A$3:$S$481,7,FALSE),"")</f>
        <v>Chomba</v>
      </c>
      <c r="L733" s="2" t="str">
        <f>IFERROR(VLOOKUP($A733,[1]products_2021_10_19_12_46_45!$A$3:$S$481,8,FALSE),"")</f>
        <v>Mangas Cortas</v>
      </c>
      <c r="M733" s="2" t="str">
        <f>IFERROR(VLOOKUP($A733,[1]products_2021_10_19_12_46_45!$A$3:$S$481,9,FALSE),"")</f>
        <v>Policía, Chomba, Urbana, Tucumán</v>
      </c>
      <c r="N733" s="2">
        <f>IFERROR(VLOOKUP(C733,[2]articulo!$A$1:$D$9000,4,FALSE),"")</f>
        <v>4258.8</v>
      </c>
      <c r="O733" s="2" t="str">
        <f>VLOOKUP($A733,[1]products_2021_10_19_12_46_45!$A$3:$S$481,18,FALSE)</f>
        <v>https://rerda.com/8095/chomba-polo-policia-urbana-tucuman-3xl-5xl.jpg,https://rerda.com/8096/chomba-polo-policia-urbana-tucuman-3xl-5xl.jpg,https://rerda.com/8097/chomba-polo-policia-urbana-tucuman-3xl-5xl.jpg,https://rerda.com/8098/chomba-polo-policia-urbana-tucuman-3xl-5xl.jpg</v>
      </c>
      <c r="P733" s="2">
        <f>IFERROR(VLOOKUP(B733,[3]stock!$A$1:$B$9000,2,FALSE),"0")</f>
        <v>0</v>
      </c>
      <c r="Q733" s="2">
        <f>VLOOKUP($A733,[1]products_2021_10_19_12_46_45!$A$3:$S$481,11,FALSE)</f>
        <v>10</v>
      </c>
      <c r="R733" s="2">
        <f>VLOOKUP($A733,[1]products_2021_10_19_12_46_45!$A$3:$S$481,12,FALSE)</f>
        <v>10</v>
      </c>
      <c r="S733" s="2">
        <f>VLOOKUP($A733,[1]products_2021_10_19_12_46_45!$A$3:$S$481,13,FALSE)</f>
        <v>10</v>
      </c>
      <c r="T733" s="2">
        <f>VLOOKUP($A733,[1]products_2021_10_19_12_46_45!$A$3:$S$481,14,FALSE)</f>
        <v>0.4</v>
      </c>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row>
    <row r="734" spans="1:45" hidden="1" x14ac:dyDescent="0.25">
      <c r="A734" s="2">
        <v>1008</v>
      </c>
      <c r="B734" s="2">
        <v>210110609</v>
      </c>
      <c r="C734" s="2">
        <f>VLOOKUP($A734,[1]products_2021_10_19_12_46_45!$A$3:$S$481,3,FALSE)</f>
        <v>2101106</v>
      </c>
      <c r="D734" s="2" t="str">
        <f>VLOOKUP($A734,[1]products_2021_10_19_12_46_45!$A$3:$S$481,4,FALSE)</f>
        <v>Chomba Polo Policía Urbana Tucumán T:3XL-5XL</v>
      </c>
      <c r="E734" s="3" t="s">
        <v>59</v>
      </c>
      <c r="F734" s="4"/>
      <c r="G734" s="2" t="str">
        <f>VLOOKUP($A734,[1]products_2021_10_19_12_46_45!$A$3:$S$481,16,FALSE)</f>
        <v>Chomba cuello polo para efectivo policial urbano de la provincia de Tucumán.</v>
      </c>
      <c r="H734" s="2" t="str">
        <f>IFERROR(VLOOKUP($A734,[1]products_2021_10_19_12_46_45!$A$3:$S$481,17,FALSE),"")</f>
        <v>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v>
      </c>
      <c r="I734" s="2" t="str">
        <f>VLOOKUP($A734,[1]products_2021_10_19_12_46_45!$A$3:$S$481,5,FALSE)</f>
        <v>Indumentaria militar</v>
      </c>
      <c r="J734" s="2" t="str">
        <f>IFERROR(VLOOKUP($A734,[1]products_2021_10_19_12_46_45!$A$3:$S$481,6,FALSE),"")</f>
        <v>Chombas, remeras y deportivos</v>
      </c>
      <c r="K734" s="2" t="str">
        <f>IFERROR(VLOOKUP($A734,[1]products_2021_10_19_12_46_45!$A$3:$S$481,7,FALSE),"")</f>
        <v>Chomba</v>
      </c>
      <c r="L734" s="2" t="str">
        <f>IFERROR(VLOOKUP($A734,[1]products_2021_10_19_12_46_45!$A$3:$S$481,8,FALSE),"")</f>
        <v>Mangas Cortas</v>
      </c>
      <c r="M734" s="2" t="str">
        <f>IFERROR(VLOOKUP($A734,[1]products_2021_10_19_12_46_45!$A$3:$S$481,9,FALSE),"")</f>
        <v>Policía, Chomba, Urbana, Tucumán</v>
      </c>
      <c r="N734" s="2">
        <f>IFERROR(VLOOKUP(C734,[2]articulo!$A$1:$D$9000,4,FALSE),"")</f>
        <v>4258.8</v>
      </c>
      <c r="O734" s="2" t="str">
        <f>VLOOKUP($A734,[1]products_2021_10_19_12_46_45!$A$3:$S$481,18,FALSE)</f>
        <v>https://rerda.com/8095/chomba-polo-policia-urbana-tucuman-3xl-5xl.jpg,https://rerda.com/8096/chomba-polo-policia-urbana-tucuman-3xl-5xl.jpg,https://rerda.com/8097/chomba-polo-policia-urbana-tucuman-3xl-5xl.jpg,https://rerda.com/8098/chomba-polo-policia-urbana-tucuman-3xl-5xl.jpg</v>
      </c>
      <c r="P734" s="2">
        <f>IFERROR(VLOOKUP(B734,[3]stock!$A$1:$B$9000,2,FALSE),"0")</f>
        <v>0</v>
      </c>
      <c r="Q734" s="2">
        <f>VLOOKUP($A734,[1]products_2021_10_19_12_46_45!$A$3:$S$481,11,FALSE)</f>
        <v>10</v>
      </c>
      <c r="R734" s="2">
        <f>VLOOKUP($A734,[1]products_2021_10_19_12_46_45!$A$3:$S$481,12,FALSE)</f>
        <v>10</v>
      </c>
      <c r="S734" s="2">
        <f>VLOOKUP($A734,[1]products_2021_10_19_12_46_45!$A$3:$S$481,13,FALSE)</f>
        <v>10</v>
      </c>
      <c r="T734" s="2">
        <f>VLOOKUP($A734,[1]products_2021_10_19_12_46_45!$A$3:$S$481,14,FALSE)</f>
        <v>0.4</v>
      </c>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row>
    <row r="735" spans="1:45" hidden="1" x14ac:dyDescent="0.25">
      <c r="A735" s="2">
        <v>495</v>
      </c>
      <c r="B735" s="2">
        <v>210111000</v>
      </c>
      <c r="C735" s="2">
        <f>VLOOKUP($A735,[1]products_2021_10_19_12_46_45!$A$3:$S$481,3,FALSE)</f>
        <v>2101110</v>
      </c>
      <c r="D735" s="2" t="str">
        <f>VLOOKUP($A735,[1]products_2021_10_19_12_46_45!$A$3:$S$481,4,FALSE)</f>
        <v>Remera Manga Corta con Cierre Bombero T:XXS-XXL</v>
      </c>
      <c r="E735" s="3" t="s">
        <v>45</v>
      </c>
      <c r="F735" s="4"/>
      <c r="G735" s="2" t="str">
        <f>VLOOKUP($A735,[1]products_2021_10_19_12_46_45!$A$3:$S$481,16,FALSE)</f>
        <v>Cierre al costado en el cuello._x000D_
Abrojos para insignias o identificación._x000D_
De uno a dos colores.</v>
      </c>
      <c r="H735" s="2" t="str">
        <f>IFERROR(VLOOKUP($A735,[1]products_2021_10_19_12_46_45!$A$3:$S$481,17,FALSE),"")</f>
        <v>Vivo transversal desde un hombro al pecho y hasta el otro hombro.</v>
      </c>
      <c r="I735" s="2" t="str">
        <f>VLOOKUP($A735,[1]products_2021_10_19_12_46_45!$A$3:$S$481,5,FALSE)</f>
        <v>Indumentaria militar</v>
      </c>
      <c r="J735" s="2" t="str">
        <f>IFERROR(VLOOKUP($A735,[1]products_2021_10_19_12_46_45!$A$3:$S$481,6,FALSE),"")</f>
        <v>Chombas, remeras y deportivos</v>
      </c>
      <c r="K735" s="2" t="str">
        <f>IFERROR(VLOOKUP($A735,[1]products_2021_10_19_12_46_45!$A$3:$S$481,7,FALSE),"")</f>
        <v>Remera</v>
      </c>
      <c r="L735" s="2" t="str">
        <f>IFERROR(VLOOKUP($A735,[1]products_2021_10_19_12_46_45!$A$3:$S$481,8,FALSE),"")</f>
        <v>Mangas Cortas</v>
      </c>
      <c r="M735" s="2" t="str">
        <f>IFERROR(VLOOKUP($A735,[1]products_2021_10_19_12_46_45!$A$3:$S$481,9,FALSE),"")</f>
        <v>Manga Corta, Remera, Bombero, Piqué</v>
      </c>
      <c r="N735" s="2">
        <f>IFERROR(VLOOKUP(C735,[2]articulo!$A$1:$D$9000,4,FALSE),"")</f>
        <v>2620.8000000000002</v>
      </c>
      <c r="O735" s="2" t="str">
        <f>VLOOKUP($A735,[1]products_2021_10_19_12_46_45!$A$3:$S$481,18,FALSE)</f>
        <v>https://rerda.com/2112/remera-mangas-cortas-con-cierre-bombero.jpg,https://rerda.com/2113/remera-mangas-cortas-con-cierre-bombero.jpg,https://rerda.com/2114/remera-mangas-cortas-con-cierre-bombero.jpg,https://rerda.com/4858/remera-mangas-cortas-con-cierre-bombero.jpg</v>
      </c>
      <c r="P735" s="2">
        <f>IFERROR(VLOOKUP(B735,[3]stock!$A$1:$B$9000,2,FALSE),"0")</f>
        <v>0</v>
      </c>
      <c r="Q735" s="2">
        <f>VLOOKUP($A735,[1]products_2021_10_19_12_46_45!$A$3:$S$481,11,FALSE)</f>
        <v>5</v>
      </c>
      <c r="R735" s="2">
        <f>VLOOKUP($A735,[1]products_2021_10_19_12_46_45!$A$3:$S$481,12,FALSE)</f>
        <v>5</v>
      </c>
      <c r="S735" s="2">
        <f>VLOOKUP($A735,[1]products_2021_10_19_12_46_45!$A$3:$S$481,13,FALSE)</f>
        <v>5</v>
      </c>
      <c r="T735" s="2">
        <f>VLOOKUP($A735,[1]products_2021_10_19_12_46_45!$A$3:$S$481,14,FALSE)</f>
        <v>0.03</v>
      </c>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row>
    <row r="736" spans="1:45" hidden="1" x14ac:dyDescent="0.25">
      <c r="A736" s="2">
        <v>495</v>
      </c>
      <c r="B736" s="2">
        <v>210111001</v>
      </c>
      <c r="C736" s="2">
        <f>VLOOKUP($A736,[1]products_2021_10_19_12_46_45!$A$3:$S$481,3,FALSE)</f>
        <v>2101110</v>
      </c>
      <c r="D736" s="2" t="str">
        <f>VLOOKUP($A736,[1]products_2021_10_19_12_46_45!$A$3:$S$481,4,FALSE)</f>
        <v>Remera Manga Corta con Cierre Bombero T:XXS-XXL</v>
      </c>
      <c r="E736" s="3" t="s">
        <v>46</v>
      </c>
      <c r="F736" s="4"/>
      <c r="G736" s="2" t="str">
        <f>VLOOKUP($A736,[1]products_2021_10_19_12_46_45!$A$3:$S$481,16,FALSE)</f>
        <v>Cierre al costado en el cuello._x000D_
Abrojos para insignias o identificación._x000D_
De uno a dos colores.</v>
      </c>
      <c r="H736" s="2" t="str">
        <f>IFERROR(VLOOKUP($A736,[1]products_2021_10_19_12_46_45!$A$3:$S$481,17,FALSE),"")</f>
        <v>Vivo transversal desde un hombro al pecho y hasta el otro hombro.</v>
      </c>
      <c r="I736" s="2" t="str">
        <f>VLOOKUP($A736,[1]products_2021_10_19_12_46_45!$A$3:$S$481,5,FALSE)</f>
        <v>Indumentaria militar</v>
      </c>
      <c r="J736" s="2" t="str">
        <f>IFERROR(VLOOKUP($A736,[1]products_2021_10_19_12_46_45!$A$3:$S$481,6,FALSE),"")</f>
        <v>Chombas, remeras y deportivos</v>
      </c>
      <c r="K736" s="2" t="str">
        <f>IFERROR(VLOOKUP($A736,[1]products_2021_10_19_12_46_45!$A$3:$S$481,7,FALSE),"")</f>
        <v>Remera</v>
      </c>
      <c r="L736" s="2" t="str">
        <f>IFERROR(VLOOKUP($A736,[1]products_2021_10_19_12_46_45!$A$3:$S$481,8,FALSE),"")</f>
        <v>Mangas Cortas</v>
      </c>
      <c r="M736" s="2" t="str">
        <f>IFERROR(VLOOKUP($A736,[1]products_2021_10_19_12_46_45!$A$3:$S$481,9,FALSE),"")</f>
        <v>Manga Corta, Remera, Bombero, Piqué</v>
      </c>
      <c r="N736" s="2">
        <f>IFERROR(VLOOKUP(C736,[2]articulo!$A$1:$D$9000,4,FALSE),"")</f>
        <v>2620.8000000000002</v>
      </c>
      <c r="O736" s="2" t="str">
        <f>VLOOKUP($A736,[1]products_2021_10_19_12_46_45!$A$3:$S$481,18,FALSE)</f>
        <v>https://rerda.com/2112/remera-mangas-cortas-con-cierre-bombero.jpg,https://rerda.com/2113/remera-mangas-cortas-con-cierre-bombero.jpg,https://rerda.com/2114/remera-mangas-cortas-con-cierre-bombero.jpg,https://rerda.com/4858/remera-mangas-cortas-con-cierre-bombero.jpg</v>
      </c>
      <c r="P736" s="2">
        <f>IFERROR(VLOOKUP(B736,[3]stock!$A$1:$B$9000,2,FALSE),"0")</f>
        <v>13</v>
      </c>
      <c r="Q736" s="2">
        <f>VLOOKUP($A736,[1]products_2021_10_19_12_46_45!$A$3:$S$481,11,FALSE)</f>
        <v>5</v>
      </c>
      <c r="R736" s="2">
        <f>VLOOKUP($A736,[1]products_2021_10_19_12_46_45!$A$3:$S$481,12,FALSE)</f>
        <v>5</v>
      </c>
      <c r="S736" s="2">
        <f>VLOOKUP($A736,[1]products_2021_10_19_12_46_45!$A$3:$S$481,13,FALSE)</f>
        <v>5</v>
      </c>
      <c r="T736" s="2">
        <f>VLOOKUP($A736,[1]products_2021_10_19_12_46_45!$A$3:$S$481,14,FALSE)</f>
        <v>0.03</v>
      </c>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row>
    <row r="737" spans="1:45" hidden="1" x14ac:dyDescent="0.25">
      <c r="A737" s="2">
        <v>495</v>
      </c>
      <c r="B737" s="2">
        <v>210111002</v>
      </c>
      <c r="C737" s="2">
        <f>VLOOKUP($A737,[1]products_2021_10_19_12_46_45!$A$3:$S$481,3,FALSE)</f>
        <v>2101110</v>
      </c>
      <c r="D737" s="2" t="str">
        <f>VLOOKUP($A737,[1]products_2021_10_19_12_46_45!$A$3:$S$481,4,FALSE)</f>
        <v>Remera Manga Corta con Cierre Bombero T:XXS-XXL</v>
      </c>
      <c r="E737" s="3" t="s">
        <v>47</v>
      </c>
      <c r="F737" s="4"/>
      <c r="G737" s="2" t="str">
        <f>VLOOKUP($A737,[1]products_2021_10_19_12_46_45!$A$3:$S$481,16,FALSE)</f>
        <v>Cierre al costado en el cuello._x000D_
Abrojos para insignias o identificación._x000D_
De uno a dos colores.</v>
      </c>
      <c r="H737" s="2" t="str">
        <f>IFERROR(VLOOKUP($A737,[1]products_2021_10_19_12_46_45!$A$3:$S$481,17,FALSE),"")</f>
        <v>Vivo transversal desde un hombro al pecho y hasta el otro hombro.</v>
      </c>
      <c r="I737" s="2" t="str">
        <f>VLOOKUP($A737,[1]products_2021_10_19_12_46_45!$A$3:$S$481,5,FALSE)</f>
        <v>Indumentaria militar</v>
      </c>
      <c r="J737" s="2" t="str">
        <f>IFERROR(VLOOKUP($A737,[1]products_2021_10_19_12_46_45!$A$3:$S$481,6,FALSE),"")</f>
        <v>Chombas, remeras y deportivos</v>
      </c>
      <c r="K737" s="2" t="str">
        <f>IFERROR(VLOOKUP($A737,[1]products_2021_10_19_12_46_45!$A$3:$S$481,7,FALSE),"")</f>
        <v>Remera</v>
      </c>
      <c r="L737" s="2" t="str">
        <f>IFERROR(VLOOKUP($A737,[1]products_2021_10_19_12_46_45!$A$3:$S$481,8,FALSE),"")</f>
        <v>Mangas Cortas</v>
      </c>
      <c r="M737" s="2" t="str">
        <f>IFERROR(VLOOKUP($A737,[1]products_2021_10_19_12_46_45!$A$3:$S$481,9,FALSE),"")</f>
        <v>Manga Corta, Remera, Bombero, Piqué</v>
      </c>
      <c r="N737" s="2">
        <f>IFERROR(VLOOKUP(C737,[2]articulo!$A$1:$D$9000,4,FALSE),"")</f>
        <v>2620.8000000000002</v>
      </c>
      <c r="O737" s="2" t="str">
        <f>VLOOKUP($A737,[1]products_2021_10_19_12_46_45!$A$3:$S$481,18,FALSE)</f>
        <v>https://rerda.com/2112/remera-mangas-cortas-con-cierre-bombero.jpg,https://rerda.com/2113/remera-mangas-cortas-con-cierre-bombero.jpg,https://rerda.com/2114/remera-mangas-cortas-con-cierre-bombero.jpg,https://rerda.com/4858/remera-mangas-cortas-con-cierre-bombero.jpg</v>
      </c>
      <c r="P737" s="2">
        <f>IFERROR(VLOOKUP(B737,[3]stock!$A$1:$B$9000,2,FALSE),"0")</f>
        <v>20</v>
      </c>
      <c r="Q737" s="2">
        <f>VLOOKUP($A737,[1]products_2021_10_19_12_46_45!$A$3:$S$481,11,FALSE)</f>
        <v>5</v>
      </c>
      <c r="R737" s="2">
        <f>VLOOKUP($A737,[1]products_2021_10_19_12_46_45!$A$3:$S$481,12,FALSE)</f>
        <v>5</v>
      </c>
      <c r="S737" s="2">
        <f>VLOOKUP($A737,[1]products_2021_10_19_12_46_45!$A$3:$S$481,13,FALSE)</f>
        <v>5</v>
      </c>
      <c r="T737" s="2">
        <f>VLOOKUP($A737,[1]products_2021_10_19_12_46_45!$A$3:$S$481,14,FALSE)</f>
        <v>0.03</v>
      </c>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row>
    <row r="738" spans="1:45" hidden="1" x14ac:dyDescent="0.25">
      <c r="A738" s="2">
        <v>495</v>
      </c>
      <c r="B738" s="2">
        <v>210111003</v>
      </c>
      <c r="C738" s="2">
        <f>VLOOKUP($A738,[1]products_2021_10_19_12_46_45!$A$3:$S$481,3,FALSE)</f>
        <v>2101110</v>
      </c>
      <c r="D738" s="2" t="str">
        <f>VLOOKUP($A738,[1]products_2021_10_19_12_46_45!$A$3:$S$481,4,FALSE)</f>
        <v>Remera Manga Corta con Cierre Bombero T:XXS-XXL</v>
      </c>
      <c r="E738" s="3" t="s">
        <v>48</v>
      </c>
      <c r="F738" s="4"/>
      <c r="G738" s="2" t="str">
        <f>VLOOKUP($A738,[1]products_2021_10_19_12_46_45!$A$3:$S$481,16,FALSE)</f>
        <v>Cierre al costado en el cuello._x000D_
Abrojos para insignias o identificación._x000D_
De uno a dos colores.</v>
      </c>
      <c r="H738" s="2" t="str">
        <f>IFERROR(VLOOKUP($A738,[1]products_2021_10_19_12_46_45!$A$3:$S$481,17,FALSE),"")</f>
        <v>Vivo transversal desde un hombro al pecho y hasta el otro hombro.</v>
      </c>
      <c r="I738" s="2" t="str">
        <f>VLOOKUP($A738,[1]products_2021_10_19_12_46_45!$A$3:$S$481,5,FALSE)</f>
        <v>Indumentaria militar</v>
      </c>
      <c r="J738" s="2" t="str">
        <f>IFERROR(VLOOKUP($A738,[1]products_2021_10_19_12_46_45!$A$3:$S$481,6,FALSE),"")</f>
        <v>Chombas, remeras y deportivos</v>
      </c>
      <c r="K738" s="2" t="str">
        <f>IFERROR(VLOOKUP($A738,[1]products_2021_10_19_12_46_45!$A$3:$S$481,7,FALSE),"")</f>
        <v>Remera</v>
      </c>
      <c r="L738" s="2" t="str">
        <f>IFERROR(VLOOKUP($A738,[1]products_2021_10_19_12_46_45!$A$3:$S$481,8,FALSE),"")</f>
        <v>Mangas Cortas</v>
      </c>
      <c r="M738" s="2" t="str">
        <f>IFERROR(VLOOKUP($A738,[1]products_2021_10_19_12_46_45!$A$3:$S$481,9,FALSE),"")</f>
        <v>Manga Corta, Remera, Bombero, Piqué</v>
      </c>
      <c r="N738" s="2">
        <f>IFERROR(VLOOKUP(C738,[2]articulo!$A$1:$D$9000,4,FALSE),"")</f>
        <v>2620.8000000000002</v>
      </c>
      <c r="O738" s="2" t="str">
        <f>VLOOKUP($A738,[1]products_2021_10_19_12_46_45!$A$3:$S$481,18,FALSE)</f>
        <v>https://rerda.com/2112/remera-mangas-cortas-con-cierre-bombero.jpg,https://rerda.com/2113/remera-mangas-cortas-con-cierre-bombero.jpg,https://rerda.com/2114/remera-mangas-cortas-con-cierre-bombero.jpg,https://rerda.com/4858/remera-mangas-cortas-con-cierre-bombero.jpg</v>
      </c>
      <c r="P738" s="2">
        <f>IFERROR(VLOOKUP(B738,[3]stock!$A$1:$B$9000,2,FALSE),"0")</f>
        <v>2</v>
      </c>
      <c r="Q738" s="2">
        <f>VLOOKUP($A738,[1]products_2021_10_19_12_46_45!$A$3:$S$481,11,FALSE)</f>
        <v>5</v>
      </c>
      <c r="R738" s="2">
        <f>VLOOKUP($A738,[1]products_2021_10_19_12_46_45!$A$3:$S$481,12,FALSE)</f>
        <v>5</v>
      </c>
      <c r="S738" s="2">
        <f>VLOOKUP($A738,[1]products_2021_10_19_12_46_45!$A$3:$S$481,13,FALSE)</f>
        <v>5</v>
      </c>
      <c r="T738" s="2">
        <f>VLOOKUP($A738,[1]products_2021_10_19_12_46_45!$A$3:$S$481,14,FALSE)</f>
        <v>0.03</v>
      </c>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row>
    <row r="739" spans="1:45" hidden="1" x14ac:dyDescent="0.25">
      <c r="A739" s="2">
        <v>495</v>
      </c>
      <c r="B739" s="2">
        <v>210111004</v>
      </c>
      <c r="C739" s="2">
        <f>VLOOKUP($A739,[1]products_2021_10_19_12_46_45!$A$3:$S$481,3,FALSE)</f>
        <v>2101110</v>
      </c>
      <c r="D739" s="2" t="str">
        <f>VLOOKUP($A739,[1]products_2021_10_19_12_46_45!$A$3:$S$481,4,FALSE)</f>
        <v>Remera Manga Corta con Cierre Bombero T:XXS-XXL</v>
      </c>
      <c r="E739" s="3" t="s">
        <v>49</v>
      </c>
      <c r="F739" s="4"/>
      <c r="G739" s="2" t="str">
        <f>VLOOKUP($A739,[1]products_2021_10_19_12_46_45!$A$3:$S$481,16,FALSE)</f>
        <v>Cierre al costado en el cuello._x000D_
Abrojos para insignias o identificación._x000D_
De uno a dos colores.</v>
      </c>
      <c r="H739" s="2" t="str">
        <f>IFERROR(VLOOKUP($A739,[1]products_2021_10_19_12_46_45!$A$3:$S$481,17,FALSE),"")</f>
        <v>Vivo transversal desde un hombro al pecho y hasta el otro hombro.</v>
      </c>
      <c r="I739" s="2" t="str">
        <f>VLOOKUP($A739,[1]products_2021_10_19_12_46_45!$A$3:$S$481,5,FALSE)</f>
        <v>Indumentaria militar</v>
      </c>
      <c r="J739" s="2" t="str">
        <f>IFERROR(VLOOKUP($A739,[1]products_2021_10_19_12_46_45!$A$3:$S$481,6,FALSE),"")</f>
        <v>Chombas, remeras y deportivos</v>
      </c>
      <c r="K739" s="2" t="str">
        <f>IFERROR(VLOOKUP($A739,[1]products_2021_10_19_12_46_45!$A$3:$S$481,7,FALSE),"")</f>
        <v>Remera</v>
      </c>
      <c r="L739" s="2" t="str">
        <f>IFERROR(VLOOKUP($A739,[1]products_2021_10_19_12_46_45!$A$3:$S$481,8,FALSE),"")</f>
        <v>Mangas Cortas</v>
      </c>
      <c r="M739" s="2" t="str">
        <f>IFERROR(VLOOKUP($A739,[1]products_2021_10_19_12_46_45!$A$3:$S$481,9,FALSE),"")</f>
        <v>Manga Corta, Remera, Bombero, Piqué</v>
      </c>
      <c r="N739" s="2">
        <f>IFERROR(VLOOKUP(C739,[2]articulo!$A$1:$D$9000,4,FALSE),"")</f>
        <v>2620.8000000000002</v>
      </c>
      <c r="O739" s="2" t="str">
        <f>VLOOKUP($A739,[1]products_2021_10_19_12_46_45!$A$3:$S$481,18,FALSE)</f>
        <v>https://rerda.com/2112/remera-mangas-cortas-con-cierre-bombero.jpg,https://rerda.com/2113/remera-mangas-cortas-con-cierre-bombero.jpg,https://rerda.com/2114/remera-mangas-cortas-con-cierre-bombero.jpg,https://rerda.com/4858/remera-mangas-cortas-con-cierre-bombero.jpg</v>
      </c>
      <c r="P739" s="2">
        <f>IFERROR(VLOOKUP(B739,[3]stock!$A$1:$B$9000,2,FALSE),"0")</f>
        <v>10</v>
      </c>
      <c r="Q739" s="2">
        <f>VLOOKUP($A739,[1]products_2021_10_19_12_46_45!$A$3:$S$481,11,FALSE)</f>
        <v>5</v>
      </c>
      <c r="R739" s="2">
        <f>VLOOKUP($A739,[1]products_2021_10_19_12_46_45!$A$3:$S$481,12,FALSE)</f>
        <v>5</v>
      </c>
      <c r="S739" s="2">
        <f>VLOOKUP($A739,[1]products_2021_10_19_12_46_45!$A$3:$S$481,13,FALSE)</f>
        <v>5</v>
      </c>
      <c r="T739" s="2">
        <f>VLOOKUP($A739,[1]products_2021_10_19_12_46_45!$A$3:$S$481,14,FALSE)</f>
        <v>0.03</v>
      </c>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row>
    <row r="740" spans="1:45" hidden="1" x14ac:dyDescent="0.25">
      <c r="A740" s="2">
        <v>495</v>
      </c>
      <c r="B740" s="2">
        <v>210111005</v>
      </c>
      <c r="C740" s="2">
        <f>VLOOKUP($A740,[1]products_2021_10_19_12_46_45!$A$3:$S$481,3,FALSE)</f>
        <v>2101110</v>
      </c>
      <c r="D740" s="2" t="str">
        <f>VLOOKUP($A740,[1]products_2021_10_19_12_46_45!$A$3:$S$481,4,FALSE)</f>
        <v>Remera Manga Corta con Cierre Bombero T:XXS-XXL</v>
      </c>
      <c r="E740" s="3" t="s">
        <v>50</v>
      </c>
      <c r="F740" s="4"/>
      <c r="G740" s="2" t="str">
        <f>VLOOKUP($A740,[1]products_2021_10_19_12_46_45!$A$3:$S$481,16,FALSE)</f>
        <v>Cierre al costado en el cuello._x000D_
Abrojos para insignias o identificación._x000D_
De uno a dos colores.</v>
      </c>
      <c r="H740" s="2" t="str">
        <f>IFERROR(VLOOKUP($A740,[1]products_2021_10_19_12_46_45!$A$3:$S$481,17,FALSE),"")</f>
        <v>Vivo transversal desde un hombro al pecho y hasta el otro hombro.</v>
      </c>
      <c r="I740" s="2" t="str">
        <f>VLOOKUP($A740,[1]products_2021_10_19_12_46_45!$A$3:$S$481,5,FALSE)</f>
        <v>Indumentaria militar</v>
      </c>
      <c r="J740" s="2" t="str">
        <f>IFERROR(VLOOKUP($A740,[1]products_2021_10_19_12_46_45!$A$3:$S$481,6,FALSE),"")</f>
        <v>Chombas, remeras y deportivos</v>
      </c>
      <c r="K740" s="2" t="str">
        <f>IFERROR(VLOOKUP($A740,[1]products_2021_10_19_12_46_45!$A$3:$S$481,7,FALSE),"")</f>
        <v>Remera</v>
      </c>
      <c r="L740" s="2" t="str">
        <f>IFERROR(VLOOKUP($A740,[1]products_2021_10_19_12_46_45!$A$3:$S$481,8,FALSE),"")</f>
        <v>Mangas Cortas</v>
      </c>
      <c r="M740" s="2" t="str">
        <f>IFERROR(VLOOKUP($A740,[1]products_2021_10_19_12_46_45!$A$3:$S$481,9,FALSE),"")</f>
        <v>Manga Corta, Remera, Bombero, Piqué</v>
      </c>
      <c r="N740" s="2">
        <f>IFERROR(VLOOKUP(C740,[2]articulo!$A$1:$D$9000,4,FALSE),"")</f>
        <v>2620.8000000000002</v>
      </c>
      <c r="O740" s="2" t="str">
        <f>VLOOKUP($A740,[1]products_2021_10_19_12_46_45!$A$3:$S$481,18,FALSE)</f>
        <v>https://rerda.com/2112/remera-mangas-cortas-con-cierre-bombero.jpg,https://rerda.com/2113/remera-mangas-cortas-con-cierre-bombero.jpg,https://rerda.com/2114/remera-mangas-cortas-con-cierre-bombero.jpg,https://rerda.com/4858/remera-mangas-cortas-con-cierre-bombero.jpg</v>
      </c>
      <c r="P740" s="2">
        <f>IFERROR(VLOOKUP(B740,[3]stock!$A$1:$B$9000,2,FALSE),"0")</f>
        <v>6</v>
      </c>
      <c r="Q740" s="2">
        <f>VLOOKUP($A740,[1]products_2021_10_19_12_46_45!$A$3:$S$481,11,FALSE)</f>
        <v>5</v>
      </c>
      <c r="R740" s="2">
        <f>VLOOKUP($A740,[1]products_2021_10_19_12_46_45!$A$3:$S$481,12,FALSE)</f>
        <v>5</v>
      </c>
      <c r="S740" s="2">
        <f>VLOOKUP($A740,[1]products_2021_10_19_12_46_45!$A$3:$S$481,13,FALSE)</f>
        <v>5</v>
      </c>
      <c r="T740" s="2">
        <f>VLOOKUP($A740,[1]products_2021_10_19_12_46_45!$A$3:$S$481,14,FALSE)</f>
        <v>0.03</v>
      </c>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row>
    <row r="741" spans="1:45" hidden="1" x14ac:dyDescent="0.25">
      <c r="A741" s="2">
        <v>495</v>
      </c>
      <c r="B741" s="2">
        <v>210111006</v>
      </c>
      <c r="C741" s="2">
        <f>VLOOKUP($A741,[1]products_2021_10_19_12_46_45!$A$3:$S$481,3,FALSE)</f>
        <v>2101110</v>
      </c>
      <c r="D741" s="2" t="str">
        <f>VLOOKUP($A741,[1]products_2021_10_19_12_46_45!$A$3:$S$481,4,FALSE)</f>
        <v>Remera Manga Corta con Cierre Bombero T:XXS-XXL</v>
      </c>
      <c r="E741" s="3" t="s">
        <v>51</v>
      </c>
      <c r="F741" s="4"/>
      <c r="G741" s="2" t="str">
        <f>VLOOKUP($A741,[1]products_2021_10_19_12_46_45!$A$3:$S$481,16,FALSE)</f>
        <v>Cierre al costado en el cuello._x000D_
Abrojos para insignias o identificación._x000D_
De uno a dos colores.</v>
      </c>
      <c r="H741" s="2" t="str">
        <f>IFERROR(VLOOKUP($A741,[1]products_2021_10_19_12_46_45!$A$3:$S$481,17,FALSE),"")</f>
        <v>Vivo transversal desde un hombro al pecho y hasta el otro hombro.</v>
      </c>
      <c r="I741" s="2" t="str">
        <f>VLOOKUP($A741,[1]products_2021_10_19_12_46_45!$A$3:$S$481,5,FALSE)</f>
        <v>Indumentaria militar</v>
      </c>
      <c r="J741" s="2" t="str">
        <f>IFERROR(VLOOKUP($A741,[1]products_2021_10_19_12_46_45!$A$3:$S$481,6,FALSE),"")</f>
        <v>Chombas, remeras y deportivos</v>
      </c>
      <c r="K741" s="2" t="str">
        <f>IFERROR(VLOOKUP($A741,[1]products_2021_10_19_12_46_45!$A$3:$S$481,7,FALSE),"")</f>
        <v>Remera</v>
      </c>
      <c r="L741" s="2" t="str">
        <f>IFERROR(VLOOKUP($A741,[1]products_2021_10_19_12_46_45!$A$3:$S$481,8,FALSE),"")</f>
        <v>Mangas Cortas</v>
      </c>
      <c r="M741" s="2" t="str">
        <f>IFERROR(VLOOKUP($A741,[1]products_2021_10_19_12_46_45!$A$3:$S$481,9,FALSE),"")</f>
        <v>Manga Corta, Remera, Bombero, Piqué</v>
      </c>
      <c r="N741" s="2">
        <f>IFERROR(VLOOKUP(C741,[2]articulo!$A$1:$D$9000,4,FALSE),"")</f>
        <v>2620.8000000000002</v>
      </c>
      <c r="O741" s="2" t="str">
        <f>VLOOKUP($A741,[1]products_2021_10_19_12_46_45!$A$3:$S$481,18,FALSE)</f>
        <v>https://rerda.com/2112/remera-mangas-cortas-con-cierre-bombero.jpg,https://rerda.com/2113/remera-mangas-cortas-con-cierre-bombero.jpg,https://rerda.com/2114/remera-mangas-cortas-con-cierre-bombero.jpg,https://rerda.com/4858/remera-mangas-cortas-con-cierre-bombero.jpg</v>
      </c>
      <c r="P741" s="2">
        <f>IFERROR(VLOOKUP(B741,[3]stock!$A$1:$B$9000,2,FALSE),"0")</f>
        <v>0</v>
      </c>
      <c r="Q741" s="2">
        <f>VLOOKUP($A741,[1]products_2021_10_19_12_46_45!$A$3:$S$481,11,FALSE)</f>
        <v>5</v>
      </c>
      <c r="R741" s="2">
        <f>VLOOKUP($A741,[1]products_2021_10_19_12_46_45!$A$3:$S$481,12,FALSE)</f>
        <v>5</v>
      </c>
      <c r="S741" s="2">
        <f>VLOOKUP($A741,[1]products_2021_10_19_12_46_45!$A$3:$S$481,13,FALSE)</f>
        <v>5</v>
      </c>
      <c r="T741" s="2">
        <f>VLOOKUP($A741,[1]products_2021_10_19_12_46_45!$A$3:$S$481,14,FALSE)</f>
        <v>0.03</v>
      </c>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row>
    <row r="742" spans="1:45" hidden="1" x14ac:dyDescent="0.25">
      <c r="A742" s="2">
        <v>812</v>
      </c>
      <c r="B742" s="2">
        <v>210111107</v>
      </c>
      <c r="C742" s="2">
        <f>VLOOKUP($A742,[1]products_2021_10_19_12_46_45!$A$3:$S$481,3,FALSE)</f>
        <v>2101111</v>
      </c>
      <c r="D742" s="2" t="str">
        <f>VLOOKUP($A742,[1]products_2021_10_19_12_46_45!$A$3:$S$481,4,FALSE)</f>
        <v>Chomba Polo Manga Corta Negra T:3XL-5XL</v>
      </c>
      <c r="E742" s="3" t="s">
        <v>57</v>
      </c>
      <c r="F742" s="4"/>
      <c r="G742" s="2" t="str">
        <f>VLOOKUP($A742,[1]products_2021_10_19_12_46_45!$A$3:$S$481,16,FALSE)</f>
        <v>Cuello de 2 botones, tipo polo.&lt;br /&gt;
Abrojos en las mangas para bandera, insignia o identificación.</v>
      </c>
      <c r="H742" s="2" t="str">
        <f>IFERROR(VLOOKUP($A742,[1]products_2021_10_19_12_46_45!$A$3:$S$481,17,FALSE),"")</f>
        <v/>
      </c>
      <c r="I742" s="2" t="str">
        <f>VLOOKUP($A742,[1]products_2021_10_19_12_46_45!$A$3:$S$481,5,FALSE)</f>
        <v>Indumentaria militar</v>
      </c>
      <c r="J742" s="2" t="str">
        <f>IFERROR(VLOOKUP($A742,[1]products_2021_10_19_12_46_45!$A$3:$S$481,6,FALSE),"")</f>
        <v>Chombas, remeras y deportivos</v>
      </c>
      <c r="K742" s="2" t="str">
        <f>IFERROR(VLOOKUP($A742,[1]products_2021_10_19_12_46_45!$A$3:$S$481,7,FALSE),"")</f>
        <v>Chomba</v>
      </c>
      <c r="L742" s="2" t="str">
        <f>IFERROR(VLOOKUP($A742,[1]products_2021_10_19_12_46_45!$A$3:$S$481,8,FALSE),"")</f>
        <v>Mangas Cortas</v>
      </c>
      <c r="M742" s="2" t="str">
        <f>IFERROR(VLOOKUP($A742,[1]products_2021_10_19_12_46_45!$A$3:$S$481,9,FALSE),"")</f>
        <v>Manga Corta, Chomba, Polo</v>
      </c>
      <c r="N742" s="2">
        <f>IFERROR(VLOOKUP(C742,[2]articulo!$A$1:$D$9000,4,FALSE),"")</f>
        <v>3016</v>
      </c>
      <c r="O742" s="2" t="str">
        <f>VLOOKUP($A742,[1]products_2021_10_19_12_46_45!$A$3:$S$481,18,FALSE)</f>
        <v>https://rerda.com/8085/chomba-polo-manga-corta-negra-t3xl-5xl.jpg,https://rerda.com/8086/chomba-polo-manga-corta-negra-t3xl-5xl.jpg,https://rerda.com/8087/chomba-polo-manga-corta-negra-t3xl-5xl.jpg,https://rerda.com/8088/chomba-polo-manga-corta-negra-t3xl-5xl.jpg,https://rerda.com/8089/chomba-polo-manga-corta-negra-t3xl-5xl.jpg</v>
      </c>
      <c r="P742" s="2">
        <f>IFERROR(VLOOKUP(B742,[3]stock!$A$1:$B$9000,2,FALSE),"0")</f>
        <v>0</v>
      </c>
      <c r="Q742" s="2">
        <f>VLOOKUP($A742,[1]products_2021_10_19_12_46_45!$A$3:$S$481,11,FALSE)</f>
        <v>5</v>
      </c>
      <c r="R742" s="2">
        <f>VLOOKUP($A742,[1]products_2021_10_19_12_46_45!$A$3:$S$481,12,FALSE)</f>
        <v>5</v>
      </c>
      <c r="S742" s="2">
        <f>VLOOKUP($A742,[1]products_2021_10_19_12_46_45!$A$3:$S$481,13,FALSE)</f>
        <v>5</v>
      </c>
      <c r="T742" s="2">
        <f>VLOOKUP($A742,[1]products_2021_10_19_12_46_45!$A$3:$S$481,14,FALSE)</f>
        <v>0.03</v>
      </c>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row>
    <row r="743" spans="1:45" hidden="1" x14ac:dyDescent="0.25">
      <c r="A743" s="2">
        <v>985</v>
      </c>
      <c r="B743" s="2">
        <v>210111707</v>
      </c>
      <c r="C743" s="2">
        <f>VLOOKUP($A743,[1]products_2021_10_19_12_46_45!$A$3:$S$481,3,FALSE)</f>
        <v>2101117</v>
      </c>
      <c r="D743" s="2" t="str">
        <f>VLOOKUP($A743,[1]products_2021_10_19_12_46_45!$A$3:$S$481,4,FALSE)</f>
        <v>Remera Manga Corta con Cierre Blanca T:3XL/5XL</v>
      </c>
      <c r="E743" s="3" t="s">
        <v>57</v>
      </c>
      <c r="F743" s="4"/>
      <c r="G743" s="2" t="str">
        <f>VLOOKUP($A743,[1]products_2021_10_19_12_46_45!$A$3:$S$481,16,FALSE)</f>
        <v>Cierre al costado en el cuello._x000D_
Abrojos para insignias o identificación._x000D_
Vivo transversal desde un hombro al pecho y hasta el otro hombro.</v>
      </c>
      <c r="H743" s="2" t="str">
        <f>IFERROR(VLOOKUP($A743,[1]products_2021_10_19_12_46_45!$A$3:$S$481,17,FALSE),"")</f>
        <v/>
      </c>
      <c r="I743" s="2" t="str">
        <f>VLOOKUP($A743,[1]products_2021_10_19_12_46_45!$A$3:$S$481,5,FALSE)</f>
        <v>Indumentaria militar</v>
      </c>
      <c r="J743" s="2" t="str">
        <f>IFERROR(VLOOKUP($A743,[1]products_2021_10_19_12_46_45!$A$3:$S$481,6,FALSE),"")</f>
        <v>Chombas, remeras y deportivos</v>
      </c>
      <c r="K743" s="2" t="str">
        <f>IFERROR(VLOOKUP($A743,[1]products_2021_10_19_12_46_45!$A$3:$S$481,7,FALSE),"")</f>
        <v>Remera</v>
      </c>
      <c r="L743" s="2" t="str">
        <f>IFERROR(VLOOKUP($A743,[1]products_2021_10_19_12_46_45!$A$3:$S$481,8,FALSE),"")</f>
        <v>Mangas Cortas</v>
      </c>
      <c r="M743" s="2" t="str">
        <f>IFERROR(VLOOKUP($A743,[1]products_2021_10_19_12_46_45!$A$3:$S$481,9,FALSE),"")</f>
        <v>Manga Corta, Cierre, Remera, Mangas Cortas</v>
      </c>
      <c r="N743" s="2">
        <f>IFERROR(VLOOKUP(C743,[2]articulo!$A$1:$D$9000,4,FALSE),"")</f>
        <v>2620.8000000000002</v>
      </c>
      <c r="O743" s="2" t="str">
        <f>VLOOKUP($A743,[1]products_2021_10_19_12_46_45!$A$3:$S$481,18,FALSE)</f>
        <v>https://rerda.com/4785/remera-manga-corta-con-cierre-blanca-t3xl5xl.jpg,https://rerda.com/4783/remera-manga-corta-con-cierre-blanca-t3xl5xl.jpg,https://rerda.com/4846/remera-manga-corta-con-cierre-blanca-t3xl5xl.jpg</v>
      </c>
      <c r="P743" s="2">
        <f>IFERROR(VLOOKUP(B743,[3]stock!$A$1:$B$9000,2,FALSE),"0")</f>
        <v>0</v>
      </c>
      <c r="Q743" s="2">
        <f>VLOOKUP($A743,[1]products_2021_10_19_12_46_45!$A$3:$S$481,11,FALSE)</f>
        <v>5</v>
      </c>
      <c r="R743" s="2">
        <f>VLOOKUP($A743,[1]products_2021_10_19_12_46_45!$A$3:$S$481,12,FALSE)</f>
        <v>5</v>
      </c>
      <c r="S743" s="2">
        <f>VLOOKUP($A743,[1]products_2021_10_19_12_46_45!$A$3:$S$481,13,FALSE)</f>
        <v>5</v>
      </c>
      <c r="T743" s="2">
        <f>VLOOKUP($A743,[1]products_2021_10_19_12_46_45!$A$3:$S$481,14,FALSE)</f>
        <v>0.03</v>
      </c>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row>
    <row r="744" spans="1:45" hidden="1" x14ac:dyDescent="0.25">
      <c r="A744" s="2">
        <v>985</v>
      </c>
      <c r="B744" s="2">
        <v>210111708</v>
      </c>
      <c r="C744" s="2">
        <f>VLOOKUP($A744,[1]products_2021_10_19_12_46_45!$A$3:$S$481,3,FALSE)</f>
        <v>2101117</v>
      </c>
      <c r="D744" s="2" t="str">
        <f>VLOOKUP($A744,[1]products_2021_10_19_12_46_45!$A$3:$S$481,4,FALSE)</f>
        <v>Remera Manga Corta con Cierre Blanca T:3XL/5XL</v>
      </c>
      <c r="E744" s="3" t="s">
        <v>58</v>
      </c>
      <c r="F744" s="4"/>
      <c r="G744" s="2" t="str">
        <f>VLOOKUP($A744,[1]products_2021_10_19_12_46_45!$A$3:$S$481,16,FALSE)</f>
        <v>Cierre al costado en el cuello._x000D_
Abrojos para insignias o identificación._x000D_
Vivo transversal desde un hombro al pecho y hasta el otro hombro.</v>
      </c>
      <c r="H744" s="2" t="str">
        <f>IFERROR(VLOOKUP($A744,[1]products_2021_10_19_12_46_45!$A$3:$S$481,17,FALSE),"")</f>
        <v/>
      </c>
      <c r="I744" s="2" t="str">
        <f>VLOOKUP($A744,[1]products_2021_10_19_12_46_45!$A$3:$S$481,5,FALSE)</f>
        <v>Indumentaria militar</v>
      </c>
      <c r="J744" s="2" t="str">
        <f>IFERROR(VLOOKUP($A744,[1]products_2021_10_19_12_46_45!$A$3:$S$481,6,FALSE),"")</f>
        <v>Chombas, remeras y deportivos</v>
      </c>
      <c r="K744" s="2" t="str">
        <f>IFERROR(VLOOKUP($A744,[1]products_2021_10_19_12_46_45!$A$3:$S$481,7,FALSE),"")</f>
        <v>Remera</v>
      </c>
      <c r="L744" s="2" t="str">
        <f>IFERROR(VLOOKUP($A744,[1]products_2021_10_19_12_46_45!$A$3:$S$481,8,FALSE),"")</f>
        <v>Mangas Cortas</v>
      </c>
      <c r="M744" s="2" t="str">
        <f>IFERROR(VLOOKUP($A744,[1]products_2021_10_19_12_46_45!$A$3:$S$481,9,FALSE),"")</f>
        <v>Manga Corta, Cierre, Remera, Mangas Cortas</v>
      </c>
      <c r="N744" s="2">
        <f>IFERROR(VLOOKUP(C744,[2]articulo!$A$1:$D$9000,4,FALSE),"")</f>
        <v>2620.8000000000002</v>
      </c>
      <c r="O744" s="2" t="str">
        <f>VLOOKUP($A744,[1]products_2021_10_19_12_46_45!$A$3:$S$481,18,FALSE)</f>
        <v>https://rerda.com/4785/remera-manga-corta-con-cierre-blanca-t3xl5xl.jpg,https://rerda.com/4783/remera-manga-corta-con-cierre-blanca-t3xl5xl.jpg,https://rerda.com/4846/remera-manga-corta-con-cierre-blanca-t3xl5xl.jpg</v>
      </c>
      <c r="P744" s="2">
        <f>IFERROR(VLOOKUP(B744,[3]stock!$A$1:$B$9000,2,FALSE),"0")</f>
        <v>0</v>
      </c>
      <c r="Q744" s="2">
        <f>VLOOKUP($A744,[1]products_2021_10_19_12_46_45!$A$3:$S$481,11,FALSE)</f>
        <v>5</v>
      </c>
      <c r="R744" s="2">
        <f>VLOOKUP($A744,[1]products_2021_10_19_12_46_45!$A$3:$S$481,12,FALSE)</f>
        <v>5</v>
      </c>
      <c r="S744" s="2">
        <f>VLOOKUP($A744,[1]products_2021_10_19_12_46_45!$A$3:$S$481,13,FALSE)</f>
        <v>5</v>
      </c>
      <c r="T744" s="2">
        <f>VLOOKUP($A744,[1]products_2021_10_19_12_46_45!$A$3:$S$481,14,FALSE)</f>
        <v>0.03</v>
      </c>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row>
    <row r="745" spans="1:45" hidden="1" x14ac:dyDescent="0.25">
      <c r="A745" s="2">
        <v>985</v>
      </c>
      <c r="B745" s="2">
        <v>210111709</v>
      </c>
      <c r="C745" s="2">
        <f>VLOOKUP($A745,[1]products_2021_10_19_12_46_45!$A$3:$S$481,3,FALSE)</f>
        <v>2101117</v>
      </c>
      <c r="D745" s="2" t="str">
        <f>VLOOKUP($A745,[1]products_2021_10_19_12_46_45!$A$3:$S$481,4,FALSE)</f>
        <v>Remera Manga Corta con Cierre Blanca T:3XL/5XL</v>
      </c>
      <c r="E745" s="3" t="s">
        <v>59</v>
      </c>
      <c r="F745" s="4"/>
      <c r="G745" s="2" t="str">
        <f>VLOOKUP($A745,[1]products_2021_10_19_12_46_45!$A$3:$S$481,16,FALSE)</f>
        <v>Cierre al costado en el cuello._x000D_
Abrojos para insignias o identificación._x000D_
Vivo transversal desde un hombro al pecho y hasta el otro hombro.</v>
      </c>
      <c r="H745" s="2" t="str">
        <f>IFERROR(VLOOKUP($A745,[1]products_2021_10_19_12_46_45!$A$3:$S$481,17,FALSE),"")</f>
        <v/>
      </c>
      <c r="I745" s="2" t="str">
        <f>VLOOKUP($A745,[1]products_2021_10_19_12_46_45!$A$3:$S$481,5,FALSE)</f>
        <v>Indumentaria militar</v>
      </c>
      <c r="J745" s="2" t="str">
        <f>IFERROR(VLOOKUP($A745,[1]products_2021_10_19_12_46_45!$A$3:$S$481,6,FALSE),"")</f>
        <v>Chombas, remeras y deportivos</v>
      </c>
      <c r="K745" s="2" t="str">
        <f>IFERROR(VLOOKUP($A745,[1]products_2021_10_19_12_46_45!$A$3:$S$481,7,FALSE),"")</f>
        <v>Remera</v>
      </c>
      <c r="L745" s="2" t="str">
        <f>IFERROR(VLOOKUP($A745,[1]products_2021_10_19_12_46_45!$A$3:$S$481,8,FALSE),"")</f>
        <v>Mangas Cortas</v>
      </c>
      <c r="M745" s="2" t="str">
        <f>IFERROR(VLOOKUP($A745,[1]products_2021_10_19_12_46_45!$A$3:$S$481,9,FALSE),"")</f>
        <v>Manga Corta, Cierre, Remera, Mangas Cortas</v>
      </c>
      <c r="N745" s="2">
        <f>IFERROR(VLOOKUP(C745,[2]articulo!$A$1:$D$9000,4,FALSE),"")</f>
        <v>2620.8000000000002</v>
      </c>
      <c r="O745" s="2" t="str">
        <f>VLOOKUP($A745,[1]products_2021_10_19_12_46_45!$A$3:$S$481,18,FALSE)</f>
        <v>https://rerda.com/4785/remera-manga-corta-con-cierre-blanca-t3xl5xl.jpg,https://rerda.com/4783/remera-manga-corta-con-cierre-blanca-t3xl5xl.jpg,https://rerda.com/4846/remera-manga-corta-con-cierre-blanca-t3xl5xl.jpg</v>
      </c>
      <c r="P745" s="2">
        <f>IFERROR(VLOOKUP(B745,[3]stock!$A$1:$B$9000,2,FALSE),"0")</f>
        <v>0</v>
      </c>
      <c r="Q745" s="2">
        <f>VLOOKUP($A745,[1]products_2021_10_19_12_46_45!$A$3:$S$481,11,FALSE)</f>
        <v>5</v>
      </c>
      <c r="R745" s="2">
        <f>VLOOKUP($A745,[1]products_2021_10_19_12_46_45!$A$3:$S$481,12,FALSE)</f>
        <v>5</v>
      </c>
      <c r="S745" s="2">
        <f>VLOOKUP($A745,[1]products_2021_10_19_12_46_45!$A$3:$S$481,13,FALSE)</f>
        <v>5</v>
      </c>
      <c r="T745" s="2">
        <f>VLOOKUP($A745,[1]products_2021_10_19_12_46_45!$A$3:$S$481,14,FALSE)</f>
        <v>0.03</v>
      </c>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row>
    <row r="746" spans="1:45" hidden="1" x14ac:dyDescent="0.25">
      <c r="A746" s="2">
        <v>56</v>
      </c>
      <c r="B746" s="2">
        <v>210120200</v>
      </c>
      <c r="C746" s="2">
        <f>VLOOKUP($A746,[1]products_2021_10_19_12_46_45!$A$3:$S$481,3,FALSE)</f>
        <v>2101202</v>
      </c>
      <c r="D746" s="2" t="str">
        <f>VLOOKUP($A746,[1]products_2021_10_19_12_46_45!$A$3:$S$481,4,FALSE)</f>
        <v>Chomba Polo Manga Corta Blanca T:XXS-XXL</v>
      </c>
      <c r="E746" s="3" t="s">
        <v>45</v>
      </c>
      <c r="F746" s="4"/>
      <c r="G746" s="2" t="str">
        <f>VLOOKUP($A746,[1]products_2021_10_19_12_46_45!$A$3:$S$481,16,FALSE)</f>
        <v>Cuello de 2 botones, tipo polo.&lt;br /&gt;
Abrojos en las mangas para bandera, insignia o identificación.</v>
      </c>
      <c r="H746" s="2" t="str">
        <f>IFERROR(VLOOKUP($A746,[1]products_2021_10_19_12_46_45!$A$3:$S$481,17,FALSE),"")</f>
        <v/>
      </c>
      <c r="I746" s="2" t="str">
        <f>VLOOKUP($A746,[1]products_2021_10_19_12_46_45!$A$3:$S$481,5,FALSE)</f>
        <v>Indumentaria militar</v>
      </c>
      <c r="J746" s="2" t="str">
        <f>IFERROR(VLOOKUP($A746,[1]products_2021_10_19_12_46_45!$A$3:$S$481,6,FALSE),"")</f>
        <v>Chombas, remeras y deportivos</v>
      </c>
      <c r="K746" s="2" t="str">
        <f>IFERROR(VLOOKUP($A746,[1]products_2021_10_19_12_46_45!$A$3:$S$481,7,FALSE),"")</f>
        <v>Chomba</v>
      </c>
      <c r="L746" s="2" t="str">
        <f>IFERROR(VLOOKUP($A746,[1]products_2021_10_19_12_46_45!$A$3:$S$481,8,FALSE),"")</f>
        <v>Mangas Cortas</v>
      </c>
      <c r="M746" s="2" t="str">
        <f>IFERROR(VLOOKUP($A746,[1]products_2021_10_19_12_46_45!$A$3:$S$481,9,FALSE),"")</f>
        <v>Manga Corta, Chomba</v>
      </c>
      <c r="N746" s="2">
        <f>IFERROR(VLOOKUP(C746,[2]articulo!$A$1:$D$9000,4,FALSE),"")</f>
        <v>2620.8000000000002</v>
      </c>
      <c r="O746" s="2" t="str">
        <f>VLOOKUP($A746,[1]products_2021_10_19_12_46_45!$A$3:$S$481,18,FALSE)</f>
        <v>https://rerda.com/8070/chomba-polo-manga-corta-blanca-t-2xs-2xl.jpg,https://rerda.com/8071/chomba-polo-manga-corta-blanca-t-2xs-2xl.jpg,https://rerda.com/8072/chomba-polo-manga-corta-blanca-t-2xs-2xl.jpg,https://rerda.com/8073/chomba-polo-manga-corta-blanca-t-2xs-2xl.jpg,https://rerda.com/8074/chomba-polo-manga-corta-blanca-t-2xs-2xl.jpg</v>
      </c>
      <c r="P746" s="2">
        <f>IFERROR(VLOOKUP(B746,[3]stock!$A$1:$B$9000,2,FALSE),"0")</f>
        <v>2</v>
      </c>
      <c r="Q746" s="2">
        <f>VLOOKUP($A746,[1]products_2021_10_19_12_46_45!$A$3:$S$481,11,FALSE)</f>
        <v>5</v>
      </c>
      <c r="R746" s="2">
        <f>VLOOKUP($A746,[1]products_2021_10_19_12_46_45!$A$3:$S$481,12,FALSE)</f>
        <v>5</v>
      </c>
      <c r="S746" s="2">
        <f>VLOOKUP($A746,[1]products_2021_10_19_12_46_45!$A$3:$S$481,13,FALSE)</f>
        <v>5</v>
      </c>
      <c r="T746" s="2">
        <f>VLOOKUP($A746,[1]products_2021_10_19_12_46_45!$A$3:$S$481,14,FALSE)</f>
        <v>0.03</v>
      </c>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row>
    <row r="747" spans="1:45" hidden="1" x14ac:dyDescent="0.25">
      <c r="A747" s="2">
        <v>56</v>
      </c>
      <c r="B747" s="2">
        <v>210120201</v>
      </c>
      <c r="C747" s="2">
        <f>VLOOKUP($A747,[1]products_2021_10_19_12_46_45!$A$3:$S$481,3,FALSE)</f>
        <v>2101202</v>
      </c>
      <c r="D747" s="2" t="str">
        <f>VLOOKUP($A747,[1]products_2021_10_19_12_46_45!$A$3:$S$481,4,FALSE)</f>
        <v>Chomba Polo Manga Corta Blanca T:XXS-XXL</v>
      </c>
      <c r="E747" s="3" t="s">
        <v>46</v>
      </c>
      <c r="F747" s="4"/>
      <c r="G747" s="2" t="str">
        <f>VLOOKUP($A747,[1]products_2021_10_19_12_46_45!$A$3:$S$481,16,FALSE)</f>
        <v>Cuello de 2 botones, tipo polo.&lt;br /&gt;
Abrojos en las mangas para bandera, insignia o identificación.</v>
      </c>
      <c r="H747" s="2" t="str">
        <f>IFERROR(VLOOKUP($A747,[1]products_2021_10_19_12_46_45!$A$3:$S$481,17,FALSE),"")</f>
        <v/>
      </c>
      <c r="I747" s="2" t="str">
        <f>VLOOKUP($A747,[1]products_2021_10_19_12_46_45!$A$3:$S$481,5,FALSE)</f>
        <v>Indumentaria militar</v>
      </c>
      <c r="J747" s="2" t="str">
        <f>IFERROR(VLOOKUP($A747,[1]products_2021_10_19_12_46_45!$A$3:$S$481,6,FALSE),"")</f>
        <v>Chombas, remeras y deportivos</v>
      </c>
      <c r="K747" s="2" t="str">
        <f>IFERROR(VLOOKUP($A747,[1]products_2021_10_19_12_46_45!$A$3:$S$481,7,FALSE),"")</f>
        <v>Chomba</v>
      </c>
      <c r="L747" s="2" t="str">
        <f>IFERROR(VLOOKUP($A747,[1]products_2021_10_19_12_46_45!$A$3:$S$481,8,FALSE),"")</f>
        <v>Mangas Cortas</v>
      </c>
      <c r="M747" s="2" t="str">
        <f>IFERROR(VLOOKUP($A747,[1]products_2021_10_19_12_46_45!$A$3:$S$481,9,FALSE),"")</f>
        <v>Manga Corta, Chomba</v>
      </c>
      <c r="N747" s="2">
        <f>IFERROR(VLOOKUP(C747,[2]articulo!$A$1:$D$9000,4,FALSE),"")</f>
        <v>2620.8000000000002</v>
      </c>
      <c r="O747" s="2" t="str">
        <f>VLOOKUP($A747,[1]products_2021_10_19_12_46_45!$A$3:$S$481,18,FALSE)</f>
        <v>https://rerda.com/8070/chomba-polo-manga-corta-blanca-t-2xs-2xl.jpg,https://rerda.com/8071/chomba-polo-manga-corta-blanca-t-2xs-2xl.jpg,https://rerda.com/8072/chomba-polo-manga-corta-blanca-t-2xs-2xl.jpg,https://rerda.com/8073/chomba-polo-manga-corta-blanca-t-2xs-2xl.jpg,https://rerda.com/8074/chomba-polo-manga-corta-blanca-t-2xs-2xl.jpg</v>
      </c>
      <c r="P747" s="2">
        <f>IFERROR(VLOOKUP(B747,[3]stock!$A$1:$B$9000,2,FALSE),"0")</f>
        <v>5</v>
      </c>
      <c r="Q747" s="2">
        <f>VLOOKUP($A747,[1]products_2021_10_19_12_46_45!$A$3:$S$481,11,FALSE)</f>
        <v>5</v>
      </c>
      <c r="R747" s="2">
        <f>VLOOKUP($A747,[1]products_2021_10_19_12_46_45!$A$3:$S$481,12,FALSE)</f>
        <v>5</v>
      </c>
      <c r="S747" s="2">
        <f>VLOOKUP($A747,[1]products_2021_10_19_12_46_45!$A$3:$S$481,13,FALSE)</f>
        <v>5</v>
      </c>
      <c r="T747" s="2">
        <f>VLOOKUP($A747,[1]products_2021_10_19_12_46_45!$A$3:$S$481,14,FALSE)</f>
        <v>0.03</v>
      </c>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row>
    <row r="748" spans="1:45" hidden="1" x14ac:dyDescent="0.25">
      <c r="A748" s="2">
        <v>56</v>
      </c>
      <c r="B748" s="2">
        <v>210120202</v>
      </c>
      <c r="C748" s="2">
        <f>VLOOKUP($A748,[1]products_2021_10_19_12_46_45!$A$3:$S$481,3,FALSE)</f>
        <v>2101202</v>
      </c>
      <c r="D748" s="2" t="str">
        <f>VLOOKUP($A748,[1]products_2021_10_19_12_46_45!$A$3:$S$481,4,FALSE)</f>
        <v>Chomba Polo Manga Corta Blanca T:XXS-XXL</v>
      </c>
      <c r="E748" s="3" t="s">
        <v>47</v>
      </c>
      <c r="F748" s="4"/>
      <c r="G748" s="2" t="str">
        <f>VLOOKUP($A748,[1]products_2021_10_19_12_46_45!$A$3:$S$481,16,FALSE)</f>
        <v>Cuello de 2 botones, tipo polo.&lt;br /&gt;
Abrojos en las mangas para bandera, insignia o identificación.</v>
      </c>
      <c r="H748" s="2" t="str">
        <f>IFERROR(VLOOKUP($A748,[1]products_2021_10_19_12_46_45!$A$3:$S$481,17,FALSE),"")</f>
        <v/>
      </c>
      <c r="I748" s="2" t="str">
        <f>VLOOKUP($A748,[1]products_2021_10_19_12_46_45!$A$3:$S$481,5,FALSE)</f>
        <v>Indumentaria militar</v>
      </c>
      <c r="J748" s="2" t="str">
        <f>IFERROR(VLOOKUP($A748,[1]products_2021_10_19_12_46_45!$A$3:$S$481,6,FALSE),"")</f>
        <v>Chombas, remeras y deportivos</v>
      </c>
      <c r="K748" s="2" t="str">
        <f>IFERROR(VLOOKUP($A748,[1]products_2021_10_19_12_46_45!$A$3:$S$481,7,FALSE),"")</f>
        <v>Chomba</v>
      </c>
      <c r="L748" s="2" t="str">
        <f>IFERROR(VLOOKUP($A748,[1]products_2021_10_19_12_46_45!$A$3:$S$481,8,FALSE),"")</f>
        <v>Mangas Cortas</v>
      </c>
      <c r="M748" s="2" t="str">
        <f>IFERROR(VLOOKUP($A748,[1]products_2021_10_19_12_46_45!$A$3:$S$481,9,FALSE),"")</f>
        <v>Manga Corta, Chomba</v>
      </c>
      <c r="N748" s="2">
        <f>IFERROR(VLOOKUP(C748,[2]articulo!$A$1:$D$9000,4,FALSE),"")</f>
        <v>2620.8000000000002</v>
      </c>
      <c r="O748" s="2" t="str">
        <f>VLOOKUP($A748,[1]products_2021_10_19_12_46_45!$A$3:$S$481,18,FALSE)</f>
        <v>https://rerda.com/8070/chomba-polo-manga-corta-blanca-t-2xs-2xl.jpg,https://rerda.com/8071/chomba-polo-manga-corta-blanca-t-2xs-2xl.jpg,https://rerda.com/8072/chomba-polo-manga-corta-blanca-t-2xs-2xl.jpg,https://rerda.com/8073/chomba-polo-manga-corta-blanca-t-2xs-2xl.jpg,https://rerda.com/8074/chomba-polo-manga-corta-blanca-t-2xs-2xl.jpg</v>
      </c>
      <c r="P748" s="2">
        <f>IFERROR(VLOOKUP(B748,[3]stock!$A$1:$B$9000,2,FALSE),"0")</f>
        <v>7</v>
      </c>
      <c r="Q748" s="2">
        <f>VLOOKUP($A748,[1]products_2021_10_19_12_46_45!$A$3:$S$481,11,FALSE)</f>
        <v>5</v>
      </c>
      <c r="R748" s="2">
        <f>VLOOKUP($A748,[1]products_2021_10_19_12_46_45!$A$3:$S$481,12,FALSE)</f>
        <v>5</v>
      </c>
      <c r="S748" s="2">
        <f>VLOOKUP($A748,[1]products_2021_10_19_12_46_45!$A$3:$S$481,13,FALSE)</f>
        <v>5</v>
      </c>
      <c r="T748" s="2">
        <f>VLOOKUP($A748,[1]products_2021_10_19_12_46_45!$A$3:$S$481,14,FALSE)</f>
        <v>0.03</v>
      </c>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row>
    <row r="749" spans="1:45" hidden="1" x14ac:dyDescent="0.25">
      <c r="A749" s="2">
        <v>56</v>
      </c>
      <c r="B749" s="2">
        <v>210120203</v>
      </c>
      <c r="C749" s="2">
        <f>VLOOKUP($A749,[1]products_2021_10_19_12_46_45!$A$3:$S$481,3,FALSE)</f>
        <v>2101202</v>
      </c>
      <c r="D749" s="2" t="str">
        <f>VLOOKUP($A749,[1]products_2021_10_19_12_46_45!$A$3:$S$481,4,FALSE)</f>
        <v>Chomba Polo Manga Corta Blanca T:XXS-XXL</v>
      </c>
      <c r="E749" s="3" t="s">
        <v>48</v>
      </c>
      <c r="F749" s="4"/>
      <c r="G749" s="2" t="str">
        <f>VLOOKUP($A749,[1]products_2021_10_19_12_46_45!$A$3:$S$481,16,FALSE)</f>
        <v>Cuello de 2 botones, tipo polo.&lt;br /&gt;
Abrojos en las mangas para bandera, insignia o identificación.</v>
      </c>
      <c r="H749" s="2" t="str">
        <f>IFERROR(VLOOKUP($A749,[1]products_2021_10_19_12_46_45!$A$3:$S$481,17,FALSE),"")</f>
        <v/>
      </c>
      <c r="I749" s="2" t="str">
        <f>VLOOKUP($A749,[1]products_2021_10_19_12_46_45!$A$3:$S$481,5,FALSE)</f>
        <v>Indumentaria militar</v>
      </c>
      <c r="J749" s="2" t="str">
        <f>IFERROR(VLOOKUP($A749,[1]products_2021_10_19_12_46_45!$A$3:$S$481,6,FALSE),"")</f>
        <v>Chombas, remeras y deportivos</v>
      </c>
      <c r="K749" s="2" t="str">
        <f>IFERROR(VLOOKUP($A749,[1]products_2021_10_19_12_46_45!$A$3:$S$481,7,FALSE),"")</f>
        <v>Chomba</v>
      </c>
      <c r="L749" s="2" t="str">
        <f>IFERROR(VLOOKUP($A749,[1]products_2021_10_19_12_46_45!$A$3:$S$481,8,FALSE),"")</f>
        <v>Mangas Cortas</v>
      </c>
      <c r="M749" s="2" t="str">
        <f>IFERROR(VLOOKUP($A749,[1]products_2021_10_19_12_46_45!$A$3:$S$481,9,FALSE),"")</f>
        <v>Manga Corta, Chomba</v>
      </c>
      <c r="N749" s="2">
        <f>IFERROR(VLOOKUP(C749,[2]articulo!$A$1:$D$9000,4,FALSE),"")</f>
        <v>2620.8000000000002</v>
      </c>
      <c r="O749" s="2" t="str">
        <f>VLOOKUP($A749,[1]products_2021_10_19_12_46_45!$A$3:$S$481,18,FALSE)</f>
        <v>https://rerda.com/8070/chomba-polo-manga-corta-blanca-t-2xs-2xl.jpg,https://rerda.com/8071/chomba-polo-manga-corta-blanca-t-2xs-2xl.jpg,https://rerda.com/8072/chomba-polo-manga-corta-blanca-t-2xs-2xl.jpg,https://rerda.com/8073/chomba-polo-manga-corta-blanca-t-2xs-2xl.jpg,https://rerda.com/8074/chomba-polo-manga-corta-blanca-t-2xs-2xl.jpg</v>
      </c>
      <c r="P749" s="2">
        <f>IFERROR(VLOOKUP(B749,[3]stock!$A$1:$B$9000,2,FALSE),"0")</f>
        <v>4</v>
      </c>
      <c r="Q749" s="2">
        <f>VLOOKUP($A749,[1]products_2021_10_19_12_46_45!$A$3:$S$481,11,FALSE)</f>
        <v>5</v>
      </c>
      <c r="R749" s="2">
        <f>VLOOKUP($A749,[1]products_2021_10_19_12_46_45!$A$3:$S$481,12,FALSE)</f>
        <v>5</v>
      </c>
      <c r="S749" s="2">
        <f>VLOOKUP($A749,[1]products_2021_10_19_12_46_45!$A$3:$S$481,13,FALSE)</f>
        <v>5</v>
      </c>
      <c r="T749" s="2">
        <f>VLOOKUP($A749,[1]products_2021_10_19_12_46_45!$A$3:$S$481,14,FALSE)</f>
        <v>0.03</v>
      </c>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row>
    <row r="750" spans="1:45" hidden="1" x14ac:dyDescent="0.25">
      <c r="A750" s="2">
        <v>56</v>
      </c>
      <c r="B750" s="2">
        <v>210120204</v>
      </c>
      <c r="C750" s="2">
        <f>VLOOKUP($A750,[1]products_2021_10_19_12_46_45!$A$3:$S$481,3,FALSE)</f>
        <v>2101202</v>
      </c>
      <c r="D750" s="2" t="str">
        <f>VLOOKUP($A750,[1]products_2021_10_19_12_46_45!$A$3:$S$481,4,FALSE)</f>
        <v>Chomba Polo Manga Corta Blanca T:XXS-XXL</v>
      </c>
      <c r="E750" s="3" t="s">
        <v>49</v>
      </c>
      <c r="F750" s="4"/>
      <c r="G750" s="2" t="str">
        <f>VLOOKUP($A750,[1]products_2021_10_19_12_46_45!$A$3:$S$481,16,FALSE)</f>
        <v>Cuello de 2 botones, tipo polo.&lt;br /&gt;
Abrojos en las mangas para bandera, insignia o identificación.</v>
      </c>
      <c r="H750" s="2" t="str">
        <f>IFERROR(VLOOKUP($A750,[1]products_2021_10_19_12_46_45!$A$3:$S$481,17,FALSE),"")</f>
        <v/>
      </c>
      <c r="I750" s="2" t="str">
        <f>VLOOKUP($A750,[1]products_2021_10_19_12_46_45!$A$3:$S$481,5,FALSE)</f>
        <v>Indumentaria militar</v>
      </c>
      <c r="J750" s="2" t="str">
        <f>IFERROR(VLOOKUP($A750,[1]products_2021_10_19_12_46_45!$A$3:$S$481,6,FALSE),"")</f>
        <v>Chombas, remeras y deportivos</v>
      </c>
      <c r="K750" s="2" t="str">
        <f>IFERROR(VLOOKUP($A750,[1]products_2021_10_19_12_46_45!$A$3:$S$481,7,FALSE),"")</f>
        <v>Chomba</v>
      </c>
      <c r="L750" s="2" t="str">
        <f>IFERROR(VLOOKUP($A750,[1]products_2021_10_19_12_46_45!$A$3:$S$481,8,FALSE),"")</f>
        <v>Mangas Cortas</v>
      </c>
      <c r="M750" s="2" t="str">
        <f>IFERROR(VLOOKUP($A750,[1]products_2021_10_19_12_46_45!$A$3:$S$481,9,FALSE),"")</f>
        <v>Manga Corta, Chomba</v>
      </c>
      <c r="N750" s="2">
        <f>IFERROR(VLOOKUP(C750,[2]articulo!$A$1:$D$9000,4,FALSE),"")</f>
        <v>2620.8000000000002</v>
      </c>
      <c r="O750" s="2" t="str">
        <f>VLOOKUP($A750,[1]products_2021_10_19_12_46_45!$A$3:$S$481,18,FALSE)</f>
        <v>https://rerda.com/8070/chomba-polo-manga-corta-blanca-t-2xs-2xl.jpg,https://rerda.com/8071/chomba-polo-manga-corta-blanca-t-2xs-2xl.jpg,https://rerda.com/8072/chomba-polo-manga-corta-blanca-t-2xs-2xl.jpg,https://rerda.com/8073/chomba-polo-manga-corta-blanca-t-2xs-2xl.jpg,https://rerda.com/8074/chomba-polo-manga-corta-blanca-t-2xs-2xl.jpg</v>
      </c>
      <c r="P750" s="2">
        <f>IFERROR(VLOOKUP(B750,[3]stock!$A$1:$B$9000,2,FALSE),"0")</f>
        <v>6</v>
      </c>
      <c r="Q750" s="2">
        <f>VLOOKUP($A750,[1]products_2021_10_19_12_46_45!$A$3:$S$481,11,FALSE)</f>
        <v>5</v>
      </c>
      <c r="R750" s="2">
        <f>VLOOKUP($A750,[1]products_2021_10_19_12_46_45!$A$3:$S$481,12,FALSE)</f>
        <v>5</v>
      </c>
      <c r="S750" s="2">
        <f>VLOOKUP($A750,[1]products_2021_10_19_12_46_45!$A$3:$S$481,13,FALSE)</f>
        <v>5</v>
      </c>
      <c r="T750" s="2">
        <f>VLOOKUP($A750,[1]products_2021_10_19_12_46_45!$A$3:$S$481,14,FALSE)</f>
        <v>0.03</v>
      </c>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row>
    <row r="751" spans="1:45" hidden="1" x14ac:dyDescent="0.25">
      <c r="A751" s="2">
        <v>56</v>
      </c>
      <c r="B751" s="2">
        <v>210120205</v>
      </c>
      <c r="C751" s="2">
        <f>VLOOKUP($A751,[1]products_2021_10_19_12_46_45!$A$3:$S$481,3,FALSE)</f>
        <v>2101202</v>
      </c>
      <c r="D751" s="2" t="str">
        <f>VLOOKUP($A751,[1]products_2021_10_19_12_46_45!$A$3:$S$481,4,FALSE)</f>
        <v>Chomba Polo Manga Corta Blanca T:XXS-XXL</v>
      </c>
      <c r="E751" s="3" t="s">
        <v>50</v>
      </c>
      <c r="F751" s="4"/>
      <c r="G751" s="2" t="str">
        <f>VLOOKUP($A751,[1]products_2021_10_19_12_46_45!$A$3:$S$481,16,FALSE)</f>
        <v>Cuello de 2 botones, tipo polo.&lt;br /&gt;
Abrojos en las mangas para bandera, insignia o identificación.</v>
      </c>
      <c r="H751" s="2" t="str">
        <f>IFERROR(VLOOKUP($A751,[1]products_2021_10_19_12_46_45!$A$3:$S$481,17,FALSE),"")</f>
        <v/>
      </c>
      <c r="I751" s="2" t="str">
        <f>VLOOKUP($A751,[1]products_2021_10_19_12_46_45!$A$3:$S$481,5,FALSE)</f>
        <v>Indumentaria militar</v>
      </c>
      <c r="J751" s="2" t="str">
        <f>IFERROR(VLOOKUP($A751,[1]products_2021_10_19_12_46_45!$A$3:$S$481,6,FALSE),"")</f>
        <v>Chombas, remeras y deportivos</v>
      </c>
      <c r="K751" s="2" t="str">
        <f>IFERROR(VLOOKUP($A751,[1]products_2021_10_19_12_46_45!$A$3:$S$481,7,FALSE),"")</f>
        <v>Chomba</v>
      </c>
      <c r="L751" s="2" t="str">
        <f>IFERROR(VLOOKUP($A751,[1]products_2021_10_19_12_46_45!$A$3:$S$481,8,FALSE),"")</f>
        <v>Mangas Cortas</v>
      </c>
      <c r="M751" s="2" t="str">
        <f>IFERROR(VLOOKUP($A751,[1]products_2021_10_19_12_46_45!$A$3:$S$481,9,FALSE),"")</f>
        <v>Manga Corta, Chomba</v>
      </c>
      <c r="N751" s="2">
        <f>IFERROR(VLOOKUP(C751,[2]articulo!$A$1:$D$9000,4,FALSE),"")</f>
        <v>2620.8000000000002</v>
      </c>
      <c r="O751" s="2" t="str">
        <f>VLOOKUP($A751,[1]products_2021_10_19_12_46_45!$A$3:$S$481,18,FALSE)</f>
        <v>https://rerda.com/8070/chomba-polo-manga-corta-blanca-t-2xs-2xl.jpg,https://rerda.com/8071/chomba-polo-manga-corta-blanca-t-2xs-2xl.jpg,https://rerda.com/8072/chomba-polo-manga-corta-blanca-t-2xs-2xl.jpg,https://rerda.com/8073/chomba-polo-manga-corta-blanca-t-2xs-2xl.jpg,https://rerda.com/8074/chomba-polo-manga-corta-blanca-t-2xs-2xl.jpg</v>
      </c>
      <c r="P751" s="2">
        <f>IFERROR(VLOOKUP(B751,[3]stock!$A$1:$B$9000,2,FALSE),"0")</f>
        <v>5</v>
      </c>
      <c r="Q751" s="2">
        <f>VLOOKUP($A751,[1]products_2021_10_19_12_46_45!$A$3:$S$481,11,FALSE)</f>
        <v>5</v>
      </c>
      <c r="R751" s="2">
        <f>VLOOKUP($A751,[1]products_2021_10_19_12_46_45!$A$3:$S$481,12,FALSE)</f>
        <v>5</v>
      </c>
      <c r="S751" s="2">
        <f>VLOOKUP($A751,[1]products_2021_10_19_12_46_45!$A$3:$S$481,13,FALSE)</f>
        <v>5</v>
      </c>
      <c r="T751" s="2">
        <f>VLOOKUP($A751,[1]products_2021_10_19_12_46_45!$A$3:$S$481,14,FALSE)</f>
        <v>0.03</v>
      </c>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row>
    <row r="752" spans="1:45" hidden="1" x14ac:dyDescent="0.25">
      <c r="A752" s="2">
        <v>56</v>
      </c>
      <c r="B752" s="2">
        <v>210120206</v>
      </c>
      <c r="C752" s="2">
        <f>VLOOKUP($A752,[1]products_2021_10_19_12_46_45!$A$3:$S$481,3,FALSE)</f>
        <v>2101202</v>
      </c>
      <c r="D752" s="2" t="str">
        <f>VLOOKUP($A752,[1]products_2021_10_19_12_46_45!$A$3:$S$481,4,FALSE)</f>
        <v>Chomba Polo Manga Corta Blanca T:XXS-XXL</v>
      </c>
      <c r="E752" s="3" t="s">
        <v>51</v>
      </c>
      <c r="F752" s="4"/>
      <c r="G752" s="2" t="str">
        <f>VLOOKUP($A752,[1]products_2021_10_19_12_46_45!$A$3:$S$481,16,FALSE)</f>
        <v>Cuello de 2 botones, tipo polo.&lt;br /&gt;
Abrojos en las mangas para bandera, insignia o identificación.</v>
      </c>
      <c r="H752" s="2" t="str">
        <f>IFERROR(VLOOKUP($A752,[1]products_2021_10_19_12_46_45!$A$3:$S$481,17,FALSE),"")</f>
        <v/>
      </c>
      <c r="I752" s="2" t="str">
        <f>VLOOKUP($A752,[1]products_2021_10_19_12_46_45!$A$3:$S$481,5,FALSE)</f>
        <v>Indumentaria militar</v>
      </c>
      <c r="J752" s="2" t="str">
        <f>IFERROR(VLOOKUP($A752,[1]products_2021_10_19_12_46_45!$A$3:$S$481,6,FALSE),"")</f>
        <v>Chombas, remeras y deportivos</v>
      </c>
      <c r="K752" s="2" t="str">
        <f>IFERROR(VLOOKUP($A752,[1]products_2021_10_19_12_46_45!$A$3:$S$481,7,FALSE),"")</f>
        <v>Chomba</v>
      </c>
      <c r="L752" s="2" t="str">
        <f>IFERROR(VLOOKUP($A752,[1]products_2021_10_19_12_46_45!$A$3:$S$481,8,FALSE),"")</f>
        <v>Mangas Cortas</v>
      </c>
      <c r="M752" s="2" t="str">
        <f>IFERROR(VLOOKUP($A752,[1]products_2021_10_19_12_46_45!$A$3:$S$481,9,FALSE),"")</f>
        <v>Manga Corta, Chomba</v>
      </c>
      <c r="N752" s="2">
        <f>IFERROR(VLOOKUP(C752,[2]articulo!$A$1:$D$9000,4,FALSE),"")</f>
        <v>2620.8000000000002</v>
      </c>
      <c r="O752" s="2" t="str">
        <f>VLOOKUP($A752,[1]products_2021_10_19_12_46_45!$A$3:$S$481,18,FALSE)</f>
        <v>https://rerda.com/8070/chomba-polo-manga-corta-blanca-t-2xs-2xl.jpg,https://rerda.com/8071/chomba-polo-manga-corta-blanca-t-2xs-2xl.jpg,https://rerda.com/8072/chomba-polo-manga-corta-blanca-t-2xs-2xl.jpg,https://rerda.com/8073/chomba-polo-manga-corta-blanca-t-2xs-2xl.jpg,https://rerda.com/8074/chomba-polo-manga-corta-blanca-t-2xs-2xl.jpg</v>
      </c>
      <c r="P752" s="2">
        <f>IFERROR(VLOOKUP(B752,[3]stock!$A$1:$B$9000,2,FALSE),"0")</f>
        <v>12</v>
      </c>
      <c r="Q752" s="2">
        <f>VLOOKUP($A752,[1]products_2021_10_19_12_46_45!$A$3:$S$481,11,FALSE)</f>
        <v>5</v>
      </c>
      <c r="R752" s="2">
        <f>VLOOKUP($A752,[1]products_2021_10_19_12_46_45!$A$3:$S$481,12,FALSE)</f>
        <v>5</v>
      </c>
      <c r="S752" s="2">
        <f>VLOOKUP($A752,[1]products_2021_10_19_12_46_45!$A$3:$S$481,13,FALSE)</f>
        <v>5</v>
      </c>
      <c r="T752" s="2">
        <f>VLOOKUP($A752,[1]products_2021_10_19_12_46_45!$A$3:$S$481,14,FALSE)</f>
        <v>0.03</v>
      </c>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row>
    <row r="753" spans="1:45" hidden="1" x14ac:dyDescent="0.25">
      <c r="A753" s="2">
        <v>809</v>
      </c>
      <c r="B753" s="2">
        <v>210120307</v>
      </c>
      <c r="C753" s="2">
        <f>VLOOKUP($A753,[1]products_2021_10_19_12_46_45!$A$3:$S$481,3,FALSE)</f>
        <v>2101203</v>
      </c>
      <c r="D753" s="2" t="str">
        <f>VLOOKUP($A753,[1]products_2021_10_19_12_46_45!$A$3:$S$481,4,FALSE)</f>
        <v>Chomba Polo Manga Corta Blanca T:3XL-5XL</v>
      </c>
      <c r="E753" s="3" t="s">
        <v>57</v>
      </c>
      <c r="F753" s="4"/>
      <c r="G753" s="2" t="str">
        <f>VLOOKUP($A753,[1]products_2021_10_19_12_46_45!$A$3:$S$481,16,FALSE)</f>
        <v>Cuello de 2 botones, tipo polo.&lt;br /&gt;
Abrojos en las mangas para bandera, insignia o identificación.</v>
      </c>
      <c r="H753" s="2" t="str">
        <f>IFERROR(VLOOKUP($A753,[1]products_2021_10_19_12_46_45!$A$3:$S$481,17,FALSE),"")</f>
        <v/>
      </c>
      <c r="I753" s="2" t="str">
        <f>VLOOKUP($A753,[1]products_2021_10_19_12_46_45!$A$3:$S$481,5,FALSE)</f>
        <v>Indumentaria militar</v>
      </c>
      <c r="J753" s="2" t="str">
        <f>IFERROR(VLOOKUP($A753,[1]products_2021_10_19_12_46_45!$A$3:$S$481,6,FALSE),"")</f>
        <v>Chombas, remeras y deportivos</v>
      </c>
      <c r="K753" s="2" t="str">
        <f>IFERROR(VLOOKUP($A753,[1]products_2021_10_19_12_46_45!$A$3:$S$481,7,FALSE),"")</f>
        <v>Chomba</v>
      </c>
      <c r="L753" s="2" t="str">
        <f>IFERROR(VLOOKUP($A753,[1]products_2021_10_19_12_46_45!$A$3:$S$481,8,FALSE),"")</f>
        <v>Mangas Cortas</v>
      </c>
      <c r="M753" s="2" t="str">
        <f>IFERROR(VLOOKUP($A753,[1]products_2021_10_19_12_46_45!$A$3:$S$481,9,FALSE),"")</f>
        <v>Manga Corta, Chomba</v>
      </c>
      <c r="N753" s="2">
        <f>IFERROR(VLOOKUP(C753,[2]articulo!$A$1:$D$9000,4,FALSE),"")</f>
        <v>2730</v>
      </c>
      <c r="O753" s="2" t="str">
        <f>VLOOKUP($A753,[1]products_2021_10_19_12_46_45!$A$3:$S$481,18,FALSE)</f>
        <v>https://rerda.com/8065/chomba-polo-manga-corta-blanca-t-3xl-5xl.jpg,https://rerda.com/8066/chomba-polo-manga-corta-blanca-t-3xl-5xl.jpg,https://rerda.com/8067/chomba-polo-manga-corta-blanca-t-3xl-5xl.jpg,https://rerda.com/8068/chomba-polo-manga-corta-blanca-t-3xl-5xl.jpg,https://rerda.com/8069/chomba-polo-manga-corta-blanca-t-3xl-5xl.jpg</v>
      </c>
      <c r="P753" s="2">
        <f>IFERROR(VLOOKUP(B753,[3]stock!$A$1:$B$9000,2,FALSE),"0")</f>
        <v>6</v>
      </c>
      <c r="Q753" s="2">
        <f>VLOOKUP($A753,[1]products_2021_10_19_12_46_45!$A$3:$S$481,11,FALSE)</f>
        <v>5</v>
      </c>
      <c r="R753" s="2">
        <f>VLOOKUP($A753,[1]products_2021_10_19_12_46_45!$A$3:$S$481,12,FALSE)</f>
        <v>5</v>
      </c>
      <c r="S753" s="2">
        <f>VLOOKUP($A753,[1]products_2021_10_19_12_46_45!$A$3:$S$481,13,FALSE)</f>
        <v>5</v>
      </c>
      <c r="T753" s="2">
        <f>VLOOKUP($A753,[1]products_2021_10_19_12_46_45!$A$3:$S$481,14,FALSE)</f>
        <v>0.03</v>
      </c>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row>
    <row r="754" spans="1:45" hidden="1" x14ac:dyDescent="0.25">
      <c r="A754" s="2">
        <v>494</v>
      </c>
      <c r="B754" s="2">
        <v>210130001</v>
      </c>
      <c r="C754" s="2">
        <f>VLOOKUP($A754,[1]products_2021_10_19_12_46_45!$A$3:$S$481,3,FALSE)</f>
        <v>2101300</v>
      </c>
      <c r="D754" s="2" t="str">
        <f>VLOOKUP($A754,[1]products_2021_10_19_12_46_45!$A$3:$S$481,4,FALSE)</f>
        <v>Remera Manga Corta Policía Científica T:XXS/XXL</v>
      </c>
      <c r="E754" s="3" t="s">
        <v>46</v>
      </c>
      <c r="F754" s="4"/>
      <c r="G754" s="2" t="str">
        <f>VLOOKUP($A754,[1]products_2021_10_19_12_46_45!$A$3:$S$481,16,FALSE)</f>
        <v>Abrojos (velcros) en pectorales para insignias o identificación._x000D_
Centro color azul pétreo, letras amarillas y el resto azul noche.</v>
      </c>
      <c r="H754" s="2" t="str">
        <f>IFERROR(VLOOKUP($A754,[1]products_2021_10_19_12_46_45!$A$3:$S$481,17,FALSE),"")</f>
        <v>Vivo transversal desde un hombro al pecho y hasta el otro hombro._x000D_
Las fotos, son meramente ilustrativas.</v>
      </c>
      <c r="I754" s="2" t="str">
        <f>VLOOKUP($A754,[1]products_2021_10_19_12_46_45!$A$3:$S$481,5,FALSE)</f>
        <v>Indumentaria militar</v>
      </c>
      <c r="J754" s="2" t="str">
        <f>IFERROR(VLOOKUP($A754,[1]products_2021_10_19_12_46_45!$A$3:$S$481,6,FALSE),"")</f>
        <v>Chombas, remeras y deportivos</v>
      </c>
      <c r="K754" s="2" t="str">
        <f>IFERROR(VLOOKUP($A754,[1]products_2021_10_19_12_46_45!$A$3:$S$481,7,FALSE),"")</f>
        <v>Remera</v>
      </c>
      <c r="L754" s="2" t="str">
        <f>IFERROR(VLOOKUP($A754,[1]products_2021_10_19_12_46_45!$A$3:$S$481,8,FALSE),"")</f>
        <v>Mangas Cortas</v>
      </c>
      <c r="M754" s="2" t="str">
        <f>IFERROR(VLOOKUP($A754,[1]products_2021_10_19_12_46_45!$A$3:$S$481,9,FALSE),"")</f>
        <v>Científica, Remera, Mendoza, Mangas Cortas, Piqué</v>
      </c>
      <c r="N754" s="2">
        <f>IFERROR(VLOOKUP(C754,[2]articulo!$A$1:$D$9000,4,FALSE),"")</f>
        <v>2839.2</v>
      </c>
      <c r="O754" s="2" t="str">
        <f>VLOOKUP($A754,[1]products_2021_10_19_12_46_45!$A$3:$S$481,18,FALSE)</f>
        <v>https://rerda.com/2109/remera-manga-corta-policia-cientifica.jpg,https://rerda.com/2110/remera-manga-corta-policia-cientifica.jpg,https://rerda.com/2111/remera-manga-corta-policia-cientifica.jpg,https://rerda.com/4859/remera-manga-corta-policia-cientifica.jpg</v>
      </c>
      <c r="P754" s="2">
        <f>IFERROR(VLOOKUP(B754,[3]stock!$A$1:$B$9000,2,FALSE),"0")</f>
        <v>0</v>
      </c>
      <c r="Q754" s="2">
        <f>VLOOKUP($A754,[1]products_2021_10_19_12_46_45!$A$3:$S$481,11,FALSE)</f>
        <v>5</v>
      </c>
      <c r="R754" s="2">
        <f>VLOOKUP($A754,[1]products_2021_10_19_12_46_45!$A$3:$S$481,12,FALSE)</f>
        <v>5</v>
      </c>
      <c r="S754" s="2">
        <f>VLOOKUP($A754,[1]products_2021_10_19_12_46_45!$A$3:$S$481,13,FALSE)</f>
        <v>5</v>
      </c>
      <c r="T754" s="2">
        <f>VLOOKUP($A754,[1]products_2021_10_19_12_46_45!$A$3:$S$481,14,FALSE)</f>
        <v>0.03</v>
      </c>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row>
    <row r="755" spans="1:45" hidden="1" x14ac:dyDescent="0.25">
      <c r="A755" s="2">
        <v>494</v>
      </c>
      <c r="B755" s="2">
        <v>210130002</v>
      </c>
      <c r="C755" s="2">
        <f>VLOOKUP($A755,[1]products_2021_10_19_12_46_45!$A$3:$S$481,3,FALSE)</f>
        <v>2101300</v>
      </c>
      <c r="D755" s="2" t="str">
        <f>VLOOKUP($A755,[1]products_2021_10_19_12_46_45!$A$3:$S$481,4,FALSE)</f>
        <v>Remera Manga Corta Policía Científica T:XXS/XXL</v>
      </c>
      <c r="E755" s="3" t="s">
        <v>47</v>
      </c>
      <c r="F755" s="4"/>
      <c r="G755" s="2" t="str">
        <f>VLOOKUP($A755,[1]products_2021_10_19_12_46_45!$A$3:$S$481,16,FALSE)</f>
        <v>Abrojos (velcros) en pectorales para insignias o identificación._x000D_
Centro color azul pétreo, letras amarillas y el resto azul noche.</v>
      </c>
      <c r="H755" s="2" t="str">
        <f>IFERROR(VLOOKUP($A755,[1]products_2021_10_19_12_46_45!$A$3:$S$481,17,FALSE),"")</f>
        <v>Vivo transversal desde un hombro al pecho y hasta el otro hombro._x000D_
Las fotos, son meramente ilustrativas.</v>
      </c>
      <c r="I755" s="2" t="str">
        <f>VLOOKUP($A755,[1]products_2021_10_19_12_46_45!$A$3:$S$481,5,FALSE)</f>
        <v>Indumentaria militar</v>
      </c>
      <c r="J755" s="2" t="str">
        <f>IFERROR(VLOOKUP($A755,[1]products_2021_10_19_12_46_45!$A$3:$S$481,6,FALSE),"")</f>
        <v>Chombas, remeras y deportivos</v>
      </c>
      <c r="K755" s="2" t="str">
        <f>IFERROR(VLOOKUP($A755,[1]products_2021_10_19_12_46_45!$A$3:$S$481,7,FALSE),"")</f>
        <v>Remera</v>
      </c>
      <c r="L755" s="2" t="str">
        <f>IFERROR(VLOOKUP($A755,[1]products_2021_10_19_12_46_45!$A$3:$S$481,8,FALSE),"")</f>
        <v>Mangas Cortas</v>
      </c>
      <c r="M755" s="2" t="str">
        <f>IFERROR(VLOOKUP($A755,[1]products_2021_10_19_12_46_45!$A$3:$S$481,9,FALSE),"")</f>
        <v>Científica, Remera, Mendoza, Mangas Cortas, Piqué</v>
      </c>
      <c r="N755" s="2">
        <f>IFERROR(VLOOKUP(C755,[2]articulo!$A$1:$D$9000,4,FALSE),"")</f>
        <v>2839.2</v>
      </c>
      <c r="O755" s="2" t="str">
        <f>VLOOKUP($A755,[1]products_2021_10_19_12_46_45!$A$3:$S$481,18,FALSE)</f>
        <v>https://rerda.com/2109/remera-manga-corta-policia-cientifica.jpg,https://rerda.com/2110/remera-manga-corta-policia-cientifica.jpg,https://rerda.com/2111/remera-manga-corta-policia-cientifica.jpg,https://rerda.com/4859/remera-manga-corta-policia-cientifica.jpg</v>
      </c>
      <c r="P755" s="2">
        <f>IFERROR(VLOOKUP(B755,[3]stock!$A$1:$B$9000,2,FALSE),"0")</f>
        <v>4</v>
      </c>
      <c r="Q755" s="2">
        <f>VLOOKUP($A755,[1]products_2021_10_19_12_46_45!$A$3:$S$481,11,FALSE)</f>
        <v>5</v>
      </c>
      <c r="R755" s="2">
        <f>VLOOKUP($A755,[1]products_2021_10_19_12_46_45!$A$3:$S$481,12,FALSE)</f>
        <v>5</v>
      </c>
      <c r="S755" s="2">
        <f>VLOOKUP($A755,[1]products_2021_10_19_12_46_45!$A$3:$S$481,13,FALSE)</f>
        <v>5</v>
      </c>
      <c r="T755" s="2">
        <f>VLOOKUP($A755,[1]products_2021_10_19_12_46_45!$A$3:$S$481,14,FALSE)</f>
        <v>0.03</v>
      </c>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row>
    <row r="756" spans="1:45" hidden="1" x14ac:dyDescent="0.25">
      <c r="A756" s="2">
        <v>494</v>
      </c>
      <c r="B756" s="2">
        <v>210130003</v>
      </c>
      <c r="C756" s="2">
        <f>VLOOKUP($A756,[1]products_2021_10_19_12_46_45!$A$3:$S$481,3,FALSE)</f>
        <v>2101300</v>
      </c>
      <c r="D756" s="2" t="str">
        <f>VLOOKUP($A756,[1]products_2021_10_19_12_46_45!$A$3:$S$481,4,FALSE)</f>
        <v>Remera Manga Corta Policía Científica T:XXS/XXL</v>
      </c>
      <c r="E756" s="3" t="s">
        <v>48</v>
      </c>
      <c r="F756" s="4"/>
      <c r="G756" s="2" t="str">
        <f>VLOOKUP($A756,[1]products_2021_10_19_12_46_45!$A$3:$S$481,16,FALSE)</f>
        <v>Abrojos (velcros) en pectorales para insignias o identificación._x000D_
Centro color azul pétreo, letras amarillas y el resto azul noche.</v>
      </c>
      <c r="H756" s="2" t="str">
        <f>IFERROR(VLOOKUP($A756,[1]products_2021_10_19_12_46_45!$A$3:$S$481,17,FALSE),"")</f>
        <v>Vivo transversal desde un hombro al pecho y hasta el otro hombro._x000D_
Las fotos, son meramente ilustrativas.</v>
      </c>
      <c r="I756" s="2" t="str">
        <f>VLOOKUP($A756,[1]products_2021_10_19_12_46_45!$A$3:$S$481,5,FALSE)</f>
        <v>Indumentaria militar</v>
      </c>
      <c r="J756" s="2" t="str">
        <f>IFERROR(VLOOKUP($A756,[1]products_2021_10_19_12_46_45!$A$3:$S$481,6,FALSE),"")</f>
        <v>Chombas, remeras y deportivos</v>
      </c>
      <c r="K756" s="2" t="str">
        <f>IFERROR(VLOOKUP($A756,[1]products_2021_10_19_12_46_45!$A$3:$S$481,7,FALSE),"")</f>
        <v>Remera</v>
      </c>
      <c r="L756" s="2" t="str">
        <f>IFERROR(VLOOKUP($A756,[1]products_2021_10_19_12_46_45!$A$3:$S$481,8,FALSE),"")</f>
        <v>Mangas Cortas</v>
      </c>
      <c r="M756" s="2" t="str">
        <f>IFERROR(VLOOKUP($A756,[1]products_2021_10_19_12_46_45!$A$3:$S$481,9,FALSE),"")</f>
        <v>Científica, Remera, Mendoza, Mangas Cortas, Piqué</v>
      </c>
      <c r="N756" s="2">
        <f>IFERROR(VLOOKUP(C756,[2]articulo!$A$1:$D$9000,4,FALSE),"")</f>
        <v>2839.2</v>
      </c>
      <c r="O756" s="2" t="str">
        <f>VLOOKUP($A756,[1]products_2021_10_19_12_46_45!$A$3:$S$481,18,FALSE)</f>
        <v>https://rerda.com/2109/remera-manga-corta-policia-cientifica.jpg,https://rerda.com/2110/remera-manga-corta-policia-cientifica.jpg,https://rerda.com/2111/remera-manga-corta-policia-cientifica.jpg,https://rerda.com/4859/remera-manga-corta-policia-cientifica.jpg</v>
      </c>
      <c r="P756" s="2">
        <f>IFERROR(VLOOKUP(B756,[3]stock!$A$1:$B$9000,2,FALSE),"0")</f>
        <v>0</v>
      </c>
      <c r="Q756" s="2">
        <f>VLOOKUP($A756,[1]products_2021_10_19_12_46_45!$A$3:$S$481,11,FALSE)</f>
        <v>5</v>
      </c>
      <c r="R756" s="2">
        <f>VLOOKUP($A756,[1]products_2021_10_19_12_46_45!$A$3:$S$481,12,FALSE)</f>
        <v>5</v>
      </c>
      <c r="S756" s="2">
        <f>VLOOKUP($A756,[1]products_2021_10_19_12_46_45!$A$3:$S$481,13,FALSE)</f>
        <v>5</v>
      </c>
      <c r="T756" s="2">
        <f>VLOOKUP($A756,[1]products_2021_10_19_12_46_45!$A$3:$S$481,14,FALSE)</f>
        <v>0.03</v>
      </c>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row>
    <row r="757" spans="1:45" hidden="1" x14ac:dyDescent="0.25">
      <c r="A757" s="2">
        <v>494</v>
      </c>
      <c r="B757" s="2">
        <v>210130004</v>
      </c>
      <c r="C757" s="2">
        <f>VLOOKUP($A757,[1]products_2021_10_19_12_46_45!$A$3:$S$481,3,FALSE)</f>
        <v>2101300</v>
      </c>
      <c r="D757" s="2" t="str">
        <f>VLOOKUP($A757,[1]products_2021_10_19_12_46_45!$A$3:$S$481,4,FALSE)</f>
        <v>Remera Manga Corta Policía Científica T:XXS/XXL</v>
      </c>
      <c r="E757" s="3" t="s">
        <v>49</v>
      </c>
      <c r="F757" s="4"/>
      <c r="G757" s="2" t="str">
        <f>VLOOKUP($A757,[1]products_2021_10_19_12_46_45!$A$3:$S$481,16,FALSE)</f>
        <v>Abrojos (velcros) en pectorales para insignias o identificación._x000D_
Centro color azul pétreo, letras amarillas y el resto azul noche.</v>
      </c>
      <c r="H757" s="2" t="str">
        <f>IFERROR(VLOOKUP($A757,[1]products_2021_10_19_12_46_45!$A$3:$S$481,17,FALSE),"")</f>
        <v>Vivo transversal desde un hombro al pecho y hasta el otro hombro._x000D_
Las fotos, son meramente ilustrativas.</v>
      </c>
      <c r="I757" s="2" t="str">
        <f>VLOOKUP($A757,[1]products_2021_10_19_12_46_45!$A$3:$S$481,5,FALSE)</f>
        <v>Indumentaria militar</v>
      </c>
      <c r="J757" s="2" t="str">
        <f>IFERROR(VLOOKUP($A757,[1]products_2021_10_19_12_46_45!$A$3:$S$481,6,FALSE),"")</f>
        <v>Chombas, remeras y deportivos</v>
      </c>
      <c r="K757" s="2" t="str">
        <f>IFERROR(VLOOKUP($A757,[1]products_2021_10_19_12_46_45!$A$3:$S$481,7,FALSE),"")</f>
        <v>Remera</v>
      </c>
      <c r="L757" s="2" t="str">
        <f>IFERROR(VLOOKUP($A757,[1]products_2021_10_19_12_46_45!$A$3:$S$481,8,FALSE),"")</f>
        <v>Mangas Cortas</v>
      </c>
      <c r="M757" s="2" t="str">
        <f>IFERROR(VLOOKUP($A757,[1]products_2021_10_19_12_46_45!$A$3:$S$481,9,FALSE),"")</f>
        <v>Científica, Remera, Mendoza, Mangas Cortas, Piqué</v>
      </c>
      <c r="N757" s="2">
        <f>IFERROR(VLOOKUP(C757,[2]articulo!$A$1:$D$9000,4,FALSE),"")</f>
        <v>2839.2</v>
      </c>
      <c r="O757" s="2" t="str">
        <f>VLOOKUP($A757,[1]products_2021_10_19_12_46_45!$A$3:$S$481,18,FALSE)</f>
        <v>https://rerda.com/2109/remera-manga-corta-policia-cientifica.jpg,https://rerda.com/2110/remera-manga-corta-policia-cientifica.jpg,https://rerda.com/2111/remera-manga-corta-policia-cientifica.jpg,https://rerda.com/4859/remera-manga-corta-policia-cientifica.jpg</v>
      </c>
      <c r="P757" s="2">
        <f>IFERROR(VLOOKUP(B757,[3]stock!$A$1:$B$9000,2,FALSE),"0")</f>
        <v>-1</v>
      </c>
      <c r="Q757" s="2">
        <f>VLOOKUP($A757,[1]products_2021_10_19_12_46_45!$A$3:$S$481,11,FALSE)</f>
        <v>5</v>
      </c>
      <c r="R757" s="2">
        <f>VLOOKUP($A757,[1]products_2021_10_19_12_46_45!$A$3:$S$481,12,FALSE)</f>
        <v>5</v>
      </c>
      <c r="S757" s="2">
        <f>VLOOKUP($A757,[1]products_2021_10_19_12_46_45!$A$3:$S$481,13,FALSE)</f>
        <v>5</v>
      </c>
      <c r="T757" s="2">
        <f>VLOOKUP($A757,[1]products_2021_10_19_12_46_45!$A$3:$S$481,14,FALSE)</f>
        <v>0.03</v>
      </c>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row>
    <row r="758" spans="1:45" hidden="1" x14ac:dyDescent="0.25">
      <c r="A758" s="2">
        <v>494</v>
      </c>
      <c r="B758" s="2">
        <v>210130005</v>
      </c>
      <c r="C758" s="2">
        <f>VLOOKUP($A758,[1]products_2021_10_19_12_46_45!$A$3:$S$481,3,FALSE)</f>
        <v>2101300</v>
      </c>
      <c r="D758" s="2" t="str">
        <f>VLOOKUP($A758,[1]products_2021_10_19_12_46_45!$A$3:$S$481,4,FALSE)</f>
        <v>Remera Manga Corta Policía Científica T:XXS/XXL</v>
      </c>
      <c r="E758" s="3" t="s">
        <v>50</v>
      </c>
      <c r="F758" s="4"/>
      <c r="G758" s="2" t="str">
        <f>VLOOKUP($A758,[1]products_2021_10_19_12_46_45!$A$3:$S$481,16,FALSE)</f>
        <v>Abrojos (velcros) en pectorales para insignias o identificación._x000D_
Centro color azul pétreo, letras amarillas y el resto azul noche.</v>
      </c>
      <c r="H758" s="2" t="str">
        <f>IFERROR(VLOOKUP($A758,[1]products_2021_10_19_12_46_45!$A$3:$S$481,17,FALSE),"")</f>
        <v>Vivo transversal desde un hombro al pecho y hasta el otro hombro._x000D_
Las fotos, son meramente ilustrativas.</v>
      </c>
      <c r="I758" s="2" t="str">
        <f>VLOOKUP($A758,[1]products_2021_10_19_12_46_45!$A$3:$S$481,5,FALSE)</f>
        <v>Indumentaria militar</v>
      </c>
      <c r="J758" s="2" t="str">
        <f>IFERROR(VLOOKUP($A758,[1]products_2021_10_19_12_46_45!$A$3:$S$481,6,FALSE),"")</f>
        <v>Chombas, remeras y deportivos</v>
      </c>
      <c r="K758" s="2" t="str">
        <f>IFERROR(VLOOKUP($A758,[1]products_2021_10_19_12_46_45!$A$3:$S$481,7,FALSE),"")</f>
        <v>Remera</v>
      </c>
      <c r="L758" s="2" t="str">
        <f>IFERROR(VLOOKUP($A758,[1]products_2021_10_19_12_46_45!$A$3:$S$481,8,FALSE),"")</f>
        <v>Mangas Cortas</v>
      </c>
      <c r="M758" s="2" t="str">
        <f>IFERROR(VLOOKUP($A758,[1]products_2021_10_19_12_46_45!$A$3:$S$481,9,FALSE),"")</f>
        <v>Científica, Remera, Mendoza, Mangas Cortas, Piqué</v>
      </c>
      <c r="N758" s="2">
        <f>IFERROR(VLOOKUP(C758,[2]articulo!$A$1:$D$9000,4,FALSE),"")</f>
        <v>2839.2</v>
      </c>
      <c r="O758" s="2" t="str">
        <f>VLOOKUP($A758,[1]products_2021_10_19_12_46_45!$A$3:$S$481,18,FALSE)</f>
        <v>https://rerda.com/2109/remera-manga-corta-policia-cientifica.jpg,https://rerda.com/2110/remera-manga-corta-policia-cientifica.jpg,https://rerda.com/2111/remera-manga-corta-policia-cientifica.jpg,https://rerda.com/4859/remera-manga-corta-policia-cientifica.jpg</v>
      </c>
      <c r="P758" s="2">
        <f>IFERROR(VLOOKUP(B758,[3]stock!$A$1:$B$9000,2,FALSE),"0")</f>
        <v>0</v>
      </c>
      <c r="Q758" s="2">
        <f>VLOOKUP($A758,[1]products_2021_10_19_12_46_45!$A$3:$S$481,11,FALSE)</f>
        <v>5</v>
      </c>
      <c r="R758" s="2">
        <f>VLOOKUP($A758,[1]products_2021_10_19_12_46_45!$A$3:$S$481,12,FALSE)</f>
        <v>5</v>
      </c>
      <c r="S758" s="2">
        <f>VLOOKUP($A758,[1]products_2021_10_19_12_46_45!$A$3:$S$481,13,FALSE)</f>
        <v>5</v>
      </c>
      <c r="T758" s="2">
        <f>VLOOKUP($A758,[1]products_2021_10_19_12_46_45!$A$3:$S$481,14,FALSE)</f>
        <v>0.03</v>
      </c>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row>
    <row r="759" spans="1:45" hidden="1" x14ac:dyDescent="0.25">
      <c r="A759" s="2">
        <v>494</v>
      </c>
      <c r="B759" s="2">
        <v>210130006</v>
      </c>
      <c r="C759" s="2">
        <f>VLOOKUP($A759,[1]products_2021_10_19_12_46_45!$A$3:$S$481,3,FALSE)</f>
        <v>2101300</v>
      </c>
      <c r="D759" s="2" t="str">
        <f>VLOOKUP($A759,[1]products_2021_10_19_12_46_45!$A$3:$S$481,4,FALSE)</f>
        <v>Remera Manga Corta Policía Científica T:XXS/XXL</v>
      </c>
      <c r="E759" s="3" t="s">
        <v>51</v>
      </c>
      <c r="F759" s="4"/>
      <c r="G759" s="2" t="str">
        <f>VLOOKUP($A759,[1]products_2021_10_19_12_46_45!$A$3:$S$481,16,FALSE)</f>
        <v>Abrojos (velcros) en pectorales para insignias o identificación._x000D_
Centro color azul pétreo, letras amarillas y el resto azul noche.</v>
      </c>
      <c r="H759" s="2" t="str">
        <f>IFERROR(VLOOKUP($A759,[1]products_2021_10_19_12_46_45!$A$3:$S$481,17,FALSE),"")</f>
        <v>Vivo transversal desde un hombro al pecho y hasta el otro hombro._x000D_
Las fotos, son meramente ilustrativas.</v>
      </c>
      <c r="I759" s="2" t="str">
        <f>VLOOKUP($A759,[1]products_2021_10_19_12_46_45!$A$3:$S$481,5,FALSE)</f>
        <v>Indumentaria militar</v>
      </c>
      <c r="J759" s="2" t="str">
        <f>IFERROR(VLOOKUP($A759,[1]products_2021_10_19_12_46_45!$A$3:$S$481,6,FALSE),"")</f>
        <v>Chombas, remeras y deportivos</v>
      </c>
      <c r="K759" s="2" t="str">
        <f>IFERROR(VLOOKUP($A759,[1]products_2021_10_19_12_46_45!$A$3:$S$481,7,FALSE),"")</f>
        <v>Remera</v>
      </c>
      <c r="L759" s="2" t="str">
        <f>IFERROR(VLOOKUP($A759,[1]products_2021_10_19_12_46_45!$A$3:$S$481,8,FALSE),"")</f>
        <v>Mangas Cortas</v>
      </c>
      <c r="M759" s="2" t="str">
        <f>IFERROR(VLOOKUP($A759,[1]products_2021_10_19_12_46_45!$A$3:$S$481,9,FALSE),"")</f>
        <v>Científica, Remera, Mendoza, Mangas Cortas, Piqué</v>
      </c>
      <c r="N759" s="2">
        <f>IFERROR(VLOOKUP(C759,[2]articulo!$A$1:$D$9000,4,FALSE),"")</f>
        <v>2839.2</v>
      </c>
      <c r="O759" s="2" t="str">
        <f>VLOOKUP($A759,[1]products_2021_10_19_12_46_45!$A$3:$S$481,18,FALSE)</f>
        <v>https://rerda.com/2109/remera-manga-corta-policia-cientifica.jpg,https://rerda.com/2110/remera-manga-corta-policia-cientifica.jpg,https://rerda.com/2111/remera-manga-corta-policia-cientifica.jpg,https://rerda.com/4859/remera-manga-corta-policia-cientifica.jpg</v>
      </c>
      <c r="P759" s="2">
        <f>IFERROR(VLOOKUP(B759,[3]stock!$A$1:$B$9000,2,FALSE),"0")</f>
        <v>0</v>
      </c>
      <c r="Q759" s="2">
        <f>VLOOKUP($A759,[1]products_2021_10_19_12_46_45!$A$3:$S$481,11,FALSE)</f>
        <v>5</v>
      </c>
      <c r="R759" s="2">
        <f>VLOOKUP($A759,[1]products_2021_10_19_12_46_45!$A$3:$S$481,12,FALSE)</f>
        <v>5</v>
      </c>
      <c r="S759" s="2">
        <f>VLOOKUP($A759,[1]products_2021_10_19_12_46_45!$A$3:$S$481,13,FALSE)</f>
        <v>5</v>
      </c>
      <c r="T759" s="2">
        <f>VLOOKUP($A759,[1]products_2021_10_19_12_46_45!$A$3:$S$481,14,FALSE)</f>
        <v>0.03</v>
      </c>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row>
    <row r="760" spans="1:45" hidden="1" x14ac:dyDescent="0.25">
      <c r="A760" s="2">
        <v>490</v>
      </c>
      <c r="B760" s="2">
        <v>210135001</v>
      </c>
      <c r="C760" s="2">
        <f>VLOOKUP($A760,[1]products_2021_10_19_12_46_45!$A$3:$S$481,3,FALSE)</f>
        <v>2101350</v>
      </c>
      <c r="D760" s="2" t="str">
        <f>VLOOKUP($A760,[1]products_2021_10_19_12_46_45!$A$3:$S$481,4,FALSE)</f>
        <v>Remera Manga Corta sin Cierre Gris T:XXS-XXL</v>
      </c>
      <c r="E760" s="3" t="s">
        <v>46</v>
      </c>
      <c r="F760" s="4"/>
      <c r="G760" s="2" t="str">
        <f>VLOOKUP($A760,[1]products_2021_10_19_12_46_45!$A$3:$S$481,16,FALSE)</f>
        <v>Remera Manga Corta reglamentaria de algodón, con un vivo transversal de hombro a hombro.</v>
      </c>
      <c r="H760" s="2" t="str">
        <f>IFERROR(VLOOKUP($A760,[1]products_2021_10_19_12_46_45!$A$3:$S$481,17,FALSE),"")</f>
        <v/>
      </c>
      <c r="I760" s="2" t="str">
        <f>VLOOKUP($A760,[1]products_2021_10_19_12_46_45!$A$3:$S$481,5,FALSE)</f>
        <v>Indumentaria militar</v>
      </c>
      <c r="J760" s="2" t="str">
        <f>IFERROR(VLOOKUP($A760,[1]products_2021_10_19_12_46_45!$A$3:$S$481,6,FALSE),"")</f>
        <v>Chombas, remeras y deportivos</v>
      </c>
      <c r="K760" s="2" t="str">
        <f>IFERROR(VLOOKUP($A760,[1]products_2021_10_19_12_46_45!$A$3:$S$481,7,FALSE),"")</f>
        <v>Remera</v>
      </c>
      <c r="L760" s="2" t="str">
        <f>IFERROR(VLOOKUP($A760,[1]products_2021_10_19_12_46_45!$A$3:$S$481,8,FALSE),"")</f>
        <v>Mangas Cortas</v>
      </c>
      <c r="M760" s="2" t="str">
        <f>IFERROR(VLOOKUP($A760,[1]products_2021_10_19_12_46_45!$A$3:$S$481,9,FALSE),"")</f>
        <v>Penitenciaría, Remera, Mangas Cortas, Algodón</v>
      </c>
      <c r="N760" s="2">
        <f>IFERROR(VLOOKUP(C760,[2]articulo!$A$1:$D$9000,4,FALSE),"")</f>
        <v>2402.4</v>
      </c>
      <c r="O760" s="2" t="str">
        <f>VLOOKUP($A760,[1]products_2021_10_19_12_46_45!$A$3:$S$481,18,FALSE)</f>
        <v>https://rerda.com/8180/remera-mangas-cortas-sin-cierre-gris.jpg,https://rerda.com/8181/remera-mangas-cortas-sin-cierre-gris.jpg,https://rerda.com/8182/remera-mangas-cortas-sin-cierre-gris.jpg,https://rerda.com/8183/remera-mangas-cortas-sin-cierre-gris.jpg,https://rerda.com/8184/remera-mangas-cortas-sin-cierre-gris.jpg</v>
      </c>
      <c r="P760" s="2">
        <f>IFERROR(VLOOKUP(B760,[3]stock!$A$1:$B$9000,2,FALSE),"0")</f>
        <v>4</v>
      </c>
      <c r="Q760" s="2">
        <f>VLOOKUP($A760,[1]products_2021_10_19_12_46_45!$A$3:$S$481,11,FALSE)</f>
        <v>5</v>
      </c>
      <c r="R760" s="2">
        <f>VLOOKUP($A760,[1]products_2021_10_19_12_46_45!$A$3:$S$481,12,FALSE)</f>
        <v>5</v>
      </c>
      <c r="S760" s="2">
        <f>VLOOKUP($A760,[1]products_2021_10_19_12_46_45!$A$3:$S$481,13,FALSE)</f>
        <v>5</v>
      </c>
      <c r="T760" s="2">
        <f>VLOOKUP($A760,[1]products_2021_10_19_12_46_45!$A$3:$S$481,14,FALSE)</f>
        <v>0.03</v>
      </c>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row>
    <row r="761" spans="1:45" hidden="1" x14ac:dyDescent="0.25">
      <c r="A761" s="2">
        <v>490</v>
      </c>
      <c r="B761" s="2">
        <v>210135002</v>
      </c>
      <c r="C761" s="2">
        <f>VLOOKUP($A761,[1]products_2021_10_19_12_46_45!$A$3:$S$481,3,FALSE)</f>
        <v>2101350</v>
      </c>
      <c r="D761" s="2" t="str">
        <f>VLOOKUP($A761,[1]products_2021_10_19_12_46_45!$A$3:$S$481,4,FALSE)</f>
        <v>Remera Manga Corta sin Cierre Gris T:XXS-XXL</v>
      </c>
      <c r="E761" s="3" t="s">
        <v>47</v>
      </c>
      <c r="F761" s="4"/>
      <c r="G761" s="2" t="str">
        <f>VLOOKUP($A761,[1]products_2021_10_19_12_46_45!$A$3:$S$481,16,FALSE)</f>
        <v>Remera Manga Corta reglamentaria de algodón, con un vivo transversal de hombro a hombro.</v>
      </c>
      <c r="H761" s="2" t="str">
        <f>IFERROR(VLOOKUP($A761,[1]products_2021_10_19_12_46_45!$A$3:$S$481,17,FALSE),"")</f>
        <v/>
      </c>
      <c r="I761" s="2" t="str">
        <f>VLOOKUP($A761,[1]products_2021_10_19_12_46_45!$A$3:$S$481,5,FALSE)</f>
        <v>Indumentaria militar</v>
      </c>
      <c r="J761" s="2" t="str">
        <f>IFERROR(VLOOKUP($A761,[1]products_2021_10_19_12_46_45!$A$3:$S$481,6,FALSE),"")</f>
        <v>Chombas, remeras y deportivos</v>
      </c>
      <c r="K761" s="2" t="str">
        <f>IFERROR(VLOOKUP($A761,[1]products_2021_10_19_12_46_45!$A$3:$S$481,7,FALSE),"")</f>
        <v>Remera</v>
      </c>
      <c r="L761" s="2" t="str">
        <f>IFERROR(VLOOKUP($A761,[1]products_2021_10_19_12_46_45!$A$3:$S$481,8,FALSE),"")</f>
        <v>Mangas Cortas</v>
      </c>
      <c r="M761" s="2" t="str">
        <f>IFERROR(VLOOKUP($A761,[1]products_2021_10_19_12_46_45!$A$3:$S$481,9,FALSE),"")</f>
        <v>Penitenciaría, Remera, Mangas Cortas, Algodón</v>
      </c>
      <c r="N761" s="2">
        <f>IFERROR(VLOOKUP(C761,[2]articulo!$A$1:$D$9000,4,FALSE),"")</f>
        <v>2402.4</v>
      </c>
      <c r="O761" s="2" t="str">
        <f>VLOOKUP($A761,[1]products_2021_10_19_12_46_45!$A$3:$S$481,18,FALSE)</f>
        <v>https://rerda.com/8180/remera-mangas-cortas-sin-cierre-gris.jpg,https://rerda.com/8181/remera-mangas-cortas-sin-cierre-gris.jpg,https://rerda.com/8182/remera-mangas-cortas-sin-cierre-gris.jpg,https://rerda.com/8183/remera-mangas-cortas-sin-cierre-gris.jpg,https://rerda.com/8184/remera-mangas-cortas-sin-cierre-gris.jpg</v>
      </c>
      <c r="P761" s="2">
        <f>IFERROR(VLOOKUP(B761,[3]stock!$A$1:$B$9000,2,FALSE),"0")</f>
        <v>0</v>
      </c>
      <c r="Q761" s="2">
        <f>VLOOKUP($A761,[1]products_2021_10_19_12_46_45!$A$3:$S$481,11,FALSE)</f>
        <v>5</v>
      </c>
      <c r="R761" s="2">
        <f>VLOOKUP($A761,[1]products_2021_10_19_12_46_45!$A$3:$S$481,12,FALSE)</f>
        <v>5</v>
      </c>
      <c r="S761" s="2">
        <f>VLOOKUP($A761,[1]products_2021_10_19_12_46_45!$A$3:$S$481,13,FALSE)</f>
        <v>5</v>
      </c>
      <c r="T761" s="2">
        <f>VLOOKUP($A761,[1]products_2021_10_19_12_46_45!$A$3:$S$481,14,FALSE)</f>
        <v>0.03</v>
      </c>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row>
    <row r="762" spans="1:45" hidden="1" x14ac:dyDescent="0.25">
      <c r="A762" s="2">
        <v>490</v>
      </c>
      <c r="B762" s="2">
        <v>210135003</v>
      </c>
      <c r="C762" s="2">
        <f>VLOOKUP($A762,[1]products_2021_10_19_12_46_45!$A$3:$S$481,3,FALSE)</f>
        <v>2101350</v>
      </c>
      <c r="D762" s="2" t="str">
        <f>VLOOKUP($A762,[1]products_2021_10_19_12_46_45!$A$3:$S$481,4,FALSE)</f>
        <v>Remera Manga Corta sin Cierre Gris T:XXS-XXL</v>
      </c>
      <c r="E762" s="3" t="s">
        <v>48</v>
      </c>
      <c r="F762" s="4"/>
      <c r="G762" s="2" t="str">
        <f>VLOOKUP($A762,[1]products_2021_10_19_12_46_45!$A$3:$S$481,16,FALSE)</f>
        <v>Remera Manga Corta reglamentaria de algodón, con un vivo transversal de hombro a hombro.</v>
      </c>
      <c r="H762" s="2" t="str">
        <f>IFERROR(VLOOKUP($A762,[1]products_2021_10_19_12_46_45!$A$3:$S$481,17,FALSE),"")</f>
        <v/>
      </c>
      <c r="I762" s="2" t="str">
        <f>VLOOKUP($A762,[1]products_2021_10_19_12_46_45!$A$3:$S$481,5,FALSE)</f>
        <v>Indumentaria militar</v>
      </c>
      <c r="J762" s="2" t="str">
        <f>IFERROR(VLOOKUP($A762,[1]products_2021_10_19_12_46_45!$A$3:$S$481,6,FALSE),"")</f>
        <v>Chombas, remeras y deportivos</v>
      </c>
      <c r="K762" s="2" t="str">
        <f>IFERROR(VLOOKUP($A762,[1]products_2021_10_19_12_46_45!$A$3:$S$481,7,FALSE),"")</f>
        <v>Remera</v>
      </c>
      <c r="L762" s="2" t="str">
        <f>IFERROR(VLOOKUP($A762,[1]products_2021_10_19_12_46_45!$A$3:$S$481,8,FALSE),"")</f>
        <v>Mangas Cortas</v>
      </c>
      <c r="M762" s="2" t="str">
        <f>IFERROR(VLOOKUP($A762,[1]products_2021_10_19_12_46_45!$A$3:$S$481,9,FALSE),"")</f>
        <v>Penitenciaría, Remera, Mangas Cortas, Algodón</v>
      </c>
      <c r="N762" s="2">
        <f>IFERROR(VLOOKUP(C762,[2]articulo!$A$1:$D$9000,4,FALSE),"")</f>
        <v>2402.4</v>
      </c>
      <c r="O762" s="2" t="str">
        <f>VLOOKUP($A762,[1]products_2021_10_19_12_46_45!$A$3:$S$481,18,FALSE)</f>
        <v>https://rerda.com/8180/remera-mangas-cortas-sin-cierre-gris.jpg,https://rerda.com/8181/remera-mangas-cortas-sin-cierre-gris.jpg,https://rerda.com/8182/remera-mangas-cortas-sin-cierre-gris.jpg,https://rerda.com/8183/remera-mangas-cortas-sin-cierre-gris.jpg,https://rerda.com/8184/remera-mangas-cortas-sin-cierre-gris.jpg</v>
      </c>
      <c r="P762" s="2">
        <f>IFERROR(VLOOKUP(B762,[3]stock!$A$1:$B$9000,2,FALSE),"0")</f>
        <v>1</v>
      </c>
      <c r="Q762" s="2">
        <f>VLOOKUP($A762,[1]products_2021_10_19_12_46_45!$A$3:$S$481,11,FALSE)</f>
        <v>5</v>
      </c>
      <c r="R762" s="2">
        <f>VLOOKUP($A762,[1]products_2021_10_19_12_46_45!$A$3:$S$481,12,FALSE)</f>
        <v>5</v>
      </c>
      <c r="S762" s="2">
        <f>VLOOKUP($A762,[1]products_2021_10_19_12_46_45!$A$3:$S$481,13,FALSE)</f>
        <v>5</v>
      </c>
      <c r="T762" s="2">
        <f>VLOOKUP($A762,[1]products_2021_10_19_12_46_45!$A$3:$S$481,14,FALSE)</f>
        <v>0.03</v>
      </c>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row>
    <row r="763" spans="1:45" hidden="1" x14ac:dyDescent="0.25">
      <c r="A763" s="2">
        <v>490</v>
      </c>
      <c r="B763" s="2">
        <v>210135004</v>
      </c>
      <c r="C763" s="2">
        <f>VLOOKUP($A763,[1]products_2021_10_19_12_46_45!$A$3:$S$481,3,FALSE)</f>
        <v>2101350</v>
      </c>
      <c r="D763" s="2" t="str">
        <f>VLOOKUP($A763,[1]products_2021_10_19_12_46_45!$A$3:$S$481,4,FALSE)</f>
        <v>Remera Manga Corta sin Cierre Gris T:XXS-XXL</v>
      </c>
      <c r="E763" s="3" t="s">
        <v>49</v>
      </c>
      <c r="F763" s="4"/>
      <c r="G763" s="2" t="str">
        <f>VLOOKUP($A763,[1]products_2021_10_19_12_46_45!$A$3:$S$481,16,FALSE)</f>
        <v>Remera Manga Corta reglamentaria de algodón, con un vivo transversal de hombro a hombro.</v>
      </c>
      <c r="H763" s="2" t="str">
        <f>IFERROR(VLOOKUP($A763,[1]products_2021_10_19_12_46_45!$A$3:$S$481,17,FALSE),"")</f>
        <v/>
      </c>
      <c r="I763" s="2" t="str">
        <f>VLOOKUP($A763,[1]products_2021_10_19_12_46_45!$A$3:$S$481,5,FALSE)</f>
        <v>Indumentaria militar</v>
      </c>
      <c r="J763" s="2" t="str">
        <f>IFERROR(VLOOKUP($A763,[1]products_2021_10_19_12_46_45!$A$3:$S$481,6,FALSE),"")</f>
        <v>Chombas, remeras y deportivos</v>
      </c>
      <c r="K763" s="2" t="str">
        <f>IFERROR(VLOOKUP($A763,[1]products_2021_10_19_12_46_45!$A$3:$S$481,7,FALSE),"")</f>
        <v>Remera</v>
      </c>
      <c r="L763" s="2" t="str">
        <f>IFERROR(VLOOKUP($A763,[1]products_2021_10_19_12_46_45!$A$3:$S$481,8,FALSE),"")</f>
        <v>Mangas Cortas</v>
      </c>
      <c r="M763" s="2" t="str">
        <f>IFERROR(VLOOKUP($A763,[1]products_2021_10_19_12_46_45!$A$3:$S$481,9,FALSE),"")</f>
        <v>Penitenciaría, Remera, Mangas Cortas, Algodón</v>
      </c>
      <c r="N763" s="2">
        <f>IFERROR(VLOOKUP(C763,[2]articulo!$A$1:$D$9000,4,FALSE),"")</f>
        <v>2402.4</v>
      </c>
      <c r="O763" s="2" t="str">
        <f>VLOOKUP($A763,[1]products_2021_10_19_12_46_45!$A$3:$S$481,18,FALSE)</f>
        <v>https://rerda.com/8180/remera-mangas-cortas-sin-cierre-gris.jpg,https://rerda.com/8181/remera-mangas-cortas-sin-cierre-gris.jpg,https://rerda.com/8182/remera-mangas-cortas-sin-cierre-gris.jpg,https://rerda.com/8183/remera-mangas-cortas-sin-cierre-gris.jpg,https://rerda.com/8184/remera-mangas-cortas-sin-cierre-gris.jpg</v>
      </c>
      <c r="P763" s="2">
        <f>IFERROR(VLOOKUP(B763,[3]stock!$A$1:$B$9000,2,FALSE),"0")</f>
        <v>11</v>
      </c>
      <c r="Q763" s="2">
        <f>VLOOKUP($A763,[1]products_2021_10_19_12_46_45!$A$3:$S$481,11,FALSE)</f>
        <v>5</v>
      </c>
      <c r="R763" s="2">
        <f>VLOOKUP($A763,[1]products_2021_10_19_12_46_45!$A$3:$S$481,12,FALSE)</f>
        <v>5</v>
      </c>
      <c r="S763" s="2">
        <f>VLOOKUP($A763,[1]products_2021_10_19_12_46_45!$A$3:$S$481,13,FALSE)</f>
        <v>5</v>
      </c>
      <c r="T763" s="2">
        <f>VLOOKUP($A763,[1]products_2021_10_19_12_46_45!$A$3:$S$481,14,FALSE)</f>
        <v>0.03</v>
      </c>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row>
    <row r="764" spans="1:45" hidden="1" x14ac:dyDescent="0.25">
      <c r="A764" s="2">
        <v>490</v>
      </c>
      <c r="B764" s="2">
        <v>210135005</v>
      </c>
      <c r="C764" s="2">
        <f>VLOOKUP($A764,[1]products_2021_10_19_12_46_45!$A$3:$S$481,3,FALSE)</f>
        <v>2101350</v>
      </c>
      <c r="D764" s="2" t="str">
        <f>VLOOKUP($A764,[1]products_2021_10_19_12_46_45!$A$3:$S$481,4,FALSE)</f>
        <v>Remera Manga Corta sin Cierre Gris T:XXS-XXL</v>
      </c>
      <c r="E764" s="3" t="s">
        <v>50</v>
      </c>
      <c r="F764" s="4"/>
      <c r="G764" s="2" t="str">
        <f>VLOOKUP($A764,[1]products_2021_10_19_12_46_45!$A$3:$S$481,16,FALSE)</f>
        <v>Remera Manga Corta reglamentaria de algodón, con un vivo transversal de hombro a hombro.</v>
      </c>
      <c r="H764" s="2" t="str">
        <f>IFERROR(VLOOKUP($A764,[1]products_2021_10_19_12_46_45!$A$3:$S$481,17,FALSE),"")</f>
        <v/>
      </c>
      <c r="I764" s="2" t="str">
        <f>VLOOKUP($A764,[1]products_2021_10_19_12_46_45!$A$3:$S$481,5,FALSE)</f>
        <v>Indumentaria militar</v>
      </c>
      <c r="J764" s="2" t="str">
        <f>IFERROR(VLOOKUP($A764,[1]products_2021_10_19_12_46_45!$A$3:$S$481,6,FALSE),"")</f>
        <v>Chombas, remeras y deportivos</v>
      </c>
      <c r="K764" s="2" t="str">
        <f>IFERROR(VLOOKUP($A764,[1]products_2021_10_19_12_46_45!$A$3:$S$481,7,FALSE),"")</f>
        <v>Remera</v>
      </c>
      <c r="L764" s="2" t="str">
        <f>IFERROR(VLOOKUP($A764,[1]products_2021_10_19_12_46_45!$A$3:$S$481,8,FALSE),"")</f>
        <v>Mangas Cortas</v>
      </c>
      <c r="M764" s="2" t="str">
        <f>IFERROR(VLOOKUP($A764,[1]products_2021_10_19_12_46_45!$A$3:$S$481,9,FALSE),"")</f>
        <v>Penitenciaría, Remera, Mangas Cortas, Algodón</v>
      </c>
      <c r="N764" s="2">
        <f>IFERROR(VLOOKUP(C764,[2]articulo!$A$1:$D$9000,4,FALSE),"")</f>
        <v>2402.4</v>
      </c>
      <c r="O764" s="2" t="str">
        <f>VLOOKUP($A764,[1]products_2021_10_19_12_46_45!$A$3:$S$481,18,FALSE)</f>
        <v>https://rerda.com/8180/remera-mangas-cortas-sin-cierre-gris.jpg,https://rerda.com/8181/remera-mangas-cortas-sin-cierre-gris.jpg,https://rerda.com/8182/remera-mangas-cortas-sin-cierre-gris.jpg,https://rerda.com/8183/remera-mangas-cortas-sin-cierre-gris.jpg,https://rerda.com/8184/remera-mangas-cortas-sin-cierre-gris.jpg</v>
      </c>
      <c r="P764" s="2">
        <f>IFERROR(VLOOKUP(B764,[3]stock!$A$1:$B$9000,2,FALSE),"0")</f>
        <v>8</v>
      </c>
      <c r="Q764" s="2">
        <f>VLOOKUP($A764,[1]products_2021_10_19_12_46_45!$A$3:$S$481,11,FALSE)</f>
        <v>5</v>
      </c>
      <c r="R764" s="2">
        <f>VLOOKUP($A764,[1]products_2021_10_19_12_46_45!$A$3:$S$481,12,FALSE)</f>
        <v>5</v>
      </c>
      <c r="S764" s="2">
        <f>VLOOKUP($A764,[1]products_2021_10_19_12_46_45!$A$3:$S$481,13,FALSE)</f>
        <v>5</v>
      </c>
      <c r="T764" s="2">
        <f>VLOOKUP($A764,[1]products_2021_10_19_12_46_45!$A$3:$S$481,14,FALSE)</f>
        <v>0.03</v>
      </c>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row>
    <row r="765" spans="1:45" hidden="1" x14ac:dyDescent="0.25">
      <c r="A765" s="2">
        <v>490</v>
      </c>
      <c r="B765" s="2">
        <v>210135006</v>
      </c>
      <c r="C765" s="2">
        <f>VLOOKUP($A765,[1]products_2021_10_19_12_46_45!$A$3:$S$481,3,FALSE)</f>
        <v>2101350</v>
      </c>
      <c r="D765" s="2" t="str">
        <f>VLOOKUP($A765,[1]products_2021_10_19_12_46_45!$A$3:$S$481,4,FALSE)</f>
        <v>Remera Manga Corta sin Cierre Gris T:XXS-XXL</v>
      </c>
      <c r="E765" s="3" t="s">
        <v>51</v>
      </c>
      <c r="F765" s="4"/>
      <c r="G765" s="2" t="str">
        <f>VLOOKUP($A765,[1]products_2021_10_19_12_46_45!$A$3:$S$481,16,FALSE)</f>
        <v>Remera Manga Corta reglamentaria de algodón, con un vivo transversal de hombro a hombro.</v>
      </c>
      <c r="H765" s="2" t="str">
        <f>IFERROR(VLOOKUP($A765,[1]products_2021_10_19_12_46_45!$A$3:$S$481,17,FALSE),"")</f>
        <v/>
      </c>
      <c r="I765" s="2" t="str">
        <f>VLOOKUP($A765,[1]products_2021_10_19_12_46_45!$A$3:$S$481,5,FALSE)</f>
        <v>Indumentaria militar</v>
      </c>
      <c r="J765" s="2" t="str">
        <f>IFERROR(VLOOKUP($A765,[1]products_2021_10_19_12_46_45!$A$3:$S$481,6,FALSE),"")</f>
        <v>Chombas, remeras y deportivos</v>
      </c>
      <c r="K765" s="2" t="str">
        <f>IFERROR(VLOOKUP($A765,[1]products_2021_10_19_12_46_45!$A$3:$S$481,7,FALSE),"")</f>
        <v>Remera</v>
      </c>
      <c r="L765" s="2" t="str">
        <f>IFERROR(VLOOKUP($A765,[1]products_2021_10_19_12_46_45!$A$3:$S$481,8,FALSE),"")</f>
        <v>Mangas Cortas</v>
      </c>
      <c r="M765" s="2" t="str">
        <f>IFERROR(VLOOKUP($A765,[1]products_2021_10_19_12_46_45!$A$3:$S$481,9,FALSE),"")</f>
        <v>Penitenciaría, Remera, Mangas Cortas, Algodón</v>
      </c>
      <c r="N765" s="2">
        <f>IFERROR(VLOOKUP(C765,[2]articulo!$A$1:$D$9000,4,FALSE),"")</f>
        <v>2402.4</v>
      </c>
      <c r="O765" s="2" t="str">
        <f>VLOOKUP($A765,[1]products_2021_10_19_12_46_45!$A$3:$S$481,18,FALSE)</f>
        <v>https://rerda.com/8180/remera-mangas-cortas-sin-cierre-gris.jpg,https://rerda.com/8181/remera-mangas-cortas-sin-cierre-gris.jpg,https://rerda.com/8182/remera-mangas-cortas-sin-cierre-gris.jpg,https://rerda.com/8183/remera-mangas-cortas-sin-cierre-gris.jpg,https://rerda.com/8184/remera-mangas-cortas-sin-cierre-gris.jpg</v>
      </c>
      <c r="P765" s="2">
        <f>IFERROR(VLOOKUP(B765,[3]stock!$A$1:$B$9000,2,FALSE),"0")</f>
        <v>2</v>
      </c>
      <c r="Q765" s="2">
        <f>VLOOKUP($A765,[1]products_2021_10_19_12_46_45!$A$3:$S$481,11,FALSE)</f>
        <v>5</v>
      </c>
      <c r="R765" s="2">
        <f>VLOOKUP($A765,[1]products_2021_10_19_12_46_45!$A$3:$S$481,12,FALSE)</f>
        <v>5</v>
      </c>
      <c r="S765" s="2">
        <f>VLOOKUP($A765,[1]products_2021_10_19_12_46_45!$A$3:$S$481,13,FALSE)</f>
        <v>5</v>
      </c>
      <c r="T765" s="2">
        <f>VLOOKUP($A765,[1]products_2021_10_19_12_46_45!$A$3:$S$481,14,FALSE)</f>
        <v>0.03</v>
      </c>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row>
    <row r="766" spans="1:45" hidden="1" x14ac:dyDescent="0.25">
      <c r="A766" s="2">
        <v>997</v>
      </c>
      <c r="B766" s="2">
        <v>210135107</v>
      </c>
      <c r="C766" s="2">
        <f>VLOOKUP($A766,[1]products_2021_10_19_12_46_45!$A$3:$S$481,3,FALSE)</f>
        <v>2101351</v>
      </c>
      <c r="D766" s="2" t="str">
        <f>VLOOKUP($A766,[1]products_2021_10_19_12_46_45!$A$3:$S$481,4,FALSE)</f>
        <v>Remera Manga Corta sin Cierre Gris T:3XL-5XL</v>
      </c>
      <c r="E766" s="3" t="s">
        <v>57</v>
      </c>
      <c r="F766" s="4"/>
      <c r="G766" s="2" t="str">
        <f>VLOOKUP($A766,[1]products_2021_10_19_12_46_45!$A$3:$S$481,16,FALSE)</f>
        <v>Remera Manga Corta reglamentaria de algodón, con un vivo transversal de hombro a hombro.</v>
      </c>
      <c r="H766" s="2" t="str">
        <f>IFERROR(VLOOKUP($A766,[1]products_2021_10_19_12_46_45!$A$3:$S$481,17,FALSE),"")</f>
        <v/>
      </c>
      <c r="I766" s="2" t="str">
        <f>VLOOKUP($A766,[1]products_2021_10_19_12_46_45!$A$3:$S$481,5,FALSE)</f>
        <v>Indumentaria militar</v>
      </c>
      <c r="J766" s="2" t="str">
        <f>IFERROR(VLOOKUP($A766,[1]products_2021_10_19_12_46_45!$A$3:$S$481,6,FALSE),"")</f>
        <v>Chombas, remeras y deportivos</v>
      </c>
      <c r="K766" s="2" t="str">
        <f>IFERROR(VLOOKUP($A766,[1]products_2021_10_19_12_46_45!$A$3:$S$481,7,FALSE),"")</f>
        <v>Remera</v>
      </c>
      <c r="L766" s="2" t="str">
        <f>IFERROR(VLOOKUP($A766,[1]products_2021_10_19_12_46_45!$A$3:$S$481,8,FALSE),"")</f>
        <v>Mangas Cortas</v>
      </c>
      <c r="M766" s="2" t="str">
        <f>IFERROR(VLOOKUP($A766,[1]products_2021_10_19_12_46_45!$A$3:$S$481,9,FALSE),"")</f>
        <v>Penitenciaría, Remera, Mangas Cortas, Algodón</v>
      </c>
      <c r="N766" s="2">
        <f>IFERROR(VLOOKUP(C766,[2]articulo!$A$1:$D$9000,4,FALSE),"")</f>
        <v>2511.6</v>
      </c>
      <c r="O766" s="2" t="str">
        <f>VLOOKUP($A766,[1]products_2021_10_19_12_46_45!$A$3:$S$481,18,FALSE)</f>
        <v>https://rerda.com/8175/remera-mangas-cortas-sin-cierre-gris-t3xl-5xl.jpg,https://rerda.com/8176/remera-mangas-cortas-sin-cierre-gris-t3xl-5xl.jpg,https://rerda.com/8177/remera-mangas-cortas-sin-cierre-gris-t3xl-5xl.jpg,https://rerda.com/8178/remera-mangas-cortas-sin-cierre-gris-t3xl-5xl.jpg,https://rerda.com/8179/remera-mangas-cortas-sin-cierre-gris-t3xl-5xl.jpg</v>
      </c>
      <c r="P766" s="2">
        <f>IFERROR(VLOOKUP(B766,[3]stock!$A$1:$B$9000,2,FALSE),"0")</f>
        <v>0</v>
      </c>
      <c r="Q766" s="2">
        <f>VLOOKUP($A766,[1]products_2021_10_19_12_46_45!$A$3:$S$481,11,FALSE)</f>
        <v>5</v>
      </c>
      <c r="R766" s="2">
        <f>VLOOKUP($A766,[1]products_2021_10_19_12_46_45!$A$3:$S$481,12,FALSE)</f>
        <v>5</v>
      </c>
      <c r="S766" s="2">
        <f>VLOOKUP($A766,[1]products_2021_10_19_12_46_45!$A$3:$S$481,13,FALSE)</f>
        <v>5</v>
      </c>
      <c r="T766" s="2">
        <f>VLOOKUP($A766,[1]products_2021_10_19_12_46_45!$A$3:$S$481,14,FALSE)</f>
        <v>0.03</v>
      </c>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row>
    <row r="767" spans="1:45" hidden="1" x14ac:dyDescent="0.25">
      <c r="A767" s="2">
        <v>997</v>
      </c>
      <c r="B767" s="2">
        <v>210135108</v>
      </c>
      <c r="C767" s="2">
        <f>VLOOKUP($A767,[1]products_2021_10_19_12_46_45!$A$3:$S$481,3,FALSE)</f>
        <v>2101351</v>
      </c>
      <c r="D767" s="2" t="str">
        <f>VLOOKUP($A767,[1]products_2021_10_19_12_46_45!$A$3:$S$481,4,FALSE)</f>
        <v>Remera Manga Corta sin Cierre Gris T:3XL-5XL</v>
      </c>
      <c r="E767" s="3" t="s">
        <v>58</v>
      </c>
      <c r="F767" s="4"/>
      <c r="G767" s="2" t="str">
        <f>VLOOKUP($A767,[1]products_2021_10_19_12_46_45!$A$3:$S$481,16,FALSE)</f>
        <v>Remera Manga Corta reglamentaria de algodón, con un vivo transversal de hombro a hombro.</v>
      </c>
      <c r="H767" s="2" t="str">
        <f>IFERROR(VLOOKUP($A767,[1]products_2021_10_19_12_46_45!$A$3:$S$481,17,FALSE),"")</f>
        <v/>
      </c>
      <c r="I767" s="2" t="str">
        <f>VLOOKUP($A767,[1]products_2021_10_19_12_46_45!$A$3:$S$481,5,FALSE)</f>
        <v>Indumentaria militar</v>
      </c>
      <c r="J767" s="2" t="str">
        <f>IFERROR(VLOOKUP($A767,[1]products_2021_10_19_12_46_45!$A$3:$S$481,6,FALSE),"")</f>
        <v>Chombas, remeras y deportivos</v>
      </c>
      <c r="K767" s="2" t="str">
        <f>IFERROR(VLOOKUP($A767,[1]products_2021_10_19_12_46_45!$A$3:$S$481,7,FALSE),"")</f>
        <v>Remera</v>
      </c>
      <c r="L767" s="2" t="str">
        <f>IFERROR(VLOOKUP($A767,[1]products_2021_10_19_12_46_45!$A$3:$S$481,8,FALSE),"")</f>
        <v>Mangas Cortas</v>
      </c>
      <c r="M767" s="2" t="str">
        <f>IFERROR(VLOOKUP($A767,[1]products_2021_10_19_12_46_45!$A$3:$S$481,9,FALSE),"")</f>
        <v>Penitenciaría, Remera, Mangas Cortas, Algodón</v>
      </c>
      <c r="N767" s="2">
        <f>IFERROR(VLOOKUP(C767,[2]articulo!$A$1:$D$9000,4,FALSE),"")</f>
        <v>2511.6</v>
      </c>
      <c r="O767" s="2" t="str">
        <f>VLOOKUP($A767,[1]products_2021_10_19_12_46_45!$A$3:$S$481,18,FALSE)</f>
        <v>https://rerda.com/8175/remera-mangas-cortas-sin-cierre-gris-t3xl-5xl.jpg,https://rerda.com/8176/remera-mangas-cortas-sin-cierre-gris-t3xl-5xl.jpg,https://rerda.com/8177/remera-mangas-cortas-sin-cierre-gris-t3xl-5xl.jpg,https://rerda.com/8178/remera-mangas-cortas-sin-cierre-gris-t3xl-5xl.jpg,https://rerda.com/8179/remera-mangas-cortas-sin-cierre-gris-t3xl-5xl.jpg</v>
      </c>
      <c r="P767" s="2">
        <f>IFERROR(VLOOKUP(B767,[3]stock!$A$1:$B$9000,2,FALSE),"0")</f>
        <v>0</v>
      </c>
      <c r="Q767" s="2">
        <f>VLOOKUP($A767,[1]products_2021_10_19_12_46_45!$A$3:$S$481,11,FALSE)</f>
        <v>5</v>
      </c>
      <c r="R767" s="2">
        <f>VLOOKUP($A767,[1]products_2021_10_19_12_46_45!$A$3:$S$481,12,FALSE)</f>
        <v>5</v>
      </c>
      <c r="S767" s="2">
        <f>VLOOKUP($A767,[1]products_2021_10_19_12_46_45!$A$3:$S$481,13,FALSE)</f>
        <v>5</v>
      </c>
      <c r="T767" s="2">
        <f>VLOOKUP($A767,[1]products_2021_10_19_12_46_45!$A$3:$S$481,14,FALSE)</f>
        <v>0.03</v>
      </c>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row>
    <row r="768" spans="1:45" hidden="1" x14ac:dyDescent="0.25">
      <c r="A768" s="2">
        <v>997</v>
      </c>
      <c r="B768" s="2">
        <v>210135109</v>
      </c>
      <c r="C768" s="2">
        <f>VLOOKUP($A768,[1]products_2021_10_19_12_46_45!$A$3:$S$481,3,FALSE)</f>
        <v>2101351</v>
      </c>
      <c r="D768" s="2" t="str">
        <f>VLOOKUP($A768,[1]products_2021_10_19_12_46_45!$A$3:$S$481,4,FALSE)</f>
        <v>Remera Manga Corta sin Cierre Gris T:3XL-5XL</v>
      </c>
      <c r="E768" s="3" t="s">
        <v>59</v>
      </c>
      <c r="F768" s="4"/>
      <c r="G768" s="2" t="str">
        <f>VLOOKUP($A768,[1]products_2021_10_19_12_46_45!$A$3:$S$481,16,FALSE)</f>
        <v>Remera Manga Corta reglamentaria de algodón, con un vivo transversal de hombro a hombro.</v>
      </c>
      <c r="H768" s="2" t="str">
        <f>IFERROR(VLOOKUP($A768,[1]products_2021_10_19_12_46_45!$A$3:$S$481,17,FALSE),"")</f>
        <v/>
      </c>
      <c r="I768" s="2" t="str">
        <f>VLOOKUP($A768,[1]products_2021_10_19_12_46_45!$A$3:$S$481,5,FALSE)</f>
        <v>Indumentaria militar</v>
      </c>
      <c r="J768" s="2" t="str">
        <f>IFERROR(VLOOKUP($A768,[1]products_2021_10_19_12_46_45!$A$3:$S$481,6,FALSE),"")</f>
        <v>Chombas, remeras y deportivos</v>
      </c>
      <c r="K768" s="2" t="str">
        <f>IFERROR(VLOOKUP($A768,[1]products_2021_10_19_12_46_45!$A$3:$S$481,7,FALSE),"")</f>
        <v>Remera</v>
      </c>
      <c r="L768" s="2" t="str">
        <f>IFERROR(VLOOKUP($A768,[1]products_2021_10_19_12_46_45!$A$3:$S$481,8,FALSE),"")</f>
        <v>Mangas Cortas</v>
      </c>
      <c r="M768" s="2" t="str">
        <f>IFERROR(VLOOKUP($A768,[1]products_2021_10_19_12_46_45!$A$3:$S$481,9,FALSE),"")</f>
        <v>Penitenciaría, Remera, Mangas Cortas, Algodón</v>
      </c>
      <c r="N768" s="2">
        <f>IFERROR(VLOOKUP(C768,[2]articulo!$A$1:$D$9000,4,FALSE),"")</f>
        <v>2511.6</v>
      </c>
      <c r="O768" s="2" t="str">
        <f>VLOOKUP($A768,[1]products_2021_10_19_12_46_45!$A$3:$S$481,18,FALSE)</f>
        <v>https://rerda.com/8175/remera-mangas-cortas-sin-cierre-gris-t3xl-5xl.jpg,https://rerda.com/8176/remera-mangas-cortas-sin-cierre-gris-t3xl-5xl.jpg,https://rerda.com/8177/remera-mangas-cortas-sin-cierre-gris-t3xl-5xl.jpg,https://rerda.com/8178/remera-mangas-cortas-sin-cierre-gris-t3xl-5xl.jpg,https://rerda.com/8179/remera-mangas-cortas-sin-cierre-gris-t3xl-5xl.jpg</v>
      </c>
      <c r="P768" s="2">
        <f>IFERROR(VLOOKUP(B768,[3]stock!$A$1:$B$9000,2,FALSE),"0")</f>
        <v>0</v>
      </c>
      <c r="Q768" s="2">
        <f>VLOOKUP($A768,[1]products_2021_10_19_12_46_45!$A$3:$S$481,11,FALSE)</f>
        <v>5</v>
      </c>
      <c r="R768" s="2">
        <f>VLOOKUP($A768,[1]products_2021_10_19_12_46_45!$A$3:$S$481,12,FALSE)</f>
        <v>5</v>
      </c>
      <c r="S768" s="2">
        <f>VLOOKUP($A768,[1]products_2021_10_19_12_46_45!$A$3:$S$481,13,FALSE)</f>
        <v>5</v>
      </c>
      <c r="T768" s="2">
        <f>VLOOKUP($A768,[1]products_2021_10_19_12_46_45!$A$3:$S$481,14,FALSE)</f>
        <v>0.03</v>
      </c>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row>
    <row r="769" spans="1:45" hidden="1" x14ac:dyDescent="0.25">
      <c r="A769" s="2">
        <v>821</v>
      </c>
      <c r="B769" s="2">
        <v>210149307</v>
      </c>
      <c r="C769" s="2">
        <f>VLOOKUP($A769,[1]products_2021_10_19_12_46_45!$A$3:$S$481,3,FALSE)</f>
        <v>2101493</v>
      </c>
      <c r="D769" s="2" t="str">
        <f>VLOOKUP($A769,[1]products_2021_10_19_12_46_45!$A$3:$S$481,4,FALSE)</f>
        <v>Remera Manga Larga con Cierre Azul T:3XL-5XL</v>
      </c>
      <c r="E769" s="3" t="s">
        <v>57</v>
      </c>
      <c r="F769" s="4"/>
      <c r="G769" s="2" t="str">
        <f>VLOOKUP($A769,[1]products_2021_10_19_12_46_45!$A$3:$S$481,16,FALSE)</f>
        <v>Cierre al costado en el cuello._x000D_
Abrojos para insignias o identificación._x000D_
De uno a dos colores.</v>
      </c>
      <c r="H769" s="2" t="str">
        <f>IFERROR(VLOOKUP($A769,[1]products_2021_10_19_12_46_45!$A$3:$S$481,17,FALSE),"")</f>
        <v>Vivo transversal desde un hombro al pecho y hasta el otro hombro.</v>
      </c>
      <c r="I769" s="2" t="str">
        <f>VLOOKUP($A769,[1]products_2021_10_19_12_46_45!$A$3:$S$481,5,FALSE)</f>
        <v>Indumentaria militar</v>
      </c>
      <c r="J769" s="2" t="str">
        <f>IFERROR(VLOOKUP($A769,[1]products_2021_10_19_12_46_45!$A$3:$S$481,6,FALSE),"")</f>
        <v>Chombas, remeras y deportivos</v>
      </c>
      <c r="K769" s="2" t="str">
        <f>IFERROR(VLOOKUP($A769,[1]products_2021_10_19_12_46_45!$A$3:$S$481,7,FALSE),"")</f>
        <v>Remera</v>
      </c>
      <c r="L769" s="2" t="str">
        <f>IFERROR(VLOOKUP($A769,[1]products_2021_10_19_12_46_45!$A$3:$S$481,8,FALSE),"")</f>
        <v>Mangas Largas</v>
      </c>
      <c r="M769" s="2" t="str">
        <f>IFERROR(VLOOKUP($A769,[1]products_2021_10_19_12_46_45!$A$3:$S$481,9,FALSE),"")</f>
        <v>Policía, Manga Larga, Remera, Piqué</v>
      </c>
      <c r="N769" s="2">
        <f>IFERROR(VLOOKUP(C769,[2]articulo!$A$1:$D$9000,4,FALSE),"")</f>
        <v>3380</v>
      </c>
      <c r="O769" s="2" t="str">
        <f>VLOOKUP($A769,[1]products_2021_10_19_12_46_45!$A$3:$S$481,18,FALSE)</f>
        <v>https://rerda.com/4764/remera-ml-con-cierre-azul-talle-grande.jpg,https://rerda.com/4765/remera-ml-con-cierre-azul-talle-grande.jpg,https://rerda.com/4766/remera-ml-con-cierre-azul-talle-grande.jpg,https://rerda.com/4767/remera-ml-con-cierre-azul-talle-grande.jpg,https://rerda.com/4768/remera-ml-con-cierre-azul-talle-grande.jpg,https://rerda.com/4769/remera-ml-con-cierre-azul-talle-grande.jpg</v>
      </c>
      <c r="P769" s="2">
        <f>IFERROR(VLOOKUP(B769,[3]stock!$A$1:$B$9000,2,FALSE),"0")</f>
        <v>41</v>
      </c>
      <c r="Q769" s="2">
        <f>VLOOKUP($A769,[1]products_2021_10_19_12_46_45!$A$3:$S$481,11,FALSE)</f>
        <v>5</v>
      </c>
      <c r="R769" s="2">
        <f>VLOOKUP($A769,[1]products_2021_10_19_12_46_45!$A$3:$S$481,12,FALSE)</f>
        <v>5</v>
      </c>
      <c r="S769" s="2">
        <f>VLOOKUP($A769,[1]products_2021_10_19_12_46_45!$A$3:$S$481,13,FALSE)</f>
        <v>5</v>
      </c>
      <c r="T769" s="2">
        <f>VLOOKUP($A769,[1]products_2021_10_19_12_46_45!$A$3:$S$481,14,FALSE)</f>
        <v>0.03</v>
      </c>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row>
    <row r="770" spans="1:45" hidden="1" x14ac:dyDescent="0.25">
      <c r="A770" s="2">
        <v>61</v>
      </c>
      <c r="B770" s="2">
        <v>210149500</v>
      </c>
      <c r="C770" s="2">
        <f>VLOOKUP($A770,[1]products_2021_10_19_12_46_45!$A$3:$S$481,3,FALSE)</f>
        <v>2101495</v>
      </c>
      <c r="D770" s="2" t="str">
        <f>VLOOKUP($A770,[1]products_2021_10_19_12_46_45!$A$3:$S$481,4,FALSE)</f>
        <v>Remera Manga Corta con Cierre Azul T:XXS-XXL</v>
      </c>
      <c r="E770" s="3" t="s">
        <v>45</v>
      </c>
      <c r="F770" s="4"/>
      <c r="G770" s="2" t="str">
        <f>VLOOKUP($A770,[1]products_2021_10_19_12_46_45!$A$3:$S$481,16,FALSE)</f>
        <v>Cierre al costado en el cuello._x000D_
Abrojos para insignias o identificación._x000D_
De uno a dos colores.</v>
      </c>
      <c r="H770" s="2" t="str">
        <f>IFERROR(VLOOKUP($A770,[1]products_2021_10_19_12_46_45!$A$3:$S$481,17,FALSE),"")</f>
        <v>Vivo transversal desde un hombro al pecho y hasta el otro hombro.</v>
      </c>
      <c r="I770" s="2" t="str">
        <f>VLOOKUP($A770,[1]products_2021_10_19_12_46_45!$A$3:$S$481,5,FALSE)</f>
        <v>Indumentaria militar</v>
      </c>
      <c r="J770" s="2" t="str">
        <f>IFERROR(VLOOKUP($A770,[1]products_2021_10_19_12_46_45!$A$3:$S$481,6,FALSE),"")</f>
        <v>Chombas, remeras y deportivos</v>
      </c>
      <c r="K770" s="2" t="str">
        <f>IFERROR(VLOOKUP($A770,[1]products_2021_10_19_12_46_45!$A$3:$S$481,7,FALSE),"")</f>
        <v>Remera</v>
      </c>
      <c r="L770" s="2" t="str">
        <f>IFERROR(VLOOKUP($A770,[1]products_2021_10_19_12_46_45!$A$3:$S$481,8,FALSE),"")</f>
        <v>Mangas Cortas</v>
      </c>
      <c r="M770" s="2" t="str">
        <f>IFERROR(VLOOKUP($A770,[1]products_2021_10_19_12_46_45!$A$3:$S$481,9,FALSE),"")</f>
        <v>Manga Corta, Cierre, Remera, Mangas Cortas</v>
      </c>
      <c r="N770" s="2">
        <f>IFERROR(VLOOKUP(C770,[2]articulo!$A$1:$D$9000,4,FALSE),"")</f>
        <v>2620.8000000000002</v>
      </c>
      <c r="O770" s="2" t="str">
        <f>VLOOKUP($A770,[1]products_2021_10_19_12_46_45!$A$3:$S$481,18,FALSE)</f>
        <v>https://rerda.com/472/remera-mangas-cortas-con-cierre-azul.jpg,https://rerda.com/473/remera-mangas-cortas-con-cierre-azul.jpg,https://rerda.com/4864/remera-mangas-cortas-con-cierre-azul.jpg</v>
      </c>
      <c r="P770" s="2">
        <f>IFERROR(VLOOKUP(B770,[3]stock!$A$1:$B$9000,2,FALSE),"0")</f>
        <v>42</v>
      </c>
      <c r="Q770" s="2">
        <f>VLOOKUP($A770,[1]products_2021_10_19_12_46_45!$A$3:$S$481,11,FALSE)</f>
        <v>5</v>
      </c>
      <c r="R770" s="2">
        <f>VLOOKUP($A770,[1]products_2021_10_19_12_46_45!$A$3:$S$481,12,FALSE)</f>
        <v>5</v>
      </c>
      <c r="S770" s="2">
        <f>VLOOKUP($A770,[1]products_2021_10_19_12_46_45!$A$3:$S$481,13,FALSE)</f>
        <v>5</v>
      </c>
      <c r="T770" s="2">
        <f>VLOOKUP($A770,[1]products_2021_10_19_12_46_45!$A$3:$S$481,14,FALSE)</f>
        <v>0.03</v>
      </c>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row>
    <row r="771" spans="1:45" hidden="1" x14ac:dyDescent="0.25">
      <c r="A771" s="2">
        <v>61</v>
      </c>
      <c r="B771" s="2">
        <v>210149501</v>
      </c>
      <c r="C771" s="2">
        <f>VLOOKUP($A771,[1]products_2021_10_19_12_46_45!$A$3:$S$481,3,FALSE)</f>
        <v>2101495</v>
      </c>
      <c r="D771" s="2" t="str">
        <f>VLOOKUP($A771,[1]products_2021_10_19_12_46_45!$A$3:$S$481,4,FALSE)</f>
        <v>Remera Manga Corta con Cierre Azul T:XXS-XXL</v>
      </c>
      <c r="E771" s="3" t="s">
        <v>46</v>
      </c>
      <c r="F771" s="4"/>
      <c r="G771" s="2" t="str">
        <f>VLOOKUP($A771,[1]products_2021_10_19_12_46_45!$A$3:$S$481,16,FALSE)</f>
        <v>Cierre al costado en el cuello._x000D_
Abrojos para insignias o identificación._x000D_
De uno a dos colores.</v>
      </c>
      <c r="H771" s="2" t="str">
        <f>IFERROR(VLOOKUP($A771,[1]products_2021_10_19_12_46_45!$A$3:$S$481,17,FALSE),"")</f>
        <v>Vivo transversal desde un hombro al pecho y hasta el otro hombro.</v>
      </c>
      <c r="I771" s="2" t="str">
        <f>VLOOKUP($A771,[1]products_2021_10_19_12_46_45!$A$3:$S$481,5,FALSE)</f>
        <v>Indumentaria militar</v>
      </c>
      <c r="J771" s="2" t="str">
        <f>IFERROR(VLOOKUP($A771,[1]products_2021_10_19_12_46_45!$A$3:$S$481,6,FALSE),"")</f>
        <v>Chombas, remeras y deportivos</v>
      </c>
      <c r="K771" s="2" t="str">
        <f>IFERROR(VLOOKUP($A771,[1]products_2021_10_19_12_46_45!$A$3:$S$481,7,FALSE),"")</f>
        <v>Remera</v>
      </c>
      <c r="L771" s="2" t="str">
        <f>IFERROR(VLOOKUP($A771,[1]products_2021_10_19_12_46_45!$A$3:$S$481,8,FALSE),"")</f>
        <v>Mangas Cortas</v>
      </c>
      <c r="M771" s="2" t="str">
        <f>IFERROR(VLOOKUP($A771,[1]products_2021_10_19_12_46_45!$A$3:$S$481,9,FALSE),"")</f>
        <v>Manga Corta, Cierre, Remera, Mangas Cortas</v>
      </c>
      <c r="N771" s="2">
        <f>IFERROR(VLOOKUP(C771,[2]articulo!$A$1:$D$9000,4,FALSE),"")</f>
        <v>2620.8000000000002</v>
      </c>
      <c r="O771" s="2" t="str">
        <f>VLOOKUP($A771,[1]products_2021_10_19_12_46_45!$A$3:$S$481,18,FALSE)</f>
        <v>https://rerda.com/472/remera-mangas-cortas-con-cierre-azul.jpg,https://rerda.com/473/remera-mangas-cortas-con-cierre-azul.jpg,https://rerda.com/4864/remera-mangas-cortas-con-cierre-azul.jpg</v>
      </c>
      <c r="P771" s="2">
        <f>IFERROR(VLOOKUP(B771,[3]stock!$A$1:$B$9000,2,FALSE),"0")</f>
        <v>82</v>
      </c>
      <c r="Q771" s="2">
        <f>VLOOKUP($A771,[1]products_2021_10_19_12_46_45!$A$3:$S$481,11,FALSE)</f>
        <v>5</v>
      </c>
      <c r="R771" s="2">
        <f>VLOOKUP($A771,[1]products_2021_10_19_12_46_45!$A$3:$S$481,12,FALSE)</f>
        <v>5</v>
      </c>
      <c r="S771" s="2">
        <f>VLOOKUP($A771,[1]products_2021_10_19_12_46_45!$A$3:$S$481,13,FALSE)</f>
        <v>5</v>
      </c>
      <c r="T771" s="2">
        <f>VLOOKUP($A771,[1]products_2021_10_19_12_46_45!$A$3:$S$481,14,FALSE)</f>
        <v>0.03</v>
      </c>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row>
    <row r="772" spans="1:45" hidden="1" x14ac:dyDescent="0.25">
      <c r="A772" s="2">
        <v>61</v>
      </c>
      <c r="B772" s="2">
        <v>210149502</v>
      </c>
      <c r="C772" s="2">
        <f>VLOOKUP($A772,[1]products_2021_10_19_12_46_45!$A$3:$S$481,3,FALSE)</f>
        <v>2101495</v>
      </c>
      <c r="D772" s="2" t="str">
        <f>VLOOKUP($A772,[1]products_2021_10_19_12_46_45!$A$3:$S$481,4,FALSE)</f>
        <v>Remera Manga Corta con Cierre Azul T:XXS-XXL</v>
      </c>
      <c r="E772" s="3" t="s">
        <v>47</v>
      </c>
      <c r="F772" s="4"/>
      <c r="G772" s="2" t="str">
        <f>VLOOKUP($A772,[1]products_2021_10_19_12_46_45!$A$3:$S$481,16,FALSE)</f>
        <v>Cierre al costado en el cuello._x000D_
Abrojos para insignias o identificación._x000D_
De uno a dos colores.</v>
      </c>
      <c r="H772" s="2" t="str">
        <f>IFERROR(VLOOKUP($A772,[1]products_2021_10_19_12_46_45!$A$3:$S$481,17,FALSE),"")</f>
        <v>Vivo transversal desde un hombro al pecho y hasta el otro hombro.</v>
      </c>
      <c r="I772" s="2" t="str">
        <f>VLOOKUP($A772,[1]products_2021_10_19_12_46_45!$A$3:$S$481,5,FALSE)</f>
        <v>Indumentaria militar</v>
      </c>
      <c r="J772" s="2" t="str">
        <f>IFERROR(VLOOKUP($A772,[1]products_2021_10_19_12_46_45!$A$3:$S$481,6,FALSE),"")</f>
        <v>Chombas, remeras y deportivos</v>
      </c>
      <c r="K772" s="2" t="str">
        <f>IFERROR(VLOOKUP($A772,[1]products_2021_10_19_12_46_45!$A$3:$S$481,7,FALSE),"")</f>
        <v>Remera</v>
      </c>
      <c r="L772" s="2" t="str">
        <f>IFERROR(VLOOKUP($A772,[1]products_2021_10_19_12_46_45!$A$3:$S$481,8,FALSE),"")</f>
        <v>Mangas Cortas</v>
      </c>
      <c r="M772" s="2" t="str">
        <f>IFERROR(VLOOKUP($A772,[1]products_2021_10_19_12_46_45!$A$3:$S$481,9,FALSE),"")</f>
        <v>Manga Corta, Cierre, Remera, Mangas Cortas</v>
      </c>
      <c r="N772" s="2">
        <f>IFERROR(VLOOKUP(C772,[2]articulo!$A$1:$D$9000,4,FALSE),"")</f>
        <v>2620.8000000000002</v>
      </c>
      <c r="O772" s="2" t="str">
        <f>VLOOKUP($A772,[1]products_2021_10_19_12_46_45!$A$3:$S$481,18,FALSE)</f>
        <v>https://rerda.com/472/remera-mangas-cortas-con-cierre-azul.jpg,https://rerda.com/473/remera-mangas-cortas-con-cierre-azul.jpg,https://rerda.com/4864/remera-mangas-cortas-con-cierre-azul.jpg</v>
      </c>
      <c r="P772" s="2">
        <f>IFERROR(VLOOKUP(B772,[3]stock!$A$1:$B$9000,2,FALSE),"0")</f>
        <v>102</v>
      </c>
      <c r="Q772" s="2">
        <f>VLOOKUP($A772,[1]products_2021_10_19_12_46_45!$A$3:$S$481,11,FALSE)</f>
        <v>5</v>
      </c>
      <c r="R772" s="2">
        <f>VLOOKUP($A772,[1]products_2021_10_19_12_46_45!$A$3:$S$481,12,FALSE)</f>
        <v>5</v>
      </c>
      <c r="S772" s="2">
        <f>VLOOKUP($A772,[1]products_2021_10_19_12_46_45!$A$3:$S$481,13,FALSE)</f>
        <v>5</v>
      </c>
      <c r="T772" s="2">
        <f>VLOOKUP($A772,[1]products_2021_10_19_12_46_45!$A$3:$S$481,14,FALSE)</f>
        <v>0.03</v>
      </c>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row>
    <row r="773" spans="1:45" hidden="1" x14ac:dyDescent="0.25">
      <c r="A773" s="2">
        <v>61</v>
      </c>
      <c r="B773" s="2">
        <v>210149503</v>
      </c>
      <c r="C773" s="2">
        <f>VLOOKUP($A773,[1]products_2021_10_19_12_46_45!$A$3:$S$481,3,FALSE)</f>
        <v>2101495</v>
      </c>
      <c r="D773" s="2" t="str">
        <f>VLOOKUP($A773,[1]products_2021_10_19_12_46_45!$A$3:$S$481,4,FALSE)</f>
        <v>Remera Manga Corta con Cierre Azul T:XXS-XXL</v>
      </c>
      <c r="E773" s="3" t="s">
        <v>48</v>
      </c>
      <c r="F773" s="4"/>
      <c r="G773" s="2" t="str">
        <f>VLOOKUP($A773,[1]products_2021_10_19_12_46_45!$A$3:$S$481,16,FALSE)</f>
        <v>Cierre al costado en el cuello._x000D_
Abrojos para insignias o identificación._x000D_
De uno a dos colores.</v>
      </c>
      <c r="H773" s="2" t="str">
        <f>IFERROR(VLOOKUP($A773,[1]products_2021_10_19_12_46_45!$A$3:$S$481,17,FALSE),"")</f>
        <v>Vivo transversal desde un hombro al pecho y hasta el otro hombro.</v>
      </c>
      <c r="I773" s="2" t="str">
        <f>VLOOKUP($A773,[1]products_2021_10_19_12_46_45!$A$3:$S$481,5,FALSE)</f>
        <v>Indumentaria militar</v>
      </c>
      <c r="J773" s="2" t="str">
        <f>IFERROR(VLOOKUP($A773,[1]products_2021_10_19_12_46_45!$A$3:$S$481,6,FALSE),"")</f>
        <v>Chombas, remeras y deportivos</v>
      </c>
      <c r="K773" s="2" t="str">
        <f>IFERROR(VLOOKUP($A773,[1]products_2021_10_19_12_46_45!$A$3:$S$481,7,FALSE),"")</f>
        <v>Remera</v>
      </c>
      <c r="L773" s="2" t="str">
        <f>IFERROR(VLOOKUP($A773,[1]products_2021_10_19_12_46_45!$A$3:$S$481,8,FALSE),"")</f>
        <v>Mangas Cortas</v>
      </c>
      <c r="M773" s="2" t="str">
        <f>IFERROR(VLOOKUP($A773,[1]products_2021_10_19_12_46_45!$A$3:$S$481,9,FALSE),"")</f>
        <v>Manga Corta, Cierre, Remera, Mangas Cortas</v>
      </c>
      <c r="N773" s="2">
        <f>IFERROR(VLOOKUP(C773,[2]articulo!$A$1:$D$9000,4,FALSE),"")</f>
        <v>2620.8000000000002</v>
      </c>
      <c r="O773" s="2" t="str">
        <f>VLOOKUP($A773,[1]products_2021_10_19_12_46_45!$A$3:$S$481,18,FALSE)</f>
        <v>https://rerda.com/472/remera-mangas-cortas-con-cierre-azul.jpg,https://rerda.com/473/remera-mangas-cortas-con-cierre-azul.jpg,https://rerda.com/4864/remera-mangas-cortas-con-cierre-azul.jpg</v>
      </c>
      <c r="P773" s="2">
        <f>IFERROR(VLOOKUP(B773,[3]stock!$A$1:$B$9000,2,FALSE),"0")</f>
        <v>86</v>
      </c>
      <c r="Q773" s="2">
        <f>VLOOKUP($A773,[1]products_2021_10_19_12_46_45!$A$3:$S$481,11,FALSE)</f>
        <v>5</v>
      </c>
      <c r="R773" s="2">
        <f>VLOOKUP($A773,[1]products_2021_10_19_12_46_45!$A$3:$S$481,12,FALSE)</f>
        <v>5</v>
      </c>
      <c r="S773" s="2">
        <f>VLOOKUP($A773,[1]products_2021_10_19_12_46_45!$A$3:$S$481,13,FALSE)</f>
        <v>5</v>
      </c>
      <c r="T773" s="2">
        <f>VLOOKUP($A773,[1]products_2021_10_19_12_46_45!$A$3:$S$481,14,FALSE)</f>
        <v>0.03</v>
      </c>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row>
    <row r="774" spans="1:45" hidden="1" x14ac:dyDescent="0.25">
      <c r="A774" s="2">
        <v>61</v>
      </c>
      <c r="B774" s="2">
        <v>210149504</v>
      </c>
      <c r="C774" s="2">
        <f>VLOOKUP($A774,[1]products_2021_10_19_12_46_45!$A$3:$S$481,3,FALSE)</f>
        <v>2101495</v>
      </c>
      <c r="D774" s="2" t="str">
        <f>VLOOKUP($A774,[1]products_2021_10_19_12_46_45!$A$3:$S$481,4,FALSE)</f>
        <v>Remera Manga Corta con Cierre Azul T:XXS-XXL</v>
      </c>
      <c r="E774" s="3" t="s">
        <v>49</v>
      </c>
      <c r="F774" s="4"/>
      <c r="G774" s="2" t="str">
        <f>VLOOKUP($A774,[1]products_2021_10_19_12_46_45!$A$3:$S$481,16,FALSE)</f>
        <v>Cierre al costado en el cuello._x000D_
Abrojos para insignias o identificación._x000D_
De uno a dos colores.</v>
      </c>
      <c r="H774" s="2" t="str">
        <f>IFERROR(VLOOKUP($A774,[1]products_2021_10_19_12_46_45!$A$3:$S$481,17,FALSE),"")</f>
        <v>Vivo transversal desde un hombro al pecho y hasta el otro hombro.</v>
      </c>
      <c r="I774" s="2" t="str">
        <f>VLOOKUP($A774,[1]products_2021_10_19_12_46_45!$A$3:$S$481,5,FALSE)</f>
        <v>Indumentaria militar</v>
      </c>
      <c r="J774" s="2" t="str">
        <f>IFERROR(VLOOKUP($A774,[1]products_2021_10_19_12_46_45!$A$3:$S$481,6,FALSE),"")</f>
        <v>Chombas, remeras y deportivos</v>
      </c>
      <c r="K774" s="2" t="str">
        <f>IFERROR(VLOOKUP($A774,[1]products_2021_10_19_12_46_45!$A$3:$S$481,7,FALSE),"")</f>
        <v>Remera</v>
      </c>
      <c r="L774" s="2" t="str">
        <f>IFERROR(VLOOKUP($A774,[1]products_2021_10_19_12_46_45!$A$3:$S$481,8,FALSE),"")</f>
        <v>Mangas Cortas</v>
      </c>
      <c r="M774" s="2" t="str">
        <f>IFERROR(VLOOKUP($A774,[1]products_2021_10_19_12_46_45!$A$3:$S$481,9,FALSE),"")</f>
        <v>Manga Corta, Cierre, Remera, Mangas Cortas</v>
      </c>
      <c r="N774" s="2">
        <f>IFERROR(VLOOKUP(C774,[2]articulo!$A$1:$D$9000,4,FALSE),"")</f>
        <v>2620.8000000000002</v>
      </c>
      <c r="O774" s="2" t="str">
        <f>VLOOKUP($A774,[1]products_2021_10_19_12_46_45!$A$3:$S$481,18,FALSE)</f>
        <v>https://rerda.com/472/remera-mangas-cortas-con-cierre-azul.jpg,https://rerda.com/473/remera-mangas-cortas-con-cierre-azul.jpg,https://rerda.com/4864/remera-mangas-cortas-con-cierre-azul.jpg</v>
      </c>
      <c r="P774" s="2">
        <f>IFERROR(VLOOKUP(B774,[3]stock!$A$1:$B$9000,2,FALSE),"0")</f>
        <v>75</v>
      </c>
      <c r="Q774" s="2">
        <f>VLOOKUP($A774,[1]products_2021_10_19_12_46_45!$A$3:$S$481,11,FALSE)</f>
        <v>5</v>
      </c>
      <c r="R774" s="2">
        <f>VLOOKUP($A774,[1]products_2021_10_19_12_46_45!$A$3:$S$481,12,FALSE)</f>
        <v>5</v>
      </c>
      <c r="S774" s="2">
        <f>VLOOKUP($A774,[1]products_2021_10_19_12_46_45!$A$3:$S$481,13,FALSE)</f>
        <v>5</v>
      </c>
      <c r="T774" s="2">
        <f>VLOOKUP($A774,[1]products_2021_10_19_12_46_45!$A$3:$S$481,14,FALSE)</f>
        <v>0.03</v>
      </c>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row>
    <row r="775" spans="1:45" hidden="1" x14ac:dyDescent="0.25">
      <c r="A775" s="2">
        <v>61</v>
      </c>
      <c r="B775" s="2">
        <v>210149505</v>
      </c>
      <c r="C775" s="2">
        <f>VLOOKUP($A775,[1]products_2021_10_19_12_46_45!$A$3:$S$481,3,FALSE)</f>
        <v>2101495</v>
      </c>
      <c r="D775" s="2" t="str">
        <f>VLOOKUP($A775,[1]products_2021_10_19_12_46_45!$A$3:$S$481,4,FALSE)</f>
        <v>Remera Manga Corta con Cierre Azul T:XXS-XXL</v>
      </c>
      <c r="E775" s="3" t="s">
        <v>50</v>
      </c>
      <c r="F775" s="4"/>
      <c r="G775" s="2" t="str">
        <f>VLOOKUP($A775,[1]products_2021_10_19_12_46_45!$A$3:$S$481,16,FALSE)</f>
        <v>Cierre al costado en el cuello._x000D_
Abrojos para insignias o identificación._x000D_
De uno a dos colores.</v>
      </c>
      <c r="H775" s="2" t="str">
        <f>IFERROR(VLOOKUP($A775,[1]products_2021_10_19_12_46_45!$A$3:$S$481,17,FALSE),"")</f>
        <v>Vivo transversal desde un hombro al pecho y hasta el otro hombro.</v>
      </c>
      <c r="I775" s="2" t="str">
        <f>VLOOKUP($A775,[1]products_2021_10_19_12_46_45!$A$3:$S$481,5,FALSE)</f>
        <v>Indumentaria militar</v>
      </c>
      <c r="J775" s="2" t="str">
        <f>IFERROR(VLOOKUP($A775,[1]products_2021_10_19_12_46_45!$A$3:$S$481,6,FALSE),"")</f>
        <v>Chombas, remeras y deportivos</v>
      </c>
      <c r="K775" s="2" t="str">
        <f>IFERROR(VLOOKUP($A775,[1]products_2021_10_19_12_46_45!$A$3:$S$481,7,FALSE),"")</f>
        <v>Remera</v>
      </c>
      <c r="L775" s="2" t="str">
        <f>IFERROR(VLOOKUP($A775,[1]products_2021_10_19_12_46_45!$A$3:$S$481,8,FALSE),"")</f>
        <v>Mangas Cortas</v>
      </c>
      <c r="M775" s="2" t="str">
        <f>IFERROR(VLOOKUP($A775,[1]products_2021_10_19_12_46_45!$A$3:$S$481,9,FALSE),"")</f>
        <v>Manga Corta, Cierre, Remera, Mangas Cortas</v>
      </c>
      <c r="N775" s="2">
        <f>IFERROR(VLOOKUP(C775,[2]articulo!$A$1:$D$9000,4,FALSE),"")</f>
        <v>2620.8000000000002</v>
      </c>
      <c r="O775" s="2" t="str">
        <f>VLOOKUP($A775,[1]products_2021_10_19_12_46_45!$A$3:$S$481,18,FALSE)</f>
        <v>https://rerda.com/472/remera-mangas-cortas-con-cierre-azul.jpg,https://rerda.com/473/remera-mangas-cortas-con-cierre-azul.jpg,https://rerda.com/4864/remera-mangas-cortas-con-cierre-azul.jpg</v>
      </c>
      <c r="P775" s="2">
        <f>IFERROR(VLOOKUP(B775,[3]stock!$A$1:$B$9000,2,FALSE),"0")</f>
        <v>74</v>
      </c>
      <c r="Q775" s="2">
        <f>VLOOKUP($A775,[1]products_2021_10_19_12_46_45!$A$3:$S$481,11,FALSE)</f>
        <v>5</v>
      </c>
      <c r="R775" s="2">
        <f>VLOOKUP($A775,[1]products_2021_10_19_12_46_45!$A$3:$S$481,12,FALSE)</f>
        <v>5</v>
      </c>
      <c r="S775" s="2">
        <f>VLOOKUP($A775,[1]products_2021_10_19_12_46_45!$A$3:$S$481,13,FALSE)</f>
        <v>5</v>
      </c>
      <c r="T775" s="2">
        <f>VLOOKUP($A775,[1]products_2021_10_19_12_46_45!$A$3:$S$481,14,FALSE)</f>
        <v>0.03</v>
      </c>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row>
    <row r="776" spans="1:45" hidden="1" x14ac:dyDescent="0.25">
      <c r="A776" s="2">
        <v>61</v>
      </c>
      <c r="B776" s="2">
        <v>210149506</v>
      </c>
      <c r="C776" s="2">
        <f>VLOOKUP($A776,[1]products_2021_10_19_12_46_45!$A$3:$S$481,3,FALSE)</f>
        <v>2101495</v>
      </c>
      <c r="D776" s="2" t="str">
        <f>VLOOKUP($A776,[1]products_2021_10_19_12_46_45!$A$3:$S$481,4,FALSE)</f>
        <v>Remera Manga Corta con Cierre Azul T:XXS-XXL</v>
      </c>
      <c r="E776" s="3" t="s">
        <v>51</v>
      </c>
      <c r="F776" s="4"/>
      <c r="G776" s="2" t="str">
        <f>VLOOKUP($A776,[1]products_2021_10_19_12_46_45!$A$3:$S$481,16,FALSE)</f>
        <v>Cierre al costado en el cuello._x000D_
Abrojos para insignias o identificación._x000D_
De uno a dos colores.</v>
      </c>
      <c r="H776" s="2" t="str">
        <f>IFERROR(VLOOKUP($A776,[1]products_2021_10_19_12_46_45!$A$3:$S$481,17,FALSE),"")</f>
        <v>Vivo transversal desde un hombro al pecho y hasta el otro hombro.</v>
      </c>
      <c r="I776" s="2" t="str">
        <f>VLOOKUP($A776,[1]products_2021_10_19_12_46_45!$A$3:$S$481,5,FALSE)</f>
        <v>Indumentaria militar</v>
      </c>
      <c r="J776" s="2" t="str">
        <f>IFERROR(VLOOKUP($A776,[1]products_2021_10_19_12_46_45!$A$3:$S$481,6,FALSE),"")</f>
        <v>Chombas, remeras y deportivos</v>
      </c>
      <c r="K776" s="2" t="str">
        <f>IFERROR(VLOOKUP($A776,[1]products_2021_10_19_12_46_45!$A$3:$S$481,7,FALSE),"")</f>
        <v>Remera</v>
      </c>
      <c r="L776" s="2" t="str">
        <f>IFERROR(VLOOKUP($A776,[1]products_2021_10_19_12_46_45!$A$3:$S$481,8,FALSE),"")</f>
        <v>Mangas Cortas</v>
      </c>
      <c r="M776" s="2" t="str">
        <f>IFERROR(VLOOKUP($A776,[1]products_2021_10_19_12_46_45!$A$3:$S$481,9,FALSE),"")</f>
        <v>Manga Corta, Cierre, Remera, Mangas Cortas</v>
      </c>
      <c r="N776" s="2">
        <f>IFERROR(VLOOKUP(C776,[2]articulo!$A$1:$D$9000,4,FALSE),"")</f>
        <v>2620.8000000000002</v>
      </c>
      <c r="O776" s="2" t="str">
        <f>VLOOKUP($A776,[1]products_2021_10_19_12_46_45!$A$3:$S$481,18,FALSE)</f>
        <v>https://rerda.com/472/remera-mangas-cortas-con-cierre-azul.jpg,https://rerda.com/473/remera-mangas-cortas-con-cierre-azul.jpg,https://rerda.com/4864/remera-mangas-cortas-con-cierre-azul.jpg</v>
      </c>
      <c r="P776" s="2">
        <f>IFERROR(VLOOKUP(B776,[3]stock!$A$1:$B$9000,2,FALSE),"0")</f>
        <v>77</v>
      </c>
      <c r="Q776" s="2">
        <f>VLOOKUP($A776,[1]products_2021_10_19_12_46_45!$A$3:$S$481,11,FALSE)</f>
        <v>5</v>
      </c>
      <c r="R776" s="2">
        <f>VLOOKUP($A776,[1]products_2021_10_19_12_46_45!$A$3:$S$481,12,FALSE)</f>
        <v>5</v>
      </c>
      <c r="S776" s="2">
        <f>VLOOKUP($A776,[1]products_2021_10_19_12_46_45!$A$3:$S$481,13,FALSE)</f>
        <v>5</v>
      </c>
      <c r="T776" s="2">
        <f>VLOOKUP($A776,[1]products_2021_10_19_12_46_45!$A$3:$S$481,14,FALSE)</f>
        <v>0.03</v>
      </c>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row>
    <row r="777" spans="1:45" hidden="1" x14ac:dyDescent="0.25">
      <c r="A777" s="2">
        <v>61</v>
      </c>
      <c r="B777" s="2">
        <v>210149510</v>
      </c>
      <c r="C777" s="2">
        <f>VLOOKUP($A777,[1]products_2021_10_19_12_46_45!$A$3:$S$481,3,FALSE)</f>
        <v>2101495</v>
      </c>
      <c r="D777" s="2" t="str">
        <f>VLOOKUP($A777,[1]products_2021_10_19_12_46_45!$A$3:$S$481,4,FALSE)</f>
        <v>Remera Manga Corta con Cierre Azul T:XXS-XXL</v>
      </c>
      <c r="E777" s="3" t="s">
        <v>60</v>
      </c>
      <c r="F777" s="4"/>
      <c r="G777" s="2" t="str">
        <f>VLOOKUP($A777,[1]products_2021_10_19_12_46_45!$A$3:$S$481,16,FALSE)</f>
        <v>Cierre al costado en el cuello._x000D_
Abrojos para insignias o identificación._x000D_
De uno a dos colores.</v>
      </c>
      <c r="H777" s="2" t="str">
        <f>IFERROR(VLOOKUP($A777,[1]products_2021_10_19_12_46_45!$A$3:$S$481,17,FALSE),"")</f>
        <v>Vivo transversal desde un hombro al pecho y hasta el otro hombro.</v>
      </c>
      <c r="I777" s="2" t="str">
        <f>VLOOKUP($A777,[1]products_2021_10_19_12_46_45!$A$3:$S$481,5,FALSE)</f>
        <v>Indumentaria militar</v>
      </c>
      <c r="J777" s="2" t="str">
        <f>IFERROR(VLOOKUP($A777,[1]products_2021_10_19_12_46_45!$A$3:$S$481,6,FALSE),"")</f>
        <v>Chombas, remeras y deportivos</v>
      </c>
      <c r="K777" s="2" t="str">
        <f>IFERROR(VLOOKUP($A777,[1]products_2021_10_19_12_46_45!$A$3:$S$481,7,FALSE),"")</f>
        <v>Remera</v>
      </c>
      <c r="L777" s="2" t="str">
        <f>IFERROR(VLOOKUP($A777,[1]products_2021_10_19_12_46_45!$A$3:$S$481,8,FALSE),"")</f>
        <v>Mangas Cortas</v>
      </c>
      <c r="M777" s="2" t="str">
        <f>IFERROR(VLOOKUP($A777,[1]products_2021_10_19_12_46_45!$A$3:$S$481,9,FALSE),"")</f>
        <v>Manga Corta, Cierre, Remera, Mangas Cortas</v>
      </c>
      <c r="N777" s="2">
        <f>IFERROR(VLOOKUP(C777,[2]articulo!$A$1:$D$9000,4,FALSE),"")</f>
        <v>2620.8000000000002</v>
      </c>
      <c r="O777" s="2" t="str">
        <f>VLOOKUP($A777,[1]products_2021_10_19_12_46_45!$A$3:$S$481,18,FALSE)</f>
        <v>https://rerda.com/472/remera-mangas-cortas-con-cierre-azul.jpg,https://rerda.com/473/remera-mangas-cortas-con-cierre-azul.jpg,https://rerda.com/4864/remera-mangas-cortas-con-cierre-azul.jpg</v>
      </c>
      <c r="P777" s="2">
        <f>IFERROR(VLOOKUP(B777,[3]stock!$A$1:$B$9000,2,FALSE),"0")</f>
        <v>0</v>
      </c>
      <c r="Q777" s="2">
        <f>VLOOKUP($A777,[1]products_2021_10_19_12_46_45!$A$3:$S$481,11,FALSE)</f>
        <v>5</v>
      </c>
      <c r="R777" s="2">
        <f>VLOOKUP($A777,[1]products_2021_10_19_12_46_45!$A$3:$S$481,12,FALSE)</f>
        <v>5</v>
      </c>
      <c r="S777" s="2">
        <f>VLOOKUP($A777,[1]products_2021_10_19_12_46_45!$A$3:$S$481,13,FALSE)</f>
        <v>5</v>
      </c>
      <c r="T777" s="2">
        <f>VLOOKUP($A777,[1]products_2021_10_19_12_46_45!$A$3:$S$481,14,FALSE)</f>
        <v>0.03</v>
      </c>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row>
    <row r="778" spans="1:45" hidden="1" x14ac:dyDescent="0.25">
      <c r="A778" s="2">
        <v>194</v>
      </c>
      <c r="B778" s="2">
        <v>210149600</v>
      </c>
      <c r="C778" s="2">
        <f>VLOOKUP($A778,[1]products_2021_10_19_12_46_45!$A$3:$S$481,3,FALSE)</f>
        <v>2101496</v>
      </c>
      <c r="D778" s="2" t="str">
        <f>VLOOKUP($A778,[1]products_2021_10_19_12_46_45!$A$3:$S$481,4,FALSE)</f>
        <v>Remera Manga Larga con Cierre Azul T:XXS-XXL</v>
      </c>
      <c r="E778" s="3" t="s">
        <v>45</v>
      </c>
      <c r="F778" s="4"/>
      <c r="G778" s="2" t="str">
        <f>VLOOKUP($A778,[1]products_2021_10_19_12_46_45!$A$3:$S$481,16,FALSE)</f>
        <v>Cierre al costado en el cuello._x000D_
Abrojos para insignias o identificación._x000D_
De uno a dos colores.</v>
      </c>
      <c r="H778" s="2" t="str">
        <f>IFERROR(VLOOKUP($A778,[1]products_2021_10_19_12_46_45!$A$3:$S$481,17,FALSE),"")</f>
        <v>Vivo transversal desde un hombro al pecho y hasta el otro hombro.</v>
      </c>
      <c r="I778" s="2" t="str">
        <f>VLOOKUP($A778,[1]products_2021_10_19_12_46_45!$A$3:$S$481,5,FALSE)</f>
        <v>Indumentaria militar</v>
      </c>
      <c r="J778" s="2" t="str">
        <f>IFERROR(VLOOKUP($A778,[1]products_2021_10_19_12_46_45!$A$3:$S$481,6,FALSE),"")</f>
        <v>Chombas, remeras y deportivos</v>
      </c>
      <c r="K778" s="2" t="str">
        <f>IFERROR(VLOOKUP($A778,[1]products_2021_10_19_12_46_45!$A$3:$S$481,7,FALSE),"")</f>
        <v>Remera</v>
      </c>
      <c r="L778" s="2" t="str">
        <f>IFERROR(VLOOKUP($A778,[1]products_2021_10_19_12_46_45!$A$3:$S$481,8,FALSE),"")</f>
        <v>Mangas Largas</v>
      </c>
      <c r="M778" s="2" t="str">
        <f>IFERROR(VLOOKUP($A778,[1]products_2021_10_19_12_46_45!$A$3:$S$481,9,FALSE),"")</f>
        <v>Policía, Penitenciaría, Manga Larga, Remera, Piqué</v>
      </c>
      <c r="N778" s="2">
        <f>IFERROR(VLOOKUP(C778,[2]articulo!$A$1:$D$9000,4,FALSE),"")</f>
        <v>3224</v>
      </c>
      <c r="O778" s="2" t="str">
        <f>VLOOKUP($A778,[1]products_2021_10_19_12_46_45!$A$3:$S$481,18,FALSE)</f>
        <v>https://rerda.com/4759/remera-manga-larga-con-cierre-azul.jpg,https://rerda.com/4760/remera-manga-larga-con-cierre-azul.jpg,https://rerda.com/4761/remera-manga-larga-con-cierre-azul.jpg,https://rerda.com/4875/remera-manga-larga-con-cierre-azul.jpg,https://rerda.com/4762/remera-manga-larga-con-cierre-azul.jpg,https://rerda.com/4763/remera-manga-larga-con-cierre-azul.jpg</v>
      </c>
      <c r="P778" s="2">
        <f>IFERROR(VLOOKUP(B778,[3]stock!$A$1:$B$9000,2,FALSE),"0")</f>
        <v>19</v>
      </c>
      <c r="Q778" s="2">
        <f>VLOOKUP($A778,[1]products_2021_10_19_12_46_45!$A$3:$S$481,11,FALSE)</f>
        <v>5</v>
      </c>
      <c r="R778" s="2">
        <f>VLOOKUP($A778,[1]products_2021_10_19_12_46_45!$A$3:$S$481,12,FALSE)</f>
        <v>5</v>
      </c>
      <c r="S778" s="2">
        <f>VLOOKUP($A778,[1]products_2021_10_19_12_46_45!$A$3:$S$481,13,FALSE)</f>
        <v>5</v>
      </c>
      <c r="T778" s="2">
        <f>VLOOKUP($A778,[1]products_2021_10_19_12_46_45!$A$3:$S$481,14,FALSE)</f>
        <v>0.03</v>
      </c>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row>
    <row r="779" spans="1:45" hidden="1" x14ac:dyDescent="0.25">
      <c r="A779" s="2">
        <v>194</v>
      </c>
      <c r="B779" s="2">
        <v>210149601</v>
      </c>
      <c r="C779" s="2">
        <f>VLOOKUP($A779,[1]products_2021_10_19_12_46_45!$A$3:$S$481,3,FALSE)</f>
        <v>2101496</v>
      </c>
      <c r="D779" s="2" t="str">
        <f>VLOOKUP($A779,[1]products_2021_10_19_12_46_45!$A$3:$S$481,4,FALSE)</f>
        <v>Remera Manga Larga con Cierre Azul T:XXS-XXL</v>
      </c>
      <c r="E779" s="3" t="s">
        <v>46</v>
      </c>
      <c r="F779" s="4"/>
      <c r="G779" s="2" t="str">
        <f>VLOOKUP($A779,[1]products_2021_10_19_12_46_45!$A$3:$S$481,16,FALSE)</f>
        <v>Cierre al costado en el cuello._x000D_
Abrojos para insignias o identificación._x000D_
De uno a dos colores.</v>
      </c>
      <c r="H779" s="2" t="str">
        <f>IFERROR(VLOOKUP($A779,[1]products_2021_10_19_12_46_45!$A$3:$S$481,17,FALSE),"")</f>
        <v>Vivo transversal desde un hombro al pecho y hasta el otro hombro.</v>
      </c>
      <c r="I779" s="2" t="str">
        <f>VLOOKUP($A779,[1]products_2021_10_19_12_46_45!$A$3:$S$481,5,FALSE)</f>
        <v>Indumentaria militar</v>
      </c>
      <c r="J779" s="2" t="str">
        <f>IFERROR(VLOOKUP($A779,[1]products_2021_10_19_12_46_45!$A$3:$S$481,6,FALSE),"")</f>
        <v>Chombas, remeras y deportivos</v>
      </c>
      <c r="K779" s="2" t="str">
        <f>IFERROR(VLOOKUP($A779,[1]products_2021_10_19_12_46_45!$A$3:$S$481,7,FALSE),"")</f>
        <v>Remera</v>
      </c>
      <c r="L779" s="2" t="str">
        <f>IFERROR(VLOOKUP($A779,[1]products_2021_10_19_12_46_45!$A$3:$S$481,8,FALSE),"")</f>
        <v>Mangas Largas</v>
      </c>
      <c r="M779" s="2" t="str">
        <f>IFERROR(VLOOKUP($A779,[1]products_2021_10_19_12_46_45!$A$3:$S$481,9,FALSE),"")</f>
        <v>Policía, Penitenciaría, Manga Larga, Remera, Piqué</v>
      </c>
      <c r="N779" s="2">
        <f>IFERROR(VLOOKUP(C779,[2]articulo!$A$1:$D$9000,4,FALSE),"")</f>
        <v>3224</v>
      </c>
      <c r="O779" s="2" t="str">
        <f>VLOOKUP($A779,[1]products_2021_10_19_12_46_45!$A$3:$S$481,18,FALSE)</f>
        <v>https://rerda.com/4759/remera-manga-larga-con-cierre-azul.jpg,https://rerda.com/4760/remera-manga-larga-con-cierre-azul.jpg,https://rerda.com/4761/remera-manga-larga-con-cierre-azul.jpg,https://rerda.com/4875/remera-manga-larga-con-cierre-azul.jpg,https://rerda.com/4762/remera-manga-larga-con-cierre-azul.jpg,https://rerda.com/4763/remera-manga-larga-con-cierre-azul.jpg</v>
      </c>
      <c r="P779" s="2">
        <f>IFERROR(VLOOKUP(B779,[3]stock!$A$1:$B$9000,2,FALSE),"0")</f>
        <v>31</v>
      </c>
      <c r="Q779" s="2">
        <f>VLOOKUP($A779,[1]products_2021_10_19_12_46_45!$A$3:$S$481,11,FALSE)</f>
        <v>5</v>
      </c>
      <c r="R779" s="2">
        <f>VLOOKUP($A779,[1]products_2021_10_19_12_46_45!$A$3:$S$481,12,FALSE)</f>
        <v>5</v>
      </c>
      <c r="S779" s="2">
        <f>VLOOKUP($A779,[1]products_2021_10_19_12_46_45!$A$3:$S$481,13,FALSE)</f>
        <v>5</v>
      </c>
      <c r="T779" s="2">
        <f>VLOOKUP($A779,[1]products_2021_10_19_12_46_45!$A$3:$S$481,14,FALSE)</f>
        <v>0.03</v>
      </c>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row>
    <row r="780" spans="1:45" hidden="1" x14ac:dyDescent="0.25">
      <c r="A780" s="2">
        <v>194</v>
      </c>
      <c r="B780" s="2">
        <v>210149602</v>
      </c>
      <c r="C780" s="2">
        <f>VLOOKUP($A780,[1]products_2021_10_19_12_46_45!$A$3:$S$481,3,FALSE)</f>
        <v>2101496</v>
      </c>
      <c r="D780" s="2" t="str">
        <f>VLOOKUP($A780,[1]products_2021_10_19_12_46_45!$A$3:$S$481,4,FALSE)</f>
        <v>Remera Manga Larga con Cierre Azul T:XXS-XXL</v>
      </c>
      <c r="E780" s="3" t="s">
        <v>47</v>
      </c>
      <c r="F780" s="4"/>
      <c r="G780" s="2" t="str">
        <f>VLOOKUP($A780,[1]products_2021_10_19_12_46_45!$A$3:$S$481,16,FALSE)</f>
        <v>Cierre al costado en el cuello._x000D_
Abrojos para insignias o identificación._x000D_
De uno a dos colores.</v>
      </c>
      <c r="H780" s="2" t="str">
        <f>IFERROR(VLOOKUP($A780,[1]products_2021_10_19_12_46_45!$A$3:$S$481,17,FALSE),"")</f>
        <v>Vivo transversal desde un hombro al pecho y hasta el otro hombro.</v>
      </c>
      <c r="I780" s="2" t="str">
        <f>VLOOKUP($A780,[1]products_2021_10_19_12_46_45!$A$3:$S$481,5,FALSE)</f>
        <v>Indumentaria militar</v>
      </c>
      <c r="J780" s="2" t="str">
        <f>IFERROR(VLOOKUP($A780,[1]products_2021_10_19_12_46_45!$A$3:$S$481,6,FALSE),"")</f>
        <v>Chombas, remeras y deportivos</v>
      </c>
      <c r="K780" s="2" t="str">
        <f>IFERROR(VLOOKUP($A780,[1]products_2021_10_19_12_46_45!$A$3:$S$481,7,FALSE),"")</f>
        <v>Remera</v>
      </c>
      <c r="L780" s="2" t="str">
        <f>IFERROR(VLOOKUP($A780,[1]products_2021_10_19_12_46_45!$A$3:$S$481,8,FALSE),"")</f>
        <v>Mangas Largas</v>
      </c>
      <c r="M780" s="2" t="str">
        <f>IFERROR(VLOOKUP($A780,[1]products_2021_10_19_12_46_45!$A$3:$S$481,9,FALSE),"")</f>
        <v>Policía, Penitenciaría, Manga Larga, Remera, Piqué</v>
      </c>
      <c r="N780" s="2">
        <f>IFERROR(VLOOKUP(C780,[2]articulo!$A$1:$D$9000,4,FALSE),"")</f>
        <v>3224</v>
      </c>
      <c r="O780" s="2" t="str">
        <f>VLOOKUP($A780,[1]products_2021_10_19_12_46_45!$A$3:$S$481,18,FALSE)</f>
        <v>https://rerda.com/4759/remera-manga-larga-con-cierre-azul.jpg,https://rerda.com/4760/remera-manga-larga-con-cierre-azul.jpg,https://rerda.com/4761/remera-manga-larga-con-cierre-azul.jpg,https://rerda.com/4875/remera-manga-larga-con-cierre-azul.jpg,https://rerda.com/4762/remera-manga-larga-con-cierre-azul.jpg,https://rerda.com/4763/remera-manga-larga-con-cierre-azul.jpg</v>
      </c>
      <c r="P780" s="2">
        <f>IFERROR(VLOOKUP(B780,[3]stock!$A$1:$B$9000,2,FALSE),"0")</f>
        <v>26</v>
      </c>
      <c r="Q780" s="2">
        <f>VLOOKUP($A780,[1]products_2021_10_19_12_46_45!$A$3:$S$481,11,FALSE)</f>
        <v>5</v>
      </c>
      <c r="R780" s="2">
        <f>VLOOKUP($A780,[1]products_2021_10_19_12_46_45!$A$3:$S$481,12,FALSE)</f>
        <v>5</v>
      </c>
      <c r="S780" s="2">
        <f>VLOOKUP($A780,[1]products_2021_10_19_12_46_45!$A$3:$S$481,13,FALSE)</f>
        <v>5</v>
      </c>
      <c r="T780" s="2">
        <f>VLOOKUP($A780,[1]products_2021_10_19_12_46_45!$A$3:$S$481,14,FALSE)</f>
        <v>0.03</v>
      </c>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row>
    <row r="781" spans="1:45" hidden="1" x14ac:dyDescent="0.25">
      <c r="A781" s="2">
        <v>194</v>
      </c>
      <c r="B781" s="2">
        <v>210149603</v>
      </c>
      <c r="C781" s="2">
        <f>VLOOKUP($A781,[1]products_2021_10_19_12_46_45!$A$3:$S$481,3,FALSE)</f>
        <v>2101496</v>
      </c>
      <c r="D781" s="2" t="str">
        <f>VLOOKUP($A781,[1]products_2021_10_19_12_46_45!$A$3:$S$481,4,FALSE)</f>
        <v>Remera Manga Larga con Cierre Azul T:XXS-XXL</v>
      </c>
      <c r="E781" s="3" t="s">
        <v>48</v>
      </c>
      <c r="F781" s="4"/>
      <c r="G781" s="2" t="str">
        <f>VLOOKUP($A781,[1]products_2021_10_19_12_46_45!$A$3:$S$481,16,FALSE)</f>
        <v>Cierre al costado en el cuello._x000D_
Abrojos para insignias o identificación._x000D_
De uno a dos colores.</v>
      </c>
      <c r="H781" s="2" t="str">
        <f>IFERROR(VLOOKUP($A781,[1]products_2021_10_19_12_46_45!$A$3:$S$481,17,FALSE),"")</f>
        <v>Vivo transversal desde un hombro al pecho y hasta el otro hombro.</v>
      </c>
      <c r="I781" s="2" t="str">
        <f>VLOOKUP($A781,[1]products_2021_10_19_12_46_45!$A$3:$S$481,5,FALSE)</f>
        <v>Indumentaria militar</v>
      </c>
      <c r="J781" s="2" t="str">
        <f>IFERROR(VLOOKUP($A781,[1]products_2021_10_19_12_46_45!$A$3:$S$481,6,FALSE),"")</f>
        <v>Chombas, remeras y deportivos</v>
      </c>
      <c r="K781" s="2" t="str">
        <f>IFERROR(VLOOKUP($A781,[1]products_2021_10_19_12_46_45!$A$3:$S$481,7,FALSE),"")</f>
        <v>Remera</v>
      </c>
      <c r="L781" s="2" t="str">
        <f>IFERROR(VLOOKUP($A781,[1]products_2021_10_19_12_46_45!$A$3:$S$481,8,FALSE),"")</f>
        <v>Mangas Largas</v>
      </c>
      <c r="M781" s="2" t="str">
        <f>IFERROR(VLOOKUP($A781,[1]products_2021_10_19_12_46_45!$A$3:$S$481,9,FALSE),"")</f>
        <v>Policía, Penitenciaría, Manga Larga, Remera, Piqué</v>
      </c>
      <c r="N781" s="2">
        <f>IFERROR(VLOOKUP(C781,[2]articulo!$A$1:$D$9000,4,FALSE),"")</f>
        <v>3224</v>
      </c>
      <c r="O781" s="2" t="str">
        <f>VLOOKUP($A781,[1]products_2021_10_19_12_46_45!$A$3:$S$481,18,FALSE)</f>
        <v>https://rerda.com/4759/remera-manga-larga-con-cierre-azul.jpg,https://rerda.com/4760/remera-manga-larga-con-cierre-azul.jpg,https://rerda.com/4761/remera-manga-larga-con-cierre-azul.jpg,https://rerda.com/4875/remera-manga-larga-con-cierre-azul.jpg,https://rerda.com/4762/remera-manga-larga-con-cierre-azul.jpg,https://rerda.com/4763/remera-manga-larga-con-cierre-azul.jpg</v>
      </c>
      <c r="P781" s="2">
        <f>IFERROR(VLOOKUP(B781,[3]stock!$A$1:$B$9000,2,FALSE),"0")</f>
        <v>42</v>
      </c>
      <c r="Q781" s="2">
        <f>VLOOKUP($A781,[1]products_2021_10_19_12_46_45!$A$3:$S$481,11,FALSE)</f>
        <v>5</v>
      </c>
      <c r="R781" s="2">
        <f>VLOOKUP($A781,[1]products_2021_10_19_12_46_45!$A$3:$S$481,12,FALSE)</f>
        <v>5</v>
      </c>
      <c r="S781" s="2">
        <f>VLOOKUP($A781,[1]products_2021_10_19_12_46_45!$A$3:$S$481,13,FALSE)</f>
        <v>5</v>
      </c>
      <c r="T781" s="2">
        <f>VLOOKUP($A781,[1]products_2021_10_19_12_46_45!$A$3:$S$481,14,FALSE)</f>
        <v>0.03</v>
      </c>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row>
    <row r="782" spans="1:45" hidden="1" x14ac:dyDescent="0.25">
      <c r="A782" s="2">
        <v>194</v>
      </c>
      <c r="B782" s="2">
        <v>210149604</v>
      </c>
      <c r="C782" s="2">
        <f>VLOOKUP($A782,[1]products_2021_10_19_12_46_45!$A$3:$S$481,3,FALSE)</f>
        <v>2101496</v>
      </c>
      <c r="D782" s="2" t="str">
        <f>VLOOKUP($A782,[1]products_2021_10_19_12_46_45!$A$3:$S$481,4,FALSE)</f>
        <v>Remera Manga Larga con Cierre Azul T:XXS-XXL</v>
      </c>
      <c r="E782" s="3" t="s">
        <v>49</v>
      </c>
      <c r="F782" s="4"/>
      <c r="G782" s="2" t="str">
        <f>VLOOKUP($A782,[1]products_2021_10_19_12_46_45!$A$3:$S$481,16,FALSE)</f>
        <v>Cierre al costado en el cuello._x000D_
Abrojos para insignias o identificación._x000D_
De uno a dos colores.</v>
      </c>
      <c r="H782" s="2" t="str">
        <f>IFERROR(VLOOKUP($A782,[1]products_2021_10_19_12_46_45!$A$3:$S$481,17,FALSE),"")</f>
        <v>Vivo transversal desde un hombro al pecho y hasta el otro hombro.</v>
      </c>
      <c r="I782" s="2" t="str">
        <f>VLOOKUP($A782,[1]products_2021_10_19_12_46_45!$A$3:$S$481,5,FALSE)</f>
        <v>Indumentaria militar</v>
      </c>
      <c r="J782" s="2" t="str">
        <f>IFERROR(VLOOKUP($A782,[1]products_2021_10_19_12_46_45!$A$3:$S$481,6,FALSE),"")</f>
        <v>Chombas, remeras y deportivos</v>
      </c>
      <c r="K782" s="2" t="str">
        <f>IFERROR(VLOOKUP($A782,[1]products_2021_10_19_12_46_45!$A$3:$S$481,7,FALSE),"")</f>
        <v>Remera</v>
      </c>
      <c r="L782" s="2" t="str">
        <f>IFERROR(VLOOKUP($A782,[1]products_2021_10_19_12_46_45!$A$3:$S$481,8,FALSE),"")</f>
        <v>Mangas Largas</v>
      </c>
      <c r="M782" s="2" t="str">
        <f>IFERROR(VLOOKUP($A782,[1]products_2021_10_19_12_46_45!$A$3:$S$481,9,FALSE),"")</f>
        <v>Policía, Penitenciaría, Manga Larga, Remera, Piqué</v>
      </c>
      <c r="N782" s="2">
        <f>IFERROR(VLOOKUP(C782,[2]articulo!$A$1:$D$9000,4,FALSE),"")</f>
        <v>3224</v>
      </c>
      <c r="O782" s="2" t="str">
        <f>VLOOKUP($A782,[1]products_2021_10_19_12_46_45!$A$3:$S$481,18,FALSE)</f>
        <v>https://rerda.com/4759/remera-manga-larga-con-cierre-azul.jpg,https://rerda.com/4760/remera-manga-larga-con-cierre-azul.jpg,https://rerda.com/4761/remera-manga-larga-con-cierre-azul.jpg,https://rerda.com/4875/remera-manga-larga-con-cierre-azul.jpg,https://rerda.com/4762/remera-manga-larga-con-cierre-azul.jpg,https://rerda.com/4763/remera-manga-larga-con-cierre-azul.jpg</v>
      </c>
      <c r="P782" s="2">
        <f>IFERROR(VLOOKUP(B782,[3]stock!$A$1:$B$9000,2,FALSE),"0")</f>
        <v>60</v>
      </c>
      <c r="Q782" s="2">
        <f>VLOOKUP($A782,[1]products_2021_10_19_12_46_45!$A$3:$S$481,11,FALSE)</f>
        <v>5</v>
      </c>
      <c r="R782" s="2">
        <f>VLOOKUP($A782,[1]products_2021_10_19_12_46_45!$A$3:$S$481,12,FALSE)</f>
        <v>5</v>
      </c>
      <c r="S782" s="2">
        <f>VLOOKUP($A782,[1]products_2021_10_19_12_46_45!$A$3:$S$481,13,FALSE)</f>
        <v>5</v>
      </c>
      <c r="T782" s="2">
        <f>VLOOKUP($A782,[1]products_2021_10_19_12_46_45!$A$3:$S$481,14,FALSE)</f>
        <v>0.03</v>
      </c>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row>
    <row r="783" spans="1:45" hidden="1" x14ac:dyDescent="0.25">
      <c r="A783" s="2">
        <v>194</v>
      </c>
      <c r="B783" s="2">
        <v>210149605</v>
      </c>
      <c r="C783" s="2">
        <f>VLOOKUP($A783,[1]products_2021_10_19_12_46_45!$A$3:$S$481,3,FALSE)</f>
        <v>2101496</v>
      </c>
      <c r="D783" s="2" t="str">
        <f>VLOOKUP($A783,[1]products_2021_10_19_12_46_45!$A$3:$S$481,4,FALSE)</f>
        <v>Remera Manga Larga con Cierre Azul T:XXS-XXL</v>
      </c>
      <c r="E783" s="3" t="s">
        <v>50</v>
      </c>
      <c r="F783" s="4"/>
      <c r="G783" s="2" t="str">
        <f>VLOOKUP($A783,[1]products_2021_10_19_12_46_45!$A$3:$S$481,16,FALSE)</f>
        <v>Cierre al costado en el cuello._x000D_
Abrojos para insignias o identificación._x000D_
De uno a dos colores.</v>
      </c>
      <c r="H783" s="2" t="str">
        <f>IFERROR(VLOOKUP($A783,[1]products_2021_10_19_12_46_45!$A$3:$S$481,17,FALSE),"")</f>
        <v>Vivo transversal desde un hombro al pecho y hasta el otro hombro.</v>
      </c>
      <c r="I783" s="2" t="str">
        <f>VLOOKUP($A783,[1]products_2021_10_19_12_46_45!$A$3:$S$481,5,FALSE)</f>
        <v>Indumentaria militar</v>
      </c>
      <c r="J783" s="2" t="str">
        <f>IFERROR(VLOOKUP($A783,[1]products_2021_10_19_12_46_45!$A$3:$S$481,6,FALSE),"")</f>
        <v>Chombas, remeras y deportivos</v>
      </c>
      <c r="K783" s="2" t="str">
        <f>IFERROR(VLOOKUP($A783,[1]products_2021_10_19_12_46_45!$A$3:$S$481,7,FALSE),"")</f>
        <v>Remera</v>
      </c>
      <c r="L783" s="2" t="str">
        <f>IFERROR(VLOOKUP($A783,[1]products_2021_10_19_12_46_45!$A$3:$S$481,8,FALSE),"")</f>
        <v>Mangas Largas</v>
      </c>
      <c r="M783" s="2" t="str">
        <f>IFERROR(VLOOKUP($A783,[1]products_2021_10_19_12_46_45!$A$3:$S$481,9,FALSE),"")</f>
        <v>Policía, Penitenciaría, Manga Larga, Remera, Piqué</v>
      </c>
      <c r="N783" s="2">
        <f>IFERROR(VLOOKUP(C783,[2]articulo!$A$1:$D$9000,4,FALSE),"")</f>
        <v>3224</v>
      </c>
      <c r="O783" s="2" t="str">
        <f>VLOOKUP($A783,[1]products_2021_10_19_12_46_45!$A$3:$S$481,18,FALSE)</f>
        <v>https://rerda.com/4759/remera-manga-larga-con-cierre-azul.jpg,https://rerda.com/4760/remera-manga-larga-con-cierre-azul.jpg,https://rerda.com/4761/remera-manga-larga-con-cierre-azul.jpg,https://rerda.com/4875/remera-manga-larga-con-cierre-azul.jpg,https://rerda.com/4762/remera-manga-larga-con-cierre-azul.jpg,https://rerda.com/4763/remera-manga-larga-con-cierre-azul.jpg</v>
      </c>
      <c r="P783" s="2">
        <f>IFERROR(VLOOKUP(B783,[3]stock!$A$1:$B$9000,2,FALSE),"0")</f>
        <v>72</v>
      </c>
      <c r="Q783" s="2">
        <f>VLOOKUP($A783,[1]products_2021_10_19_12_46_45!$A$3:$S$481,11,FALSE)</f>
        <v>5</v>
      </c>
      <c r="R783" s="2">
        <f>VLOOKUP($A783,[1]products_2021_10_19_12_46_45!$A$3:$S$481,12,FALSE)</f>
        <v>5</v>
      </c>
      <c r="S783" s="2">
        <f>VLOOKUP($A783,[1]products_2021_10_19_12_46_45!$A$3:$S$481,13,FALSE)</f>
        <v>5</v>
      </c>
      <c r="T783" s="2">
        <f>VLOOKUP($A783,[1]products_2021_10_19_12_46_45!$A$3:$S$481,14,FALSE)</f>
        <v>0.03</v>
      </c>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row>
    <row r="784" spans="1:45" hidden="1" x14ac:dyDescent="0.25">
      <c r="A784" s="2">
        <v>194</v>
      </c>
      <c r="B784" s="2">
        <v>210149606</v>
      </c>
      <c r="C784" s="2">
        <f>VLOOKUP($A784,[1]products_2021_10_19_12_46_45!$A$3:$S$481,3,FALSE)</f>
        <v>2101496</v>
      </c>
      <c r="D784" s="2" t="str">
        <f>VLOOKUP($A784,[1]products_2021_10_19_12_46_45!$A$3:$S$481,4,FALSE)</f>
        <v>Remera Manga Larga con Cierre Azul T:XXS-XXL</v>
      </c>
      <c r="E784" s="3" t="s">
        <v>51</v>
      </c>
      <c r="F784" s="4"/>
      <c r="G784" s="2" t="str">
        <f>VLOOKUP($A784,[1]products_2021_10_19_12_46_45!$A$3:$S$481,16,FALSE)</f>
        <v>Cierre al costado en el cuello._x000D_
Abrojos para insignias o identificación._x000D_
De uno a dos colores.</v>
      </c>
      <c r="H784" s="2" t="str">
        <f>IFERROR(VLOOKUP($A784,[1]products_2021_10_19_12_46_45!$A$3:$S$481,17,FALSE),"")</f>
        <v>Vivo transversal desde un hombro al pecho y hasta el otro hombro.</v>
      </c>
      <c r="I784" s="2" t="str">
        <f>VLOOKUP($A784,[1]products_2021_10_19_12_46_45!$A$3:$S$481,5,FALSE)</f>
        <v>Indumentaria militar</v>
      </c>
      <c r="J784" s="2" t="str">
        <f>IFERROR(VLOOKUP($A784,[1]products_2021_10_19_12_46_45!$A$3:$S$481,6,FALSE),"")</f>
        <v>Chombas, remeras y deportivos</v>
      </c>
      <c r="K784" s="2" t="str">
        <f>IFERROR(VLOOKUP($A784,[1]products_2021_10_19_12_46_45!$A$3:$S$481,7,FALSE),"")</f>
        <v>Remera</v>
      </c>
      <c r="L784" s="2" t="str">
        <f>IFERROR(VLOOKUP($A784,[1]products_2021_10_19_12_46_45!$A$3:$S$481,8,FALSE),"")</f>
        <v>Mangas Largas</v>
      </c>
      <c r="M784" s="2" t="str">
        <f>IFERROR(VLOOKUP($A784,[1]products_2021_10_19_12_46_45!$A$3:$S$481,9,FALSE),"")</f>
        <v>Policía, Penitenciaría, Manga Larga, Remera, Piqué</v>
      </c>
      <c r="N784" s="2">
        <f>IFERROR(VLOOKUP(C784,[2]articulo!$A$1:$D$9000,4,FALSE),"")</f>
        <v>3224</v>
      </c>
      <c r="O784" s="2" t="str">
        <f>VLOOKUP($A784,[1]products_2021_10_19_12_46_45!$A$3:$S$481,18,FALSE)</f>
        <v>https://rerda.com/4759/remera-manga-larga-con-cierre-azul.jpg,https://rerda.com/4760/remera-manga-larga-con-cierre-azul.jpg,https://rerda.com/4761/remera-manga-larga-con-cierre-azul.jpg,https://rerda.com/4875/remera-manga-larga-con-cierre-azul.jpg,https://rerda.com/4762/remera-manga-larga-con-cierre-azul.jpg,https://rerda.com/4763/remera-manga-larga-con-cierre-azul.jpg</v>
      </c>
      <c r="P784" s="2">
        <f>IFERROR(VLOOKUP(B784,[3]stock!$A$1:$B$9000,2,FALSE),"0")</f>
        <v>74</v>
      </c>
      <c r="Q784" s="2">
        <f>VLOOKUP($A784,[1]products_2021_10_19_12_46_45!$A$3:$S$481,11,FALSE)</f>
        <v>5</v>
      </c>
      <c r="R784" s="2">
        <f>VLOOKUP($A784,[1]products_2021_10_19_12_46_45!$A$3:$S$481,12,FALSE)</f>
        <v>5</v>
      </c>
      <c r="S784" s="2">
        <f>VLOOKUP($A784,[1]products_2021_10_19_12_46_45!$A$3:$S$481,13,FALSE)</f>
        <v>5</v>
      </c>
      <c r="T784" s="2">
        <f>VLOOKUP($A784,[1]products_2021_10_19_12_46_45!$A$3:$S$481,14,FALSE)</f>
        <v>0.03</v>
      </c>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row>
    <row r="785" spans="1:45" hidden="1" x14ac:dyDescent="0.25">
      <c r="A785" s="2">
        <v>692</v>
      </c>
      <c r="B785" s="2">
        <v>210149907</v>
      </c>
      <c r="C785" s="2">
        <f>VLOOKUP($A785,[1]products_2021_10_19_12_46_45!$A$3:$S$481,3,FALSE)</f>
        <v>2101499</v>
      </c>
      <c r="D785" s="2" t="str">
        <f>VLOOKUP($A785,[1]products_2021_10_19_12_46_45!$A$3:$S$481,4,FALSE)</f>
        <v>Remera Manga Corta con Cierre Azul T:3XL-5XL</v>
      </c>
      <c r="E785" s="3" t="s">
        <v>57</v>
      </c>
      <c r="F785" s="4"/>
      <c r="G785" s="2" t="str">
        <f>VLOOKUP($A785,[1]products_2021_10_19_12_46_45!$A$3:$S$481,16,FALSE)</f>
        <v>Cierre al costado en el cuello._x000D_
Abrojos para insignias o identificación._x000D_
De uno a dos colores.</v>
      </c>
      <c r="H785" s="2" t="str">
        <f>IFERROR(VLOOKUP($A785,[1]products_2021_10_19_12_46_45!$A$3:$S$481,17,FALSE),"")</f>
        <v>Vivo transversal desde un hombro al pecho y hasta el otro hombro.</v>
      </c>
      <c r="I785" s="2" t="str">
        <f>VLOOKUP($A785,[1]products_2021_10_19_12_46_45!$A$3:$S$481,5,FALSE)</f>
        <v>Indumentaria militar</v>
      </c>
      <c r="J785" s="2" t="str">
        <f>IFERROR(VLOOKUP($A785,[1]products_2021_10_19_12_46_45!$A$3:$S$481,6,FALSE),"")</f>
        <v>Chombas, remeras y deportivos</v>
      </c>
      <c r="K785" s="2" t="str">
        <f>IFERROR(VLOOKUP($A785,[1]products_2021_10_19_12_46_45!$A$3:$S$481,7,FALSE),"")</f>
        <v>Remera</v>
      </c>
      <c r="L785" s="2" t="str">
        <f>IFERROR(VLOOKUP($A785,[1]products_2021_10_19_12_46_45!$A$3:$S$481,8,FALSE),"")</f>
        <v>Mangas Cortas</v>
      </c>
      <c r="M785" s="2" t="str">
        <f>IFERROR(VLOOKUP($A785,[1]products_2021_10_19_12_46_45!$A$3:$S$481,9,FALSE),"")</f>
        <v>Policía, Manga Corta, Cierre, Remera, Mangas Cortas</v>
      </c>
      <c r="N785" s="2">
        <f>IFERROR(VLOOKUP(C785,[2]articulo!$A$1:$D$9000,4,FALSE),"")</f>
        <v>2730</v>
      </c>
      <c r="O785" s="2" t="str">
        <f>VLOOKUP($A785,[1]products_2021_10_19_12_46_45!$A$3:$S$481,18,FALSE)</f>
        <v>https://rerda.com/3286/remera-mangas-cortas-con-cierre-azul-t3xl-5xl.jpg,https://rerda.com/3287/remera-mangas-cortas-con-cierre-azul-t3xl-5xl.jpg,https://rerda.com/4854/remera-mangas-cortas-con-cierre-azul-t3xl-5xl.jpg</v>
      </c>
      <c r="P785" s="2">
        <f>IFERROR(VLOOKUP(B785,[3]stock!$A$1:$B$9000,2,FALSE),"0")</f>
        <v>60</v>
      </c>
      <c r="Q785" s="2">
        <f>VLOOKUP($A785,[1]products_2021_10_19_12_46_45!$A$3:$S$481,11,FALSE)</f>
        <v>5</v>
      </c>
      <c r="R785" s="2">
        <f>VLOOKUP($A785,[1]products_2021_10_19_12_46_45!$A$3:$S$481,12,FALSE)</f>
        <v>5</v>
      </c>
      <c r="S785" s="2">
        <f>VLOOKUP($A785,[1]products_2021_10_19_12_46_45!$A$3:$S$481,13,FALSE)</f>
        <v>5</v>
      </c>
      <c r="T785" s="2">
        <f>VLOOKUP($A785,[1]products_2021_10_19_12_46_45!$A$3:$S$481,14,FALSE)</f>
        <v>0.03</v>
      </c>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row>
    <row r="786" spans="1:45" hidden="1" x14ac:dyDescent="0.25">
      <c r="A786" s="2">
        <v>692</v>
      </c>
      <c r="B786" s="2">
        <v>210149908</v>
      </c>
      <c r="C786" s="2">
        <f>VLOOKUP($A786,[1]products_2021_10_19_12_46_45!$A$3:$S$481,3,FALSE)</f>
        <v>2101499</v>
      </c>
      <c r="D786" s="2" t="str">
        <f>VLOOKUP($A786,[1]products_2021_10_19_12_46_45!$A$3:$S$481,4,FALSE)</f>
        <v>Remera Manga Corta con Cierre Azul T:3XL-5XL</v>
      </c>
      <c r="E786" s="3" t="s">
        <v>58</v>
      </c>
      <c r="F786" s="4"/>
      <c r="G786" s="2" t="str">
        <f>VLOOKUP($A786,[1]products_2021_10_19_12_46_45!$A$3:$S$481,16,FALSE)</f>
        <v>Cierre al costado en el cuello._x000D_
Abrojos para insignias o identificación._x000D_
De uno a dos colores.</v>
      </c>
      <c r="H786" s="2" t="str">
        <f>IFERROR(VLOOKUP($A786,[1]products_2021_10_19_12_46_45!$A$3:$S$481,17,FALSE),"")</f>
        <v>Vivo transversal desde un hombro al pecho y hasta el otro hombro.</v>
      </c>
      <c r="I786" s="2" t="str">
        <f>VLOOKUP($A786,[1]products_2021_10_19_12_46_45!$A$3:$S$481,5,FALSE)</f>
        <v>Indumentaria militar</v>
      </c>
      <c r="J786" s="2" t="str">
        <f>IFERROR(VLOOKUP($A786,[1]products_2021_10_19_12_46_45!$A$3:$S$481,6,FALSE),"")</f>
        <v>Chombas, remeras y deportivos</v>
      </c>
      <c r="K786" s="2" t="str">
        <f>IFERROR(VLOOKUP($A786,[1]products_2021_10_19_12_46_45!$A$3:$S$481,7,FALSE),"")</f>
        <v>Remera</v>
      </c>
      <c r="L786" s="2" t="str">
        <f>IFERROR(VLOOKUP($A786,[1]products_2021_10_19_12_46_45!$A$3:$S$481,8,FALSE),"")</f>
        <v>Mangas Cortas</v>
      </c>
      <c r="M786" s="2" t="str">
        <f>IFERROR(VLOOKUP($A786,[1]products_2021_10_19_12_46_45!$A$3:$S$481,9,FALSE),"")</f>
        <v>Policía, Manga Corta, Cierre, Remera, Mangas Cortas</v>
      </c>
      <c r="N786" s="2">
        <f>IFERROR(VLOOKUP(C786,[2]articulo!$A$1:$D$9000,4,FALSE),"")</f>
        <v>2730</v>
      </c>
      <c r="O786" s="2" t="str">
        <f>VLOOKUP($A786,[1]products_2021_10_19_12_46_45!$A$3:$S$481,18,FALSE)</f>
        <v>https://rerda.com/3286/remera-mangas-cortas-con-cierre-azul-t3xl-5xl.jpg,https://rerda.com/3287/remera-mangas-cortas-con-cierre-azul-t3xl-5xl.jpg,https://rerda.com/4854/remera-mangas-cortas-con-cierre-azul-t3xl-5xl.jpg</v>
      </c>
      <c r="P786" s="2">
        <f>IFERROR(VLOOKUP(B786,[3]stock!$A$1:$B$9000,2,FALSE),"0")</f>
        <v>26</v>
      </c>
      <c r="Q786" s="2">
        <f>VLOOKUP($A786,[1]products_2021_10_19_12_46_45!$A$3:$S$481,11,FALSE)</f>
        <v>5</v>
      </c>
      <c r="R786" s="2">
        <f>VLOOKUP($A786,[1]products_2021_10_19_12_46_45!$A$3:$S$481,12,FALSE)</f>
        <v>5</v>
      </c>
      <c r="S786" s="2">
        <f>VLOOKUP($A786,[1]products_2021_10_19_12_46_45!$A$3:$S$481,13,FALSE)</f>
        <v>5</v>
      </c>
      <c r="T786" s="2">
        <f>VLOOKUP($A786,[1]products_2021_10_19_12_46_45!$A$3:$S$481,14,FALSE)</f>
        <v>0.03</v>
      </c>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row>
    <row r="787" spans="1:45" hidden="1" x14ac:dyDescent="0.25">
      <c r="A787" s="2">
        <v>1174</v>
      </c>
      <c r="B787" s="2">
        <v>210150000</v>
      </c>
      <c r="C787" s="2">
        <f>VLOOKUP($A787,[1]products_2021_10_19_12_46_45!$A$3:$S$481,3,FALSE)</f>
        <v>2101500</v>
      </c>
      <c r="D787" s="2" t="str">
        <f>VLOOKUP($A787,[1]products_2021_10_19_12_46_45!$A$3:$S$481,4,FALSE)</f>
        <v>Chomba Manga Corta Servicio Penitenciario Federal</v>
      </c>
      <c r="E787" s="3" t="s">
        <v>45</v>
      </c>
      <c r="F787" s="4"/>
      <c r="G787" s="2" t="str">
        <f>VLOOKUP($A787,[1]products_2021_10_19_12_46_45!$A$3:$S$481,16,FALSE)</f>
        <v>Esta Chomba está creada para el Servicio Penitenciario Federal.&lt;br /&gt;
La confección en Jersey de primera calidad hace que sea Ligera, cómoda y sobre todo resistente a las exigencias del uso.</v>
      </c>
      <c r="H787" s="2" t="str">
        <f>IFERROR(VLOOKUP($A787,[1]products_2021_10_19_12_46_45!$A$3:$S$481,17,FALSE),"")</f>
        <v>Material: jersey color gris melange.&lt;br /&gt;
Escudo bordado en la manga izquierda.&lt;br /&gt;
Abrojo en el pectoral derecho: para colocar jerarquías.&lt;br /&gt;
Cuello tipo polo.&lt;br /&gt;
Dos botones de cuello al frente.</v>
      </c>
      <c r="I787" s="2" t="str">
        <f>VLOOKUP($A787,[1]products_2021_10_19_12_46_45!$A$3:$S$481,5,FALSE)</f>
        <v>Indumentaria militar</v>
      </c>
      <c r="J787" s="2" t="str">
        <f>IFERROR(VLOOKUP($A787,[1]products_2021_10_19_12_46_45!$A$3:$S$481,6,FALSE),"")</f>
        <v>Chombas, remeras y deportivos</v>
      </c>
      <c r="K787" s="2" t="str">
        <f>IFERROR(VLOOKUP($A787,[1]products_2021_10_19_12_46_45!$A$3:$S$481,7,FALSE),"")</f>
        <v>Chomba</v>
      </c>
      <c r="L787" s="2" t="str">
        <f>IFERROR(VLOOKUP($A787,[1]products_2021_10_19_12_46_45!$A$3:$S$481,8,FALSE),"")</f>
        <v>Mangas Cortas</v>
      </c>
      <c r="M787" s="2" t="str">
        <f>IFERROR(VLOOKUP($A787,[1]products_2021_10_19_12_46_45!$A$3:$S$481,9,FALSE),"")</f>
        <v/>
      </c>
      <c r="N787" s="2">
        <f>IFERROR(VLOOKUP(C787,[2]articulo!$A$1:$D$9000,4,FALSE),"")</f>
        <v>2839.2</v>
      </c>
      <c r="O787" s="2" t="str">
        <f>VLOOKUP($A787,[1]products_2021_10_19_12_46_45!$A$3:$S$481,18,FALSE)</f>
        <v>https://rerda.com/8051/chomba-gris-servicio-penitenciario-federal-spf.jpg,https://rerda.com/8052/chomba-gris-servicio-penitenciario-federal-spf.jpg,https://rerda.com/8053/chomba-gris-servicio-penitenciario-federal-spf.jpg,https://rerda.com/8054/chomba-gris-servicio-penitenciario-federal-spf.jpg</v>
      </c>
      <c r="P787" s="2">
        <f>IFERROR(VLOOKUP(B787,[3]stock!$A$1:$B$9000,2,FALSE),"0")</f>
        <v>0</v>
      </c>
      <c r="Q787" s="2">
        <f>VLOOKUP($A787,[1]products_2021_10_19_12_46_45!$A$3:$S$481,11,FALSE)</f>
        <v>20</v>
      </c>
      <c r="R787" s="2">
        <f>VLOOKUP($A787,[1]products_2021_10_19_12_46_45!$A$3:$S$481,12,FALSE)</f>
        <v>10</v>
      </c>
      <c r="S787" s="2">
        <f>VLOOKUP($A787,[1]products_2021_10_19_12_46_45!$A$3:$S$481,13,FALSE)</f>
        <v>10</v>
      </c>
      <c r="T787" s="2">
        <f>VLOOKUP($A787,[1]products_2021_10_19_12_46_45!$A$3:$S$481,14,FALSE)</f>
        <v>0.2</v>
      </c>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row>
    <row r="788" spans="1:45" hidden="1" x14ac:dyDescent="0.25">
      <c r="A788" s="2">
        <v>1174</v>
      </c>
      <c r="B788" s="2">
        <v>210150001</v>
      </c>
      <c r="C788" s="2">
        <f>VLOOKUP($A788,[1]products_2021_10_19_12_46_45!$A$3:$S$481,3,FALSE)</f>
        <v>2101500</v>
      </c>
      <c r="D788" s="2" t="str">
        <f>VLOOKUP($A788,[1]products_2021_10_19_12_46_45!$A$3:$S$481,4,FALSE)</f>
        <v>Chomba Manga Corta Servicio Penitenciario Federal</v>
      </c>
      <c r="E788" s="3" t="s">
        <v>46</v>
      </c>
      <c r="F788" s="4"/>
      <c r="G788" s="2" t="str">
        <f>VLOOKUP($A788,[1]products_2021_10_19_12_46_45!$A$3:$S$481,16,FALSE)</f>
        <v>Esta Chomba está creada para el Servicio Penitenciario Federal.&lt;br /&gt;
La confección en Jersey de primera calidad hace que sea Ligera, cómoda y sobre todo resistente a las exigencias del uso.</v>
      </c>
      <c r="H788" s="2" t="str">
        <f>IFERROR(VLOOKUP($A788,[1]products_2021_10_19_12_46_45!$A$3:$S$481,17,FALSE),"")</f>
        <v>Material: jersey color gris melange.&lt;br /&gt;
Escudo bordado en la manga izquierda.&lt;br /&gt;
Abrojo en el pectoral derecho: para colocar jerarquías.&lt;br /&gt;
Cuello tipo polo.&lt;br /&gt;
Dos botones de cuello al frente.</v>
      </c>
      <c r="I788" s="2" t="str">
        <f>VLOOKUP($A788,[1]products_2021_10_19_12_46_45!$A$3:$S$481,5,FALSE)</f>
        <v>Indumentaria militar</v>
      </c>
      <c r="J788" s="2" t="str">
        <f>IFERROR(VLOOKUP($A788,[1]products_2021_10_19_12_46_45!$A$3:$S$481,6,FALSE),"")</f>
        <v>Chombas, remeras y deportivos</v>
      </c>
      <c r="K788" s="2" t="str">
        <f>IFERROR(VLOOKUP($A788,[1]products_2021_10_19_12_46_45!$A$3:$S$481,7,FALSE),"")</f>
        <v>Chomba</v>
      </c>
      <c r="L788" s="2" t="str">
        <f>IFERROR(VLOOKUP($A788,[1]products_2021_10_19_12_46_45!$A$3:$S$481,8,FALSE),"")</f>
        <v>Mangas Cortas</v>
      </c>
      <c r="M788" s="2" t="str">
        <f>IFERROR(VLOOKUP($A788,[1]products_2021_10_19_12_46_45!$A$3:$S$481,9,FALSE),"")</f>
        <v/>
      </c>
      <c r="N788" s="2">
        <f>IFERROR(VLOOKUP(C788,[2]articulo!$A$1:$D$9000,4,FALSE),"")</f>
        <v>2839.2</v>
      </c>
      <c r="O788" s="2" t="str">
        <f>VLOOKUP($A788,[1]products_2021_10_19_12_46_45!$A$3:$S$481,18,FALSE)</f>
        <v>https://rerda.com/8051/chomba-gris-servicio-penitenciario-federal-spf.jpg,https://rerda.com/8052/chomba-gris-servicio-penitenciario-federal-spf.jpg,https://rerda.com/8053/chomba-gris-servicio-penitenciario-federal-spf.jpg,https://rerda.com/8054/chomba-gris-servicio-penitenciario-federal-spf.jpg</v>
      </c>
      <c r="P788" s="2">
        <f>IFERROR(VLOOKUP(B788,[3]stock!$A$1:$B$9000,2,FALSE),"0")</f>
        <v>0</v>
      </c>
      <c r="Q788" s="2">
        <f>VLOOKUP($A788,[1]products_2021_10_19_12_46_45!$A$3:$S$481,11,FALSE)</f>
        <v>20</v>
      </c>
      <c r="R788" s="2">
        <f>VLOOKUP($A788,[1]products_2021_10_19_12_46_45!$A$3:$S$481,12,FALSE)</f>
        <v>10</v>
      </c>
      <c r="S788" s="2">
        <f>VLOOKUP($A788,[1]products_2021_10_19_12_46_45!$A$3:$S$481,13,FALSE)</f>
        <v>10</v>
      </c>
      <c r="T788" s="2">
        <f>VLOOKUP($A788,[1]products_2021_10_19_12_46_45!$A$3:$S$481,14,FALSE)</f>
        <v>0.2</v>
      </c>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row>
    <row r="789" spans="1:45" hidden="1" x14ac:dyDescent="0.25">
      <c r="A789" s="2">
        <v>1174</v>
      </c>
      <c r="B789" s="2">
        <v>210150002</v>
      </c>
      <c r="C789" s="2">
        <f>VLOOKUP($A789,[1]products_2021_10_19_12_46_45!$A$3:$S$481,3,FALSE)</f>
        <v>2101500</v>
      </c>
      <c r="D789" s="2" t="str">
        <f>VLOOKUP($A789,[1]products_2021_10_19_12_46_45!$A$3:$S$481,4,FALSE)</f>
        <v>Chomba Manga Corta Servicio Penitenciario Federal</v>
      </c>
      <c r="E789" s="3" t="s">
        <v>47</v>
      </c>
      <c r="F789" s="4"/>
      <c r="G789" s="2" t="str">
        <f>VLOOKUP($A789,[1]products_2021_10_19_12_46_45!$A$3:$S$481,16,FALSE)</f>
        <v>Esta Chomba está creada para el Servicio Penitenciario Federal.&lt;br /&gt;
La confección en Jersey de primera calidad hace que sea Ligera, cómoda y sobre todo resistente a las exigencias del uso.</v>
      </c>
      <c r="H789" s="2" t="str">
        <f>IFERROR(VLOOKUP($A789,[1]products_2021_10_19_12_46_45!$A$3:$S$481,17,FALSE),"")</f>
        <v>Material: jersey color gris melange.&lt;br /&gt;
Escudo bordado en la manga izquierda.&lt;br /&gt;
Abrojo en el pectoral derecho: para colocar jerarquías.&lt;br /&gt;
Cuello tipo polo.&lt;br /&gt;
Dos botones de cuello al frente.</v>
      </c>
      <c r="I789" s="2" t="str">
        <f>VLOOKUP($A789,[1]products_2021_10_19_12_46_45!$A$3:$S$481,5,FALSE)</f>
        <v>Indumentaria militar</v>
      </c>
      <c r="J789" s="2" t="str">
        <f>IFERROR(VLOOKUP($A789,[1]products_2021_10_19_12_46_45!$A$3:$S$481,6,FALSE),"")</f>
        <v>Chombas, remeras y deportivos</v>
      </c>
      <c r="K789" s="2" t="str">
        <f>IFERROR(VLOOKUP($A789,[1]products_2021_10_19_12_46_45!$A$3:$S$481,7,FALSE),"")</f>
        <v>Chomba</v>
      </c>
      <c r="L789" s="2" t="str">
        <f>IFERROR(VLOOKUP($A789,[1]products_2021_10_19_12_46_45!$A$3:$S$481,8,FALSE),"")</f>
        <v>Mangas Cortas</v>
      </c>
      <c r="M789" s="2" t="str">
        <f>IFERROR(VLOOKUP($A789,[1]products_2021_10_19_12_46_45!$A$3:$S$481,9,FALSE),"")</f>
        <v/>
      </c>
      <c r="N789" s="2">
        <f>IFERROR(VLOOKUP(C789,[2]articulo!$A$1:$D$9000,4,FALSE),"")</f>
        <v>2839.2</v>
      </c>
      <c r="O789" s="2" t="str">
        <f>VLOOKUP($A789,[1]products_2021_10_19_12_46_45!$A$3:$S$481,18,FALSE)</f>
        <v>https://rerda.com/8051/chomba-gris-servicio-penitenciario-federal-spf.jpg,https://rerda.com/8052/chomba-gris-servicio-penitenciario-federal-spf.jpg,https://rerda.com/8053/chomba-gris-servicio-penitenciario-federal-spf.jpg,https://rerda.com/8054/chomba-gris-servicio-penitenciario-federal-spf.jpg</v>
      </c>
      <c r="P789" s="2">
        <f>IFERROR(VLOOKUP(B789,[3]stock!$A$1:$B$9000,2,FALSE),"0")</f>
        <v>0</v>
      </c>
      <c r="Q789" s="2">
        <f>VLOOKUP($A789,[1]products_2021_10_19_12_46_45!$A$3:$S$481,11,FALSE)</f>
        <v>20</v>
      </c>
      <c r="R789" s="2">
        <f>VLOOKUP($A789,[1]products_2021_10_19_12_46_45!$A$3:$S$481,12,FALSE)</f>
        <v>10</v>
      </c>
      <c r="S789" s="2">
        <f>VLOOKUP($A789,[1]products_2021_10_19_12_46_45!$A$3:$S$481,13,FALSE)</f>
        <v>10</v>
      </c>
      <c r="T789" s="2">
        <f>VLOOKUP($A789,[1]products_2021_10_19_12_46_45!$A$3:$S$481,14,FALSE)</f>
        <v>0.2</v>
      </c>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row>
    <row r="790" spans="1:45" hidden="1" x14ac:dyDescent="0.25">
      <c r="A790" s="2">
        <v>1174</v>
      </c>
      <c r="B790" s="2">
        <v>210150003</v>
      </c>
      <c r="C790" s="2">
        <f>VLOOKUP($A790,[1]products_2021_10_19_12_46_45!$A$3:$S$481,3,FALSE)</f>
        <v>2101500</v>
      </c>
      <c r="D790" s="2" t="str">
        <f>VLOOKUP($A790,[1]products_2021_10_19_12_46_45!$A$3:$S$481,4,FALSE)</f>
        <v>Chomba Manga Corta Servicio Penitenciario Federal</v>
      </c>
      <c r="E790" s="3" t="s">
        <v>48</v>
      </c>
      <c r="F790" s="4"/>
      <c r="G790" s="2" t="str">
        <f>VLOOKUP($A790,[1]products_2021_10_19_12_46_45!$A$3:$S$481,16,FALSE)</f>
        <v>Esta Chomba está creada para el Servicio Penitenciario Federal.&lt;br /&gt;
La confección en Jersey de primera calidad hace que sea Ligera, cómoda y sobre todo resistente a las exigencias del uso.</v>
      </c>
      <c r="H790" s="2" t="str">
        <f>IFERROR(VLOOKUP($A790,[1]products_2021_10_19_12_46_45!$A$3:$S$481,17,FALSE),"")</f>
        <v>Material: jersey color gris melange.&lt;br /&gt;
Escudo bordado en la manga izquierda.&lt;br /&gt;
Abrojo en el pectoral derecho: para colocar jerarquías.&lt;br /&gt;
Cuello tipo polo.&lt;br /&gt;
Dos botones de cuello al frente.</v>
      </c>
      <c r="I790" s="2" t="str">
        <f>VLOOKUP($A790,[1]products_2021_10_19_12_46_45!$A$3:$S$481,5,FALSE)</f>
        <v>Indumentaria militar</v>
      </c>
      <c r="J790" s="2" t="str">
        <f>IFERROR(VLOOKUP($A790,[1]products_2021_10_19_12_46_45!$A$3:$S$481,6,FALSE),"")</f>
        <v>Chombas, remeras y deportivos</v>
      </c>
      <c r="K790" s="2" t="str">
        <f>IFERROR(VLOOKUP($A790,[1]products_2021_10_19_12_46_45!$A$3:$S$481,7,FALSE),"")</f>
        <v>Chomba</v>
      </c>
      <c r="L790" s="2" t="str">
        <f>IFERROR(VLOOKUP($A790,[1]products_2021_10_19_12_46_45!$A$3:$S$481,8,FALSE),"")</f>
        <v>Mangas Cortas</v>
      </c>
      <c r="M790" s="2" t="str">
        <f>IFERROR(VLOOKUP($A790,[1]products_2021_10_19_12_46_45!$A$3:$S$481,9,FALSE),"")</f>
        <v/>
      </c>
      <c r="N790" s="2">
        <f>IFERROR(VLOOKUP(C790,[2]articulo!$A$1:$D$9000,4,FALSE),"")</f>
        <v>2839.2</v>
      </c>
      <c r="O790" s="2" t="str">
        <f>VLOOKUP($A790,[1]products_2021_10_19_12_46_45!$A$3:$S$481,18,FALSE)</f>
        <v>https://rerda.com/8051/chomba-gris-servicio-penitenciario-federal-spf.jpg,https://rerda.com/8052/chomba-gris-servicio-penitenciario-federal-spf.jpg,https://rerda.com/8053/chomba-gris-servicio-penitenciario-federal-spf.jpg,https://rerda.com/8054/chomba-gris-servicio-penitenciario-federal-spf.jpg</v>
      </c>
      <c r="P790" s="2">
        <f>IFERROR(VLOOKUP(B790,[3]stock!$A$1:$B$9000,2,FALSE),"0")</f>
        <v>0</v>
      </c>
      <c r="Q790" s="2">
        <f>VLOOKUP($A790,[1]products_2021_10_19_12_46_45!$A$3:$S$481,11,FALSE)</f>
        <v>20</v>
      </c>
      <c r="R790" s="2">
        <f>VLOOKUP($A790,[1]products_2021_10_19_12_46_45!$A$3:$S$481,12,FALSE)</f>
        <v>10</v>
      </c>
      <c r="S790" s="2">
        <f>VLOOKUP($A790,[1]products_2021_10_19_12_46_45!$A$3:$S$481,13,FALSE)</f>
        <v>10</v>
      </c>
      <c r="T790" s="2">
        <f>VLOOKUP($A790,[1]products_2021_10_19_12_46_45!$A$3:$S$481,14,FALSE)</f>
        <v>0.2</v>
      </c>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row>
    <row r="791" spans="1:45" hidden="1" x14ac:dyDescent="0.25">
      <c r="A791" s="2">
        <v>1174</v>
      </c>
      <c r="B791" s="2">
        <v>210150004</v>
      </c>
      <c r="C791" s="2">
        <f>VLOOKUP($A791,[1]products_2021_10_19_12_46_45!$A$3:$S$481,3,FALSE)</f>
        <v>2101500</v>
      </c>
      <c r="D791" s="2" t="str">
        <f>VLOOKUP($A791,[1]products_2021_10_19_12_46_45!$A$3:$S$481,4,FALSE)</f>
        <v>Chomba Manga Corta Servicio Penitenciario Federal</v>
      </c>
      <c r="E791" s="3" t="s">
        <v>49</v>
      </c>
      <c r="F791" s="4"/>
      <c r="G791" s="2" t="str">
        <f>VLOOKUP($A791,[1]products_2021_10_19_12_46_45!$A$3:$S$481,16,FALSE)</f>
        <v>Esta Chomba está creada para el Servicio Penitenciario Federal.&lt;br /&gt;
La confección en Jersey de primera calidad hace que sea Ligera, cómoda y sobre todo resistente a las exigencias del uso.</v>
      </c>
      <c r="H791" s="2" t="str">
        <f>IFERROR(VLOOKUP($A791,[1]products_2021_10_19_12_46_45!$A$3:$S$481,17,FALSE),"")</f>
        <v>Material: jersey color gris melange.&lt;br /&gt;
Escudo bordado en la manga izquierda.&lt;br /&gt;
Abrojo en el pectoral derecho: para colocar jerarquías.&lt;br /&gt;
Cuello tipo polo.&lt;br /&gt;
Dos botones de cuello al frente.</v>
      </c>
      <c r="I791" s="2" t="str">
        <f>VLOOKUP($A791,[1]products_2021_10_19_12_46_45!$A$3:$S$481,5,FALSE)</f>
        <v>Indumentaria militar</v>
      </c>
      <c r="J791" s="2" t="str">
        <f>IFERROR(VLOOKUP($A791,[1]products_2021_10_19_12_46_45!$A$3:$S$481,6,FALSE),"")</f>
        <v>Chombas, remeras y deportivos</v>
      </c>
      <c r="K791" s="2" t="str">
        <f>IFERROR(VLOOKUP($A791,[1]products_2021_10_19_12_46_45!$A$3:$S$481,7,FALSE),"")</f>
        <v>Chomba</v>
      </c>
      <c r="L791" s="2" t="str">
        <f>IFERROR(VLOOKUP($A791,[1]products_2021_10_19_12_46_45!$A$3:$S$481,8,FALSE),"")</f>
        <v>Mangas Cortas</v>
      </c>
      <c r="M791" s="2" t="str">
        <f>IFERROR(VLOOKUP($A791,[1]products_2021_10_19_12_46_45!$A$3:$S$481,9,FALSE),"")</f>
        <v/>
      </c>
      <c r="N791" s="2">
        <f>IFERROR(VLOOKUP(C791,[2]articulo!$A$1:$D$9000,4,FALSE),"")</f>
        <v>2839.2</v>
      </c>
      <c r="O791" s="2" t="str">
        <f>VLOOKUP($A791,[1]products_2021_10_19_12_46_45!$A$3:$S$481,18,FALSE)</f>
        <v>https://rerda.com/8051/chomba-gris-servicio-penitenciario-federal-spf.jpg,https://rerda.com/8052/chomba-gris-servicio-penitenciario-federal-spf.jpg,https://rerda.com/8053/chomba-gris-servicio-penitenciario-federal-spf.jpg,https://rerda.com/8054/chomba-gris-servicio-penitenciario-federal-spf.jpg</v>
      </c>
      <c r="P791" s="2">
        <f>IFERROR(VLOOKUP(B791,[3]stock!$A$1:$B$9000,2,FALSE),"0")</f>
        <v>4</v>
      </c>
      <c r="Q791" s="2">
        <f>VLOOKUP($A791,[1]products_2021_10_19_12_46_45!$A$3:$S$481,11,FALSE)</f>
        <v>20</v>
      </c>
      <c r="R791" s="2">
        <f>VLOOKUP($A791,[1]products_2021_10_19_12_46_45!$A$3:$S$481,12,FALSE)</f>
        <v>10</v>
      </c>
      <c r="S791" s="2">
        <f>VLOOKUP($A791,[1]products_2021_10_19_12_46_45!$A$3:$S$481,13,FALSE)</f>
        <v>10</v>
      </c>
      <c r="T791" s="2">
        <f>VLOOKUP($A791,[1]products_2021_10_19_12_46_45!$A$3:$S$481,14,FALSE)</f>
        <v>0.2</v>
      </c>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row>
    <row r="792" spans="1:45" hidden="1" x14ac:dyDescent="0.25">
      <c r="A792" s="2">
        <v>1174</v>
      </c>
      <c r="B792" s="2">
        <v>210150005</v>
      </c>
      <c r="C792" s="2">
        <f>VLOOKUP($A792,[1]products_2021_10_19_12_46_45!$A$3:$S$481,3,FALSE)</f>
        <v>2101500</v>
      </c>
      <c r="D792" s="2" t="str">
        <f>VLOOKUP($A792,[1]products_2021_10_19_12_46_45!$A$3:$S$481,4,FALSE)</f>
        <v>Chomba Manga Corta Servicio Penitenciario Federal</v>
      </c>
      <c r="E792" s="3" t="s">
        <v>50</v>
      </c>
      <c r="F792" s="4"/>
      <c r="G792" s="2" t="str">
        <f>VLOOKUP($A792,[1]products_2021_10_19_12_46_45!$A$3:$S$481,16,FALSE)</f>
        <v>Esta Chomba está creada para el Servicio Penitenciario Federal.&lt;br /&gt;
La confección en Jersey de primera calidad hace que sea Ligera, cómoda y sobre todo resistente a las exigencias del uso.</v>
      </c>
      <c r="H792" s="2" t="str">
        <f>IFERROR(VLOOKUP($A792,[1]products_2021_10_19_12_46_45!$A$3:$S$481,17,FALSE),"")</f>
        <v>Material: jersey color gris melange.&lt;br /&gt;
Escudo bordado en la manga izquierda.&lt;br /&gt;
Abrojo en el pectoral derecho: para colocar jerarquías.&lt;br /&gt;
Cuello tipo polo.&lt;br /&gt;
Dos botones de cuello al frente.</v>
      </c>
      <c r="I792" s="2" t="str">
        <f>VLOOKUP($A792,[1]products_2021_10_19_12_46_45!$A$3:$S$481,5,FALSE)</f>
        <v>Indumentaria militar</v>
      </c>
      <c r="J792" s="2" t="str">
        <f>IFERROR(VLOOKUP($A792,[1]products_2021_10_19_12_46_45!$A$3:$S$481,6,FALSE),"")</f>
        <v>Chombas, remeras y deportivos</v>
      </c>
      <c r="K792" s="2" t="str">
        <f>IFERROR(VLOOKUP($A792,[1]products_2021_10_19_12_46_45!$A$3:$S$481,7,FALSE),"")</f>
        <v>Chomba</v>
      </c>
      <c r="L792" s="2" t="str">
        <f>IFERROR(VLOOKUP($A792,[1]products_2021_10_19_12_46_45!$A$3:$S$481,8,FALSE),"")</f>
        <v>Mangas Cortas</v>
      </c>
      <c r="M792" s="2" t="str">
        <f>IFERROR(VLOOKUP($A792,[1]products_2021_10_19_12_46_45!$A$3:$S$481,9,FALSE),"")</f>
        <v/>
      </c>
      <c r="N792" s="2">
        <f>IFERROR(VLOOKUP(C792,[2]articulo!$A$1:$D$9000,4,FALSE),"")</f>
        <v>2839.2</v>
      </c>
      <c r="O792" s="2" t="str">
        <f>VLOOKUP($A792,[1]products_2021_10_19_12_46_45!$A$3:$S$481,18,FALSE)</f>
        <v>https://rerda.com/8051/chomba-gris-servicio-penitenciario-federal-spf.jpg,https://rerda.com/8052/chomba-gris-servicio-penitenciario-federal-spf.jpg,https://rerda.com/8053/chomba-gris-servicio-penitenciario-federal-spf.jpg,https://rerda.com/8054/chomba-gris-servicio-penitenciario-federal-spf.jpg</v>
      </c>
      <c r="P792" s="2">
        <f>IFERROR(VLOOKUP(B792,[3]stock!$A$1:$B$9000,2,FALSE),"0")</f>
        <v>7</v>
      </c>
      <c r="Q792" s="2">
        <f>VLOOKUP($A792,[1]products_2021_10_19_12_46_45!$A$3:$S$481,11,FALSE)</f>
        <v>20</v>
      </c>
      <c r="R792" s="2">
        <f>VLOOKUP($A792,[1]products_2021_10_19_12_46_45!$A$3:$S$481,12,FALSE)</f>
        <v>10</v>
      </c>
      <c r="S792" s="2">
        <f>VLOOKUP($A792,[1]products_2021_10_19_12_46_45!$A$3:$S$481,13,FALSE)</f>
        <v>10</v>
      </c>
      <c r="T792" s="2">
        <f>VLOOKUP($A792,[1]products_2021_10_19_12_46_45!$A$3:$S$481,14,FALSE)</f>
        <v>0.2</v>
      </c>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row>
    <row r="793" spans="1:45" hidden="1" x14ac:dyDescent="0.25">
      <c r="A793" s="2">
        <v>1174</v>
      </c>
      <c r="B793" s="2">
        <v>210150006</v>
      </c>
      <c r="C793" s="2">
        <f>VLOOKUP($A793,[1]products_2021_10_19_12_46_45!$A$3:$S$481,3,FALSE)</f>
        <v>2101500</v>
      </c>
      <c r="D793" s="2" t="str">
        <f>VLOOKUP($A793,[1]products_2021_10_19_12_46_45!$A$3:$S$481,4,FALSE)</f>
        <v>Chomba Manga Corta Servicio Penitenciario Federal</v>
      </c>
      <c r="E793" s="3" t="s">
        <v>51</v>
      </c>
      <c r="F793" s="4"/>
      <c r="G793" s="2" t="str">
        <f>VLOOKUP($A793,[1]products_2021_10_19_12_46_45!$A$3:$S$481,16,FALSE)</f>
        <v>Esta Chomba está creada para el Servicio Penitenciario Federal.&lt;br /&gt;
La confección en Jersey de primera calidad hace que sea Ligera, cómoda y sobre todo resistente a las exigencias del uso.</v>
      </c>
      <c r="H793" s="2" t="str">
        <f>IFERROR(VLOOKUP($A793,[1]products_2021_10_19_12_46_45!$A$3:$S$481,17,FALSE),"")</f>
        <v>Material: jersey color gris melange.&lt;br /&gt;
Escudo bordado en la manga izquierda.&lt;br /&gt;
Abrojo en el pectoral derecho: para colocar jerarquías.&lt;br /&gt;
Cuello tipo polo.&lt;br /&gt;
Dos botones de cuello al frente.</v>
      </c>
      <c r="I793" s="2" t="str">
        <f>VLOOKUP($A793,[1]products_2021_10_19_12_46_45!$A$3:$S$481,5,FALSE)</f>
        <v>Indumentaria militar</v>
      </c>
      <c r="J793" s="2" t="str">
        <f>IFERROR(VLOOKUP($A793,[1]products_2021_10_19_12_46_45!$A$3:$S$481,6,FALSE),"")</f>
        <v>Chombas, remeras y deportivos</v>
      </c>
      <c r="K793" s="2" t="str">
        <f>IFERROR(VLOOKUP($A793,[1]products_2021_10_19_12_46_45!$A$3:$S$481,7,FALSE),"")</f>
        <v>Chomba</v>
      </c>
      <c r="L793" s="2" t="str">
        <f>IFERROR(VLOOKUP($A793,[1]products_2021_10_19_12_46_45!$A$3:$S$481,8,FALSE),"")</f>
        <v>Mangas Cortas</v>
      </c>
      <c r="M793" s="2" t="str">
        <f>IFERROR(VLOOKUP($A793,[1]products_2021_10_19_12_46_45!$A$3:$S$481,9,FALSE),"")</f>
        <v/>
      </c>
      <c r="N793" s="2">
        <f>IFERROR(VLOOKUP(C793,[2]articulo!$A$1:$D$9000,4,FALSE),"")</f>
        <v>2839.2</v>
      </c>
      <c r="O793" s="2" t="str">
        <f>VLOOKUP($A793,[1]products_2021_10_19_12_46_45!$A$3:$S$481,18,FALSE)</f>
        <v>https://rerda.com/8051/chomba-gris-servicio-penitenciario-federal-spf.jpg,https://rerda.com/8052/chomba-gris-servicio-penitenciario-federal-spf.jpg,https://rerda.com/8053/chomba-gris-servicio-penitenciario-federal-spf.jpg,https://rerda.com/8054/chomba-gris-servicio-penitenciario-federal-spf.jpg</v>
      </c>
      <c r="P793" s="2">
        <f>IFERROR(VLOOKUP(B793,[3]stock!$A$1:$B$9000,2,FALSE),"0")</f>
        <v>2</v>
      </c>
      <c r="Q793" s="2">
        <f>VLOOKUP($A793,[1]products_2021_10_19_12_46_45!$A$3:$S$481,11,FALSE)</f>
        <v>20</v>
      </c>
      <c r="R793" s="2">
        <f>VLOOKUP($A793,[1]products_2021_10_19_12_46_45!$A$3:$S$481,12,FALSE)</f>
        <v>10</v>
      </c>
      <c r="S793" s="2">
        <f>VLOOKUP($A793,[1]products_2021_10_19_12_46_45!$A$3:$S$481,13,FALSE)</f>
        <v>10</v>
      </c>
      <c r="T793" s="2">
        <f>VLOOKUP($A793,[1]products_2021_10_19_12_46_45!$A$3:$S$481,14,FALSE)</f>
        <v>0.2</v>
      </c>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row>
    <row r="794" spans="1:45" hidden="1" x14ac:dyDescent="0.25">
      <c r="A794" s="2">
        <v>491</v>
      </c>
      <c r="B794" s="2">
        <v>210155000</v>
      </c>
      <c r="C794" s="2">
        <f>VLOOKUP($A794,[1]products_2021_10_19_12_46_45!$A$3:$S$481,3,FALSE)</f>
        <v>2101550</v>
      </c>
      <c r="D794" s="2" t="str">
        <f>VLOOKUP($A794,[1]products_2021_10_19_12_46_45!$A$3:$S$481,4,FALSE)</f>
        <v>Remera Manga Corta sin Cierre Azul Noche T:XXS-XXL</v>
      </c>
      <c r="E794" s="3" t="s">
        <v>45</v>
      </c>
      <c r="F794" s="4"/>
      <c r="G794" s="2" t="str">
        <f>VLOOKUP($A794,[1]products_2021_10_19_12_46_45!$A$3:$S$481,16,FALSE)</f>
        <v>Remera Manga Corta reglamentaria de algodón, con un vivo transversal de hombro a hombro.</v>
      </c>
      <c r="H794" s="2" t="str">
        <f>IFERROR(VLOOKUP($A794,[1]products_2021_10_19_12_46_45!$A$3:$S$481,17,FALSE),"")</f>
        <v/>
      </c>
      <c r="I794" s="2" t="str">
        <f>VLOOKUP($A794,[1]products_2021_10_19_12_46_45!$A$3:$S$481,5,FALSE)</f>
        <v>Indumentaria militar</v>
      </c>
      <c r="J794" s="2" t="str">
        <f>IFERROR(VLOOKUP($A794,[1]products_2021_10_19_12_46_45!$A$3:$S$481,6,FALSE),"")</f>
        <v>Chombas, remeras y deportivos</v>
      </c>
      <c r="K794" s="2" t="str">
        <f>IFERROR(VLOOKUP($A794,[1]products_2021_10_19_12_46_45!$A$3:$S$481,7,FALSE),"")</f>
        <v>Remera</v>
      </c>
      <c r="L794" s="2" t="str">
        <f>IFERROR(VLOOKUP($A794,[1]products_2021_10_19_12_46_45!$A$3:$S$481,8,FALSE),"")</f>
        <v>Mangas Cortas</v>
      </c>
      <c r="M794" s="2" t="str">
        <f>IFERROR(VLOOKUP($A794,[1]products_2021_10_19_12_46_45!$A$3:$S$481,9,FALSE),"")</f>
        <v>Policía, Remera, Mangas Cortas, Algodón, Reglamentaria</v>
      </c>
      <c r="N794" s="2">
        <f>IFERROR(VLOOKUP(C794,[2]articulo!$A$1:$D$9000,4,FALSE),"")</f>
        <v>2402.4</v>
      </c>
      <c r="O794" s="2" t="str">
        <f>VLOOKUP($A794,[1]products_2021_10_19_12_46_45!$A$3:$S$481,18,FALSE)</f>
        <v>https://rerda.com/8166/remera-mangas-cortas-sin-cierre-azul-noche.jpg,https://rerda.com/8167/remera-mangas-cortas-sin-cierre-azul-noche.jpg,https://rerda.com/8168/remera-mangas-cortas-sin-cierre-azul-noche.jpg,https://rerda.com/8169/remera-mangas-cortas-sin-cierre-azul-noche.jpg,https://rerda.com/8170/remera-mangas-cortas-sin-cierre-azul-noche.jpg</v>
      </c>
      <c r="P794" s="2">
        <f>IFERROR(VLOOKUP(B794,[3]stock!$A$1:$B$9000,2,FALSE),"0")</f>
        <v>19</v>
      </c>
      <c r="Q794" s="2">
        <f>VLOOKUP($A794,[1]products_2021_10_19_12_46_45!$A$3:$S$481,11,FALSE)</f>
        <v>5</v>
      </c>
      <c r="R794" s="2">
        <f>VLOOKUP($A794,[1]products_2021_10_19_12_46_45!$A$3:$S$481,12,FALSE)</f>
        <v>5</v>
      </c>
      <c r="S794" s="2">
        <f>VLOOKUP($A794,[1]products_2021_10_19_12_46_45!$A$3:$S$481,13,FALSE)</f>
        <v>5</v>
      </c>
      <c r="T794" s="2">
        <f>VLOOKUP($A794,[1]products_2021_10_19_12_46_45!$A$3:$S$481,14,FALSE)</f>
        <v>0.03</v>
      </c>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row>
    <row r="795" spans="1:45" hidden="1" x14ac:dyDescent="0.25">
      <c r="A795" s="2">
        <v>491</v>
      </c>
      <c r="B795" s="2">
        <v>210155001</v>
      </c>
      <c r="C795" s="2">
        <f>VLOOKUP($A795,[1]products_2021_10_19_12_46_45!$A$3:$S$481,3,FALSE)</f>
        <v>2101550</v>
      </c>
      <c r="D795" s="2" t="str">
        <f>VLOOKUP($A795,[1]products_2021_10_19_12_46_45!$A$3:$S$481,4,FALSE)</f>
        <v>Remera Manga Corta sin Cierre Azul Noche T:XXS-XXL</v>
      </c>
      <c r="E795" s="3" t="s">
        <v>46</v>
      </c>
      <c r="F795" s="4"/>
      <c r="G795" s="2" t="str">
        <f>VLOOKUP($A795,[1]products_2021_10_19_12_46_45!$A$3:$S$481,16,FALSE)</f>
        <v>Remera Manga Corta reglamentaria de algodón, con un vivo transversal de hombro a hombro.</v>
      </c>
      <c r="H795" s="2" t="str">
        <f>IFERROR(VLOOKUP($A795,[1]products_2021_10_19_12_46_45!$A$3:$S$481,17,FALSE),"")</f>
        <v/>
      </c>
      <c r="I795" s="2" t="str">
        <f>VLOOKUP($A795,[1]products_2021_10_19_12_46_45!$A$3:$S$481,5,FALSE)</f>
        <v>Indumentaria militar</v>
      </c>
      <c r="J795" s="2" t="str">
        <f>IFERROR(VLOOKUP($A795,[1]products_2021_10_19_12_46_45!$A$3:$S$481,6,FALSE),"")</f>
        <v>Chombas, remeras y deportivos</v>
      </c>
      <c r="K795" s="2" t="str">
        <f>IFERROR(VLOOKUP($A795,[1]products_2021_10_19_12_46_45!$A$3:$S$481,7,FALSE),"")</f>
        <v>Remera</v>
      </c>
      <c r="L795" s="2" t="str">
        <f>IFERROR(VLOOKUP($A795,[1]products_2021_10_19_12_46_45!$A$3:$S$481,8,FALSE),"")</f>
        <v>Mangas Cortas</v>
      </c>
      <c r="M795" s="2" t="str">
        <f>IFERROR(VLOOKUP($A795,[1]products_2021_10_19_12_46_45!$A$3:$S$481,9,FALSE),"")</f>
        <v>Policía, Remera, Mangas Cortas, Algodón, Reglamentaria</v>
      </c>
      <c r="N795" s="2">
        <f>IFERROR(VLOOKUP(C795,[2]articulo!$A$1:$D$9000,4,FALSE),"")</f>
        <v>2402.4</v>
      </c>
      <c r="O795" s="2" t="str">
        <f>VLOOKUP($A795,[1]products_2021_10_19_12_46_45!$A$3:$S$481,18,FALSE)</f>
        <v>https://rerda.com/8166/remera-mangas-cortas-sin-cierre-azul-noche.jpg,https://rerda.com/8167/remera-mangas-cortas-sin-cierre-azul-noche.jpg,https://rerda.com/8168/remera-mangas-cortas-sin-cierre-azul-noche.jpg,https://rerda.com/8169/remera-mangas-cortas-sin-cierre-azul-noche.jpg,https://rerda.com/8170/remera-mangas-cortas-sin-cierre-azul-noche.jpg</v>
      </c>
      <c r="P795" s="2">
        <f>IFERROR(VLOOKUP(B795,[3]stock!$A$1:$B$9000,2,FALSE),"0")</f>
        <v>24</v>
      </c>
      <c r="Q795" s="2">
        <f>VLOOKUP($A795,[1]products_2021_10_19_12_46_45!$A$3:$S$481,11,FALSE)</f>
        <v>5</v>
      </c>
      <c r="R795" s="2">
        <f>VLOOKUP($A795,[1]products_2021_10_19_12_46_45!$A$3:$S$481,12,FALSE)</f>
        <v>5</v>
      </c>
      <c r="S795" s="2">
        <f>VLOOKUP($A795,[1]products_2021_10_19_12_46_45!$A$3:$S$481,13,FALSE)</f>
        <v>5</v>
      </c>
      <c r="T795" s="2">
        <f>VLOOKUP($A795,[1]products_2021_10_19_12_46_45!$A$3:$S$481,14,FALSE)</f>
        <v>0.03</v>
      </c>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row>
    <row r="796" spans="1:45" hidden="1" x14ac:dyDescent="0.25">
      <c r="A796" s="2">
        <v>491</v>
      </c>
      <c r="B796" s="2">
        <v>210155002</v>
      </c>
      <c r="C796" s="2">
        <f>VLOOKUP($A796,[1]products_2021_10_19_12_46_45!$A$3:$S$481,3,FALSE)</f>
        <v>2101550</v>
      </c>
      <c r="D796" s="2" t="str">
        <f>VLOOKUP($A796,[1]products_2021_10_19_12_46_45!$A$3:$S$481,4,FALSE)</f>
        <v>Remera Manga Corta sin Cierre Azul Noche T:XXS-XXL</v>
      </c>
      <c r="E796" s="3" t="s">
        <v>47</v>
      </c>
      <c r="F796" s="4"/>
      <c r="G796" s="2" t="str">
        <f>VLOOKUP($A796,[1]products_2021_10_19_12_46_45!$A$3:$S$481,16,FALSE)</f>
        <v>Remera Manga Corta reglamentaria de algodón, con un vivo transversal de hombro a hombro.</v>
      </c>
      <c r="H796" s="2" t="str">
        <f>IFERROR(VLOOKUP($A796,[1]products_2021_10_19_12_46_45!$A$3:$S$481,17,FALSE),"")</f>
        <v/>
      </c>
      <c r="I796" s="2" t="str">
        <f>VLOOKUP($A796,[1]products_2021_10_19_12_46_45!$A$3:$S$481,5,FALSE)</f>
        <v>Indumentaria militar</v>
      </c>
      <c r="J796" s="2" t="str">
        <f>IFERROR(VLOOKUP($A796,[1]products_2021_10_19_12_46_45!$A$3:$S$481,6,FALSE),"")</f>
        <v>Chombas, remeras y deportivos</v>
      </c>
      <c r="K796" s="2" t="str">
        <f>IFERROR(VLOOKUP($A796,[1]products_2021_10_19_12_46_45!$A$3:$S$481,7,FALSE),"")</f>
        <v>Remera</v>
      </c>
      <c r="L796" s="2" t="str">
        <f>IFERROR(VLOOKUP($A796,[1]products_2021_10_19_12_46_45!$A$3:$S$481,8,FALSE),"")</f>
        <v>Mangas Cortas</v>
      </c>
      <c r="M796" s="2" t="str">
        <f>IFERROR(VLOOKUP($A796,[1]products_2021_10_19_12_46_45!$A$3:$S$481,9,FALSE),"")</f>
        <v>Policía, Remera, Mangas Cortas, Algodón, Reglamentaria</v>
      </c>
      <c r="N796" s="2">
        <f>IFERROR(VLOOKUP(C796,[2]articulo!$A$1:$D$9000,4,FALSE),"")</f>
        <v>2402.4</v>
      </c>
      <c r="O796" s="2" t="str">
        <f>VLOOKUP($A796,[1]products_2021_10_19_12_46_45!$A$3:$S$481,18,FALSE)</f>
        <v>https://rerda.com/8166/remera-mangas-cortas-sin-cierre-azul-noche.jpg,https://rerda.com/8167/remera-mangas-cortas-sin-cierre-azul-noche.jpg,https://rerda.com/8168/remera-mangas-cortas-sin-cierre-azul-noche.jpg,https://rerda.com/8169/remera-mangas-cortas-sin-cierre-azul-noche.jpg,https://rerda.com/8170/remera-mangas-cortas-sin-cierre-azul-noche.jpg</v>
      </c>
      <c r="P796" s="2">
        <f>IFERROR(VLOOKUP(B796,[3]stock!$A$1:$B$9000,2,FALSE),"0")</f>
        <v>55</v>
      </c>
      <c r="Q796" s="2">
        <f>VLOOKUP($A796,[1]products_2021_10_19_12_46_45!$A$3:$S$481,11,FALSE)</f>
        <v>5</v>
      </c>
      <c r="R796" s="2">
        <f>VLOOKUP($A796,[1]products_2021_10_19_12_46_45!$A$3:$S$481,12,FALSE)</f>
        <v>5</v>
      </c>
      <c r="S796" s="2">
        <f>VLOOKUP($A796,[1]products_2021_10_19_12_46_45!$A$3:$S$481,13,FALSE)</f>
        <v>5</v>
      </c>
      <c r="T796" s="2">
        <f>VLOOKUP($A796,[1]products_2021_10_19_12_46_45!$A$3:$S$481,14,FALSE)</f>
        <v>0.03</v>
      </c>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row>
    <row r="797" spans="1:45" hidden="1" x14ac:dyDescent="0.25">
      <c r="A797" s="2">
        <v>491</v>
      </c>
      <c r="B797" s="2">
        <v>210155003</v>
      </c>
      <c r="C797" s="2">
        <f>VLOOKUP($A797,[1]products_2021_10_19_12_46_45!$A$3:$S$481,3,FALSE)</f>
        <v>2101550</v>
      </c>
      <c r="D797" s="2" t="str">
        <f>VLOOKUP($A797,[1]products_2021_10_19_12_46_45!$A$3:$S$481,4,FALSE)</f>
        <v>Remera Manga Corta sin Cierre Azul Noche T:XXS-XXL</v>
      </c>
      <c r="E797" s="3" t="s">
        <v>48</v>
      </c>
      <c r="F797" s="4"/>
      <c r="G797" s="2" t="str">
        <f>VLOOKUP($A797,[1]products_2021_10_19_12_46_45!$A$3:$S$481,16,FALSE)</f>
        <v>Remera Manga Corta reglamentaria de algodón, con un vivo transversal de hombro a hombro.</v>
      </c>
      <c r="H797" s="2" t="str">
        <f>IFERROR(VLOOKUP($A797,[1]products_2021_10_19_12_46_45!$A$3:$S$481,17,FALSE),"")</f>
        <v/>
      </c>
      <c r="I797" s="2" t="str">
        <f>VLOOKUP($A797,[1]products_2021_10_19_12_46_45!$A$3:$S$481,5,FALSE)</f>
        <v>Indumentaria militar</v>
      </c>
      <c r="J797" s="2" t="str">
        <f>IFERROR(VLOOKUP($A797,[1]products_2021_10_19_12_46_45!$A$3:$S$481,6,FALSE),"")</f>
        <v>Chombas, remeras y deportivos</v>
      </c>
      <c r="K797" s="2" t="str">
        <f>IFERROR(VLOOKUP($A797,[1]products_2021_10_19_12_46_45!$A$3:$S$481,7,FALSE),"")</f>
        <v>Remera</v>
      </c>
      <c r="L797" s="2" t="str">
        <f>IFERROR(VLOOKUP($A797,[1]products_2021_10_19_12_46_45!$A$3:$S$481,8,FALSE),"")</f>
        <v>Mangas Cortas</v>
      </c>
      <c r="M797" s="2" t="str">
        <f>IFERROR(VLOOKUP($A797,[1]products_2021_10_19_12_46_45!$A$3:$S$481,9,FALSE),"")</f>
        <v>Policía, Remera, Mangas Cortas, Algodón, Reglamentaria</v>
      </c>
      <c r="N797" s="2">
        <f>IFERROR(VLOOKUP(C797,[2]articulo!$A$1:$D$9000,4,FALSE),"")</f>
        <v>2402.4</v>
      </c>
      <c r="O797" s="2" t="str">
        <f>VLOOKUP($A797,[1]products_2021_10_19_12_46_45!$A$3:$S$481,18,FALSE)</f>
        <v>https://rerda.com/8166/remera-mangas-cortas-sin-cierre-azul-noche.jpg,https://rerda.com/8167/remera-mangas-cortas-sin-cierre-azul-noche.jpg,https://rerda.com/8168/remera-mangas-cortas-sin-cierre-azul-noche.jpg,https://rerda.com/8169/remera-mangas-cortas-sin-cierre-azul-noche.jpg,https://rerda.com/8170/remera-mangas-cortas-sin-cierre-azul-noche.jpg</v>
      </c>
      <c r="P797" s="2">
        <f>IFERROR(VLOOKUP(B797,[3]stock!$A$1:$B$9000,2,FALSE),"0")</f>
        <v>18</v>
      </c>
      <c r="Q797" s="2">
        <f>VLOOKUP($A797,[1]products_2021_10_19_12_46_45!$A$3:$S$481,11,FALSE)</f>
        <v>5</v>
      </c>
      <c r="R797" s="2">
        <f>VLOOKUP($A797,[1]products_2021_10_19_12_46_45!$A$3:$S$481,12,FALSE)</f>
        <v>5</v>
      </c>
      <c r="S797" s="2">
        <f>VLOOKUP($A797,[1]products_2021_10_19_12_46_45!$A$3:$S$481,13,FALSE)</f>
        <v>5</v>
      </c>
      <c r="T797" s="2">
        <f>VLOOKUP($A797,[1]products_2021_10_19_12_46_45!$A$3:$S$481,14,FALSE)</f>
        <v>0.03</v>
      </c>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row>
    <row r="798" spans="1:45" hidden="1" x14ac:dyDescent="0.25">
      <c r="A798" s="2">
        <v>491</v>
      </c>
      <c r="B798" s="2">
        <v>210155004</v>
      </c>
      <c r="C798" s="2">
        <f>VLOOKUP($A798,[1]products_2021_10_19_12_46_45!$A$3:$S$481,3,FALSE)</f>
        <v>2101550</v>
      </c>
      <c r="D798" s="2" t="str">
        <f>VLOOKUP($A798,[1]products_2021_10_19_12_46_45!$A$3:$S$481,4,FALSE)</f>
        <v>Remera Manga Corta sin Cierre Azul Noche T:XXS-XXL</v>
      </c>
      <c r="E798" s="3" t="s">
        <v>49</v>
      </c>
      <c r="F798" s="4"/>
      <c r="G798" s="2" t="str">
        <f>VLOOKUP($A798,[1]products_2021_10_19_12_46_45!$A$3:$S$481,16,FALSE)</f>
        <v>Remera Manga Corta reglamentaria de algodón, con un vivo transversal de hombro a hombro.</v>
      </c>
      <c r="H798" s="2" t="str">
        <f>IFERROR(VLOOKUP($A798,[1]products_2021_10_19_12_46_45!$A$3:$S$481,17,FALSE),"")</f>
        <v/>
      </c>
      <c r="I798" s="2" t="str">
        <f>VLOOKUP($A798,[1]products_2021_10_19_12_46_45!$A$3:$S$481,5,FALSE)</f>
        <v>Indumentaria militar</v>
      </c>
      <c r="J798" s="2" t="str">
        <f>IFERROR(VLOOKUP($A798,[1]products_2021_10_19_12_46_45!$A$3:$S$481,6,FALSE),"")</f>
        <v>Chombas, remeras y deportivos</v>
      </c>
      <c r="K798" s="2" t="str">
        <f>IFERROR(VLOOKUP($A798,[1]products_2021_10_19_12_46_45!$A$3:$S$481,7,FALSE),"")</f>
        <v>Remera</v>
      </c>
      <c r="L798" s="2" t="str">
        <f>IFERROR(VLOOKUP($A798,[1]products_2021_10_19_12_46_45!$A$3:$S$481,8,FALSE),"")</f>
        <v>Mangas Cortas</v>
      </c>
      <c r="M798" s="2" t="str">
        <f>IFERROR(VLOOKUP($A798,[1]products_2021_10_19_12_46_45!$A$3:$S$481,9,FALSE),"")</f>
        <v>Policía, Remera, Mangas Cortas, Algodón, Reglamentaria</v>
      </c>
      <c r="N798" s="2">
        <f>IFERROR(VLOOKUP(C798,[2]articulo!$A$1:$D$9000,4,FALSE),"")</f>
        <v>2402.4</v>
      </c>
      <c r="O798" s="2" t="str">
        <f>VLOOKUP($A798,[1]products_2021_10_19_12_46_45!$A$3:$S$481,18,FALSE)</f>
        <v>https://rerda.com/8166/remera-mangas-cortas-sin-cierre-azul-noche.jpg,https://rerda.com/8167/remera-mangas-cortas-sin-cierre-azul-noche.jpg,https://rerda.com/8168/remera-mangas-cortas-sin-cierre-azul-noche.jpg,https://rerda.com/8169/remera-mangas-cortas-sin-cierre-azul-noche.jpg,https://rerda.com/8170/remera-mangas-cortas-sin-cierre-azul-noche.jpg</v>
      </c>
      <c r="P798" s="2">
        <f>IFERROR(VLOOKUP(B798,[3]stock!$A$1:$B$9000,2,FALSE),"0")</f>
        <v>44</v>
      </c>
      <c r="Q798" s="2">
        <f>VLOOKUP($A798,[1]products_2021_10_19_12_46_45!$A$3:$S$481,11,FALSE)</f>
        <v>5</v>
      </c>
      <c r="R798" s="2">
        <f>VLOOKUP($A798,[1]products_2021_10_19_12_46_45!$A$3:$S$481,12,FALSE)</f>
        <v>5</v>
      </c>
      <c r="S798" s="2">
        <f>VLOOKUP($A798,[1]products_2021_10_19_12_46_45!$A$3:$S$481,13,FALSE)</f>
        <v>5</v>
      </c>
      <c r="T798" s="2">
        <f>VLOOKUP($A798,[1]products_2021_10_19_12_46_45!$A$3:$S$481,14,FALSE)</f>
        <v>0.03</v>
      </c>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row>
    <row r="799" spans="1:45" hidden="1" x14ac:dyDescent="0.25">
      <c r="A799" s="2">
        <v>491</v>
      </c>
      <c r="B799" s="2">
        <v>210155005</v>
      </c>
      <c r="C799" s="2">
        <f>VLOOKUP($A799,[1]products_2021_10_19_12_46_45!$A$3:$S$481,3,FALSE)</f>
        <v>2101550</v>
      </c>
      <c r="D799" s="2" t="str">
        <f>VLOOKUP($A799,[1]products_2021_10_19_12_46_45!$A$3:$S$481,4,FALSE)</f>
        <v>Remera Manga Corta sin Cierre Azul Noche T:XXS-XXL</v>
      </c>
      <c r="E799" s="3" t="s">
        <v>50</v>
      </c>
      <c r="F799" s="4"/>
      <c r="G799" s="2" t="str">
        <f>VLOOKUP($A799,[1]products_2021_10_19_12_46_45!$A$3:$S$481,16,FALSE)</f>
        <v>Remera Manga Corta reglamentaria de algodón, con un vivo transversal de hombro a hombro.</v>
      </c>
      <c r="H799" s="2" t="str">
        <f>IFERROR(VLOOKUP($A799,[1]products_2021_10_19_12_46_45!$A$3:$S$481,17,FALSE),"")</f>
        <v/>
      </c>
      <c r="I799" s="2" t="str">
        <f>VLOOKUP($A799,[1]products_2021_10_19_12_46_45!$A$3:$S$481,5,FALSE)</f>
        <v>Indumentaria militar</v>
      </c>
      <c r="J799" s="2" t="str">
        <f>IFERROR(VLOOKUP($A799,[1]products_2021_10_19_12_46_45!$A$3:$S$481,6,FALSE),"")</f>
        <v>Chombas, remeras y deportivos</v>
      </c>
      <c r="K799" s="2" t="str">
        <f>IFERROR(VLOOKUP($A799,[1]products_2021_10_19_12_46_45!$A$3:$S$481,7,FALSE),"")</f>
        <v>Remera</v>
      </c>
      <c r="L799" s="2" t="str">
        <f>IFERROR(VLOOKUP($A799,[1]products_2021_10_19_12_46_45!$A$3:$S$481,8,FALSE),"")</f>
        <v>Mangas Cortas</v>
      </c>
      <c r="M799" s="2" t="str">
        <f>IFERROR(VLOOKUP($A799,[1]products_2021_10_19_12_46_45!$A$3:$S$481,9,FALSE),"")</f>
        <v>Policía, Remera, Mangas Cortas, Algodón, Reglamentaria</v>
      </c>
      <c r="N799" s="2">
        <f>IFERROR(VLOOKUP(C799,[2]articulo!$A$1:$D$9000,4,FALSE),"")</f>
        <v>2402.4</v>
      </c>
      <c r="O799" s="2" t="str">
        <f>VLOOKUP($A799,[1]products_2021_10_19_12_46_45!$A$3:$S$481,18,FALSE)</f>
        <v>https://rerda.com/8166/remera-mangas-cortas-sin-cierre-azul-noche.jpg,https://rerda.com/8167/remera-mangas-cortas-sin-cierre-azul-noche.jpg,https://rerda.com/8168/remera-mangas-cortas-sin-cierre-azul-noche.jpg,https://rerda.com/8169/remera-mangas-cortas-sin-cierre-azul-noche.jpg,https://rerda.com/8170/remera-mangas-cortas-sin-cierre-azul-noche.jpg</v>
      </c>
      <c r="P799" s="2">
        <f>IFERROR(VLOOKUP(B799,[3]stock!$A$1:$B$9000,2,FALSE),"0")</f>
        <v>36</v>
      </c>
      <c r="Q799" s="2">
        <f>VLOOKUP($A799,[1]products_2021_10_19_12_46_45!$A$3:$S$481,11,FALSE)</f>
        <v>5</v>
      </c>
      <c r="R799" s="2">
        <f>VLOOKUP($A799,[1]products_2021_10_19_12_46_45!$A$3:$S$481,12,FALSE)</f>
        <v>5</v>
      </c>
      <c r="S799" s="2">
        <f>VLOOKUP($A799,[1]products_2021_10_19_12_46_45!$A$3:$S$481,13,FALSE)</f>
        <v>5</v>
      </c>
      <c r="T799" s="2">
        <f>VLOOKUP($A799,[1]products_2021_10_19_12_46_45!$A$3:$S$481,14,FALSE)</f>
        <v>0.03</v>
      </c>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row>
    <row r="800" spans="1:45" hidden="1" x14ac:dyDescent="0.25">
      <c r="A800" s="2">
        <v>491</v>
      </c>
      <c r="B800" s="2">
        <v>210155006</v>
      </c>
      <c r="C800" s="2">
        <f>VLOOKUP($A800,[1]products_2021_10_19_12_46_45!$A$3:$S$481,3,FALSE)</f>
        <v>2101550</v>
      </c>
      <c r="D800" s="2" t="str">
        <f>VLOOKUP($A800,[1]products_2021_10_19_12_46_45!$A$3:$S$481,4,FALSE)</f>
        <v>Remera Manga Corta sin Cierre Azul Noche T:XXS-XXL</v>
      </c>
      <c r="E800" s="3" t="s">
        <v>51</v>
      </c>
      <c r="F800" s="4"/>
      <c r="G800" s="2" t="str">
        <f>VLOOKUP($A800,[1]products_2021_10_19_12_46_45!$A$3:$S$481,16,FALSE)</f>
        <v>Remera Manga Corta reglamentaria de algodón, con un vivo transversal de hombro a hombro.</v>
      </c>
      <c r="H800" s="2" t="str">
        <f>IFERROR(VLOOKUP($A800,[1]products_2021_10_19_12_46_45!$A$3:$S$481,17,FALSE),"")</f>
        <v/>
      </c>
      <c r="I800" s="2" t="str">
        <f>VLOOKUP($A800,[1]products_2021_10_19_12_46_45!$A$3:$S$481,5,FALSE)</f>
        <v>Indumentaria militar</v>
      </c>
      <c r="J800" s="2" t="str">
        <f>IFERROR(VLOOKUP($A800,[1]products_2021_10_19_12_46_45!$A$3:$S$481,6,FALSE),"")</f>
        <v>Chombas, remeras y deportivos</v>
      </c>
      <c r="K800" s="2" t="str">
        <f>IFERROR(VLOOKUP($A800,[1]products_2021_10_19_12_46_45!$A$3:$S$481,7,FALSE),"")</f>
        <v>Remera</v>
      </c>
      <c r="L800" s="2" t="str">
        <f>IFERROR(VLOOKUP($A800,[1]products_2021_10_19_12_46_45!$A$3:$S$481,8,FALSE),"")</f>
        <v>Mangas Cortas</v>
      </c>
      <c r="M800" s="2" t="str">
        <f>IFERROR(VLOOKUP($A800,[1]products_2021_10_19_12_46_45!$A$3:$S$481,9,FALSE),"")</f>
        <v>Policía, Remera, Mangas Cortas, Algodón, Reglamentaria</v>
      </c>
      <c r="N800" s="2">
        <f>IFERROR(VLOOKUP(C800,[2]articulo!$A$1:$D$9000,4,FALSE),"")</f>
        <v>2402.4</v>
      </c>
      <c r="O800" s="2" t="str">
        <f>VLOOKUP($A800,[1]products_2021_10_19_12_46_45!$A$3:$S$481,18,FALSE)</f>
        <v>https://rerda.com/8166/remera-mangas-cortas-sin-cierre-azul-noche.jpg,https://rerda.com/8167/remera-mangas-cortas-sin-cierre-azul-noche.jpg,https://rerda.com/8168/remera-mangas-cortas-sin-cierre-azul-noche.jpg,https://rerda.com/8169/remera-mangas-cortas-sin-cierre-azul-noche.jpg,https://rerda.com/8170/remera-mangas-cortas-sin-cierre-azul-noche.jpg</v>
      </c>
      <c r="P800" s="2">
        <f>IFERROR(VLOOKUP(B800,[3]stock!$A$1:$B$9000,2,FALSE),"0")</f>
        <v>48</v>
      </c>
      <c r="Q800" s="2">
        <f>VLOOKUP($A800,[1]products_2021_10_19_12_46_45!$A$3:$S$481,11,FALSE)</f>
        <v>5</v>
      </c>
      <c r="R800" s="2">
        <f>VLOOKUP($A800,[1]products_2021_10_19_12_46_45!$A$3:$S$481,12,FALSE)</f>
        <v>5</v>
      </c>
      <c r="S800" s="2">
        <f>VLOOKUP($A800,[1]products_2021_10_19_12_46_45!$A$3:$S$481,13,FALSE)</f>
        <v>5</v>
      </c>
      <c r="T800" s="2">
        <f>VLOOKUP($A800,[1]products_2021_10_19_12_46_45!$A$3:$S$481,14,FALSE)</f>
        <v>0.03</v>
      </c>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row>
    <row r="801" spans="1:45" hidden="1" x14ac:dyDescent="0.25">
      <c r="A801" s="2">
        <v>998</v>
      </c>
      <c r="B801" s="2">
        <v>210155107</v>
      </c>
      <c r="C801" s="2">
        <f>VLOOKUP($A801,[1]products_2021_10_19_12_46_45!$A$3:$S$481,3,FALSE)</f>
        <v>2101551</v>
      </c>
      <c r="D801" s="2" t="str">
        <f>VLOOKUP($A801,[1]products_2021_10_19_12_46_45!$A$3:$S$481,4,FALSE)</f>
        <v>Remera Manga Corta sin Cierre Azul Noche T:3XL-5XL</v>
      </c>
      <c r="E801" s="3" t="s">
        <v>57</v>
      </c>
      <c r="F801" s="4"/>
      <c r="G801" s="2" t="str">
        <f>VLOOKUP($A801,[1]products_2021_10_19_12_46_45!$A$3:$S$481,16,FALSE)</f>
        <v>Remera Manga Corta reglamentaria de algodón, con un vivo transversal de hombro a hombro.</v>
      </c>
      <c r="H801" s="2" t="str">
        <f>IFERROR(VLOOKUP($A801,[1]products_2021_10_19_12_46_45!$A$3:$S$481,17,FALSE),"")</f>
        <v/>
      </c>
      <c r="I801" s="2" t="str">
        <f>VLOOKUP($A801,[1]products_2021_10_19_12_46_45!$A$3:$S$481,5,FALSE)</f>
        <v>Indumentaria militar</v>
      </c>
      <c r="J801" s="2" t="str">
        <f>IFERROR(VLOOKUP($A801,[1]products_2021_10_19_12_46_45!$A$3:$S$481,6,FALSE),"")</f>
        <v>Chombas, remeras y deportivos</v>
      </c>
      <c r="K801" s="2" t="str">
        <f>IFERROR(VLOOKUP($A801,[1]products_2021_10_19_12_46_45!$A$3:$S$481,7,FALSE),"")</f>
        <v>Remera</v>
      </c>
      <c r="L801" s="2" t="str">
        <f>IFERROR(VLOOKUP($A801,[1]products_2021_10_19_12_46_45!$A$3:$S$481,8,FALSE),"")</f>
        <v>Mangas Cortas</v>
      </c>
      <c r="M801" s="2" t="str">
        <f>IFERROR(VLOOKUP($A801,[1]products_2021_10_19_12_46_45!$A$3:$S$481,9,FALSE),"")</f>
        <v>Policía, Remera, Mangas Cortas, Algodón, Reglamentaria</v>
      </c>
      <c r="N801" s="2">
        <f>IFERROR(VLOOKUP(C801,[2]articulo!$A$1:$D$9000,4,FALSE),"")</f>
        <v>2511.6</v>
      </c>
      <c r="O801" s="2" t="str">
        <f>VLOOKUP($A801,[1]products_2021_10_19_12_46_45!$A$3:$S$481,18,FALSE)</f>
        <v>https://rerda.com/8161/remera-mangas-cortas-sin-cierre-azul-noche-t3xl-5xl.jpg,https://rerda.com/8162/remera-mangas-cortas-sin-cierre-azul-noche-t3xl-5xl.jpg,https://rerda.com/8163/remera-mangas-cortas-sin-cierre-azul-noche-t3xl-5xl.jpg,https://rerda.com/8164/remera-mangas-cortas-sin-cierre-azul-noche-t3xl-5xl.jpg,https://rerda.com/8165/remera-mangas-cortas-sin-cierre-azul-noche-t3xl-5xl.jpg</v>
      </c>
      <c r="P801" s="2">
        <f>IFERROR(VLOOKUP(B801,[3]stock!$A$1:$B$9000,2,FALSE),"0")</f>
        <v>27</v>
      </c>
      <c r="Q801" s="2">
        <f>VLOOKUP($A801,[1]products_2021_10_19_12_46_45!$A$3:$S$481,11,FALSE)</f>
        <v>5</v>
      </c>
      <c r="R801" s="2">
        <f>VLOOKUP($A801,[1]products_2021_10_19_12_46_45!$A$3:$S$481,12,FALSE)</f>
        <v>5</v>
      </c>
      <c r="S801" s="2">
        <f>VLOOKUP($A801,[1]products_2021_10_19_12_46_45!$A$3:$S$481,13,FALSE)</f>
        <v>5</v>
      </c>
      <c r="T801" s="2">
        <f>VLOOKUP($A801,[1]products_2021_10_19_12_46_45!$A$3:$S$481,14,FALSE)</f>
        <v>0.03</v>
      </c>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row>
    <row r="802" spans="1:45" hidden="1" x14ac:dyDescent="0.25">
      <c r="A802" s="2">
        <v>998</v>
      </c>
      <c r="B802" s="2">
        <v>210155108</v>
      </c>
      <c r="C802" s="2">
        <f>VLOOKUP($A802,[1]products_2021_10_19_12_46_45!$A$3:$S$481,3,FALSE)</f>
        <v>2101551</v>
      </c>
      <c r="D802" s="2" t="str">
        <f>VLOOKUP($A802,[1]products_2021_10_19_12_46_45!$A$3:$S$481,4,FALSE)</f>
        <v>Remera Manga Corta sin Cierre Azul Noche T:3XL-5XL</v>
      </c>
      <c r="E802" s="3" t="s">
        <v>58</v>
      </c>
      <c r="F802" s="4"/>
      <c r="G802" s="2" t="str">
        <f>VLOOKUP($A802,[1]products_2021_10_19_12_46_45!$A$3:$S$481,16,FALSE)</f>
        <v>Remera Manga Corta reglamentaria de algodón, con un vivo transversal de hombro a hombro.</v>
      </c>
      <c r="H802" s="2" t="str">
        <f>IFERROR(VLOOKUP($A802,[1]products_2021_10_19_12_46_45!$A$3:$S$481,17,FALSE),"")</f>
        <v/>
      </c>
      <c r="I802" s="2" t="str">
        <f>VLOOKUP($A802,[1]products_2021_10_19_12_46_45!$A$3:$S$481,5,FALSE)</f>
        <v>Indumentaria militar</v>
      </c>
      <c r="J802" s="2" t="str">
        <f>IFERROR(VLOOKUP($A802,[1]products_2021_10_19_12_46_45!$A$3:$S$481,6,FALSE),"")</f>
        <v>Chombas, remeras y deportivos</v>
      </c>
      <c r="K802" s="2" t="str">
        <f>IFERROR(VLOOKUP($A802,[1]products_2021_10_19_12_46_45!$A$3:$S$481,7,FALSE),"")</f>
        <v>Remera</v>
      </c>
      <c r="L802" s="2" t="str">
        <f>IFERROR(VLOOKUP($A802,[1]products_2021_10_19_12_46_45!$A$3:$S$481,8,FALSE),"")</f>
        <v>Mangas Cortas</v>
      </c>
      <c r="M802" s="2" t="str">
        <f>IFERROR(VLOOKUP($A802,[1]products_2021_10_19_12_46_45!$A$3:$S$481,9,FALSE),"")</f>
        <v>Policía, Remera, Mangas Cortas, Algodón, Reglamentaria</v>
      </c>
      <c r="N802" s="2">
        <f>IFERROR(VLOOKUP(C802,[2]articulo!$A$1:$D$9000,4,FALSE),"")</f>
        <v>2511.6</v>
      </c>
      <c r="O802" s="2" t="str">
        <f>VLOOKUP($A802,[1]products_2021_10_19_12_46_45!$A$3:$S$481,18,FALSE)</f>
        <v>https://rerda.com/8161/remera-mangas-cortas-sin-cierre-azul-noche-t3xl-5xl.jpg,https://rerda.com/8162/remera-mangas-cortas-sin-cierre-azul-noche-t3xl-5xl.jpg,https://rerda.com/8163/remera-mangas-cortas-sin-cierre-azul-noche-t3xl-5xl.jpg,https://rerda.com/8164/remera-mangas-cortas-sin-cierre-azul-noche-t3xl-5xl.jpg,https://rerda.com/8165/remera-mangas-cortas-sin-cierre-azul-noche-t3xl-5xl.jpg</v>
      </c>
      <c r="P802" s="2">
        <f>IFERROR(VLOOKUP(B802,[3]stock!$A$1:$B$9000,2,FALSE),"0")</f>
        <v>1</v>
      </c>
      <c r="Q802" s="2">
        <f>VLOOKUP($A802,[1]products_2021_10_19_12_46_45!$A$3:$S$481,11,FALSE)</f>
        <v>5</v>
      </c>
      <c r="R802" s="2">
        <f>VLOOKUP($A802,[1]products_2021_10_19_12_46_45!$A$3:$S$481,12,FALSE)</f>
        <v>5</v>
      </c>
      <c r="S802" s="2">
        <f>VLOOKUP($A802,[1]products_2021_10_19_12_46_45!$A$3:$S$481,13,FALSE)</f>
        <v>5</v>
      </c>
      <c r="T802" s="2">
        <f>VLOOKUP($A802,[1]products_2021_10_19_12_46_45!$A$3:$S$481,14,FALSE)</f>
        <v>0.03</v>
      </c>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row>
    <row r="803" spans="1:45" hidden="1" x14ac:dyDescent="0.25">
      <c r="A803" s="2">
        <v>492</v>
      </c>
      <c r="B803" s="2">
        <v>210155501</v>
      </c>
      <c r="C803" s="2">
        <f>VLOOKUP($A803,[1]products_2021_10_19_12_46_45!$A$3:$S$481,3,FALSE)</f>
        <v>2101555</v>
      </c>
      <c r="D803" s="2" t="str">
        <f>VLOOKUP($A803,[1]products_2021_10_19_12_46_45!$A$3:$S$481,4,FALSE)</f>
        <v>Remera Manga Corta sin Cierre Negra T:XXS-XXL</v>
      </c>
      <c r="E803" s="3" t="s">
        <v>46</v>
      </c>
      <c r="F803" s="4"/>
      <c r="G803" s="2" t="str">
        <f>VLOOKUP($A803,[1]products_2021_10_19_12_46_45!$A$3:$S$481,16,FALSE)</f>
        <v>Remera Manga Corta reglamentaria de algodón, con un vivo transversal de hombro a hombro.</v>
      </c>
      <c r="H803" s="2" t="str">
        <f>IFERROR(VLOOKUP($A803,[1]products_2021_10_19_12_46_45!$A$3:$S$481,17,FALSE),"")</f>
        <v/>
      </c>
      <c r="I803" s="2" t="str">
        <f>VLOOKUP($A803,[1]products_2021_10_19_12_46_45!$A$3:$S$481,5,FALSE)</f>
        <v>Indumentaria militar</v>
      </c>
      <c r="J803" s="2" t="str">
        <f>IFERROR(VLOOKUP($A803,[1]products_2021_10_19_12_46_45!$A$3:$S$481,6,FALSE),"")</f>
        <v>Chombas, remeras y deportivos</v>
      </c>
      <c r="K803" s="2" t="str">
        <f>IFERROR(VLOOKUP($A803,[1]products_2021_10_19_12_46_45!$A$3:$S$481,7,FALSE),"")</f>
        <v>Remera</v>
      </c>
      <c r="L803" s="2" t="str">
        <f>IFERROR(VLOOKUP($A803,[1]products_2021_10_19_12_46_45!$A$3:$S$481,8,FALSE),"")</f>
        <v>Mangas Cortas</v>
      </c>
      <c r="M803" s="2" t="str">
        <f>IFERROR(VLOOKUP($A803,[1]products_2021_10_19_12_46_45!$A$3:$S$481,9,FALSE),"")</f>
        <v>Policía, Remera, Grupos Especiales, Mangas Cortas, Algodón</v>
      </c>
      <c r="N803" s="2">
        <f>IFERROR(VLOOKUP(C803,[2]articulo!$A$1:$D$9000,4,FALSE),"")</f>
        <v>2402.4</v>
      </c>
      <c r="O803" s="2" t="str">
        <f>VLOOKUP($A803,[1]products_2021_10_19_12_46_45!$A$3:$S$481,18,FALSE)</f>
        <v>https://rerda.com/8190/remera-mangas-cortas-sin-cierre-negra.jpg,https://rerda.com/8191/remera-mangas-cortas-sin-cierre-negra.jpg,https://rerda.com/8192/remera-mangas-cortas-sin-cierre-negra.jpg,https://rerda.com/8193/remera-mangas-cortas-sin-cierre-negra.jpg,https://rerda.com/8194/remera-mangas-cortas-sin-cierre-negra.jpg</v>
      </c>
      <c r="P803" s="2">
        <f>IFERROR(VLOOKUP(B803,[3]stock!$A$1:$B$9000,2,FALSE),"0")</f>
        <v>87</v>
      </c>
      <c r="Q803" s="2">
        <f>VLOOKUP($A803,[1]products_2021_10_19_12_46_45!$A$3:$S$481,11,FALSE)</f>
        <v>5</v>
      </c>
      <c r="R803" s="2">
        <f>VLOOKUP($A803,[1]products_2021_10_19_12_46_45!$A$3:$S$481,12,FALSE)</f>
        <v>5</v>
      </c>
      <c r="S803" s="2">
        <f>VLOOKUP($A803,[1]products_2021_10_19_12_46_45!$A$3:$S$481,13,FALSE)</f>
        <v>5</v>
      </c>
      <c r="T803" s="2">
        <f>VLOOKUP($A803,[1]products_2021_10_19_12_46_45!$A$3:$S$481,14,FALSE)</f>
        <v>0.03</v>
      </c>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row>
    <row r="804" spans="1:45" hidden="1" x14ac:dyDescent="0.25">
      <c r="A804" s="2">
        <v>492</v>
      </c>
      <c r="B804" s="2">
        <v>210155502</v>
      </c>
      <c r="C804" s="2">
        <f>VLOOKUP($A804,[1]products_2021_10_19_12_46_45!$A$3:$S$481,3,FALSE)</f>
        <v>2101555</v>
      </c>
      <c r="D804" s="2" t="str">
        <f>VLOOKUP($A804,[1]products_2021_10_19_12_46_45!$A$3:$S$481,4,FALSE)</f>
        <v>Remera Manga Corta sin Cierre Negra T:XXS-XXL</v>
      </c>
      <c r="E804" s="3" t="s">
        <v>47</v>
      </c>
      <c r="F804" s="4"/>
      <c r="G804" s="2" t="str">
        <f>VLOOKUP($A804,[1]products_2021_10_19_12_46_45!$A$3:$S$481,16,FALSE)</f>
        <v>Remera Manga Corta reglamentaria de algodón, con un vivo transversal de hombro a hombro.</v>
      </c>
      <c r="H804" s="2" t="str">
        <f>IFERROR(VLOOKUP($A804,[1]products_2021_10_19_12_46_45!$A$3:$S$481,17,FALSE),"")</f>
        <v/>
      </c>
      <c r="I804" s="2" t="str">
        <f>VLOOKUP($A804,[1]products_2021_10_19_12_46_45!$A$3:$S$481,5,FALSE)</f>
        <v>Indumentaria militar</v>
      </c>
      <c r="J804" s="2" t="str">
        <f>IFERROR(VLOOKUP($A804,[1]products_2021_10_19_12_46_45!$A$3:$S$481,6,FALSE),"")</f>
        <v>Chombas, remeras y deportivos</v>
      </c>
      <c r="K804" s="2" t="str">
        <f>IFERROR(VLOOKUP($A804,[1]products_2021_10_19_12_46_45!$A$3:$S$481,7,FALSE),"")</f>
        <v>Remera</v>
      </c>
      <c r="L804" s="2" t="str">
        <f>IFERROR(VLOOKUP($A804,[1]products_2021_10_19_12_46_45!$A$3:$S$481,8,FALSE),"")</f>
        <v>Mangas Cortas</v>
      </c>
      <c r="M804" s="2" t="str">
        <f>IFERROR(VLOOKUP($A804,[1]products_2021_10_19_12_46_45!$A$3:$S$481,9,FALSE),"")</f>
        <v>Policía, Remera, Grupos Especiales, Mangas Cortas, Algodón</v>
      </c>
      <c r="N804" s="2">
        <f>IFERROR(VLOOKUP(C804,[2]articulo!$A$1:$D$9000,4,FALSE),"")</f>
        <v>2402.4</v>
      </c>
      <c r="O804" s="2" t="str">
        <f>VLOOKUP($A804,[1]products_2021_10_19_12_46_45!$A$3:$S$481,18,FALSE)</f>
        <v>https://rerda.com/8190/remera-mangas-cortas-sin-cierre-negra.jpg,https://rerda.com/8191/remera-mangas-cortas-sin-cierre-negra.jpg,https://rerda.com/8192/remera-mangas-cortas-sin-cierre-negra.jpg,https://rerda.com/8193/remera-mangas-cortas-sin-cierre-negra.jpg,https://rerda.com/8194/remera-mangas-cortas-sin-cierre-negra.jpg</v>
      </c>
      <c r="P804" s="2">
        <f>IFERROR(VLOOKUP(B804,[3]stock!$A$1:$B$9000,2,FALSE),"0")</f>
        <v>107</v>
      </c>
      <c r="Q804" s="2">
        <f>VLOOKUP($A804,[1]products_2021_10_19_12_46_45!$A$3:$S$481,11,FALSE)</f>
        <v>5</v>
      </c>
      <c r="R804" s="2">
        <f>VLOOKUP($A804,[1]products_2021_10_19_12_46_45!$A$3:$S$481,12,FALSE)</f>
        <v>5</v>
      </c>
      <c r="S804" s="2">
        <f>VLOOKUP($A804,[1]products_2021_10_19_12_46_45!$A$3:$S$481,13,FALSE)</f>
        <v>5</v>
      </c>
      <c r="T804" s="2">
        <f>VLOOKUP($A804,[1]products_2021_10_19_12_46_45!$A$3:$S$481,14,FALSE)</f>
        <v>0.03</v>
      </c>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row>
    <row r="805" spans="1:45" hidden="1" x14ac:dyDescent="0.25">
      <c r="A805" s="2">
        <v>492</v>
      </c>
      <c r="B805" s="2">
        <v>210155503</v>
      </c>
      <c r="C805" s="2">
        <f>VLOOKUP($A805,[1]products_2021_10_19_12_46_45!$A$3:$S$481,3,FALSE)</f>
        <v>2101555</v>
      </c>
      <c r="D805" s="2" t="str">
        <f>VLOOKUP($A805,[1]products_2021_10_19_12_46_45!$A$3:$S$481,4,FALSE)</f>
        <v>Remera Manga Corta sin Cierre Negra T:XXS-XXL</v>
      </c>
      <c r="E805" s="3" t="s">
        <v>48</v>
      </c>
      <c r="F805" s="4"/>
      <c r="G805" s="2" t="str">
        <f>VLOOKUP($A805,[1]products_2021_10_19_12_46_45!$A$3:$S$481,16,FALSE)</f>
        <v>Remera Manga Corta reglamentaria de algodón, con un vivo transversal de hombro a hombro.</v>
      </c>
      <c r="H805" s="2" t="str">
        <f>IFERROR(VLOOKUP($A805,[1]products_2021_10_19_12_46_45!$A$3:$S$481,17,FALSE),"")</f>
        <v/>
      </c>
      <c r="I805" s="2" t="str">
        <f>VLOOKUP($A805,[1]products_2021_10_19_12_46_45!$A$3:$S$481,5,FALSE)</f>
        <v>Indumentaria militar</v>
      </c>
      <c r="J805" s="2" t="str">
        <f>IFERROR(VLOOKUP($A805,[1]products_2021_10_19_12_46_45!$A$3:$S$481,6,FALSE),"")</f>
        <v>Chombas, remeras y deportivos</v>
      </c>
      <c r="K805" s="2" t="str">
        <f>IFERROR(VLOOKUP($A805,[1]products_2021_10_19_12_46_45!$A$3:$S$481,7,FALSE),"")</f>
        <v>Remera</v>
      </c>
      <c r="L805" s="2" t="str">
        <f>IFERROR(VLOOKUP($A805,[1]products_2021_10_19_12_46_45!$A$3:$S$481,8,FALSE),"")</f>
        <v>Mangas Cortas</v>
      </c>
      <c r="M805" s="2" t="str">
        <f>IFERROR(VLOOKUP($A805,[1]products_2021_10_19_12_46_45!$A$3:$S$481,9,FALSE),"")</f>
        <v>Policía, Remera, Grupos Especiales, Mangas Cortas, Algodón</v>
      </c>
      <c r="N805" s="2">
        <f>IFERROR(VLOOKUP(C805,[2]articulo!$A$1:$D$9000,4,FALSE),"")</f>
        <v>2402.4</v>
      </c>
      <c r="O805" s="2" t="str">
        <f>VLOOKUP($A805,[1]products_2021_10_19_12_46_45!$A$3:$S$481,18,FALSE)</f>
        <v>https://rerda.com/8190/remera-mangas-cortas-sin-cierre-negra.jpg,https://rerda.com/8191/remera-mangas-cortas-sin-cierre-negra.jpg,https://rerda.com/8192/remera-mangas-cortas-sin-cierre-negra.jpg,https://rerda.com/8193/remera-mangas-cortas-sin-cierre-negra.jpg,https://rerda.com/8194/remera-mangas-cortas-sin-cierre-negra.jpg</v>
      </c>
      <c r="P805" s="2">
        <f>IFERROR(VLOOKUP(B805,[3]stock!$A$1:$B$9000,2,FALSE),"0")</f>
        <v>101</v>
      </c>
      <c r="Q805" s="2">
        <f>VLOOKUP($A805,[1]products_2021_10_19_12_46_45!$A$3:$S$481,11,FALSE)</f>
        <v>5</v>
      </c>
      <c r="R805" s="2">
        <f>VLOOKUP($A805,[1]products_2021_10_19_12_46_45!$A$3:$S$481,12,FALSE)</f>
        <v>5</v>
      </c>
      <c r="S805" s="2">
        <f>VLOOKUP($A805,[1]products_2021_10_19_12_46_45!$A$3:$S$481,13,FALSE)</f>
        <v>5</v>
      </c>
      <c r="T805" s="2">
        <f>VLOOKUP($A805,[1]products_2021_10_19_12_46_45!$A$3:$S$481,14,FALSE)</f>
        <v>0.03</v>
      </c>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row>
    <row r="806" spans="1:45" hidden="1" x14ac:dyDescent="0.25">
      <c r="A806" s="2">
        <v>492</v>
      </c>
      <c r="B806" s="2">
        <v>210155504</v>
      </c>
      <c r="C806" s="2">
        <f>VLOOKUP($A806,[1]products_2021_10_19_12_46_45!$A$3:$S$481,3,FALSE)</f>
        <v>2101555</v>
      </c>
      <c r="D806" s="2" t="str">
        <f>VLOOKUP($A806,[1]products_2021_10_19_12_46_45!$A$3:$S$481,4,FALSE)</f>
        <v>Remera Manga Corta sin Cierre Negra T:XXS-XXL</v>
      </c>
      <c r="E806" s="3" t="s">
        <v>49</v>
      </c>
      <c r="F806" s="4"/>
      <c r="G806" s="2" t="str">
        <f>VLOOKUP($A806,[1]products_2021_10_19_12_46_45!$A$3:$S$481,16,FALSE)</f>
        <v>Remera Manga Corta reglamentaria de algodón, con un vivo transversal de hombro a hombro.</v>
      </c>
      <c r="H806" s="2" t="str">
        <f>IFERROR(VLOOKUP($A806,[1]products_2021_10_19_12_46_45!$A$3:$S$481,17,FALSE),"")</f>
        <v/>
      </c>
      <c r="I806" s="2" t="str">
        <f>VLOOKUP($A806,[1]products_2021_10_19_12_46_45!$A$3:$S$481,5,FALSE)</f>
        <v>Indumentaria militar</v>
      </c>
      <c r="J806" s="2" t="str">
        <f>IFERROR(VLOOKUP($A806,[1]products_2021_10_19_12_46_45!$A$3:$S$481,6,FALSE),"")</f>
        <v>Chombas, remeras y deportivos</v>
      </c>
      <c r="K806" s="2" t="str">
        <f>IFERROR(VLOOKUP($A806,[1]products_2021_10_19_12_46_45!$A$3:$S$481,7,FALSE),"")</f>
        <v>Remera</v>
      </c>
      <c r="L806" s="2" t="str">
        <f>IFERROR(VLOOKUP($A806,[1]products_2021_10_19_12_46_45!$A$3:$S$481,8,FALSE),"")</f>
        <v>Mangas Cortas</v>
      </c>
      <c r="M806" s="2" t="str">
        <f>IFERROR(VLOOKUP($A806,[1]products_2021_10_19_12_46_45!$A$3:$S$481,9,FALSE),"")</f>
        <v>Policía, Remera, Grupos Especiales, Mangas Cortas, Algodón</v>
      </c>
      <c r="N806" s="2">
        <f>IFERROR(VLOOKUP(C806,[2]articulo!$A$1:$D$9000,4,FALSE),"")</f>
        <v>2402.4</v>
      </c>
      <c r="O806" s="2" t="str">
        <f>VLOOKUP($A806,[1]products_2021_10_19_12_46_45!$A$3:$S$481,18,FALSE)</f>
        <v>https://rerda.com/8190/remera-mangas-cortas-sin-cierre-negra.jpg,https://rerda.com/8191/remera-mangas-cortas-sin-cierre-negra.jpg,https://rerda.com/8192/remera-mangas-cortas-sin-cierre-negra.jpg,https://rerda.com/8193/remera-mangas-cortas-sin-cierre-negra.jpg,https://rerda.com/8194/remera-mangas-cortas-sin-cierre-negra.jpg</v>
      </c>
      <c r="P806" s="2">
        <f>IFERROR(VLOOKUP(B806,[3]stock!$A$1:$B$9000,2,FALSE),"0")</f>
        <v>67</v>
      </c>
      <c r="Q806" s="2">
        <f>VLOOKUP($A806,[1]products_2021_10_19_12_46_45!$A$3:$S$481,11,FALSE)</f>
        <v>5</v>
      </c>
      <c r="R806" s="2">
        <f>VLOOKUP($A806,[1]products_2021_10_19_12_46_45!$A$3:$S$481,12,FALSE)</f>
        <v>5</v>
      </c>
      <c r="S806" s="2">
        <f>VLOOKUP($A806,[1]products_2021_10_19_12_46_45!$A$3:$S$481,13,FALSE)</f>
        <v>5</v>
      </c>
      <c r="T806" s="2">
        <f>VLOOKUP($A806,[1]products_2021_10_19_12_46_45!$A$3:$S$481,14,FALSE)</f>
        <v>0.03</v>
      </c>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row>
    <row r="807" spans="1:45" hidden="1" x14ac:dyDescent="0.25">
      <c r="A807" s="2">
        <v>492</v>
      </c>
      <c r="B807" s="2">
        <v>210155505</v>
      </c>
      <c r="C807" s="2">
        <f>VLOOKUP($A807,[1]products_2021_10_19_12_46_45!$A$3:$S$481,3,FALSE)</f>
        <v>2101555</v>
      </c>
      <c r="D807" s="2" t="str">
        <f>VLOOKUP($A807,[1]products_2021_10_19_12_46_45!$A$3:$S$481,4,FALSE)</f>
        <v>Remera Manga Corta sin Cierre Negra T:XXS-XXL</v>
      </c>
      <c r="E807" s="3" t="s">
        <v>50</v>
      </c>
      <c r="F807" s="4"/>
      <c r="G807" s="2" t="str">
        <f>VLOOKUP($A807,[1]products_2021_10_19_12_46_45!$A$3:$S$481,16,FALSE)</f>
        <v>Remera Manga Corta reglamentaria de algodón, con un vivo transversal de hombro a hombro.</v>
      </c>
      <c r="H807" s="2" t="str">
        <f>IFERROR(VLOOKUP($A807,[1]products_2021_10_19_12_46_45!$A$3:$S$481,17,FALSE),"")</f>
        <v/>
      </c>
      <c r="I807" s="2" t="str">
        <f>VLOOKUP($A807,[1]products_2021_10_19_12_46_45!$A$3:$S$481,5,FALSE)</f>
        <v>Indumentaria militar</v>
      </c>
      <c r="J807" s="2" t="str">
        <f>IFERROR(VLOOKUP($A807,[1]products_2021_10_19_12_46_45!$A$3:$S$481,6,FALSE),"")</f>
        <v>Chombas, remeras y deportivos</v>
      </c>
      <c r="K807" s="2" t="str">
        <f>IFERROR(VLOOKUP($A807,[1]products_2021_10_19_12_46_45!$A$3:$S$481,7,FALSE),"")</f>
        <v>Remera</v>
      </c>
      <c r="L807" s="2" t="str">
        <f>IFERROR(VLOOKUP($A807,[1]products_2021_10_19_12_46_45!$A$3:$S$481,8,FALSE),"")</f>
        <v>Mangas Cortas</v>
      </c>
      <c r="M807" s="2" t="str">
        <f>IFERROR(VLOOKUP($A807,[1]products_2021_10_19_12_46_45!$A$3:$S$481,9,FALSE),"")</f>
        <v>Policía, Remera, Grupos Especiales, Mangas Cortas, Algodón</v>
      </c>
      <c r="N807" s="2">
        <f>IFERROR(VLOOKUP(C807,[2]articulo!$A$1:$D$9000,4,FALSE),"")</f>
        <v>2402.4</v>
      </c>
      <c r="O807" s="2" t="str">
        <f>VLOOKUP($A807,[1]products_2021_10_19_12_46_45!$A$3:$S$481,18,FALSE)</f>
        <v>https://rerda.com/8190/remera-mangas-cortas-sin-cierre-negra.jpg,https://rerda.com/8191/remera-mangas-cortas-sin-cierre-negra.jpg,https://rerda.com/8192/remera-mangas-cortas-sin-cierre-negra.jpg,https://rerda.com/8193/remera-mangas-cortas-sin-cierre-negra.jpg,https://rerda.com/8194/remera-mangas-cortas-sin-cierre-negra.jpg</v>
      </c>
      <c r="P807" s="2">
        <f>IFERROR(VLOOKUP(B807,[3]stock!$A$1:$B$9000,2,FALSE),"0")</f>
        <v>78</v>
      </c>
      <c r="Q807" s="2">
        <f>VLOOKUP($A807,[1]products_2021_10_19_12_46_45!$A$3:$S$481,11,FALSE)</f>
        <v>5</v>
      </c>
      <c r="R807" s="2">
        <f>VLOOKUP($A807,[1]products_2021_10_19_12_46_45!$A$3:$S$481,12,FALSE)</f>
        <v>5</v>
      </c>
      <c r="S807" s="2">
        <f>VLOOKUP($A807,[1]products_2021_10_19_12_46_45!$A$3:$S$481,13,FALSE)</f>
        <v>5</v>
      </c>
      <c r="T807" s="2">
        <f>VLOOKUP($A807,[1]products_2021_10_19_12_46_45!$A$3:$S$481,14,FALSE)</f>
        <v>0.03</v>
      </c>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row>
    <row r="808" spans="1:45" hidden="1" x14ac:dyDescent="0.25">
      <c r="A808" s="2">
        <v>492</v>
      </c>
      <c r="B808" s="2">
        <v>210155506</v>
      </c>
      <c r="C808" s="2">
        <f>VLOOKUP($A808,[1]products_2021_10_19_12_46_45!$A$3:$S$481,3,FALSE)</f>
        <v>2101555</v>
      </c>
      <c r="D808" s="2" t="str">
        <f>VLOOKUP($A808,[1]products_2021_10_19_12_46_45!$A$3:$S$481,4,FALSE)</f>
        <v>Remera Manga Corta sin Cierre Negra T:XXS-XXL</v>
      </c>
      <c r="E808" s="3" t="s">
        <v>51</v>
      </c>
      <c r="F808" s="4"/>
      <c r="G808" s="2" t="str">
        <f>VLOOKUP($A808,[1]products_2021_10_19_12_46_45!$A$3:$S$481,16,FALSE)</f>
        <v>Remera Manga Corta reglamentaria de algodón, con un vivo transversal de hombro a hombro.</v>
      </c>
      <c r="H808" s="2" t="str">
        <f>IFERROR(VLOOKUP($A808,[1]products_2021_10_19_12_46_45!$A$3:$S$481,17,FALSE),"")</f>
        <v/>
      </c>
      <c r="I808" s="2" t="str">
        <f>VLOOKUP($A808,[1]products_2021_10_19_12_46_45!$A$3:$S$481,5,FALSE)</f>
        <v>Indumentaria militar</v>
      </c>
      <c r="J808" s="2" t="str">
        <f>IFERROR(VLOOKUP($A808,[1]products_2021_10_19_12_46_45!$A$3:$S$481,6,FALSE),"")</f>
        <v>Chombas, remeras y deportivos</v>
      </c>
      <c r="K808" s="2" t="str">
        <f>IFERROR(VLOOKUP($A808,[1]products_2021_10_19_12_46_45!$A$3:$S$481,7,FALSE),"")</f>
        <v>Remera</v>
      </c>
      <c r="L808" s="2" t="str">
        <f>IFERROR(VLOOKUP($A808,[1]products_2021_10_19_12_46_45!$A$3:$S$481,8,FALSE),"")</f>
        <v>Mangas Cortas</v>
      </c>
      <c r="M808" s="2" t="str">
        <f>IFERROR(VLOOKUP($A808,[1]products_2021_10_19_12_46_45!$A$3:$S$481,9,FALSE),"")</f>
        <v>Policía, Remera, Grupos Especiales, Mangas Cortas, Algodón</v>
      </c>
      <c r="N808" s="2">
        <f>IFERROR(VLOOKUP(C808,[2]articulo!$A$1:$D$9000,4,FALSE),"")</f>
        <v>2402.4</v>
      </c>
      <c r="O808" s="2" t="str">
        <f>VLOOKUP($A808,[1]products_2021_10_19_12_46_45!$A$3:$S$481,18,FALSE)</f>
        <v>https://rerda.com/8190/remera-mangas-cortas-sin-cierre-negra.jpg,https://rerda.com/8191/remera-mangas-cortas-sin-cierre-negra.jpg,https://rerda.com/8192/remera-mangas-cortas-sin-cierre-negra.jpg,https://rerda.com/8193/remera-mangas-cortas-sin-cierre-negra.jpg,https://rerda.com/8194/remera-mangas-cortas-sin-cierre-negra.jpg</v>
      </c>
      <c r="P808" s="2">
        <f>IFERROR(VLOOKUP(B808,[3]stock!$A$1:$B$9000,2,FALSE),"0")</f>
        <v>72</v>
      </c>
      <c r="Q808" s="2">
        <f>VLOOKUP($A808,[1]products_2021_10_19_12_46_45!$A$3:$S$481,11,FALSE)</f>
        <v>5</v>
      </c>
      <c r="R808" s="2">
        <f>VLOOKUP($A808,[1]products_2021_10_19_12_46_45!$A$3:$S$481,12,FALSE)</f>
        <v>5</v>
      </c>
      <c r="S808" s="2">
        <f>VLOOKUP($A808,[1]products_2021_10_19_12_46_45!$A$3:$S$481,13,FALSE)</f>
        <v>5</v>
      </c>
      <c r="T808" s="2">
        <f>VLOOKUP($A808,[1]products_2021_10_19_12_46_45!$A$3:$S$481,14,FALSE)</f>
        <v>0.03</v>
      </c>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row>
    <row r="809" spans="1:45" hidden="1" x14ac:dyDescent="0.25">
      <c r="A809" s="2">
        <v>995</v>
      </c>
      <c r="B809" s="2">
        <v>210155607</v>
      </c>
      <c r="C809" s="2">
        <f>VLOOKUP($A809,[1]products_2021_10_19_12_46_45!$A$3:$S$481,3,FALSE)</f>
        <v>2101556</v>
      </c>
      <c r="D809" s="2" t="str">
        <f>VLOOKUP($A809,[1]products_2021_10_19_12_46_45!$A$3:$S$481,4,FALSE)</f>
        <v>Remera Manga Corta sin Cierre Negra T:3XL-5XL</v>
      </c>
      <c r="E809" s="3" t="s">
        <v>57</v>
      </c>
      <c r="F809" s="4"/>
      <c r="G809" s="2" t="str">
        <f>VLOOKUP($A809,[1]products_2021_10_19_12_46_45!$A$3:$S$481,16,FALSE)</f>
        <v>Remera Manga Corta reglamentaria de algodón, con un vivo transversal de hombro a hombro.</v>
      </c>
      <c r="H809" s="2" t="str">
        <f>IFERROR(VLOOKUP($A809,[1]products_2021_10_19_12_46_45!$A$3:$S$481,17,FALSE),"")</f>
        <v/>
      </c>
      <c r="I809" s="2" t="str">
        <f>VLOOKUP($A809,[1]products_2021_10_19_12_46_45!$A$3:$S$481,5,FALSE)</f>
        <v>Indumentaria militar</v>
      </c>
      <c r="J809" s="2" t="str">
        <f>IFERROR(VLOOKUP($A809,[1]products_2021_10_19_12_46_45!$A$3:$S$481,6,FALSE),"")</f>
        <v>Chombas, remeras y deportivos</v>
      </c>
      <c r="K809" s="2" t="str">
        <f>IFERROR(VLOOKUP($A809,[1]products_2021_10_19_12_46_45!$A$3:$S$481,7,FALSE),"")</f>
        <v>Remera</v>
      </c>
      <c r="L809" s="2" t="str">
        <f>IFERROR(VLOOKUP($A809,[1]products_2021_10_19_12_46_45!$A$3:$S$481,8,FALSE),"")</f>
        <v>Mangas Cortas</v>
      </c>
      <c r="M809" s="2" t="str">
        <f>IFERROR(VLOOKUP($A809,[1]products_2021_10_19_12_46_45!$A$3:$S$481,9,FALSE),"")</f>
        <v>Policía, Remera, Grupos Especiales, Mangas Cortas, Algodón</v>
      </c>
      <c r="N809" s="2">
        <f>IFERROR(VLOOKUP(C809,[2]articulo!$A$1:$D$9000,4,FALSE),"")</f>
        <v>2511.6</v>
      </c>
      <c r="O809" s="2" t="str">
        <f>VLOOKUP($A809,[1]products_2021_10_19_12_46_45!$A$3:$S$481,18,FALSE)</f>
        <v>https://rerda.com/8185/remera-mangas-cortas-sin-cierre-negra-t3xl-5xl.jpg,https://rerda.com/8186/remera-mangas-cortas-sin-cierre-negra-t3xl-5xl.jpg,https://rerda.com/8187/remera-mangas-cortas-sin-cierre-negra-t3xl-5xl.jpg,https://rerda.com/8188/remera-mangas-cortas-sin-cierre-negra-t3xl-5xl.jpg,https://rerda.com/8189/remera-mangas-cortas-sin-cierre-negra-t3xl-5xl.jpg</v>
      </c>
      <c r="P809" s="2">
        <f>IFERROR(VLOOKUP(B809,[3]stock!$A$1:$B$9000,2,FALSE),"0")</f>
        <v>35</v>
      </c>
      <c r="Q809" s="2">
        <f>VLOOKUP($A809,[1]products_2021_10_19_12_46_45!$A$3:$S$481,11,FALSE)</f>
        <v>5</v>
      </c>
      <c r="R809" s="2">
        <f>VLOOKUP($A809,[1]products_2021_10_19_12_46_45!$A$3:$S$481,12,FALSE)</f>
        <v>5</v>
      </c>
      <c r="S809" s="2">
        <f>VLOOKUP($A809,[1]products_2021_10_19_12_46_45!$A$3:$S$481,13,FALSE)</f>
        <v>5</v>
      </c>
      <c r="T809" s="2">
        <f>VLOOKUP($A809,[1]products_2021_10_19_12_46_45!$A$3:$S$481,14,FALSE)</f>
        <v>0.03</v>
      </c>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row>
    <row r="810" spans="1:45" hidden="1" x14ac:dyDescent="0.25">
      <c r="A810" s="2">
        <v>995</v>
      </c>
      <c r="B810" s="2">
        <v>210155608</v>
      </c>
      <c r="C810" s="2">
        <f>VLOOKUP($A810,[1]products_2021_10_19_12_46_45!$A$3:$S$481,3,FALSE)</f>
        <v>2101556</v>
      </c>
      <c r="D810" s="2" t="str">
        <f>VLOOKUP($A810,[1]products_2021_10_19_12_46_45!$A$3:$S$481,4,FALSE)</f>
        <v>Remera Manga Corta sin Cierre Negra T:3XL-5XL</v>
      </c>
      <c r="E810" s="3" t="s">
        <v>58</v>
      </c>
      <c r="F810" s="4"/>
      <c r="G810" s="2" t="str">
        <f>VLOOKUP($A810,[1]products_2021_10_19_12_46_45!$A$3:$S$481,16,FALSE)</f>
        <v>Remera Manga Corta reglamentaria de algodón, con un vivo transversal de hombro a hombro.</v>
      </c>
      <c r="H810" s="2" t="str">
        <f>IFERROR(VLOOKUP($A810,[1]products_2021_10_19_12_46_45!$A$3:$S$481,17,FALSE),"")</f>
        <v/>
      </c>
      <c r="I810" s="2" t="str">
        <f>VLOOKUP($A810,[1]products_2021_10_19_12_46_45!$A$3:$S$481,5,FALSE)</f>
        <v>Indumentaria militar</v>
      </c>
      <c r="J810" s="2" t="str">
        <f>IFERROR(VLOOKUP($A810,[1]products_2021_10_19_12_46_45!$A$3:$S$481,6,FALSE),"")</f>
        <v>Chombas, remeras y deportivos</v>
      </c>
      <c r="K810" s="2" t="str">
        <f>IFERROR(VLOOKUP($A810,[1]products_2021_10_19_12_46_45!$A$3:$S$481,7,FALSE),"")</f>
        <v>Remera</v>
      </c>
      <c r="L810" s="2" t="str">
        <f>IFERROR(VLOOKUP($A810,[1]products_2021_10_19_12_46_45!$A$3:$S$481,8,FALSE),"")</f>
        <v>Mangas Cortas</v>
      </c>
      <c r="M810" s="2" t="str">
        <f>IFERROR(VLOOKUP($A810,[1]products_2021_10_19_12_46_45!$A$3:$S$481,9,FALSE),"")</f>
        <v>Policía, Remera, Grupos Especiales, Mangas Cortas, Algodón</v>
      </c>
      <c r="N810" s="2">
        <f>IFERROR(VLOOKUP(C810,[2]articulo!$A$1:$D$9000,4,FALSE),"")</f>
        <v>2511.6</v>
      </c>
      <c r="O810" s="2" t="str">
        <f>VLOOKUP($A810,[1]products_2021_10_19_12_46_45!$A$3:$S$481,18,FALSE)</f>
        <v>https://rerda.com/8185/remera-mangas-cortas-sin-cierre-negra-t3xl-5xl.jpg,https://rerda.com/8186/remera-mangas-cortas-sin-cierre-negra-t3xl-5xl.jpg,https://rerda.com/8187/remera-mangas-cortas-sin-cierre-negra-t3xl-5xl.jpg,https://rerda.com/8188/remera-mangas-cortas-sin-cierre-negra-t3xl-5xl.jpg,https://rerda.com/8189/remera-mangas-cortas-sin-cierre-negra-t3xl-5xl.jpg</v>
      </c>
      <c r="P810" s="2">
        <f>IFERROR(VLOOKUP(B810,[3]stock!$A$1:$B$9000,2,FALSE),"0")</f>
        <v>16</v>
      </c>
      <c r="Q810" s="2">
        <f>VLOOKUP($A810,[1]products_2021_10_19_12_46_45!$A$3:$S$481,11,FALSE)</f>
        <v>5</v>
      </c>
      <c r="R810" s="2">
        <f>VLOOKUP($A810,[1]products_2021_10_19_12_46_45!$A$3:$S$481,12,FALSE)</f>
        <v>5</v>
      </c>
      <c r="S810" s="2">
        <f>VLOOKUP($A810,[1]products_2021_10_19_12_46_45!$A$3:$S$481,13,FALSE)</f>
        <v>5</v>
      </c>
      <c r="T810" s="2">
        <f>VLOOKUP($A810,[1]products_2021_10_19_12_46_45!$A$3:$S$481,14,FALSE)</f>
        <v>0.03</v>
      </c>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row>
    <row r="811" spans="1:45" hidden="1" x14ac:dyDescent="0.25">
      <c r="A811" s="2">
        <v>643</v>
      </c>
      <c r="B811" s="2">
        <v>210175000</v>
      </c>
      <c r="C811" s="2">
        <f>VLOOKUP($A811,[1]products_2021_10_19_12_46_45!$A$3:$S$481,3,FALSE)</f>
        <v>2101750</v>
      </c>
      <c r="D811" s="2" t="str">
        <f>VLOOKUP($A811,[1]products_2021_10_19_12_46_45!$A$3:$S$481,4,FALSE)</f>
        <v>Remera Manga Corta con Cierre Gris T:XXS-XXL</v>
      </c>
      <c r="E811" s="3" t="s">
        <v>45</v>
      </c>
      <c r="F811" s="4"/>
      <c r="G811" s="2" t="str">
        <f>VLOOKUP($A811,[1]products_2021_10_19_12_46_45!$A$3:$S$481,16,FALSE)</f>
        <v>Cierre al costado en el cuello._x000D_
Abrojos para insignias o identificación._x000D_
De uno a dos colores.</v>
      </c>
      <c r="H811" s="2" t="str">
        <f>IFERROR(VLOOKUP($A811,[1]products_2021_10_19_12_46_45!$A$3:$S$481,17,FALSE),"")</f>
        <v>Vivo transversal desde un hombro al pecho y hasta el otro hombro.</v>
      </c>
      <c r="I811" s="2" t="str">
        <f>VLOOKUP($A811,[1]products_2021_10_19_12_46_45!$A$3:$S$481,5,FALSE)</f>
        <v>Indumentaria militar</v>
      </c>
      <c r="J811" s="2" t="str">
        <f>IFERROR(VLOOKUP($A811,[1]products_2021_10_19_12_46_45!$A$3:$S$481,6,FALSE),"")</f>
        <v>Chombas, remeras y deportivos</v>
      </c>
      <c r="K811" s="2" t="str">
        <f>IFERROR(VLOOKUP($A811,[1]products_2021_10_19_12_46_45!$A$3:$S$481,7,FALSE),"")</f>
        <v>Remera</v>
      </c>
      <c r="L811" s="2" t="str">
        <f>IFERROR(VLOOKUP($A811,[1]products_2021_10_19_12_46_45!$A$3:$S$481,8,FALSE),"")</f>
        <v>Mangas Cortas</v>
      </c>
      <c r="M811" s="2" t="str">
        <f>IFERROR(VLOOKUP($A811,[1]products_2021_10_19_12_46_45!$A$3:$S$481,9,FALSE),"")</f>
        <v>Manga Corta, Cierre, Remera, Mangas Cortas</v>
      </c>
      <c r="N811" s="2">
        <f>IFERROR(VLOOKUP(C811,[2]articulo!$A$1:$D$9000,4,FALSE),"")</f>
        <v>2620.8000000000002</v>
      </c>
      <c r="O811" s="2" t="str">
        <f>VLOOKUP($A811,[1]products_2021_10_19_12_46_45!$A$3:$S$481,18,FALSE)</f>
        <v>https://rerda.com/4257/remera-mangas-cortas-con-cierre-gris.jpg,https://rerda.com/4256/remera-mangas-cortas-con-cierre-gris.jpg,https://rerda.com/4856/remera-mangas-cortas-con-cierre-gris.jpg</v>
      </c>
      <c r="P811" s="2">
        <f>IFERROR(VLOOKUP(B811,[3]stock!$A$1:$B$9000,2,FALSE),"0")</f>
        <v>18</v>
      </c>
      <c r="Q811" s="2">
        <f>VLOOKUP($A811,[1]products_2021_10_19_12_46_45!$A$3:$S$481,11,FALSE)</f>
        <v>5</v>
      </c>
      <c r="R811" s="2">
        <f>VLOOKUP($A811,[1]products_2021_10_19_12_46_45!$A$3:$S$481,12,FALSE)</f>
        <v>5</v>
      </c>
      <c r="S811" s="2">
        <f>VLOOKUP($A811,[1]products_2021_10_19_12_46_45!$A$3:$S$481,13,FALSE)</f>
        <v>5</v>
      </c>
      <c r="T811" s="2">
        <f>VLOOKUP($A811,[1]products_2021_10_19_12_46_45!$A$3:$S$481,14,FALSE)</f>
        <v>0.03</v>
      </c>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row>
    <row r="812" spans="1:45" hidden="1" x14ac:dyDescent="0.25">
      <c r="A812" s="2">
        <v>643</v>
      </c>
      <c r="B812" s="2">
        <v>210175001</v>
      </c>
      <c r="C812" s="2">
        <f>VLOOKUP($A812,[1]products_2021_10_19_12_46_45!$A$3:$S$481,3,FALSE)</f>
        <v>2101750</v>
      </c>
      <c r="D812" s="2" t="str">
        <f>VLOOKUP($A812,[1]products_2021_10_19_12_46_45!$A$3:$S$481,4,FALSE)</f>
        <v>Remera Manga Corta con Cierre Gris T:XXS-XXL</v>
      </c>
      <c r="E812" s="3" t="s">
        <v>46</v>
      </c>
      <c r="F812" s="4"/>
      <c r="G812" s="2" t="str">
        <f>VLOOKUP($A812,[1]products_2021_10_19_12_46_45!$A$3:$S$481,16,FALSE)</f>
        <v>Cierre al costado en el cuello._x000D_
Abrojos para insignias o identificación._x000D_
De uno a dos colores.</v>
      </c>
      <c r="H812" s="2" t="str">
        <f>IFERROR(VLOOKUP($A812,[1]products_2021_10_19_12_46_45!$A$3:$S$481,17,FALSE),"")</f>
        <v>Vivo transversal desde un hombro al pecho y hasta el otro hombro.</v>
      </c>
      <c r="I812" s="2" t="str">
        <f>VLOOKUP($A812,[1]products_2021_10_19_12_46_45!$A$3:$S$481,5,FALSE)</f>
        <v>Indumentaria militar</v>
      </c>
      <c r="J812" s="2" t="str">
        <f>IFERROR(VLOOKUP($A812,[1]products_2021_10_19_12_46_45!$A$3:$S$481,6,FALSE),"")</f>
        <v>Chombas, remeras y deportivos</v>
      </c>
      <c r="K812" s="2" t="str">
        <f>IFERROR(VLOOKUP($A812,[1]products_2021_10_19_12_46_45!$A$3:$S$481,7,FALSE),"")</f>
        <v>Remera</v>
      </c>
      <c r="L812" s="2" t="str">
        <f>IFERROR(VLOOKUP($A812,[1]products_2021_10_19_12_46_45!$A$3:$S$481,8,FALSE),"")</f>
        <v>Mangas Cortas</v>
      </c>
      <c r="M812" s="2" t="str">
        <f>IFERROR(VLOOKUP($A812,[1]products_2021_10_19_12_46_45!$A$3:$S$481,9,FALSE),"")</f>
        <v>Manga Corta, Cierre, Remera, Mangas Cortas</v>
      </c>
      <c r="N812" s="2">
        <f>IFERROR(VLOOKUP(C812,[2]articulo!$A$1:$D$9000,4,FALSE),"")</f>
        <v>2620.8000000000002</v>
      </c>
      <c r="O812" s="2" t="str">
        <f>VLOOKUP($A812,[1]products_2021_10_19_12_46_45!$A$3:$S$481,18,FALSE)</f>
        <v>https://rerda.com/4257/remera-mangas-cortas-con-cierre-gris.jpg,https://rerda.com/4256/remera-mangas-cortas-con-cierre-gris.jpg,https://rerda.com/4856/remera-mangas-cortas-con-cierre-gris.jpg</v>
      </c>
      <c r="P812" s="2">
        <f>IFERROR(VLOOKUP(B812,[3]stock!$A$1:$B$9000,2,FALSE),"0")</f>
        <v>3</v>
      </c>
      <c r="Q812" s="2">
        <f>VLOOKUP($A812,[1]products_2021_10_19_12_46_45!$A$3:$S$481,11,FALSE)</f>
        <v>5</v>
      </c>
      <c r="R812" s="2">
        <f>VLOOKUP($A812,[1]products_2021_10_19_12_46_45!$A$3:$S$481,12,FALSE)</f>
        <v>5</v>
      </c>
      <c r="S812" s="2">
        <f>VLOOKUP($A812,[1]products_2021_10_19_12_46_45!$A$3:$S$481,13,FALSE)</f>
        <v>5</v>
      </c>
      <c r="T812" s="2">
        <f>VLOOKUP($A812,[1]products_2021_10_19_12_46_45!$A$3:$S$481,14,FALSE)</f>
        <v>0.03</v>
      </c>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row>
    <row r="813" spans="1:45" hidden="1" x14ac:dyDescent="0.25">
      <c r="A813" s="2">
        <v>643</v>
      </c>
      <c r="B813" s="2">
        <v>210175002</v>
      </c>
      <c r="C813" s="2">
        <f>VLOOKUP($A813,[1]products_2021_10_19_12_46_45!$A$3:$S$481,3,FALSE)</f>
        <v>2101750</v>
      </c>
      <c r="D813" s="2" t="str">
        <f>VLOOKUP($A813,[1]products_2021_10_19_12_46_45!$A$3:$S$481,4,FALSE)</f>
        <v>Remera Manga Corta con Cierre Gris T:XXS-XXL</v>
      </c>
      <c r="E813" s="3" t="s">
        <v>47</v>
      </c>
      <c r="F813" s="4"/>
      <c r="G813" s="2" t="str">
        <f>VLOOKUP($A813,[1]products_2021_10_19_12_46_45!$A$3:$S$481,16,FALSE)</f>
        <v>Cierre al costado en el cuello._x000D_
Abrojos para insignias o identificación._x000D_
De uno a dos colores.</v>
      </c>
      <c r="H813" s="2" t="str">
        <f>IFERROR(VLOOKUP($A813,[1]products_2021_10_19_12_46_45!$A$3:$S$481,17,FALSE),"")</f>
        <v>Vivo transversal desde un hombro al pecho y hasta el otro hombro.</v>
      </c>
      <c r="I813" s="2" t="str">
        <f>VLOOKUP($A813,[1]products_2021_10_19_12_46_45!$A$3:$S$481,5,FALSE)</f>
        <v>Indumentaria militar</v>
      </c>
      <c r="J813" s="2" t="str">
        <f>IFERROR(VLOOKUP($A813,[1]products_2021_10_19_12_46_45!$A$3:$S$481,6,FALSE),"")</f>
        <v>Chombas, remeras y deportivos</v>
      </c>
      <c r="K813" s="2" t="str">
        <f>IFERROR(VLOOKUP($A813,[1]products_2021_10_19_12_46_45!$A$3:$S$481,7,FALSE),"")</f>
        <v>Remera</v>
      </c>
      <c r="L813" s="2" t="str">
        <f>IFERROR(VLOOKUP($A813,[1]products_2021_10_19_12_46_45!$A$3:$S$481,8,FALSE),"")</f>
        <v>Mangas Cortas</v>
      </c>
      <c r="M813" s="2" t="str">
        <f>IFERROR(VLOOKUP($A813,[1]products_2021_10_19_12_46_45!$A$3:$S$481,9,FALSE),"")</f>
        <v>Manga Corta, Cierre, Remera, Mangas Cortas</v>
      </c>
      <c r="N813" s="2">
        <f>IFERROR(VLOOKUP(C813,[2]articulo!$A$1:$D$9000,4,FALSE),"")</f>
        <v>2620.8000000000002</v>
      </c>
      <c r="O813" s="2" t="str">
        <f>VLOOKUP($A813,[1]products_2021_10_19_12_46_45!$A$3:$S$481,18,FALSE)</f>
        <v>https://rerda.com/4257/remera-mangas-cortas-con-cierre-gris.jpg,https://rerda.com/4256/remera-mangas-cortas-con-cierre-gris.jpg,https://rerda.com/4856/remera-mangas-cortas-con-cierre-gris.jpg</v>
      </c>
      <c r="P813" s="2">
        <f>IFERROR(VLOOKUP(B813,[3]stock!$A$1:$B$9000,2,FALSE),"0")</f>
        <v>17</v>
      </c>
      <c r="Q813" s="2">
        <f>VLOOKUP($A813,[1]products_2021_10_19_12_46_45!$A$3:$S$481,11,FALSE)</f>
        <v>5</v>
      </c>
      <c r="R813" s="2">
        <f>VLOOKUP($A813,[1]products_2021_10_19_12_46_45!$A$3:$S$481,12,FALSE)</f>
        <v>5</v>
      </c>
      <c r="S813" s="2">
        <f>VLOOKUP($A813,[1]products_2021_10_19_12_46_45!$A$3:$S$481,13,FALSE)</f>
        <v>5</v>
      </c>
      <c r="T813" s="2">
        <f>VLOOKUP($A813,[1]products_2021_10_19_12_46_45!$A$3:$S$481,14,FALSE)</f>
        <v>0.03</v>
      </c>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row>
    <row r="814" spans="1:45" hidden="1" x14ac:dyDescent="0.25">
      <c r="A814" s="2">
        <v>643</v>
      </c>
      <c r="B814" s="2">
        <v>210175003</v>
      </c>
      <c r="C814" s="2">
        <f>VLOOKUP($A814,[1]products_2021_10_19_12_46_45!$A$3:$S$481,3,FALSE)</f>
        <v>2101750</v>
      </c>
      <c r="D814" s="2" t="str">
        <f>VLOOKUP($A814,[1]products_2021_10_19_12_46_45!$A$3:$S$481,4,FALSE)</f>
        <v>Remera Manga Corta con Cierre Gris T:XXS-XXL</v>
      </c>
      <c r="E814" s="3" t="s">
        <v>48</v>
      </c>
      <c r="F814" s="4"/>
      <c r="G814" s="2" t="str">
        <f>VLOOKUP($A814,[1]products_2021_10_19_12_46_45!$A$3:$S$481,16,FALSE)</f>
        <v>Cierre al costado en el cuello._x000D_
Abrojos para insignias o identificación._x000D_
De uno a dos colores.</v>
      </c>
      <c r="H814" s="2" t="str">
        <f>IFERROR(VLOOKUP($A814,[1]products_2021_10_19_12_46_45!$A$3:$S$481,17,FALSE),"")</f>
        <v>Vivo transversal desde un hombro al pecho y hasta el otro hombro.</v>
      </c>
      <c r="I814" s="2" t="str">
        <f>VLOOKUP($A814,[1]products_2021_10_19_12_46_45!$A$3:$S$481,5,FALSE)</f>
        <v>Indumentaria militar</v>
      </c>
      <c r="J814" s="2" t="str">
        <f>IFERROR(VLOOKUP($A814,[1]products_2021_10_19_12_46_45!$A$3:$S$481,6,FALSE),"")</f>
        <v>Chombas, remeras y deportivos</v>
      </c>
      <c r="K814" s="2" t="str">
        <f>IFERROR(VLOOKUP($A814,[1]products_2021_10_19_12_46_45!$A$3:$S$481,7,FALSE),"")</f>
        <v>Remera</v>
      </c>
      <c r="L814" s="2" t="str">
        <f>IFERROR(VLOOKUP($A814,[1]products_2021_10_19_12_46_45!$A$3:$S$481,8,FALSE),"")</f>
        <v>Mangas Cortas</v>
      </c>
      <c r="M814" s="2" t="str">
        <f>IFERROR(VLOOKUP($A814,[1]products_2021_10_19_12_46_45!$A$3:$S$481,9,FALSE),"")</f>
        <v>Manga Corta, Cierre, Remera, Mangas Cortas</v>
      </c>
      <c r="N814" s="2">
        <f>IFERROR(VLOOKUP(C814,[2]articulo!$A$1:$D$9000,4,FALSE),"")</f>
        <v>2620.8000000000002</v>
      </c>
      <c r="O814" s="2" t="str">
        <f>VLOOKUP($A814,[1]products_2021_10_19_12_46_45!$A$3:$S$481,18,FALSE)</f>
        <v>https://rerda.com/4257/remera-mangas-cortas-con-cierre-gris.jpg,https://rerda.com/4256/remera-mangas-cortas-con-cierre-gris.jpg,https://rerda.com/4856/remera-mangas-cortas-con-cierre-gris.jpg</v>
      </c>
      <c r="P814" s="2">
        <f>IFERROR(VLOOKUP(B814,[3]stock!$A$1:$B$9000,2,FALSE),"0")</f>
        <v>54</v>
      </c>
      <c r="Q814" s="2">
        <f>VLOOKUP($A814,[1]products_2021_10_19_12_46_45!$A$3:$S$481,11,FALSE)</f>
        <v>5</v>
      </c>
      <c r="R814" s="2">
        <f>VLOOKUP($A814,[1]products_2021_10_19_12_46_45!$A$3:$S$481,12,FALSE)</f>
        <v>5</v>
      </c>
      <c r="S814" s="2">
        <f>VLOOKUP($A814,[1]products_2021_10_19_12_46_45!$A$3:$S$481,13,FALSE)</f>
        <v>5</v>
      </c>
      <c r="T814" s="2">
        <f>VLOOKUP($A814,[1]products_2021_10_19_12_46_45!$A$3:$S$481,14,FALSE)</f>
        <v>0.03</v>
      </c>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row>
    <row r="815" spans="1:45" hidden="1" x14ac:dyDescent="0.25">
      <c r="A815" s="2">
        <v>643</v>
      </c>
      <c r="B815" s="2">
        <v>210175004</v>
      </c>
      <c r="C815" s="2">
        <f>VLOOKUP($A815,[1]products_2021_10_19_12_46_45!$A$3:$S$481,3,FALSE)</f>
        <v>2101750</v>
      </c>
      <c r="D815" s="2" t="str">
        <f>VLOOKUP($A815,[1]products_2021_10_19_12_46_45!$A$3:$S$481,4,FALSE)</f>
        <v>Remera Manga Corta con Cierre Gris T:XXS-XXL</v>
      </c>
      <c r="E815" s="3" t="s">
        <v>49</v>
      </c>
      <c r="F815" s="4"/>
      <c r="G815" s="2" t="str">
        <f>VLOOKUP($A815,[1]products_2021_10_19_12_46_45!$A$3:$S$481,16,FALSE)</f>
        <v>Cierre al costado en el cuello._x000D_
Abrojos para insignias o identificación._x000D_
De uno a dos colores.</v>
      </c>
      <c r="H815" s="2" t="str">
        <f>IFERROR(VLOOKUP($A815,[1]products_2021_10_19_12_46_45!$A$3:$S$481,17,FALSE),"")</f>
        <v>Vivo transversal desde un hombro al pecho y hasta el otro hombro.</v>
      </c>
      <c r="I815" s="2" t="str">
        <f>VLOOKUP($A815,[1]products_2021_10_19_12_46_45!$A$3:$S$481,5,FALSE)</f>
        <v>Indumentaria militar</v>
      </c>
      <c r="J815" s="2" t="str">
        <f>IFERROR(VLOOKUP($A815,[1]products_2021_10_19_12_46_45!$A$3:$S$481,6,FALSE),"")</f>
        <v>Chombas, remeras y deportivos</v>
      </c>
      <c r="K815" s="2" t="str">
        <f>IFERROR(VLOOKUP($A815,[1]products_2021_10_19_12_46_45!$A$3:$S$481,7,FALSE),"")</f>
        <v>Remera</v>
      </c>
      <c r="L815" s="2" t="str">
        <f>IFERROR(VLOOKUP($A815,[1]products_2021_10_19_12_46_45!$A$3:$S$481,8,FALSE),"")</f>
        <v>Mangas Cortas</v>
      </c>
      <c r="M815" s="2" t="str">
        <f>IFERROR(VLOOKUP($A815,[1]products_2021_10_19_12_46_45!$A$3:$S$481,9,FALSE),"")</f>
        <v>Manga Corta, Cierre, Remera, Mangas Cortas</v>
      </c>
      <c r="N815" s="2">
        <f>IFERROR(VLOOKUP(C815,[2]articulo!$A$1:$D$9000,4,FALSE),"")</f>
        <v>2620.8000000000002</v>
      </c>
      <c r="O815" s="2" t="str">
        <f>VLOOKUP($A815,[1]products_2021_10_19_12_46_45!$A$3:$S$481,18,FALSE)</f>
        <v>https://rerda.com/4257/remera-mangas-cortas-con-cierre-gris.jpg,https://rerda.com/4256/remera-mangas-cortas-con-cierre-gris.jpg,https://rerda.com/4856/remera-mangas-cortas-con-cierre-gris.jpg</v>
      </c>
      <c r="P815" s="2">
        <f>IFERROR(VLOOKUP(B815,[3]stock!$A$1:$B$9000,2,FALSE),"0")</f>
        <v>16</v>
      </c>
      <c r="Q815" s="2">
        <f>VLOOKUP($A815,[1]products_2021_10_19_12_46_45!$A$3:$S$481,11,FALSE)</f>
        <v>5</v>
      </c>
      <c r="R815" s="2">
        <f>VLOOKUP($A815,[1]products_2021_10_19_12_46_45!$A$3:$S$481,12,FALSE)</f>
        <v>5</v>
      </c>
      <c r="S815" s="2">
        <f>VLOOKUP($A815,[1]products_2021_10_19_12_46_45!$A$3:$S$481,13,FALSE)</f>
        <v>5</v>
      </c>
      <c r="T815" s="2">
        <f>VLOOKUP($A815,[1]products_2021_10_19_12_46_45!$A$3:$S$481,14,FALSE)</f>
        <v>0.03</v>
      </c>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row>
    <row r="816" spans="1:45" hidden="1" x14ac:dyDescent="0.25">
      <c r="A816" s="2">
        <v>643</v>
      </c>
      <c r="B816" s="2">
        <v>210175005</v>
      </c>
      <c r="C816" s="2">
        <f>VLOOKUP($A816,[1]products_2021_10_19_12_46_45!$A$3:$S$481,3,FALSE)</f>
        <v>2101750</v>
      </c>
      <c r="D816" s="2" t="str">
        <f>VLOOKUP($A816,[1]products_2021_10_19_12_46_45!$A$3:$S$481,4,FALSE)</f>
        <v>Remera Manga Corta con Cierre Gris T:XXS-XXL</v>
      </c>
      <c r="E816" s="3" t="s">
        <v>50</v>
      </c>
      <c r="F816" s="4"/>
      <c r="G816" s="2" t="str">
        <f>VLOOKUP($A816,[1]products_2021_10_19_12_46_45!$A$3:$S$481,16,FALSE)</f>
        <v>Cierre al costado en el cuello._x000D_
Abrojos para insignias o identificación._x000D_
De uno a dos colores.</v>
      </c>
      <c r="H816" s="2" t="str">
        <f>IFERROR(VLOOKUP($A816,[1]products_2021_10_19_12_46_45!$A$3:$S$481,17,FALSE),"")</f>
        <v>Vivo transversal desde un hombro al pecho y hasta el otro hombro.</v>
      </c>
      <c r="I816" s="2" t="str">
        <f>VLOOKUP($A816,[1]products_2021_10_19_12_46_45!$A$3:$S$481,5,FALSE)</f>
        <v>Indumentaria militar</v>
      </c>
      <c r="J816" s="2" t="str">
        <f>IFERROR(VLOOKUP($A816,[1]products_2021_10_19_12_46_45!$A$3:$S$481,6,FALSE),"")</f>
        <v>Chombas, remeras y deportivos</v>
      </c>
      <c r="K816" s="2" t="str">
        <f>IFERROR(VLOOKUP($A816,[1]products_2021_10_19_12_46_45!$A$3:$S$481,7,FALSE),"")</f>
        <v>Remera</v>
      </c>
      <c r="L816" s="2" t="str">
        <f>IFERROR(VLOOKUP($A816,[1]products_2021_10_19_12_46_45!$A$3:$S$481,8,FALSE),"")</f>
        <v>Mangas Cortas</v>
      </c>
      <c r="M816" s="2" t="str">
        <f>IFERROR(VLOOKUP($A816,[1]products_2021_10_19_12_46_45!$A$3:$S$481,9,FALSE),"")</f>
        <v>Manga Corta, Cierre, Remera, Mangas Cortas</v>
      </c>
      <c r="N816" s="2">
        <f>IFERROR(VLOOKUP(C816,[2]articulo!$A$1:$D$9000,4,FALSE),"")</f>
        <v>2620.8000000000002</v>
      </c>
      <c r="O816" s="2" t="str">
        <f>VLOOKUP($A816,[1]products_2021_10_19_12_46_45!$A$3:$S$481,18,FALSE)</f>
        <v>https://rerda.com/4257/remera-mangas-cortas-con-cierre-gris.jpg,https://rerda.com/4256/remera-mangas-cortas-con-cierre-gris.jpg,https://rerda.com/4856/remera-mangas-cortas-con-cierre-gris.jpg</v>
      </c>
      <c r="P816" s="2">
        <f>IFERROR(VLOOKUP(B816,[3]stock!$A$1:$B$9000,2,FALSE),"0")</f>
        <v>39</v>
      </c>
      <c r="Q816" s="2">
        <f>VLOOKUP($A816,[1]products_2021_10_19_12_46_45!$A$3:$S$481,11,FALSE)</f>
        <v>5</v>
      </c>
      <c r="R816" s="2">
        <f>VLOOKUP($A816,[1]products_2021_10_19_12_46_45!$A$3:$S$481,12,FALSE)</f>
        <v>5</v>
      </c>
      <c r="S816" s="2">
        <f>VLOOKUP($A816,[1]products_2021_10_19_12_46_45!$A$3:$S$481,13,FALSE)</f>
        <v>5</v>
      </c>
      <c r="T816" s="2">
        <f>VLOOKUP($A816,[1]products_2021_10_19_12_46_45!$A$3:$S$481,14,FALSE)</f>
        <v>0.03</v>
      </c>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row>
    <row r="817" spans="1:45" hidden="1" x14ac:dyDescent="0.25">
      <c r="A817" s="2">
        <v>643</v>
      </c>
      <c r="B817" s="2">
        <v>210175006</v>
      </c>
      <c r="C817" s="2">
        <f>VLOOKUP($A817,[1]products_2021_10_19_12_46_45!$A$3:$S$481,3,FALSE)</f>
        <v>2101750</v>
      </c>
      <c r="D817" s="2" t="str">
        <f>VLOOKUP($A817,[1]products_2021_10_19_12_46_45!$A$3:$S$481,4,FALSE)</f>
        <v>Remera Manga Corta con Cierre Gris T:XXS-XXL</v>
      </c>
      <c r="E817" s="3" t="s">
        <v>51</v>
      </c>
      <c r="F817" s="4"/>
      <c r="G817" s="2" t="str">
        <f>VLOOKUP($A817,[1]products_2021_10_19_12_46_45!$A$3:$S$481,16,FALSE)</f>
        <v>Cierre al costado en el cuello._x000D_
Abrojos para insignias o identificación._x000D_
De uno a dos colores.</v>
      </c>
      <c r="H817" s="2" t="str">
        <f>IFERROR(VLOOKUP($A817,[1]products_2021_10_19_12_46_45!$A$3:$S$481,17,FALSE),"")</f>
        <v>Vivo transversal desde un hombro al pecho y hasta el otro hombro.</v>
      </c>
      <c r="I817" s="2" t="str">
        <f>VLOOKUP($A817,[1]products_2021_10_19_12_46_45!$A$3:$S$481,5,FALSE)</f>
        <v>Indumentaria militar</v>
      </c>
      <c r="J817" s="2" t="str">
        <f>IFERROR(VLOOKUP($A817,[1]products_2021_10_19_12_46_45!$A$3:$S$481,6,FALSE),"")</f>
        <v>Chombas, remeras y deportivos</v>
      </c>
      <c r="K817" s="2" t="str">
        <f>IFERROR(VLOOKUP($A817,[1]products_2021_10_19_12_46_45!$A$3:$S$481,7,FALSE),"")</f>
        <v>Remera</v>
      </c>
      <c r="L817" s="2" t="str">
        <f>IFERROR(VLOOKUP($A817,[1]products_2021_10_19_12_46_45!$A$3:$S$481,8,FALSE),"")</f>
        <v>Mangas Cortas</v>
      </c>
      <c r="M817" s="2" t="str">
        <f>IFERROR(VLOOKUP($A817,[1]products_2021_10_19_12_46_45!$A$3:$S$481,9,FALSE),"")</f>
        <v>Manga Corta, Cierre, Remera, Mangas Cortas</v>
      </c>
      <c r="N817" s="2">
        <f>IFERROR(VLOOKUP(C817,[2]articulo!$A$1:$D$9000,4,FALSE),"")</f>
        <v>2620.8000000000002</v>
      </c>
      <c r="O817" s="2" t="str">
        <f>VLOOKUP($A817,[1]products_2021_10_19_12_46_45!$A$3:$S$481,18,FALSE)</f>
        <v>https://rerda.com/4257/remera-mangas-cortas-con-cierre-gris.jpg,https://rerda.com/4256/remera-mangas-cortas-con-cierre-gris.jpg,https://rerda.com/4856/remera-mangas-cortas-con-cierre-gris.jpg</v>
      </c>
      <c r="P817" s="2">
        <f>IFERROR(VLOOKUP(B817,[3]stock!$A$1:$B$9000,2,FALSE),"0")</f>
        <v>31</v>
      </c>
      <c r="Q817" s="2">
        <f>VLOOKUP($A817,[1]products_2021_10_19_12_46_45!$A$3:$S$481,11,FALSE)</f>
        <v>5</v>
      </c>
      <c r="R817" s="2">
        <f>VLOOKUP($A817,[1]products_2021_10_19_12_46_45!$A$3:$S$481,12,FALSE)</f>
        <v>5</v>
      </c>
      <c r="S817" s="2">
        <f>VLOOKUP($A817,[1]products_2021_10_19_12_46_45!$A$3:$S$481,13,FALSE)</f>
        <v>5</v>
      </c>
      <c r="T817" s="2">
        <f>VLOOKUP($A817,[1]products_2021_10_19_12_46_45!$A$3:$S$481,14,FALSE)</f>
        <v>0.03</v>
      </c>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row>
    <row r="818" spans="1:45" hidden="1" x14ac:dyDescent="0.25">
      <c r="A818" s="2">
        <v>643</v>
      </c>
      <c r="B818" s="2">
        <v>210175010</v>
      </c>
      <c r="C818" s="2">
        <f>VLOOKUP($A818,[1]products_2021_10_19_12_46_45!$A$3:$S$481,3,FALSE)</f>
        <v>2101750</v>
      </c>
      <c r="D818" s="2" t="str">
        <f>VLOOKUP($A818,[1]products_2021_10_19_12_46_45!$A$3:$S$481,4,FALSE)</f>
        <v>Remera Manga Corta con Cierre Gris T:XXS-XXL</v>
      </c>
      <c r="E818" s="3" t="s">
        <v>60</v>
      </c>
      <c r="F818" s="4"/>
      <c r="G818" s="2" t="str">
        <f>VLOOKUP($A818,[1]products_2021_10_19_12_46_45!$A$3:$S$481,16,FALSE)</f>
        <v>Cierre al costado en el cuello._x000D_
Abrojos para insignias o identificación._x000D_
De uno a dos colores.</v>
      </c>
      <c r="H818" s="2" t="str">
        <f>IFERROR(VLOOKUP($A818,[1]products_2021_10_19_12_46_45!$A$3:$S$481,17,FALSE),"")</f>
        <v>Vivo transversal desde un hombro al pecho y hasta el otro hombro.</v>
      </c>
      <c r="I818" s="2" t="str">
        <f>VLOOKUP($A818,[1]products_2021_10_19_12_46_45!$A$3:$S$481,5,FALSE)</f>
        <v>Indumentaria militar</v>
      </c>
      <c r="J818" s="2" t="str">
        <f>IFERROR(VLOOKUP($A818,[1]products_2021_10_19_12_46_45!$A$3:$S$481,6,FALSE),"")</f>
        <v>Chombas, remeras y deportivos</v>
      </c>
      <c r="K818" s="2" t="str">
        <f>IFERROR(VLOOKUP($A818,[1]products_2021_10_19_12_46_45!$A$3:$S$481,7,FALSE),"")</f>
        <v>Remera</v>
      </c>
      <c r="L818" s="2" t="str">
        <f>IFERROR(VLOOKUP($A818,[1]products_2021_10_19_12_46_45!$A$3:$S$481,8,FALSE),"")</f>
        <v>Mangas Cortas</v>
      </c>
      <c r="M818" s="2" t="str">
        <f>IFERROR(VLOOKUP($A818,[1]products_2021_10_19_12_46_45!$A$3:$S$481,9,FALSE),"")</f>
        <v>Manga Corta, Cierre, Remera, Mangas Cortas</v>
      </c>
      <c r="N818" s="2">
        <f>IFERROR(VLOOKUP(C818,[2]articulo!$A$1:$D$9000,4,FALSE),"")</f>
        <v>2620.8000000000002</v>
      </c>
      <c r="O818" s="2" t="str">
        <f>VLOOKUP($A818,[1]products_2021_10_19_12_46_45!$A$3:$S$481,18,FALSE)</f>
        <v>https://rerda.com/4257/remera-mangas-cortas-con-cierre-gris.jpg,https://rerda.com/4256/remera-mangas-cortas-con-cierre-gris.jpg,https://rerda.com/4856/remera-mangas-cortas-con-cierre-gris.jpg</v>
      </c>
      <c r="P818" s="2">
        <f>IFERROR(VLOOKUP(B818,[3]stock!$A$1:$B$9000,2,FALSE),"0")</f>
        <v>12</v>
      </c>
      <c r="Q818" s="2">
        <f>VLOOKUP($A818,[1]products_2021_10_19_12_46_45!$A$3:$S$481,11,FALSE)</f>
        <v>5</v>
      </c>
      <c r="R818" s="2">
        <f>VLOOKUP($A818,[1]products_2021_10_19_12_46_45!$A$3:$S$481,12,FALSE)</f>
        <v>5</v>
      </c>
      <c r="S818" s="2">
        <f>VLOOKUP($A818,[1]products_2021_10_19_12_46_45!$A$3:$S$481,13,FALSE)</f>
        <v>5</v>
      </c>
      <c r="T818" s="2">
        <f>VLOOKUP($A818,[1]products_2021_10_19_12_46_45!$A$3:$S$481,14,FALSE)</f>
        <v>0.03</v>
      </c>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row>
    <row r="819" spans="1:45" hidden="1" x14ac:dyDescent="0.25">
      <c r="A819" s="2">
        <v>756</v>
      </c>
      <c r="B819" s="2">
        <v>210175100</v>
      </c>
      <c r="C819" s="2">
        <f>VLOOKUP($A819,[1]products_2021_10_19_12_46_45!$A$3:$S$481,3,FALSE)</f>
        <v>2101751</v>
      </c>
      <c r="D819" s="2" t="str">
        <f>VLOOKUP($A819,[1]products_2021_10_19_12_46_45!$A$3:$S$481,4,FALSE)</f>
        <v>Remera Manga Larga con Cierre Gris T:XXS-XXL</v>
      </c>
      <c r="E819" s="3" t="s">
        <v>45</v>
      </c>
      <c r="F819" s="4"/>
      <c r="G819" s="2" t="str">
        <f>VLOOKUP($A819,[1]products_2021_10_19_12_46_45!$A$3:$S$481,16,FALSE)</f>
        <v>Cierre al costado en el cuello._x000D_
Abrojos para insignias o identificación._x000D_
De uno a dos colores.</v>
      </c>
      <c r="H819" s="2" t="str">
        <f>IFERROR(VLOOKUP($A819,[1]products_2021_10_19_12_46_45!$A$3:$S$481,17,FALSE),"")</f>
        <v>Vivo transversal desde un hombro al pecho y hasta el otro hombro.</v>
      </c>
      <c r="I819" s="2" t="str">
        <f>VLOOKUP($A819,[1]products_2021_10_19_12_46_45!$A$3:$S$481,5,FALSE)</f>
        <v>Indumentaria militar</v>
      </c>
      <c r="J819" s="2" t="str">
        <f>IFERROR(VLOOKUP($A819,[1]products_2021_10_19_12_46_45!$A$3:$S$481,6,FALSE),"")</f>
        <v>Chombas, remeras y deportivos</v>
      </c>
      <c r="K819" s="2" t="str">
        <f>IFERROR(VLOOKUP($A819,[1]products_2021_10_19_12_46_45!$A$3:$S$481,7,FALSE),"")</f>
        <v>Remera</v>
      </c>
      <c r="L819" s="2" t="str">
        <f>IFERROR(VLOOKUP($A819,[1]products_2021_10_19_12_46_45!$A$3:$S$481,8,FALSE),"")</f>
        <v>Mangas Largas</v>
      </c>
      <c r="M819" s="2" t="str">
        <f>IFERROR(VLOOKUP($A819,[1]products_2021_10_19_12_46_45!$A$3:$S$481,9,FALSE),"")</f>
        <v>Policía, Penitenciaría, Manga Larga, Remera, Piqué</v>
      </c>
      <c r="N819" s="2">
        <f>IFERROR(VLOOKUP(C819,[2]articulo!$A$1:$D$9000,4,FALSE),"")</f>
        <v>3380</v>
      </c>
      <c r="O819" s="2" t="str">
        <f>VLOOKUP($A819,[1]products_2021_10_19_12_46_45!$A$3:$S$481,18,FALSE)</f>
        <v>https://rerda.com/4752/remera-ml-con-cierre-gris.jpg,https://rerda.com/4753/remera-ml-con-cierre-gris.jpg,https://rerda.com/4754/remera-ml-con-cierre-gris.jpg,https://rerda.com/4755/remera-ml-con-cierre-gris.jpg,https://rerda.com/4756/remera-ml-con-cierre-gris.jpg,https://rerda.com/4757/remera-ml-con-cierre-gris.jpg</v>
      </c>
      <c r="P819" s="2">
        <f>IFERROR(VLOOKUP(B819,[3]stock!$A$1:$B$9000,2,FALSE),"0")</f>
        <v>3</v>
      </c>
      <c r="Q819" s="2">
        <f>VLOOKUP($A819,[1]products_2021_10_19_12_46_45!$A$3:$S$481,11,FALSE)</f>
        <v>5</v>
      </c>
      <c r="R819" s="2">
        <f>VLOOKUP($A819,[1]products_2021_10_19_12_46_45!$A$3:$S$481,12,FALSE)</f>
        <v>5</v>
      </c>
      <c r="S819" s="2">
        <f>VLOOKUP($A819,[1]products_2021_10_19_12_46_45!$A$3:$S$481,13,FALSE)</f>
        <v>5</v>
      </c>
      <c r="T819" s="2">
        <f>VLOOKUP($A819,[1]products_2021_10_19_12_46_45!$A$3:$S$481,14,FALSE)</f>
        <v>0.03</v>
      </c>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row>
    <row r="820" spans="1:45" hidden="1" x14ac:dyDescent="0.25">
      <c r="A820" s="2">
        <v>756</v>
      </c>
      <c r="B820" s="2">
        <v>210175101</v>
      </c>
      <c r="C820" s="2">
        <f>VLOOKUP($A820,[1]products_2021_10_19_12_46_45!$A$3:$S$481,3,FALSE)</f>
        <v>2101751</v>
      </c>
      <c r="D820" s="2" t="str">
        <f>VLOOKUP($A820,[1]products_2021_10_19_12_46_45!$A$3:$S$481,4,FALSE)</f>
        <v>Remera Manga Larga con Cierre Gris T:XXS-XXL</v>
      </c>
      <c r="E820" s="3" t="s">
        <v>46</v>
      </c>
      <c r="F820" s="4"/>
      <c r="G820" s="2" t="str">
        <f>VLOOKUP($A820,[1]products_2021_10_19_12_46_45!$A$3:$S$481,16,FALSE)</f>
        <v>Cierre al costado en el cuello._x000D_
Abrojos para insignias o identificación._x000D_
De uno a dos colores.</v>
      </c>
      <c r="H820" s="2" t="str">
        <f>IFERROR(VLOOKUP($A820,[1]products_2021_10_19_12_46_45!$A$3:$S$481,17,FALSE),"")</f>
        <v>Vivo transversal desde un hombro al pecho y hasta el otro hombro.</v>
      </c>
      <c r="I820" s="2" t="str">
        <f>VLOOKUP($A820,[1]products_2021_10_19_12_46_45!$A$3:$S$481,5,FALSE)</f>
        <v>Indumentaria militar</v>
      </c>
      <c r="J820" s="2" t="str">
        <f>IFERROR(VLOOKUP($A820,[1]products_2021_10_19_12_46_45!$A$3:$S$481,6,FALSE),"")</f>
        <v>Chombas, remeras y deportivos</v>
      </c>
      <c r="K820" s="2" t="str">
        <f>IFERROR(VLOOKUP($A820,[1]products_2021_10_19_12_46_45!$A$3:$S$481,7,FALSE),"")</f>
        <v>Remera</v>
      </c>
      <c r="L820" s="2" t="str">
        <f>IFERROR(VLOOKUP($A820,[1]products_2021_10_19_12_46_45!$A$3:$S$481,8,FALSE),"")</f>
        <v>Mangas Largas</v>
      </c>
      <c r="M820" s="2" t="str">
        <f>IFERROR(VLOOKUP($A820,[1]products_2021_10_19_12_46_45!$A$3:$S$481,9,FALSE),"")</f>
        <v>Policía, Penitenciaría, Manga Larga, Remera, Piqué</v>
      </c>
      <c r="N820" s="2">
        <f>IFERROR(VLOOKUP(C820,[2]articulo!$A$1:$D$9000,4,FALSE),"")</f>
        <v>3380</v>
      </c>
      <c r="O820" s="2" t="str">
        <f>VLOOKUP($A820,[1]products_2021_10_19_12_46_45!$A$3:$S$481,18,FALSE)</f>
        <v>https://rerda.com/4752/remera-ml-con-cierre-gris.jpg,https://rerda.com/4753/remera-ml-con-cierre-gris.jpg,https://rerda.com/4754/remera-ml-con-cierre-gris.jpg,https://rerda.com/4755/remera-ml-con-cierre-gris.jpg,https://rerda.com/4756/remera-ml-con-cierre-gris.jpg,https://rerda.com/4757/remera-ml-con-cierre-gris.jpg</v>
      </c>
      <c r="P820" s="2">
        <f>IFERROR(VLOOKUP(B820,[3]stock!$A$1:$B$9000,2,FALSE),"0")</f>
        <v>24</v>
      </c>
      <c r="Q820" s="2">
        <f>VLOOKUP($A820,[1]products_2021_10_19_12_46_45!$A$3:$S$481,11,FALSE)</f>
        <v>5</v>
      </c>
      <c r="R820" s="2">
        <f>VLOOKUP($A820,[1]products_2021_10_19_12_46_45!$A$3:$S$481,12,FALSE)</f>
        <v>5</v>
      </c>
      <c r="S820" s="2">
        <f>VLOOKUP($A820,[1]products_2021_10_19_12_46_45!$A$3:$S$481,13,FALSE)</f>
        <v>5</v>
      </c>
      <c r="T820" s="2">
        <f>VLOOKUP($A820,[1]products_2021_10_19_12_46_45!$A$3:$S$481,14,FALSE)</f>
        <v>0.03</v>
      </c>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row>
    <row r="821" spans="1:45" hidden="1" x14ac:dyDescent="0.25">
      <c r="A821" s="2">
        <v>756</v>
      </c>
      <c r="B821" s="2">
        <v>210175102</v>
      </c>
      <c r="C821" s="2">
        <f>VLOOKUP($A821,[1]products_2021_10_19_12_46_45!$A$3:$S$481,3,FALSE)</f>
        <v>2101751</v>
      </c>
      <c r="D821" s="2" t="str">
        <f>VLOOKUP($A821,[1]products_2021_10_19_12_46_45!$A$3:$S$481,4,FALSE)</f>
        <v>Remera Manga Larga con Cierre Gris T:XXS-XXL</v>
      </c>
      <c r="E821" s="3" t="s">
        <v>47</v>
      </c>
      <c r="F821" s="4"/>
      <c r="G821" s="2" t="str">
        <f>VLOOKUP($A821,[1]products_2021_10_19_12_46_45!$A$3:$S$481,16,FALSE)</f>
        <v>Cierre al costado en el cuello._x000D_
Abrojos para insignias o identificación._x000D_
De uno a dos colores.</v>
      </c>
      <c r="H821" s="2" t="str">
        <f>IFERROR(VLOOKUP($A821,[1]products_2021_10_19_12_46_45!$A$3:$S$481,17,FALSE),"")</f>
        <v>Vivo transversal desde un hombro al pecho y hasta el otro hombro.</v>
      </c>
      <c r="I821" s="2" t="str">
        <f>VLOOKUP($A821,[1]products_2021_10_19_12_46_45!$A$3:$S$481,5,FALSE)</f>
        <v>Indumentaria militar</v>
      </c>
      <c r="J821" s="2" t="str">
        <f>IFERROR(VLOOKUP($A821,[1]products_2021_10_19_12_46_45!$A$3:$S$481,6,FALSE),"")</f>
        <v>Chombas, remeras y deportivos</v>
      </c>
      <c r="K821" s="2" t="str">
        <f>IFERROR(VLOOKUP($A821,[1]products_2021_10_19_12_46_45!$A$3:$S$481,7,FALSE),"")</f>
        <v>Remera</v>
      </c>
      <c r="L821" s="2" t="str">
        <f>IFERROR(VLOOKUP($A821,[1]products_2021_10_19_12_46_45!$A$3:$S$481,8,FALSE),"")</f>
        <v>Mangas Largas</v>
      </c>
      <c r="M821" s="2" t="str">
        <f>IFERROR(VLOOKUP($A821,[1]products_2021_10_19_12_46_45!$A$3:$S$481,9,FALSE),"")</f>
        <v>Policía, Penitenciaría, Manga Larga, Remera, Piqué</v>
      </c>
      <c r="N821" s="2">
        <f>IFERROR(VLOOKUP(C821,[2]articulo!$A$1:$D$9000,4,FALSE),"")</f>
        <v>3380</v>
      </c>
      <c r="O821" s="2" t="str">
        <f>VLOOKUP($A821,[1]products_2021_10_19_12_46_45!$A$3:$S$481,18,FALSE)</f>
        <v>https://rerda.com/4752/remera-ml-con-cierre-gris.jpg,https://rerda.com/4753/remera-ml-con-cierre-gris.jpg,https://rerda.com/4754/remera-ml-con-cierre-gris.jpg,https://rerda.com/4755/remera-ml-con-cierre-gris.jpg,https://rerda.com/4756/remera-ml-con-cierre-gris.jpg,https://rerda.com/4757/remera-ml-con-cierre-gris.jpg</v>
      </c>
      <c r="P821" s="2">
        <f>IFERROR(VLOOKUP(B821,[3]stock!$A$1:$B$9000,2,FALSE),"0")</f>
        <v>24</v>
      </c>
      <c r="Q821" s="2">
        <f>VLOOKUP($A821,[1]products_2021_10_19_12_46_45!$A$3:$S$481,11,FALSE)</f>
        <v>5</v>
      </c>
      <c r="R821" s="2">
        <f>VLOOKUP($A821,[1]products_2021_10_19_12_46_45!$A$3:$S$481,12,FALSE)</f>
        <v>5</v>
      </c>
      <c r="S821" s="2">
        <f>VLOOKUP($A821,[1]products_2021_10_19_12_46_45!$A$3:$S$481,13,FALSE)</f>
        <v>5</v>
      </c>
      <c r="T821" s="2">
        <f>VLOOKUP($A821,[1]products_2021_10_19_12_46_45!$A$3:$S$481,14,FALSE)</f>
        <v>0.03</v>
      </c>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row>
    <row r="822" spans="1:45" hidden="1" x14ac:dyDescent="0.25">
      <c r="A822" s="2">
        <v>756</v>
      </c>
      <c r="B822" s="2">
        <v>210175103</v>
      </c>
      <c r="C822" s="2">
        <f>VLOOKUP($A822,[1]products_2021_10_19_12_46_45!$A$3:$S$481,3,FALSE)</f>
        <v>2101751</v>
      </c>
      <c r="D822" s="2" t="str">
        <f>VLOOKUP($A822,[1]products_2021_10_19_12_46_45!$A$3:$S$481,4,FALSE)</f>
        <v>Remera Manga Larga con Cierre Gris T:XXS-XXL</v>
      </c>
      <c r="E822" s="3" t="s">
        <v>48</v>
      </c>
      <c r="F822" s="4"/>
      <c r="G822" s="2" t="str">
        <f>VLOOKUP($A822,[1]products_2021_10_19_12_46_45!$A$3:$S$481,16,FALSE)</f>
        <v>Cierre al costado en el cuello._x000D_
Abrojos para insignias o identificación._x000D_
De uno a dos colores.</v>
      </c>
      <c r="H822" s="2" t="str">
        <f>IFERROR(VLOOKUP($A822,[1]products_2021_10_19_12_46_45!$A$3:$S$481,17,FALSE),"")</f>
        <v>Vivo transversal desde un hombro al pecho y hasta el otro hombro.</v>
      </c>
      <c r="I822" s="2" t="str">
        <f>VLOOKUP($A822,[1]products_2021_10_19_12_46_45!$A$3:$S$481,5,FALSE)</f>
        <v>Indumentaria militar</v>
      </c>
      <c r="J822" s="2" t="str">
        <f>IFERROR(VLOOKUP($A822,[1]products_2021_10_19_12_46_45!$A$3:$S$481,6,FALSE),"")</f>
        <v>Chombas, remeras y deportivos</v>
      </c>
      <c r="K822" s="2" t="str">
        <f>IFERROR(VLOOKUP($A822,[1]products_2021_10_19_12_46_45!$A$3:$S$481,7,FALSE),"")</f>
        <v>Remera</v>
      </c>
      <c r="L822" s="2" t="str">
        <f>IFERROR(VLOOKUP($A822,[1]products_2021_10_19_12_46_45!$A$3:$S$481,8,FALSE),"")</f>
        <v>Mangas Largas</v>
      </c>
      <c r="M822" s="2" t="str">
        <f>IFERROR(VLOOKUP($A822,[1]products_2021_10_19_12_46_45!$A$3:$S$481,9,FALSE),"")</f>
        <v>Policía, Penitenciaría, Manga Larga, Remera, Piqué</v>
      </c>
      <c r="N822" s="2">
        <f>IFERROR(VLOOKUP(C822,[2]articulo!$A$1:$D$9000,4,FALSE),"")</f>
        <v>3380</v>
      </c>
      <c r="O822" s="2" t="str">
        <f>VLOOKUP($A822,[1]products_2021_10_19_12_46_45!$A$3:$S$481,18,FALSE)</f>
        <v>https://rerda.com/4752/remera-ml-con-cierre-gris.jpg,https://rerda.com/4753/remera-ml-con-cierre-gris.jpg,https://rerda.com/4754/remera-ml-con-cierre-gris.jpg,https://rerda.com/4755/remera-ml-con-cierre-gris.jpg,https://rerda.com/4756/remera-ml-con-cierre-gris.jpg,https://rerda.com/4757/remera-ml-con-cierre-gris.jpg</v>
      </c>
      <c r="P822" s="2">
        <f>IFERROR(VLOOKUP(B822,[3]stock!$A$1:$B$9000,2,FALSE),"0")</f>
        <v>28</v>
      </c>
      <c r="Q822" s="2">
        <f>VLOOKUP($A822,[1]products_2021_10_19_12_46_45!$A$3:$S$481,11,FALSE)</f>
        <v>5</v>
      </c>
      <c r="R822" s="2">
        <f>VLOOKUP($A822,[1]products_2021_10_19_12_46_45!$A$3:$S$481,12,FALSE)</f>
        <v>5</v>
      </c>
      <c r="S822" s="2">
        <f>VLOOKUP($A822,[1]products_2021_10_19_12_46_45!$A$3:$S$481,13,FALSE)</f>
        <v>5</v>
      </c>
      <c r="T822" s="2">
        <f>VLOOKUP($A822,[1]products_2021_10_19_12_46_45!$A$3:$S$481,14,FALSE)</f>
        <v>0.03</v>
      </c>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row>
    <row r="823" spans="1:45" hidden="1" x14ac:dyDescent="0.25">
      <c r="A823" s="2">
        <v>756</v>
      </c>
      <c r="B823" s="2">
        <v>210175104</v>
      </c>
      <c r="C823" s="2">
        <f>VLOOKUP($A823,[1]products_2021_10_19_12_46_45!$A$3:$S$481,3,FALSE)</f>
        <v>2101751</v>
      </c>
      <c r="D823" s="2" t="str">
        <f>VLOOKUP($A823,[1]products_2021_10_19_12_46_45!$A$3:$S$481,4,FALSE)</f>
        <v>Remera Manga Larga con Cierre Gris T:XXS-XXL</v>
      </c>
      <c r="E823" s="3" t="s">
        <v>49</v>
      </c>
      <c r="F823" s="4"/>
      <c r="G823" s="2" t="str">
        <f>VLOOKUP($A823,[1]products_2021_10_19_12_46_45!$A$3:$S$481,16,FALSE)</f>
        <v>Cierre al costado en el cuello._x000D_
Abrojos para insignias o identificación._x000D_
De uno a dos colores.</v>
      </c>
      <c r="H823" s="2" t="str">
        <f>IFERROR(VLOOKUP($A823,[1]products_2021_10_19_12_46_45!$A$3:$S$481,17,FALSE),"")</f>
        <v>Vivo transversal desde un hombro al pecho y hasta el otro hombro.</v>
      </c>
      <c r="I823" s="2" t="str">
        <f>VLOOKUP($A823,[1]products_2021_10_19_12_46_45!$A$3:$S$481,5,FALSE)</f>
        <v>Indumentaria militar</v>
      </c>
      <c r="J823" s="2" t="str">
        <f>IFERROR(VLOOKUP($A823,[1]products_2021_10_19_12_46_45!$A$3:$S$481,6,FALSE),"")</f>
        <v>Chombas, remeras y deportivos</v>
      </c>
      <c r="K823" s="2" t="str">
        <f>IFERROR(VLOOKUP($A823,[1]products_2021_10_19_12_46_45!$A$3:$S$481,7,FALSE),"")</f>
        <v>Remera</v>
      </c>
      <c r="L823" s="2" t="str">
        <f>IFERROR(VLOOKUP($A823,[1]products_2021_10_19_12_46_45!$A$3:$S$481,8,FALSE),"")</f>
        <v>Mangas Largas</v>
      </c>
      <c r="M823" s="2" t="str">
        <f>IFERROR(VLOOKUP($A823,[1]products_2021_10_19_12_46_45!$A$3:$S$481,9,FALSE),"")</f>
        <v>Policía, Penitenciaría, Manga Larga, Remera, Piqué</v>
      </c>
      <c r="N823" s="2">
        <f>IFERROR(VLOOKUP(C823,[2]articulo!$A$1:$D$9000,4,FALSE),"")</f>
        <v>3380</v>
      </c>
      <c r="O823" s="2" t="str">
        <f>VLOOKUP($A823,[1]products_2021_10_19_12_46_45!$A$3:$S$481,18,FALSE)</f>
        <v>https://rerda.com/4752/remera-ml-con-cierre-gris.jpg,https://rerda.com/4753/remera-ml-con-cierre-gris.jpg,https://rerda.com/4754/remera-ml-con-cierre-gris.jpg,https://rerda.com/4755/remera-ml-con-cierre-gris.jpg,https://rerda.com/4756/remera-ml-con-cierre-gris.jpg,https://rerda.com/4757/remera-ml-con-cierre-gris.jpg</v>
      </c>
      <c r="P823" s="2">
        <f>IFERROR(VLOOKUP(B823,[3]stock!$A$1:$B$9000,2,FALSE),"0")</f>
        <v>27</v>
      </c>
      <c r="Q823" s="2">
        <f>VLOOKUP($A823,[1]products_2021_10_19_12_46_45!$A$3:$S$481,11,FALSE)</f>
        <v>5</v>
      </c>
      <c r="R823" s="2">
        <f>VLOOKUP($A823,[1]products_2021_10_19_12_46_45!$A$3:$S$481,12,FALSE)</f>
        <v>5</v>
      </c>
      <c r="S823" s="2">
        <f>VLOOKUP($A823,[1]products_2021_10_19_12_46_45!$A$3:$S$481,13,FALSE)</f>
        <v>5</v>
      </c>
      <c r="T823" s="2">
        <f>VLOOKUP($A823,[1]products_2021_10_19_12_46_45!$A$3:$S$481,14,FALSE)</f>
        <v>0.03</v>
      </c>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row>
    <row r="824" spans="1:45" hidden="1" x14ac:dyDescent="0.25">
      <c r="A824" s="2">
        <v>756</v>
      </c>
      <c r="B824" s="2">
        <v>210175105</v>
      </c>
      <c r="C824" s="2">
        <f>VLOOKUP($A824,[1]products_2021_10_19_12_46_45!$A$3:$S$481,3,FALSE)</f>
        <v>2101751</v>
      </c>
      <c r="D824" s="2" t="str">
        <f>VLOOKUP($A824,[1]products_2021_10_19_12_46_45!$A$3:$S$481,4,FALSE)</f>
        <v>Remera Manga Larga con Cierre Gris T:XXS-XXL</v>
      </c>
      <c r="E824" s="3" t="s">
        <v>50</v>
      </c>
      <c r="F824" s="4"/>
      <c r="G824" s="2" t="str">
        <f>VLOOKUP($A824,[1]products_2021_10_19_12_46_45!$A$3:$S$481,16,FALSE)</f>
        <v>Cierre al costado en el cuello._x000D_
Abrojos para insignias o identificación._x000D_
De uno a dos colores.</v>
      </c>
      <c r="H824" s="2" t="str">
        <f>IFERROR(VLOOKUP($A824,[1]products_2021_10_19_12_46_45!$A$3:$S$481,17,FALSE),"")</f>
        <v>Vivo transversal desde un hombro al pecho y hasta el otro hombro.</v>
      </c>
      <c r="I824" s="2" t="str">
        <f>VLOOKUP($A824,[1]products_2021_10_19_12_46_45!$A$3:$S$481,5,FALSE)</f>
        <v>Indumentaria militar</v>
      </c>
      <c r="J824" s="2" t="str">
        <f>IFERROR(VLOOKUP($A824,[1]products_2021_10_19_12_46_45!$A$3:$S$481,6,FALSE),"")</f>
        <v>Chombas, remeras y deportivos</v>
      </c>
      <c r="K824" s="2" t="str">
        <f>IFERROR(VLOOKUP($A824,[1]products_2021_10_19_12_46_45!$A$3:$S$481,7,FALSE),"")</f>
        <v>Remera</v>
      </c>
      <c r="L824" s="2" t="str">
        <f>IFERROR(VLOOKUP($A824,[1]products_2021_10_19_12_46_45!$A$3:$S$481,8,FALSE),"")</f>
        <v>Mangas Largas</v>
      </c>
      <c r="M824" s="2" t="str">
        <f>IFERROR(VLOOKUP($A824,[1]products_2021_10_19_12_46_45!$A$3:$S$481,9,FALSE),"")</f>
        <v>Policía, Penitenciaría, Manga Larga, Remera, Piqué</v>
      </c>
      <c r="N824" s="2">
        <f>IFERROR(VLOOKUP(C824,[2]articulo!$A$1:$D$9000,4,FALSE),"")</f>
        <v>3380</v>
      </c>
      <c r="O824" s="2" t="str">
        <f>VLOOKUP($A824,[1]products_2021_10_19_12_46_45!$A$3:$S$481,18,FALSE)</f>
        <v>https://rerda.com/4752/remera-ml-con-cierre-gris.jpg,https://rerda.com/4753/remera-ml-con-cierre-gris.jpg,https://rerda.com/4754/remera-ml-con-cierre-gris.jpg,https://rerda.com/4755/remera-ml-con-cierre-gris.jpg,https://rerda.com/4756/remera-ml-con-cierre-gris.jpg,https://rerda.com/4757/remera-ml-con-cierre-gris.jpg</v>
      </c>
      <c r="P824" s="2">
        <f>IFERROR(VLOOKUP(B824,[3]stock!$A$1:$B$9000,2,FALSE),"0")</f>
        <v>19</v>
      </c>
      <c r="Q824" s="2">
        <f>VLOOKUP($A824,[1]products_2021_10_19_12_46_45!$A$3:$S$481,11,FALSE)</f>
        <v>5</v>
      </c>
      <c r="R824" s="2">
        <f>VLOOKUP($A824,[1]products_2021_10_19_12_46_45!$A$3:$S$481,12,FALSE)</f>
        <v>5</v>
      </c>
      <c r="S824" s="2">
        <f>VLOOKUP($A824,[1]products_2021_10_19_12_46_45!$A$3:$S$481,13,FALSE)</f>
        <v>5</v>
      </c>
      <c r="T824" s="2">
        <f>VLOOKUP($A824,[1]products_2021_10_19_12_46_45!$A$3:$S$481,14,FALSE)</f>
        <v>0.03</v>
      </c>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row>
    <row r="825" spans="1:45" hidden="1" x14ac:dyDescent="0.25">
      <c r="A825" s="2">
        <v>756</v>
      </c>
      <c r="B825" s="2">
        <v>210175106</v>
      </c>
      <c r="C825" s="2">
        <f>VLOOKUP($A825,[1]products_2021_10_19_12_46_45!$A$3:$S$481,3,FALSE)</f>
        <v>2101751</v>
      </c>
      <c r="D825" s="2" t="str">
        <f>VLOOKUP($A825,[1]products_2021_10_19_12_46_45!$A$3:$S$481,4,FALSE)</f>
        <v>Remera Manga Larga con Cierre Gris T:XXS-XXL</v>
      </c>
      <c r="E825" s="3" t="s">
        <v>51</v>
      </c>
      <c r="F825" s="4"/>
      <c r="G825" s="2" t="str">
        <f>VLOOKUP($A825,[1]products_2021_10_19_12_46_45!$A$3:$S$481,16,FALSE)</f>
        <v>Cierre al costado en el cuello._x000D_
Abrojos para insignias o identificación._x000D_
De uno a dos colores.</v>
      </c>
      <c r="H825" s="2" t="str">
        <f>IFERROR(VLOOKUP($A825,[1]products_2021_10_19_12_46_45!$A$3:$S$481,17,FALSE),"")</f>
        <v>Vivo transversal desde un hombro al pecho y hasta el otro hombro.</v>
      </c>
      <c r="I825" s="2" t="str">
        <f>VLOOKUP($A825,[1]products_2021_10_19_12_46_45!$A$3:$S$481,5,FALSE)</f>
        <v>Indumentaria militar</v>
      </c>
      <c r="J825" s="2" t="str">
        <f>IFERROR(VLOOKUP($A825,[1]products_2021_10_19_12_46_45!$A$3:$S$481,6,FALSE),"")</f>
        <v>Chombas, remeras y deportivos</v>
      </c>
      <c r="K825" s="2" t="str">
        <f>IFERROR(VLOOKUP($A825,[1]products_2021_10_19_12_46_45!$A$3:$S$481,7,FALSE),"")</f>
        <v>Remera</v>
      </c>
      <c r="L825" s="2" t="str">
        <f>IFERROR(VLOOKUP($A825,[1]products_2021_10_19_12_46_45!$A$3:$S$481,8,FALSE),"")</f>
        <v>Mangas Largas</v>
      </c>
      <c r="M825" s="2" t="str">
        <f>IFERROR(VLOOKUP($A825,[1]products_2021_10_19_12_46_45!$A$3:$S$481,9,FALSE),"")</f>
        <v>Policía, Penitenciaría, Manga Larga, Remera, Piqué</v>
      </c>
      <c r="N825" s="2">
        <f>IFERROR(VLOOKUP(C825,[2]articulo!$A$1:$D$9000,4,FALSE),"")</f>
        <v>3380</v>
      </c>
      <c r="O825" s="2" t="str">
        <f>VLOOKUP($A825,[1]products_2021_10_19_12_46_45!$A$3:$S$481,18,FALSE)</f>
        <v>https://rerda.com/4752/remera-ml-con-cierre-gris.jpg,https://rerda.com/4753/remera-ml-con-cierre-gris.jpg,https://rerda.com/4754/remera-ml-con-cierre-gris.jpg,https://rerda.com/4755/remera-ml-con-cierre-gris.jpg,https://rerda.com/4756/remera-ml-con-cierre-gris.jpg,https://rerda.com/4757/remera-ml-con-cierre-gris.jpg</v>
      </c>
      <c r="P825" s="2">
        <f>IFERROR(VLOOKUP(B825,[3]stock!$A$1:$B$9000,2,FALSE),"0")</f>
        <v>23</v>
      </c>
      <c r="Q825" s="2">
        <f>VLOOKUP($A825,[1]products_2021_10_19_12_46_45!$A$3:$S$481,11,FALSE)</f>
        <v>5</v>
      </c>
      <c r="R825" s="2">
        <f>VLOOKUP($A825,[1]products_2021_10_19_12_46_45!$A$3:$S$481,12,FALSE)</f>
        <v>5</v>
      </c>
      <c r="S825" s="2">
        <f>VLOOKUP($A825,[1]products_2021_10_19_12_46_45!$A$3:$S$481,13,FALSE)</f>
        <v>5</v>
      </c>
      <c r="T825" s="2">
        <f>VLOOKUP($A825,[1]products_2021_10_19_12_46_45!$A$3:$S$481,14,FALSE)</f>
        <v>0.03</v>
      </c>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row>
    <row r="826" spans="1:45" hidden="1" x14ac:dyDescent="0.25">
      <c r="A826" s="2">
        <v>823</v>
      </c>
      <c r="B826" s="2">
        <v>210175207</v>
      </c>
      <c r="C826" s="2">
        <f>VLOOKUP($A826,[1]products_2021_10_19_12_46_45!$A$3:$S$481,3,FALSE)</f>
        <v>2101752</v>
      </c>
      <c r="D826" s="2" t="str">
        <f>VLOOKUP($A826,[1]products_2021_10_19_12_46_45!$A$3:$S$481,4,FALSE)</f>
        <v>Remera Manga Larga con Cierre Gris T:3XL-5XL</v>
      </c>
      <c r="E826" s="3" t="s">
        <v>57</v>
      </c>
      <c r="F826" s="4"/>
      <c r="G826" s="2" t="str">
        <f>VLOOKUP($A826,[1]products_2021_10_19_12_46_45!$A$3:$S$481,16,FALSE)</f>
        <v>Cierre al costado en el cuello._x000D_
Abrojos para insignias o identificación._x000D_
De uno a dos colores.</v>
      </c>
      <c r="H826" s="2" t="str">
        <f>IFERROR(VLOOKUP($A826,[1]products_2021_10_19_12_46_45!$A$3:$S$481,17,FALSE),"")</f>
        <v>Vivo transversal desde un hombro al pecho y hasta el otro hombro.</v>
      </c>
      <c r="I826" s="2" t="str">
        <f>VLOOKUP($A826,[1]products_2021_10_19_12_46_45!$A$3:$S$481,5,FALSE)</f>
        <v>Indumentaria militar</v>
      </c>
      <c r="J826" s="2" t="str">
        <f>IFERROR(VLOOKUP($A826,[1]products_2021_10_19_12_46_45!$A$3:$S$481,6,FALSE),"")</f>
        <v>Chombas, remeras y deportivos</v>
      </c>
      <c r="K826" s="2" t="str">
        <f>IFERROR(VLOOKUP($A826,[1]products_2021_10_19_12_46_45!$A$3:$S$481,7,FALSE),"")</f>
        <v>Remera</v>
      </c>
      <c r="L826" s="2" t="str">
        <f>IFERROR(VLOOKUP($A826,[1]products_2021_10_19_12_46_45!$A$3:$S$481,8,FALSE),"")</f>
        <v>Mangas Largas</v>
      </c>
      <c r="M826" s="2" t="str">
        <f>IFERROR(VLOOKUP($A826,[1]products_2021_10_19_12_46_45!$A$3:$S$481,9,FALSE),"")</f>
        <v>Penitenciaría, Manga Larga, Remera, Piqué</v>
      </c>
      <c r="N826" s="2">
        <f>IFERROR(VLOOKUP(C826,[2]articulo!$A$1:$D$9000,4,FALSE),"")</f>
        <v>3380</v>
      </c>
      <c r="O826" s="2" t="str">
        <f>VLOOKUP($A826,[1]products_2021_10_19_12_46_45!$A$3:$S$481,18,FALSE)</f>
        <v>https://rerda.com/4787/remera-ml-con-cierre-gris-talle-grande.jpg,https://rerda.com/4788/remera-ml-con-cierre-gris-talle-grande.jpg,https://rerda.com/4789/remera-ml-con-cierre-gris-talle-grande.jpg,https://rerda.com/4790/remera-ml-con-cierre-gris-talle-grande.jpg,https://rerda.com/4791/remera-ml-con-cierre-gris-talle-grande.jpg,https://rerda.com/4792/remera-ml-con-cierre-gris-talle-grande.jpg</v>
      </c>
      <c r="P826" s="2">
        <f>IFERROR(VLOOKUP(B826,[3]stock!$A$1:$B$9000,2,FALSE),"0")</f>
        <v>9</v>
      </c>
      <c r="Q826" s="2">
        <f>VLOOKUP($A826,[1]products_2021_10_19_12_46_45!$A$3:$S$481,11,FALSE)</f>
        <v>5</v>
      </c>
      <c r="R826" s="2">
        <f>VLOOKUP($A826,[1]products_2021_10_19_12_46_45!$A$3:$S$481,12,FALSE)</f>
        <v>5</v>
      </c>
      <c r="S826" s="2">
        <f>VLOOKUP($A826,[1]products_2021_10_19_12_46_45!$A$3:$S$481,13,FALSE)</f>
        <v>5</v>
      </c>
      <c r="T826" s="2">
        <f>VLOOKUP($A826,[1]products_2021_10_19_12_46_45!$A$3:$S$481,14,FALSE)</f>
        <v>0.03</v>
      </c>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row>
    <row r="827" spans="1:45" hidden="1" x14ac:dyDescent="0.25">
      <c r="A827" s="2">
        <v>694</v>
      </c>
      <c r="B827" s="2">
        <v>210179907</v>
      </c>
      <c r="C827" s="2">
        <f>VLOOKUP($A827,[1]products_2021_10_19_12_46_45!$A$3:$S$481,3,FALSE)</f>
        <v>2101799</v>
      </c>
      <c r="D827" s="2" t="str">
        <f>VLOOKUP($A827,[1]products_2021_10_19_12_46_45!$A$3:$S$481,4,FALSE)</f>
        <v>Remera Manga Corta con Cierre Gris T:3XL-5XL</v>
      </c>
      <c r="E827" s="3" t="s">
        <v>57</v>
      </c>
      <c r="F827" s="4"/>
      <c r="G827" s="2" t="str">
        <f>VLOOKUP($A827,[1]products_2021_10_19_12_46_45!$A$3:$S$481,16,FALSE)</f>
        <v>Cierre al costado en el cuello._x000D_
Abrojos para insignias o identificación._x000D_
De uno a dos colores.</v>
      </c>
      <c r="H827" s="2" t="str">
        <f>IFERROR(VLOOKUP($A827,[1]products_2021_10_19_12_46_45!$A$3:$S$481,17,FALSE),"")</f>
        <v>Vivo transversal desde un hombro al pecho y hasta el otro hombro.</v>
      </c>
      <c r="I827" s="2" t="str">
        <f>VLOOKUP($A827,[1]products_2021_10_19_12_46_45!$A$3:$S$481,5,FALSE)</f>
        <v>Indumentaria militar</v>
      </c>
      <c r="J827" s="2" t="str">
        <f>IFERROR(VLOOKUP($A827,[1]products_2021_10_19_12_46_45!$A$3:$S$481,6,FALSE),"")</f>
        <v>Chombas, remeras y deportivos</v>
      </c>
      <c r="K827" s="2" t="str">
        <f>IFERROR(VLOOKUP($A827,[1]products_2021_10_19_12_46_45!$A$3:$S$481,7,FALSE),"")</f>
        <v>Remera</v>
      </c>
      <c r="L827" s="2" t="str">
        <f>IFERROR(VLOOKUP($A827,[1]products_2021_10_19_12_46_45!$A$3:$S$481,8,FALSE),"")</f>
        <v>Mangas Cortas</v>
      </c>
      <c r="M827" s="2" t="str">
        <f>IFERROR(VLOOKUP($A827,[1]products_2021_10_19_12_46_45!$A$3:$S$481,9,FALSE),"")</f>
        <v>Penitenciaría, Manga Corta, Cierre, Remera, Mangas Cortas</v>
      </c>
      <c r="N827" s="2">
        <f>IFERROR(VLOOKUP(C827,[2]articulo!$A$1:$D$9000,4,FALSE),"")</f>
        <v>2730</v>
      </c>
      <c r="O827" s="2" t="str">
        <f>VLOOKUP($A827,[1]products_2021_10_19_12_46_45!$A$3:$S$481,18,FALSE)</f>
        <v>https://rerda.com/3291/remera-mangas-cortas-con-cierre-gris-t3xl-5xl.jpg,https://rerda.com/3290/remera-mangas-cortas-con-cierre-gris-t3xl-5xl.jpg,https://rerda.com/4852/remera-mangas-cortas-con-cierre-gris-t3xl-5xl.jpg</v>
      </c>
      <c r="P827" s="2">
        <f>IFERROR(VLOOKUP(B827,[3]stock!$A$1:$B$9000,2,FALSE),"0")</f>
        <v>26</v>
      </c>
      <c r="Q827" s="2">
        <f>VLOOKUP($A827,[1]products_2021_10_19_12_46_45!$A$3:$S$481,11,FALSE)</f>
        <v>5</v>
      </c>
      <c r="R827" s="2">
        <f>VLOOKUP($A827,[1]products_2021_10_19_12_46_45!$A$3:$S$481,12,FALSE)</f>
        <v>5</v>
      </c>
      <c r="S827" s="2">
        <f>VLOOKUP($A827,[1]products_2021_10_19_12_46_45!$A$3:$S$481,13,FALSE)</f>
        <v>5</v>
      </c>
      <c r="T827" s="2">
        <f>VLOOKUP($A827,[1]products_2021_10_19_12_46_45!$A$3:$S$481,14,FALSE)</f>
        <v>0.03</v>
      </c>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row>
    <row r="828" spans="1:45" hidden="1" x14ac:dyDescent="0.25">
      <c r="A828" s="2">
        <v>694</v>
      </c>
      <c r="B828" s="2">
        <v>210179908</v>
      </c>
      <c r="C828" s="2">
        <f>VLOOKUP($A828,[1]products_2021_10_19_12_46_45!$A$3:$S$481,3,FALSE)</f>
        <v>2101799</v>
      </c>
      <c r="D828" s="2" t="str">
        <f>VLOOKUP($A828,[1]products_2021_10_19_12_46_45!$A$3:$S$481,4,FALSE)</f>
        <v>Remera Manga Corta con Cierre Gris T:3XL-5XL</v>
      </c>
      <c r="E828" s="3" t="s">
        <v>58</v>
      </c>
      <c r="F828" s="4"/>
      <c r="G828" s="2" t="str">
        <f>VLOOKUP($A828,[1]products_2021_10_19_12_46_45!$A$3:$S$481,16,FALSE)</f>
        <v>Cierre al costado en el cuello._x000D_
Abrojos para insignias o identificación._x000D_
De uno a dos colores.</v>
      </c>
      <c r="H828" s="2" t="str">
        <f>IFERROR(VLOOKUP($A828,[1]products_2021_10_19_12_46_45!$A$3:$S$481,17,FALSE),"")</f>
        <v>Vivo transversal desde un hombro al pecho y hasta el otro hombro.</v>
      </c>
      <c r="I828" s="2" t="str">
        <f>VLOOKUP($A828,[1]products_2021_10_19_12_46_45!$A$3:$S$481,5,FALSE)</f>
        <v>Indumentaria militar</v>
      </c>
      <c r="J828" s="2" t="str">
        <f>IFERROR(VLOOKUP($A828,[1]products_2021_10_19_12_46_45!$A$3:$S$481,6,FALSE),"")</f>
        <v>Chombas, remeras y deportivos</v>
      </c>
      <c r="K828" s="2" t="str">
        <f>IFERROR(VLOOKUP($A828,[1]products_2021_10_19_12_46_45!$A$3:$S$481,7,FALSE),"")</f>
        <v>Remera</v>
      </c>
      <c r="L828" s="2" t="str">
        <f>IFERROR(VLOOKUP($A828,[1]products_2021_10_19_12_46_45!$A$3:$S$481,8,FALSE),"")</f>
        <v>Mangas Cortas</v>
      </c>
      <c r="M828" s="2" t="str">
        <f>IFERROR(VLOOKUP($A828,[1]products_2021_10_19_12_46_45!$A$3:$S$481,9,FALSE),"")</f>
        <v>Penitenciaría, Manga Corta, Cierre, Remera, Mangas Cortas</v>
      </c>
      <c r="N828" s="2">
        <f>IFERROR(VLOOKUP(C828,[2]articulo!$A$1:$D$9000,4,FALSE),"")</f>
        <v>2730</v>
      </c>
      <c r="O828" s="2" t="str">
        <f>VLOOKUP($A828,[1]products_2021_10_19_12_46_45!$A$3:$S$481,18,FALSE)</f>
        <v>https://rerda.com/3291/remera-mangas-cortas-con-cierre-gris-t3xl-5xl.jpg,https://rerda.com/3290/remera-mangas-cortas-con-cierre-gris-t3xl-5xl.jpg,https://rerda.com/4852/remera-mangas-cortas-con-cierre-gris-t3xl-5xl.jpg</v>
      </c>
      <c r="P828" s="2">
        <f>IFERROR(VLOOKUP(B828,[3]stock!$A$1:$B$9000,2,FALSE),"0")</f>
        <v>12</v>
      </c>
      <c r="Q828" s="2">
        <f>VLOOKUP($A828,[1]products_2021_10_19_12_46_45!$A$3:$S$481,11,FALSE)</f>
        <v>5</v>
      </c>
      <c r="R828" s="2">
        <f>VLOOKUP($A828,[1]products_2021_10_19_12_46_45!$A$3:$S$481,12,FALSE)</f>
        <v>5</v>
      </c>
      <c r="S828" s="2">
        <f>VLOOKUP($A828,[1]products_2021_10_19_12_46_45!$A$3:$S$481,13,FALSE)</f>
        <v>5</v>
      </c>
      <c r="T828" s="2">
        <f>VLOOKUP($A828,[1]products_2021_10_19_12_46_45!$A$3:$S$481,14,FALSE)</f>
        <v>0.03</v>
      </c>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row>
    <row r="829" spans="1:45" hidden="1" x14ac:dyDescent="0.25">
      <c r="A829" s="2">
        <v>644</v>
      </c>
      <c r="B829" s="2">
        <v>210187700</v>
      </c>
      <c r="C829" s="2">
        <f>VLOOKUP($A829,[1]products_2021_10_19_12_46_45!$A$3:$S$481,3,FALSE)</f>
        <v>2101877</v>
      </c>
      <c r="D829" s="2" t="str">
        <f>VLOOKUP($A829,[1]products_2021_10_19_12_46_45!$A$3:$S$481,4,FALSE)</f>
        <v>Remera Manga Corta con Cierre Beige T:XXS-XXL</v>
      </c>
      <c r="E829" s="3" t="s">
        <v>45</v>
      </c>
      <c r="F829" s="4"/>
      <c r="G829" s="2" t="str">
        <f>VLOOKUP($A829,[1]products_2021_10_19_12_46_45!$A$3:$S$481,16,FALSE)</f>
        <v>Cierre al costado en el cuello._x000D_
Abrojos para insignias o identificación._x000D_
De uno a dos colores.</v>
      </c>
      <c r="H829" s="2" t="str">
        <f>IFERROR(VLOOKUP($A829,[1]products_2021_10_19_12_46_45!$A$3:$S$481,17,FALSE),"")</f>
        <v>Vivo transversal desde un hombro al pecho y hasta el otro hombro.</v>
      </c>
      <c r="I829" s="2" t="str">
        <f>VLOOKUP($A829,[1]products_2021_10_19_12_46_45!$A$3:$S$481,5,FALSE)</f>
        <v>Indumentaria militar</v>
      </c>
      <c r="J829" s="2" t="str">
        <f>IFERROR(VLOOKUP($A829,[1]products_2021_10_19_12_46_45!$A$3:$S$481,6,FALSE),"")</f>
        <v>Chombas, remeras y deportivos</v>
      </c>
      <c r="K829" s="2" t="str">
        <f>IFERROR(VLOOKUP($A829,[1]products_2021_10_19_12_46_45!$A$3:$S$481,7,FALSE),"")</f>
        <v>Remera</v>
      </c>
      <c r="L829" s="2" t="str">
        <f>IFERROR(VLOOKUP($A829,[1]products_2021_10_19_12_46_45!$A$3:$S$481,8,FALSE),"")</f>
        <v>Mangas Cortas</v>
      </c>
      <c r="M829" s="2" t="str">
        <f>IFERROR(VLOOKUP($A829,[1]products_2021_10_19_12_46_45!$A$3:$S$481,9,FALSE),"")</f>
        <v>Manga Corta, Cierre, Remera, Mangas Cortas</v>
      </c>
      <c r="N829" s="2">
        <f>IFERROR(VLOOKUP(C829,[2]articulo!$A$1:$D$9000,4,FALSE),"")</f>
        <v>2620.8000000000002</v>
      </c>
      <c r="O829" s="2" t="str">
        <f>VLOOKUP($A829,[1]products_2021_10_19_12_46_45!$A$3:$S$481,18,FALSE)</f>
        <v>https://rerda.com/2941/remera-mangas-cortas-con-cierre-beige.jpg,https://rerda.com/2942/remera-mangas-cortas-con-cierre-beige.jpg,https://rerda.com/4855/remera-mangas-cortas-con-cierre-beige.jpg</v>
      </c>
      <c r="P829" s="2">
        <f>IFERROR(VLOOKUP(B829,[3]stock!$A$1:$B$9000,2,FALSE),"0")</f>
        <v>0</v>
      </c>
      <c r="Q829" s="2">
        <f>VLOOKUP($A829,[1]products_2021_10_19_12_46_45!$A$3:$S$481,11,FALSE)</f>
        <v>5</v>
      </c>
      <c r="R829" s="2">
        <f>VLOOKUP($A829,[1]products_2021_10_19_12_46_45!$A$3:$S$481,12,FALSE)</f>
        <v>5</v>
      </c>
      <c r="S829" s="2">
        <f>VLOOKUP($A829,[1]products_2021_10_19_12_46_45!$A$3:$S$481,13,FALSE)</f>
        <v>5</v>
      </c>
      <c r="T829" s="2">
        <f>VLOOKUP($A829,[1]products_2021_10_19_12_46_45!$A$3:$S$481,14,FALSE)</f>
        <v>0.03</v>
      </c>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row>
    <row r="830" spans="1:45" hidden="1" x14ac:dyDescent="0.25">
      <c r="A830" s="2">
        <v>644</v>
      </c>
      <c r="B830" s="2">
        <v>210187701</v>
      </c>
      <c r="C830" s="2">
        <f>VLOOKUP($A830,[1]products_2021_10_19_12_46_45!$A$3:$S$481,3,FALSE)</f>
        <v>2101877</v>
      </c>
      <c r="D830" s="2" t="str">
        <f>VLOOKUP($A830,[1]products_2021_10_19_12_46_45!$A$3:$S$481,4,FALSE)</f>
        <v>Remera Manga Corta con Cierre Beige T:XXS-XXL</v>
      </c>
      <c r="E830" s="3" t="s">
        <v>46</v>
      </c>
      <c r="F830" s="4"/>
      <c r="G830" s="2" t="str">
        <f>VLOOKUP($A830,[1]products_2021_10_19_12_46_45!$A$3:$S$481,16,FALSE)</f>
        <v>Cierre al costado en el cuello._x000D_
Abrojos para insignias o identificación._x000D_
De uno a dos colores.</v>
      </c>
      <c r="H830" s="2" t="str">
        <f>IFERROR(VLOOKUP($A830,[1]products_2021_10_19_12_46_45!$A$3:$S$481,17,FALSE),"")</f>
        <v>Vivo transversal desde un hombro al pecho y hasta el otro hombro.</v>
      </c>
      <c r="I830" s="2" t="str">
        <f>VLOOKUP($A830,[1]products_2021_10_19_12_46_45!$A$3:$S$481,5,FALSE)</f>
        <v>Indumentaria militar</v>
      </c>
      <c r="J830" s="2" t="str">
        <f>IFERROR(VLOOKUP($A830,[1]products_2021_10_19_12_46_45!$A$3:$S$481,6,FALSE),"")</f>
        <v>Chombas, remeras y deportivos</v>
      </c>
      <c r="K830" s="2" t="str">
        <f>IFERROR(VLOOKUP($A830,[1]products_2021_10_19_12_46_45!$A$3:$S$481,7,FALSE),"")</f>
        <v>Remera</v>
      </c>
      <c r="L830" s="2" t="str">
        <f>IFERROR(VLOOKUP($A830,[1]products_2021_10_19_12_46_45!$A$3:$S$481,8,FALSE),"")</f>
        <v>Mangas Cortas</v>
      </c>
      <c r="M830" s="2" t="str">
        <f>IFERROR(VLOOKUP($A830,[1]products_2021_10_19_12_46_45!$A$3:$S$481,9,FALSE),"")</f>
        <v>Manga Corta, Cierre, Remera, Mangas Cortas</v>
      </c>
      <c r="N830" s="2">
        <f>IFERROR(VLOOKUP(C830,[2]articulo!$A$1:$D$9000,4,FALSE),"")</f>
        <v>2620.8000000000002</v>
      </c>
      <c r="O830" s="2" t="str">
        <f>VLOOKUP($A830,[1]products_2021_10_19_12_46_45!$A$3:$S$481,18,FALSE)</f>
        <v>https://rerda.com/2941/remera-mangas-cortas-con-cierre-beige.jpg,https://rerda.com/2942/remera-mangas-cortas-con-cierre-beige.jpg,https://rerda.com/4855/remera-mangas-cortas-con-cierre-beige.jpg</v>
      </c>
      <c r="P830" s="2">
        <f>IFERROR(VLOOKUP(B830,[3]stock!$A$1:$B$9000,2,FALSE),"0")</f>
        <v>1</v>
      </c>
      <c r="Q830" s="2">
        <f>VLOOKUP($A830,[1]products_2021_10_19_12_46_45!$A$3:$S$481,11,FALSE)</f>
        <v>5</v>
      </c>
      <c r="R830" s="2">
        <f>VLOOKUP($A830,[1]products_2021_10_19_12_46_45!$A$3:$S$481,12,FALSE)</f>
        <v>5</v>
      </c>
      <c r="S830" s="2">
        <f>VLOOKUP($A830,[1]products_2021_10_19_12_46_45!$A$3:$S$481,13,FALSE)</f>
        <v>5</v>
      </c>
      <c r="T830" s="2">
        <f>VLOOKUP($A830,[1]products_2021_10_19_12_46_45!$A$3:$S$481,14,FALSE)</f>
        <v>0.03</v>
      </c>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row>
    <row r="831" spans="1:45" hidden="1" x14ac:dyDescent="0.25">
      <c r="A831" s="2">
        <v>644</v>
      </c>
      <c r="B831" s="2">
        <v>210187702</v>
      </c>
      <c r="C831" s="2">
        <f>VLOOKUP($A831,[1]products_2021_10_19_12_46_45!$A$3:$S$481,3,FALSE)</f>
        <v>2101877</v>
      </c>
      <c r="D831" s="2" t="str">
        <f>VLOOKUP($A831,[1]products_2021_10_19_12_46_45!$A$3:$S$481,4,FALSE)</f>
        <v>Remera Manga Corta con Cierre Beige T:XXS-XXL</v>
      </c>
      <c r="E831" s="3" t="s">
        <v>47</v>
      </c>
      <c r="F831" s="4"/>
      <c r="G831" s="2" t="str">
        <f>VLOOKUP($A831,[1]products_2021_10_19_12_46_45!$A$3:$S$481,16,FALSE)</f>
        <v>Cierre al costado en el cuello._x000D_
Abrojos para insignias o identificación._x000D_
De uno a dos colores.</v>
      </c>
      <c r="H831" s="2" t="str">
        <f>IFERROR(VLOOKUP($A831,[1]products_2021_10_19_12_46_45!$A$3:$S$481,17,FALSE),"")</f>
        <v>Vivo transversal desde un hombro al pecho y hasta el otro hombro.</v>
      </c>
      <c r="I831" s="2" t="str">
        <f>VLOOKUP($A831,[1]products_2021_10_19_12_46_45!$A$3:$S$481,5,FALSE)</f>
        <v>Indumentaria militar</v>
      </c>
      <c r="J831" s="2" t="str">
        <f>IFERROR(VLOOKUP($A831,[1]products_2021_10_19_12_46_45!$A$3:$S$481,6,FALSE),"")</f>
        <v>Chombas, remeras y deportivos</v>
      </c>
      <c r="K831" s="2" t="str">
        <f>IFERROR(VLOOKUP($A831,[1]products_2021_10_19_12_46_45!$A$3:$S$481,7,FALSE),"")</f>
        <v>Remera</v>
      </c>
      <c r="L831" s="2" t="str">
        <f>IFERROR(VLOOKUP($A831,[1]products_2021_10_19_12_46_45!$A$3:$S$481,8,FALSE),"")</f>
        <v>Mangas Cortas</v>
      </c>
      <c r="M831" s="2" t="str">
        <f>IFERROR(VLOOKUP($A831,[1]products_2021_10_19_12_46_45!$A$3:$S$481,9,FALSE),"")</f>
        <v>Manga Corta, Cierre, Remera, Mangas Cortas</v>
      </c>
      <c r="N831" s="2">
        <f>IFERROR(VLOOKUP(C831,[2]articulo!$A$1:$D$9000,4,FALSE),"")</f>
        <v>2620.8000000000002</v>
      </c>
      <c r="O831" s="2" t="str">
        <f>VLOOKUP($A831,[1]products_2021_10_19_12_46_45!$A$3:$S$481,18,FALSE)</f>
        <v>https://rerda.com/2941/remera-mangas-cortas-con-cierre-beige.jpg,https://rerda.com/2942/remera-mangas-cortas-con-cierre-beige.jpg,https://rerda.com/4855/remera-mangas-cortas-con-cierre-beige.jpg</v>
      </c>
      <c r="P831" s="2">
        <f>IFERROR(VLOOKUP(B831,[3]stock!$A$1:$B$9000,2,FALSE),"0")</f>
        <v>0</v>
      </c>
      <c r="Q831" s="2">
        <f>VLOOKUP($A831,[1]products_2021_10_19_12_46_45!$A$3:$S$481,11,FALSE)</f>
        <v>5</v>
      </c>
      <c r="R831" s="2">
        <f>VLOOKUP($A831,[1]products_2021_10_19_12_46_45!$A$3:$S$481,12,FALSE)</f>
        <v>5</v>
      </c>
      <c r="S831" s="2">
        <f>VLOOKUP($A831,[1]products_2021_10_19_12_46_45!$A$3:$S$481,13,FALSE)</f>
        <v>5</v>
      </c>
      <c r="T831" s="2">
        <f>VLOOKUP($A831,[1]products_2021_10_19_12_46_45!$A$3:$S$481,14,FALSE)</f>
        <v>0.03</v>
      </c>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row>
    <row r="832" spans="1:45" hidden="1" x14ac:dyDescent="0.25">
      <c r="A832" s="2">
        <v>644</v>
      </c>
      <c r="B832" s="2">
        <v>210187703</v>
      </c>
      <c r="C832" s="2">
        <f>VLOOKUP($A832,[1]products_2021_10_19_12_46_45!$A$3:$S$481,3,FALSE)</f>
        <v>2101877</v>
      </c>
      <c r="D832" s="2" t="str">
        <f>VLOOKUP($A832,[1]products_2021_10_19_12_46_45!$A$3:$S$481,4,FALSE)</f>
        <v>Remera Manga Corta con Cierre Beige T:XXS-XXL</v>
      </c>
      <c r="E832" s="3" t="s">
        <v>48</v>
      </c>
      <c r="F832" s="4"/>
      <c r="G832" s="2" t="str">
        <f>VLOOKUP($A832,[1]products_2021_10_19_12_46_45!$A$3:$S$481,16,FALSE)</f>
        <v>Cierre al costado en el cuello._x000D_
Abrojos para insignias o identificación._x000D_
De uno a dos colores.</v>
      </c>
      <c r="H832" s="2" t="str">
        <f>IFERROR(VLOOKUP($A832,[1]products_2021_10_19_12_46_45!$A$3:$S$481,17,FALSE),"")</f>
        <v>Vivo transversal desde un hombro al pecho y hasta el otro hombro.</v>
      </c>
      <c r="I832" s="2" t="str">
        <f>VLOOKUP($A832,[1]products_2021_10_19_12_46_45!$A$3:$S$481,5,FALSE)</f>
        <v>Indumentaria militar</v>
      </c>
      <c r="J832" s="2" t="str">
        <f>IFERROR(VLOOKUP($A832,[1]products_2021_10_19_12_46_45!$A$3:$S$481,6,FALSE),"")</f>
        <v>Chombas, remeras y deportivos</v>
      </c>
      <c r="K832" s="2" t="str">
        <f>IFERROR(VLOOKUP($A832,[1]products_2021_10_19_12_46_45!$A$3:$S$481,7,FALSE),"")</f>
        <v>Remera</v>
      </c>
      <c r="L832" s="2" t="str">
        <f>IFERROR(VLOOKUP($A832,[1]products_2021_10_19_12_46_45!$A$3:$S$481,8,FALSE),"")</f>
        <v>Mangas Cortas</v>
      </c>
      <c r="M832" s="2" t="str">
        <f>IFERROR(VLOOKUP($A832,[1]products_2021_10_19_12_46_45!$A$3:$S$481,9,FALSE),"")</f>
        <v>Manga Corta, Cierre, Remera, Mangas Cortas</v>
      </c>
      <c r="N832" s="2">
        <f>IFERROR(VLOOKUP(C832,[2]articulo!$A$1:$D$9000,4,FALSE),"")</f>
        <v>2620.8000000000002</v>
      </c>
      <c r="O832" s="2" t="str">
        <f>VLOOKUP($A832,[1]products_2021_10_19_12_46_45!$A$3:$S$481,18,FALSE)</f>
        <v>https://rerda.com/2941/remera-mangas-cortas-con-cierre-beige.jpg,https://rerda.com/2942/remera-mangas-cortas-con-cierre-beige.jpg,https://rerda.com/4855/remera-mangas-cortas-con-cierre-beige.jpg</v>
      </c>
      <c r="P832" s="2">
        <f>IFERROR(VLOOKUP(B832,[3]stock!$A$1:$B$9000,2,FALSE),"0")</f>
        <v>0</v>
      </c>
      <c r="Q832" s="2">
        <f>VLOOKUP($A832,[1]products_2021_10_19_12_46_45!$A$3:$S$481,11,FALSE)</f>
        <v>5</v>
      </c>
      <c r="R832" s="2">
        <f>VLOOKUP($A832,[1]products_2021_10_19_12_46_45!$A$3:$S$481,12,FALSE)</f>
        <v>5</v>
      </c>
      <c r="S832" s="2">
        <f>VLOOKUP($A832,[1]products_2021_10_19_12_46_45!$A$3:$S$481,13,FALSE)</f>
        <v>5</v>
      </c>
      <c r="T832" s="2">
        <f>VLOOKUP($A832,[1]products_2021_10_19_12_46_45!$A$3:$S$481,14,FALSE)</f>
        <v>0.03</v>
      </c>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row>
    <row r="833" spans="1:45" hidden="1" x14ac:dyDescent="0.25">
      <c r="A833" s="2">
        <v>644</v>
      </c>
      <c r="B833" s="2">
        <v>210187704</v>
      </c>
      <c r="C833" s="2">
        <f>VLOOKUP($A833,[1]products_2021_10_19_12_46_45!$A$3:$S$481,3,FALSE)</f>
        <v>2101877</v>
      </c>
      <c r="D833" s="2" t="str">
        <f>VLOOKUP($A833,[1]products_2021_10_19_12_46_45!$A$3:$S$481,4,FALSE)</f>
        <v>Remera Manga Corta con Cierre Beige T:XXS-XXL</v>
      </c>
      <c r="E833" s="3" t="s">
        <v>49</v>
      </c>
      <c r="F833" s="4"/>
      <c r="G833" s="2" t="str">
        <f>VLOOKUP($A833,[1]products_2021_10_19_12_46_45!$A$3:$S$481,16,FALSE)</f>
        <v>Cierre al costado en el cuello._x000D_
Abrojos para insignias o identificación._x000D_
De uno a dos colores.</v>
      </c>
      <c r="H833" s="2" t="str">
        <f>IFERROR(VLOOKUP($A833,[1]products_2021_10_19_12_46_45!$A$3:$S$481,17,FALSE),"")</f>
        <v>Vivo transversal desde un hombro al pecho y hasta el otro hombro.</v>
      </c>
      <c r="I833" s="2" t="str">
        <f>VLOOKUP($A833,[1]products_2021_10_19_12_46_45!$A$3:$S$481,5,FALSE)</f>
        <v>Indumentaria militar</v>
      </c>
      <c r="J833" s="2" t="str">
        <f>IFERROR(VLOOKUP($A833,[1]products_2021_10_19_12_46_45!$A$3:$S$481,6,FALSE),"")</f>
        <v>Chombas, remeras y deportivos</v>
      </c>
      <c r="K833" s="2" t="str">
        <f>IFERROR(VLOOKUP($A833,[1]products_2021_10_19_12_46_45!$A$3:$S$481,7,FALSE),"")</f>
        <v>Remera</v>
      </c>
      <c r="L833" s="2" t="str">
        <f>IFERROR(VLOOKUP($A833,[1]products_2021_10_19_12_46_45!$A$3:$S$481,8,FALSE),"")</f>
        <v>Mangas Cortas</v>
      </c>
      <c r="M833" s="2" t="str">
        <f>IFERROR(VLOOKUP($A833,[1]products_2021_10_19_12_46_45!$A$3:$S$481,9,FALSE),"")</f>
        <v>Manga Corta, Cierre, Remera, Mangas Cortas</v>
      </c>
      <c r="N833" s="2">
        <f>IFERROR(VLOOKUP(C833,[2]articulo!$A$1:$D$9000,4,FALSE),"")</f>
        <v>2620.8000000000002</v>
      </c>
      <c r="O833" s="2" t="str">
        <f>VLOOKUP($A833,[1]products_2021_10_19_12_46_45!$A$3:$S$481,18,FALSE)</f>
        <v>https://rerda.com/2941/remera-mangas-cortas-con-cierre-beige.jpg,https://rerda.com/2942/remera-mangas-cortas-con-cierre-beige.jpg,https://rerda.com/4855/remera-mangas-cortas-con-cierre-beige.jpg</v>
      </c>
      <c r="P833" s="2">
        <f>IFERROR(VLOOKUP(B833,[3]stock!$A$1:$B$9000,2,FALSE),"0")</f>
        <v>0</v>
      </c>
      <c r="Q833" s="2">
        <f>VLOOKUP($A833,[1]products_2021_10_19_12_46_45!$A$3:$S$481,11,FALSE)</f>
        <v>5</v>
      </c>
      <c r="R833" s="2">
        <f>VLOOKUP($A833,[1]products_2021_10_19_12_46_45!$A$3:$S$481,12,FALSE)</f>
        <v>5</v>
      </c>
      <c r="S833" s="2">
        <f>VLOOKUP($A833,[1]products_2021_10_19_12_46_45!$A$3:$S$481,13,FALSE)</f>
        <v>5</v>
      </c>
      <c r="T833" s="2">
        <f>VLOOKUP($A833,[1]products_2021_10_19_12_46_45!$A$3:$S$481,14,FALSE)</f>
        <v>0.03</v>
      </c>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row>
    <row r="834" spans="1:45" hidden="1" x14ac:dyDescent="0.25">
      <c r="A834" s="2">
        <v>644</v>
      </c>
      <c r="B834" s="2">
        <v>210187705</v>
      </c>
      <c r="C834" s="2">
        <f>VLOOKUP($A834,[1]products_2021_10_19_12_46_45!$A$3:$S$481,3,FALSE)</f>
        <v>2101877</v>
      </c>
      <c r="D834" s="2" t="str">
        <f>VLOOKUP($A834,[1]products_2021_10_19_12_46_45!$A$3:$S$481,4,FALSE)</f>
        <v>Remera Manga Corta con Cierre Beige T:XXS-XXL</v>
      </c>
      <c r="E834" s="3" t="s">
        <v>50</v>
      </c>
      <c r="F834" s="4"/>
      <c r="G834" s="2" t="str">
        <f>VLOOKUP($A834,[1]products_2021_10_19_12_46_45!$A$3:$S$481,16,FALSE)</f>
        <v>Cierre al costado en el cuello._x000D_
Abrojos para insignias o identificación._x000D_
De uno a dos colores.</v>
      </c>
      <c r="H834" s="2" t="str">
        <f>IFERROR(VLOOKUP($A834,[1]products_2021_10_19_12_46_45!$A$3:$S$481,17,FALSE),"")</f>
        <v>Vivo transversal desde un hombro al pecho y hasta el otro hombro.</v>
      </c>
      <c r="I834" s="2" t="str">
        <f>VLOOKUP($A834,[1]products_2021_10_19_12_46_45!$A$3:$S$481,5,FALSE)</f>
        <v>Indumentaria militar</v>
      </c>
      <c r="J834" s="2" t="str">
        <f>IFERROR(VLOOKUP($A834,[1]products_2021_10_19_12_46_45!$A$3:$S$481,6,FALSE),"")</f>
        <v>Chombas, remeras y deportivos</v>
      </c>
      <c r="K834" s="2" t="str">
        <f>IFERROR(VLOOKUP($A834,[1]products_2021_10_19_12_46_45!$A$3:$S$481,7,FALSE),"")</f>
        <v>Remera</v>
      </c>
      <c r="L834" s="2" t="str">
        <f>IFERROR(VLOOKUP($A834,[1]products_2021_10_19_12_46_45!$A$3:$S$481,8,FALSE),"")</f>
        <v>Mangas Cortas</v>
      </c>
      <c r="M834" s="2" t="str">
        <f>IFERROR(VLOOKUP($A834,[1]products_2021_10_19_12_46_45!$A$3:$S$481,9,FALSE),"")</f>
        <v>Manga Corta, Cierre, Remera, Mangas Cortas</v>
      </c>
      <c r="N834" s="2">
        <f>IFERROR(VLOOKUP(C834,[2]articulo!$A$1:$D$9000,4,FALSE),"")</f>
        <v>2620.8000000000002</v>
      </c>
      <c r="O834" s="2" t="str">
        <f>VLOOKUP($A834,[1]products_2021_10_19_12_46_45!$A$3:$S$481,18,FALSE)</f>
        <v>https://rerda.com/2941/remera-mangas-cortas-con-cierre-beige.jpg,https://rerda.com/2942/remera-mangas-cortas-con-cierre-beige.jpg,https://rerda.com/4855/remera-mangas-cortas-con-cierre-beige.jpg</v>
      </c>
      <c r="P834" s="2">
        <f>IFERROR(VLOOKUP(B834,[3]stock!$A$1:$B$9000,2,FALSE),"0")</f>
        <v>0</v>
      </c>
      <c r="Q834" s="2">
        <f>VLOOKUP($A834,[1]products_2021_10_19_12_46_45!$A$3:$S$481,11,FALSE)</f>
        <v>5</v>
      </c>
      <c r="R834" s="2">
        <f>VLOOKUP($A834,[1]products_2021_10_19_12_46_45!$A$3:$S$481,12,FALSE)</f>
        <v>5</v>
      </c>
      <c r="S834" s="2">
        <f>VLOOKUP($A834,[1]products_2021_10_19_12_46_45!$A$3:$S$481,13,FALSE)</f>
        <v>5</v>
      </c>
      <c r="T834" s="2">
        <f>VLOOKUP($A834,[1]products_2021_10_19_12_46_45!$A$3:$S$481,14,FALSE)</f>
        <v>0.03</v>
      </c>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row>
    <row r="835" spans="1:45" hidden="1" x14ac:dyDescent="0.25">
      <c r="A835" s="2">
        <v>644</v>
      </c>
      <c r="B835" s="2">
        <v>210187706</v>
      </c>
      <c r="C835" s="2">
        <f>VLOOKUP($A835,[1]products_2021_10_19_12_46_45!$A$3:$S$481,3,FALSE)</f>
        <v>2101877</v>
      </c>
      <c r="D835" s="2" t="str">
        <f>VLOOKUP($A835,[1]products_2021_10_19_12_46_45!$A$3:$S$481,4,FALSE)</f>
        <v>Remera Manga Corta con Cierre Beige T:XXS-XXL</v>
      </c>
      <c r="E835" s="3" t="s">
        <v>51</v>
      </c>
      <c r="F835" s="4"/>
      <c r="G835" s="2" t="str">
        <f>VLOOKUP($A835,[1]products_2021_10_19_12_46_45!$A$3:$S$481,16,FALSE)</f>
        <v>Cierre al costado en el cuello._x000D_
Abrojos para insignias o identificación._x000D_
De uno a dos colores.</v>
      </c>
      <c r="H835" s="2" t="str">
        <f>IFERROR(VLOOKUP($A835,[1]products_2021_10_19_12_46_45!$A$3:$S$481,17,FALSE),"")</f>
        <v>Vivo transversal desde un hombro al pecho y hasta el otro hombro.</v>
      </c>
      <c r="I835" s="2" t="str">
        <f>VLOOKUP($A835,[1]products_2021_10_19_12_46_45!$A$3:$S$481,5,FALSE)</f>
        <v>Indumentaria militar</v>
      </c>
      <c r="J835" s="2" t="str">
        <f>IFERROR(VLOOKUP($A835,[1]products_2021_10_19_12_46_45!$A$3:$S$481,6,FALSE),"")</f>
        <v>Chombas, remeras y deportivos</v>
      </c>
      <c r="K835" s="2" t="str">
        <f>IFERROR(VLOOKUP($A835,[1]products_2021_10_19_12_46_45!$A$3:$S$481,7,FALSE),"")</f>
        <v>Remera</v>
      </c>
      <c r="L835" s="2" t="str">
        <f>IFERROR(VLOOKUP($A835,[1]products_2021_10_19_12_46_45!$A$3:$S$481,8,FALSE),"")</f>
        <v>Mangas Cortas</v>
      </c>
      <c r="M835" s="2" t="str">
        <f>IFERROR(VLOOKUP($A835,[1]products_2021_10_19_12_46_45!$A$3:$S$481,9,FALSE),"")</f>
        <v>Manga Corta, Cierre, Remera, Mangas Cortas</v>
      </c>
      <c r="N835" s="2">
        <f>IFERROR(VLOOKUP(C835,[2]articulo!$A$1:$D$9000,4,FALSE),"")</f>
        <v>2620.8000000000002</v>
      </c>
      <c r="O835" s="2" t="str">
        <f>VLOOKUP($A835,[1]products_2021_10_19_12_46_45!$A$3:$S$481,18,FALSE)</f>
        <v>https://rerda.com/2941/remera-mangas-cortas-con-cierre-beige.jpg,https://rerda.com/2942/remera-mangas-cortas-con-cierre-beige.jpg,https://rerda.com/4855/remera-mangas-cortas-con-cierre-beige.jpg</v>
      </c>
      <c r="P835" s="2">
        <f>IFERROR(VLOOKUP(B835,[3]stock!$A$1:$B$9000,2,FALSE),"0")</f>
        <v>0</v>
      </c>
      <c r="Q835" s="2">
        <f>VLOOKUP($A835,[1]products_2021_10_19_12_46_45!$A$3:$S$481,11,FALSE)</f>
        <v>5</v>
      </c>
      <c r="R835" s="2">
        <f>VLOOKUP($A835,[1]products_2021_10_19_12_46_45!$A$3:$S$481,12,FALSE)</f>
        <v>5</v>
      </c>
      <c r="S835" s="2">
        <f>VLOOKUP($A835,[1]products_2021_10_19_12_46_45!$A$3:$S$481,13,FALSE)</f>
        <v>5</v>
      </c>
      <c r="T835" s="2">
        <f>VLOOKUP($A835,[1]products_2021_10_19_12_46_45!$A$3:$S$481,14,FALSE)</f>
        <v>0.03</v>
      </c>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row>
    <row r="836" spans="1:45" hidden="1" x14ac:dyDescent="0.25">
      <c r="A836" s="2">
        <v>644</v>
      </c>
      <c r="B836" s="2">
        <v>210187710</v>
      </c>
      <c r="C836" s="2">
        <f>VLOOKUP($A836,[1]products_2021_10_19_12_46_45!$A$3:$S$481,3,FALSE)</f>
        <v>2101877</v>
      </c>
      <c r="D836" s="2" t="str">
        <f>VLOOKUP($A836,[1]products_2021_10_19_12_46_45!$A$3:$S$481,4,FALSE)</f>
        <v>Remera Manga Corta con Cierre Beige T:XXS-XXL</v>
      </c>
      <c r="E836" s="3" t="s">
        <v>60</v>
      </c>
      <c r="F836" s="4"/>
      <c r="G836" s="2" t="str">
        <f>VLOOKUP($A836,[1]products_2021_10_19_12_46_45!$A$3:$S$481,16,FALSE)</f>
        <v>Cierre al costado en el cuello._x000D_
Abrojos para insignias o identificación._x000D_
De uno a dos colores.</v>
      </c>
      <c r="H836" s="2" t="str">
        <f>IFERROR(VLOOKUP($A836,[1]products_2021_10_19_12_46_45!$A$3:$S$481,17,FALSE),"")</f>
        <v>Vivo transversal desde un hombro al pecho y hasta el otro hombro.</v>
      </c>
      <c r="I836" s="2" t="str">
        <f>VLOOKUP($A836,[1]products_2021_10_19_12_46_45!$A$3:$S$481,5,FALSE)</f>
        <v>Indumentaria militar</v>
      </c>
      <c r="J836" s="2" t="str">
        <f>IFERROR(VLOOKUP($A836,[1]products_2021_10_19_12_46_45!$A$3:$S$481,6,FALSE),"")</f>
        <v>Chombas, remeras y deportivos</v>
      </c>
      <c r="K836" s="2" t="str">
        <f>IFERROR(VLOOKUP($A836,[1]products_2021_10_19_12_46_45!$A$3:$S$481,7,FALSE),"")</f>
        <v>Remera</v>
      </c>
      <c r="L836" s="2" t="str">
        <f>IFERROR(VLOOKUP($A836,[1]products_2021_10_19_12_46_45!$A$3:$S$481,8,FALSE),"")</f>
        <v>Mangas Cortas</v>
      </c>
      <c r="M836" s="2" t="str">
        <f>IFERROR(VLOOKUP($A836,[1]products_2021_10_19_12_46_45!$A$3:$S$481,9,FALSE),"")</f>
        <v>Manga Corta, Cierre, Remera, Mangas Cortas</v>
      </c>
      <c r="N836" s="2">
        <f>IFERROR(VLOOKUP(C836,[2]articulo!$A$1:$D$9000,4,FALSE),"")</f>
        <v>2620.8000000000002</v>
      </c>
      <c r="O836" s="2" t="str">
        <f>VLOOKUP($A836,[1]products_2021_10_19_12_46_45!$A$3:$S$481,18,FALSE)</f>
        <v>https://rerda.com/2941/remera-mangas-cortas-con-cierre-beige.jpg,https://rerda.com/2942/remera-mangas-cortas-con-cierre-beige.jpg,https://rerda.com/4855/remera-mangas-cortas-con-cierre-beige.jpg</v>
      </c>
      <c r="P836" s="2">
        <f>IFERROR(VLOOKUP(B836,[3]stock!$A$1:$B$9000,2,FALSE),"0")</f>
        <v>0</v>
      </c>
      <c r="Q836" s="2">
        <f>VLOOKUP($A836,[1]products_2021_10_19_12_46_45!$A$3:$S$481,11,FALSE)</f>
        <v>5</v>
      </c>
      <c r="R836" s="2">
        <f>VLOOKUP($A836,[1]products_2021_10_19_12_46_45!$A$3:$S$481,12,FALSE)</f>
        <v>5</v>
      </c>
      <c r="S836" s="2">
        <f>VLOOKUP($A836,[1]products_2021_10_19_12_46_45!$A$3:$S$481,13,FALSE)</f>
        <v>5</v>
      </c>
      <c r="T836" s="2">
        <f>VLOOKUP($A836,[1]products_2021_10_19_12_46_45!$A$3:$S$481,14,FALSE)</f>
        <v>0.03</v>
      </c>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row>
    <row r="837" spans="1:45" hidden="1" x14ac:dyDescent="0.25">
      <c r="A837" s="2">
        <v>1002</v>
      </c>
      <c r="B837" s="2">
        <v>210187807</v>
      </c>
      <c r="C837" s="2">
        <f>VLOOKUP($A837,[1]products_2021_10_19_12_46_45!$A$3:$S$481,3,FALSE)</f>
        <v>2101878</v>
      </c>
      <c r="D837" s="2" t="str">
        <f>VLOOKUP($A837,[1]products_2021_10_19_12_46_45!$A$3:$S$481,4,FALSE)</f>
        <v>Remera Manga Corta con Cierre Beige T:3XL-5XL</v>
      </c>
      <c r="E837" s="3" t="s">
        <v>57</v>
      </c>
      <c r="F837" s="4"/>
      <c r="G837" s="2" t="str">
        <f>VLOOKUP($A837,[1]products_2021_10_19_12_46_45!$A$3:$S$481,16,FALSE)</f>
        <v>Cierre al costado en el cuello._x000D_
Abrojos para insignias o identificación._x000D_
De uno a dos colores.</v>
      </c>
      <c r="H837" s="2" t="str">
        <f>IFERROR(VLOOKUP($A837,[1]products_2021_10_19_12_46_45!$A$3:$S$481,17,FALSE),"")</f>
        <v>Vivo transversal desde un hombro al pecho y hasta el otro hombro.</v>
      </c>
      <c r="I837" s="2" t="str">
        <f>VLOOKUP($A837,[1]products_2021_10_19_12_46_45!$A$3:$S$481,5,FALSE)</f>
        <v>Indumentaria militar</v>
      </c>
      <c r="J837" s="2" t="str">
        <f>IFERROR(VLOOKUP($A837,[1]products_2021_10_19_12_46_45!$A$3:$S$481,6,FALSE),"")</f>
        <v>Chombas, remeras y deportivos</v>
      </c>
      <c r="K837" s="2" t="str">
        <f>IFERROR(VLOOKUP($A837,[1]products_2021_10_19_12_46_45!$A$3:$S$481,7,FALSE),"")</f>
        <v>Remera</v>
      </c>
      <c r="L837" s="2" t="str">
        <f>IFERROR(VLOOKUP($A837,[1]products_2021_10_19_12_46_45!$A$3:$S$481,8,FALSE),"")</f>
        <v>Mangas Cortas</v>
      </c>
      <c r="M837" s="2" t="str">
        <f>IFERROR(VLOOKUP($A837,[1]products_2021_10_19_12_46_45!$A$3:$S$481,9,FALSE),"")</f>
        <v>Manga Corta, Cierre, Remera, Mangas Cortas, Prefectura, Naval</v>
      </c>
      <c r="N837" s="2">
        <f>IFERROR(VLOOKUP(C837,[2]articulo!$A$1:$D$9000,4,FALSE),"")</f>
        <v>2730</v>
      </c>
      <c r="O837" s="2" t="str">
        <f>VLOOKUP($A837,[1]products_2021_10_19_12_46_45!$A$3:$S$481,18,FALSE)</f>
        <v>https://rerda.com/4885/remera-mangas-cortas-con-cierre-beige-talle-grande.jpg,https://rerda.com/4886/remera-mangas-cortas-con-cierre-beige-talle-grande.jpg,https://rerda.com/4887/remera-mangas-cortas-con-cierre-beige-talle-grande.jpg</v>
      </c>
      <c r="P837" s="2">
        <f>IFERROR(VLOOKUP(B837,[3]stock!$A$1:$B$9000,2,FALSE),"0")</f>
        <v>1</v>
      </c>
      <c r="Q837" s="2">
        <f>VLOOKUP($A837,[1]products_2021_10_19_12_46_45!$A$3:$S$481,11,FALSE)</f>
        <v>5</v>
      </c>
      <c r="R837" s="2">
        <f>VLOOKUP($A837,[1]products_2021_10_19_12_46_45!$A$3:$S$481,12,FALSE)</f>
        <v>5</v>
      </c>
      <c r="S837" s="2">
        <f>VLOOKUP($A837,[1]products_2021_10_19_12_46_45!$A$3:$S$481,13,FALSE)</f>
        <v>5</v>
      </c>
      <c r="T837" s="2">
        <f>VLOOKUP($A837,[1]products_2021_10_19_12_46_45!$A$3:$S$481,14,FALSE)</f>
        <v>0.03</v>
      </c>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row>
    <row r="838" spans="1:45" hidden="1" x14ac:dyDescent="0.25">
      <c r="A838" s="2">
        <v>1002</v>
      </c>
      <c r="B838" s="2">
        <v>210187808</v>
      </c>
      <c r="C838" s="2">
        <f>VLOOKUP($A838,[1]products_2021_10_19_12_46_45!$A$3:$S$481,3,FALSE)</f>
        <v>2101878</v>
      </c>
      <c r="D838" s="2" t="str">
        <f>VLOOKUP($A838,[1]products_2021_10_19_12_46_45!$A$3:$S$481,4,FALSE)</f>
        <v>Remera Manga Corta con Cierre Beige T:3XL-5XL</v>
      </c>
      <c r="E838" s="3" t="s">
        <v>58</v>
      </c>
      <c r="F838" s="4"/>
      <c r="G838" s="2" t="str">
        <f>VLOOKUP($A838,[1]products_2021_10_19_12_46_45!$A$3:$S$481,16,FALSE)</f>
        <v>Cierre al costado en el cuello._x000D_
Abrojos para insignias o identificación._x000D_
De uno a dos colores.</v>
      </c>
      <c r="H838" s="2" t="str">
        <f>IFERROR(VLOOKUP($A838,[1]products_2021_10_19_12_46_45!$A$3:$S$481,17,FALSE),"")</f>
        <v>Vivo transversal desde un hombro al pecho y hasta el otro hombro.</v>
      </c>
      <c r="I838" s="2" t="str">
        <f>VLOOKUP($A838,[1]products_2021_10_19_12_46_45!$A$3:$S$481,5,FALSE)</f>
        <v>Indumentaria militar</v>
      </c>
      <c r="J838" s="2" t="str">
        <f>IFERROR(VLOOKUP($A838,[1]products_2021_10_19_12_46_45!$A$3:$S$481,6,FALSE),"")</f>
        <v>Chombas, remeras y deportivos</v>
      </c>
      <c r="K838" s="2" t="str">
        <f>IFERROR(VLOOKUP($A838,[1]products_2021_10_19_12_46_45!$A$3:$S$481,7,FALSE),"")</f>
        <v>Remera</v>
      </c>
      <c r="L838" s="2" t="str">
        <f>IFERROR(VLOOKUP($A838,[1]products_2021_10_19_12_46_45!$A$3:$S$481,8,FALSE),"")</f>
        <v>Mangas Cortas</v>
      </c>
      <c r="M838" s="2" t="str">
        <f>IFERROR(VLOOKUP($A838,[1]products_2021_10_19_12_46_45!$A$3:$S$481,9,FALSE),"")</f>
        <v>Manga Corta, Cierre, Remera, Mangas Cortas, Prefectura, Naval</v>
      </c>
      <c r="N838" s="2">
        <f>IFERROR(VLOOKUP(C838,[2]articulo!$A$1:$D$9000,4,FALSE),"")</f>
        <v>2730</v>
      </c>
      <c r="O838" s="2" t="str">
        <f>VLOOKUP($A838,[1]products_2021_10_19_12_46_45!$A$3:$S$481,18,FALSE)</f>
        <v>https://rerda.com/4885/remera-mangas-cortas-con-cierre-beige-talle-grande.jpg,https://rerda.com/4886/remera-mangas-cortas-con-cierre-beige-talle-grande.jpg,https://rerda.com/4887/remera-mangas-cortas-con-cierre-beige-talle-grande.jpg</v>
      </c>
      <c r="P838" s="2">
        <f>IFERROR(VLOOKUP(B838,[3]stock!$A$1:$B$9000,2,FALSE),"0")</f>
        <v>1</v>
      </c>
      <c r="Q838" s="2">
        <f>VLOOKUP($A838,[1]products_2021_10_19_12_46_45!$A$3:$S$481,11,FALSE)</f>
        <v>5</v>
      </c>
      <c r="R838" s="2">
        <f>VLOOKUP($A838,[1]products_2021_10_19_12_46_45!$A$3:$S$481,12,FALSE)</f>
        <v>5</v>
      </c>
      <c r="S838" s="2">
        <f>VLOOKUP($A838,[1]products_2021_10_19_12_46_45!$A$3:$S$481,13,FALSE)</f>
        <v>5</v>
      </c>
      <c r="T838" s="2">
        <f>VLOOKUP($A838,[1]products_2021_10_19_12_46_45!$A$3:$S$481,14,FALSE)</f>
        <v>0.03</v>
      </c>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row>
    <row r="839" spans="1:45" hidden="1" x14ac:dyDescent="0.25">
      <c r="A839" s="2">
        <v>811</v>
      </c>
      <c r="B839" s="2">
        <v>210188807</v>
      </c>
      <c r="C839" s="2">
        <f>VLOOKUP($A839,[1]products_2021_10_19_12_46_45!$A$3:$S$481,3,FALSE)</f>
        <v>2101888</v>
      </c>
      <c r="D839" s="2" t="str">
        <f>VLOOKUP($A839,[1]products_2021_10_19_12_46_45!$A$3:$S$481,4,FALSE)</f>
        <v>Chomba Polo Manga Corta Azul T:3XL-5XL</v>
      </c>
      <c r="E839" s="3" t="s">
        <v>57</v>
      </c>
      <c r="F839" s="4"/>
      <c r="G839" s="2" t="str">
        <f>VLOOKUP($A839,[1]products_2021_10_19_12_46_45!$A$3:$S$481,16,FALSE)</f>
        <v>Cuello de 2 botones, tipo polo.&lt;br /&gt;
Abrojos en las mangas para bandera, insignia o identificación.</v>
      </c>
      <c r="H839" s="2" t="str">
        <f>IFERROR(VLOOKUP($A839,[1]products_2021_10_19_12_46_45!$A$3:$S$481,17,FALSE),"")</f>
        <v/>
      </c>
      <c r="I839" s="2" t="str">
        <f>VLOOKUP($A839,[1]products_2021_10_19_12_46_45!$A$3:$S$481,5,FALSE)</f>
        <v>Indumentaria militar</v>
      </c>
      <c r="J839" s="2" t="str">
        <f>IFERROR(VLOOKUP($A839,[1]products_2021_10_19_12_46_45!$A$3:$S$481,6,FALSE),"")</f>
        <v>Chombas, remeras y deportivos</v>
      </c>
      <c r="K839" s="2" t="str">
        <f>IFERROR(VLOOKUP($A839,[1]products_2021_10_19_12_46_45!$A$3:$S$481,7,FALSE),"")</f>
        <v>Chomba</v>
      </c>
      <c r="L839" s="2" t="str">
        <f>IFERROR(VLOOKUP($A839,[1]products_2021_10_19_12_46_45!$A$3:$S$481,8,FALSE),"")</f>
        <v>Mangas Cortas</v>
      </c>
      <c r="M839" s="2" t="str">
        <f>IFERROR(VLOOKUP($A839,[1]products_2021_10_19_12_46_45!$A$3:$S$481,9,FALSE),"")</f>
        <v>Manga Corta, Chomba</v>
      </c>
      <c r="N839" s="2">
        <f>IFERROR(VLOOKUP(C839,[2]articulo!$A$1:$D$9000,4,FALSE),"")</f>
        <v>3016</v>
      </c>
      <c r="O839" s="2" t="str">
        <f>VLOOKUP($A839,[1]products_2021_10_19_12_46_45!$A$3:$S$481,18,FALSE)</f>
        <v>https://rerda.com/8055/chomba-polo-manga-corta-azul-t-3xl-5xl.jpg,https://rerda.com/8056/chomba-polo-manga-corta-azul-t-3xl-5xl.jpg,https://rerda.com/8057/chomba-polo-manga-corta-azul-t-3xl-5xl.jpg,https://rerda.com/8058/chomba-polo-manga-corta-azul-t-3xl-5xl.jpg,https://rerda.com/8059/chomba-polo-manga-corta-azul-t-3xl-5xl.jpg</v>
      </c>
      <c r="P839" s="2">
        <f>IFERROR(VLOOKUP(B839,[3]stock!$A$1:$B$9000,2,FALSE),"0")</f>
        <v>7</v>
      </c>
      <c r="Q839" s="2">
        <f>VLOOKUP($A839,[1]products_2021_10_19_12_46_45!$A$3:$S$481,11,FALSE)</f>
        <v>5</v>
      </c>
      <c r="R839" s="2">
        <f>VLOOKUP($A839,[1]products_2021_10_19_12_46_45!$A$3:$S$481,12,FALSE)</f>
        <v>5</v>
      </c>
      <c r="S839" s="2">
        <f>VLOOKUP($A839,[1]products_2021_10_19_12_46_45!$A$3:$S$481,13,FALSE)</f>
        <v>5</v>
      </c>
      <c r="T839" s="2">
        <f>VLOOKUP($A839,[1]products_2021_10_19_12_46_45!$A$3:$S$481,14,FALSE)</f>
        <v>0.03</v>
      </c>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row>
    <row r="840" spans="1:45" hidden="1" x14ac:dyDescent="0.25">
      <c r="A840" s="2">
        <v>642</v>
      </c>
      <c r="B840" s="2">
        <v>210190000</v>
      </c>
      <c r="C840" s="2">
        <f>VLOOKUP($A840,[1]products_2021_10_19_12_46_45!$A$3:$S$481,3,FALSE)</f>
        <v>2101900</v>
      </c>
      <c r="D840" s="2" t="str">
        <f>VLOOKUP($A840,[1]products_2021_10_19_12_46_45!$A$3:$S$481,4,FALSE)</f>
        <v>Remera Manga Corta con Cierre Negra T:XXS-XXL</v>
      </c>
      <c r="E840" s="3" t="s">
        <v>45</v>
      </c>
      <c r="F840" s="4"/>
      <c r="G840" s="2" t="str">
        <f>VLOOKUP($A840,[1]products_2021_10_19_12_46_45!$A$3:$S$481,16,FALSE)</f>
        <v>&lt;p&gt;Cierre al costado en el cuello. Abrojos para insignias o identificación. De uno a dos colores.&lt;/p&gt;</v>
      </c>
      <c r="H840" s="2" t="str">
        <f>IFERROR(VLOOKUP($A840,[1]products_2021_10_19_12_46_45!$A$3:$S$481,17,FALSE),"")</f>
        <v>&lt;p&gt;Vivo transversal desde un hombro al pecho y hasta el otro hombro.&lt;/p&gt;</v>
      </c>
      <c r="I840" s="2" t="str">
        <f>VLOOKUP($A840,[1]products_2021_10_19_12_46_45!$A$3:$S$481,5,FALSE)</f>
        <v>Indumentaria militar</v>
      </c>
      <c r="J840" s="2" t="str">
        <f>IFERROR(VLOOKUP($A840,[1]products_2021_10_19_12_46_45!$A$3:$S$481,6,FALSE),"")</f>
        <v>Chombas, remeras y deportivos</v>
      </c>
      <c r="K840" s="2" t="str">
        <f>IFERROR(VLOOKUP($A840,[1]products_2021_10_19_12_46_45!$A$3:$S$481,7,FALSE),"")</f>
        <v>Remera</v>
      </c>
      <c r="L840" s="2" t="str">
        <f>IFERROR(VLOOKUP($A840,[1]products_2021_10_19_12_46_45!$A$3:$S$481,8,FALSE),"")</f>
        <v>Mangas Cortas</v>
      </c>
      <c r="M840" s="2" t="str">
        <f>IFERROR(VLOOKUP($A840,[1]products_2021_10_19_12_46_45!$A$3:$S$481,9,FALSE),"")</f>
        <v>Manga Corta, Cierre, Remera, Mangas Cortas</v>
      </c>
      <c r="N840" s="2">
        <f>IFERROR(VLOOKUP(C840,[2]articulo!$A$1:$D$9000,4,FALSE),"")</f>
        <v>2620.8000000000002</v>
      </c>
      <c r="O840" s="2" t="str">
        <f>VLOOKUP($A840,[1]products_2021_10_19_12_46_45!$A$3:$S$481,18,FALSE)</f>
        <v>https://rerda.com/2927/remera-mangas-cortas-con-cierre-negra.jpg,https://rerda.com/2928/remera-mangas-cortas-con-cierre-negra.jpg,https://rerda.com/4857/remera-mangas-cortas-con-cierre-negra.jpg</v>
      </c>
      <c r="P840" s="2">
        <f>IFERROR(VLOOKUP(B840,[3]stock!$A$1:$B$9000,2,FALSE),"0")</f>
        <v>27</v>
      </c>
      <c r="Q840" s="2">
        <f>VLOOKUP($A840,[1]products_2021_10_19_12_46_45!$A$3:$S$481,11,FALSE)</f>
        <v>5</v>
      </c>
      <c r="R840" s="2">
        <f>VLOOKUP($A840,[1]products_2021_10_19_12_46_45!$A$3:$S$481,12,FALSE)</f>
        <v>5</v>
      </c>
      <c r="S840" s="2">
        <f>VLOOKUP($A840,[1]products_2021_10_19_12_46_45!$A$3:$S$481,13,FALSE)</f>
        <v>5</v>
      </c>
      <c r="T840" s="2">
        <f>VLOOKUP($A840,[1]products_2021_10_19_12_46_45!$A$3:$S$481,14,FALSE)</f>
        <v>0.03</v>
      </c>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row>
    <row r="841" spans="1:45" hidden="1" x14ac:dyDescent="0.25">
      <c r="A841" s="2">
        <v>642</v>
      </c>
      <c r="B841" s="2">
        <v>210190001</v>
      </c>
      <c r="C841" s="2">
        <f>VLOOKUP($A841,[1]products_2021_10_19_12_46_45!$A$3:$S$481,3,FALSE)</f>
        <v>2101900</v>
      </c>
      <c r="D841" s="2" t="str">
        <f>VLOOKUP($A841,[1]products_2021_10_19_12_46_45!$A$3:$S$481,4,FALSE)</f>
        <v>Remera Manga Corta con Cierre Negra T:XXS-XXL</v>
      </c>
      <c r="E841" s="3" t="s">
        <v>46</v>
      </c>
      <c r="F841" s="4"/>
      <c r="G841" s="2" t="str">
        <f>VLOOKUP($A841,[1]products_2021_10_19_12_46_45!$A$3:$S$481,16,FALSE)</f>
        <v>&lt;p&gt;Cierre al costado en el cuello. Abrojos para insignias o identificación. De uno a dos colores.&lt;/p&gt;</v>
      </c>
      <c r="H841" s="2" t="str">
        <f>IFERROR(VLOOKUP($A841,[1]products_2021_10_19_12_46_45!$A$3:$S$481,17,FALSE),"")</f>
        <v>&lt;p&gt;Vivo transversal desde un hombro al pecho y hasta el otro hombro.&lt;/p&gt;</v>
      </c>
      <c r="I841" s="2" t="str">
        <f>VLOOKUP($A841,[1]products_2021_10_19_12_46_45!$A$3:$S$481,5,FALSE)</f>
        <v>Indumentaria militar</v>
      </c>
      <c r="J841" s="2" t="str">
        <f>IFERROR(VLOOKUP($A841,[1]products_2021_10_19_12_46_45!$A$3:$S$481,6,FALSE),"")</f>
        <v>Chombas, remeras y deportivos</v>
      </c>
      <c r="K841" s="2" t="str">
        <f>IFERROR(VLOOKUP($A841,[1]products_2021_10_19_12_46_45!$A$3:$S$481,7,FALSE),"")</f>
        <v>Remera</v>
      </c>
      <c r="L841" s="2" t="str">
        <f>IFERROR(VLOOKUP($A841,[1]products_2021_10_19_12_46_45!$A$3:$S$481,8,FALSE),"")</f>
        <v>Mangas Cortas</v>
      </c>
      <c r="M841" s="2" t="str">
        <f>IFERROR(VLOOKUP($A841,[1]products_2021_10_19_12_46_45!$A$3:$S$481,9,FALSE),"")</f>
        <v>Manga Corta, Cierre, Remera, Mangas Cortas</v>
      </c>
      <c r="N841" s="2">
        <f>IFERROR(VLOOKUP(C841,[2]articulo!$A$1:$D$9000,4,FALSE),"")</f>
        <v>2620.8000000000002</v>
      </c>
      <c r="O841" s="2" t="str">
        <f>VLOOKUP($A841,[1]products_2021_10_19_12_46_45!$A$3:$S$481,18,FALSE)</f>
        <v>https://rerda.com/2927/remera-mangas-cortas-con-cierre-negra.jpg,https://rerda.com/2928/remera-mangas-cortas-con-cierre-negra.jpg,https://rerda.com/4857/remera-mangas-cortas-con-cierre-negra.jpg</v>
      </c>
      <c r="P841" s="2">
        <f>IFERROR(VLOOKUP(B841,[3]stock!$A$1:$B$9000,2,FALSE),"0")</f>
        <v>90</v>
      </c>
      <c r="Q841" s="2">
        <f>VLOOKUP($A841,[1]products_2021_10_19_12_46_45!$A$3:$S$481,11,FALSE)</f>
        <v>5</v>
      </c>
      <c r="R841" s="2">
        <f>VLOOKUP($A841,[1]products_2021_10_19_12_46_45!$A$3:$S$481,12,FALSE)</f>
        <v>5</v>
      </c>
      <c r="S841" s="2">
        <f>VLOOKUP($A841,[1]products_2021_10_19_12_46_45!$A$3:$S$481,13,FALSE)</f>
        <v>5</v>
      </c>
      <c r="T841" s="2">
        <f>VLOOKUP($A841,[1]products_2021_10_19_12_46_45!$A$3:$S$481,14,FALSE)</f>
        <v>0.03</v>
      </c>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row>
    <row r="842" spans="1:45" hidden="1" x14ac:dyDescent="0.25">
      <c r="A842" s="2">
        <v>642</v>
      </c>
      <c r="B842" s="2">
        <v>210190002</v>
      </c>
      <c r="C842" s="2">
        <f>VLOOKUP($A842,[1]products_2021_10_19_12_46_45!$A$3:$S$481,3,FALSE)</f>
        <v>2101900</v>
      </c>
      <c r="D842" s="2" t="str">
        <f>VLOOKUP($A842,[1]products_2021_10_19_12_46_45!$A$3:$S$481,4,FALSE)</f>
        <v>Remera Manga Corta con Cierre Negra T:XXS-XXL</v>
      </c>
      <c r="E842" s="3" t="s">
        <v>47</v>
      </c>
      <c r="F842" s="4"/>
      <c r="G842" s="2" t="str">
        <f>VLOOKUP($A842,[1]products_2021_10_19_12_46_45!$A$3:$S$481,16,FALSE)</f>
        <v>&lt;p&gt;Cierre al costado en el cuello. Abrojos para insignias o identificación. De uno a dos colores.&lt;/p&gt;</v>
      </c>
      <c r="H842" s="2" t="str">
        <f>IFERROR(VLOOKUP($A842,[1]products_2021_10_19_12_46_45!$A$3:$S$481,17,FALSE),"")</f>
        <v>&lt;p&gt;Vivo transversal desde un hombro al pecho y hasta el otro hombro.&lt;/p&gt;</v>
      </c>
      <c r="I842" s="2" t="str">
        <f>VLOOKUP($A842,[1]products_2021_10_19_12_46_45!$A$3:$S$481,5,FALSE)</f>
        <v>Indumentaria militar</v>
      </c>
      <c r="J842" s="2" t="str">
        <f>IFERROR(VLOOKUP($A842,[1]products_2021_10_19_12_46_45!$A$3:$S$481,6,FALSE),"")</f>
        <v>Chombas, remeras y deportivos</v>
      </c>
      <c r="K842" s="2" t="str">
        <f>IFERROR(VLOOKUP($A842,[1]products_2021_10_19_12_46_45!$A$3:$S$481,7,FALSE),"")</f>
        <v>Remera</v>
      </c>
      <c r="L842" s="2" t="str">
        <f>IFERROR(VLOOKUP($A842,[1]products_2021_10_19_12_46_45!$A$3:$S$481,8,FALSE),"")</f>
        <v>Mangas Cortas</v>
      </c>
      <c r="M842" s="2" t="str">
        <f>IFERROR(VLOOKUP($A842,[1]products_2021_10_19_12_46_45!$A$3:$S$481,9,FALSE),"")</f>
        <v>Manga Corta, Cierre, Remera, Mangas Cortas</v>
      </c>
      <c r="N842" s="2">
        <f>IFERROR(VLOOKUP(C842,[2]articulo!$A$1:$D$9000,4,FALSE),"")</f>
        <v>2620.8000000000002</v>
      </c>
      <c r="O842" s="2" t="str">
        <f>VLOOKUP($A842,[1]products_2021_10_19_12_46_45!$A$3:$S$481,18,FALSE)</f>
        <v>https://rerda.com/2927/remera-mangas-cortas-con-cierre-negra.jpg,https://rerda.com/2928/remera-mangas-cortas-con-cierre-negra.jpg,https://rerda.com/4857/remera-mangas-cortas-con-cierre-negra.jpg</v>
      </c>
      <c r="P842" s="2">
        <f>IFERROR(VLOOKUP(B842,[3]stock!$A$1:$B$9000,2,FALSE),"0")</f>
        <v>62</v>
      </c>
      <c r="Q842" s="2">
        <f>VLOOKUP($A842,[1]products_2021_10_19_12_46_45!$A$3:$S$481,11,FALSE)</f>
        <v>5</v>
      </c>
      <c r="R842" s="2">
        <f>VLOOKUP($A842,[1]products_2021_10_19_12_46_45!$A$3:$S$481,12,FALSE)</f>
        <v>5</v>
      </c>
      <c r="S842" s="2">
        <f>VLOOKUP($A842,[1]products_2021_10_19_12_46_45!$A$3:$S$481,13,FALSE)</f>
        <v>5</v>
      </c>
      <c r="T842" s="2">
        <f>VLOOKUP($A842,[1]products_2021_10_19_12_46_45!$A$3:$S$481,14,FALSE)</f>
        <v>0.03</v>
      </c>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row>
    <row r="843" spans="1:45" hidden="1" x14ac:dyDescent="0.25">
      <c r="A843" s="2">
        <v>642</v>
      </c>
      <c r="B843" s="2">
        <v>210190003</v>
      </c>
      <c r="C843" s="2">
        <f>VLOOKUP($A843,[1]products_2021_10_19_12_46_45!$A$3:$S$481,3,FALSE)</f>
        <v>2101900</v>
      </c>
      <c r="D843" s="2" t="str">
        <f>VLOOKUP($A843,[1]products_2021_10_19_12_46_45!$A$3:$S$481,4,FALSE)</f>
        <v>Remera Manga Corta con Cierre Negra T:XXS-XXL</v>
      </c>
      <c r="E843" s="3" t="s">
        <v>48</v>
      </c>
      <c r="F843" s="4"/>
      <c r="G843" s="2" t="str">
        <f>VLOOKUP($A843,[1]products_2021_10_19_12_46_45!$A$3:$S$481,16,FALSE)</f>
        <v>&lt;p&gt;Cierre al costado en el cuello. Abrojos para insignias o identificación. De uno a dos colores.&lt;/p&gt;</v>
      </c>
      <c r="H843" s="2" t="str">
        <f>IFERROR(VLOOKUP($A843,[1]products_2021_10_19_12_46_45!$A$3:$S$481,17,FALSE),"")</f>
        <v>&lt;p&gt;Vivo transversal desde un hombro al pecho y hasta el otro hombro.&lt;/p&gt;</v>
      </c>
      <c r="I843" s="2" t="str">
        <f>VLOOKUP($A843,[1]products_2021_10_19_12_46_45!$A$3:$S$481,5,FALSE)</f>
        <v>Indumentaria militar</v>
      </c>
      <c r="J843" s="2" t="str">
        <f>IFERROR(VLOOKUP($A843,[1]products_2021_10_19_12_46_45!$A$3:$S$481,6,FALSE),"")</f>
        <v>Chombas, remeras y deportivos</v>
      </c>
      <c r="K843" s="2" t="str">
        <f>IFERROR(VLOOKUP($A843,[1]products_2021_10_19_12_46_45!$A$3:$S$481,7,FALSE),"")</f>
        <v>Remera</v>
      </c>
      <c r="L843" s="2" t="str">
        <f>IFERROR(VLOOKUP($A843,[1]products_2021_10_19_12_46_45!$A$3:$S$481,8,FALSE),"")</f>
        <v>Mangas Cortas</v>
      </c>
      <c r="M843" s="2" t="str">
        <f>IFERROR(VLOOKUP($A843,[1]products_2021_10_19_12_46_45!$A$3:$S$481,9,FALSE),"")</f>
        <v>Manga Corta, Cierre, Remera, Mangas Cortas</v>
      </c>
      <c r="N843" s="2">
        <f>IFERROR(VLOOKUP(C843,[2]articulo!$A$1:$D$9000,4,FALSE),"")</f>
        <v>2620.8000000000002</v>
      </c>
      <c r="O843" s="2" t="str">
        <f>VLOOKUP($A843,[1]products_2021_10_19_12_46_45!$A$3:$S$481,18,FALSE)</f>
        <v>https://rerda.com/2927/remera-mangas-cortas-con-cierre-negra.jpg,https://rerda.com/2928/remera-mangas-cortas-con-cierre-negra.jpg,https://rerda.com/4857/remera-mangas-cortas-con-cierre-negra.jpg</v>
      </c>
      <c r="P843" s="2">
        <f>IFERROR(VLOOKUP(B843,[3]stock!$A$1:$B$9000,2,FALSE),"0")</f>
        <v>55</v>
      </c>
      <c r="Q843" s="2">
        <f>VLOOKUP($A843,[1]products_2021_10_19_12_46_45!$A$3:$S$481,11,FALSE)</f>
        <v>5</v>
      </c>
      <c r="R843" s="2">
        <f>VLOOKUP($A843,[1]products_2021_10_19_12_46_45!$A$3:$S$481,12,FALSE)</f>
        <v>5</v>
      </c>
      <c r="S843" s="2">
        <f>VLOOKUP($A843,[1]products_2021_10_19_12_46_45!$A$3:$S$481,13,FALSE)</f>
        <v>5</v>
      </c>
      <c r="T843" s="2">
        <f>VLOOKUP($A843,[1]products_2021_10_19_12_46_45!$A$3:$S$481,14,FALSE)</f>
        <v>0.03</v>
      </c>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row>
    <row r="844" spans="1:45" hidden="1" x14ac:dyDescent="0.25">
      <c r="A844" s="2">
        <v>642</v>
      </c>
      <c r="B844" s="2">
        <v>210190004</v>
      </c>
      <c r="C844" s="2">
        <f>VLOOKUP($A844,[1]products_2021_10_19_12_46_45!$A$3:$S$481,3,FALSE)</f>
        <v>2101900</v>
      </c>
      <c r="D844" s="2" t="str">
        <f>VLOOKUP($A844,[1]products_2021_10_19_12_46_45!$A$3:$S$481,4,FALSE)</f>
        <v>Remera Manga Corta con Cierre Negra T:XXS-XXL</v>
      </c>
      <c r="E844" s="3" t="s">
        <v>49</v>
      </c>
      <c r="F844" s="4"/>
      <c r="G844" s="2" t="str">
        <f>VLOOKUP($A844,[1]products_2021_10_19_12_46_45!$A$3:$S$481,16,FALSE)</f>
        <v>&lt;p&gt;Cierre al costado en el cuello. Abrojos para insignias o identificación. De uno a dos colores.&lt;/p&gt;</v>
      </c>
      <c r="H844" s="2" t="str">
        <f>IFERROR(VLOOKUP($A844,[1]products_2021_10_19_12_46_45!$A$3:$S$481,17,FALSE),"")</f>
        <v>&lt;p&gt;Vivo transversal desde un hombro al pecho y hasta el otro hombro.&lt;/p&gt;</v>
      </c>
      <c r="I844" s="2" t="str">
        <f>VLOOKUP($A844,[1]products_2021_10_19_12_46_45!$A$3:$S$481,5,FALSE)</f>
        <v>Indumentaria militar</v>
      </c>
      <c r="J844" s="2" t="str">
        <f>IFERROR(VLOOKUP($A844,[1]products_2021_10_19_12_46_45!$A$3:$S$481,6,FALSE),"")</f>
        <v>Chombas, remeras y deportivos</v>
      </c>
      <c r="K844" s="2" t="str">
        <f>IFERROR(VLOOKUP($A844,[1]products_2021_10_19_12_46_45!$A$3:$S$481,7,FALSE),"")</f>
        <v>Remera</v>
      </c>
      <c r="L844" s="2" t="str">
        <f>IFERROR(VLOOKUP($A844,[1]products_2021_10_19_12_46_45!$A$3:$S$481,8,FALSE),"")</f>
        <v>Mangas Cortas</v>
      </c>
      <c r="M844" s="2" t="str">
        <f>IFERROR(VLOOKUP($A844,[1]products_2021_10_19_12_46_45!$A$3:$S$481,9,FALSE),"")</f>
        <v>Manga Corta, Cierre, Remera, Mangas Cortas</v>
      </c>
      <c r="N844" s="2">
        <f>IFERROR(VLOOKUP(C844,[2]articulo!$A$1:$D$9000,4,FALSE),"")</f>
        <v>2620.8000000000002</v>
      </c>
      <c r="O844" s="2" t="str">
        <f>VLOOKUP($A844,[1]products_2021_10_19_12_46_45!$A$3:$S$481,18,FALSE)</f>
        <v>https://rerda.com/2927/remera-mangas-cortas-con-cierre-negra.jpg,https://rerda.com/2928/remera-mangas-cortas-con-cierre-negra.jpg,https://rerda.com/4857/remera-mangas-cortas-con-cierre-negra.jpg</v>
      </c>
      <c r="P844" s="2">
        <f>IFERROR(VLOOKUP(B844,[3]stock!$A$1:$B$9000,2,FALSE),"0")</f>
        <v>0</v>
      </c>
      <c r="Q844" s="2">
        <f>VLOOKUP($A844,[1]products_2021_10_19_12_46_45!$A$3:$S$481,11,FALSE)</f>
        <v>5</v>
      </c>
      <c r="R844" s="2">
        <f>VLOOKUP($A844,[1]products_2021_10_19_12_46_45!$A$3:$S$481,12,FALSE)</f>
        <v>5</v>
      </c>
      <c r="S844" s="2">
        <f>VLOOKUP($A844,[1]products_2021_10_19_12_46_45!$A$3:$S$481,13,FALSE)</f>
        <v>5</v>
      </c>
      <c r="T844" s="2">
        <f>VLOOKUP($A844,[1]products_2021_10_19_12_46_45!$A$3:$S$481,14,FALSE)</f>
        <v>0.03</v>
      </c>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row>
    <row r="845" spans="1:45" hidden="1" x14ac:dyDescent="0.25">
      <c r="A845" s="2">
        <v>642</v>
      </c>
      <c r="B845" s="2">
        <v>210190005</v>
      </c>
      <c r="C845" s="2">
        <f>VLOOKUP($A845,[1]products_2021_10_19_12_46_45!$A$3:$S$481,3,FALSE)</f>
        <v>2101900</v>
      </c>
      <c r="D845" s="2" t="str">
        <f>VLOOKUP($A845,[1]products_2021_10_19_12_46_45!$A$3:$S$481,4,FALSE)</f>
        <v>Remera Manga Corta con Cierre Negra T:XXS-XXL</v>
      </c>
      <c r="E845" s="3" t="s">
        <v>50</v>
      </c>
      <c r="F845" s="4"/>
      <c r="G845" s="2" t="str">
        <f>VLOOKUP($A845,[1]products_2021_10_19_12_46_45!$A$3:$S$481,16,FALSE)</f>
        <v>&lt;p&gt;Cierre al costado en el cuello. Abrojos para insignias o identificación. De uno a dos colores.&lt;/p&gt;</v>
      </c>
      <c r="H845" s="2" t="str">
        <f>IFERROR(VLOOKUP($A845,[1]products_2021_10_19_12_46_45!$A$3:$S$481,17,FALSE),"")</f>
        <v>&lt;p&gt;Vivo transversal desde un hombro al pecho y hasta el otro hombro.&lt;/p&gt;</v>
      </c>
      <c r="I845" s="2" t="str">
        <f>VLOOKUP($A845,[1]products_2021_10_19_12_46_45!$A$3:$S$481,5,FALSE)</f>
        <v>Indumentaria militar</v>
      </c>
      <c r="J845" s="2" t="str">
        <f>IFERROR(VLOOKUP($A845,[1]products_2021_10_19_12_46_45!$A$3:$S$481,6,FALSE),"")</f>
        <v>Chombas, remeras y deportivos</v>
      </c>
      <c r="K845" s="2" t="str">
        <f>IFERROR(VLOOKUP($A845,[1]products_2021_10_19_12_46_45!$A$3:$S$481,7,FALSE),"")</f>
        <v>Remera</v>
      </c>
      <c r="L845" s="2" t="str">
        <f>IFERROR(VLOOKUP($A845,[1]products_2021_10_19_12_46_45!$A$3:$S$481,8,FALSE),"")</f>
        <v>Mangas Cortas</v>
      </c>
      <c r="M845" s="2" t="str">
        <f>IFERROR(VLOOKUP($A845,[1]products_2021_10_19_12_46_45!$A$3:$S$481,9,FALSE),"")</f>
        <v>Manga Corta, Cierre, Remera, Mangas Cortas</v>
      </c>
      <c r="N845" s="2">
        <f>IFERROR(VLOOKUP(C845,[2]articulo!$A$1:$D$9000,4,FALSE),"")</f>
        <v>2620.8000000000002</v>
      </c>
      <c r="O845" s="2" t="str">
        <f>VLOOKUP($A845,[1]products_2021_10_19_12_46_45!$A$3:$S$481,18,FALSE)</f>
        <v>https://rerda.com/2927/remera-mangas-cortas-con-cierre-negra.jpg,https://rerda.com/2928/remera-mangas-cortas-con-cierre-negra.jpg,https://rerda.com/4857/remera-mangas-cortas-con-cierre-negra.jpg</v>
      </c>
      <c r="P845" s="2">
        <f>IFERROR(VLOOKUP(B845,[3]stock!$A$1:$B$9000,2,FALSE),"0")</f>
        <v>27</v>
      </c>
      <c r="Q845" s="2">
        <f>VLOOKUP($A845,[1]products_2021_10_19_12_46_45!$A$3:$S$481,11,FALSE)</f>
        <v>5</v>
      </c>
      <c r="R845" s="2">
        <f>VLOOKUP($A845,[1]products_2021_10_19_12_46_45!$A$3:$S$481,12,FALSE)</f>
        <v>5</v>
      </c>
      <c r="S845" s="2">
        <f>VLOOKUP($A845,[1]products_2021_10_19_12_46_45!$A$3:$S$481,13,FALSE)</f>
        <v>5</v>
      </c>
      <c r="T845" s="2">
        <f>VLOOKUP($A845,[1]products_2021_10_19_12_46_45!$A$3:$S$481,14,FALSE)</f>
        <v>0.03</v>
      </c>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row>
    <row r="846" spans="1:45" hidden="1" x14ac:dyDescent="0.25">
      <c r="A846" s="2">
        <v>642</v>
      </c>
      <c r="B846" s="2">
        <v>210190006</v>
      </c>
      <c r="C846" s="2">
        <f>VLOOKUP($A846,[1]products_2021_10_19_12_46_45!$A$3:$S$481,3,FALSE)</f>
        <v>2101900</v>
      </c>
      <c r="D846" s="2" t="str">
        <f>VLOOKUP($A846,[1]products_2021_10_19_12_46_45!$A$3:$S$481,4,FALSE)</f>
        <v>Remera Manga Corta con Cierre Negra T:XXS-XXL</v>
      </c>
      <c r="E846" s="3" t="s">
        <v>51</v>
      </c>
      <c r="F846" s="4"/>
      <c r="G846" s="2" t="str">
        <f>VLOOKUP($A846,[1]products_2021_10_19_12_46_45!$A$3:$S$481,16,FALSE)</f>
        <v>&lt;p&gt;Cierre al costado en el cuello. Abrojos para insignias o identificación. De uno a dos colores.&lt;/p&gt;</v>
      </c>
      <c r="H846" s="2" t="str">
        <f>IFERROR(VLOOKUP($A846,[1]products_2021_10_19_12_46_45!$A$3:$S$481,17,FALSE),"")</f>
        <v>&lt;p&gt;Vivo transversal desde un hombro al pecho y hasta el otro hombro.&lt;/p&gt;</v>
      </c>
      <c r="I846" s="2" t="str">
        <f>VLOOKUP($A846,[1]products_2021_10_19_12_46_45!$A$3:$S$481,5,FALSE)</f>
        <v>Indumentaria militar</v>
      </c>
      <c r="J846" s="2" t="str">
        <f>IFERROR(VLOOKUP($A846,[1]products_2021_10_19_12_46_45!$A$3:$S$481,6,FALSE),"")</f>
        <v>Chombas, remeras y deportivos</v>
      </c>
      <c r="K846" s="2" t="str">
        <f>IFERROR(VLOOKUP($A846,[1]products_2021_10_19_12_46_45!$A$3:$S$481,7,FALSE),"")</f>
        <v>Remera</v>
      </c>
      <c r="L846" s="2" t="str">
        <f>IFERROR(VLOOKUP($A846,[1]products_2021_10_19_12_46_45!$A$3:$S$481,8,FALSE),"")</f>
        <v>Mangas Cortas</v>
      </c>
      <c r="M846" s="2" t="str">
        <f>IFERROR(VLOOKUP($A846,[1]products_2021_10_19_12_46_45!$A$3:$S$481,9,FALSE),"")</f>
        <v>Manga Corta, Cierre, Remera, Mangas Cortas</v>
      </c>
      <c r="N846" s="2">
        <f>IFERROR(VLOOKUP(C846,[2]articulo!$A$1:$D$9000,4,FALSE),"")</f>
        <v>2620.8000000000002</v>
      </c>
      <c r="O846" s="2" t="str">
        <f>VLOOKUP($A846,[1]products_2021_10_19_12_46_45!$A$3:$S$481,18,FALSE)</f>
        <v>https://rerda.com/2927/remera-mangas-cortas-con-cierre-negra.jpg,https://rerda.com/2928/remera-mangas-cortas-con-cierre-negra.jpg,https://rerda.com/4857/remera-mangas-cortas-con-cierre-negra.jpg</v>
      </c>
      <c r="P846" s="2">
        <f>IFERROR(VLOOKUP(B846,[3]stock!$A$1:$B$9000,2,FALSE),"0")</f>
        <v>68</v>
      </c>
      <c r="Q846" s="2">
        <f>VLOOKUP($A846,[1]products_2021_10_19_12_46_45!$A$3:$S$481,11,FALSE)</f>
        <v>5</v>
      </c>
      <c r="R846" s="2">
        <f>VLOOKUP($A846,[1]products_2021_10_19_12_46_45!$A$3:$S$481,12,FALSE)</f>
        <v>5</v>
      </c>
      <c r="S846" s="2">
        <f>VLOOKUP($A846,[1]products_2021_10_19_12_46_45!$A$3:$S$481,13,FALSE)</f>
        <v>5</v>
      </c>
      <c r="T846" s="2">
        <f>VLOOKUP($A846,[1]products_2021_10_19_12_46_45!$A$3:$S$481,14,FALSE)</f>
        <v>0.03</v>
      </c>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row>
    <row r="847" spans="1:45" hidden="1" x14ac:dyDescent="0.25">
      <c r="A847" s="2">
        <v>755</v>
      </c>
      <c r="B847" s="2">
        <v>210190100</v>
      </c>
      <c r="C847" s="2">
        <f>VLOOKUP($A847,[1]products_2021_10_19_12_46_45!$A$3:$S$481,3,FALSE)</f>
        <v>2101901</v>
      </c>
      <c r="D847" s="2" t="str">
        <f>VLOOKUP($A847,[1]products_2021_10_19_12_46_45!$A$3:$S$481,4,FALSE)</f>
        <v>Remera Manga Larga con Cierre Negra T:XXS-XXL</v>
      </c>
      <c r="E847" s="3" t="s">
        <v>45</v>
      </c>
      <c r="F847" s="4"/>
      <c r="G847" s="2" t="str">
        <f>VLOOKUP($A847,[1]products_2021_10_19_12_46_45!$A$3:$S$481,16,FALSE)</f>
        <v>Cierre al costado en el cuello._x000D_
Abrojos para insignias o identificación._x000D_
De uno a dos colores.</v>
      </c>
      <c r="H847" s="2" t="str">
        <f>IFERROR(VLOOKUP($A847,[1]products_2021_10_19_12_46_45!$A$3:$S$481,17,FALSE),"")</f>
        <v>Vivo transversal desde un hombro al pecho y hasta el otro hombro.</v>
      </c>
      <c r="I847" s="2" t="str">
        <f>VLOOKUP($A847,[1]products_2021_10_19_12_46_45!$A$3:$S$481,5,FALSE)</f>
        <v>Indumentaria militar</v>
      </c>
      <c r="J847" s="2" t="str">
        <f>IFERROR(VLOOKUP($A847,[1]products_2021_10_19_12_46_45!$A$3:$S$481,6,FALSE),"")</f>
        <v>Chombas, remeras y deportivos</v>
      </c>
      <c r="K847" s="2" t="str">
        <f>IFERROR(VLOOKUP($A847,[1]products_2021_10_19_12_46_45!$A$3:$S$481,7,FALSE),"")</f>
        <v>Remera</v>
      </c>
      <c r="L847" s="2" t="str">
        <f>IFERROR(VLOOKUP($A847,[1]products_2021_10_19_12_46_45!$A$3:$S$481,8,FALSE),"")</f>
        <v>Mangas Largas</v>
      </c>
      <c r="M847" s="2" t="str">
        <f>IFERROR(VLOOKUP($A847,[1]products_2021_10_19_12_46_45!$A$3:$S$481,9,FALSE),"")</f>
        <v>Policía, Penitenciaría, Manga Larga, Remera, Piqué</v>
      </c>
      <c r="N847" s="2">
        <f>IFERROR(VLOOKUP(C847,[2]articulo!$A$1:$D$9000,4,FALSE),"")</f>
        <v>3224</v>
      </c>
      <c r="O847" s="2" t="str">
        <f>VLOOKUP($A847,[1]products_2021_10_19_12_46_45!$A$3:$S$481,18,FALSE)</f>
        <v>https://rerda.com/4746/remera-manga-larga-con-cierre-negra.jpg,https://rerda.com/4747/remera-manga-larga-con-cierre-negra.jpg,https://rerda.com/4748/remera-manga-larga-con-cierre-negra.jpg,https://rerda.com/4876/remera-manga-larga-con-cierre-negra.jpg,https://rerda.com/4749/remera-manga-larga-con-cierre-negra.jpg,https://rerda.com/4750/remera-manga-larga-con-cierre-negra.jpg</v>
      </c>
      <c r="P847" s="2">
        <f>IFERROR(VLOOKUP(B847,[3]stock!$A$1:$B$9000,2,FALSE),"0")</f>
        <v>12</v>
      </c>
      <c r="Q847" s="2">
        <f>VLOOKUP($A847,[1]products_2021_10_19_12_46_45!$A$3:$S$481,11,FALSE)</f>
        <v>5</v>
      </c>
      <c r="R847" s="2">
        <f>VLOOKUP($A847,[1]products_2021_10_19_12_46_45!$A$3:$S$481,12,FALSE)</f>
        <v>5</v>
      </c>
      <c r="S847" s="2">
        <f>VLOOKUP($A847,[1]products_2021_10_19_12_46_45!$A$3:$S$481,13,FALSE)</f>
        <v>5</v>
      </c>
      <c r="T847" s="2">
        <f>VLOOKUP($A847,[1]products_2021_10_19_12_46_45!$A$3:$S$481,14,FALSE)</f>
        <v>0.03</v>
      </c>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row>
    <row r="848" spans="1:45" hidden="1" x14ac:dyDescent="0.25">
      <c r="A848" s="2">
        <v>755</v>
      </c>
      <c r="B848" s="2">
        <v>210190101</v>
      </c>
      <c r="C848" s="2">
        <f>VLOOKUP($A848,[1]products_2021_10_19_12_46_45!$A$3:$S$481,3,FALSE)</f>
        <v>2101901</v>
      </c>
      <c r="D848" s="2" t="str">
        <f>VLOOKUP($A848,[1]products_2021_10_19_12_46_45!$A$3:$S$481,4,FALSE)</f>
        <v>Remera Manga Larga con Cierre Negra T:XXS-XXL</v>
      </c>
      <c r="E848" s="3" t="s">
        <v>46</v>
      </c>
      <c r="F848" s="4"/>
      <c r="G848" s="2" t="str">
        <f>VLOOKUP($A848,[1]products_2021_10_19_12_46_45!$A$3:$S$481,16,FALSE)</f>
        <v>Cierre al costado en el cuello._x000D_
Abrojos para insignias o identificación._x000D_
De uno a dos colores.</v>
      </c>
      <c r="H848" s="2" t="str">
        <f>IFERROR(VLOOKUP($A848,[1]products_2021_10_19_12_46_45!$A$3:$S$481,17,FALSE),"")</f>
        <v>Vivo transversal desde un hombro al pecho y hasta el otro hombro.</v>
      </c>
      <c r="I848" s="2" t="str">
        <f>VLOOKUP($A848,[1]products_2021_10_19_12_46_45!$A$3:$S$481,5,FALSE)</f>
        <v>Indumentaria militar</v>
      </c>
      <c r="J848" s="2" t="str">
        <f>IFERROR(VLOOKUP($A848,[1]products_2021_10_19_12_46_45!$A$3:$S$481,6,FALSE),"")</f>
        <v>Chombas, remeras y deportivos</v>
      </c>
      <c r="K848" s="2" t="str">
        <f>IFERROR(VLOOKUP($A848,[1]products_2021_10_19_12_46_45!$A$3:$S$481,7,FALSE),"")</f>
        <v>Remera</v>
      </c>
      <c r="L848" s="2" t="str">
        <f>IFERROR(VLOOKUP($A848,[1]products_2021_10_19_12_46_45!$A$3:$S$481,8,FALSE),"")</f>
        <v>Mangas Largas</v>
      </c>
      <c r="M848" s="2" t="str">
        <f>IFERROR(VLOOKUP($A848,[1]products_2021_10_19_12_46_45!$A$3:$S$481,9,FALSE),"")</f>
        <v>Policía, Penitenciaría, Manga Larga, Remera, Piqué</v>
      </c>
      <c r="N848" s="2">
        <f>IFERROR(VLOOKUP(C848,[2]articulo!$A$1:$D$9000,4,FALSE),"")</f>
        <v>3224</v>
      </c>
      <c r="O848" s="2" t="str">
        <f>VLOOKUP($A848,[1]products_2021_10_19_12_46_45!$A$3:$S$481,18,FALSE)</f>
        <v>https://rerda.com/4746/remera-manga-larga-con-cierre-negra.jpg,https://rerda.com/4747/remera-manga-larga-con-cierre-negra.jpg,https://rerda.com/4748/remera-manga-larga-con-cierre-negra.jpg,https://rerda.com/4876/remera-manga-larga-con-cierre-negra.jpg,https://rerda.com/4749/remera-manga-larga-con-cierre-negra.jpg,https://rerda.com/4750/remera-manga-larga-con-cierre-negra.jpg</v>
      </c>
      <c r="P848" s="2">
        <f>IFERROR(VLOOKUP(B848,[3]stock!$A$1:$B$9000,2,FALSE),"0")</f>
        <v>41</v>
      </c>
      <c r="Q848" s="2">
        <f>VLOOKUP($A848,[1]products_2021_10_19_12_46_45!$A$3:$S$481,11,FALSE)</f>
        <v>5</v>
      </c>
      <c r="R848" s="2">
        <f>VLOOKUP($A848,[1]products_2021_10_19_12_46_45!$A$3:$S$481,12,FALSE)</f>
        <v>5</v>
      </c>
      <c r="S848" s="2">
        <f>VLOOKUP($A848,[1]products_2021_10_19_12_46_45!$A$3:$S$481,13,FALSE)</f>
        <v>5</v>
      </c>
      <c r="T848" s="2">
        <f>VLOOKUP($A848,[1]products_2021_10_19_12_46_45!$A$3:$S$481,14,FALSE)</f>
        <v>0.03</v>
      </c>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row>
    <row r="849" spans="1:45" hidden="1" x14ac:dyDescent="0.25">
      <c r="A849" s="2">
        <v>755</v>
      </c>
      <c r="B849" s="2">
        <v>210190102</v>
      </c>
      <c r="C849" s="2">
        <f>VLOOKUP($A849,[1]products_2021_10_19_12_46_45!$A$3:$S$481,3,FALSE)</f>
        <v>2101901</v>
      </c>
      <c r="D849" s="2" t="str">
        <f>VLOOKUP($A849,[1]products_2021_10_19_12_46_45!$A$3:$S$481,4,FALSE)</f>
        <v>Remera Manga Larga con Cierre Negra T:XXS-XXL</v>
      </c>
      <c r="E849" s="3" t="s">
        <v>47</v>
      </c>
      <c r="F849" s="4"/>
      <c r="G849" s="2" t="str">
        <f>VLOOKUP($A849,[1]products_2021_10_19_12_46_45!$A$3:$S$481,16,FALSE)</f>
        <v>Cierre al costado en el cuello._x000D_
Abrojos para insignias o identificación._x000D_
De uno a dos colores.</v>
      </c>
      <c r="H849" s="2" t="str">
        <f>IFERROR(VLOOKUP($A849,[1]products_2021_10_19_12_46_45!$A$3:$S$481,17,FALSE),"")</f>
        <v>Vivo transversal desde un hombro al pecho y hasta el otro hombro.</v>
      </c>
      <c r="I849" s="2" t="str">
        <f>VLOOKUP($A849,[1]products_2021_10_19_12_46_45!$A$3:$S$481,5,FALSE)</f>
        <v>Indumentaria militar</v>
      </c>
      <c r="J849" s="2" t="str">
        <f>IFERROR(VLOOKUP($A849,[1]products_2021_10_19_12_46_45!$A$3:$S$481,6,FALSE),"")</f>
        <v>Chombas, remeras y deportivos</v>
      </c>
      <c r="K849" s="2" t="str">
        <f>IFERROR(VLOOKUP($A849,[1]products_2021_10_19_12_46_45!$A$3:$S$481,7,FALSE),"")</f>
        <v>Remera</v>
      </c>
      <c r="L849" s="2" t="str">
        <f>IFERROR(VLOOKUP($A849,[1]products_2021_10_19_12_46_45!$A$3:$S$481,8,FALSE),"")</f>
        <v>Mangas Largas</v>
      </c>
      <c r="M849" s="2" t="str">
        <f>IFERROR(VLOOKUP($A849,[1]products_2021_10_19_12_46_45!$A$3:$S$481,9,FALSE),"")</f>
        <v>Policía, Penitenciaría, Manga Larga, Remera, Piqué</v>
      </c>
      <c r="N849" s="2">
        <f>IFERROR(VLOOKUP(C849,[2]articulo!$A$1:$D$9000,4,FALSE),"")</f>
        <v>3224</v>
      </c>
      <c r="O849" s="2" t="str">
        <f>VLOOKUP($A849,[1]products_2021_10_19_12_46_45!$A$3:$S$481,18,FALSE)</f>
        <v>https://rerda.com/4746/remera-manga-larga-con-cierre-negra.jpg,https://rerda.com/4747/remera-manga-larga-con-cierre-negra.jpg,https://rerda.com/4748/remera-manga-larga-con-cierre-negra.jpg,https://rerda.com/4876/remera-manga-larga-con-cierre-negra.jpg,https://rerda.com/4749/remera-manga-larga-con-cierre-negra.jpg,https://rerda.com/4750/remera-manga-larga-con-cierre-negra.jpg</v>
      </c>
      <c r="P849" s="2">
        <f>IFERROR(VLOOKUP(B849,[3]stock!$A$1:$B$9000,2,FALSE),"0")</f>
        <v>15</v>
      </c>
      <c r="Q849" s="2">
        <f>VLOOKUP($A849,[1]products_2021_10_19_12_46_45!$A$3:$S$481,11,FALSE)</f>
        <v>5</v>
      </c>
      <c r="R849" s="2">
        <f>VLOOKUP($A849,[1]products_2021_10_19_12_46_45!$A$3:$S$481,12,FALSE)</f>
        <v>5</v>
      </c>
      <c r="S849" s="2">
        <f>VLOOKUP($A849,[1]products_2021_10_19_12_46_45!$A$3:$S$481,13,FALSE)</f>
        <v>5</v>
      </c>
      <c r="T849" s="2">
        <f>VLOOKUP($A849,[1]products_2021_10_19_12_46_45!$A$3:$S$481,14,FALSE)</f>
        <v>0.03</v>
      </c>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row>
    <row r="850" spans="1:45" hidden="1" x14ac:dyDescent="0.25">
      <c r="A850" s="2">
        <v>755</v>
      </c>
      <c r="B850" s="2">
        <v>210190103</v>
      </c>
      <c r="C850" s="2">
        <f>VLOOKUP($A850,[1]products_2021_10_19_12_46_45!$A$3:$S$481,3,FALSE)</f>
        <v>2101901</v>
      </c>
      <c r="D850" s="2" t="str">
        <f>VLOOKUP($A850,[1]products_2021_10_19_12_46_45!$A$3:$S$481,4,FALSE)</f>
        <v>Remera Manga Larga con Cierre Negra T:XXS-XXL</v>
      </c>
      <c r="E850" s="3" t="s">
        <v>48</v>
      </c>
      <c r="F850" s="4"/>
      <c r="G850" s="2" t="str">
        <f>VLOOKUP($A850,[1]products_2021_10_19_12_46_45!$A$3:$S$481,16,FALSE)</f>
        <v>Cierre al costado en el cuello._x000D_
Abrojos para insignias o identificación._x000D_
De uno a dos colores.</v>
      </c>
      <c r="H850" s="2" t="str">
        <f>IFERROR(VLOOKUP($A850,[1]products_2021_10_19_12_46_45!$A$3:$S$481,17,FALSE),"")</f>
        <v>Vivo transversal desde un hombro al pecho y hasta el otro hombro.</v>
      </c>
      <c r="I850" s="2" t="str">
        <f>VLOOKUP($A850,[1]products_2021_10_19_12_46_45!$A$3:$S$481,5,FALSE)</f>
        <v>Indumentaria militar</v>
      </c>
      <c r="J850" s="2" t="str">
        <f>IFERROR(VLOOKUP($A850,[1]products_2021_10_19_12_46_45!$A$3:$S$481,6,FALSE),"")</f>
        <v>Chombas, remeras y deportivos</v>
      </c>
      <c r="K850" s="2" t="str">
        <f>IFERROR(VLOOKUP($A850,[1]products_2021_10_19_12_46_45!$A$3:$S$481,7,FALSE),"")</f>
        <v>Remera</v>
      </c>
      <c r="L850" s="2" t="str">
        <f>IFERROR(VLOOKUP($A850,[1]products_2021_10_19_12_46_45!$A$3:$S$481,8,FALSE),"")</f>
        <v>Mangas Largas</v>
      </c>
      <c r="M850" s="2" t="str">
        <f>IFERROR(VLOOKUP($A850,[1]products_2021_10_19_12_46_45!$A$3:$S$481,9,FALSE),"")</f>
        <v>Policía, Penitenciaría, Manga Larga, Remera, Piqué</v>
      </c>
      <c r="N850" s="2">
        <f>IFERROR(VLOOKUP(C850,[2]articulo!$A$1:$D$9000,4,FALSE),"")</f>
        <v>3224</v>
      </c>
      <c r="O850" s="2" t="str">
        <f>VLOOKUP($A850,[1]products_2021_10_19_12_46_45!$A$3:$S$481,18,FALSE)</f>
        <v>https://rerda.com/4746/remera-manga-larga-con-cierre-negra.jpg,https://rerda.com/4747/remera-manga-larga-con-cierre-negra.jpg,https://rerda.com/4748/remera-manga-larga-con-cierre-negra.jpg,https://rerda.com/4876/remera-manga-larga-con-cierre-negra.jpg,https://rerda.com/4749/remera-manga-larga-con-cierre-negra.jpg,https://rerda.com/4750/remera-manga-larga-con-cierre-negra.jpg</v>
      </c>
      <c r="P850" s="2">
        <f>IFERROR(VLOOKUP(B850,[3]stock!$A$1:$B$9000,2,FALSE),"0")</f>
        <v>5</v>
      </c>
      <c r="Q850" s="2">
        <f>VLOOKUP($A850,[1]products_2021_10_19_12_46_45!$A$3:$S$481,11,FALSE)</f>
        <v>5</v>
      </c>
      <c r="R850" s="2">
        <f>VLOOKUP($A850,[1]products_2021_10_19_12_46_45!$A$3:$S$481,12,FALSE)</f>
        <v>5</v>
      </c>
      <c r="S850" s="2">
        <f>VLOOKUP($A850,[1]products_2021_10_19_12_46_45!$A$3:$S$481,13,FALSE)</f>
        <v>5</v>
      </c>
      <c r="T850" s="2">
        <f>VLOOKUP($A850,[1]products_2021_10_19_12_46_45!$A$3:$S$481,14,FALSE)</f>
        <v>0.03</v>
      </c>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row>
    <row r="851" spans="1:45" hidden="1" x14ac:dyDescent="0.25">
      <c r="A851" s="2">
        <v>755</v>
      </c>
      <c r="B851" s="2">
        <v>210190104</v>
      </c>
      <c r="C851" s="2">
        <f>VLOOKUP($A851,[1]products_2021_10_19_12_46_45!$A$3:$S$481,3,FALSE)</f>
        <v>2101901</v>
      </c>
      <c r="D851" s="2" t="str">
        <f>VLOOKUP($A851,[1]products_2021_10_19_12_46_45!$A$3:$S$481,4,FALSE)</f>
        <v>Remera Manga Larga con Cierre Negra T:XXS-XXL</v>
      </c>
      <c r="E851" s="3" t="s">
        <v>49</v>
      </c>
      <c r="F851" s="4"/>
      <c r="G851" s="2" t="str">
        <f>VLOOKUP($A851,[1]products_2021_10_19_12_46_45!$A$3:$S$481,16,FALSE)</f>
        <v>Cierre al costado en el cuello._x000D_
Abrojos para insignias o identificación._x000D_
De uno a dos colores.</v>
      </c>
      <c r="H851" s="2" t="str">
        <f>IFERROR(VLOOKUP($A851,[1]products_2021_10_19_12_46_45!$A$3:$S$481,17,FALSE),"")</f>
        <v>Vivo transversal desde un hombro al pecho y hasta el otro hombro.</v>
      </c>
      <c r="I851" s="2" t="str">
        <f>VLOOKUP($A851,[1]products_2021_10_19_12_46_45!$A$3:$S$481,5,FALSE)</f>
        <v>Indumentaria militar</v>
      </c>
      <c r="J851" s="2" t="str">
        <f>IFERROR(VLOOKUP($A851,[1]products_2021_10_19_12_46_45!$A$3:$S$481,6,FALSE),"")</f>
        <v>Chombas, remeras y deportivos</v>
      </c>
      <c r="K851" s="2" t="str">
        <f>IFERROR(VLOOKUP($A851,[1]products_2021_10_19_12_46_45!$A$3:$S$481,7,FALSE),"")</f>
        <v>Remera</v>
      </c>
      <c r="L851" s="2" t="str">
        <f>IFERROR(VLOOKUP($A851,[1]products_2021_10_19_12_46_45!$A$3:$S$481,8,FALSE),"")</f>
        <v>Mangas Largas</v>
      </c>
      <c r="M851" s="2" t="str">
        <f>IFERROR(VLOOKUP($A851,[1]products_2021_10_19_12_46_45!$A$3:$S$481,9,FALSE),"")</f>
        <v>Policía, Penitenciaría, Manga Larga, Remera, Piqué</v>
      </c>
      <c r="N851" s="2">
        <f>IFERROR(VLOOKUP(C851,[2]articulo!$A$1:$D$9000,4,FALSE),"")</f>
        <v>3224</v>
      </c>
      <c r="O851" s="2" t="str">
        <f>VLOOKUP($A851,[1]products_2021_10_19_12_46_45!$A$3:$S$481,18,FALSE)</f>
        <v>https://rerda.com/4746/remera-manga-larga-con-cierre-negra.jpg,https://rerda.com/4747/remera-manga-larga-con-cierre-negra.jpg,https://rerda.com/4748/remera-manga-larga-con-cierre-negra.jpg,https://rerda.com/4876/remera-manga-larga-con-cierre-negra.jpg,https://rerda.com/4749/remera-manga-larga-con-cierre-negra.jpg,https://rerda.com/4750/remera-manga-larga-con-cierre-negra.jpg</v>
      </c>
      <c r="P851" s="2">
        <f>IFERROR(VLOOKUP(B851,[3]stock!$A$1:$B$9000,2,FALSE),"0")</f>
        <v>15</v>
      </c>
      <c r="Q851" s="2">
        <f>VLOOKUP($A851,[1]products_2021_10_19_12_46_45!$A$3:$S$481,11,FALSE)</f>
        <v>5</v>
      </c>
      <c r="R851" s="2">
        <f>VLOOKUP($A851,[1]products_2021_10_19_12_46_45!$A$3:$S$481,12,FALSE)</f>
        <v>5</v>
      </c>
      <c r="S851" s="2">
        <f>VLOOKUP($A851,[1]products_2021_10_19_12_46_45!$A$3:$S$481,13,FALSE)</f>
        <v>5</v>
      </c>
      <c r="T851" s="2">
        <f>VLOOKUP($A851,[1]products_2021_10_19_12_46_45!$A$3:$S$481,14,FALSE)</f>
        <v>0.03</v>
      </c>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row>
    <row r="852" spans="1:45" hidden="1" x14ac:dyDescent="0.25">
      <c r="A852" s="2">
        <v>755</v>
      </c>
      <c r="B852" s="2">
        <v>210190105</v>
      </c>
      <c r="C852" s="2">
        <f>VLOOKUP($A852,[1]products_2021_10_19_12_46_45!$A$3:$S$481,3,FALSE)</f>
        <v>2101901</v>
      </c>
      <c r="D852" s="2" t="str">
        <f>VLOOKUP($A852,[1]products_2021_10_19_12_46_45!$A$3:$S$481,4,FALSE)</f>
        <v>Remera Manga Larga con Cierre Negra T:XXS-XXL</v>
      </c>
      <c r="E852" s="3" t="s">
        <v>50</v>
      </c>
      <c r="F852" s="4"/>
      <c r="G852" s="2" t="str">
        <f>VLOOKUP($A852,[1]products_2021_10_19_12_46_45!$A$3:$S$481,16,FALSE)</f>
        <v>Cierre al costado en el cuello._x000D_
Abrojos para insignias o identificación._x000D_
De uno a dos colores.</v>
      </c>
      <c r="H852" s="2" t="str">
        <f>IFERROR(VLOOKUP($A852,[1]products_2021_10_19_12_46_45!$A$3:$S$481,17,FALSE),"")</f>
        <v>Vivo transversal desde un hombro al pecho y hasta el otro hombro.</v>
      </c>
      <c r="I852" s="2" t="str">
        <f>VLOOKUP($A852,[1]products_2021_10_19_12_46_45!$A$3:$S$481,5,FALSE)</f>
        <v>Indumentaria militar</v>
      </c>
      <c r="J852" s="2" t="str">
        <f>IFERROR(VLOOKUP($A852,[1]products_2021_10_19_12_46_45!$A$3:$S$481,6,FALSE),"")</f>
        <v>Chombas, remeras y deportivos</v>
      </c>
      <c r="K852" s="2" t="str">
        <f>IFERROR(VLOOKUP($A852,[1]products_2021_10_19_12_46_45!$A$3:$S$481,7,FALSE),"")</f>
        <v>Remera</v>
      </c>
      <c r="L852" s="2" t="str">
        <f>IFERROR(VLOOKUP($A852,[1]products_2021_10_19_12_46_45!$A$3:$S$481,8,FALSE),"")</f>
        <v>Mangas Largas</v>
      </c>
      <c r="M852" s="2" t="str">
        <f>IFERROR(VLOOKUP($A852,[1]products_2021_10_19_12_46_45!$A$3:$S$481,9,FALSE),"")</f>
        <v>Policía, Penitenciaría, Manga Larga, Remera, Piqué</v>
      </c>
      <c r="N852" s="2">
        <f>IFERROR(VLOOKUP(C852,[2]articulo!$A$1:$D$9000,4,FALSE),"")</f>
        <v>3224</v>
      </c>
      <c r="O852" s="2" t="str">
        <f>VLOOKUP($A852,[1]products_2021_10_19_12_46_45!$A$3:$S$481,18,FALSE)</f>
        <v>https://rerda.com/4746/remera-manga-larga-con-cierre-negra.jpg,https://rerda.com/4747/remera-manga-larga-con-cierre-negra.jpg,https://rerda.com/4748/remera-manga-larga-con-cierre-negra.jpg,https://rerda.com/4876/remera-manga-larga-con-cierre-negra.jpg,https://rerda.com/4749/remera-manga-larga-con-cierre-negra.jpg,https://rerda.com/4750/remera-manga-larga-con-cierre-negra.jpg</v>
      </c>
      <c r="P852" s="2">
        <f>IFERROR(VLOOKUP(B852,[3]stock!$A$1:$B$9000,2,FALSE),"0")</f>
        <v>16</v>
      </c>
      <c r="Q852" s="2">
        <f>VLOOKUP($A852,[1]products_2021_10_19_12_46_45!$A$3:$S$481,11,FALSE)</f>
        <v>5</v>
      </c>
      <c r="R852" s="2">
        <f>VLOOKUP($A852,[1]products_2021_10_19_12_46_45!$A$3:$S$481,12,FALSE)</f>
        <v>5</v>
      </c>
      <c r="S852" s="2">
        <f>VLOOKUP($A852,[1]products_2021_10_19_12_46_45!$A$3:$S$481,13,FALSE)</f>
        <v>5</v>
      </c>
      <c r="T852" s="2">
        <f>VLOOKUP($A852,[1]products_2021_10_19_12_46_45!$A$3:$S$481,14,FALSE)</f>
        <v>0.03</v>
      </c>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row>
    <row r="853" spans="1:45" hidden="1" x14ac:dyDescent="0.25">
      <c r="A853" s="2">
        <v>755</v>
      </c>
      <c r="B853" s="2">
        <v>210190106</v>
      </c>
      <c r="C853" s="2">
        <f>VLOOKUP($A853,[1]products_2021_10_19_12_46_45!$A$3:$S$481,3,FALSE)</f>
        <v>2101901</v>
      </c>
      <c r="D853" s="2" t="str">
        <f>VLOOKUP($A853,[1]products_2021_10_19_12_46_45!$A$3:$S$481,4,FALSE)</f>
        <v>Remera Manga Larga con Cierre Negra T:XXS-XXL</v>
      </c>
      <c r="E853" s="3" t="s">
        <v>51</v>
      </c>
      <c r="F853" s="4"/>
      <c r="G853" s="2" t="str">
        <f>VLOOKUP($A853,[1]products_2021_10_19_12_46_45!$A$3:$S$481,16,FALSE)</f>
        <v>Cierre al costado en el cuello._x000D_
Abrojos para insignias o identificación._x000D_
De uno a dos colores.</v>
      </c>
      <c r="H853" s="2" t="str">
        <f>IFERROR(VLOOKUP($A853,[1]products_2021_10_19_12_46_45!$A$3:$S$481,17,FALSE),"")</f>
        <v>Vivo transversal desde un hombro al pecho y hasta el otro hombro.</v>
      </c>
      <c r="I853" s="2" t="str">
        <f>VLOOKUP($A853,[1]products_2021_10_19_12_46_45!$A$3:$S$481,5,FALSE)</f>
        <v>Indumentaria militar</v>
      </c>
      <c r="J853" s="2" t="str">
        <f>IFERROR(VLOOKUP($A853,[1]products_2021_10_19_12_46_45!$A$3:$S$481,6,FALSE),"")</f>
        <v>Chombas, remeras y deportivos</v>
      </c>
      <c r="K853" s="2" t="str">
        <f>IFERROR(VLOOKUP($A853,[1]products_2021_10_19_12_46_45!$A$3:$S$481,7,FALSE),"")</f>
        <v>Remera</v>
      </c>
      <c r="L853" s="2" t="str">
        <f>IFERROR(VLOOKUP($A853,[1]products_2021_10_19_12_46_45!$A$3:$S$481,8,FALSE),"")</f>
        <v>Mangas Largas</v>
      </c>
      <c r="M853" s="2" t="str">
        <f>IFERROR(VLOOKUP($A853,[1]products_2021_10_19_12_46_45!$A$3:$S$481,9,FALSE),"")</f>
        <v>Policía, Penitenciaría, Manga Larga, Remera, Piqué</v>
      </c>
      <c r="N853" s="2">
        <f>IFERROR(VLOOKUP(C853,[2]articulo!$A$1:$D$9000,4,FALSE),"")</f>
        <v>3224</v>
      </c>
      <c r="O853" s="2" t="str">
        <f>VLOOKUP($A853,[1]products_2021_10_19_12_46_45!$A$3:$S$481,18,FALSE)</f>
        <v>https://rerda.com/4746/remera-manga-larga-con-cierre-negra.jpg,https://rerda.com/4747/remera-manga-larga-con-cierre-negra.jpg,https://rerda.com/4748/remera-manga-larga-con-cierre-negra.jpg,https://rerda.com/4876/remera-manga-larga-con-cierre-negra.jpg,https://rerda.com/4749/remera-manga-larga-con-cierre-negra.jpg,https://rerda.com/4750/remera-manga-larga-con-cierre-negra.jpg</v>
      </c>
      <c r="P853" s="2">
        <f>IFERROR(VLOOKUP(B853,[3]stock!$A$1:$B$9000,2,FALSE),"0")</f>
        <v>56</v>
      </c>
      <c r="Q853" s="2">
        <f>VLOOKUP($A853,[1]products_2021_10_19_12_46_45!$A$3:$S$481,11,FALSE)</f>
        <v>5</v>
      </c>
      <c r="R853" s="2">
        <f>VLOOKUP($A853,[1]products_2021_10_19_12_46_45!$A$3:$S$481,12,FALSE)</f>
        <v>5</v>
      </c>
      <c r="S853" s="2">
        <f>VLOOKUP($A853,[1]products_2021_10_19_12_46_45!$A$3:$S$481,13,FALSE)</f>
        <v>5</v>
      </c>
      <c r="T853" s="2">
        <f>VLOOKUP($A853,[1]products_2021_10_19_12_46_45!$A$3:$S$481,14,FALSE)</f>
        <v>0.03</v>
      </c>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row>
    <row r="854" spans="1:45" hidden="1" x14ac:dyDescent="0.25">
      <c r="A854" s="2">
        <v>822</v>
      </c>
      <c r="B854" s="2">
        <v>210190207</v>
      </c>
      <c r="C854" s="2">
        <f>VLOOKUP($A854,[1]products_2021_10_19_12_46_45!$A$3:$S$481,3,FALSE)</f>
        <v>2101902</v>
      </c>
      <c r="D854" s="2" t="str">
        <f>VLOOKUP($A854,[1]products_2021_10_19_12_46_45!$A$3:$S$481,4,FALSE)</f>
        <v>Remera Manga Larga con Cierre Negra T:3XL-5XL</v>
      </c>
      <c r="E854" s="3" t="s">
        <v>57</v>
      </c>
      <c r="F854" s="4"/>
      <c r="G854" s="2" t="str">
        <f>VLOOKUP($A854,[1]products_2021_10_19_12_46_45!$A$3:$S$481,16,FALSE)</f>
        <v>Cierre al costado en el cuello._x000D_
Abrojos para insignias o identificación._x000D_
De uno a dos colores.</v>
      </c>
      <c r="H854" s="2" t="str">
        <f>IFERROR(VLOOKUP($A854,[1]products_2021_10_19_12_46_45!$A$3:$S$481,17,FALSE),"")</f>
        <v>Vivo transversal desde un hombro al pecho y hasta el otro hombro.</v>
      </c>
      <c r="I854" s="2" t="str">
        <f>VLOOKUP($A854,[1]products_2021_10_19_12_46_45!$A$3:$S$481,5,FALSE)</f>
        <v>Indumentaria militar</v>
      </c>
      <c r="J854" s="2" t="str">
        <f>IFERROR(VLOOKUP($A854,[1]products_2021_10_19_12_46_45!$A$3:$S$481,6,FALSE),"")</f>
        <v>Chombas, remeras y deportivos</v>
      </c>
      <c r="K854" s="2" t="str">
        <f>IFERROR(VLOOKUP($A854,[1]products_2021_10_19_12_46_45!$A$3:$S$481,7,FALSE),"")</f>
        <v>Remera</v>
      </c>
      <c r="L854" s="2" t="str">
        <f>IFERROR(VLOOKUP($A854,[1]products_2021_10_19_12_46_45!$A$3:$S$481,8,FALSE),"")</f>
        <v>Mangas Largas</v>
      </c>
      <c r="M854" s="2" t="str">
        <f>IFERROR(VLOOKUP($A854,[1]products_2021_10_19_12_46_45!$A$3:$S$481,9,FALSE),"")</f>
        <v>Manga Larga, PSA, Remera, Seguridad Privada, Piqué</v>
      </c>
      <c r="N854" s="2">
        <f>IFERROR(VLOOKUP(C854,[2]articulo!$A$1:$D$9000,4,FALSE),"")</f>
        <v>3380</v>
      </c>
      <c r="O854" s="2" t="str">
        <f>VLOOKUP($A854,[1]products_2021_10_19_12_46_45!$A$3:$S$481,18,FALSE)</f>
        <v>https://rerda.com/4771/remera-ml-con-cierre-negra-talle-grande.jpg,https://rerda.com/4772/remera-ml-con-cierre-negra-talle-grande.jpg,https://rerda.com/4773/remera-ml-con-cierre-negra-talle-grande.jpg,https://rerda.com/4774/remera-ml-con-cierre-negra-talle-grande.jpg,https://rerda.com/4775/remera-ml-con-cierre-negra-talle-grande.jpg,https://rerda.com/4770/remera-ml-con-cierre-negra-talle-grande.jpg</v>
      </c>
      <c r="P854" s="2">
        <f>IFERROR(VLOOKUP(B854,[3]stock!$A$1:$B$9000,2,FALSE),"0")</f>
        <v>16</v>
      </c>
      <c r="Q854" s="2">
        <f>VLOOKUP($A854,[1]products_2021_10_19_12_46_45!$A$3:$S$481,11,FALSE)</f>
        <v>5</v>
      </c>
      <c r="R854" s="2">
        <f>VLOOKUP($A854,[1]products_2021_10_19_12_46_45!$A$3:$S$481,12,FALSE)</f>
        <v>5</v>
      </c>
      <c r="S854" s="2">
        <f>VLOOKUP($A854,[1]products_2021_10_19_12_46_45!$A$3:$S$481,13,FALSE)</f>
        <v>5</v>
      </c>
      <c r="T854" s="2">
        <f>VLOOKUP($A854,[1]products_2021_10_19_12_46_45!$A$3:$S$481,14,FALSE)</f>
        <v>0.03</v>
      </c>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row>
    <row r="855" spans="1:45" hidden="1" x14ac:dyDescent="0.25">
      <c r="A855" s="2">
        <v>693</v>
      </c>
      <c r="B855" s="2">
        <v>210199907</v>
      </c>
      <c r="C855" s="2">
        <f>VLOOKUP($A855,[1]products_2021_10_19_12_46_45!$A$3:$S$481,3,FALSE)</f>
        <v>2101999</v>
      </c>
      <c r="D855" s="2" t="str">
        <f>VLOOKUP($A855,[1]products_2021_10_19_12_46_45!$A$3:$S$481,4,FALSE)</f>
        <v>Remera Manga Corta con Cierre Negra T:3XL-5XL</v>
      </c>
      <c r="E855" s="3" t="s">
        <v>57</v>
      </c>
      <c r="F855" s="4"/>
      <c r="G855" s="2" t="str">
        <f>VLOOKUP($A855,[1]products_2021_10_19_12_46_45!$A$3:$S$481,16,FALSE)</f>
        <v>Cierre al costado en el cuello._x000D_
Abrojos para insignias o identificación._x000D_
De uno a dos colores.</v>
      </c>
      <c r="H855" s="2" t="str">
        <f>IFERROR(VLOOKUP($A855,[1]products_2021_10_19_12_46_45!$A$3:$S$481,17,FALSE),"")</f>
        <v>Vivo transversal desde un hombro al pecho y hasta el otro hombro.</v>
      </c>
      <c r="I855" s="2" t="str">
        <f>VLOOKUP($A855,[1]products_2021_10_19_12_46_45!$A$3:$S$481,5,FALSE)</f>
        <v>Indumentaria militar</v>
      </c>
      <c r="J855" s="2" t="str">
        <f>IFERROR(VLOOKUP($A855,[1]products_2021_10_19_12_46_45!$A$3:$S$481,6,FALSE),"")</f>
        <v>Chombas, remeras y deportivos</v>
      </c>
      <c r="K855" s="2" t="str">
        <f>IFERROR(VLOOKUP($A855,[1]products_2021_10_19_12_46_45!$A$3:$S$481,7,FALSE),"")</f>
        <v>Remera</v>
      </c>
      <c r="L855" s="2" t="str">
        <f>IFERROR(VLOOKUP($A855,[1]products_2021_10_19_12_46_45!$A$3:$S$481,8,FALSE),"")</f>
        <v>Mangas Cortas</v>
      </c>
      <c r="M855" s="2" t="str">
        <f>IFERROR(VLOOKUP($A855,[1]products_2021_10_19_12_46_45!$A$3:$S$481,9,FALSE),"")</f>
        <v>Manga Corta, PSA, Aeroportuaria, Cierre, Remera, Seguridad, Mangas Cortas</v>
      </c>
      <c r="N855" s="2">
        <f>IFERROR(VLOOKUP(C855,[2]articulo!$A$1:$D$9000,4,FALSE),"")</f>
        <v>2730</v>
      </c>
      <c r="O855" s="2" t="str">
        <f>VLOOKUP($A855,[1]products_2021_10_19_12_46_45!$A$3:$S$481,18,FALSE)</f>
        <v>https://rerda.com/3288/remera-mangas-cortas-con-cierre-negra-t3xl-5xl.jpg,https://rerda.com/3289/remera-mangas-cortas-con-cierre-negra-t3xl-5xl.jpg,https://rerda.com/4853/remera-mangas-cortas-con-cierre-negra-t3xl-5xl.jpg</v>
      </c>
      <c r="P855" s="2">
        <f>IFERROR(VLOOKUP(B855,[3]stock!$A$1:$B$9000,2,FALSE),"0")</f>
        <v>32</v>
      </c>
      <c r="Q855" s="2">
        <f>VLOOKUP($A855,[1]products_2021_10_19_12_46_45!$A$3:$S$481,11,FALSE)</f>
        <v>5</v>
      </c>
      <c r="R855" s="2">
        <f>VLOOKUP($A855,[1]products_2021_10_19_12_46_45!$A$3:$S$481,12,FALSE)</f>
        <v>5</v>
      </c>
      <c r="S855" s="2">
        <f>VLOOKUP($A855,[1]products_2021_10_19_12_46_45!$A$3:$S$481,13,FALSE)</f>
        <v>5</v>
      </c>
      <c r="T855" s="2">
        <f>VLOOKUP($A855,[1]products_2021_10_19_12_46_45!$A$3:$S$481,14,FALSE)</f>
        <v>0.03</v>
      </c>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row>
    <row r="856" spans="1:45" hidden="1" x14ac:dyDescent="0.25">
      <c r="A856" s="2">
        <v>693</v>
      </c>
      <c r="B856" s="2">
        <v>210199908</v>
      </c>
      <c r="C856" s="2">
        <f>VLOOKUP($A856,[1]products_2021_10_19_12_46_45!$A$3:$S$481,3,FALSE)</f>
        <v>2101999</v>
      </c>
      <c r="D856" s="2" t="str">
        <f>VLOOKUP($A856,[1]products_2021_10_19_12_46_45!$A$3:$S$481,4,FALSE)</f>
        <v>Remera Manga Corta con Cierre Negra T:3XL-5XL</v>
      </c>
      <c r="E856" s="3" t="s">
        <v>58</v>
      </c>
      <c r="F856" s="4"/>
      <c r="G856" s="2" t="str">
        <f>VLOOKUP($A856,[1]products_2021_10_19_12_46_45!$A$3:$S$481,16,FALSE)</f>
        <v>Cierre al costado en el cuello._x000D_
Abrojos para insignias o identificación._x000D_
De uno a dos colores.</v>
      </c>
      <c r="H856" s="2" t="str">
        <f>IFERROR(VLOOKUP($A856,[1]products_2021_10_19_12_46_45!$A$3:$S$481,17,FALSE),"")</f>
        <v>Vivo transversal desde un hombro al pecho y hasta el otro hombro.</v>
      </c>
      <c r="I856" s="2" t="str">
        <f>VLOOKUP($A856,[1]products_2021_10_19_12_46_45!$A$3:$S$481,5,FALSE)</f>
        <v>Indumentaria militar</v>
      </c>
      <c r="J856" s="2" t="str">
        <f>IFERROR(VLOOKUP($A856,[1]products_2021_10_19_12_46_45!$A$3:$S$481,6,FALSE),"")</f>
        <v>Chombas, remeras y deportivos</v>
      </c>
      <c r="K856" s="2" t="str">
        <f>IFERROR(VLOOKUP($A856,[1]products_2021_10_19_12_46_45!$A$3:$S$481,7,FALSE),"")</f>
        <v>Remera</v>
      </c>
      <c r="L856" s="2" t="str">
        <f>IFERROR(VLOOKUP($A856,[1]products_2021_10_19_12_46_45!$A$3:$S$481,8,FALSE),"")</f>
        <v>Mangas Cortas</v>
      </c>
      <c r="M856" s="2" t="str">
        <f>IFERROR(VLOOKUP($A856,[1]products_2021_10_19_12_46_45!$A$3:$S$481,9,FALSE),"")</f>
        <v>Manga Corta, PSA, Aeroportuaria, Cierre, Remera, Seguridad, Mangas Cortas</v>
      </c>
      <c r="N856" s="2">
        <f>IFERROR(VLOOKUP(C856,[2]articulo!$A$1:$D$9000,4,FALSE),"")</f>
        <v>2730</v>
      </c>
      <c r="O856" s="2" t="str">
        <f>VLOOKUP($A856,[1]products_2021_10_19_12_46_45!$A$3:$S$481,18,FALSE)</f>
        <v>https://rerda.com/3288/remera-mangas-cortas-con-cierre-negra-t3xl-5xl.jpg,https://rerda.com/3289/remera-mangas-cortas-con-cierre-negra-t3xl-5xl.jpg,https://rerda.com/4853/remera-mangas-cortas-con-cierre-negra-t3xl-5xl.jpg</v>
      </c>
      <c r="P856" s="2">
        <f>IFERROR(VLOOKUP(B856,[3]stock!$A$1:$B$9000,2,FALSE),"0")</f>
        <v>12</v>
      </c>
      <c r="Q856" s="2">
        <f>VLOOKUP($A856,[1]products_2021_10_19_12_46_45!$A$3:$S$481,11,FALSE)</f>
        <v>5</v>
      </c>
      <c r="R856" s="2">
        <f>VLOOKUP($A856,[1]products_2021_10_19_12_46_45!$A$3:$S$481,12,FALSE)</f>
        <v>5</v>
      </c>
      <c r="S856" s="2">
        <f>VLOOKUP($A856,[1]products_2021_10_19_12_46_45!$A$3:$S$481,13,FALSE)</f>
        <v>5</v>
      </c>
      <c r="T856" s="2">
        <f>VLOOKUP($A856,[1]products_2021_10_19_12_46_45!$A$3:$S$481,14,FALSE)</f>
        <v>0.03</v>
      </c>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row>
    <row r="857" spans="1:45" hidden="1" x14ac:dyDescent="0.25">
      <c r="A857" s="2">
        <v>810</v>
      </c>
      <c r="B857" s="2">
        <v>210306707</v>
      </c>
      <c r="C857" s="2">
        <f>VLOOKUP($A857,[1]products_2021_10_19_12_46_45!$A$3:$S$481,3,FALSE)</f>
        <v>2103067</v>
      </c>
      <c r="D857" s="2" t="str">
        <f>VLOOKUP($A857,[1]products_2021_10_19_12_46_45!$A$3:$S$481,4,FALSE)</f>
        <v>Chomba Polo Manga Corta Gris T:3XL-5XL</v>
      </c>
      <c r="E857" s="3" t="s">
        <v>57</v>
      </c>
      <c r="F857" s="4"/>
      <c r="G857" s="2" t="str">
        <f>VLOOKUP($A857,[1]products_2021_10_19_12_46_45!$A$3:$S$481,16,FALSE)</f>
        <v>Cuello de 2 botones, tipo polo.&lt;br /&gt;
Abrojos en las mangas para bandera, insignia o identificación.</v>
      </c>
      <c r="H857" s="2" t="str">
        <f>IFERROR(VLOOKUP($A857,[1]products_2021_10_19_12_46_45!$A$3:$S$481,17,FALSE),"")</f>
        <v/>
      </c>
      <c r="I857" s="2" t="str">
        <f>VLOOKUP($A857,[1]products_2021_10_19_12_46_45!$A$3:$S$481,5,FALSE)</f>
        <v>Indumentaria militar</v>
      </c>
      <c r="J857" s="2" t="str">
        <f>IFERROR(VLOOKUP($A857,[1]products_2021_10_19_12_46_45!$A$3:$S$481,6,FALSE),"")</f>
        <v>Chombas, remeras y deportivos</v>
      </c>
      <c r="K857" s="2" t="str">
        <f>IFERROR(VLOOKUP($A857,[1]products_2021_10_19_12_46_45!$A$3:$S$481,7,FALSE),"")</f>
        <v>Chomba</v>
      </c>
      <c r="L857" s="2" t="str">
        <f>IFERROR(VLOOKUP($A857,[1]products_2021_10_19_12_46_45!$A$3:$S$481,8,FALSE),"")</f>
        <v>Mangas Cortas</v>
      </c>
      <c r="M857" s="2" t="str">
        <f>IFERROR(VLOOKUP($A857,[1]products_2021_10_19_12_46_45!$A$3:$S$481,9,FALSE),"")</f>
        <v>Manga Corta, Chomba</v>
      </c>
      <c r="N857" s="2">
        <f>IFERROR(VLOOKUP(C857,[2]articulo!$A$1:$D$9000,4,FALSE),"")</f>
        <v>3016</v>
      </c>
      <c r="O857" s="2" t="str">
        <f>VLOOKUP($A857,[1]products_2021_10_19_12_46_45!$A$3:$S$481,18,FALSE)</f>
        <v>https://rerda.com/8075/chomba-polo-manga-corta-gris-t-3xl-5xl.jpg,https://rerda.com/8076/chomba-polo-manga-corta-gris-t-3xl-5xl.jpg,https://rerda.com/8077/chomba-polo-manga-corta-gris-t-3xl-5xl.jpg,https://rerda.com/8078/chomba-polo-manga-corta-gris-t-3xl-5xl.jpg,https://rerda.com/8079/chomba-polo-manga-corta-gris-t-3xl-5xl.jpg</v>
      </c>
      <c r="P857" s="2">
        <f>IFERROR(VLOOKUP(B857,[3]stock!$A$1:$B$9000,2,FALSE),"0")</f>
        <v>7</v>
      </c>
      <c r="Q857" s="2">
        <f>VLOOKUP($A857,[1]products_2021_10_19_12_46_45!$A$3:$S$481,11,FALSE)</f>
        <v>5</v>
      </c>
      <c r="R857" s="2">
        <f>VLOOKUP($A857,[1]products_2021_10_19_12_46_45!$A$3:$S$481,12,FALSE)</f>
        <v>5</v>
      </c>
      <c r="S857" s="2">
        <f>VLOOKUP($A857,[1]products_2021_10_19_12_46_45!$A$3:$S$481,13,FALSE)</f>
        <v>5</v>
      </c>
      <c r="T857" s="2">
        <f>VLOOKUP($A857,[1]products_2021_10_19_12_46_45!$A$3:$S$481,14,FALSE)</f>
        <v>0.03</v>
      </c>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row>
    <row r="858" spans="1:45" hidden="1" x14ac:dyDescent="0.25">
      <c r="A858" s="2">
        <v>807</v>
      </c>
      <c r="B858" s="2">
        <v>210306800</v>
      </c>
      <c r="C858" s="2">
        <f>VLOOKUP($A858,[1]products_2021_10_19_12_46_45!$A$3:$S$481,3,FALSE)</f>
        <v>2103068</v>
      </c>
      <c r="D858" s="2" t="str">
        <f>VLOOKUP($A858,[1]products_2021_10_19_12_46_45!$A$3:$S$481,4,FALSE)</f>
        <v>Chomba Polo Manga Corta Azul T:XXS-XXL</v>
      </c>
      <c r="E858" s="3" t="s">
        <v>45</v>
      </c>
      <c r="F858" s="4"/>
      <c r="G858" s="2" t="str">
        <f>VLOOKUP($A858,[1]products_2021_10_19_12_46_45!$A$3:$S$481,16,FALSE)</f>
        <v>Cuello de 2 botones, tipo polo.&lt;br /&gt;
Abrojos en las mangas para bandera, insignia o identificación.</v>
      </c>
      <c r="H858" s="2" t="str">
        <f>IFERROR(VLOOKUP($A858,[1]products_2021_10_19_12_46_45!$A$3:$S$481,17,FALSE),"")</f>
        <v/>
      </c>
      <c r="I858" s="2" t="str">
        <f>VLOOKUP($A858,[1]products_2021_10_19_12_46_45!$A$3:$S$481,5,FALSE)</f>
        <v>Indumentaria militar</v>
      </c>
      <c r="J858" s="2" t="str">
        <f>IFERROR(VLOOKUP($A858,[1]products_2021_10_19_12_46_45!$A$3:$S$481,6,FALSE),"")</f>
        <v>Chombas, remeras y deportivos</v>
      </c>
      <c r="K858" s="2" t="str">
        <f>IFERROR(VLOOKUP($A858,[1]products_2021_10_19_12_46_45!$A$3:$S$481,7,FALSE),"")</f>
        <v>Chomba</v>
      </c>
      <c r="L858" s="2" t="str">
        <f>IFERROR(VLOOKUP($A858,[1]products_2021_10_19_12_46_45!$A$3:$S$481,8,FALSE),"")</f>
        <v>Mangas Cortas</v>
      </c>
      <c r="M858" s="2" t="str">
        <f>IFERROR(VLOOKUP($A858,[1]products_2021_10_19_12_46_45!$A$3:$S$481,9,FALSE),"")</f>
        <v>Manga Corta, Chomba</v>
      </c>
      <c r="N858" s="2">
        <f>IFERROR(VLOOKUP(C858,[2]articulo!$A$1:$D$9000,4,FALSE),"")</f>
        <v>2808</v>
      </c>
      <c r="O858" s="2" t="str">
        <f>VLOOKUP($A858,[1]products_2021_10_19_12_46_45!$A$3:$S$481,18,FALSE)</f>
        <v>https://rerda.com/8060/chomba-polo-manga-corta-azul-t-2xs-2xl.jpg,https://rerda.com/8061/chomba-polo-manga-corta-azul-t-2xs-2xl.jpg,https://rerda.com/8062/chomba-polo-manga-corta-azul-t-2xs-2xl.jpg,https://rerda.com/8063/chomba-polo-manga-corta-azul-t-2xs-2xl.jpg,https://rerda.com/8064/chomba-polo-manga-corta-azul-t-2xs-2xl.jpg</v>
      </c>
      <c r="P858" s="2">
        <f>IFERROR(VLOOKUP(B858,[3]stock!$A$1:$B$9000,2,FALSE),"0")</f>
        <v>25</v>
      </c>
      <c r="Q858" s="2">
        <f>VLOOKUP($A858,[1]products_2021_10_19_12_46_45!$A$3:$S$481,11,FALSE)</f>
        <v>5</v>
      </c>
      <c r="R858" s="2">
        <f>VLOOKUP($A858,[1]products_2021_10_19_12_46_45!$A$3:$S$481,12,FALSE)</f>
        <v>5</v>
      </c>
      <c r="S858" s="2">
        <f>VLOOKUP($A858,[1]products_2021_10_19_12_46_45!$A$3:$S$481,13,FALSE)</f>
        <v>5</v>
      </c>
      <c r="T858" s="2">
        <f>VLOOKUP($A858,[1]products_2021_10_19_12_46_45!$A$3:$S$481,14,FALSE)</f>
        <v>0.03</v>
      </c>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row>
    <row r="859" spans="1:45" hidden="1" x14ac:dyDescent="0.25">
      <c r="A859" s="2">
        <v>807</v>
      </c>
      <c r="B859" s="2">
        <v>210306801</v>
      </c>
      <c r="C859" s="2">
        <f>VLOOKUP($A859,[1]products_2021_10_19_12_46_45!$A$3:$S$481,3,FALSE)</f>
        <v>2103068</v>
      </c>
      <c r="D859" s="2" t="str">
        <f>VLOOKUP($A859,[1]products_2021_10_19_12_46_45!$A$3:$S$481,4,FALSE)</f>
        <v>Chomba Polo Manga Corta Azul T:XXS-XXL</v>
      </c>
      <c r="E859" s="3" t="s">
        <v>46</v>
      </c>
      <c r="F859" s="4"/>
      <c r="G859" s="2" t="str">
        <f>VLOOKUP($A859,[1]products_2021_10_19_12_46_45!$A$3:$S$481,16,FALSE)</f>
        <v>Cuello de 2 botones, tipo polo.&lt;br /&gt;
Abrojos en las mangas para bandera, insignia o identificación.</v>
      </c>
      <c r="H859" s="2" t="str">
        <f>IFERROR(VLOOKUP($A859,[1]products_2021_10_19_12_46_45!$A$3:$S$481,17,FALSE),"")</f>
        <v/>
      </c>
      <c r="I859" s="2" t="str">
        <f>VLOOKUP($A859,[1]products_2021_10_19_12_46_45!$A$3:$S$481,5,FALSE)</f>
        <v>Indumentaria militar</v>
      </c>
      <c r="J859" s="2" t="str">
        <f>IFERROR(VLOOKUP($A859,[1]products_2021_10_19_12_46_45!$A$3:$S$481,6,FALSE),"")</f>
        <v>Chombas, remeras y deportivos</v>
      </c>
      <c r="K859" s="2" t="str">
        <f>IFERROR(VLOOKUP($A859,[1]products_2021_10_19_12_46_45!$A$3:$S$481,7,FALSE),"")</f>
        <v>Chomba</v>
      </c>
      <c r="L859" s="2" t="str">
        <f>IFERROR(VLOOKUP($A859,[1]products_2021_10_19_12_46_45!$A$3:$S$481,8,FALSE),"")</f>
        <v>Mangas Cortas</v>
      </c>
      <c r="M859" s="2" t="str">
        <f>IFERROR(VLOOKUP($A859,[1]products_2021_10_19_12_46_45!$A$3:$S$481,9,FALSE),"")</f>
        <v>Manga Corta, Chomba</v>
      </c>
      <c r="N859" s="2">
        <f>IFERROR(VLOOKUP(C859,[2]articulo!$A$1:$D$9000,4,FALSE),"")</f>
        <v>2808</v>
      </c>
      <c r="O859" s="2" t="str">
        <f>VLOOKUP($A859,[1]products_2021_10_19_12_46_45!$A$3:$S$481,18,FALSE)</f>
        <v>https://rerda.com/8060/chomba-polo-manga-corta-azul-t-2xs-2xl.jpg,https://rerda.com/8061/chomba-polo-manga-corta-azul-t-2xs-2xl.jpg,https://rerda.com/8062/chomba-polo-manga-corta-azul-t-2xs-2xl.jpg,https://rerda.com/8063/chomba-polo-manga-corta-azul-t-2xs-2xl.jpg,https://rerda.com/8064/chomba-polo-manga-corta-azul-t-2xs-2xl.jpg</v>
      </c>
      <c r="P859" s="2">
        <f>IFERROR(VLOOKUP(B859,[3]stock!$A$1:$B$9000,2,FALSE),"0")</f>
        <v>27</v>
      </c>
      <c r="Q859" s="2">
        <f>VLOOKUP($A859,[1]products_2021_10_19_12_46_45!$A$3:$S$481,11,FALSE)</f>
        <v>5</v>
      </c>
      <c r="R859" s="2">
        <f>VLOOKUP($A859,[1]products_2021_10_19_12_46_45!$A$3:$S$481,12,FALSE)</f>
        <v>5</v>
      </c>
      <c r="S859" s="2">
        <f>VLOOKUP($A859,[1]products_2021_10_19_12_46_45!$A$3:$S$481,13,FALSE)</f>
        <v>5</v>
      </c>
      <c r="T859" s="2">
        <f>VLOOKUP($A859,[1]products_2021_10_19_12_46_45!$A$3:$S$481,14,FALSE)</f>
        <v>0.03</v>
      </c>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row>
    <row r="860" spans="1:45" hidden="1" x14ac:dyDescent="0.25">
      <c r="A860" s="2">
        <v>807</v>
      </c>
      <c r="B860" s="2">
        <v>210306802</v>
      </c>
      <c r="C860" s="2">
        <f>VLOOKUP($A860,[1]products_2021_10_19_12_46_45!$A$3:$S$481,3,FALSE)</f>
        <v>2103068</v>
      </c>
      <c r="D860" s="2" t="str">
        <f>VLOOKUP($A860,[1]products_2021_10_19_12_46_45!$A$3:$S$481,4,FALSE)</f>
        <v>Chomba Polo Manga Corta Azul T:XXS-XXL</v>
      </c>
      <c r="E860" s="3" t="s">
        <v>47</v>
      </c>
      <c r="F860" s="4"/>
      <c r="G860" s="2" t="str">
        <f>VLOOKUP($A860,[1]products_2021_10_19_12_46_45!$A$3:$S$481,16,FALSE)</f>
        <v>Cuello de 2 botones, tipo polo.&lt;br /&gt;
Abrojos en las mangas para bandera, insignia o identificación.</v>
      </c>
      <c r="H860" s="2" t="str">
        <f>IFERROR(VLOOKUP($A860,[1]products_2021_10_19_12_46_45!$A$3:$S$481,17,FALSE),"")</f>
        <v/>
      </c>
      <c r="I860" s="2" t="str">
        <f>VLOOKUP($A860,[1]products_2021_10_19_12_46_45!$A$3:$S$481,5,FALSE)</f>
        <v>Indumentaria militar</v>
      </c>
      <c r="J860" s="2" t="str">
        <f>IFERROR(VLOOKUP($A860,[1]products_2021_10_19_12_46_45!$A$3:$S$481,6,FALSE),"")</f>
        <v>Chombas, remeras y deportivos</v>
      </c>
      <c r="K860" s="2" t="str">
        <f>IFERROR(VLOOKUP($A860,[1]products_2021_10_19_12_46_45!$A$3:$S$481,7,FALSE),"")</f>
        <v>Chomba</v>
      </c>
      <c r="L860" s="2" t="str">
        <f>IFERROR(VLOOKUP($A860,[1]products_2021_10_19_12_46_45!$A$3:$S$481,8,FALSE),"")</f>
        <v>Mangas Cortas</v>
      </c>
      <c r="M860" s="2" t="str">
        <f>IFERROR(VLOOKUP($A860,[1]products_2021_10_19_12_46_45!$A$3:$S$481,9,FALSE),"")</f>
        <v>Manga Corta, Chomba</v>
      </c>
      <c r="N860" s="2">
        <f>IFERROR(VLOOKUP(C860,[2]articulo!$A$1:$D$9000,4,FALSE),"")</f>
        <v>2808</v>
      </c>
      <c r="O860" s="2" t="str">
        <f>VLOOKUP($A860,[1]products_2021_10_19_12_46_45!$A$3:$S$481,18,FALSE)</f>
        <v>https://rerda.com/8060/chomba-polo-manga-corta-azul-t-2xs-2xl.jpg,https://rerda.com/8061/chomba-polo-manga-corta-azul-t-2xs-2xl.jpg,https://rerda.com/8062/chomba-polo-manga-corta-azul-t-2xs-2xl.jpg,https://rerda.com/8063/chomba-polo-manga-corta-azul-t-2xs-2xl.jpg,https://rerda.com/8064/chomba-polo-manga-corta-azul-t-2xs-2xl.jpg</v>
      </c>
      <c r="P860" s="2">
        <f>IFERROR(VLOOKUP(B860,[3]stock!$A$1:$B$9000,2,FALSE),"0")</f>
        <v>20</v>
      </c>
      <c r="Q860" s="2">
        <f>VLOOKUP($A860,[1]products_2021_10_19_12_46_45!$A$3:$S$481,11,FALSE)</f>
        <v>5</v>
      </c>
      <c r="R860" s="2">
        <f>VLOOKUP($A860,[1]products_2021_10_19_12_46_45!$A$3:$S$481,12,FALSE)</f>
        <v>5</v>
      </c>
      <c r="S860" s="2">
        <f>VLOOKUP($A860,[1]products_2021_10_19_12_46_45!$A$3:$S$481,13,FALSE)</f>
        <v>5</v>
      </c>
      <c r="T860" s="2">
        <f>VLOOKUP($A860,[1]products_2021_10_19_12_46_45!$A$3:$S$481,14,FALSE)</f>
        <v>0.03</v>
      </c>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row>
    <row r="861" spans="1:45" hidden="1" x14ac:dyDescent="0.25">
      <c r="A861" s="2">
        <v>807</v>
      </c>
      <c r="B861" s="2">
        <v>210306803</v>
      </c>
      <c r="C861" s="2">
        <f>VLOOKUP($A861,[1]products_2021_10_19_12_46_45!$A$3:$S$481,3,FALSE)</f>
        <v>2103068</v>
      </c>
      <c r="D861" s="2" t="str">
        <f>VLOOKUP($A861,[1]products_2021_10_19_12_46_45!$A$3:$S$481,4,FALSE)</f>
        <v>Chomba Polo Manga Corta Azul T:XXS-XXL</v>
      </c>
      <c r="E861" s="3" t="s">
        <v>48</v>
      </c>
      <c r="F861" s="4"/>
      <c r="G861" s="2" t="str">
        <f>VLOOKUP($A861,[1]products_2021_10_19_12_46_45!$A$3:$S$481,16,FALSE)</f>
        <v>Cuello de 2 botones, tipo polo.&lt;br /&gt;
Abrojos en las mangas para bandera, insignia o identificación.</v>
      </c>
      <c r="H861" s="2" t="str">
        <f>IFERROR(VLOOKUP($A861,[1]products_2021_10_19_12_46_45!$A$3:$S$481,17,FALSE),"")</f>
        <v/>
      </c>
      <c r="I861" s="2" t="str">
        <f>VLOOKUP($A861,[1]products_2021_10_19_12_46_45!$A$3:$S$481,5,FALSE)</f>
        <v>Indumentaria militar</v>
      </c>
      <c r="J861" s="2" t="str">
        <f>IFERROR(VLOOKUP($A861,[1]products_2021_10_19_12_46_45!$A$3:$S$481,6,FALSE),"")</f>
        <v>Chombas, remeras y deportivos</v>
      </c>
      <c r="K861" s="2" t="str">
        <f>IFERROR(VLOOKUP($A861,[1]products_2021_10_19_12_46_45!$A$3:$S$481,7,FALSE),"")</f>
        <v>Chomba</v>
      </c>
      <c r="L861" s="2" t="str">
        <f>IFERROR(VLOOKUP($A861,[1]products_2021_10_19_12_46_45!$A$3:$S$481,8,FALSE),"")</f>
        <v>Mangas Cortas</v>
      </c>
      <c r="M861" s="2" t="str">
        <f>IFERROR(VLOOKUP($A861,[1]products_2021_10_19_12_46_45!$A$3:$S$481,9,FALSE),"")</f>
        <v>Manga Corta, Chomba</v>
      </c>
      <c r="N861" s="2">
        <f>IFERROR(VLOOKUP(C861,[2]articulo!$A$1:$D$9000,4,FALSE),"")</f>
        <v>2808</v>
      </c>
      <c r="O861" s="2" t="str">
        <f>VLOOKUP($A861,[1]products_2021_10_19_12_46_45!$A$3:$S$481,18,FALSE)</f>
        <v>https://rerda.com/8060/chomba-polo-manga-corta-azul-t-2xs-2xl.jpg,https://rerda.com/8061/chomba-polo-manga-corta-azul-t-2xs-2xl.jpg,https://rerda.com/8062/chomba-polo-manga-corta-azul-t-2xs-2xl.jpg,https://rerda.com/8063/chomba-polo-manga-corta-azul-t-2xs-2xl.jpg,https://rerda.com/8064/chomba-polo-manga-corta-azul-t-2xs-2xl.jpg</v>
      </c>
      <c r="P861" s="2">
        <f>IFERROR(VLOOKUP(B861,[3]stock!$A$1:$B$9000,2,FALSE),"0")</f>
        <v>13</v>
      </c>
      <c r="Q861" s="2">
        <f>VLOOKUP($A861,[1]products_2021_10_19_12_46_45!$A$3:$S$481,11,FALSE)</f>
        <v>5</v>
      </c>
      <c r="R861" s="2">
        <f>VLOOKUP($A861,[1]products_2021_10_19_12_46_45!$A$3:$S$481,12,FALSE)</f>
        <v>5</v>
      </c>
      <c r="S861" s="2">
        <f>VLOOKUP($A861,[1]products_2021_10_19_12_46_45!$A$3:$S$481,13,FALSE)</f>
        <v>5</v>
      </c>
      <c r="T861" s="2">
        <f>VLOOKUP($A861,[1]products_2021_10_19_12_46_45!$A$3:$S$481,14,FALSE)</f>
        <v>0.03</v>
      </c>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row>
    <row r="862" spans="1:45" hidden="1" x14ac:dyDescent="0.25">
      <c r="A862" s="2">
        <v>807</v>
      </c>
      <c r="B862" s="2">
        <v>210306804</v>
      </c>
      <c r="C862" s="2">
        <f>VLOOKUP($A862,[1]products_2021_10_19_12_46_45!$A$3:$S$481,3,FALSE)</f>
        <v>2103068</v>
      </c>
      <c r="D862" s="2" t="str">
        <f>VLOOKUP($A862,[1]products_2021_10_19_12_46_45!$A$3:$S$481,4,FALSE)</f>
        <v>Chomba Polo Manga Corta Azul T:XXS-XXL</v>
      </c>
      <c r="E862" s="3" t="s">
        <v>49</v>
      </c>
      <c r="F862" s="4"/>
      <c r="G862" s="2" t="str">
        <f>VLOOKUP($A862,[1]products_2021_10_19_12_46_45!$A$3:$S$481,16,FALSE)</f>
        <v>Cuello de 2 botones, tipo polo.&lt;br /&gt;
Abrojos en las mangas para bandera, insignia o identificación.</v>
      </c>
      <c r="H862" s="2" t="str">
        <f>IFERROR(VLOOKUP($A862,[1]products_2021_10_19_12_46_45!$A$3:$S$481,17,FALSE),"")</f>
        <v/>
      </c>
      <c r="I862" s="2" t="str">
        <f>VLOOKUP($A862,[1]products_2021_10_19_12_46_45!$A$3:$S$481,5,FALSE)</f>
        <v>Indumentaria militar</v>
      </c>
      <c r="J862" s="2" t="str">
        <f>IFERROR(VLOOKUP($A862,[1]products_2021_10_19_12_46_45!$A$3:$S$481,6,FALSE),"")</f>
        <v>Chombas, remeras y deportivos</v>
      </c>
      <c r="K862" s="2" t="str">
        <f>IFERROR(VLOOKUP($A862,[1]products_2021_10_19_12_46_45!$A$3:$S$481,7,FALSE),"")</f>
        <v>Chomba</v>
      </c>
      <c r="L862" s="2" t="str">
        <f>IFERROR(VLOOKUP($A862,[1]products_2021_10_19_12_46_45!$A$3:$S$481,8,FALSE),"")</f>
        <v>Mangas Cortas</v>
      </c>
      <c r="M862" s="2" t="str">
        <f>IFERROR(VLOOKUP($A862,[1]products_2021_10_19_12_46_45!$A$3:$S$481,9,FALSE),"")</f>
        <v>Manga Corta, Chomba</v>
      </c>
      <c r="N862" s="2">
        <f>IFERROR(VLOOKUP(C862,[2]articulo!$A$1:$D$9000,4,FALSE),"")</f>
        <v>2808</v>
      </c>
      <c r="O862" s="2" t="str">
        <f>VLOOKUP($A862,[1]products_2021_10_19_12_46_45!$A$3:$S$481,18,FALSE)</f>
        <v>https://rerda.com/8060/chomba-polo-manga-corta-azul-t-2xs-2xl.jpg,https://rerda.com/8061/chomba-polo-manga-corta-azul-t-2xs-2xl.jpg,https://rerda.com/8062/chomba-polo-manga-corta-azul-t-2xs-2xl.jpg,https://rerda.com/8063/chomba-polo-manga-corta-azul-t-2xs-2xl.jpg,https://rerda.com/8064/chomba-polo-manga-corta-azul-t-2xs-2xl.jpg</v>
      </c>
      <c r="P862" s="2">
        <f>IFERROR(VLOOKUP(B862,[3]stock!$A$1:$B$9000,2,FALSE),"0")</f>
        <v>25</v>
      </c>
      <c r="Q862" s="2">
        <f>VLOOKUP($A862,[1]products_2021_10_19_12_46_45!$A$3:$S$481,11,FALSE)</f>
        <v>5</v>
      </c>
      <c r="R862" s="2">
        <f>VLOOKUP($A862,[1]products_2021_10_19_12_46_45!$A$3:$S$481,12,FALSE)</f>
        <v>5</v>
      </c>
      <c r="S862" s="2">
        <f>VLOOKUP($A862,[1]products_2021_10_19_12_46_45!$A$3:$S$481,13,FALSE)</f>
        <v>5</v>
      </c>
      <c r="T862" s="2">
        <f>VLOOKUP($A862,[1]products_2021_10_19_12_46_45!$A$3:$S$481,14,FALSE)</f>
        <v>0.03</v>
      </c>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row>
    <row r="863" spans="1:45" hidden="1" x14ac:dyDescent="0.25">
      <c r="A863" s="2">
        <v>807</v>
      </c>
      <c r="B863" s="2">
        <v>210306805</v>
      </c>
      <c r="C863" s="2">
        <f>VLOOKUP($A863,[1]products_2021_10_19_12_46_45!$A$3:$S$481,3,FALSE)</f>
        <v>2103068</v>
      </c>
      <c r="D863" s="2" t="str">
        <f>VLOOKUP($A863,[1]products_2021_10_19_12_46_45!$A$3:$S$481,4,FALSE)</f>
        <v>Chomba Polo Manga Corta Azul T:XXS-XXL</v>
      </c>
      <c r="E863" s="3" t="s">
        <v>50</v>
      </c>
      <c r="F863" s="4"/>
      <c r="G863" s="2" t="str">
        <f>VLOOKUP($A863,[1]products_2021_10_19_12_46_45!$A$3:$S$481,16,FALSE)</f>
        <v>Cuello de 2 botones, tipo polo.&lt;br /&gt;
Abrojos en las mangas para bandera, insignia o identificación.</v>
      </c>
      <c r="H863" s="2" t="str">
        <f>IFERROR(VLOOKUP($A863,[1]products_2021_10_19_12_46_45!$A$3:$S$481,17,FALSE),"")</f>
        <v/>
      </c>
      <c r="I863" s="2" t="str">
        <f>VLOOKUP($A863,[1]products_2021_10_19_12_46_45!$A$3:$S$481,5,FALSE)</f>
        <v>Indumentaria militar</v>
      </c>
      <c r="J863" s="2" t="str">
        <f>IFERROR(VLOOKUP($A863,[1]products_2021_10_19_12_46_45!$A$3:$S$481,6,FALSE),"")</f>
        <v>Chombas, remeras y deportivos</v>
      </c>
      <c r="K863" s="2" t="str">
        <f>IFERROR(VLOOKUP($A863,[1]products_2021_10_19_12_46_45!$A$3:$S$481,7,FALSE),"")</f>
        <v>Chomba</v>
      </c>
      <c r="L863" s="2" t="str">
        <f>IFERROR(VLOOKUP($A863,[1]products_2021_10_19_12_46_45!$A$3:$S$481,8,FALSE),"")</f>
        <v>Mangas Cortas</v>
      </c>
      <c r="M863" s="2" t="str">
        <f>IFERROR(VLOOKUP($A863,[1]products_2021_10_19_12_46_45!$A$3:$S$481,9,FALSE),"")</f>
        <v>Manga Corta, Chomba</v>
      </c>
      <c r="N863" s="2">
        <f>IFERROR(VLOOKUP(C863,[2]articulo!$A$1:$D$9000,4,FALSE),"")</f>
        <v>2808</v>
      </c>
      <c r="O863" s="2" t="str">
        <f>VLOOKUP($A863,[1]products_2021_10_19_12_46_45!$A$3:$S$481,18,FALSE)</f>
        <v>https://rerda.com/8060/chomba-polo-manga-corta-azul-t-2xs-2xl.jpg,https://rerda.com/8061/chomba-polo-manga-corta-azul-t-2xs-2xl.jpg,https://rerda.com/8062/chomba-polo-manga-corta-azul-t-2xs-2xl.jpg,https://rerda.com/8063/chomba-polo-manga-corta-azul-t-2xs-2xl.jpg,https://rerda.com/8064/chomba-polo-manga-corta-azul-t-2xs-2xl.jpg</v>
      </c>
      <c r="P863" s="2">
        <f>IFERROR(VLOOKUP(B863,[3]stock!$A$1:$B$9000,2,FALSE),"0")</f>
        <v>16</v>
      </c>
      <c r="Q863" s="2">
        <f>VLOOKUP($A863,[1]products_2021_10_19_12_46_45!$A$3:$S$481,11,FALSE)</f>
        <v>5</v>
      </c>
      <c r="R863" s="2">
        <f>VLOOKUP($A863,[1]products_2021_10_19_12_46_45!$A$3:$S$481,12,FALSE)</f>
        <v>5</v>
      </c>
      <c r="S863" s="2">
        <f>VLOOKUP($A863,[1]products_2021_10_19_12_46_45!$A$3:$S$481,13,FALSE)</f>
        <v>5</v>
      </c>
      <c r="T863" s="2">
        <f>VLOOKUP($A863,[1]products_2021_10_19_12_46_45!$A$3:$S$481,14,FALSE)</f>
        <v>0.03</v>
      </c>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row>
    <row r="864" spans="1:45" hidden="1" x14ac:dyDescent="0.25">
      <c r="A864" s="2">
        <v>807</v>
      </c>
      <c r="B864" s="2">
        <v>210306806</v>
      </c>
      <c r="C864" s="2">
        <f>VLOOKUP($A864,[1]products_2021_10_19_12_46_45!$A$3:$S$481,3,FALSE)</f>
        <v>2103068</v>
      </c>
      <c r="D864" s="2" t="str">
        <f>VLOOKUP($A864,[1]products_2021_10_19_12_46_45!$A$3:$S$481,4,FALSE)</f>
        <v>Chomba Polo Manga Corta Azul T:XXS-XXL</v>
      </c>
      <c r="E864" s="3" t="s">
        <v>51</v>
      </c>
      <c r="F864" s="4"/>
      <c r="G864" s="2" t="str">
        <f>VLOOKUP($A864,[1]products_2021_10_19_12_46_45!$A$3:$S$481,16,FALSE)</f>
        <v>Cuello de 2 botones, tipo polo.&lt;br /&gt;
Abrojos en las mangas para bandera, insignia o identificación.</v>
      </c>
      <c r="H864" s="2" t="str">
        <f>IFERROR(VLOOKUP($A864,[1]products_2021_10_19_12_46_45!$A$3:$S$481,17,FALSE),"")</f>
        <v/>
      </c>
      <c r="I864" s="2" t="str">
        <f>VLOOKUP($A864,[1]products_2021_10_19_12_46_45!$A$3:$S$481,5,FALSE)</f>
        <v>Indumentaria militar</v>
      </c>
      <c r="J864" s="2" t="str">
        <f>IFERROR(VLOOKUP($A864,[1]products_2021_10_19_12_46_45!$A$3:$S$481,6,FALSE),"")</f>
        <v>Chombas, remeras y deportivos</v>
      </c>
      <c r="K864" s="2" t="str">
        <f>IFERROR(VLOOKUP($A864,[1]products_2021_10_19_12_46_45!$A$3:$S$481,7,FALSE),"")</f>
        <v>Chomba</v>
      </c>
      <c r="L864" s="2" t="str">
        <f>IFERROR(VLOOKUP($A864,[1]products_2021_10_19_12_46_45!$A$3:$S$481,8,FALSE),"")</f>
        <v>Mangas Cortas</v>
      </c>
      <c r="M864" s="2" t="str">
        <f>IFERROR(VLOOKUP($A864,[1]products_2021_10_19_12_46_45!$A$3:$S$481,9,FALSE),"")</f>
        <v>Manga Corta, Chomba</v>
      </c>
      <c r="N864" s="2">
        <f>IFERROR(VLOOKUP(C864,[2]articulo!$A$1:$D$9000,4,FALSE),"")</f>
        <v>2808</v>
      </c>
      <c r="O864" s="2" t="str">
        <f>VLOOKUP($A864,[1]products_2021_10_19_12_46_45!$A$3:$S$481,18,FALSE)</f>
        <v>https://rerda.com/8060/chomba-polo-manga-corta-azul-t-2xs-2xl.jpg,https://rerda.com/8061/chomba-polo-manga-corta-azul-t-2xs-2xl.jpg,https://rerda.com/8062/chomba-polo-manga-corta-azul-t-2xs-2xl.jpg,https://rerda.com/8063/chomba-polo-manga-corta-azul-t-2xs-2xl.jpg,https://rerda.com/8064/chomba-polo-manga-corta-azul-t-2xs-2xl.jpg</v>
      </c>
      <c r="P864" s="2">
        <f>IFERROR(VLOOKUP(B864,[3]stock!$A$1:$B$9000,2,FALSE),"0")</f>
        <v>13</v>
      </c>
      <c r="Q864" s="2">
        <f>VLOOKUP($A864,[1]products_2021_10_19_12_46_45!$A$3:$S$481,11,FALSE)</f>
        <v>5</v>
      </c>
      <c r="R864" s="2">
        <f>VLOOKUP($A864,[1]products_2021_10_19_12_46_45!$A$3:$S$481,12,FALSE)</f>
        <v>5</v>
      </c>
      <c r="S864" s="2">
        <f>VLOOKUP($A864,[1]products_2021_10_19_12_46_45!$A$3:$S$481,13,FALSE)</f>
        <v>5</v>
      </c>
      <c r="T864" s="2">
        <f>VLOOKUP($A864,[1]products_2021_10_19_12_46_45!$A$3:$S$481,14,FALSE)</f>
        <v>0.03</v>
      </c>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row>
    <row r="865" spans="1:45" hidden="1" x14ac:dyDescent="0.25">
      <c r="A865" s="2">
        <v>557</v>
      </c>
      <c r="B865" s="2">
        <v>210306900</v>
      </c>
      <c r="C865" s="2">
        <f>VLOOKUP($A865,[1]products_2021_10_19_12_46_45!$A$3:$S$481,3,FALSE)</f>
        <v>2103069</v>
      </c>
      <c r="D865" s="2" t="str">
        <f>VLOOKUP($A865,[1]products_2021_10_19_12_46_45!$A$3:$S$481,4,FALSE)</f>
        <v>Chomba Polo Manga Corta Gris T:XXS-XXL</v>
      </c>
      <c r="E865" s="3" t="s">
        <v>45</v>
      </c>
      <c r="F865" s="4"/>
      <c r="G865" s="2" t="str">
        <f>VLOOKUP($A865,[1]products_2021_10_19_12_46_45!$A$3:$S$481,16,FALSE)</f>
        <v>Cuello de 2 botones, tipo polo.&lt;br /&gt;
Abrojos en las mangas para bandera, insignia o identificación.</v>
      </c>
      <c r="H865" s="2" t="str">
        <f>IFERROR(VLOOKUP($A865,[1]products_2021_10_19_12_46_45!$A$3:$S$481,17,FALSE),"")</f>
        <v/>
      </c>
      <c r="I865" s="2" t="str">
        <f>VLOOKUP($A865,[1]products_2021_10_19_12_46_45!$A$3:$S$481,5,FALSE)</f>
        <v>Indumentaria militar</v>
      </c>
      <c r="J865" s="2" t="str">
        <f>IFERROR(VLOOKUP($A865,[1]products_2021_10_19_12_46_45!$A$3:$S$481,6,FALSE),"")</f>
        <v>Chombas, remeras y deportivos</v>
      </c>
      <c r="K865" s="2" t="str">
        <f>IFERROR(VLOOKUP($A865,[1]products_2021_10_19_12_46_45!$A$3:$S$481,7,FALSE),"")</f>
        <v>Chomba</v>
      </c>
      <c r="L865" s="2" t="str">
        <f>IFERROR(VLOOKUP($A865,[1]products_2021_10_19_12_46_45!$A$3:$S$481,8,FALSE),"")</f>
        <v>Mangas Cortas</v>
      </c>
      <c r="M865" s="2" t="str">
        <f>IFERROR(VLOOKUP($A865,[1]products_2021_10_19_12_46_45!$A$3:$S$481,9,FALSE),"")</f>
        <v>Manga Corta, Chomba</v>
      </c>
      <c r="N865" s="2">
        <f>IFERROR(VLOOKUP(C865,[2]articulo!$A$1:$D$9000,4,FALSE),"")</f>
        <v>2808</v>
      </c>
      <c r="O865" s="2" t="str">
        <f>VLOOKUP($A865,[1]products_2021_10_19_12_46_45!$A$3:$S$481,18,FALSE)</f>
        <v>https://rerda.com/8080/chomba-polo-manga-corta-gris-t-2xs-2xl.jpg,https://rerda.com/8081/chomba-polo-manga-corta-gris-t-2xs-2xl.jpg,https://rerda.com/8082/chomba-polo-manga-corta-gris-t-2xs-2xl.jpg,https://rerda.com/8083/chomba-polo-manga-corta-gris-t-2xs-2xl.jpg,https://rerda.com/8084/chomba-polo-manga-corta-gris-t-2xs-2xl.jpg</v>
      </c>
      <c r="P865" s="2">
        <f>IFERROR(VLOOKUP(B865,[3]stock!$A$1:$B$9000,2,FALSE),"0")</f>
        <v>0</v>
      </c>
      <c r="Q865" s="2">
        <f>VLOOKUP($A865,[1]products_2021_10_19_12_46_45!$A$3:$S$481,11,FALSE)</f>
        <v>5</v>
      </c>
      <c r="R865" s="2">
        <f>VLOOKUP($A865,[1]products_2021_10_19_12_46_45!$A$3:$S$481,12,FALSE)</f>
        <v>5</v>
      </c>
      <c r="S865" s="2">
        <f>VLOOKUP($A865,[1]products_2021_10_19_12_46_45!$A$3:$S$481,13,FALSE)</f>
        <v>5</v>
      </c>
      <c r="T865" s="2">
        <f>VLOOKUP($A865,[1]products_2021_10_19_12_46_45!$A$3:$S$481,14,FALSE)</f>
        <v>0.03</v>
      </c>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row>
    <row r="866" spans="1:45" hidden="1" x14ac:dyDescent="0.25">
      <c r="A866" s="2">
        <v>557</v>
      </c>
      <c r="B866" s="2">
        <v>210306901</v>
      </c>
      <c r="C866" s="2">
        <f>VLOOKUP($A866,[1]products_2021_10_19_12_46_45!$A$3:$S$481,3,FALSE)</f>
        <v>2103069</v>
      </c>
      <c r="D866" s="2" t="str">
        <f>VLOOKUP($A866,[1]products_2021_10_19_12_46_45!$A$3:$S$481,4,FALSE)</f>
        <v>Chomba Polo Manga Corta Gris T:XXS-XXL</v>
      </c>
      <c r="E866" s="3" t="s">
        <v>46</v>
      </c>
      <c r="F866" s="4"/>
      <c r="G866" s="2" t="str">
        <f>VLOOKUP($A866,[1]products_2021_10_19_12_46_45!$A$3:$S$481,16,FALSE)</f>
        <v>Cuello de 2 botones, tipo polo.&lt;br /&gt;
Abrojos en las mangas para bandera, insignia o identificación.</v>
      </c>
      <c r="H866" s="2" t="str">
        <f>IFERROR(VLOOKUP($A866,[1]products_2021_10_19_12_46_45!$A$3:$S$481,17,FALSE),"")</f>
        <v/>
      </c>
      <c r="I866" s="2" t="str">
        <f>VLOOKUP($A866,[1]products_2021_10_19_12_46_45!$A$3:$S$481,5,FALSE)</f>
        <v>Indumentaria militar</v>
      </c>
      <c r="J866" s="2" t="str">
        <f>IFERROR(VLOOKUP($A866,[1]products_2021_10_19_12_46_45!$A$3:$S$481,6,FALSE),"")</f>
        <v>Chombas, remeras y deportivos</v>
      </c>
      <c r="K866" s="2" t="str">
        <f>IFERROR(VLOOKUP($A866,[1]products_2021_10_19_12_46_45!$A$3:$S$481,7,FALSE),"")</f>
        <v>Chomba</v>
      </c>
      <c r="L866" s="2" t="str">
        <f>IFERROR(VLOOKUP($A866,[1]products_2021_10_19_12_46_45!$A$3:$S$481,8,FALSE),"")</f>
        <v>Mangas Cortas</v>
      </c>
      <c r="M866" s="2" t="str">
        <f>IFERROR(VLOOKUP($A866,[1]products_2021_10_19_12_46_45!$A$3:$S$481,9,FALSE),"")</f>
        <v>Manga Corta, Chomba</v>
      </c>
      <c r="N866" s="2">
        <f>IFERROR(VLOOKUP(C866,[2]articulo!$A$1:$D$9000,4,FALSE),"")</f>
        <v>2808</v>
      </c>
      <c r="O866" s="2" t="str">
        <f>VLOOKUP($A866,[1]products_2021_10_19_12_46_45!$A$3:$S$481,18,FALSE)</f>
        <v>https://rerda.com/8080/chomba-polo-manga-corta-gris-t-2xs-2xl.jpg,https://rerda.com/8081/chomba-polo-manga-corta-gris-t-2xs-2xl.jpg,https://rerda.com/8082/chomba-polo-manga-corta-gris-t-2xs-2xl.jpg,https://rerda.com/8083/chomba-polo-manga-corta-gris-t-2xs-2xl.jpg,https://rerda.com/8084/chomba-polo-manga-corta-gris-t-2xs-2xl.jpg</v>
      </c>
      <c r="P866" s="2">
        <f>IFERROR(VLOOKUP(B866,[3]stock!$A$1:$B$9000,2,FALSE),"0")</f>
        <v>18</v>
      </c>
      <c r="Q866" s="2">
        <f>VLOOKUP($A866,[1]products_2021_10_19_12_46_45!$A$3:$S$481,11,FALSE)</f>
        <v>5</v>
      </c>
      <c r="R866" s="2">
        <f>VLOOKUP($A866,[1]products_2021_10_19_12_46_45!$A$3:$S$481,12,FALSE)</f>
        <v>5</v>
      </c>
      <c r="S866" s="2">
        <f>VLOOKUP($A866,[1]products_2021_10_19_12_46_45!$A$3:$S$481,13,FALSE)</f>
        <v>5</v>
      </c>
      <c r="T866" s="2">
        <f>VLOOKUP($A866,[1]products_2021_10_19_12_46_45!$A$3:$S$481,14,FALSE)</f>
        <v>0.03</v>
      </c>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row>
    <row r="867" spans="1:45" hidden="1" x14ac:dyDescent="0.25">
      <c r="A867" s="2">
        <v>557</v>
      </c>
      <c r="B867" s="2">
        <v>210306902</v>
      </c>
      <c r="C867" s="2">
        <f>VLOOKUP($A867,[1]products_2021_10_19_12_46_45!$A$3:$S$481,3,FALSE)</f>
        <v>2103069</v>
      </c>
      <c r="D867" s="2" t="str">
        <f>VLOOKUP($A867,[1]products_2021_10_19_12_46_45!$A$3:$S$481,4,FALSE)</f>
        <v>Chomba Polo Manga Corta Gris T:XXS-XXL</v>
      </c>
      <c r="E867" s="3" t="s">
        <v>47</v>
      </c>
      <c r="F867" s="4"/>
      <c r="G867" s="2" t="str">
        <f>VLOOKUP($A867,[1]products_2021_10_19_12_46_45!$A$3:$S$481,16,FALSE)</f>
        <v>Cuello de 2 botones, tipo polo.&lt;br /&gt;
Abrojos en las mangas para bandera, insignia o identificación.</v>
      </c>
      <c r="H867" s="2" t="str">
        <f>IFERROR(VLOOKUP($A867,[1]products_2021_10_19_12_46_45!$A$3:$S$481,17,FALSE),"")</f>
        <v/>
      </c>
      <c r="I867" s="2" t="str">
        <f>VLOOKUP($A867,[1]products_2021_10_19_12_46_45!$A$3:$S$481,5,FALSE)</f>
        <v>Indumentaria militar</v>
      </c>
      <c r="J867" s="2" t="str">
        <f>IFERROR(VLOOKUP($A867,[1]products_2021_10_19_12_46_45!$A$3:$S$481,6,FALSE),"")</f>
        <v>Chombas, remeras y deportivos</v>
      </c>
      <c r="K867" s="2" t="str">
        <f>IFERROR(VLOOKUP($A867,[1]products_2021_10_19_12_46_45!$A$3:$S$481,7,FALSE),"")</f>
        <v>Chomba</v>
      </c>
      <c r="L867" s="2" t="str">
        <f>IFERROR(VLOOKUP($A867,[1]products_2021_10_19_12_46_45!$A$3:$S$481,8,FALSE),"")</f>
        <v>Mangas Cortas</v>
      </c>
      <c r="M867" s="2" t="str">
        <f>IFERROR(VLOOKUP($A867,[1]products_2021_10_19_12_46_45!$A$3:$S$481,9,FALSE),"")</f>
        <v>Manga Corta, Chomba</v>
      </c>
      <c r="N867" s="2">
        <f>IFERROR(VLOOKUP(C867,[2]articulo!$A$1:$D$9000,4,FALSE),"")</f>
        <v>2808</v>
      </c>
      <c r="O867" s="2" t="str">
        <f>VLOOKUP($A867,[1]products_2021_10_19_12_46_45!$A$3:$S$481,18,FALSE)</f>
        <v>https://rerda.com/8080/chomba-polo-manga-corta-gris-t-2xs-2xl.jpg,https://rerda.com/8081/chomba-polo-manga-corta-gris-t-2xs-2xl.jpg,https://rerda.com/8082/chomba-polo-manga-corta-gris-t-2xs-2xl.jpg,https://rerda.com/8083/chomba-polo-manga-corta-gris-t-2xs-2xl.jpg,https://rerda.com/8084/chomba-polo-manga-corta-gris-t-2xs-2xl.jpg</v>
      </c>
      <c r="P867" s="2">
        <f>IFERROR(VLOOKUP(B867,[3]stock!$A$1:$B$9000,2,FALSE),"0")</f>
        <v>34</v>
      </c>
      <c r="Q867" s="2">
        <f>VLOOKUP($A867,[1]products_2021_10_19_12_46_45!$A$3:$S$481,11,FALSE)</f>
        <v>5</v>
      </c>
      <c r="R867" s="2">
        <f>VLOOKUP($A867,[1]products_2021_10_19_12_46_45!$A$3:$S$481,12,FALSE)</f>
        <v>5</v>
      </c>
      <c r="S867" s="2">
        <f>VLOOKUP($A867,[1]products_2021_10_19_12_46_45!$A$3:$S$481,13,FALSE)</f>
        <v>5</v>
      </c>
      <c r="T867" s="2">
        <f>VLOOKUP($A867,[1]products_2021_10_19_12_46_45!$A$3:$S$481,14,FALSE)</f>
        <v>0.03</v>
      </c>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row>
    <row r="868" spans="1:45" hidden="1" x14ac:dyDescent="0.25">
      <c r="A868" s="2">
        <v>557</v>
      </c>
      <c r="B868" s="2">
        <v>210306903</v>
      </c>
      <c r="C868" s="2">
        <f>VLOOKUP($A868,[1]products_2021_10_19_12_46_45!$A$3:$S$481,3,FALSE)</f>
        <v>2103069</v>
      </c>
      <c r="D868" s="2" t="str">
        <f>VLOOKUP($A868,[1]products_2021_10_19_12_46_45!$A$3:$S$481,4,FALSE)</f>
        <v>Chomba Polo Manga Corta Gris T:XXS-XXL</v>
      </c>
      <c r="E868" s="3" t="s">
        <v>48</v>
      </c>
      <c r="F868" s="4"/>
      <c r="G868" s="2" t="str">
        <f>VLOOKUP($A868,[1]products_2021_10_19_12_46_45!$A$3:$S$481,16,FALSE)</f>
        <v>Cuello de 2 botones, tipo polo.&lt;br /&gt;
Abrojos en las mangas para bandera, insignia o identificación.</v>
      </c>
      <c r="H868" s="2" t="str">
        <f>IFERROR(VLOOKUP($A868,[1]products_2021_10_19_12_46_45!$A$3:$S$481,17,FALSE),"")</f>
        <v/>
      </c>
      <c r="I868" s="2" t="str">
        <f>VLOOKUP($A868,[1]products_2021_10_19_12_46_45!$A$3:$S$481,5,FALSE)</f>
        <v>Indumentaria militar</v>
      </c>
      <c r="J868" s="2" t="str">
        <f>IFERROR(VLOOKUP($A868,[1]products_2021_10_19_12_46_45!$A$3:$S$481,6,FALSE),"")</f>
        <v>Chombas, remeras y deportivos</v>
      </c>
      <c r="K868" s="2" t="str">
        <f>IFERROR(VLOOKUP($A868,[1]products_2021_10_19_12_46_45!$A$3:$S$481,7,FALSE),"")</f>
        <v>Chomba</v>
      </c>
      <c r="L868" s="2" t="str">
        <f>IFERROR(VLOOKUP($A868,[1]products_2021_10_19_12_46_45!$A$3:$S$481,8,FALSE),"")</f>
        <v>Mangas Cortas</v>
      </c>
      <c r="M868" s="2" t="str">
        <f>IFERROR(VLOOKUP($A868,[1]products_2021_10_19_12_46_45!$A$3:$S$481,9,FALSE),"")</f>
        <v>Manga Corta, Chomba</v>
      </c>
      <c r="N868" s="2">
        <f>IFERROR(VLOOKUP(C868,[2]articulo!$A$1:$D$9000,4,FALSE),"")</f>
        <v>2808</v>
      </c>
      <c r="O868" s="2" t="str">
        <f>VLOOKUP($A868,[1]products_2021_10_19_12_46_45!$A$3:$S$481,18,FALSE)</f>
        <v>https://rerda.com/8080/chomba-polo-manga-corta-gris-t-2xs-2xl.jpg,https://rerda.com/8081/chomba-polo-manga-corta-gris-t-2xs-2xl.jpg,https://rerda.com/8082/chomba-polo-manga-corta-gris-t-2xs-2xl.jpg,https://rerda.com/8083/chomba-polo-manga-corta-gris-t-2xs-2xl.jpg,https://rerda.com/8084/chomba-polo-manga-corta-gris-t-2xs-2xl.jpg</v>
      </c>
      <c r="P868" s="2">
        <f>IFERROR(VLOOKUP(B868,[3]stock!$A$1:$B$9000,2,FALSE),"0")</f>
        <v>16</v>
      </c>
      <c r="Q868" s="2">
        <f>VLOOKUP($A868,[1]products_2021_10_19_12_46_45!$A$3:$S$481,11,FALSE)</f>
        <v>5</v>
      </c>
      <c r="R868" s="2">
        <f>VLOOKUP($A868,[1]products_2021_10_19_12_46_45!$A$3:$S$481,12,FALSE)</f>
        <v>5</v>
      </c>
      <c r="S868" s="2">
        <f>VLOOKUP($A868,[1]products_2021_10_19_12_46_45!$A$3:$S$481,13,FALSE)</f>
        <v>5</v>
      </c>
      <c r="T868" s="2">
        <f>VLOOKUP($A868,[1]products_2021_10_19_12_46_45!$A$3:$S$481,14,FALSE)</f>
        <v>0.03</v>
      </c>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row>
    <row r="869" spans="1:45" hidden="1" x14ac:dyDescent="0.25">
      <c r="A869" s="2">
        <v>557</v>
      </c>
      <c r="B869" s="2">
        <v>210306904</v>
      </c>
      <c r="C869" s="2">
        <f>VLOOKUP($A869,[1]products_2021_10_19_12_46_45!$A$3:$S$481,3,FALSE)</f>
        <v>2103069</v>
      </c>
      <c r="D869" s="2" t="str">
        <f>VLOOKUP($A869,[1]products_2021_10_19_12_46_45!$A$3:$S$481,4,FALSE)</f>
        <v>Chomba Polo Manga Corta Gris T:XXS-XXL</v>
      </c>
      <c r="E869" s="3" t="s">
        <v>49</v>
      </c>
      <c r="F869" s="4"/>
      <c r="G869" s="2" t="str">
        <f>VLOOKUP($A869,[1]products_2021_10_19_12_46_45!$A$3:$S$481,16,FALSE)</f>
        <v>Cuello de 2 botones, tipo polo.&lt;br /&gt;
Abrojos en las mangas para bandera, insignia o identificación.</v>
      </c>
      <c r="H869" s="2" t="str">
        <f>IFERROR(VLOOKUP($A869,[1]products_2021_10_19_12_46_45!$A$3:$S$481,17,FALSE),"")</f>
        <v/>
      </c>
      <c r="I869" s="2" t="str">
        <f>VLOOKUP($A869,[1]products_2021_10_19_12_46_45!$A$3:$S$481,5,FALSE)</f>
        <v>Indumentaria militar</v>
      </c>
      <c r="J869" s="2" t="str">
        <f>IFERROR(VLOOKUP($A869,[1]products_2021_10_19_12_46_45!$A$3:$S$481,6,FALSE),"")</f>
        <v>Chombas, remeras y deportivos</v>
      </c>
      <c r="K869" s="2" t="str">
        <f>IFERROR(VLOOKUP($A869,[1]products_2021_10_19_12_46_45!$A$3:$S$481,7,FALSE),"")</f>
        <v>Chomba</v>
      </c>
      <c r="L869" s="2" t="str">
        <f>IFERROR(VLOOKUP($A869,[1]products_2021_10_19_12_46_45!$A$3:$S$481,8,FALSE),"")</f>
        <v>Mangas Cortas</v>
      </c>
      <c r="M869" s="2" t="str">
        <f>IFERROR(VLOOKUP($A869,[1]products_2021_10_19_12_46_45!$A$3:$S$481,9,FALSE),"")</f>
        <v>Manga Corta, Chomba</v>
      </c>
      <c r="N869" s="2">
        <f>IFERROR(VLOOKUP(C869,[2]articulo!$A$1:$D$9000,4,FALSE),"")</f>
        <v>2808</v>
      </c>
      <c r="O869" s="2" t="str">
        <f>VLOOKUP($A869,[1]products_2021_10_19_12_46_45!$A$3:$S$481,18,FALSE)</f>
        <v>https://rerda.com/8080/chomba-polo-manga-corta-gris-t-2xs-2xl.jpg,https://rerda.com/8081/chomba-polo-manga-corta-gris-t-2xs-2xl.jpg,https://rerda.com/8082/chomba-polo-manga-corta-gris-t-2xs-2xl.jpg,https://rerda.com/8083/chomba-polo-manga-corta-gris-t-2xs-2xl.jpg,https://rerda.com/8084/chomba-polo-manga-corta-gris-t-2xs-2xl.jpg</v>
      </c>
      <c r="P869" s="2">
        <f>IFERROR(VLOOKUP(B869,[3]stock!$A$1:$B$9000,2,FALSE),"0")</f>
        <v>16</v>
      </c>
      <c r="Q869" s="2">
        <f>VLOOKUP($A869,[1]products_2021_10_19_12_46_45!$A$3:$S$481,11,FALSE)</f>
        <v>5</v>
      </c>
      <c r="R869" s="2">
        <f>VLOOKUP($A869,[1]products_2021_10_19_12_46_45!$A$3:$S$481,12,FALSE)</f>
        <v>5</v>
      </c>
      <c r="S869" s="2">
        <f>VLOOKUP($A869,[1]products_2021_10_19_12_46_45!$A$3:$S$481,13,FALSE)</f>
        <v>5</v>
      </c>
      <c r="T869" s="2">
        <f>VLOOKUP($A869,[1]products_2021_10_19_12_46_45!$A$3:$S$481,14,FALSE)</f>
        <v>0.03</v>
      </c>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row>
    <row r="870" spans="1:45" hidden="1" x14ac:dyDescent="0.25">
      <c r="A870" s="2">
        <v>557</v>
      </c>
      <c r="B870" s="2">
        <v>210306905</v>
      </c>
      <c r="C870" s="2">
        <f>VLOOKUP($A870,[1]products_2021_10_19_12_46_45!$A$3:$S$481,3,FALSE)</f>
        <v>2103069</v>
      </c>
      <c r="D870" s="2" t="str">
        <f>VLOOKUP($A870,[1]products_2021_10_19_12_46_45!$A$3:$S$481,4,FALSE)</f>
        <v>Chomba Polo Manga Corta Gris T:XXS-XXL</v>
      </c>
      <c r="E870" s="3" t="s">
        <v>50</v>
      </c>
      <c r="F870" s="4"/>
      <c r="G870" s="2" t="str">
        <f>VLOOKUP($A870,[1]products_2021_10_19_12_46_45!$A$3:$S$481,16,FALSE)</f>
        <v>Cuello de 2 botones, tipo polo.&lt;br /&gt;
Abrojos en las mangas para bandera, insignia o identificación.</v>
      </c>
      <c r="H870" s="2" t="str">
        <f>IFERROR(VLOOKUP($A870,[1]products_2021_10_19_12_46_45!$A$3:$S$481,17,FALSE),"")</f>
        <v/>
      </c>
      <c r="I870" s="2" t="str">
        <f>VLOOKUP($A870,[1]products_2021_10_19_12_46_45!$A$3:$S$481,5,FALSE)</f>
        <v>Indumentaria militar</v>
      </c>
      <c r="J870" s="2" t="str">
        <f>IFERROR(VLOOKUP($A870,[1]products_2021_10_19_12_46_45!$A$3:$S$481,6,FALSE),"")</f>
        <v>Chombas, remeras y deportivos</v>
      </c>
      <c r="K870" s="2" t="str">
        <f>IFERROR(VLOOKUP($A870,[1]products_2021_10_19_12_46_45!$A$3:$S$481,7,FALSE),"")</f>
        <v>Chomba</v>
      </c>
      <c r="L870" s="2" t="str">
        <f>IFERROR(VLOOKUP($A870,[1]products_2021_10_19_12_46_45!$A$3:$S$481,8,FALSE),"")</f>
        <v>Mangas Cortas</v>
      </c>
      <c r="M870" s="2" t="str">
        <f>IFERROR(VLOOKUP($A870,[1]products_2021_10_19_12_46_45!$A$3:$S$481,9,FALSE),"")</f>
        <v>Manga Corta, Chomba</v>
      </c>
      <c r="N870" s="2">
        <f>IFERROR(VLOOKUP(C870,[2]articulo!$A$1:$D$9000,4,FALSE),"")</f>
        <v>2808</v>
      </c>
      <c r="O870" s="2" t="str">
        <f>VLOOKUP($A870,[1]products_2021_10_19_12_46_45!$A$3:$S$481,18,FALSE)</f>
        <v>https://rerda.com/8080/chomba-polo-manga-corta-gris-t-2xs-2xl.jpg,https://rerda.com/8081/chomba-polo-manga-corta-gris-t-2xs-2xl.jpg,https://rerda.com/8082/chomba-polo-manga-corta-gris-t-2xs-2xl.jpg,https://rerda.com/8083/chomba-polo-manga-corta-gris-t-2xs-2xl.jpg,https://rerda.com/8084/chomba-polo-manga-corta-gris-t-2xs-2xl.jpg</v>
      </c>
      <c r="P870" s="2">
        <f>IFERROR(VLOOKUP(B870,[3]stock!$A$1:$B$9000,2,FALSE),"0")</f>
        <v>18</v>
      </c>
      <c r="Q870" s="2">
        <f>VLOOKUP($A870,[1]products_2021_10_19_12_46_45!$A$3:$S$481,11,FALSE)</f>
        <v>5</v>
      </c>
      <c r="R870" s="2">
        <f>VLOOKUP($A870,[1]products_2021_10_19_12_46_45!$A$3:$S$481,12,FALSE)</f>
        <v>5</v>
      </c>
      <c r="S870" s="2">
        <f>VLOOKUP($A870,[1]products_2021_10_19_12_46_45!$A$3:$S$481,13,FALSE)</f>
        <v>5</v>
      </c>
      <c r="T870" s="2">
        <f>VLOOKUP($A870,[1]products_2021_10_19_12_46_45!$A$3:$S$481,14,FALSE)</f>
        <v>0.03</v>
      </c>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row>
    <row r="871" spans="1:45" hidden="1" x14ac:dyDescent="0.25">
      <c r="A871" s="2">
        <v>557</v>
      </c>
      <c r="B871" s="2">
        <v>210306906</v>
      </c>
      <c r="C871" s="2">
        <f>VLOOKUP($A871,[1]products_2021_10_19_12_46_45!$A$3:$S$481,3,FALSE)</f>
        <v>2103069</v>
      </c>
      <c r="D871" s="2" t="str">
        <f>VLOOKUP($A871,[1]products_2021_10_19_12_46_45!$A$3:$S$481,4,FALSE)</f>
        <v>Chomba Polo Manga Corta Gris T:XXS-XXL</v>
      </c>
      <c r="E871" s="3" t="s">
        <v>51</v>
      </c>
      <c r="F871" s="4"/>
      <c r="G871" s="2" t="str">
        <f>VLOOKUP($A871,[1]products_2021_10_19_12_46_45!$A$3:$S$481,16,FALSE)</f>
        <v>Cuello de 2 botones, tipo polo.&lt;br /&gt;
Abrojos en las mangas para bandera, insignia o identificación.</v>
      </c>
      <c r="H871" s="2" t="str">
        <f>IFERROR(VLOOKUP($A871,[1]products_2021_10_19_12_46_45!$A$3:$S$481,17,FALSE),"")</f>
        <v/>
      </c>
      <c r="I871" s="2" t="str">
        <f>VLOOKUP($A871,[1]products_2021_10_19_12_46_45!$A$3:$S$481,5,FALSE)</f>
        <v>Indumentaria militar</v>
      </c>
      <c r="J871" s="2" t="str">
        <f>IFERROR(VLOOKUP($A871,[1]products_2021_10_19_12_46_45!$A$3:$S$481,6,FALSE),"")</f>
        <v>Chombas, remeras y deportivos</v>
      </c>
      <c r="K871" s="2" t="str">
        <f>IFERROR(VLOOKUP($A871,[1]products_2021_10_19_12_46_45!$A$3:$S$481,7,FALSE),"")</f>
        <v>Chomba</v>
      </c>
      <c r="L871" s="2" t="str">
        <f>IFERROR(VLOOKUP($A871,[1]products_2021_10_19_12_46_45!$A$3:$S$481,8,FALSE),"")</f>
        <v>Mangas Cortas</v>
      </c>
      <c r="M871" s="2" t="str">
        <f>IFERROR(VLOOKUP($A871,[1]products_2021_10_19_12_46_45!$A$3:$S$481,9,FALSE),"")</f>
        <v>Manga Corta, Chomba</v>
      </c>
      <c r="N871" s="2">
        <f>IFERROR(VLOOKUP(C871,[2]articulo!$A$1:$D$9000,4,FALSE),"")</f>
        <v>2808</v>
      </c>
      <c r="O871" s="2" t="str">
        <f>VLOOKUP($A871,[1]products_2021_10_19_12_46_45!$A$3:$S$481,18,FALSE)</f>
        <v>https://rerda.com/8080/chomba-polo-manga-corta-gris-t-2xs-2xl.jpg,https://rerda.com/8081/chomba-polo-manga-corta-gris-t-2xs-2xl.jpg,https://rerda.com/8082/chomba-polo-manga-corta-gris-t-2xs-2xl.jpg,https://rerda.com/8083/chomba-polo-manga-corta-gris-t-2xs-2xl.jpg,https://rerda.com/8084/chomba-polo-manga-corta-gris-t-2xs-2xl.jpg</v>
      </c>
      <c r="P871" s="2">
        <f>IFERROR(VLOOKUP(B871,[3]stock!$A$1:$B$9000,2,FALSE),"0")</f>
        <v>15</v>
      </c>
      <c r="Q871" s="2">
        <f>VLOOKUP($A871,[1]products_2021_10_19_12_46_45!$A$3:$S$481,11,FALSE)</f>
        <v>5</v>
      </c>
      <c r="R871" s="2">
        <f>VLOOKUP($A871,[1]products_2021_10_19_12_46_45!$A$3:$S$481,12,FALSE)</f>
        <v>5</v>
      </c>
      <c r="S871" s="2">
        <f>VLOOKUP($A871,[1]products_2021_10_19_12_46_45!$A$3:$S$481,13,FALSE)</f>
        <v>5</v>
      </c>
      <c r="T871" s="2">
        <f>VLOOKUP($A871,[1]products_2021_10_19_12_46_45!$A$3:$S$481,14,FALSE)</f>
        <v>0.03</v>
      </c>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row>
    <row r="872" spans="1:45" hidden="1" x14ac:dyDescent="0.25">
      <c r="A872" s="2">
        <v>55</v>
      </c>
      <c r="B872" s="2">
        <v>210321700</v>
      </c>
      <c r="C872" s="2">
        <f>VLOOKUP($A872,[1]products_2021_10_19_12_46_45!$A$3:$S$481,3,FALSE)</f>
        <v>2103217</v>
      </c>
      <c r="D872" s="2" t="str">
        <f>VLOOKUP($A872,[1]products_2021_10_19_12_46_45!$A$3:$S$481,4,FALSE)</f>
        <v>Remera táctica bajo chaleco de combate negro</v>
      </c>
      <c r="E872" s="3" t="s">
        <v>45</v>
      </c>
      <c r="F872" s="4"/>
      <c r="G872" s="2" t="str">
        <f>VLOOKUP($A872,[1]products_2021_10_19_12_46_45!$A$3:$S$481,16,FALSE)</f>
        <v>Remera táctica mangas largas de combate, para bajo chaleco. Cuello mao sin botón. Hombros y brazos cubiertos con Rip Stop (tela antidesgarro).</v>
      </c>
      <c r="H872" s="2" t="str">
        <f>IFERROR(VLOOKUP($A872,[1]products_2021_10_19_12_46_45!$A$3:$S$481,17,FALSE),"")</f>
        <v>Bolsillo con cierre en cada brazo y abrojos para insignias._x000D_
Ideal para el combate._x000D_
Puños ajustables con abrojo.</v>
      </c>
      <c r="I872" s="2" t="str">
        <f>VLOOKUP($A872,[1]products_2021_10_19_12_46_45!$A$3:$S$481,5,FALSE)</f>
        <v>Indumentaria militar</v>
      </c>
      <c r="J872" s="2" t="str">
        <f>IFERROR(VLOOKUP($A872,[1]products_2021_10_19_12_46_45!$A$3:$S$481,6,FALSE),"")</f>
        <v>Chombas, remeras y deportivos</v>
      </c>
      <c r="K872" s="2" t="str">
        <f>IFERROR(VLOOKUP($A872,[1]products_2021_10_19_12_46_45!$A$3:$S$481,7,FALSE),"")</f>
        <v>Remera</v>
      </c>
      <c r="L872" s="2" t="str">
        <f>IFERROR(VLOOKUP($A872,[1]products_2021_10_19_12_46_45!$A$3:$S$481,8,FALSE),"")</f>
        <v>Mangas Largas</v>
      </c>
      <c r="M872" s="2" t="str">
        <f>IFERROR(VLOOKUP($A872,[1]products_2021_10_19_12_46_45!$A$3:$S$481,9,FALSE),"")</f>
        <v>Manga Larga, Remera</v>
      </c>
      <c r="N872" s="2">
        <f>IFERROR(VLOOKUP(C872,[2]articulo!$A$1:$D$9000,4,FALSE),"")</f>
        <v>3899.99</v>
      </c>
      <c r="O872" s="2" t="str">
        <f>VLOOKUP($A872,[1]products_2021_10_19_12_46_45!$A$3:$S$481,18,FALSE)</f>
        <v>https://rerda.com/5291/remera-tactica-bajo-chaleco-de-combate-negro.jpg,https://rerda.com/5292/remera-tactica-bajo-chaleco-de-combate-negro.jpg,https://rerda.com/5293/remera-tactica-bajo-chaleco-de-combate-negro.jpg,https://rerda.com/4829/remera-tactica-bajo-chaleco-de-combate-negro.jpg,https://rerda.com/5294/remera-tactica-bajo-chaleco-de-combate-negro.jpg,https://rerda.com/5295/remera-tactica-bajo-chaleco-de-combate-negro.jpg</v>
      </c>
      <c r="P872" s="2">
        <f>IFERROR(VLOOKUP(B872,[3]stock!$A$1:$B$9000,2,FALSE),"0")</f>
        <v>0</v>
      </c>
      <c r="Q872" s="2">
        <f>VLOOKUP($A872,[1]products_2021_10_19_12_46_45!$A$3:$S$481,11,FALSE)</f>
        <v>5</v>
      </c>
      <c r="R872" s="2">
        <f>VLOOKUP($A872,[1]products_2021_10_19_12_46_45!$A$3:$S$481,12,FALSE)</f>
        <v>5</v>
      </c>
      <c r="S872" s="2">
        <f>VLOOKUP($A872,[1]products_2021_10_19_12_46_45!$A$3:$S$481,13,FALSE)</f>
        <v>5</v>
      </c>
      <c r="T872" s="2">
        <f>VLOOKUP($A872,[1]products_2021_10_19_12_46_45!$A$3:$S$481,14,FALSE)</f>
        <v>0.03</v>
      </c>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row>
    <row r="873" spans="1:45" hidden="1" x14ac:dyDescent="0.25">
      <c r="A873" s="2">
        <v>55</v>
      </c>
      <c r="B873" s="2">
        <v>210321701</v>
      </c>
      <c r="C873" s="2">
        <f>VLOOKUP($A873,[1]products_2021_10_19_12_46_45!$A$3:$S$481,3,FALSE)</f>
        <v>2103217</v>
      </c>
      <c r="D873" s="2" t="str">
        <f>VLOOKUP($A873,[1]products_2021_10_19_12_46_45!$A$3:$S$481,4,FALSE)</f>
        <v>Remera táctica bajo chaleco de combate negro</v>
      </c>
      <c r="E873" s="3" t="s">
        <v>46</v>
      </c>
      <c r="F873" s="4"/>
      <c r="G873" s="2" t="str">
        <f>VLOOKUP($A873,[1]products_2021_10_19_12_46_45!$A$3:$S$481,16,FALSE)</f>
        <v>Remera táctica mangas largas de combate, para bajo chaleco. Cuello mao sin botón. Hombros y brazos cubiertos con Rip Stop (tela antidesgarro).</v>
      </c>
      <c r="H873" s="2" t="str">
        <f>IFERROR(VLOOKUP($A873,[1]products_2021_10_19_12_46_45!$A$3:$S$481,17,FALSE),"")</f>
        <v>Bolsillo con cierre en cada brazo y abrojos para insignias._x000D_
Ideal para el combate._x000D_
Puños ajustables con abrojo.</v>
      </c>
      <c r="I873" s="2" t="str">
        <f>VLOOKUP($A873,[1]products_2021_10_19_12_46_45!$A$3:$S$481,5,FALSE)</f>
        <v>Indumentaria militar</v>
      </c>
      <c r="J873" s="2" t="str">
        <f>IFERROR(VLOOKUP($A873,[1]products_2021_10_19_12_46_45!$A$3:$S$481,6,FALSE),"")</f>
        <v>Chombas, remeras y deportivos</v>
      </c>
      <c r="K873" s="2" t="str">
        <f>IFERROR(VLOOKUP($A873,[1]products_2021_10_19_12_46_45!$A$3:$S$481,7,FALSE),"")</f>
        <v>Remera</v>
      </c>
      <c r="L873" s="2" t="str">
        <f>IFERROR(VLOOKUP($A873,[1]products_2021_10_19_12_46_45!$A$3:$S$481,8,FALSE),"")</f>
        <v>Mangas Largas</v>
      </c>
      <c r="M873" s="2" t="str">
        <f>IFERROR(VLOOKUP($A873,[1]products_2021_10_19_12_46_45!$A$3:$S$481,9,FALSE),"")</f>
        <v>Manga Larga, Remera</v>
      </c>
      <c r="N873" s="2">
        <f>IFERROR(VLOOKUP(C873,[2]articulo!$A$1:$D$9000,4,FALSE),"")</f>
        <v>3899.99</v>
      </c>
      <c r="O873" s="2" t="str">
        <f>VLOOKUP($A873,[1]products_2021_10_19_12_46_45!$A$3:$S$481,18,FALSE)</f>
        <v>https://rerda.com/5291/remera-tactica-bajo-chaleco-de-combate-negro.jpg,https://rerda.com/5292/remera-tactica-bajo-chaleco-de-combate-negro.jpg,https://rerda.com/5293/remera-tactica-bajo-chaleco-de-combate-negro.jpg,https://rerda.com/4829/remera-tactica-bajo-chaleco-de-combate-negro.jpg,https://rerda.com/5294/remera-tactica-bajo-chaleco-de-combate-negro.jpg,https://rerda.com/5295/remera-tactica-bajo-chaleco-de-combate-negro.jpg</v>
      </c>
      <c r="P873" s="2">
        <f>IFERROR(VLOOKUP(B873,[3]stock!$A$1:$B$9000,2,FALSE),"0")</f>
        <v>23</v>
      </c>
      <c r="Q873" s="2">
        <f>VLOOKUP($A873,[1]products_2021_10_19_12_46_45!$A$3:$S$481,11,FALSE)</f>
        <v>5</v>
      </c>
      <c r="R873" s="2">
        <f>VLOOKUP($A873,[1]products_2021_10_19_12_46_45!$A$3:$S$481,12,FALSE)</f>
        <v>5</v>
      </c>
      <c r="S873" s="2">
        <f>VLOOKUP($A873,[1]products_2021_10_19_12_46_45!$A$3:$S$481,13,FALSE)</f>
        <v>5</v>
      </c>
      <c r="T873" s="2">
        <f>VLOOKUP($A873,[1]products_2021_10_19_12_46_45!$A$3:$S$481,14,FALSE)</f>
        <v>0.03</v>
      </c>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row>
    <row r="874" spans="1:45" hidden="1" x14ac:dyDescent="0.25">
      <c r="A874" s="2">
        <v>55</v>
      </c>
      <c r="B874" s="2">
        <v>210321702</v>
      </c>
      <c r="C874" s="2">
        <f>VLOOKUP($A874,[1]products_2021_10_19_12_46_45!$A$3:$S$481,3,FALSE)</f>
        <v>2103217</v>
      </c>
      <c r="D874" s="2" t="str">
        <f>VLOOKUP($A874,[1]products_2021_10_19_12_46_45!$A$3:$S$481,4,FALSE)</f>
        <v>Remera táctica bajo chaleco de combate negro</v>
      </c>
      <c r="E874" s="3" t="s">
        <v>47</v>
      </c>
      <c r="F874" s="4"/>
      <c r="G874" s="2" t="str">
        <f>VLOOKUP($A874,[1]products_2021_10_19_12_46_45!$A$3:$S$481,16,FALSE)</f>
        <v>Remera táctica mangas largas de combate, para bajo chaleco. Cuello mao sin botón. Hombros y brazos cubiertos con Rip Stop (tela antidesgarro).</v>
      </c>
      <c r="H874" s="2" t="str">
        <f>IFERROR(VLOOKUP($A874,[1]products_2021_10_19_12_46_45!$A$3:$S$481,17,FALSE),"")</f>
        <v>Bolsillo con cierre en cada brazo y abrojos para insignias._x000D_
Ideal para el combate._x000D_
Puños ajustables con abrojo.</v>
      </c>
      <c r="I874" s="2" t="str">
        <f>VLOOKUP($A874,[1]products_2021_10_19_12_46_45!$A$3:$S$481,5,FALSE)</f>
        <v>Indumentaria militar</v>
      </c>
      <c r="J874" s="2" t="str">
        <f>IFERROR(VLOOKUP($A874,[1]products_2021_10_19_12_46_45!$A$3:$S$481,6,FALSE),"")</f>
        <v>Chombas, remeras y deportivos</v>
      </c>
      <c r="K874" s="2" t="str">
        <f>IFERROR(VLOOKUP($A874,[1]products_2021_10_19_12_46_45!$A$3:$S$481,7,FALSE),"")</f>
        <v>Remera</v>
      </c>
      <c r="L874" s="2" t="str">
        <f>IFERROR(VLOOKUP($A874,[1]products_2021_10_19_12_46_45!$A$3:$S$481,8,FALSE),"")</f>
        <v>Mangas Largas</v>
      </c>
      <c r="M874" s="2" t="str">
        <f>IFERROR(VLOOKUP($A874,[1]products_2021_10_19_12_46_45!$A$3:$S$481,9,FALSE),"")</f>
        <v>Manga Larga, Remera</v>
      </c>
      <c r="N874" s="2">
        <f>IFERROR(VLOOKUP(C874,[2]articulo!$A$1:$D$9000,4,FALSE),"")</f>
        <v>3899.99</v>
      </c>
      <c r="O874" s="2" t="str">
        <f>VLOOKUP($A874,[1]products_2021_10_19_12_46_45!$A$3:$S$481,18,FALSE)</f>
        <v>https://rerda.com/5291/remera-tactica-bajo-chaleco-de-combate-negro.jpg,https://rerda.com/5292/remera-tactica-bajo-chaleco-de-combate-negro.jpg,https://rerda.com/5293/remera-tactica-bajo-chaleco-de-combate-negro.jpg,https://rerda.com/4829/remera-tactica-bajo-chaleco-de-combate-negro.jpg,https://rerda.com/5294/remera-tactica-bajo-chaleco-de-combate-negro.jpg,https://rerda.com/5295/remera-tactica-bajo-chaleco-de-combate-negro.jpg</v>
      </c>
      <c r="P874" s="2">
        <f>IFERROR(VLOOKUP(B874,[3]stock!$A$1:$B$9000,2,FALSE),"0")</f>
        <v>22</v>
      </c>
      <c r="Q874" s="2">
        <f>VLOOKUP($A874,[1]products_2021_10_19_12_46_45!$A$3:$S$481,11,FALSE)</f>
        <v>5</v>
      </c>
      <c r="R874" s="2">
        <f>VLOOKUP($A874,[1]products_2021_10_19_12_46_45!$A$3:$S$481,12,FALSE)</f>
        <v>5</v>
      </c>
      <c r="S874" s="2">
        <f>VLOOKUP($A874,[1]products_2021_10_19_12_46_45!$A$3:$S$481,13,FALSE)</f>
        <v>5</v>
      </c>
      <c r="T874" s="2">
        <f>VLOOKUP($A874,[1]products_2021_10_19_12_46_45!$A$3:$S$481,14,FALSE)</f>
        <v>0.03</v>
      </c>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row>
    <row r="875" spans="1:45" hidden="1" x14ac:dyDescent="0.25">
      <c r="A875" s="2">
        <v>55</v>
      </c>
      <c r="B875" s="2">
        <v>210321703</v>
      </c>
      <c r="C875" s="2">
        <f>VLOOKUP($A875,[1]products_2021_10_19_12_46_45!$A$3:$S$481,3,FALSE)</f>
        <v>2103217</v>
      </c>
      <c r="D875" s="2" t="str">
        <f>VLOOKUP($A875,[1]products_2021_10_19_12_46_45!$A$3:$S$481,4,FALSE)</f>
        <v>Remera táctica bajo chaleco de combate negro</v>
      </c>
      <c r="E875" s="3" t="s">
        <v>48</v>
      </c>
      <c r="F875" s="4"/>
      <c r="G875" s="2" t="str">
        <f>VLOOKUP($A875,[1]products_2021_10_19_12_46_45!$A$3:$S$481,16,FALSE)</f>
        <v>Remera táctica mangas largas de combate, para bajo chaleco. Cuello mao sin botón. Hombros y brazos cubiertos con Rip Stop (tela antidesgarro).</v>
      </c>
      <c r="H875" s="2" t="str">
        <f>IFERROR(VLOOKUP($A875,[1]products_2021_10_19_12_46_45!$A$3:$S$481,17,FALSE),"")</f>
        <v>Bolsillo con cierre en cada brazo y abrojos para insignias._x000D_
Ideal para el combate._x000D_
Puños ajustables con abrojo.</v>
      </c>
      <c r="I875" s="2" t="str">
        <f>VLOOKUP($A875,[1]products_2021_10_19_12_46_45!$A$3:$S$481,5,FALSE)</f>
        <v>Indumentaria militar</v>
      </c>
      <c r="J875" s="2" t="str">
        <f>IFERROR(VLOOKUP($A875,[1]products_2021_10_19_12_46_45!$A$3:$S$481,6,FALSE),"")</f>
        <v>Chombas, remeras y deportivos</v>
      </c>
      <c r="K875" s="2" t="str">
        <f>IFERROR(VLOOKUP($A875,[1]products_2021_10_19_12_46_45!$A$3:$S$481,7,FALSE),"")</f>
        <v>Remera</v>
      </c>
      <c r="L875" s="2" t="str">
        <f>IFERROR(VLOOKUP($A875,[1]products_2021_10_19_12_46_45!$A$3:$S$481,8,FALSE),"")</f>
        <v>Mangas Largas</v>
      </c>
      <c r="M875" s="2" t="str">
        <f>IFERROR(VLOOKUP($A875,[1]products_2021_10_19_12_46_45!$A$3:$S$481,9,FALSE),"")</f>
        <v>Manga Larga, Remera</v>
      </c>
      <c r="N875" s="2">
        <f>IFERROR(VLOOKUP(C875,[2]articulo!$A$1:$D$9000,4,FALSE),"")</f>
        <v>3899.99</v>
      </c>
      <c r="O875" s="2" t="str">
        <f>VLOOKUP($A875,[1]products_2021_10_19_12_46_45!$A$3:$S$481,18,FALSE)</f>
        <v>https://rerda.com/5291/remera-tactica-bajo-chaleco-de-combate-negro.jpg,https://rerda.com/5292/remera-tactica-bajo-chaleco-de-combate-negro.jpg,https://rerda.com/5293/remera-tactica-bajo-chaleco-de-combate-negro.jpg,https://rerda.com/4829/remera-tactica-bajo-chaleco-de-combate-negro.jpg,https://rerda.com/5294/remera-tactica-bajo-chaleco-de-combate-negro.jpg,https://rerda.com/5295/remera-tactica-bajo-chaleco-de-combate-negro.jpg</v>
      </c>
      <c r="P875" s="2">
        <f>IFERROR(VLOOKUP(B875,[3]stock!$A$1:$B$9000,2,FALSE),"0")</f>
        <v>0</v>
      </c>
      <c r="Q875" s="2">
        <f>VLOOKUP($A875,[1]products_2021_10_19_12_46_45!$A$3:$S$481,11,FALSE)</f>
        <v>5</v>
      </c>
      <c r="R875" s="2">
        <f>VLOOKUP($A875,[1]products_2021_10_19_12_46_45!$A$3:$S$481,12,FALSE)</f>
        <v>5</v>
      </c>
      <c r="S875" s="2">
        <f>VLOOKUP($A875,[1]products_2021_10_19_12_46_45!$A$3:$S$481,13,FALSE)</f>
        <v>5</v>
      </c>
      <c r="T875" s="2">
        <f>VLOOKUP($A875,[1]products_2021_10_19_12_46_45!$A$3:$S$481,14,FALSE)</f>
        <v>0.03</v>
      </c>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row>
    <row r="876" spans="1:45" hidden="1" x14ac:dyDescent="0.25">
      <c r="A876" s="2">
        <v>55</v>
      </c>
      <c r="B876" s="2">
        <v>210321704</v>
      </c>
      <c r="C876" s="2">
        <f>VLOOKUP($A876,[1]products_2021_10_19_12_46_45!$A$3:$S$481,3,FALSE)</f>
        <v>2103217</v>
      </c>
      <c r="D876" s="2" t="str">
        <f>VLOOKUP($A876,[1]products_2021_10_19_12_46_45!$A$3:$S$481,4,FALSE)</f>
        <v>Remera táctica bajo chaleco de combate negro</v>
      </c>
      <c r="E876" s="3" t="s">
        <v>49</v>
      </c>
      <c r="F876" s="4"/>
      <c r="G876" s="2" t="str">
        <f>VLOOKUP($A876,[1]products_2021_10_19_12_46_45!$A$3:$S$481,16,FALSE)</f>
        <v>Remera táctica mangas largas de combate, para bajo chaleco. Cuello mao sin botón. Hombros y brazos cubiertos con Rip Stop (tela antidesgarro).</v>
      </c>
      <c r="H876" s="2" t="str">
        <f>IFERROR(VLOOKUP($A876,[1]products_2021_10_19_12_46_45!$A$3:$S$481,17,FALSE),"")</f>
        <v>Bolsillo con cierre en cada brazo y abrojos para insignias._x000D_
Ideal para el combate._x000D_
Puños ajustables con abrojo.</v>
      </c>
      <c r="I876" s="2" t="str">
        <f>VLOOKUP($A876,[1]products_2021_10_19_12_46_45!$A$3:$S$481,5,FALSE)</f>
        <v>Indumentaria militar</v>
      </c>
      <c r="J876" s="2" t="str">
        <f>IFERROR(VLOOKUP($A876,[1]products_2021_10_19_12_46_45!$A$3:$S$481,6,FALSE),"")</f>
        <v>Chombas, remeras y deportivos</v>
      </c>
      <c r="K876" s="2" t="str">
        <f>IFERROR(VLOOKUP($A876,[1]products_2021_10_19_12_46_45!$A$3:$S$481,7,FALSE),"")</f>
        <v>Remera</v>
      </c>
      <c r="L876" s="2" t="str">
        <f>IFERROR(VLOOKUP($A876,[1]products_2021_10_19_12_46_45!$A$3:$S$481,8,FALSE),"")</f>
        <v>Mangas Largas</v>
      </c>
      <c r="M876" s="2" t="str">
        <f>IFERROR(VLOOKUP($A876,[1]products_2021_10_19_12_46_45!$A$3:$S$481,9,FALSE),"")</f>
        <v>Manga Larga, Remera</v>
      </c>
      <c r="N876" s="2">
        <f>IFERROR(VLOOKUP(C876,[2]articulo!$A$1:$D$9000,4,FALSE),"")</f>
        <v>3899.99</v>
      </c>
      <c r="O876" s="2" t="str">
        <f>VLOOKUP($A876,[1]products_2021_10_19_12_46_45!$A$3:$S$481,18,FALSE)</f>
        <v>https://rerda.com/5291/remera-tactica-bajo-chaleco-de-combate-negro.jpg,https://rerda.com/5292/remera-tactica-bajo-chaleco-de-combate-negro.jpg,https://rerda.com/5293/remera-tactica-bajo-chaleco-de-combate-negro.jpg,https://rerda.com/4829/remera-tactica-bajo-chaleco-de-combate-negro.jpg,https://rerda.com/5294/remera-tactica-bajo-chaleco-de-combate-negro.jpg,https://rerda.com/5295/remera-tactica-bajo-chaleco-de-combate-negro.jpg</v>
      </c>
      <c r="P876" s="2">
        <f>IFERROR(VLOOKUP(B876,[3]stock!$A$1:$B$9000,2,FALSE),"0")</f>
        <v>0</v>
      </c>
      <c r="Q876" s="2">
        <f>VLOOKUP($A876,[1]products_2021_10_19_12_46_45!$A$3:$S$481,11,FALSE)</f>
        <v>5</v>
      </c>
      <c r="R876" s="2">
        <f>VLOOKUP($A876,[1]products_2021_10_19_12_46_45!$A$3:$S$481,12,FALSE)</f>
        <v>5</v>
      </c>
      <c r="S876" s="2">
        <f>VLOOKUP($A876,[1]products_2021_10_19_12_46_45!$A$3:$S$481,13,FALSE)</f>
        <v>5</v>
      </c>
      <c r="T876" s="2">
        <f>VLOOKUP($A876,[1]products_2021_10_19_12_46_45!$A$3:$S$481,14,FALSE)</f>
        <v>0.03</v>
      </c>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row>
    <row r="877" spans="1:45" hidden="1" x14ac:dyDescent="0.25">
      <c r="A877" s="2">
        <v>55</v>
      </c>
      <c r="B877" s="2">
        <v>210321705</v>
      </c>
      <c r="C877" s="2">
        <f>VLOOKUP($A877,[1]products_2021_10_19_12_46_45!$A$3:$S$481,3,FALSE)</f>
        <v>2103217</v>
      </c>
      <c r="D877" s="2" t="str">
        <f>VLOOKUP($A877,[1]products_2021_10_19_12_46_45!$A$3:$S$481,4,FALSE)</f>
        <v>Remera táctica bajo chaleco de combate negro</v>
      </c>
      <c r="E877" s="3" t="s">
        <v>50</v>
      </c>
      <c r="F877" s="4"/>
      <c r="G877" s="2" t="str">
        <f>VLOOKUP($A877,[1]products_2021_10_19_12_46_45!$A$3:$S$481,16,FALSE)</f>
        <v>Remera táctica mangas largas de combate, para bajo chaleco. Cuello mao sin botón. Hombros y brazos cubiertos con Rip Stop (tela antidesgarro).</v>
      </c>
      <c r="H877" s="2" t="str">
        <f>IFERROR(VLOOKUP($A877,[1]products_2021_10_19_12_46_45!$A$3:$S$481,17,FALSE),"")</f>
        <v>Bolsillo con cierre en cada brazo y abrojos para insignias._x000D_
Ideal para el combate._x000D_
Puños ajustables con abrojo.</v>
      </c>
      <c r="I877" s="2" t="str">
        <f>VLOOKUP($A877,[1]products_2021_10_19_12_46_45!$A$3:$S$481,5,FALSE)</f>
        <v>Indumentaria militar</v>
      </c>
      <c r="J877" s="2" t="str">
        <f>IFERROR(VLOOKUP($A877,[1]products_2021_10_19_12_46_45!$A$3:$S$481,6,FALSE),"")</f>
        <v>Chombas, remeras y deportivos</v>
      </c>
      <c r="K877" s="2" t="str">
        <f>IFERROR(VLOOKUP($A877,[1]products_2021_10_19_12_46_45!$A$3:$S$481,7,FALSE),"")</f>
        <v>Remera</v>
      </c>
      <c r="L877" s="2" t="str">
        <f>IFERROR(VLOOKUP($A877,[1]products_2021_10_19_12_46_45!$A$3:$S$481,8,FALSE),"")</f>
        <v>Mangas Largas</v>
      </c>
      <c r="M877" s="2" t="str">
        <f>IFERROR(VLOOKUP($A877,[1]products_2021_10_19_12_46_45!$A$3:$S$481,9,FALSE),"")</f>
        <v>Manga Larga, Remera</v>
      </c>
      <c r="N877" s="2">
        <f>IFERROR(VLOOKUP(C877,[2]articulo!$A$1:$D$9000,4,FALSE),"")</f>
        <v>3899.99</v>
      </c>
      <c r="O877" s="2" t="str">
        <f>VLOOKUP($A877,[1]products_2021_10_19_12_46_45!$A$3:$S$481,18,FALSE)</f>
        <v>https://rerda.com/5291/remera-tactica-bajo-chaleco-de-combate-negro.jpg,https://rerda.com/5292/remera-tactica-bajo-chaleco-de-combate-negro.jpg,https://rerda.com/5293/remera-tactica-bajo-chaleco-de-combate-negro.jpg,https://rerda.com/4829/remera-tactica-bajo-chaleco-de-combate-negro.jpg,https://rerda.com/5294/remera-tactica-bajo-chaleco-de-combate-negro.jpg,https://rerda.com/5295/remera-tactica-bajo-chaleco-de-combate-negro.jpg</v>
      </c>
      <c r="P877" s="2">
        <f>IFERROR(VLOOKUP(B877,[3]stock!$A$1:$B$9000,2,FALSE),"0")</f>
        <v>2</v>
      </c>
      <c r="Q877" s="2">
        <f>VLOOKUP($A877,[1]products_2021_10_19_12_46_45!$A$3:$S$481,11,FALSE)</f>
        <v>5</v>
      </c>
      <c r="R877" s="2">
        <f>VLOOKUP($A877,[1]products_2021_10_19_12_46_45!$A$3:$S$481,12,FALSE)</f>
        <v>5</v>
      </c>
      <c r="S877" s="2">
        <f>VLOOKUP($A877,[1]products_2021_10_19_12_46_45!$A$3:$S$481,13,FALSE)</f>
        <v>5</v>
      </c>
      <c r="T877" s="2">
        <f>VLOOKUP($A877,[1]products_2021_10_19_12_46_45!$A$3:$S$481,14,FALSE)</f>
        <v>0.03</v>
      </c>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row>
    <row r="878" spans="1:45" hidden="1" x14ac:dyDescent="0.25">
      <c r="A878" s="2">
        <v>55</v>
      </c>
      <c r="B878" s="2">
        <v>210321706</v>
      </c>
      <c r="C878" s="2">
        <f>VLOOKUP($A878,[1]products_2021_10_19_12_46_45!$A$3:$S$481,3,FALSE)</f>
        <v>2103217</v>
      </c>
      <c r="D878" s="2" t="str">
        <f>VLOOKUP($A878,[1]products_2021_10_19_12_46_45!$A$3:$S$481,4,FALSE)</f>
        <v>Remera táctica bajo chaleco de combate negro</v>
      </c>
      <c r="E878" s="3" t="s">
        <v>51</v>
      </c>
      <c r="F878" s="4"/>
      <c r="G878" s="2" t="str">
        <f>VLOOKUP($A878,[1]products_2021_10_19_12_46_45!$A$3:$S$481,16,FALSE)</f>
        <v>Remera táctica mangas largas de combate, para bajo chaleco. Cuello mao sin botón. Hombros y brazos cubiertos con Rip Stop (tela antidesgarro).</v>
      </c>
      <c r="H878" s="2" t="str">
        <f>IFERROR(VLOOKUP($A878,[1]products_2021_10_19_12_46_45!$A$3:$S$481,17,FALSE),"")</f>
        <v>Bolsillo con cierre en cada brazo y abrojos para insignias._x000D_
Ideal para el combate._x000D_
Puños ajustables con abrojo.</v>
      </c>
      <c r="I878" s="2" t="str">
        <f>VLOOKUP($A878,[1]products_2021_10_19_12_46_45!$A$3:$S$481,5,FALSE)</f>
        <v>Indumentaria militar</v>
      </c>
      <c r="J878" s="2" t="str">
        <f>IFERROR(VLOOKUP($A878,[1]products_2021_10_19_12_46_45!$A$3:$S$481,6,FALSE),"")</f>
        <v>Chombas, remeras y deportivos</v>
      </c>
      <c r="K878" s="2" t="str">
        <f>IFERROR(VLOOKUP($A878,[1]products_2021_10_19_12_46_45!$A$3:$S$481,7,FALSE),"")</f>
        <v>Remera</v>
      </c>
      <c r="L878" s="2" t="str">
        <f>IFERROR(VLOOKUP($A878,[1]products_2021_10_19_12_46_45!$A$3:$S$481,8,FALSE),"")</f>
        <v>Mangas Largas</v>
      </c>
      <c r="M878" s="2" t="str">
        <f>IFERROR(VLOOKUP($A878,[1]products_2021_10_19_12_46_45!$A$3:$S$481,9,FALSE),"")</f>
        <v>Manga Larga, Remera</v>
      </c>
      <c r="N878" s="2">
        <f>IFERROR(VLOOKUP(C878,[2]articulo!$A$1:$D$9000,4,FALSE),"")</f>
        <v>3899.99</v>
      </c>
      <c r="O878" s="2" t="str">
        <f>VLOOKUP($A878,[1]products_2021_10_19_12_46_45!$A$3:$S$481,18,FALSE)</f>
        <v>https://rerda.com/5291/remera-tactica-bajo-chaleco-de-combate-negro.jpg,https://rerda.com/5292/remera-tactica-bajo-chaleco-de-combate-negro.jpg,https://rerda.com/5293/remera-tactica-bajo-chaleco-de-combate-negro.jpg,https://rerda.com/4829/remera-tactica-bajo-chaleco-de-combate-negro.jpg,https://rerda.com/5294/remera-tactica-bajo-chaleco-de-combate-negro.jpg,https://rerda.com/5295/remera-tactica-bajo-chaleco-de-combate-negro.jpg</v>
      </c>
      <c r="P878" s="2">
        <f>IFERROR(VLOOKUP(B878,[3]stock!$A$1:$B$9000,2,FALSE),"0")</f>
        <v>2</v>
      </c>
      <c r="Q878" s="2">
        <f>VLOOKUP($A878,[1]products_2021_10_19_12_46_45!$A$3:$S$481,11,FALSE)</f>
        <v>5</v>
      </c>
      <c r="R878" s="2">
        <f>VLOOKUP($A878,[1]products_2021_10_19_12_46_45!$A$3:$S$481,12,FALSE)</f>
        <v>5</v>
      </c>
      <c r="S878" s="2">
        <f>VLOOKUP($A878,[1]products_2021_10_19_12_46_45!$A$3:$S$481,13,FALSE)</f>
        <v>5</v>
      </c>
      <c r="T878" s="2">
        <f>VLOOKUP($A878,[1]products_2021_10_19_12_46_45!$A$3:$S$481,14,FALSE)</f>
        <v>0.03</v>
      </c>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row>
    <row r="879" spans="1:45" hidden="1" x14ac:dyDescent="0.25">
      <c r="A879" s="2">
        <v>1084</v>
      </c>
      <c r="B879" s="2">
        <v>210349500</v>
      </c>
      <c r="C879" s="2">
        <f>VLOOKUP($A879,[1]products_2021_10_19_12_46_45!$A$3:$S$481,3,FALSE)</f>
        <v>2103495</v>
      </c>
      <c r="D879" s="2" t="str">
        <f>VLOOKUP($A879,[1]products_2021_10_19_12_46_45!$A$3:$S$481,4,FALSE)</f>
        <v>Remera táctica bajo chaleco de combate azul</v>
      </c>
      <c r="E879" s="3" t="s">
        <v>45</v>
      </c>
      <c r="F879" s="4"/>
      <c r="G879" s="2" t="str">
        <f>VLOOKUP($A879,[1]products_2021_10_19_12_46_45!$A$3:$S$481,16,FALSE)</f>
        <v>Remera táctica mangas largas de combate, para bajo chaleco. Cuello mao sin botón. Hombros y brazos cubiertos con Rip Stop (tela antidesgarro).</v>
      </c>
      <c r="H879" s="2" t="str">
        <f>IFERROR(VLOOKUP($A879,[1]products_2021_10_19_12_46_45!$A$3:$S$481,17,FALSE),"")</f>
        <v>Bolsillo con cierre en cada brazo y abrojos para insignias._x000D_
Ideal para el combate._x000D_
Puños ajustables con abrojo.</v>
      </c>
      <c r="I879" s="2" t="str">
        <f>VLOOKUP($A879,[1]products_2021_10_19_12_46_45!$A$3:$S$481,5,FALSE)</f>
        <v>Indumentaria militar</v>
      </c>
      <c r="J879" s="2" t="str">
        <f>IFERROR(VLOOKUP($A879,[1]products_2021_10_19_12_46_45!$A$3:$S$481,6,FALSE),"")</f>
        <v>Chombas, remeras y deportivos</v>
      </c>
      <c r="K879" s="2" t="str">
        <f>IFERROR(VLOOKUP($A879,[1]products_2021_10_19_12_46_45!$A$3:$S$481,7,FALSE),"")</f>
        <v>Remera</v>
      </c>
      <c r="L879" s="2" t="str">
        <f>IFERROR(VLOOKUP($A879,[1]products_2021_10_19_12_46_45!$A$3:$S$481,8,FALSE),"")</f>
        <v>Mangas Largas</v>
      </c>
      <c r="M879" s="2" t="str">
        <f>IFERROR(VLOOKUP($A879,[1]products_2021_10_19_12_46_45!$A$3:$S$481,9,FALSE),"")</f>
        <v>Manga Larga, Remera</v>
      </c>
      <c r="N879" s="2">
        <f>IFERROR(VLOOKUP(C879,[2]articulo!$A$1:$D$9000,4,FALSE),"")</f>
        <v>3899.99</v>
      </c>
      <c r="O879" s="2" t="str">
        <f>VLOOKUP($A879,[1]products_2021_10_19_12_46_45!$A$3:$S$481,18,FALSE)</f>
        <v>https://rerda.com/5296/remera-tactica-bajo-chaleco-de-combate-azul.jpg,https://rerda.com/5297/remera-tactica-bajo-chaleco-de-combate-azul.jpg,https://rerda.com/5298/remera-tactica-bajo-chaleco-de-combate-azul.jpg,https://rerda.com/5301/remera-tactica-bajo-chaleco-de-combate-azul.jpg,https://rerda.com/5299/remera-tactica-bajo-chaleco-de-combate-azul.jpg,https://rerda.com/5300/remera-tactica-bajo-chaleco-de-combate-azul.jpg</v>
      </c>
      <c r="P879" s="2">
        <f>IFERROR(VLOOKUP(B879,[3]stock!$A$1:$B$9000,2,FALSE),"0")</f>
        <v>0</v>
      </c>
      <c r="Q879" s="2">
        <f>VLOOKUP($A879,[1]products_2021_10_19_12_46_45!$A$3:$S$481,11,FALSE)</f>
        <v>5</v>
      </c>
      <c r="R879" s="2">
        <f>VLOOKUP($A879,[1]products_2021_10_19_12_46_45!$A$3:$S$481,12,FALSE)</f>
        <v>5</v>
      </c>
      <c r="S879" s="2">
        <f>VLOOKUP($A879,[1]products_2021_10_19_12_46_45!$A$3:$S$481,13,FALSE)</f>
        <v>5</v>
      </c>
      <c r="T879" s="2">
        <f>VLOOKUP($A879,[1]products_2021_10_19_12_46_45!$A$3:$S$481,14,FALSE)</f>
        <v>0.03</v>
      </c>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row>
    <row r="880" spans="1:45" hidden="1" x14ac:dyDescent="0.25">
      <c r="A880" s="2">
        <v>1084</v>
      </c>
      <c r="B880" s="2">
        <v>210349501</v>
      </c>
      <c r="C880" s="2">
        <f>VLOOKUP($A880,[1]products_2021_10_19_12_46_45!$A$3:$S$481,3,FALSE)</f>
        <v>2103495</v>
      </c>
      <c r="D880" s="2" t="str">
        <f>VLOOKUP($A880,[1]products_2021_10_19_12_46_45!$A$3:$S$481,4,FALSE)</f>
        <v>Remera táctica bajo chaleco de combate azul</v>
      </c>
      <c r="E880" s="3" t="s">
        <v>46</v>
      </c>
      <c r="F880" s="4"/>
      <c r="G880" s="2" t="str">
        <f>VLOOKUP($A880,[1]products_2021_10_19_12_46_45!$A$3:$S$481,16,FALSE)</f>
        <v>Remera táctica mangas largas de combate, para bajo chaleco. Cuello mao sin botón. Hombros y brazos cubiertos con Rip Stop (tela antidesgarro).</v>
      </c>
      <c r="H880" s="2" t="str">
        <f>IFERROR(VLOOKUP($A880,[1]products_2021_10_19_12_46_45!$A$3:$S$481,17,FALSE),"")</f>
        <v>Bolsillo con cierre en cada brazo y abrojos para insignias._x000D_
Ideal para el combate._x000D_
Puños ajustables con abrojo.</v>
      </c>
      <c r="I880" s="2" t="str">
        <f>VLOOKUP($A880,[1]products_2021_10_19_12_46_45!$A$3:$S$481,5,FALSE)</f>
        <v>Indumentaria militar</v>
      </c>
      <c r="J880" s="2" t="str">
        <f>IFERROR(VLOOKUP($A880,[1]products_2021_10_19_12_46_45!$A$3:$S$481,6,FALSE),"")</f>
        <v>Chombas, remeras y deportivos</v>
      </c>
      <c r="K880" s="2" t="str">
        <f>IFERROR(VLOOKUP($A880,[1]products_2021_10_19_12_46_45!$A$3:$S$481,7,FALSE),"")</f>
        <v>Remera</v>
      </c>
      <c r="L880" s="2" t="str">
        <f>IFERROR(VLOOKUP($A880,[1]products_2021_10_19_12_46_45!$A$3:$S$481,8,FALSE),"")</f>
        <v>Mangas Largas</v>
      </c>
      <c r="M880" s="2" t="str">
        <f>IFERROR(VLOOKUP($A880,[1]products_2021_10_19_12_46_45!$A$3:$S$481,9,FALSE),"")</f>
        <v>Manga Larga, Remera</v>
      </c>
      <c r="N880" s="2">
        <f>IFERROR(VLOOKUP(C880,[2]articulo!$A$1:$D$9000,4,FALSE),"")</f>
        <v>3899.99</v>
      </c>
      <c r="O880" s="2" t="str">
        <f>VLOOKUP($A880,[1]products_2021_10_19_12_46_45!$A$3:$S$481,18,FALSE)</f>
        <v>https://rerda.com/5296/remera-tactica-bajo-chaleco-de-combate-azul.jpg,https://rerda.com/5297/remera-tactica-bajo-chaleco-de-combate-azul.jpg,https://rerda.com/5298/remera-tactica-bajo-chaleco-de-combate-azul.jpg,https://rerda.com/5301/remera-tactica-bajo-chaleco-de-combate-azul.jpg,https://rerda.com/5299/remera-tactica-bajo-chaleco-de-combate-azul.jpg,https://rerda.com/5300/remera-tactica-bajo-chaleco-de-combate-azul.jpg</v>
      </c>
      <c r="P880" s="2">
        <f>IFERROR(VLOOKUP(B880,[3]stock!$A$1:$B$9000,2,FALSE),"0")</f>
        <v>24</v>
      </c>
      <c r="Q880" s="2">
        <f>VLOOKUP($A880,[1]products_2021_10_19_12_46_45!$A$3:$S$481,11,FALSE)</f>
        <v>5</v>
      </c>
      <c r="R880" s="2">
        <f>VLOOKUP($A880,[1]products_2021_10_19_12_46_45!$A$3:$S$481,12,FALSE)</f>
        <v>5</v>
      </c>
      <c r="S880" s="2">
        <f>VLOOKUP($A880,[1]products_2021_10_19_12_46_45!$A$3:$S$481,13,FALSE)</f>
        <v>5</v>
      </c>
      <c r="T880" s="2">
        <f>VLOOKUP($A880,[1]products_2021_10_19_12_46_45!$A$3:$S$481,14,FALSE)</f>
        <v>0.03</v>
      </c>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row>
    <row r="881" spans="1:45" hidden="1" x14ac:dyDescent="0.25">
      <c r="A881" s="2">
        <v>1084</v>
      </c>
      <c r="B881" s="2">
        <v>210349502</v>
      </c>
      <c r="C881" s="2">
        <f>VLOOKUP($A881,[1]products_2021_10_19_12_46_45!$A$3:$S$481,3,FALSE)</f>
        <v>2103495</v>
      </c>
      <c r="D881" s="2" t="str">
        <f>VLOOKUP($A881,[1]products_2021_10_19_12_46_45!$A$3:$S$481,4,FALSE)</f>
        <v>Remera táctica bajo chaleco de combate azul</v>
      </c>
      <c r="E881" s="3" t="s">
        <v>47</v>
      </c>
      <c r="F881" s="4"/>
      <c r="G881" s="2" t="str">
        <f>VLOOKUP($A881,[1]products_2021_10_19_12_46_45!$A$3:$S$481,16,FALSE)</f>
        <v>Remera táctica mangas largas de combate, para bajo chaleco. Cuello mao sin botón. Hombros y brazos cubiertos con Rip Stop (tela antidesgarro).</v>
      </c>
      <c r="H881" s="2" t="str">
        <f>IFERROR(VLOOKUP($A881,[1]products_2021_10_19_12_46_45!$A$3:$S$481,17,FALSE),"")</f>
        <v>Bolsillo con cierre en cada brazo y abrojos para insignias._x000D_
Ideal para el combate._x000D_
Puños ajustables con abrojo.</v>
      </c>
      <c r="I881" s="2" t="str">
        <f>VLOOKUP($A881,[1]products_2021_10_19_12_46_45!$A$3:$S$481,5,FALSE)</f>
        <v>Indumentaria militar</v>
      </c>
      <c r="J881" s="2" t="str">
        <f>IFERROR(VLOOKUP($A881,[1]products_2021_10_19_12_46_45!$A$3:$S$481,6,FALSE),"")</f>
        <v>Chombas, remeras y deportivos</v>
      </c>
      <c r="K881" s="2" t="str">
        <f>IFERROR(VLOOKUP($A881,[1]products_2021_10_19_12_46_45!$A$3:$S$481,7,FALSE),"")</f>
        <v>Remera</v>
      </c>
      <c r="L881" s="2" t="str">
        <f>IFERROR(VLOOKUP($A881,[1]products_2021_10_19_12_46_45!$A$3:$S$481,8,FALSE),"")</f>
        <v>Mangas Largas</v>
      </c>
      <c r="M881" s="2" t="str">
        <f>IFERROR(VLOOKUP($A881,[1]products_2021_10_19_12_46_45!$A$3:$S$481,9,FALSE),"")</f>
        <v>Manga Larga, Remera</v>
      </c>
      <c r="N881" s="2">
        <f>IFERROR(VLOOKUP(C881,[2]articulo!$A$1:$D$9000,4,FALSE),"")</f>
        <v>3899.99</v>
      </c>
      <c r="O881" s="2" t="str">
        <f>VLOOKUP($A881,[1]products_2021_10_19_12_46_45!$A$3:$S$481,18,FALSE)</f>
        <v>https://rerda.com/5296/remera-tactica-bajo-chaleco-de-combate-azul.jpg,https://rerda.com/5297/remera-tactica-bajo-chaleco-de-combate-azul.jpg,https://rerda.com/5298/remera-tactica-bajo-chaleco-de-combate-azul.jpg,https://rerda.com/5301/remera-tactica-bajo-chaleco-de-combate-azul.jpg,https://rerda.com/5299/remera-tactica-bajo-chaleco-de-combate-azul.jpg,https://rerda.com/5300/remera-tactica-bajo-chaleco-de-combate-azul.jpg</v>
      </c>
      <c r="P881" s="2">
        <f>IFERROR(VLOOKUP(B881,[3]stock!$A$1:$B$9000,2,FALSE),"0")</f>
        <v>27</v>
      </c>
      <c r="Q881" s="2">
        <f>VLOOKUP($A881,[1]products_2021_10_19_12_46_45!$A$3:$S$481,11,FALSE)</f>
        <v>5</v>
      </c>
      <c r="R881" s="2">
        <f>VLOOKUP($A881,[1]products_2021_10_19_12_46_45!$A$3:$S$481,12,FALSE)</f>
        <v>5</v>
      </c>
      <c r="S881" s="2">
        <f>VLOOKUP($A881,[1]products_2021_10_19_12_46_45!$A$3:$S$481,13,FALSE)</f>
        <v>5</v>
      </c>
      <c r="T881" s="2">
        <f>VLOOKUP($A881,[1]products_2021_10_19_12_46_45!$A$3:$S$481,14,FALSE)</f>
        <v>0.03</v>
      </c>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row>
    <row r="882" spans="1:45" hidden="1" x14ac:dyDescent="0.25">
      <c r="A882" s="2">
        <v>1084</v>
      </c>
      <c r="B882" s="2">
        <v>210349503</v>
      </c>
      <c r="C882" s="2">
        <f>VLOOKUP($A882,[1]products_2021_10_19_12_46_45!$A$3:$S$481,3,FALSE)</f>
        <v>2103495</v>
      </c>
      <c r="D882" s="2" t="str">
        <f>VLOOKUP($A882,[1]products_2021_10_19_12_46_45!$A$3:$S$481,4,FALSE)</f>
        <v>Remera táctica bajo chaleco de combate azul</v>
      </c>
      <c r="E882" s="3" t="s">
        <v>48</v>
      </c>
      <c r="F882" s="4"/>
      <c r="G882" s="2" t="str">
        <f>VLOOKUP($A882,[1]products_2021_10_19_12_46_45!$A$3:$S$481,16,FALSE)</f>
        <v>Remera táctica mangas largas de combate, para bajo chaleco. Cuello mao sin botón. Hombros y brazos cubiertos con Rip Stop (tela antidesgarro).</v>
      </c>
      <c r="H882" s="2" t="str">
        <f>IFERROR(VLOOKUP($A882,[1]products_2021_10_19_12_46_45!$A$3:$S$481,17,FALSE),"")</f>
        <v>Bolsillo con cierre en cada brazo y abrojos para insignias._x000D_
Ideal para el combate._x000D_
Puños ajustables con abrojo.</v>
      </c>
      <c r="I882" s="2" t="str">
        <f>VLOOKUP($A882,[1]products_2021_10_19_12_46_45!$A$3:$S$481,5,FALSE)</f>
        <v>Indumentaria militar</v>
      </c>
      <c r="J882" s="2" t="str">
        <f>IFERROR(VLOOKUP($A882,[1]products_2021_10_19_12_46_45!$A$3:$S$481,6,FALSE),"")</f>
        <v>Chombas, remeras y deportivos</v>
      </c>
      <c r="K882" s="2" t="str">
        <f>IFERROR(VLOOKUP($A882,[1]products_2021_10_19_12_46_45!$A$3:$S$481,7,FALSE),"")</f>
        <v>Remera</v>
      </c>
      <c r="L882" s="2" t="str">
        <f>IFERROR(VLOOKUP($A882,[1]products_2021_10_19_12_46_45!$A$3:$S$481,8,FALSE),"")</f>
        <v>Mangas Largas</v>
      </c>
      <c r="M882" s="2" t="str">
        <f>IFERROR(VLOOKUP($A882,[1]products_2021_10_19_12_46_45!$A$3:$S$481,9,FALSE),"")</f>
        <v>Manga Larga, Remera</v>
      </c>
      <c r="N882" s="2">
        <f>IFERROR(VLOOKUP(C882,[2]articulo!$A$1:$D$9000,4,FALSE),"")</f>
        <v>3899.99</v>
      </c>
      <c r="O882" s="2" t="str">
        <f>VLOOKUP($A882,[1]products_2021_10_19_12_46_45!$A$3:$S$481,18,FALSE)</f>
        <v>https://rerda.com/5296/remera-tactica-bajo-chaleco-de-combate-azul.jpg,https://rerda.com/5297/remera-tactica-bajo-chaleco-de-combate-azul.jpg,https://rerda.com/5298/remera-tactica-bajo-chaleco-de-combate-azul.jpg,https://rerda.com/5301/remera-tactica-bajo-chaleco-de-combate-azul.jpg,https://rerda.com/5299/remera-tactica-bajo-chaleco-de-combate-azul.jpg,https://rerda.com/5300/remera-tactica-bajo-chaleco-de-combate-azul.jpg</v>
      </c>
      <c r="P882" s="2">
        <f>IFERROR(VLOOKUP(B882,[3]stock!$A$1:$B$9000,2,FALSE),"0")</f>
        <v>14</v>
      </c>
      <c r="Q882" s="2">
        <f>VLOOKUP($A882,[1]products_2021_10_19_12_46_45!$A$3:$S$481,11,FALSE)</f>
        <v>5</v>
      </c>
      <c r="R882" s="2">
        <f>VLOOKUP($A882,[1]products_2021_10_19_12_46_45!$A$3:$S$481,12,FALSE)</f>
        <v>5</v>
      </c>
      <c r="S882" s="2">
        <f>VLOOKUP($A882,[1]products_2021_10_19_12_46_45!$A$3:$S$481,13,FALSE)</f>
        <v>5</v>
      </c>
      <c r="T882" s="2">
        <f>VLOOKUP($A882,[1]products_2021_10_19_12_46_45!$A$3:$S$481,14,FALSE)</f>
        <v>0.03</v>
      </c>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row>
    <row r="883" spans="1:45" hidden="1" x14ac:dyDescent="0.25">
      <c r="A883" s="2">
        <v>1084</v>
      </c>
      <c r="B883" s="2">
        <v>210349504</v>
      </c>
      <c r="C883" s="2">
        <f>VLOOKUP($A883,[1]products_2021_10_19_12_46_45!$A$3:$S$481,3,FALSE)</f>
        <v>2103495</v>
      </c>
      <c r="D883" s="2" t="str">
        <f>VLOOKUP($A883,[1]products_2021_10_19_12_46_45!$A$3:$S$481,4,FALSE)</f>
        <v>Remera táctica bajo chaleco de combate azul</v>
      </c>
      <c r="E883" s="3" t="s">
        <v>49</v>
      </c>
      <c r="F883" s="4"/>
      <c r="G883" s="2" t="str">
        <f>VLOOKUP($A883,[1]products_2021_10_19_12_46_45!$A$3:$S$481,16,FALSE)</f>
        <v>Remera táctica mangas largas de combate, para bajo chaleco. Cuello mao sin botón. Hombros y brazos cubiertos con Rip Stop (tela antidesgarro).</v>
      </c>
      <c r="H883" s="2" t="str">
        <f>IFERROR(VLOOKUP($A883,[1]products_2021_10_19_12_46_45!$A$3:$S$481,17,FALSE),"")</f>
        <v>Bolsillo con cierre en cada brazo y abrojos para insignias._x000D_
Ideal para el combate._x000D_
Puños ajustables con abrojo.</v>
      </c>
      <c r="I883" s="2" t="str">
        <f>VLOOKUP($A883,[1]products_2021_10_19_12_46_45!$A$3:$S$481,5,FALSE)</f>
        <v>Indumentaria militar</v>
      </c>
      <c r="J883" s="2" t="str">
        <f>IFERROR(VLOOKUP($A883,[1]products_2021_10_19_12_46_45!$A$3:$S$481,6,FALSE),"")</f>
        <v>Chombas, remeras y deportivos</v>
      </c>
      <c r="K883" s="2" t="str">
        <f>IFERROR(VLOOKUP($A883,[1]products_2021_10_19_12_46_45!$A$3:$S$481,7,FALSE),"")</f>
        <v>Remera</v>
      </c>
      <c r="L883" s="2" t="str">
        <f>IFERROR(VLOOKUP($A883,[1]products_2021_10_19_12_46_45!$A$3:$S$481,8,FALSE),"")</f>
        <v>Mangas Largas</v>
      </c>
      <c r="M883" s="2" t="str">
        <f>IFERROR(VLOOKUP($A883,[1]products_2021_10_19_12_46_45!$A$3:$S$481,9,FALSE),"")</f>
        <v>Manga Larga, Remera</v>
      </c>
      <c r="N883" s="2">
        <f>IFERROR(VLOOKUP(C883,[2]articulo!$A$1:$D$9000,4,FALSE),"")</f>
        <v>3899.99</v>
      </c>
      <c r="O883" s="2" t="str">
        <f>VLOOKUP($A883,[1]products_2021_10_19_12_46_45!$A$3:$S$481,18,FALSE)</f>
        <v>https://rerda.com/5296/remera-tactica-bajo-chaleco-de-combate-azul.jpg,https://rerda.com/5297/remera-tactica-bajo-chaleco-de-combate-azul.jpg,https://rerda.com/5298/remera-tactica-bajo-chaleco-de-combate-azul.jpg,https://rerda.com/5301/remera-tactica-bajo-chaleco-de-combate-azul.jpg,https://rerda.com/5299/remera-tactica-bajo-chaleco-de-combate-azul.jpg,https://rerda.com/5300/remera-tactica-bajo-chaleco-de-combate-azul.jpg</v>
      </c>
      <c r="P883" s="2">
        <f>IFERROR(VLOOKUP(B883,[3]stock!$A$1:$B$9000,2,FALSE),"0")</f>
        <v>12</v>
      </c>
      <c r="Q883" s="2">
        <f>VLOOKUP($A883,[1]products_2021_10_19_12_46_45!$A$3:$S$481,11,FALSE)</f>
        <v>5</v>
      </c>
      <c r="R883" s="2">
        <f>VLOOKUP($A883,[1]products_2021_10_19_12_46_45!$A$3:$S$481,12,FALSE)</f>
        <v>5</v>
      </c>
      <c r="S883" s="2">
        <f>VLOOKUP($A883,[1]products_2021_10_19_12_46_45!$A$3:$S$481,13,FALSE)</f>
        <v>5</v>
      </c>
      <c r="T883" s="2">
        <f>VLOOKUP($A883,[1]products_2021_10_19_12_46_45!$A$3:$S$481,14,FALSE)</f>
        <v>0.03</v>
      </c>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row>
    <row r="884" spans="1:45" hidden="1" x14ac:dyDescent="0.25">
      <c r="A884" s="2">
        <v>1084</v>
      </c>
      <c r="B884" s="2">
        <v>210349505</v>
      </c>
      <c r="C884" s="2">
        <f>VLOOKUP($A884,[1]products_2021_10_19_12_46_45!$A$3:$S$481,3,FALSE)</f>
        <v>2103495</v>
      </c>
      <c r="D884" s="2" t="str">
        <f>VLOOKUP($A884,[1]products_2021_10_19_12_46_45!$A$3:$S$481,4,FALSE)</f>
        <v>Remera táctica bajo chaleco de combate azul</v>
      </c>
      <c r="E884" s="3" t="s">
        <v>50</v>
      </c>
      <c r="F884" s="4"/>
      <c r="G884" s="2" t="str">
        <f>VLOOKUP($A884,[1]products_2021_10_19_12_46_45!$A$3:$S$481,16,FALSE)</f>
        <v>Remera táctica mangas largas de combate, para bajo chaleco. Cuello mao sin botón. Hombros y brazos cubiertos con Rip Stop (tela antidesgarro).</v>
      </c>
      <c r="H884" s="2" t="str">
        <f>IFERROR(VLOOKUP($A884,[1]products_2021_10_19_12_46_45!$A$3:$S$481,17,FALSE),"")</f>
        <v>Bolsillo con cierre en cada brazo y abrojos para insignias._x000D_
Ideal para el combate._x000D_
Puños ajustables con abrojo.</v>
      </c>
      <c r="I884" s="2" t="str">
        <f>VLOOKUP($A884,[1]products_2021_10_19_12_46_45!$A$3:$S$481,5,FALSE)</f>
        <v>Indumentaria militar</v>
      </c>
      <c r="J884" s="2" t="str">
        <f>IFERROR(VLOOKUP($A884,[1]products_2021_10_19_12_46_45!$A$3:$S$481,6,FALSE),"")</f>
        <v>Chombas, remeras y deportivos</v>
      </c>
      <c r="K884" s="2" t="str">
        <f>IFERROR(VLOOKUP($A884,[1]products_2021_10_19_12_46_45!$A$3:$S$481,7,FALSE),"")</f>
        <v>Remera</v>
      </c>
      <c r="L884" s="2" t="str">
        <f>IFERROR(VLOOKUP($A884,[1]products_2021_10_19_12_46_45!$A$3:$S$481,8,FALSE),"")</f>
        <v>Mangas Largas</v>
      </c>
      <c r="M884" s="2" t="str">
        <f>IFERROR(VLOOKUP($A884,[1]products_2021_10_19_12_46_45!$A$3:$S$481,9,FALSE),"")</f>
        <v>Manga Larga, Remera</v>
      </c>
      <c r="N884" s="2">
        <f>IFERROR(VLOOKUP(C884,[2]articulo!$A$1:$D$9000,4,FALSE),"")</f>
        <v>3899.99</v>
      </c>
      <c r="O884" s="2" t="str">
        <f>VLOOKUP($A884,[1]products_2021_10_19_12_46_45!$A$3:$S$481,18,FALSE)</f>
        <v>https://rerda.com/5296/remera-tactica-bajo-chaleco-de-combate-azul.jpg,https://rerda.com/5297/remera-tactica-bajo-chaleco-de-combate-azul.jpg,https://rerda.com/5298/remera-tactica-bajo-chaleco-de-combate-azul.jpg,https://rerda.com/5301/remera-tactica-bajo-chaleco-de-combate-azul.jpg,https://rerda.com/5299/remera-tactica-bajo-chaleco-de-combate-azul.jpg,https://rerda.com/5300/remera-tactica-bajo-chaleco-de-combate-azul.jpg</v>
      </c>
      <c r="P884" s="2">
        <f>IFERROR(VLOOKUP(B884,[3]stock!$A$1:$B$9000,2,FALSE),"0")</f>
        <v>1</v>
      </c>
      <c r="Q884" s="2">
        <f>VLOOKUP($A884,[1]products_2021_10_19_12_46_45!$A$3:$S$481,11,FALSE)</f>
        <v>5</v>
      </c>
      <c r="R884" s="2">
        <f>VLOOKUP($A884,[1]products_2021_10_19_12_46_45!$A$3:$S$481,12,FALSE)</f>
        <v>5</v>
      </c>
      <c r="S884" s="2">
        <f>VLOOKUP($A884,[1]products_2021_10_19_12_46_45!$A$3:$S$481,13,FALSE)</f>
        <v>5</v>
      </c>
      <c r="T884" s="2">
        <f>VLOOKUP($A884,[1]products_2021_10_19_12_46_45!$A$3:$S$481,14,FALSE)</f>
        <v>0.03</v>
      </c>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row>
    <row r="885" spans="1:45" hidden="1" x14ac:dyDescent="0.25">
      <c r="A885" s="2">
        <v>1084</v>
      </c>
      <c r="B885" s="2">
        <v>210349506</v>
      </c>
      <c r="C885" s="2">
        <f>VLOOKUP($A885,[1]products_2021_10_19_12_46_45!$A$3:$S$481,3,FALSE)</f>
        <v>2103495</v>
      </c>
      <c r="D885" s="2" t="str">
        <f>VLOOKUP($A885,[1]products_2021_10_19_12_46_45!$A$3:$S$481,4,FALSE)</f>
        <v>Remera táctica bajo chaleco de combate azul</v>
      </c>
      <c r="E885" s="3" t="s">
        <v>51</v>
      </c>
      <c r="F885" s="4"/>
      <c r="G885" s="2" t="str">
        <f>VLOOKUP($A885,[1]products_2021_10_19_12_46_45!$A$3:$S$481,16,FALSE)</f>
        <v>Remera táctica mangas largas de combate, para bajo chaleco. Cuello mao sin botón. Hombros y brazos cubiertos con Rip Stop (tela antidesgarro).</v>
      </c>
      <c r="H885" s="2" t="str">
        <f>IFERROR(VLOOKUP($A885,[1]products_2021_10_19_12_46_45!$A$3:$S$481,17,FALSE),"")</f>
        <v>Bolsillo con cierre en cada brazo y abrojos para insignias._x000D_
Ideal para el combate._x000D_
Puños ajustables con abrojo.</v>
      </c>
      <c r="I885" s="2" t="str">
        <f>VLOOKUP($A885,[1]products_2021_10_19_12_46_45!$A$3:$S$481,5,FALSE)</f>
        <v>Indumentaria militar</v>
      </c>
      <c r="J885" s="2" t="str">
        <f>IFERROR(VLOOKUP($A885,[1]products_2021_10_19_12_46_45!$A$3:$S$481,6,FALSE),"")</f>
        <v>Chombas, remeras y deportivos</v>
      </c>
      <c r="K885" s="2" t="str">
        <f>IFERROR(VLOOKUP($A885,[1]products_2021_10_19_12_46_45!$A$3:$S$481,7,FALSE),"")</f>
        <v>Remera</v>
      </c>
      <c r="L885" s="2" t="str">
        <f>IFERROR(VLOOKUP($A885,[1]products_2021_10_19_12_46_45!$A$3:$S$481,8,FALSE),"")</f>
        <v>Mangas Largas</v>
      </c>
      <c r="M885" s="2" t="str">
        <f>IFERROR(VLOOKUP($A885,[1]products_2021_10_19_12_46_45!$A$3:$S$481,9,FALSE),"")</f>
        <v>Manga Larga, Remera</v>
      </c>
      <c r="N885" s="2">
        <f>IFERROR(VLOOKUP(C885,[2]articulo!$A$1:$D$9000,4,FALSE),"")</f>
        <v>3899.99</v>
      </c>
      <c r="O885" s="2" t="str">
        <f>VLOOKUP($A885,[1]products_2021_10_19_12_46_45!$A$3:$S$481,18,FALSE)</f>
        <v>https://rerda.com/5296/remera-tactica-bajo-chaleco-de-combate-azul.jpg,https://rerda.com/5297/remera-tactica-bajo-chaleco-de-combate-azul.jpg,https://rerda.com/5298/remera-tactica-bajo-chaleco-de-combate-azul.jpg,https://rerda.com/5301/remera-tactica-bajo-chaleco-de-combate-azul.jpg,https://rerda.com/5299/remera-tactica-bajo-chaleco-de-combate-azul.jpg,https://rerda.com/5300/remera-tactica-bajo-chaleco-de-combate-azul.jpg</v>
      </c>
      <c r="P885" s="2">
        <f>IFERROR(VLOOKUP(B885,[3]stock!$A$1:$B$9000,2,FALSE),"0")</f>
        <v>10</v>
      </c>
      <c r="Q885" s="2">
        <f>VLOOKUP($A885,[1]products_2021_10_19_12_46_45!$A$3:$S$481,11,FALSE)</f>
        <v>5</v>
      </c>
      <c r="R885" s="2">
        <f>VLOOKUP($A885,[1]products_2021_10_19_12_46_45!$A$3:$S$481,12,FALSE)</f>
        <v>5</v>
      </c>
      <c r="S885" s="2">
        <f>VLOOKUP($A885,[1]products_2021_10_19_12_46_45!$A$3:$S$481,13,FALSE)</f>
        <v>5</v>
      </c>
      <c r="T885" s="2">
        <f>VLOOKUP($A885,[1]products_2021_10_19_12_46_45!$A$3:$S$481,14,FALSE)</f>
        <v>0.03</v>
      </c>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row>
    <row r="886" spans="1:45" hidden="1" x14ac:dyDescent="0.25">
      <c r="A886" s="2">
        <v>1216</v>
      </c>
      <c r="B886" s="2">
        <v>210350000</v>
      </c>
      <c r="C886" s="2">
        <f>VLOOKUP($A886,[1]products_2021_10_19_12_46_45!$A$3:$S$481,3,FALSE)</f>
        <v>2103500</v>
      </c>
      <c r="D886" s="2" t="str">
        <f>VLOOKUP($A886,[1]products_2021_10_19_12_46_45!$A$3:$S$481,4,FALSE)</f>
        <v>Chomba manga corta para Tránsito</v>
      </c>
      <c r="E886" s="3" t="s">
        <v>45</v>
      </c>
      <c r="F886" s="4"/>
      <c r="G886" s="2" t="str">
        <f>VLOOKUP($A886,[1]products_2021_10_19_12_46_45!$A$3:$S$481,16,FALSE)</f>
        <v>Chomba manga corta de color azul, amarillo fluor para personal de tránsito.</v>
      </c>
      <c r="H886" s="2" t="str">
        <f>IFERROR(VLOOKUP($A886,[1]products_2021_10_19_12_46_45!$A$3:$S$481,17,FALSE),"")</f>
        <v>Banda reflectiva para ser visto en la oscuridad.&lt;br /&gt;
Parte superior de color amarillo fluor.&lt;br /&gt;
Color azul noche.&lt;br /&gt;
2 botones en el cuello.&lt;br /&gt;
Bandera bordada en manga derecha.&lt;br /&gt;
Espalda con la letra estampada &lt;strong&gt;TRANSITO&lt;/strong&gt;.</v>
      </c>
      <c r="I886" s="2" t="str">
        <f>VLOOKUP($A886,[1]products_2021_10_19_12_46_45!$A$3:$S$481,5,FALSE)</f>
        <v>Indumentaria militar</v>
      </c>
      <c r="J886" s="2" t="str">
        <f>IFERROR(VLOOKUP($A886,[1]products_2021_10_19_12_46_45!$A$3:$S$481,6,FALSE),"")</f>
        <v>Chombas, remeras y deportivos</v>
      </c>
      <c r="K886" s="2" t="str">
        <f>IFERROR(VLOOKUP($A886,[1]products_2021_10_19_12_46_45!$A$3:$S$481,7,FALSE),"")</f>
        <v>Chomba</v>
      </c>
      <c r="L886" s="2" t="str">
        <f>IFERROR(VLOOKUP($A886,[1]products_2021_10_19_12_46_45!$A$3:$S$481,8,FALSE),"")</f>
        <v>Mangas Cortas</v>
      </c>
      <c r="M886" s="2" t="str">
        <f>IFERROR(VLOOKUP($A886,[1]products_2021_10_19_12_46_45!$A$3:$S$481,9,FALSE),"")</f>
        <v>Policía, Chomba, Tránsito</v>
      </c>
      <c r="N886" s="2">
        <f>IFERROR(VLOOKUP(C886,[2]articulo!$A$1:$D$9000,4,FALSE),"")</f>
        <v>2839.2</v>
      </c>
      <c r="O886" s="2" t="str">
        <f>VLOOKUP($A886,[1]products_2021_10_19_12_46_45!$A$3:$S$481,18,FALSE)</f>
        <v>https://rerda.com/8047/chomba-manga-corta-para-transito.jpg,https://rerda.com/8048/chomba-manga-corta-para-transito.jpg,https://rerda.com/8049/chomba-manga-corta-para-transito.jpg,https://rerda.com/8050/chomba-manga-corta-para-transito.jpg</v>
      </c>
      <c r="P886" s="2">
        <f>IFERROR(VLOOKUP(B886,[3]stock!$A$1:$B$9000,2,FALSE),"0")</f>
        <v>0</v>
      </c>
      <c r="Q886" s="2">
        <f>VLOOKUP($A886,[1]products_2021_10_19_12_46_45!$A$3:$S$481,11,FALSE)</f>
        <v>0</v>
      </c>
      <c r="R886" s="2">
        <f>VLOOKUP($A886,[1]products_2021_10_19_12_46_45!$A$3:$S$481,12,FALSE)</f>
        <v>20</v>
      </c>
      <c r="S886" s="2">
        <f>VLOOKUP($A886,[1]products_2021_10_19_12_46_45!$A$3:$S$481,13,FALSE)</f>
        <v>20</v>
      </c>
      <c r="T886" s="2">
        <f>VLOOKUP($A886,[1]products_2021_10_19_12_46_45!$A$3:$S$481,14,FALSE)</f>
        <v>5</v>
      </c>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row>
    <row r="887" spans="1:45" hidden="1" x14ac:dyDescent="0.25">
      <c r="A887" s="2">
        <v>1216</v>
      </c>
      <c r="B887" s="2">
        <v>210350001</v>
      </c>
      <c r="C887" s="2">
        <f>VLOOKUP($A887,[1]products_2021_10_19_12_46_45!$A$3:$S$481,3,FALSE)</f>
        <v>2103500</v>
      </c>
      <c r="D887" s="2" t="str">
        <f>VLOOKUP($A887,[1]products_2021_10_19_12_46_45!$A$3:$S$481,4,FALSE)</f>
        <v>Chomba manga corta para Tránsito</v>
      </c>
      <c r="E887" s="3" t="s">
        <v>46</v>
      </c>
      <c r="F887" s="4"/>
      <c r="G887" s="2" t="str">
        <f>VLOOKUP($A887,[1]products_2021_10_19_12_46_45!$A$3:$S$481,16,FALSE)</f>
        <v>Chomba manga corta de color azul, amarillo fluor para personal de tránsito.</v>
      </c>
      <c r="H887" s="2" t="str">
        <f>IFERROR(VLOOKUP($A887,[1]products_2021_10_19_12_46_45!$A$3:$S$481,17,FALSE),"")</f>
        <v>Banda reflectiva para ser visto en la oscuridad.&lt;br /&gt;
Parte superior de color amarillo fluor.&lt;br /&gt;
Color azul noche.&lt;br /&gt;
2 botones en el cuello.&lt;br /&gt;
Bandera bordada en manga derecha.&lt;br /&gt;
Espalda con la letra estampada &lt;strong&gt;TRANSITO&lt;/strong&gt;.</v>
      </c>
      <c r="I887" s="2" t="str">
        <f>VLOOKUP($A887,[1]products_2021_10_19_12_46_45!$A$3:$S$481,5,FALSE)</f>
        <v>Indumentaria militar</v>
      </c>
      <c r="J887" s="2" t="str">
        <f>IFERROR(VLOOKUP($A887,[1]products_2021_10_19_12_46_45!$A$3:$S$481,6,FALSE),"")</f>
        <v>Chombas, remeras y deportivos</v>
      </c>
      <c r="K887" s="2" t="str">
        <f>IFERROR(VLOOKUP($A887,[1]products_2021_10_19_12_46_45!$A$3:$S$481,7,FALSE),"")</f>
        <v>Chomba</v>
      </c>
      <c r="L887" s="2" t="str">
        <f>IFERROR(VLOOKUP($A887,[1]products_2021_10_19_12_46_45!$A$3:$S$481,8,FALSE),"")</f>
        <v>Mangas Cortas</v>
      </c>
      <c r="M887" s="2" t="str">
        <f>IFERROR(VLOOKUP($A887,[1]products_2021_10_19_12_46_45!$A$3:$S$481,9,FALSE),"")</f>
        <v>Policía, Chomba, Tránsito</v>
      </c>
      <c r="N887" s="2">
        <f>IFERROR(VLOOKUP(C887,[2]articulo!$A$1:$D$9000,4,FALSE),"")</f>
        <v>2839.2</v>
      </c>
      <c r="O887" s="2" t="str">
        <f>VLOOKUP($A887,[1]products_2021_10_19_12_46_45!$A$3:$S$481,18,FALSE)</f>
        <v>https://rerda.com/8047/chomba-manga-corta-para-transito.jpg,https://rerda.com/8048/chomba-manga-corta-para-transito.jpg,https://rerda.com/8049/chomba-manga-corta-para-transito.jpg,https://rerda.com/8050/chomba-manga-corta-para-transito.jpg</v>
      </c>
      <c r="P887" s="2">
        <f>IFERROR(VLOOKUP(B887,[3]stock!$A$1:$B$9000,2,FALSE),"0")</f>
        <v>0</v>
      </c>
      <c r="Q887" s="2">
        <f>VLOOKUP($A887,[1]products_2021_10_19_12_46_45!$A$3:$S$481,11,FALSE)</f>
        <v>0</v>
      </c>
      <c r="R887" s="2">
        <f>VLOOKUP($A887,[1]products_2021_10_19_12_46_45!$A$3:$S$481,12,FALSE)</f>
        <v>20</v>
      </c>
      <c r="S887" s="2">
        <f>VLOOKUP($A887,[1]products_2021_10_19_12_46_45!$A$3:$S$481,13,FALSE)</f>
        <v>20</v>
      </c>
      <c r="T887" s="2">
        <f>VLOOKUP($A887,[1]products_2021_10_19_12_46_45!$A$3:$S$481,14,FALSE)</f>
        <v>5</v>
      </c>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row>
    <row r="888" spans="1:45" hidden="1" x14ac:dyDescent="0.25">
      <c r="A888" s="2">
        <v>1216</v>
      </c>
      <c r="B888" s="2">
        <v>210350002</v>
      </c>
      <c r="C888" s="2">
        <f>VLOOKUP($A888,[1]products_2021_10_19_12_46_45!$A$3:$S$481,3,FALSE)</f>
        <v>2103500</v>
      </c>
      <c r="D888" s="2" t="str">
        <f>VLOOKUP($A888,[1]products_2021_10_19_12_46_45!$A$3:$S$481,4,FALSE)</f>
        <v>Chomba manga corta para Tránsito</v>
      </c>
      <c r="E888" s="3" t="s">
        <v>47</v>
      </c>
      <c r="F888" s="4"/>
      <c r="G888" s="2" t="str">
        <f>VLOOKUP($A888,[1]products_2021_10_19_12_46_45!$A$3:$S$481,16,FALSE)</f>
        <v>Chomba manga corta de color azul, amarillo fluor para personal de tránsito.</v>
      </c>
      <c r="H888" s="2" t="str">
        <f>IFERROR(VLOOKUP($A888,[1]products_2021_10_19_12_46_45!$A$3:$S$481,17,FALSE),"")</f>
        <v>Banda reflectiva para ser visto en la oscuridad.&lt;br /&gt;
Parte superior de color amarillo fluor.&lt;br /&gt;
Color azul noche.&lt;br /&gt;
2 botones en el cuello.&lt;br /&gt;
Bandera bordada en manga derecha.&lt;br /&gt;
Espalda con la letra estampada &lt;strong&gt;TRANSITO&lt;/strong&gt;.</v>
      </c>
      <c r="I888" s="2" t="str">
        <f>VLOOKUP($A888,[1]products_2021_10_19_12_46_45!$A$3:$S$481,5,FALSE)</f>
        <v>Indumentaria militar</v>
      </c>
      <c r="J888" s="2" t="str">
        <f>IFERROR(VLOOKUP($A888,[1]products_2021_10_19_12_46_45!$A$3:$S$481,6,FALSE),"")</f>
        <v>Chombas, remeras y deportivos</v>
      </c>
      <c r="K888" s="2" t="str">
        <f>IFERROR(VLOOKUP($A888,[1]products_2021_10_19_12_46_45!$A$3:$S$481,7,FALSE),"")</f>
        <v>Chomba</v>
      </c>
      <c r="L888" s="2" t="str">
        <f>IFERROR(VLOOKUP($A888,[1]products_2021_10_19_12_46_45!$A$3:$S$481,8,FALSE),"")</f>
        <v>Mangas Cortas</v>
      </c>
      <c r="M888" s="2" t="str">
        <f>IFERROR(VLOOKUP($A888,[1]products_2021_10_19_12_46_45!$A$3:$S$481,9,FALSE),"")</f>
        <v>Policía, Chomba, Tránsito</v>
      </c>
      <c r="N888" s="2">
        <f>IFERROR(VLOOKUP(C888,[2]articulo!$A$1:$D$9000,4,FALSE),"")</f>
        <v>2839.2</v>
      </c>
      <c r="O888" s="2" t="str">
        <f>VLOOKUP($A888,[1]products_2021_10_19_12_46_45!$A$3:$S$481,18,FALSE)</f>
        <v>https://rerda.com/8047/chomba-manga-corta-para-transito.jpg,https://rerda.com/8048/chomba-manga-corta-para-transito.jpg,https://rerda.com/8049/chomba-manga-corta-para-transito.jpg,https://rerda.com/8050/chomba-manga-corta-para-transito.jpg</v>
      </c>
      <c r="P888" s="2">
        <f>IFERROR(VLOOKUP(B888,[3]stock!$A$1:$B$9000,2,FALSE),"0")</f>
        <v>2</v>
      </c>
      <c r="Q888" s="2">
        <f>VLOOKUP($A888,[1]products_2021_10_19_12_46_45!$A$3:$S$481,11,FALSE)</f>
        <v>0</v>
      </c>
      <c r="R888" s="2">
        <f>VLOOKUP($A888,[1]products_2021_10_19_12_46_45!$A$3:$S$481,12,FALSE)</f>
        <v>20</v>
      </c>
      <c r="S888" s="2">
        <f>VLOOKUP($A888,[1]products_2021_10_19_12_46_45!$A$3:$S$481,13,FALSE)</f>
        <v>20</v>
      </c>
      <c r="T888" s="2">
        <f>VLOOKUP($A888,[1]products_2021_10_19_12_46_45!$A$3:$S$481,14,FALSE)</f>
        <v>5</v>
      </c>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row>
    <row r="889" spans="1:45" hidden="1" x14ac:dyDescent="0.25">
      <c r="A889" s="2">
        <v>1216</v>
      </c>
      <c r="B889" s="2">
        <v>210350003</v>
      </c>
      <c r="C889" s="2">
        <f>VLOOKUP($A889,[1]products_2021_10_19_12_46_45!$A$3:$S$481,3,FALSE)</f>
        <v>2103500</v>
      </c>
      <c r="D889" s="2" t="str">
        <f>VLOOKUP($A889,[1]products_2021_10_19_12_46_45!$A$3:$S$481,4,FALSE)</f>
        <v>Chomba manga corta para Tránsito</v>
      </c>
      <c r="E889" s="3" t="s">
        <v>48</v>
      </c>
      <c r="F889" s="4"/>
      <c r="G889" s="2" t="str">
        <f>VLOOKUP($A889,[1]products_2021_10_19_12_46_45!$A$3:$S$481,16,FALSE)</f>
        <v>Chomba manga corta de color azul, amarillo fluor para personal de tránsito.</v>
      </c>
      <c r="H889" s="2" t="str">
        <f>IFERROR(VLOOKUP($A889,[1]products_2021_10_19_12_46_45!$A$3:$S$481,17,FALSE),"")</f>
        <v>Banda reflectiva para ser visto en la oscuridad.&lt;br /&gt;
Parte superior de color amarillo fluor.&lt;br /&gt;
Color azul noche.&lt;br /&gt;
2 botones en el cuello.&lt;br /&gt;
Bandera bordada en manga derecha.&lt;br /&gt;
Espalda con la letra estampada &lt;strong&gt;TRANSITO&lt;/strong&gt;.</v>
      </c>
      <c r="I889" s="2" t="str">
        <f>VLOOKUP($A889,[1]products_2021_10_19_12_46_45!$A$3:$S$481,5,FALSE)</f>
        <v>Indumentaria militar</v>
      </c>
      <c r="J889" s="2" t="str">
        <f>IFERROR(VLOOKUP($A889,[1]products_2021_10_19_12_46_45!$A$3:$S$481,6,FALSE),"")</f>
        <v>Chombas, remeras y deportivos</v>
      </c>
      <c r="K889" s="2" t="str">
        <f>IFERROR(VLOOKUP($A889,[1]products_2021_10_19_12_46_45!$A$3:$S$481,7,FALSE),"")</f>
        <v>Chomba</v>
      </c>
      <c r="L889" s="2" t="str">
        <f>IFERROR(VLOOKUP($A889,[1]products_2021_10_19_12_46_45!$A$3:$S$481,8,FALSE),"")</f>
        <v>Mangas Cortas</v>
      </c>
      <c r="M889" s="2" t="str">
        <f>IFERROR(VLOOKUP($A889,[1]products_2021_10_19_12_46_45!$A$3:$S$481,9,FALSE),"")</f>
        <v>Policía, Chomba, Tránsito</v>
      </c>
      <c r="N889" s="2">
        <f>IFERROR(VLOOKUP(C889,[2]articulo!$A$1:$D$9000,4,FALSE),"")</f>
        <v>2839.2</v>
      </c>
      <c r="O889" s="2" t="str">
        <f>VLOOKUP($A889,[1]products_2021_10_19_12_46_45!$A$3:$S$481,18,FALSE)</f>
        <v>https://rerda.com/8047/chomba-manga-corta-para-transito.jpg,https://rerda.com/8048/chomba-manga-corta-para-transito.jpg,https://rerda.com/8049/chomba-manga-corta-para-transito.jpg,https://rerda.com/8050/chomba-manga-corta-para-transito.jpg</v>
      </c>
      <c r="P889" s="2">
        <f>IFERROR(VLOOKUP(B889,[3]stock!$A$1:$B$9000,2,FALSE),"0")</f>
        <v>2</v>
      </c>
      <c r="Q889" s="2">
        <f>VLOOKUP($A889,[1]products_2021_10_19_12_46_45!$A$3:$S$481,11,FALSE)</f>
        <v>0</v>
      </c>
      <c r="R889" s="2">
        <f>VLOOKUP($A889,[1]products_2021_10_19_12_46_45!$A$3:$S$481,12,FALSE)</f>
        <v>20</v>
      </c>
      <c r="S889" s="2">
        <f>VLOOKUP($A889,[1]products_2021_10_19_12_46_45!$A$3:$S$481,13,FALSE)</f>
        <v>20</v>
      </c>
      <c r="T889" s="2">
        <f>VLOOKUP($A889,[1]products_2021_10_19_12_46_45!$A$3:$S$481,14,FALSE)</f>
        <v>5</v>
      </c>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row>
    <row r="890" spans="1:45" hidden="1" x14ac:dyDescent="0.25">
      <c r="A890" s="2">
        <v>1216</v>
      </c>
      <c r="B890" s="2">
        <v>210350004</v>
      </c>
      <c r="C890" s="2">
        <f>VLOOKUP($A890,[1]products_2021_10_19_12_46_45!$A$3:$S$481,3,FALSE)</f>
        <v>2103500</v>
      </c>
      <c r="D890" s="2" t="str">
        <f>VLOOKUP($A890,[1]products_2021_10_19_12_46_45!$A$3:$S$481,4,FALSE)</f>
        <v>Chomba manga corta para Tránsito</v>
      </c>
      <c r="E890" s="3" t="s">
        <v>49</v>
      </c>
      <c r="F890" s="4"/>
      <c r="G890" s="2" t="str">
        <f>VLOOKUP($A890,[1]products_2021_10_19_12_46_45!$A$3:$S$481,16,FALSE)</f>
        <v>Chomba manga corta de color azul, amarillo fluor para personal de tránsito.</v>
      </c>
      <c r="H890" s="2" t="str">
        <f>IFERROR(VLOOKUP($A890,[1]products_2021_10_19_12_46_45!$A$3:$S$481,17,FALSE),"")</f>
        <v>Banda reflectiva para ser visto en la oscuridad.&lt;br /&gt;
Parte superior de color amarillo fluor.&lt;br /&gt;
Color azul noche.&lt;br /&gt;
2 botones en el cuello.&lt;br /&gt;
Bandera bordada en manga derecha.&lt;br /&gt;
Espalda con la letra estampada &lt;strong&gt;TRANSITO&lt;/strong&gt;.</v>
      </c>
      <c r="I890" s="2" t="str">
        <f>VLOOKUP($A890,[1]products_2021_10_19_12_46_45!$A$3:$S$481,5,FALSE)</f>
        <v>Indumentaria militar</v>
      </c>
      <c r="J890" s="2" t="str">
        <f>IFERROR(VLOOKUP($A890,[1]products_2021_10_19_12_46_45!$A$3:$S$481,6,FALSE),"")</f>
        <v>Chombas, remeras y deportivos</v>
      </c>
      <c r="K890" s="2" t="str">
        <f>IFERROR(VLOOKUP($A890,[1]products_2021_10_19_12_46_45!$A$3:$S$481,7,FALSE),"")</f>
        <v>Chomba</v>
      </c>
      <c r="L890" s="2" t="str">
        <f>IFERROR(VLOOKUP($A890,[1]products_2021_10_19_12_46_45!$A$3:$S$481,8,FALSE),"")</f>
        <v>Mangas Cortas</v>
      </c>
      <c r="M890" s="2" t="str">
        <f>IFERROR(VLOOKUP($A890,[1]products_2021_10_19_12_46_45!$A$3:$S$481,9,FALSE),"")</f>
        <v>Policía, Chomba, Tránsito</v>
      </c>
      <c r="N890" s="2">
        <f>IFERROR(VLOOKUP(C890,[2]articulo!$A$1:$D$9000,4,FALSE),"")</f>
        <v>2839.2</v>
      </c>
      <c r="O890" s="2" t="str">
        <f>VLOOKUP($A890,[1]products_2021_10_19_12_46_45!$A$3:$S$481,18,FALSE)</f>
        <v>https://rerda.com/8047/chomba-manga-corta-para-transito.jpg,https://rerda.com/8048/chomba-manga-corta-para-transito.jpg,https://rerda.com/8049/chomba-manga-corta-para-transito.jpg,https://rerda.com/8050/chomba-manga-corta-para-transito.jpg</v>
      </c>
      <c r="P890" s="2">
        <f>IFERROR(VLOOKUP(B890,[3]stock!$A$1:$B$9000,2,FALSE),"0")</f>
        <v>2</v>
      </c>
      <c r="Q890" s="2">
        <f>VLOOKUP($A890,[1]products_2021_10_19_12_46_45!$A$3:$S$481,11,FALSE)</f>
        <v>0</v>
      </c>
      <c r="R890" s="2">
        <f>VLOOKUP($A890,[1]products_2021_10_19_12_46_45!$A$3:$S$481,12,FALSE)</f>
        <v>20</v>
      </c>
      <c r="S890" s="2">
        <f>VLOOKUP($A890,[1]products_2021_10_19_12_46_45!$A$3:$S$481,13,FALSE)</f>
        <v>20</v>
      </c>
      <c r="T890" s="2">
        <f>VLOOKUP($A890,[1]products_2021_10_19_12_46_45!$A$3:$S$481,14,FALSE)</f>
        <v>5</v>
      </c>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row>
    <row r="891" spans="1:45" hidden="1" x14ac:dyDescent="0.25">
      <c r="A891" s="2">
        <v>1216</v>
      </c>
      <c r="B891" s="2">
        <v>210350005</v>
      </c>
      <c r="C891" s="2">
        <f>VLOOKUP($A891,[1]products_2021_10_19_12_46_45!$A$3:$S$481,3,FALSE)</f>
        <v>2103500</v>
      </c>
      <c r="D891" s="2" t="str">
        <f>VLOOKUP($A891,[1]products_2021_10_19_12_46_45!$A$3:$S$481,4,FALSE)</f>
        <v>Chomba manga corta para Tránsito</v>
      </c>
      <c r="E891" s="3" t="s">
        <v>50</v>
      </c>
      <c r="F891" s="4"/>
      <c r="G891" s="2" t="str">
        <f>VLOOKUP($A891,[1]products_2021_10_19_12_46_45!$A$3:$S$481,16,FALSE)</f>
        <v>Chomba manga corta de color azul, amarillo fluor para personal de tránsito.</v>
      </c>
      <c r="H891" s="2" t="str">
        <f>IFERROR(VLOOKUP($A891,[1]products_2021_10_19_12_46_45!$A$3:$S$481,17,FALSE),"")</f>
        <v>Banda reflectiva para ser visto en la oscuridad.&lt;br /&gt;
Parte superior de color amarillo fluor.&lt;br /&gt;
Color azul noche.&lt;br /&gt;
2 botones en el cuello.&lt;br /&gt;
Bandera bordada en manga derecha.&lt;br /&gt;
Espalda con la letra estampada &lt;strong&gt;TRANSITO&lt;/strong&gt;.</v>
      </c>
      <c r="I891" s="2" t="str">
        <f>VLOOKUP($A891,[1]products_2021_10_19_12_46_45!$A$3:$S$481,5,FALSE)</f>
        <v>Indumentaria militar</v>
      </c>
      <c r="J891" s="2" t="str">
        <f>IFERROR(VLOOKUP($A891,[1]products_2021_10_19_12_46_45!$A$3:$S$481,6,FALSE),"")</f>
        <v>Chombas, remeras y deportivos</v>
      </c>
      <c r="K891" s="2" t="str">
        <f>IFERROR(VLOOKUP($A891,[1]products_2021_10_19_12_46_45!$A$3:$S$481,7,FALSE),"")</f>
        <v>Chomba</v>
      </c>
      <c r="L891" s="2" t="str">
        <f>IFERROR(VLOOKUP($A891,[1]products_2021_10_19_12_46_45!$A$3:$S$481,8,FALSE),"")</f>
        <v>Mangas Cortas</v>
      </c>
      <c r="M891" s="2" t="str">
        <f>IFERROR(VLOOKUP($A891,[1]products_2021_10_19_12_46_45!$A$3:$S$481,9,FALSE),"")</f>
        <v>Policía, Chomba, Tránsito</v>
      </c>
      <c r="N891" s="2">
        <f>IFERROR(VLOOKUP(C891,[2]articulo!$A$1:$D$9000,4,FALSE),"")</f>
        <v>2839.2</v>
      </c>
      <c r="O891" s="2" t="str">
        <f>VLOOKUP($A891,[1]products_2021_10_19_12_46_45!$A$3:$S$481,18,FALSE)</f>
        <v>https://rerda.com/8047/chomba-manga-corta-para-transito.jpg,https://rerda.com/8048/chomba-manga-corta-para-transito.jpg,https://rerda.com/8049/chomba-manga-corta-para-transito.jpg,https://rerda.com/8050/chomba-manga-corta-para-transito.jpg</v>
      </c>
      <c r="P891" s="2">
        <f>IFERROR(VLOOKUP(B891,[3]stock!$A$1:$B$9000,2,FALSE),"0")</f>
        <v>1</v>
      </c>
      <c r="Q891" s="2">
        <f>VLOOKUP($A891,[1]products_2021_10_19_12_46_45!$A$3:$S$481,11,FALSE)</f>
        <v>0</v>
      </c>
      <c r="R891" s="2">
        <f>VLOOKUP($A891,[1]products_2021_10_19_12_46_45!$A$3:$S$481,12,FALSE)</f>
        <v>20</v>
      </c>
      <c r="S891" s="2">
        <f>VLOOKUP($A891,[1]products_2021_10_19_12_46_45!$A$3:$S$481,13,FALSE)</f>
        <v>20</v>
      </c>
      <c r="T891" s="2">
        <f>VLOOKUP($A891,[1]products_2021_10_19_12_46_45!$A$3:$S$481,14,FALSE)</f>
        <v>5</v>
      </c>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row>
    <row r="892" spans="1:45" hidden="1" x14ac:dyDescent="0.25">
      <c r="A892" s="2">
        <v>1216</v>
      </c>
      <c r="B892" s="2">
        <v>210350006</v>
      </c>
      <c r="C892" s="2">
        <f>VLOOKUP($A892,[1]products_2021_10_19_12_46_45!$A$3:$S$481,3,FALSE)</f>
        <v>2103500</v>
      </c>
      <c r="D892" s="2" t="str">
        <f>VLOOKUP($A892,[1]products_2021_10_19_12_46_45!$A$3:$S$481,4,FALSE)</f>
        <v>Chomba manga corta para Tránsito</v>
      </c>
      <c r="E892" s="3" t="s">
        <v>51</v>
      </c>
      <c r="F892" s="4"/>
      <c r="G892" s="2" t="str">
        <f>VLOOKUP($A892,[1]products_2021_10_19_12_46_45!$A$3:$S$481,16,FALSE)</f>
        <v>Chomba manga corta de color azul, amarillo fluor para personal de tránsito.</v>
      </c>
      <c r="H892" s="2" t="str">
        <f>IFERROR(VLOOKUP($A892,[1]products_2021_10_19_12_46_45!$A$3:$S$481,17,FALSE),"")</f>
        <v>Banda reflectiva para ser visto en la oscuridad.&lt;br /&gt;
Parte superior de color amarillo fluor.&lt;br /&gt;
Color azul noche.&lt;br /&gt;
2 botones en el cuello.&lt;br /&gt;
Bandera bordada en manga derecha.&lt;br /&gt;
Espalda con la letra estampada &lt;strong&gt;TRANSITO&lt;/strong&gt;.</v>
      </c>
      <c r="I892" s="2" t="str">
        <f>VLOOKUP($A892,[1]products_2021_10_19_12_46_45!$A$3:$S$481,5,FALSE)</f>
        <v>Indumentaria militar</v>
      </c>
      <c r="J892" s="2" t="str">
        <f>IFERROR(VLOOKUP($A892,[1]products_2021_10_19_12_46_45!$A$3:$S$481,6,FALSE),"")</f>
        <v>Chombas, remeras y deportivos</v>
      </c>
      <c r="K892" s="2" t="str">
        <f>IFERROR(VLOOKUP($A892,[1]products_2021_10_19_12_46_45!$A$3:$S$481,7,FALSE),"")</f>
        <v>Chomba</v>
      </c>
      <c r="L892" s="2" t="str">
        <f>IFERROR(VLOOKUP($A892,[1]products_2021_10_19_12_46_45!$A$3:$S$481,8,FALSE),"")</f>
        <v>Mangas Cortas</v>
      </c>
      <c r="M892" s="2" t="str">
        <f>IFERROR(VLOOKUP($A892,[1]products_2021_10_19_12_46_45!$A$3:$S$481,9,FALSE),"")</f>
        <v>Policía, Chomba, Tránsito</v>
      </c>
      <c r="N892" s="2">
        <f>IFERROR(VLOOKUP(C892,[2]articulo!$A$1:$D$9000,4,FALSE),"")</f>
        <v>2839.2</v>
      </c>
      <c r="O892" s="2" t="str">
        <f>VLOOKUP($A892,[1]products_2021_10_19_12_46_45!$A$3:$S$481,18,FALSE)</f>
        <v>https://rerda.com/8047/chomba-manga-corta-para-transito.jpg,https://rerda.com/8048/chomba-manga-corta-para-transito.jpg,https://rerda.com/8049/chomba-manga-corta-para-transito.jpg,https://rerda.com/8050/chomba-manga-corta-para-transito.jpg</v>
      </c>
      <c r="P892" s="2">
        <f>IFERROR(VLOOKUP(B892,[3]stock!$A$1:$B$9000,2,FALSE),"0")</f>
        <v>2</v>
      </c>
      <c r="Q892" s="2">
        <f>VLOOKUP($A892,[1]products_2021_10_19_12_46_45!$A$3:$S$481,11,FALSE)</f>
        <v>0</v>
      </c>
      <c r="R892" s="2">
        <f>VLOOKUP($A892,[1]products_2021_10_19_12_46_45!$A$3:$S$481,12,FALSE)</f>
        <v>20</v>
      </c>
      <c r="S892" s="2">
        <f>VLOOKUP($A892,[1]products_2021_10_19_12_46_45!$A$3:$S$481,13,FALSE)</f>
        <v>20</v>
      </c>
      <c r="T892" s="2">
        <f>VLOOKUP($A892,[1]products_2021_10_19_12_46_45!$A$3:$S$481,14,FALSE)</f>
        <v>5</v>
      </c>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row>
    <row r="893" spans="1:45" hidden="1" x14ac:dyDescent="0.25">
      <c r="A893" s="2">
        <v>1216</v>
      </c>
      <c r="B893" s="2">
        <v>210350007</v>
      </c>
      <c r="C893" s="2">
        <f>VLOOKUP($A893,[1]products_2021_10_19_12_46_45!$A$3:$S$481,3,FALSE)</f>
        <v>2103500</v>
      </c>
      <c r="D893" s="2" t="str">
        <f>VLOOKUP($A893,[1]products_2021_10_19_12_46_45!$A$3:$S$481,4,FALSE)</f>
        <v>Chomba manga corta para Tránsito</v>
      </c>
      <c r="E893" s="3" t="s">
        <v>57</v>
      </c>
      <c r="F893" s="4"/>
      <c r="G893" s="2" t="str">
        <f>VLOOKUP($A893,[1]products_2021_10_19_12_46_45!$A$3:$S$481,16,FALSE)</f>
        <v>Chomba manga corta de color azul, amarillo fluor para personal de tránsito.</v>
      </c>
      <c r="H893" s="2" t="str">
        <f>IFERROR(VLOOKUP($A893,[1]products_2021_10_19_12_46_45!$A$3:$S$481,17,FALSE),"")</f>
        <v>Banda reflectiva para ser visto en la oscuridad.&lt;br /&gt;
Parte superior de color amarillo fluor.&lt;br /&gt;
Color azul noche.&lt;br /&gt;
2 botones en el cuello.&lt;br /&gt;
Bandera bordada en manga derecha.&lt;br /&gt;
Espalda con la letra estampada &lt;strong&gt;TRANSITO&lt;/strong&gt;.</v>
      </c>
      <c r="I893" s="2" t="str">
        <f>VLOOKUP($A893,[1]products_2021_10_19_12_46_45!$A$3:$S$481,5,FALSE)</f>
        <v>Indumentaria militar</v>
      </c>
      <c r="J893" s="2" t="str">
        <f>IFERROR(VLOOKUP($A893,[1]products_2021_10_19_12_46_45!$A$3:$S$481,6,FALSE),"")</f>
        <v>Chombas, remeras y deportivos</v>
      </c>
      <c r="K893" s="2" t="str">
        <f>IFERROR(VLOOKUP($A893,[1]products_2021_10_19_12_46_45!$A$3:$S$481,7,FALSE),"")</f>
        <v>Chomba</v>
      </c>
      <c r="L893" s="2" t="str">
        <f>IFERROR(VLOOKUP($A893,[1]products_2021_10_19_12_46_45!$A$3:$S$481,8,FALSE),"")</f>
        <v>Mangas Cortas</v>
      </c>
      <c r="M893" s="2" t="str">
        <f>IFERROR(VLOOKUP($A893,[1]products_2021_10_19_12_46_45!$A$3:$S$481,9,FALSE),"")</f>
        <v>Policía, Chomba, Tránsito</v>
      </c>
      <c r="N893" s="2">
        <f>IFERROR(VLOOKUP(C893,[2]articulo!$A$1:$D$9000,4,FALSE),"")</f>
        <v>2839.2</v>
      </c>
      <c r="O893" s="2" t="str">
        <f>VLOOKUP($A893,[1]products_2021_10_19_12_46_45!$A$3:$S$481,18,FALSE)</f>
        <v>https://rerda.com/8047/chomba-manga-corta-para-transito.jpg,https://rerda.com/8048/chomba-manga-corta-para-transito.jpg,https://rerda.com/8049/chomba-manga-corta-para-transito.jpg,https://rerda.com/8050/chomba-manga-corta-para-transito.jpg</v>
      </c>
      <c r="P893" s="2">
        <f>IFERROR(VLOOKUP(B893,[3]stock!$A$1:$B$9000,2,FALSE),"0")</f>
        <v>0</v>
      </c>
      <c r="Q893" s="2">
        <f>VLOOKUP($A893,[1]products_2021_10_19_12_46_45!$A$3:$S$481,11,FALSE)</f>
        <v>0</v>
      </c>
      <c r="R893" s="2">
        <f>VLOOKUP($A893,[1]products_2021_10_19_12_46_45!$A$3:$S$481,12,FALSE)</f>
        <v>20</v>
      </c>
      <c r="S893" s="2">
        <f>VLOOKUP($A893,[1]products_2021_10_19_12_46_45!$A$3:$S$481,13,FALSE)</f>
        <v>20</v>
      </c>
      <c r="T893" s="2">
        <f>VLOOKUP($A893,[1]products_2021_10_19_12_46_45!$A$3:$S$481,14,FALSE)</f>
        <v>5</v>
      </c>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row>
    <row r="894" spans="1:45" hidden="1" x14ac:dyDescent="0.25">
      <c r="A894" s="2">
        <v>1216</v>
      </c>
      <c r="B894" s="2">
        <v>210350008</v>
      </c>
      <c r="C894" s="2">
        <f>VLOOKUP($A894,[1]products_2021_10_19_12_46_45!$A$3:$S$481,3,FALSE)</f>
        <v>2103500</v>
      </c>
      <c r="D894" s="2" t="str">
        <f>VLOOKUP($A894,[1]products_2021_10_19_12_46_45!$A$3:$S$481,4,FALSE)</f>
        <v>Chomba manga corta para Tránsito</v>
      </c>
      <c r="E894" s="3" t="s">
        <v>58</v>
      </c>
      <c r="F894" s="4"/>
      <c r="G894" s="2" t="str">
        <f>VLOOKUP($A894,[1]products_2021_10_19_12_46_45!$A$3:$S$481,16,FALSE)</f>
        <v>Chomba manga corta de color azul, amarillo fluor para personal de tránsito.</v>
      </c>
      <c r="H894" s="2" t="str">
        <f>IFERROR(VLOOKUP($A894,[1]products_2021_10_19_12_46_45!$A$3:$S$481,17,FALSE),"")</f>
        <v>Banda reflectiva para ser visto en la oscuridad.&lt;br /&gt;
Parte superior de color amarillo fluor.&lt;br /&gt;
Color azul noche.&lt;br /&gt;
2 botones en el cuello.&lt;br /&gt;
Bandera bordada en manga derecha.&lt;br /&gt;
Espalda con la letra estampada &lt;strong&gt;TRANSITO&lt;/strong&gt;.</v>
      </c>
      <c r="I894" s="2" t="str">
        <f>VLOOKUP($A894,[1]products_2021_10_19_12_46_45!$A$3:$S$481,5,FALSE)</f>
        <v>Indumentaria militar</v>
      </c>
      <c r="J894" s="2" t="str">
        <f>IFERROR(VLOOKUP($A894,[1]products_2021_10_19_12_46_45!$A$3:$S$481,6,FALSE),"")</f>
        <v>Chombas, remeras y deportivos</v>
      </c>
      <c r="K894" s="2" t="str">
        <f>IFERROR(VLOOKUP($A894,[1]products_2021_10_19_12_46_45!$A$3:$S$481,7,FALSE),"")</f>
        <v>Chomba</v>
      </c>
      <c r="L894" s="2" t="str">
        <f>IFERROR(VLOOKUP($A894,[1]products_2021_10_19_12_46_45!$A$3:$S$481,8,FALSE),"")</f>
        <v>Mangas Cortas</v>
      </c>
      <c r="M894" s="2" t="str">
        <f>IFERROR(VLOOKUP($A894,[1]products_2021_10_19_12_46_45!$A$3:$S$481,9,FALSE),"")</f>
        <v>Policía, Chomba, Tránsito</v>
      </c>
      <c r="N894" s="2">
        <f>IFERROR(VLOOKUP(C894,[2]articulo!$A$1:$D$9000,4,FALSE),"")</f>
        <v>2839.2</v>
      </c>
      <c r="O894" s="2" t="str">
        <f>VLOOKUP($A894,[1]products_2021_10_19_12_46_45!$A$3:$S$481,18,FALSE)</f>
        <v>https://rerda.com/8047/chomba-manga-corta-para-transito.jpg,https://rerda.com/8048/chomba-manga-corta-para-transito.jpg,https://rerda.com/8049/chomba-manga-corta-para-transito.jpg,https://rerda.com/8050/chomba-manga-corta-para-transito.jpg</v>
      </c>
      <c r="P894" s="2">
        <f>IFERROR(VLOOKUP(B894,[3]stock!$A$1:$B$9000,2,FALSE),"0")</f>
        <v>0</v>
      </c>
      <c r="Q894" s="2">
        <f>VLOOKUP($A894,[1]products_2021_10_19_12_46_45!$A$3:$S$481,11,FALSE)</f>
        <v>0</v>
      </c>
      <c r="R894" s="2">
        <f>VLOOKUP($A894,[1]products_2021_10_19_12_46_45!$A$3:$S$481,12,FALSE)</f>
        <v>20</v>
      </c>
      <c r="S894" s="2">
        <f>VLOOKUP($A894,[1]products_2021_10_19_12_46_45!$A$3:$S$481,13,FALSE)</f>
        <v>20</v>
      </c>
      <c r="T894" s="2">
        <f>VLOOKUP($A894,[1]products_2021_10_19_12_46_45!$A$3:$S$481,14,FALSE)</f>
        <v>5</v>
      </c>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row>
    <row r="895" spans="1:45" hidden="1" x14ac:dyDescent="0.25">
      <c r="A895" s="2">
        <v>1216</v>
      </c>
      <c r="B895" s="2">
        <v>210350009</v>
      </c>
      <c r="C895" s="2">
        <f>VLOOKUP($A895,[1]products_2021_10_19_12_46_45!$A$3:$S$481,3,FALSE)</f>
        <v>2103500</v>
      </c>
      <c r="D895" s="2" t="str">
        <f>VLOOKUP($A895,[1]products_2021_10_19_12_46_45!$A$3:$S$481,4,FALSE)</f>
        <v>Chomba manga corta para Tránsito</v>
      </c>
      <c r="E895" s="3" t="s">
        <v>59</v>
      </c>
      <c r="F895" s="4"/>
      <c r="G895" s="2" t="str">
        <f>VLOOKUP($A895,[1]products_2021_10_19_12_46_45!$A$3:$S$481,16,FALSE)</f>
        <v>Chomba manga corta de color azul, amarillo fluor para personal de tránsito.</v>
      </c>
      <c r="H895" s="2" t="str">
        <f>IFERROR(VLOOKUP($A895,[1]products_2021_10_19_12_46_45!$A$3:$S$481,17,FALSE),"")</f>
        <v>Banda reflectiva para ser visto en la oscuridad.&lt;br /&gt;
Parte superior de color amarillo fluor.&lt;br /&gt;
Color azul noche.&lt;br /&gt;
2 botones en el cuello.&lt;br /&gt;
Bandera bordada en manga derecha.&lt;br /&gt;
Espalda con la letra estampada &lt;strong&gt;TRANSITO&lt;/strong&gt;.</v>
      </c>
      <c r="I895" s="2" t="str">
        <f>VLOOKUP($A895,[1]products_2021_10_19_12_46_45!$A$3:$S$481,5,FALSE)</f>
        <v>Indumentaria militar</v>
      </c>
      <c r="J895" s="2" t="str">
        <f>IFERROR(VLOOKUP($A895,[1]products_2021_10_19_12_46_45!$A$3:$S$481,6,FALSE),"")</f>
        <v>Chombas, remeras y deportivos</v>
      </c>
      <c r="K895" s="2" t="str">
        <f>IFERROR(VLOOKUP($A895,[1]products_2021_10_19_12_46_45!$A$3:$S$481,7,FALSE),"")</f>
        <v>Chomba</v>
      </c>
      <c r="L895" s="2" t="str">
        <f>IFERROR(VLOOKUP($A895,[1]products_2021_10_19_12_46_45!$A$3:$S$481,8,FALSE),"")</f>
        <v>Mangas Cortas</v>
      </c>
      <c r="M895" s="2" t="str">
        <f>IFERROR(VLOOKUP($A895,[1]products_2021_10_19_12_46_45!$A$3:$S$481,9,FALSE),"")</f>
        <v>Policía, Chomba, Tránsito</v>
      </c>
      <c r="N895" s="2">
        <f>IFERROR(VLOOKUP(C895,[2]articulo!$A$1:$D$9000,4,FALSE),"")</f>
        <v>2839.2</v>
      </c>
      <c r="O895" s="2" t="str">
        <f>VLOOKUP($A895,[1]products_2021_10_19_12_46_45!$A$3:$S$481,18,FALSE)</f>
        <v>https://rerda.com/8047/chomba-manga-corta-para-transito.jpg,https://rerda.com/8048/chomba-manga-corta-para-transito.jpg,https://rerda.com/8049/chomba-manga-corta-para-transito.jpg,https://rerda.com/8050/chomba-manga-corta-para-transito.jpg</v>
      </c>
      <c r="P895" s="2">
        <f>IFERROR(VLOOKUP(B895,[3]stock!$A$1:$B$9000,2,FALSE),"0")</f>
        <v>0</v>
      </c>
      <c r="Q895" s="2">
        <f>VLOOKUP($A895,[1]products_2021_10_19_12_46_45!$A$3:$S$481,11,FALSE)</f>
        <v>0</v>
      </c>
      <c r="R895" s="2">
        <f>VLOOKUP($A895,[1]products_2021_10_19_12_46_45!$A$3:$S$481,12,FALSE)</f>
        <v>20</v>
      </c>
      <c r="S895" s="2">
        <f>VLOOKUP($A895,[1]products_2021_10_19_12_46_45!$A$3:$S$481,13,FALSE)</f>
        <v>20</v>
      </c>
      <c r="T895" s="2">
        <f>VLOOKUP($A895,[1]products_2021_10_19_12_46_45!$A$3:$S$481,14,FALSE)</f>
        <v>5</v>
      </c>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row>
    <row r="896" spans="1:45" hidden="1" x14ac:dyDescent="0.25">
      <c r="A896" s="2">
        <v>1216</v>
      </c>
      <c r="B896" s="2">
        <v>210350010</v>
      </c>
      <c r="C896" s="2">
        <f>VLOOKUP($A896,[1]products_2021_10_19_12_46_45!$A$3:$S$481,3,FALSE)</f>
        <v>2103500</v>
      </c>
      <c r="D896" s="2" t="str">
        <f>VLOOKUP($A896,[1]products_2021_10_19_12_46_45!$A$3:$S$481,4,FALSE)</f>
        <v>Chomba manga corta para Tránsito</v>
      </c>
      <c r="E896" s="3" t="s">
        <v>60</v>
      </c>
      <c r="F896" s="4"/>
      <c r="G896" s="2" t="str">
        <f>VLOOKUP($A896,[1]products_2021_10_19_12_46_45!$A$3:$S$481,16,FALSE)</f>
        <v>Chomba manga corta de color azul, amarillo fluor para personal de tránsito.</v>
      </c>
      <c r="H896" s="2" t="str">
        <f>IFERROR(VLOOKUP($A896,[1]products_2021_10_19_12_46_45!$A$3:$S$481,17,FALSE),"")</f>
        <v>Banda reflectiva para ser visto en la oscuridad.&lt;br /&gt;
Parte superior de color amarillo fluor.&lt;br /&gt;
Color azul noche.&lt;br /&gt;
2 botones en el cuello.&lt;br /&gt;
Bandera bordada en manga derecha.&lt;br /&gt;
Espalda con la letra estampada &lt;strong&gt;TRANSITO&lt;/strong&gt;.</v>
      </c>
      <c r="I896" s="2" t="str">
        <f>VLOOKUP($A896,[1]products_2021_10_19_12_46_45!$A$3:$S$481,5,FALSE)</f>
        <v>Indumentaria militar</v>
      </c>
      <c r="J896" s="2" t="str">
        <f>IFERROR(VLOOKUP($A896,[1]products_2021_10_19_12_46_45!$A$3:$S$481,6,FALSE),"")</f>
        <v>Chombas, remeras y deportivos</v>
      </c>
      <c r="K896" s="2" t="str">
        <f>IFERROR(VLOOKUP($A896,[1]products_2021_10_19_12_46_45!$A$3:$S$481,7,FALSE),"")</f>
        <v>Chomba</v>
      </c>
      <c r="L896" s="2" t="str">
        <f>IFERROR(VLOOKUP($A896,[1]products_2021_10_19_12_46_45!$A$3:$S$481,8,FALSE),"")</f>
        <v>Mangas Cortas</v>
      </c>
      <c r="M896" s="2" t="str">
        <f>IFERROR(VLOOKUP($A896,[1]products_2021_10_19_12_46_45!$A$3:$S$481,9,FALSE),"")</f>
        <v>Policía, Chomba, Tránsito</v>
      </c>
      <c r="N896" s="2">
        <f>IFERROR(VLOOKUP(C896,[2]articulo!$A$1:$D$9000,4,FALSE),"")</f>
        <v>2839.2</v>
      </c>
      <c r="O896" s="2" t="str">
        <f>VLOOKUP($A896,[1]products_2021_10_19_12_46_45!$A$3:$S$481,18,FALSE)</f>
        <v>https://rerda.com/8047/chomba-manga-corta-para-transito.jpg,https://rerda.com/8048/chomba-manga-corta-para-transito.jpg,https://rerda.com/8049/chomba-manga-corta-para-transito.jpg,https://rerda.com/8050/chomba-manga-corta-para-transito.jpg</v>
      </c>
      <c r="P896" s="2">
        <f>IFERROR(VLOOKUP(B896,[3]stock!$A$1:$B$9000,2,FALSE),"0")</f>
        <v>0</v>
      </c>
      <c r="Q896" s="2">
        <f>VLOOKUP($A896,[1]products_2021_10_19_12_46_45!$A$3:$S$481,11,FALSE)</f>
        <v>0</v>
      </c>
      <c r="R896" s="2">
        <f>VLOOKUP($A896,[1]products_2021_10_19_12_46_45!$A$3:$S$481,12,FALSE)</f>
        <v>20</v>
      </c>
      <c r="S896" s="2">
        <f>VLOOKUP($A896,[1]products_2021_10_19_12_46_45!$A$3:$S$481,13,FALSE)</f>
        <v>20</v>
      </c>
      <c r="T896" s="2">
        <f>VLOOKUP($A896,[1]products_2021_10_19_12_46_45!$A$3:$S$481,14,FALSE)</f>
        <v>5</v>
      </c>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row>
    <row r="897" spans="1:45" hidden="1" x14ac:dyDescent="0.25">
      <c r="A897" s="2">
        <v>911</v>
      </c>
      <c r="B897" s="2">
        <v>222000401</v>
      </c>
      <c r="C897" s="2">
        <f>VLOOKUP($A897,[1]products_2021_10_19_12_46_45!$A$3:$S$481,3,FALSE)</f>
        <v>2220004</v>
      </c>
      <c r="D897" s="2" t="str">
        <f>VLOOKUP($A897,[1]products_2021_10_19_12_46_45!$A$3:$S$481,4,FALSE)</f>
        <v>Remera Manga Corta Blanca Lisa T:XXS/XXL</v>
      </c>
      <c r="E897" s="3" t="s">
        <v>46</v>
      </c>
      <c r="F897" s="4"/>
      <c r="G897" s="2" t="str">
        <f>VLOOKUP($A897,[1]products_2021_10_19_12_46_45!$A$3:$S$481,16,FALSE)</f>
        <v>Remera lisa de algodón, mangas cortas y cuello rendono._x000D_
Uso diario._x000D_
Ideal para estampar, bordar y/o sublimar.</v>
      </c>
      <c r="H897" s="2" t="str">
        <f>IFERROR(VLOOKUP($A897,[1]products_2021_10_19_12_46_45!$A$3:$S$481,17,FALSE),"")</f>
        <v/>
      </c>
      <c r="I897" s="2" t="str">
        <f>VLOOKUP($A897,[1]products_2021_10_19_12_46_45!$A$3:$S$481,5,FALSE)</f>
        <v>Indumentaria militar</v>
      </c>
      <c r="J897" s="2" t="str">
        <f>IFERROR(VLOOKUP($A897,[1]products_2021_10_19_12_46_45!$A$3:$S$481,6,FALSE),"")</f>
        <v>Chombas, remeras y deportivos</v>
      </c>
      <c r="K897" s="2" t="str">
        <f>IFERROR(VLOOKUP($A897,[1]products_2021_10_19_12_46_45!$A$3:$S$481,7,FALSE),"")</f>
        <v>Remera</v>
      </c>
      <c r="L897" s="2" t="str">
        <f>IFERROR(VLOOKUP($A897,[1]products_2021_10_19_12_46_45!$A$3:$S$481,8,FALSE),"")</f>
        <v>Mangas Cortas</v>
      </c>
      <c r="M897" s="2" t="str">
        <f>IFERROR(VLOOKUP($A897,[1]products_2021_10_19_12_46_45!$A$3:$S$481,9,FALSE),"")</f>
        <v>Manga Corta, Remera</v>
      </c>
      <c r="N897" s="2">
        <f>IFERROR(VLOOKUP(C897,[2]articulo!$A$1:$D$9000,4,FALSE),"")</f>
        <v>1965.6</v>
      </c>
      <c r="O897" s="2" t="str">
        <f>VLOOKUP($A897,[1]products_2021_10_19_12_46_45!$A$3:$S$481,18,FALSE)</f>
        <v>https://rerda.com/4315/remera-manga-corta-blanca-lisa.jpg</v>
      </c>
      <c r="P897" s="2">
        <f>IFERROR(VLOOKUP(B897,[3]stock!$A$1:$B$9000,2,FALSE),"0")</f>
        <v>3</v>
      </c>
      <c r="Q897" s="2">
        <f>VLOOKUP($A897,[1]products_2021_10_19_12_46_45!$A$3:$S$481,11,FALSE)</f>
        <v>5</v>
      </c>
      <c r="R897" s="2">
        <f>VLOOKUP($A897,[1]products_2021_10_19_12_46_45!$A$3:$S$481,12,FALSE)</f>
        <v>5</v>
      </c>
      <c r="S897" s="2">
        <f>VLOOKUP($A897,[1]products_2021_10_19_12_46_45!$A$3:$S$481,13,FALSE)</f>
        <v>5</v>
      </c>
      <c r="T897" s="2">
        <f>VLOOKUP($A897,[1]products_2021_10_19_12_46_45!$A$3:$S$481,14,FALSE)</f>
        <v>0.03</v>
      </c>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row>
    <row r="898" spans="1:45" hidden="1" x14ac:dyDescent="0.25">
      <c r="A898" s="2">
        <v>911</v>
      </c>
      <c r="B898" s="2">
        <v>222000402</v>
      </c>
      <c r="C898" s="2">
        <f>VLOOKUP($A898,[1]products_2021_10_19_12_46_45!$A$3:$S$481,3,FALSE)</f>
        <v>2220004</v>
      </c>
      <c r="D898" s="2" t="str">
        <f>VLOOKUP($A898,[1]products_2021_10_19_12_46_45!$A$3:$S$481,4,FALSE)</f>
        <v>Remera Manga Corta Blanca Lisa T:XXS/XXL</v>
      </c>
      <c r="E898" s="3" t="s">
        <v>47</v>
      </c>
      <c r="F898" s="4"/>
      <c r="G898" s="2" t="str">
        <f>VLOOKUP($A898,[1]products_2021_10_19_12_46_45!$A$3:$S$481,16,FALSE)</f>
        <v>Remera lisa de algodón, mangas cortas y cuello rendono._x000D_
Uso diario._x000D_
Ideal para estampar, bordar y/o sublimar.</v>
      </c>
      <c r="H898" s="2" t="str">
        <f>IFERROR(VLOOKUP($A898,[1]products_2021_10_19_12_46_45!$A$3:$S$481,17,FALSE),"")</f>
        <v/>
      </c>
      <c r="I898" s="2" t="str">
        <f>VLOOKUP($A898,[1]products_2021_10_19_12_46_45!$A$3:$S$481,5,FALSE)</f>
        <v>Indumentaria militar</v>
      </c>
      <c r="J898" s="2" t="str">
        <f>IFERROR(VLOOKUP($A898,[1]products_2021_10_19_12_46_45!$A$3:$S$481,6,FALSE),"")</f>
        <v>Chombas, remeras y deportivos</v>
      </c>
      <c r="K898" s="2" t="str">
        <f>IFERROR(VLOOKUP($A898,[1]products_2021_10_19_12_46_45!$A$3:$S$481,7,FALSE),"")</f>
        <v>Remera</v>
      </c>
      <c r="L898" s="2" t="str">
        <f>IFERROR(VLOOKUP($A898,[1]products_2021_10_19_12_46_45!$A$3:$S$481,8,FALSE),"")</f>
        <v>Mangas Cortas</v>
      </c>
      <c r="M898" s="2" t="str">
        <f>IFERROR(VLOOKUP($A898,[1]products_2021_10_19_12_46_45!$A$3:$S$481,9,FALSE),"")</f>
        <v>Manga Corta, Remera</v>
      </c>
      <c r="N898" s="2">
        <f>IFERROR(VLOOKUP(C898,[2]articulo!$A$1:$D$9000,4,FALSE),"")</f>
        <v>1965.6</v>
      </c>
      <c r="O898" s="2" t="str">
        <f>VLOOKUP($A898,[1]products_2021_10_19_12_46_45!$A$3:$S$481,18,FALSE)</f>
        <v>https://rerda.com/4315/remera-manga-corta-blanca-lisa.jpg</v>
      </c>
      <c r="P898" s="2">
        <f>IFERROR(VLOOKUP(B898,[3]stock!$A$1:$B$9000,2,FALSE),"0")</f>
        <v>100</v>
      </c>
      <c r="Q898" s="2">
        <f>VLOOKUP($A898,[1]products_2021_10_19_12_46_45!$A$3:$S$481,11,FALSE)</f>
        <v>5</v>
      </c>
      <c r="R898" s="2">
        <f>VLOOKUP($A898,[1]products_2021_10_19_12_46_45!$A$3:$S$481,12,FALSE)</f>
        <v>5</v>
      </c>
      <c r="S898" s="2">
        <f>VLOOKUP($A898,[1]products_2021_10_19_12_46_45!$A$3:$S$481,13,FALSE)</f>
        <v>5</v>
      </c>
      <c r="T898" s="2">
        <f>VLOOKUP($A898,[1]products_2021_10_19_12_46_45!$A$3:$S$481,14,FALSE)</f>
        <v>0.03</v>
      </c>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row>
    <row r="899" spans="1:45" hidden="1" x14ac:dyDescent="0.25">
      <c r="A899" s="2">
        <v>911</v>
      </c>
      <c r="B899" s="2">
        <v>222000403</v>
      </c>
      <c r="C899" s="2">
        <f>VLOOKUP($A899,[1]products_2021_10_19_12_46_45!$A$3:$S$481,3,FALSE)</f>
        <v>2220004</v>
      </c>
      <c r="D899" s="2" t="str">
        <f>VLOOKUP($A899,[1]products_2021_10_19_12_46_45!$A$3:$S$481,4,FALSE)</f>
        <v>Remera Manga Corta Blanca Lisa T:XXS/XXL</v>
      </c>
      <c r="E899" s="3" t="s">
        <v>48</v>
      </c>
      <c r="F899" s="4"/>
      <c r="G899" s="2" t="str">
        <f>VLOOKUP($A899,[1]products_2021_10_19_12_46_45!$A$3:$S$481,16,FALSE)</f>
        <v>Remera lisa de algodón, mangas cortas y cuello rendono._x000D_
Uso diario._x000D_
Ideal para estampar, bordar y/o sublimar.</v>
      </c>
      <c r="H899" s="2" t="str">
        <f>IFERROR(VLOOKUP($A899,[1]products_2021_10_19_12_46_45!$A$3:$S$481,17,FALSE),"")</f>
        <v/>
      </c>
      <c r="I899" s="2" t="str">
        <f>VLOOKUP($A899,[1]products_2021_10_19_12_46_45!$A$3:$S$481,5,FALSE)</f>
        <v>Indumentaria militar</v>
      </c>
      <c r="J899" s="2" t="str">
        <f>IFERROR(VLOOKUP($A899,[1]products_2021_10_19_12_46_45!$A$3:$S$481,6,FALSE),"")</f>
        <v>Chombas, remeras y deportivos</v>
      </c>
      <c r="K899" s="2" t="str">
        <f>IFERROR(VLOOKUP($A899,[1]products_2021_10_19_12_46_45!$A$3:$S$481,7,FALSE),"")</f>
        <v>Remera</v>
      </c>
      <c r="L899" s="2" t="str">
        <f>IFERROR(VLOOKUP($A899,[1]products_2021_10_19_12_46_45!$A$3:$S$481,8,FALSE),"")</f>
        <v>Mangas Cortas</v>
      </c>
      <c r="M899" s="2" t="str">
        <f>IFERROR(VLOOKUP($A899,[1]products_2021_10_19_12_46_45!$A$3:$S$481,9,FALSE),"")</f>
        <v>Manga Corta, Remera</v>
      </c>
      <c r="N899" s="2">
        <f>IFERROR(VLOOKUP(C899,[2]articulo!$A$1:$D$9000,4,FALSE),"")</f>
        <v>1965.6</v>
      </c>
      <c r="O899" s="2" t="str">
        <f>VLOOKUP($A899,[1]products_2021_10_19_12_46_45!$A$3:$S$481,18,FALSE)</f>
        <v>https://rerda.com/4315/remera-manga-corta-blanca-lisa.jpg</v>
      </c>
      <c r="P899" s="2">
        <f>IFERROR(VLOOKUP(B899,[3]stock!$A$1:$B$9000,2,FALSE),"0")</f>
        <v>16</v>
      </c>
      <c r="Q899" s="2">
        <f>VLOOKUP($A899,[1]products_2021_10_19_12_46_45!$A$3:$S$481,11,FALSE)</f>
        <v>5</v>
      </c>
      <c r="R899" s="2">
        <f>VLOOKUP($A899,[1]products_2021_10_19_12_46_45!$A$3:$S$481,12,FALSE)</f>
        <v>5</v>
      </c>
      <c r="S899" s="2">
        <f>VLOOKUP($A899,[1]products_2021_10_19_12_46_45!$A$3:$S$481,13,FALSE)</f>
        <v>5</v>
      </c>
      <c r="T899" s="2">
        <f>VLOOKUP($A899,[1]products_2021_10_19_12_46_45!$A$3:$S$481,14,FALSE)</f>
        <v>0.03</v>
      </c>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row>
    <row r="900" spans="1:45" hidden="1" x14ac:dyDescent="0.25">
      <c r="A900" s="2">
        <v>911</v>
      </c>
      <c r="B900" s="2">
        <v>222000404</v>
      </c>
      <c r="C900" s="2">
        <f>VLOOKUP($A900,[1]products_2021_10_19_12_46_45!$A$3:$S$481,3,FALSE)</f>
        <v>2220004</v>
      </c>
      <c r="D900" s="2" t="str">
        <f>VLOOKUP($A900,[1]products_2021_10_19_12_46_45!$A$3:$S$481,4,FALSE)</f>
        <v>Remera Manga Corta Blanca Lisa T:XXS/XXL</v>
      </c>
      <c r="E900" s="3" t="s">
        <v>49</v>
      </c>
      <c r="F900" s="4"/>
      <c r="G900" s="2" t="str">
        <f>VLOOKUP($A900,[1]products_2021_10_19_12_46_45!$A$3:$S$481,16,FALSE)</f>
        <v>Remera lisa de algodón, mangas cortas y cuello rendono._x000D_
Uso diario._x000D_
Ideal para estampar, bordar y/o sublimar.</v>
      </c>
      <c r="H900" s="2" t="str">
        <f>IFERROR(VLOOKUP($A900,[1]products_2021_10_19_12_46_45!$A$3:$S$481,17,FALSE),"")</f>
        <v/>
      </c>
      <c r="I900" s="2" t="str">
        <f>VLOOKUP($A900,[1]products_2021_10_19_12_46_45!$A$3:$S$481,5,FALSE)</f>
        <v>Indumentaria militar</v>
      </c>
      <c r="J900" s="2" t="str">
        <f>IFERROR(VLOOKUP($A900,[1]products_2021_10_19_12_46_45!$A$3:$S$481,6,FALSE),"")</f>
        <v>Chombas, remeras y deportivos</v>
      </c>
      <c r="K900" s="2" t="str">
        <f>IFERROR(VLOOKUP($A900,[1]products_2021_10_19_12_46_45!$A$3:$S$481,7,FALSE),"")</f>
        <v>Remera</v>
      </c>
      <c r="L900" s="2" t="str">
        <f>IFERROR(VLOOKUP($A900,[1]products_2021_10_19_12_46_45!$A$3:$S$481,8,FALSE),"")</f>
        <v>Mangas Cortas</v>
      </c>
      <c r="M900" s="2" t="str">
        <f>IFERROR(VLOOKUP($A900,[1]products_2021_10_19_12_46_45!$A$3:$S$481,9,FALSE),"")</f>
        <v>Manga Corta, Remera</v>
      </c>
      <c r="N900" s="2">
        <f>IFERROR(VLOOKUP(C900,[2]articulo!$A$1:$D$9000,4,FALSE),"")</f>
        <v>1965.6</v>
      </c>
      <c r="O900" s="2" t="str">
        <f>VLOOKUP($A900,[1]products_2021_10_19_12_46_45!$A$3:$S$481,18,FALSE)</f>
        <v>https://rerda.com/4315/remera-manga-corta-blanca-lisa.jpg</v>
      </c>
      <c r="P900" s="2">
        <f>IFERROR(VLOOKUP(B900,[3]stock!$A$1:$B$9000,2,FALSE),"0")</f>
        <v>8</v>
      </c>
      <c r="Q900" s="2">
        <f>VLOOKUP($A900,[1]products_2021_10_19_12_46_45!$A$3:$S$481,11,FALSE)</f>
        <v>5</v>
      </c>
      <c r="R900" s="2">
        <f>VLOOKUP($A900,[1]products_2021_10_19_12_46_45!$A$3:$S$481,12,FALSE)</f>
        <v>5</v>
      </c>
      <c r="S900" s="2">
        <f>VLOOKUP($A900,[1]products_2021_10_19_12_46_45!$A$3:$S$481,13,FALSE)</f>
        <v>5</v>
      </c>
      <c r="T900" s="2">
        <f>VLOOKUP($A900,[1]products_2021_10_19_12_46_45!$A$3:$S$481,14,FALSE)</f>
        <v>0.03</v>
      </c>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row>
    <row r="901" spans="1:45" hidden="1" x14ac:dyDescent="0.25">
      <c r="A901" s="2">
        <v>911</v>
      </c>
      <c r="B901" s="2">
        <v>222000405</v>
      </c>
      <c r="C901" s="2">
        <f>VLOOKUP($A901,[1]products_2021_10_19_12_46_45!$A$3:$S$481,3,FALSE)</f>
        <v>2220004</v>
      </c>
      <c r="D901" s="2" t="str">
        <f>VLOOKUP($A901,[1]products_2021_10_19_12_46_45!$A$3:$S$481,4,FALSE)</f>
        <v>Remera Manga Corta Blanca Lisa T:XXS/XXL</v>
      </c>
      <c r="E901" s="3" t="s">
        <v>50</v>
      </c>
      <c r="F901" s="4"/>
      <c r="G901" s="2" t="str">
        <f>VLOOKUP($A901,[1]products_2021_10_19_12_46_45!$A$3:$S$481,16,FALSE)</f>
        <v>Remera lisa de algodón, mangas cortas y cuello rendono._x000D_
Uso diario._x000D_
Ideal para estampar, bordar y/o sublimar.</v>
      </c>
      <c r="H901" s="2" t="str">
        <f>IFERROR(VLOOKUP($A901,[1]products_2021_10_19_12_46_45!$A$3:$S$481,17,FALSE),"")</f>
        <v/>
      </c>
      <c r="I901" s="2" t="str">
        <f>VLOOKUP($A901,[1]products_2021_10_19_12_46_45!$A$3:$S$481,5,FALSE)</f>
        <v>Indumentaria militar</v>
      </c>
      <c r="J901" s="2" t="str">
        <f>IFERROR(VLOOKUP($A901,[1]products_2021_10_19_12_46_45!$A$3:$S$481,6,FALSE),"")</f>
        <v>Chombas, remeras y deportivos</v>
      </c>
      <c r="K901" s="2" t="str">
        <f>IFERROR(VLOOKUP($A901,[1]products_2021_10_19_12_46_45!$A$3:$S$481,7,FALSE),"")</f>
        <v>Remera</v>
      </c>
      <c r="L901" s="2" t="str">
        <f>IFERROR(VLOOKUP($A901,[1]products_2021_10_19_12_46_45!$A$3:$S$481,8,FALSE),"")</f>
        <v>Mangas Cortas</v>
      </c>
      <c r="M901" s="2" t="str">
        <f>IFERROR(VLOOKUP($A901,[1]products_2021_10_19_12_46_45!$A$3:$S$481,9,FALSE),"")</f>
        <v>Manga Corta, Remera</v>
      </c>
      <c r="N901" s="2">
        <f>IFERROR(VLOOKUP(C901,[2]articulo!$A$1:$D$9000,4,FALSE),"")</f>
        <v>1965.6</v>
      </c>
      <c r="O901" s="2" t="str">
        <f>VLOOKUP($A901,[1]products_2021_10_19_12_46_45!$A$3:$S$481,18,FALSE)</f>
        <v>https://rerda.com/4315/remera-manga-corta-blanca-lisa.jpg</v>
      </c>
      <c r="P901" s="2">
        <f>IFERROR(VLOOKUP(B901,[3]stock!$A$1:$B$9000,2,FALSE),"0")</f>
        <v>22</v>
      </c>
      <c r="Q901" s="2">
        <f>VLOOKUP($A901,[1]products_2021_10_19_12_46_45!$A$3:$S$481,11,FALSE)</f>
        <v>5</v>
      </c>
      <c r="R901" s="2">
        <f>VLOOKUP($A901,[1]products_2021_10_19_12_46_45!$A$3:$S$481,12,FALSE)</f>
        <v>5</v>
      </c>
      <c r="S901" s="2">
        <f>VLOOKUP($A901,[1]products_2021_10_19_12_46_45!$A$3:$S$481,13,FALSE)</f>
        <v>5</v>
      </c>
      <c r="T901" s="2">
        <f>VLOOKUP($A901,[1]products_2021_10_19_12_46_45!$A$3:$S$481,14,FALSE)</f>
        <v>0.03</v>
      </c>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row>
    <row r="902" spans="1:45" hidden="1" x14ac:dyDescent="0.25">
      <c r="A902" s="2">
        <v>911</v>
      </c>
      <c r="B902" s="2">
        <v>222000406</v>
      </c>
      <c r="C902" s="2">
        <f>VLOOKUP($A902,[1]products_2021_10_19_12_46_45!$A$3:$S$481,3,FALSE)</f>
        <v>2220004</v>
      </c>
      <c r="D902" s="2" t="str">
        <f>VLOOKUP($A902,[1]products_2021_10_19_12_46_45!$A$3:$S$481,4,FALSE)</f>
        <v>Remera Manga Corta Blanca Lisa T:XXS/XXL</v>
      </c>
      <c r="E902" s="3" t="s">
        <v>51</v>
      </c>
      <c r="F902" s="4"/>
      <c r="G902" s="2" t="str">
        <f>VLOOKUP($A902,[1]products_2021_10_19_12_46_45!$A$3:$S$481,16,FALSE)</f>
        <v>Remera lisa de algodón, mangas cortas y cuello rendono._x000D_
Uso diario._x000D_
Ideal para estampar, bordar y/o sublimar.</v>
      </c>
      <c r="H902" s="2" t="str">
        <f>IFERROR(VLOOKUP($A902,[1]products_2021_10_19_12_46_45!$A$3:$S$481,17,FALSE),"")</f>
        <v/>
      </c>
      <c r="I902" s="2" t="str">
        <f>VLOOKUP($A902,[1]products_2021_10_19_12_46_45!$A$3:$S$481,5,FALSE)</f>
        <v>Indumentaria militar</v>
      </c>
      <c r="J902" s="2" t="str">
        <f>IFERROR(VLOOKUP($A902,[1]products_2021_10_19_12_46_45!$A$3:$S$481,6,FALSE),"")</f>
        <v>Chombas, remeras y deportivos</v>
      </c>
      <c r="K902" s="2" t="str">
        <f>IFERROR(VLOOKUP($A902,[1]products_2021_10_19_12_46_45!$A$3:$S$481,7,FALSE),"")</f>
        <v>Remera</v>
      </c>
      <c r="L902" s="2" t="str">
        <f>IFERROR(VLOOKUP($A902,[1]products_2021_10_19_12_46_45!$A$3:$S$481,8,FALSE),"")</f>
        <v>Mangas Cortas</v>
      </c>
      <c r="M902" s="2" t="str">
        <f>IFERROR(VLOOKUP($A902,[1]products_2021_10_19_12_46_45!$A$3:$S$481,9,FALSE),"")</f>
        <v>Manga Corta, Remera</v>
      </c>
      <c r="N902" s="2">
        <f>IFERROR(VLOOKUP(C902,[2]articulo!$A$1:$D$9000,4,FALSE),"")</f>
        <v>1965.6</v>
      </c>
      <c r="O902" s="2" t="str">
        <f>VLOOKUP($A902,[1]products_2021_10_19_12_46_45!$A$3:$S$481,18,FALSE)</f>
        <v>https://rerda.com/4315/remera-manga-corta-blanca-lisa.jpg</v>
      </c>
      <c r="P902" s="2">
        <f>IFERROR(VLOOKUP(B902,[3]stock!$A$1:$B$9000,2,FALSE),"0")</f>
        <v>52</v>
      </c>
      <c r="Q902" s="2">
        <f>VLOOKUP($A902,[1]products_2021_10_19_12_46_45!$A$3:$S$481,11,FALSE)</f>
        <v>5</v>
      </c>
      <c r="R902" s="2">
        <f>VLOOKUP($A902,[1]products_2021_10_19_12_46_45!$A$3:$S$481,12,FALSE)</f>
        <v>5</v>
      </c>
      <c r="S902" s="2">
        <f>VLOOKUP($A902,[1]products_2021_10_19_12_46_45!$A$3:$S$481,13,FALSE)</f>
        <v>5</v>
      </c>
      <c r="T902" s="2">
        <f>VLOOKUP($A902,[1]products_2021_10_19_12_46_45!$A$3:$S$481,14,FALSE)</f>
        <v>0.03</v>
      </c>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row>
    <row r="903" spans="1:45" hidden="1" x14ac:dyDescent="0.25">
      <c r="A903" s="2">
        <v>911</v>
      </c>
      <c r="B903" s="2">
        <v>222000408</v>
      </c>
      <c r="C903" s="2">
        <f>VLOOKUP($A903,[1]products_2021_10_19_12_46_45!$A$3:$S$481,3,FALSE)</f>
        <v>2220004</v>
      </c>
      <c r="D903" s="2" t="str">
        <f>VLOOKUP($A903,[1]products_2021_10_19_12_46_45!$A$3:$S$481,4,FALSE)</f>
        <v>Remera Manga Corta Blanca Lisa T:XXS/XXL</v>
      </c>
      <c r="E903" s="3" t="s">
        <v>58</v>
      </c>
      <c r="F903" s="4"/>
      <c r="G903" s="2" t="str">
        <f>VLOOKUP($A903,[1]products_2021_10_19_12_46_45!$A$3:$S$481,16,FALSE)</f>
        <v>Remera lisa de algodón, mangas cortas y cuello rendono._x000D_
Uso diario._x000D_
Ideal para estampar, bordar y/o sublimar.</v>
      </c>
      <c r="H903" s="2" t="str">
        <f>IFERROR(VLOOKUP($A903,[1]products_2021_10_19_12_46_45!$A$3:$S$481,17,FALSE),"")</f>
        <v/>
      </c>
      <c r="I903" s="2" t="str">
        <f>VLOOKUP($A903,[1]products_2021_10_19_12_46_45!$A$3:$S$481,5,FALSE)</f>
        <v>Indumentaria militar</v>
      </c>
      <c r="J903" s="2" t="str">
        <f>IFERROR(VLOOKUP($A903,[1]products_2021_10_19_12_46_45!$A$3:$S$481,6,FALSE),"")</f>
        <v>Chombas, remeras y deportivos</v>
      </c>
      <c r="K903" s="2" t="str">
        <f>IFERROR(VLOOKUP($A903,[1]products_2021_10_19_12_46_45!$A$3:$S$481,7,FALSE),"")</f>
        <v>Remera</v>
      </c>
      <c r="L903" s="2" t="str">
        <f>IFERROR(VLOOKUP($A903,[1]products_2021_10_19_12_46_45!$A$3:$S$481,8,FALSE),"")</f>
        <v>Mangas Cortas</v>
      </c>
      <c r="M903" s="2" t="str">
        <f>IFERROR(VLOOKUP($A903,[1]products_2021_10_19_12_46_45!$A$3:$S$481,9,FALSE),"")</f>
        <v>Manga Corta, Remera</v>
      </c>
      <c r="N903" s="2">
        <f>IFERROR(VLOOKUP(C903,[2]articulo!$A$1:$D$9000,4,FALSE),"")</f>
        <v>1965.6</v>
      </c>
      <c r="O903" s="2" t="str">
        <f>VLOOKUP($A903,[1]products_2021_10_19_12_46_45!$A$3:$S$481,18,FALSE)</f>
        <v>https://rerda.com/4315/remera-manga-corta-blanca-lisa.jpg</v>
      </c>
      <c r="P903" s="2" t="str">
        <f>IFERROR(VLOOKUP(B903,[3]stock!$A$1:$B$9000,2,FALSE),"0")</f>
        <v>0</v>
      </c>
      <c r="Q903" s="2">
        <f>VLOOKUP($A903,[1]products_2021_10_19_12_46_45!$A$3:$S$481,11,FALSE)</f>
        <v>5</v>
      </c>
      <c r="R903" s="2">
        <f>VLOOKUP($A903,[1]products_2021_10_19_12_46_45!$A$3:$S$481,12,FALSE)</f>
        <v>5</v>
      </c>
      <c r="S903" s="2">
        <f>VLOOKUP($A903,[1]products_2021_10_19_12_46_45!$A$3:$S$481,13,FALSE)</f>
        <v>5</v>
      </c>
      <c r="T903" s="2">
        <f>VLOOKUP($A903,[1]products_2021_10_19_12_46_45!$A$3:$S$481,14,FALSE)</f>
        <v>0.03</v>
      </c>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row>
    <row r="904" spans="1:45" hidden="1" x14ac:dyDescent="0.25">
      <c r="A904" s="2">
        <v>1179</v>
      </c>
      <c r="B904" s="2">
        <v>222003000</v>
      </c>
      <c r="C904" s="2">
        <f>VLOOKUP($A904,[1]products_2021_10_19_12_46_45!$A$3:$S$481,3,FALSE)</f>
        <v>2220030</v>
      </c>
      <c r="D904" s="2" t="str">
        <f>VLOOKUP($A904,[1]products_2021_10_19_12_46_45!$A$3:$S$481,4,FALSE)</f>
        <v>Polera de algodón Azul</v>
      </c>
      <c r="E904" s="3" t="s">
        <v>45</v>
      </c>
      <c r="F904" s="4"/>
      <c r="G904" s="2" t="str">
        <f>VLOOKUP($A904,[1]products_2021_10_19_12_46_45!$A$3:$S$481,16,FALSE)</f>
        <v>&lt;p&gt;Confeccionadas en algodón de primera calidad.&lt;br /&gt; Son ideales para el utilizarlas debajo de camperas o buzos, sumamente cómodas y duraderas.&lt;/p&gt;</v>
      </c>
      <c r="H904" s="2" t="str">
        <f>IFERROR(VLOOKUP($A904,[1]products_2021_10_19_12_46_45!$A$3:$S$481,17,FALSE),"")</f>
        <v/>
      </c>
      <c r="I904" s="2" t="str">
        <f>VLOOKUP($A904,[1]products_2021_10_19_12_46_45!$A$3:$S$481,5,FALSE)</f>
        <v>Indumentaria militar</v>
      </c>
      <c r="J904" s="2" t="str">
        <f>IFERROR(VLOOKUP($A904,[1]products_2021_10_19_12_46_45!$A$3:$S$481,6,FALSE),"")</f>
        <v>Chombas, remeras y deportivos</v>
      </c>
      <c r="K904" s="2" t="str">
        <f>IFERROR(VLOOKUP($A904,[1]products_2021_10_19_12_46_45!$A$3:$S$481,7,FALSE),"")</f>
        <v>Remera</v>
      </c>
      <c r="L904" s="2" t="str">
        <f>IFERROR(VLOOKUP($A904,[1]products_2021_10_19_12_46_45!$A$3:$S$481,8,FALSE),"")</f>
        <v>Mangas Largas</v>
      </c>
      <c r="M904" s="2" t="str">
        <f>IFERROR(VLOOKUP($A904,[1]products_2021_10_19_12_46_45!$A$3:$S$481,9,FALSE),"")</f>
        <v/>
      </c>
      <c r="N904" s="2">
        <f>IFERROR(VLOOKUP(C904,[2]articulo!$A$1:$D$9000,4,FALSE),"")</f>
        <v>1415.23</v>
      </c>
      <c r="O904" s="2" t="str">
        <f>VLOOKUP($A904,[1]products_2021_10_19_12_46_45!$A$3:$S$481,18,FALSE)</f>
        <v>https://rerda.com/6284/polera-de-algodon-azul.jpg,https://rerda.com/6285/polera-de-algodon-azul.jpg,https://rerda.com/6286/polera-de-algodon-azul.jpg,https://rerda.com/6287/polera-de-algodon-azul.jpg</v>
      </c>
      <c r="P904" s="2">
        <f>IFERROR(VLOOKUP(B904,[3]stock!$A$1:$B$9000,2,FALSE),"0")</f>
        <v>0</v>
      </c>
      <c r="Q904" s="2">
        <f>VLOOKUP($A904,[1]products_2021_10_19_12_46_45!$A$3:$S$481,11,FALSE)</f>
        <v>30</v>
      </c>
      <c r="R904" s="2">
        <f>VLOOKUP($A904,[1]products_2021_10_19_12_46_45!$A$3:$S$481,12,FALSE)</f>
        <v>20</v>
      </c>
      <c r="S904" s="2">
        <f>VLOOKUP($A904,[1]products_2021_10_19_12_46_45!$A$3:$S$481,13,FALSE)</f>
        <v>5</v>
      </c>
      <c r="T904" s="2">
        <f>VLOOKUP($A904,[1]products_2021_10_19_12_46_45!$A$3:$S$481,14,FALSE)</f>
        <v>0.1</v>
      </c>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row>
    <row r="905" spans="1:45" hidden="1" x14ac:dyDescent="0.25">
      <c r="A905" s="2">
        <v>1179</v>
      </c>
      <c r="B905" s="2">
        <v>222003001</v>
      </c>
      <c r="C905" s="2">
        <f>VLOOKUP($A905,[1]products_2021_10_19_12_46_45!$A$3:$S$481,3,FALSE)</f>
        <v>2220030</v>
      </c>
      <c r="D905" s="2" t="str">
        <f>VLOOKUP($A905,[1]products_2021_10_19_12_46_45!$A$3:$S$481,4,FALSE)</f>
        <v>Polera de algodón Azul</v>
      </c>
      <c r="E905" s="3" t="s">
        <v>46</v>
      </c>
      <c r="F905" s="4"/>
      <c r="G905" s="2" t="str">
        <f>VLOOKUP($A905,[1]products_2021_10_19_12_46_45!$A$3:$S$481,16,FALSE)</f>
        <v>&lt;p&gt;Confeccionadas en algodón de primera calidad.&lt;br /&gt; Son ideales para el utilizarlas debajo de camperas o buzos, sumamente cómodas y duraderas.&lt;/p&gt;</v>
      </c>
      <c r="H905" s="2" t="str">
        <f>IFERROR(VLOOKUP($A905,[1]products_2021_10_19_12_46_45!$A$3:$S$481,17,FALSE),"")</f>
        <v/>
      </c>
      <c r="I905" s="2" t="str">
        <f>VLOOKUP($A905,[1]products_2021_10_19_12_46_45!$A$3:$S$481,5,FALSE)</f>
        <v>Indumentaria militar</v>
      </c>
      <c r="J905" s="2" t="str">
        <f>IFERROR(VLOOKUP($A905,[1]products_2021_10_19_12_46_45!$A$3:$S$481,6,FALSE),"")</f>
        <v>Chombas, remeras y deportivos</v>
      </c>
      <c r="K905" s="2" t="str">
        <f>IFERROR(VLOOKUP($A905,[1]products_2021_10_19_12_46_45!$A$3:$S$481,7,FALSE),"")</f>
        <v>Remera</v>
      </c>
      <c r="L905" s="2" t="str">
        <f>IFERROR(VLOOKUP($A905,[1]products_2021_10_19_12_46_45!$A$3:$S$481,8,FALSE),"")</f>
        <v>Mangas Largas</v>
      </c>
      <c r="M905" s="2" t="str">
        <f>IFERROR(VLOOKUP($A905,[1]products_2021_10_19_12_46_45!$A$3:$S$481,9,FALSE),"")</f>
        <v/>
      </c>
      <c r="N905" s="2">
        <f>IFERROR(VLOOKUP(C905,[2]articulo!$A$1:$D$9000,4,FALSE),"")</f>
        <v>1415.23</v>
      </c>
      <c r="O905" s="2" t="str">
        <f>VLOOKUP($A905,[1]products_2021_10_19_12_46_45!$A$3:$S$481,18,FALSE)</f>
        <v>https://rerda.com/6284/polera-de-algodon-azul.jpg,https://rerda.com/6285/polera-de-algodon-azul.jpg,https://rerda.com/6286/polera-de-algodon-azul.jpg,https://rerda.com/6287/polera-de-algodon-azul.jpg</v>
      </c>
      <c r="P905" s="2">
        <f>IFERROR(VLOOKUP(B905,[3]stock!$A$1:$B$9000,2,FALSE),"0")</f>
        <v>0</v>
      </c>
      <c r="Q905" s="2">
        <f>VLOOKUP($A905,[1]products_2021_10_19_12_46_45!$A$3:$S$481,11,FALSE)</f>
        <v>30</v>
      </c>
      <c r="R905" s="2">
        <f>VLOOKUP($A905,[1]products_2021_10_19_12_46_45!$A$3:$S$481,12,FALSE)</f>
        <v>20</v>
      </c>
      <c r="S905" s="2">
        <f>VLOOKUP($A905,[1]products_2021_10_19_12_46_45!$A$3:$S$481,13,FALSE)</f>
        <v>5</v>
      </c>
      <c r="T905" s="2">
        <f>VLOOKUP($A905,[1]products_2021_10_19_12_46_45!$A$3:$S$481,14,FALSE)</f>
        <v>0.1</v>
      </c>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row>
    <row r="906" spans="1:45" hidden="1" x14ac:dyDescent="0.25">
      <c r="A906" s="2">
        <v>1179</v>
      </c>
      <c r="B906" s="2">
        <v>222003002</v>
      </c>
      <c r="C906" s="2">
        <f>VLOOKUP($A906,[1]products_2021_10_19_12_46_45!$A$3:$S$481,3,FALSE)</f>
        <v>2220030</v>
      </c>
      <c r="D906" s="2" t="str">
        <f>VLOOKUP($A906,[1]products_2021_10_19_12_46_45!$A$3:$S$481,4,FALSE)</f>
        <v>Polera de algodón Azul</v>
      </c>
      <c r="E906" s="3" t="s">
        <v>47</v>
      </c>
      <c r="F906" s="4"/>
      <c r="G906" s="2" t="str">
        <f>VLOOKUP($A906,[1]products_2021_10_19_12_46_45!$A$3:$S$481,16,FALSE)</f>
        <v>&lt;p&gt;Confeccionadas en algodón de primera calidad.&lt;br /&gt; Son ideales para el utilizarlas debajo de camperas o buzos, sumamente cómodas y duraderas.&lt;/p&gt;</v>
      </c>
      <c r="H906" s="2" t="str">
        <f>IFERROR(VLOOKUP($A906,[1]products_2021_10_19_12_46_45!$A$3:$S$481,17,FALSE),"")</f>
        <v/>
      </c>
      <c r="I906" s="2" t="str">
        <f>VLOOKUP($A906,[1]products_2021_10_19_12_46_45!$A$3:$S$481,5,FALSE)</f>
        <v>Indumentaria militar</v>
      </c>
      <c r="J906" s="2" t="str">
        <f>IFERROR(VLOOKUP($A906,[1]products_2021_10_19_12_46_45!$A$3:$S$481,6,FALSE),"")</f>
        <v>Chombas, remeras y deportivos</v>
      </c>
      <c r="K906" s="2" t="str">
        <f>IFERROR(VLOOKUP($A906,[1]products_2021_10_19_12_46_45!$A$3:$S$481,7,FALSE),"")</f>
        <v>Remera</v>
      </c>
      <c r="L906" s="2" t="str">
        <f>IFERROR(VLOOKUP($A906,[1]products_2021_10_19_12_46_45!$A$3:$S$481,8,FALSE),"")</f>
        <v>Mangas Largas</v>
      </c>
      <c r="M906" s="2" t="str">
        <f>IFERROR(VLOOKUP($A906,[1]products_2021_10_19_12_46_45!$A$3:$S$481,9,FALSE),"")</f>
        <v/>
      </c>
      <c r="N906" s="2">
        <f>IFERROR(VLOOKUP(C906,[2]articulo!$A$1:$D$9000,4,FALSE),"")</f>
        <v>1415.23</v>
      </c>
      <c r="O906" s="2" t="str">
        <f>VLOOKUP($A906,[1]products_2021_10_19_12_46_45!$A$3:$S$481,18,FALSE)</f>
        <v>https://rerda.com/6284/polera-de-algodon-azul.jpg,https://rerda.com/6285/polera-de-algodon-azul.jpg,https://rerda.com/6286/polera-de-algodon-azul.jpg,https://rerda.com/6287/polera-de-algodon-azul.jpg</v>
      </c>
      <c r="P906" s="2">
        <f>IFERROR(VLOOKUP(B906,[3]stock!$A$1:$B$9000,2,FALSE),"0")</f>
        <v>1</v>
      </c>
      <c r="Q906" s="2">
        <f>VLOOKUP($A906,[1]products_2021_10_19_12_46_45!$A$3:$S$481,11,FALSE)</f>
        <v>30</v>
      </c>
      <c r="R906" s="2">
        <f>VLOOKUP($A906,[1]products_2021_10_19_12_46_45!$A$3:$S$481,12,FALSE)</f>
        <v>20</v>
      </c>
      <c r="S906" s="2">
        <f>VLOOKUP($A906,[1]products_2021_10_19_12_46_45!$A$3:$S$481,13,FALSE)</f>
        <v>5</v>
      </c>
      <c r="T906" s="2">
        <f>VLOOKUP($A906,[1]products_2021_10_19_12_46_45!$A$3:$S$481,14,FALSE)</f>
        <v>0.1</v>
      </c>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row>
    <row r="907" spans="1:45" hidden="1" x14ac:dyDescent="0.25">
      <c r="A907" s="2">
        <v>1179</v>
      </c>
      <c r="B907" s="2">
        <v>222003003</v>
      </c>
      <c r="C907" s="2">
        <f>VLOOKUP($A907,[1]products_2021_10_19_12_46_45!$A$3:$S$481,3,FALSE)</f>
        <v>2220030</v>
      </c>
      <c r="D907" s="2" t="str">
        <f>VLOOKUP($A907,[1]products_2021_10_19_12_46_45!$A$3:$S$481,4,FALSE)</f>
        <v>Polera de algodón Azul</v>
      </c>
      <c r="E907" s="3" t="s">
        <v>48</v>
      </c>
      <c r="F907" s="4"/>
      <c r="G907" s="2" t="str">
        <f>VLOOKUP($A907,[1]products_2021_10_19_12_46_45!$A$3:$S$481,16,FALSE)</f>
        <v>&lt;p&gt;Confeccionadas en algodón de primera calidad.&lt;br /&gt; Son ideales para el utilizarlas debajo de camperas o buzos, sumamente cómodas y duraderas.&lt;/p&gt;</v>
      </c>
      <c r="H907" s="2" t="str">
        <f>IFERROR(VLOOKUP($A907,[1]products_2021_10_19_12_46_45!$A$3:$S$481,17,FALSE),"")</f>
        <v/>
      </c>
      <c r="I907" s="2" t="str">
        <f>VLOOKUP($A907,[1]products_2021_10_19_12_46_45!$A$3:$S$481,5,FALSE)</f>
        <v>Indumentaria militar</v>
      </c>
      <c r="J907" s="2" t="str">
        <f>IFERROR(VLOOKUP($A907,[1]products_2021_10_19_12_46_45!$A$3:$S$481,6,FALSE),"")</f>
        <v>Chombas, remeras y deportivos</v>
      </c>
      <c r="K907" s="2" t="str">
        <f>IFERROR(VLOOKUP($A907,[1]products_2021_10_19_12_46_45!$A$3:$S$481,7,FALSE),"")</f>
        <v>Remera</v>
      </c>
      <c r="L907" s="2" t="str">
        <f>IFERROR(VLOOKUP($A907,[1]products_2021_10_19_12_46_45!$A$3:$S$481,8,FALSE),"")</f>
        <v>Mangas Largas</v>
      </c>
      <c r="M907" s="2" t="str">
        <f>IFERROR(VLOOKUP($A907,[1]products_2021_10_19_12_46_45!$A$3:$S$481,9,FALSE),"")</f>
        <v/>
      </c>
      <c r="N907" s="2">
        <f>IFERROR(VLOOKUP(C907,[2]articulo!$A$1:$D$9000,4,FALSE),"")</f>
        <v>1415.23</v>
      </c>
      <c r="O907" s="2" t="str">
        <f>VLOOKUP($A907,[1]products_2021_10_19_12_46_45!$A$3:$S$481,18,FALSE)</f>
        <v>https://rerda.com/6284/polera-de-algodon-azul.jpg,https://rerda.com/6285/polera-de-algodon-azul.jpg,https://rerda.com/6286/polera-de-algodon-azul.jpg,https://rerda.com/6287/polera-de-algodon-azul.jpg</v>
      </c>
      <c r="P907" s="2">
        <f>IFERROR(VLOOKUP(B907,[3]stock!$A$1:$B$9000,2,FALSE),"0")</f>
        <v>0</v>
      </c>
      <c r="Q907" s="2">
        <f>VLOOKUP($A907,[1]products_2021_10_19_12_46_45!$A$3:$S$481,11,FALSE)</f>
        <v>30</v>
      </c>
      <c r="R907" s="2">
        <f>VLOOKUP($A907,[1]products_2021_10_19_12_46_45!$A$3:$S$481,12,FALSE)</f>
        <v>20</v>
      </c>
      <c r="S907" s="2">
        <f>VLOOKUP($A907,[1]products_2021_10_19_12_46_45!$A$3:$S$481,13,FALSE)</f>
        <v>5</v>
      </c>
      <c r="T907" s="2">
        <f>VLOOKUP($A907,[1]products_2021_10_19_12_46_45!$A$3:$S$481,14,FALSE)</f>
        <v>0.1</v>
      </c>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row>
    <row r="908" spans="1:45" hidden="1" x14ac:dyDescent="0.25">
      <c r="A908" s="2">
        <v>1179</v>
      </c>
      <c r="B908" s="2">
        <v>222003004</v>
      </c>
      <c r="C908" s="2">
        <f>VLOOKUP($A908,[1]products_2021_10_19_12_46_45!$A$3:$S$481,3,FALSE)</f>
        <v>2220030</v>
      </c>
      <c r="D908" s="2" t="str">
        <f>VLOOKUP($A908,[1]products_2021_10_19_12_46_45!$A$3:$S$481,4,FALSE)</f>
        <v>Polera de algodón Azul</v>
      </c>
      <c r="E908" s="3" t="s">
        <v>49</v>
      </c>
      <c r="F908" s="4"/>
      <c r="G908" s="2" t="str">
        <f>VLOOKUP($A908,[1]products_2021_10_19_12_46_45!$A$3:$S$481,16,FALSE)</f>
        <v>&lt;p&gt;Confeccionadas en algodón de primera calidad.&lt;br /&gt; Son ideales para el utilizarlas debajo de camperas o buzos, sumamente cómodas y duraderas.&lt;/p&gt;</v>
      </c>
      <c r="H908" s="2" t="str">
        <f>IFERROR(VLOOKUP($A908,[1]products_2021_10_19_12_46_45!$A$3:$S$481,17,FALSE),"")</f>
        <v/>
      </c>
      <c r="I908" s="2" t="str">
        <f>VLOOKUP($A908,[1]products_2021_10_19_12_46_45!$A$3:$S$481,5,FALSE)</f>
        <v>Indumentaria militar</v>
      </c>
      <c r="J908" s="2" t="str">
        <f>IFERROR(VLOOKUP($A908,[1]products_2021_10_19_12_46_45!$A$3:$S$481,6,FALSE),"")</f>
        <v>Chombas, remeras y deportivos</v>
      </c>
      <c r="K908" s="2" t="str">
        <f>IFERROR(VLOOKUP($A908,[1]products_2021_10_19_12_46_45!$A$3:$S$481,7,FALSE),"")</f>
        <v>Remera</v>
      </c>
      <c r="L908" s="2" t="str">
        <f>IFERROR(VLOOKUP($A908,[1]products_2021_10_19_12_46_45!$A$3:$S$481,8,FALSE),"")</f>
        <v>Mangas Largas</v>
      </c>
      <c r="M908" s="2" t="str">
        <f>IFERROR(VLOOKUP($A908,[1]products_2021_10_19_12_46_45!$A$3:$S$481,9,FALSE),"")</f>
        <v/>
      </c>
      <c r="N908" s="2">
        <f>IFERROR(VLOOKUP(C908,[2]articulo!$A$1:$D$9000,4,FALSE),"")</f>
        <v>1415.23</v>
      </c>
      <c r="O908" s="2" t="str">
        <f>VLOOKUP($A908,[1]products_2021_10_19_12_46_45!$A$3:$S$481,18,FALSE)</f>
        <v>https://rerda.com/6284/polera-de-algodon-azul.jpg,https://rerda.com/6285/polera-de-algodon-azul.jpg,https://rerda.com/6286/polera-de-algodon-azul.jpg,https://rerda.com/6287/polera-de-algodon-azul.jpg</v>
      </c>
      <c r="P908" s="2">
        <f>IFERROR(VLOOKUP(B908,[3]stock!$A$1:$B$9000,2,FALSE),"0")</f>
        <v>0</v>
      </c>
      <c r="Q908" s="2">
        <f>VLOOKUP($A908,[1]products_2021_10_19_12_46_45!$A$3:$S$481,11,FALSE)</f>
        <v>30</v>
      </c>
      <c r="R908" s="2">
        <f>VLOOKUP($A908,[1]products_2021_10_19_12_46_45!$A$3:$S$481,12,FALSE)</f>
        <v>20</v>
      </c>
      <c r="S908" s="2">
        <f>VLOOKUP($A908,[1]products_2021_10_19_12_46_45!$A$3:$S$481,13,FALSE)</f>
        <v>5</v>
      </c>
      <c r="T908" s="2">
        <f>VLOOKUP($A908,[1]products_2021_10_19_12_46_45!$A$3:$S$481,14,FALSE)</f>
        <v>0.1</v>
      </c>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row>
    <row r="909" spans="1:45" hidden="1" x14ac:dyDescent="0.25">
      <c r="A909" s="2">
        <v>1179</v>
      </c>
      <c r="B909" s="2">
        <v>222003005</v>
      </c>
      <c r="C909" s="2">
        <f>VLOOKUP($A909,[1]products_2021_10_19_12_46_45!$A$3:$S$481,3,FALSE)</f>
        <v>2220030</v>
      </c>
      <c r="D909" s="2" t="str">
        <f>VLOOKUP($A909,[1]products_2021_10_19_12_46_45!$A$3:$S$481,4,FALSE)</f>
        <v>Polera de algodón Azul</v>
      </c>
      <c r="E909" s="3" t="s">
        <v>50</v>
      </c>
      <c r="F909" s="4"/>
      <c r="G909" s="2" t="str">
        <f>VLOOKUP($A909,[1]products_2021_10_19_12_46_45!$A$3:$S$481,16,FALSE)</f>
        <v>&lt;p&gt;Confeccionadas en algodón de primera calidad.&lt;br /&gt; Son ideales para el utilizarlas debajo de camperas o buzos, sumamente cómodas y duraderas.&lt;/p&gt;</v>
      </c>
      <c r="H909" s="2" t="str">
        <f>IFERROR(VLOOKUP($A909,[1]products_2021_10_19_12_46_45!$A$3:$S$481,17,FALSE),"")</f>
        <v/>
      </c>
      <c r="I909" s="2" t="str">
        <f>VLOOKUP($A909,[1]products_2021_10_19_12_46_45!$A$3:$S$481,5,FALSE)</f>
        <v>Indumentaria militar</v>
      </c>
      <c r="J909" s="2" t="str">
        <f>IFERROR(VLOOKUP($A909,[1]products_2021_10_19_12_46_45!$A$3:$S$481,6,FALSE),"")</f>
        <v>Chombas, remeras y deportivos</v>
      </c>
      <c r="K909" s="2" t="str">
        <f>IFERROR(VLOOKUP($A909,[1]products_2021_10_19_12_46_45!$A$3:$S$481,7,FALSE),"")</f>
        <v>Remera</v>
      </c>
      <c r="L909" s="2" t="str">
        <f>IFERROR(VLOOKUP($A909,[1]products_2021_10_19_12_46_45!$A$3:$S$481,8,FALSE),"")</f>
        <v>Mangas Largas</v>
      </c>
      <c r="M909" s="2" t="str">
        <f>IFERROR(VLOOKUP($A909,[1]products_2021_10_19_12_46_45!$A$3:$S$481,9,FALSE),"")</f>
        <v/>
      </c>
      <c r="N909" s="2">
        <f>IFERROR(VLOOKUP(C909,[2]articulo!$A$1:$D$9000,4,FALSE),"")</f>
        <v>1415.23</v>
      </c>
      <c r="O909" s="2" t="str">
        <f>VLOOKUP($A909,[1]products_2021_10_19_12_46_45!$A$3:$S$481,18,FALSE)</f>
        <v>https://rerda.com/6284/polera-de-algodon-azul.jpg,https://rerda.com/6285/polera-de-algodon-azul.jpg,https://rerda.com/6286/polera-de-algodon-azul.jpg,https://rerda.com/6287/polera-de-algodon-azul.jpg</v>
      </c>
      <c r="P909" s="2">
        <f>IFERROR(VLOOKUP(B909,[3]stock!$A$1:$B$9000,2,FALSE),"0")</f>
        <v>0</v>
      </c>
      <c r="Q909" s="2">
        <f>VLOOKUP($A909,[1]products_2021_10_19_12_46_45!$A$3:$S$481,11,FALSE)</f>
        <v>30</v>
      </c>
      <c r="R909" s="2">
        <f>VLOOKUP($A909,[1]products_2021_10_19_12_46_45!$A$3:$S$481,12,FALSE)</f>
        <v>20</v>
      </c>
      <c r="S909" s="2">
        <f>VLOOKUP($A909,[1]products_2021_10_19_12_46_45!$A$3:$S$481,13,FALSE)</f>
        <v>5</v>
      </c>
      <c r="T909" s="2">
        <f>VLOOKUP($A909,[1]products_2021_10_19_12_46_45!$A$3:$S$481,14,FALSE)</f>
        <v>0.1</v>
      </c>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row>
    <row r="910" spans="1:45" hidden="1" x14ac:dyDescent="0.25">
      <c r="A910" s="2">
        <v>1179</v>
      </c>
      <c r="B910" s="2">
        <v>222003006</v>
      </c>
      <c r="C910" s="2">
        <f>VLOOKUP($A910,[1]products_2021_10_19_12_46_45!$A$3:$S$481,3,FALSE)</f>
        <v>2220030</v>
      </c>
      <c r="D910" s="2" t="str">
        <f>VLOOKUP($A910,[1]products_2021_10_19_12_46_45!$A$3:$S$481,4,FALSE)</f>
        <v>Polera de algodón Azul</v>
      </c>
      <c r="E910" s="3" t="s">
        <v>51</v>
      </c>
      <c r="F910" s="4"/>
      <c r="G910" s="2" t="str">
        <f>VLOOKUP($A910,[1]products_2021_10_19_12_46_45!$A$3:$S$481,16,FALSE)</f>
        <v>&lt;p&gt;Confeccionadas en algodón de primera calidad.&lt;br /&gt; Son ideales para el utilizarlas debajo de camperas o buzos, sumamente cómodas y duraderas.&lt;/p&gt;</v>
      </c>
      <c r="H910" s="2" t="str">
        <f>IFERROR(VLOOKUP($A910,[1]products_2021_10_19_12_46_45!$A$3:$S$481,17,FALSE),"")</f>
        <v/>
      </c>
      <c r="I910" s="2" t="str">
        <f>VLOOKUP($A910,[1]products_2021_10_19_12_46_45!$A$3:$S$481,5,FALSE)</f>
        <v>Indumentaria militar</v>
      </c>
      <c r="J910" s="2" t="str">
        <f>IFERROR(VLOOKUP($A910,[1]products_2021_10_19_12_46_45!$A$3:$S$481,6,FALSE),"")</f>
        <v>Chombas, remeras y deportivos</v>
      </c>
      <c r="K910" s="2" t="str">
        <f>IFERROR(VLOOKUP($A910,[1]products_2021_10_19_12_46_45!$A$3:$S$481,7,FALSE),"")</f>
        <v>Remera</v>
      </c>
      <c r="L910" s="2" t="str">
        <f>IFERROR(VLOOKUP($A910,[1]products_2021_10_19_12_46_45!$A$3:$S$481,8,FALSE),"")</f>
        <v>Mangas Largas</v>
      </c>
      <c r="M910" s="2" t="str">
        <f>IFERROR(VLOOKUP($A910,[1]products_2021_10_19_12_46_45!$A$3:$S$481,9,FALSE),"")</f>
        <v/>
      </c>
      <c r="N910" s="2">
        <f>IFERROR(VLOOKUP(C910,[2]articulo!$A$1:$D$9000,4,FALSE),"")</f>
        <v>1415.23</v>
      </c>
      <c r="O910" s="2" t="str">
        <f>VLOOKUP($A910,[1]products_2021_10_19_12_46_45!$A$3:$S$481,18,FALSE)</f>
        <v>https://rerda.com/6284/polera-de-algodon-azul.jpg,https://rerda.com/6285/polera-de-algodon-azul.jpg,https://rerda.com/6286/polera-de-algodon-azul.jpg,https://rerda.com/6287/polera-de-algodon-azul.jpg</v>
      </c>
      <c r="P910" s="2">
        <f>IFERROR(VLOOKUP(B910,[3]stock!$A$1:$B$9000,2,FALSE),"0")</f>
        <v>0</v>
      </c>
      <c r="Q910" s="2">
        <f>VLOOKUP($A910,[1]products_2021_10_19_12_46_45!$A$3:$S$481,11,FALSE)</f>
        <v>30</v>
      </c>
      <c r="R910" s="2">
        <f>VLOOKUP($A910,[1]products_2021_10_19_12_46_45!$A$3:$S$481,12,FALSE)</f>
        <v>20</v>
      </c>
      <c r="S910" s="2">
        <f>VLOOKUP($A910,[1]products_2021_10_19_12_46_45!$A$3:$S$481,13,FALSE)</f>
        <v>5</v>
      </c>
      <c r="T910" s="2">
        <f>VLOOKUP($A910,[1]products_2021_10_19_12_46_45!$A$3:$S$481,14,FALSE)</f>
        <v>0.1</v>
      </c>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row>
    <row r="911" spans="1:45" hidden="1" x14ac:dyDescent="0.25">
      <c r="A911" s="2">
        <v>1182</v>
      </c>
      <c r="B911" s="2">
        <v>222003200</v>
      </c>
      <c r="C911" s="2">
        <f>VLOOKUP($A911,[1]products_2021_10_19_12_46_45!$A$3:$S$481,3,FALSE)</f>
        <v>2220032</v>
      </c>
      <c r="D911" s="2" t="str">
        <f>VLOOKUP($A911,[1]products_2021_10_19_12_46_45!$A$3:$S$481,4,FALSE)</f>
        <v>Polera de algodón Gris</v>
      </c>
      <c r="E911" s="3" t="s">
        <v>45</v>
      </c>
      <c r="F911" s="4"/>
      <c r="G911" s="2" t="str">
        <f>VLOOKUP($A911,[1]products_2021_10_19_12_46_45!$A$3:$S$481,16,FALSE)</f>
        <v>&lt;p&gt;Confeccionadas en algodón de primera calidad.&lt;br /&gt; Son ideales para el utilizarlas debajo de camperas o buzos, sumamente cómodas y duraderas.&lt;/p&gt;</v>
      </c>
      <c r="H911" s="2" t="str">
        <f>IFERROR(VLOOKUP($A911,[1]products_2021_10_19_12_46_45!$A$3:$S$481,17,FALSE),"")</f>
        <v/>
      </c>
      <c r="I911" s="2" t="str">
        <f>VLOOKUP($A911,[1]products_2021_10_19_12_46_45!$A$3:$S$481,5,FALSE)</f>
        <v>Indumentaria militar</v>
      </c>
      <c r="J911" s="2" t="str">
        <f>IFERROR(VLOOKUP($A911,[1]products_2021_10_19_12_46_45!$A$3:$S$481,6,FALSE),"")</f>
        <v>Chombas, remeras y deportivos</v>
      </c>
      <c r="K911" s="2" t="str">
        <f>IFERROR(VLOOKUP($A911,[1]products_2021_10_19_12_46_45!$A$3:$S$481,7,FALSE),"")</f>
        <v>Remera</v>
      </c>
      <c r="L911" s="2" t="str">
        <f>IFERROR(VLOOKUP($A911,[1]products_2021_10_19_12_46_45!$A$3:$S$481,8,FALSE),"")</f>
        <v>Mangas Largas</v>
      </c>
      <c r="M911" s="2" t="str">
        <f>IFERROR(VLOOKUP($A911,[1]products_2021_10_19_12_46_45!$A$3:$S$481,9,FALSE),"")</f>
        <v/>
      </c>
      <c r="N911" s="2">
        <f>IFERROR(VLOOKUP(C911,[2]articulo!$A$1:$D$9000,4,FALSE),"")</f>
        <v>1415.23</v>
      </c>
      <c r="O911" s="2" t="str">
        <f>VLOOKUP($A911,[1]products_2021_10_19_12_46_45!$A$3:$S$481,18,FALSE)</f>
        <v>https://rerda.com/6296/polera-de-algodon-gris.jpg,https://rerda.com/6297/polera-de-algodon-gris.jpg,https://rerda.com/6298/polera-de-algodon-gris.jpg,https://rerda.com/6295/polera-de-algodon-gris.jpg</v>
      </c>
      <c r="P911" s="2">
        <f>IFERROR(VLOOKUP(B911,[3]stock!$A$1:$B$9000,2,FALSE),"0")</f>
        <v>0</v>
      </c>
      <c r="Q911" s="2">
        <f>VLOOKUP($A911,[1]products_2021_10_19_12_46_45!$A$3:$S$481,11,FALSE)</f>
        <v>30</v>
      </c>
      <c r="R911" s="2">
        <f>VLOOKUP($A911,[1]products_2021_10_19_12_46_45!$A$3:$S$481,12,FALSE)</f>
        <v>20</v>
      </c>
      <c r="S911" s="2">
        <f>VLOOKUP($A911,[1]products_2021_10_19_12_46_45!$A$3:$S$481,13,FALSE)</f>
        <v>5</v>
      </c>
      <c r="T911" s="2">
        <f>VLOOKUP($A911,[1]products_2021_10_19_12_46_45!$A$3:$S$481,14,FALSE)</f>
        <v>0.1</v>
      </c>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row>
    <row r="912" spans="1:45" hidden="1" x14ac:dyDescent="0.25">
      <c r="A912" s="2">
        <v>1182</v>
      </c>
      <c r="B912" s="2">
        <v>222003201</v>
      </c>
      <c r="C912" s="2">
        <f>VLOOKUP($A912,[1]products_2021_10_19_12_46_45!$A$3:$S$481,3,FALSE)</f>
        <v>2220032</v>
      </c>
      <c r="D912" s="2" t="str">
        <f>VLOOKUP($A912,[1]products_2021_10_19_12_46_45!$A$3:$S$481,4,FALSE)</f>
        <v>Polera de algodón Gris</v>
      </c>
      <c r="E912" s="3" t="s">
        <v>46</v>
      </c>
      <c r="F912" s="4"/>
      <c r="G912" s="2" t="str">
        <f>VLOOKUP($A912,[1]products_2021_10_19_12_46_45!$A$3:$S$481,16,FALSE)</f>
        <v>&lt;p&gt;Confeccionadas en algodón de primera calidad.&lt;br /&gt; Son ideales para el utilizarlas debajo de camperas o buzos, sumamente cómodas y duraderas.&lt;/p&gt;</v>
      </c>
      <c r="H912" s="2" t="str">
        <f>IFERROR(VLOOKUP($A912,[1]products_2021_10_19_12_46_45!$A$3:$S$481,17,FALSE),"")</f>
        <v/>
      </c>
      <c r="I912" s="2" t="str">
        <f>VLOOKUP($A912,[1]products_2021_10_19_12_46_45!$A$3:$S$481,5,FALSE)</f>
        <v>Indumentaria militar</v>
      </c>
      <c r="J912" s="2" t="str">
        <f>IFERROR(VLOOKUP($A912,[1]products_2021_10_19_12_46_45!$A$3:$S$481,6,FALSE),"")</f>
        <v>Chombas, remeras y deportivos</v>
      </c>
      <c r="K912" s="2" t="str">
        <f>IFERROR(VLOOKUP($A912,[1]products_2021_10_19_12_46_45!$A$3:$S$481,7,FALSE),"")</f>
        <v>Remera</v>
      </c>
      <c r="L912" s="2" t="str">
        <f>IFERROR(VLOOKUP($A912,[1]products_2021_10_19_12_46_45!$A$3:$S$481,8,FALSE),"")</f>
        <v>Mangas Largas</v>
      </c>
      <c r="M912" s="2" t="str">
        <f>IFERROR(VLOOKUP($A912,[1]products_2021_10_19_12_46_45!$A$3:$S$481,9,FALSE),"")</f>
        <v/>
      </c>
      <c r="N912" s="2">
        <f>IFERROR(VLOOKUP(C912,[2]articulo!$A$1:$D$9000,4,FALSE),"")</f>
        <v>1415.23</v>
      </c>
      <c r="O912" s="2" t="str">
        <f>VLOOKUP($A912,[1]products_2021_10_19_12_46_45!$A$3:$S$481,18,FALSE)</f>
        <v>https://rerda.com/6296/polera-de-algodon-gris.jpg,https://rerda.com/6297/polera-de-algodon-gris.jpg,https://rerda.com/6298/polera-de-algodon-gris.jpg,https://rerda.com/6295/polera-de-algodon-gris.jpg</v>
      </c>
      <c r="P912" s="2">
        <f>IFERROR(VLOOKUP(B912,[3]stock!$A$1:$B$9000,2,FALSE),"0")</f>
        <v>0</v>
      </c>
      <c r="Q912" s="2">
        <f>VLOOKUP($A912,[1]products_2021_10_19_12_46_45!$A$3:$S$481,11,FALSE)</f>
        <v>30</v>
      </c>
      <c r="R912" s="2">
        <f>VLOOKUP($A912,[1]products_2021_10_19_12_46_45!$A$3:$S$481,12,FALSE)</f>
        <v>20</v>
      </c>
      <c r="S912" s="2">
        <f>VLOOKUP($A912,[1]products_2021_10_19_12_46_45!$A$3:$S$481,13,FALSE)</f>
        <v>5</v>
      </c>
      <c r="T912" s="2">
        <f>VLOOKUP($A912,[1]products_2021_10_19_12_46_45!$A$3:$S$481,14,FALSE)</f>
        <v>0.1</v>
      </c>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row>
    <row r="913" spans="1:45" hidden="1" x14ac:dyDescent="0.25">
      <c r="A913" s="2">
        <v>1182</v>
      </c>
      <c r="B913" s="2">
        <v>222003202</v>
      </c>
      <c r="C913" s="2">
        <f>VLOOKUP($A913,[1]products_2021_10_19_12_46_45!$A$3:$S$481,3,FALSE)</f>
        <v>2220032</v>
      </c>
      <c r="D913" s="2" t="str">
        <f>VLOOKUP($A913,[1]products_2021_10_19_12_46_45!$A$3:$S$481,4,FALSE)</f>
        <v>Polera de algodón Gris</v>
      </c>
      <c r="E913" s="3" t="s">
        <v>47</v>
      </c>
      <c r="F913" s="4"/>
      <c r="G913" s="2" t="str">
        <f>VLOOKUP($A913,[1]products_2021_10_19_12_46_45!$A$3:$S$481,16,FALSE)</f>
        <v>&lt;p&gt;Confeccionadas en algodón de primera calidad.&lt;br /&gt; Son ideales para el utilizarlas debajo de camperas o buzos, sumamente cómodas y duraderas.&lt;/p&gt;</v>
      </c>
      <c r="H913" s="2" t="str">
        <f>IFERROR(VLOOKUP($A913,[1]products_2021_10_19_12_46_45!$A$3:$S$481,17,FALSE),"")</f>
        <v/>
      </c>
      <c r="I913" s="2" t="str">
        <f>VLOOKUP($A913,[1]products_2021_10_19_12_46_45!$A$3:$S$481,5,FALSE)</f>
        <v>Indumentaria militar</v>
      </c>
      <c r="J913" s="2" t="str">
        <f>IFERROR(VLOOKUP($A913,[1]products_2021_10_19_12_46_45!$A$3:$S$481,6,FALSE),"")</f>
        <v>Chombas, remeras y deportivos</v>
      </c>
      <c r="K913" s="2" t="str">
        <f>IFERROR(VLOOKUP($A913,[1]products_2021_10_19_12_46_45!$A$3:$S$481,7,FALSE),"")</f>
        <v>Remera</v>
      </c>
      <c r="L913" s="2" t="str">
        <f>IFERROR(VLOOKUP($A913,[1]products_2021_10_19_12_46_45!$A$3:$S$481,8,FALSE),"")</f>
        <v>Mangas Largas</v>
      </c>
      <c r="M913" s="2" t="str">
        <f>IFERROR(VLOOKUP($A913,[1]products_2021_10_19_12_46_45!$A$3:$S$481,9,FALSE),"")</f>
        <v/>
      </c>
      <c r="N913" s="2">
        <f>IFERROR(VLOOKUP(C913,[2]articulo!$A$1:$D$9000,4,FALSE),"")</f>
        <v>1415.23</v>
      </c>
      <c r="O913" s="2" t="str">
        <f>VLOOKUP($A913,[1]products_2021_10_19_12_46_45!$A$3:$S$481,18,FALSE)</f>
        <v>https://rerda.com/6296/polera-de-algodon-gris.jpg,https://rerda.com/6297/polera-de-algodon-gris.jpg,https://rerda.com/6298/polera-de-algodon-gris.jpg,https://rerda.com/6295/polera-de-algodon-gris.jpg</v>
      </c>
      <c r="P913" s="2">
        <f>IFERROR(VLOOKUP(B913,[3]stock!$A$1:$B$9000,2,FALSE),"0")</f>
        <v>2</v>
      </c>
      <c r="Q913" s="2">
        <f>VLOOKUP($A913,[1]products_2021_10_19_12_46_45!$A$3:$S$481,11,FALSE)</f>
        <v>30</v>
      </c>
      <c r="R913" s="2">
        <f>VLOOKUP($A913,[1]products_2021_10_19_12_46_45!$A$3:$S$481,12,FALSE)</f>
        <v>20</v>
      </c>
      <c r="S913" s="2">
        <f>VLOOKUP($A913,[1]products_2021_10_19_12_46_45!$A$3:$S$481,13,FALSE)</f>
        <v>5</v>
      </c>
      <c r="T913" s="2">
        <f>VLOOKUP($A913,[1]products_2021_10_19_12_46_45!$A$3:$S$481,14,FALSE)</f>
        <v>0.1</v>
      </c>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row>
    <row r="914" spans="1:45" hidden="1" x14ac:dyDescent="0.25">
      <c r="A914" s="2">
        <v>1182</v>
      </c>
      <c r="B914" s="2">
        <v>222003203</v>
      </c>
      <c r="C914" s="2">
        <f>VLOOKUP($A914,[1]products_2021_10_19_12_46_45!$A$3:$S$481,3,FALSE)</f>
        <v>2220032</v>
      </c>
      <c r="D914" s="2" t="str">
        <f>VLOOKUP($A914,[1]products_2021_10_19_12_46_45!$A$3:$S$481,4,FALSE)</f>
        <v>Polera de algodón Gris</v>
      </c>
      <c r="E914" s="3" t="s">
        <v>48</v>
      </c>
      <c r="F914" s="4"/>
      <c r="G914" s="2" t="str">
        <f>VLOOKUP($A914,[1]products_2021_10_19_12_46_45!$A$3:$S$481,16,FALSE)</f>
        <v>&lt;p&gt;Confeccionadas en algodón de primera calidad.&lt;br /&gt; Son ideales para el utilizarlas debajo de camperas o buzos, sumamente cómodas y duraderas.&lt;/p&gt;</v>
      </c>
      <c r="H914" s="2" t="str">
        <f>IFERROR(VLOOKUP($A914,[1]products_2021_10_19_12_46_45!$A$3:$S$481,17,FALSE),"")</f>
        <v/>
      </c>
      <c r="I914" s="2" t="str">
        <f>VLOOKUP($A914,[1]products_2021_10_19_12_46_45!$A$3:$S$481,5,FALSE)</f>
        <v>Indumentaria militar</v>
      </c>
      <c r="J914" s="2" t="str">
        <f>IFERROR(VLOOKUP($A914,[1]products_2021_10_19_12_46_45!$A$3:$S$481,6,FALSE),"")</f>
        <v>Chombas, remeras y deportivos</v>
      </c>
      <c r="K914" s="2" t="str">
        <f>IFERROR(VLOOKUP($A914,[1]products_2021_10_19_12_46_45!$A$3:$S$481,7,FALSE),"")</f>
        <v>Remera</v>
      </c>
      <c r="L914" s="2" t="str">
        <f>IFERROR(VLOOKUP($A914,[1]products_2021_10_19_12_46_45!$A$3:$S$481,8,FALSE),"")</f>
        <v>Mangas Largas</v>
      </c>
      <c r="M914" s="2" t="str">
        <f>IFERROR(VLOOKUP($A914,[1]products_2021_10_19_12_46_45!$A$3:$S$481,9,FALSE),"")</f>
        <v/>
      </c>
      <c r="N914" s="2">
        <f>IFERROR(VLOOKUP(C914,[2]articulo!$A$1:$D$9000,4,FALSE),"")</f>
        <v>1415.23</v>
      </c>
      <c r="O914" s="2" t="str">
        <f>VLOOKUP($A914,[1]products_2021_10_19_12_46_45!$A$3:$S$481,18,FALSE)</f>
        <v>https://rerda.com/6296/polera-de-algodon-gris.jpg,https://rerda.com/6297/polera-de-algodon-gris.jpg,https://rerda.com/6298/polera-de-algodon-gris.jpg,https://rerda.com/6295/polera-de-algodon-gris.jpg</v>
      </c>
      <c r="P914" s="2">
        <f>IFERROR(VLOOKUP(B914,[3]stock!$A$1:$B$9000,2,FALSE),"0")</f>
        <v>1</v>
      </c>
      <c r="Q914" s="2">
        <f>VLOOKUP($A914,[1]products_2021_10_19_12_46_45!$A$3:$S$481,11,FALSE)</f>
        <v>30</v>
      </c>
      <c r="R914" s="2">
        <f>VLOOKUP($A914,[1]products_2021_10_19_12_46_45!$A$3:$S$481,12,FALSE)</f>
        <v>20</v>
      </c>
      <c r="S914" s="2">
        <f>VLOOKUP($A914,[1]products_2021_10_19_12_46_45!$A$3:$S$481,13,FALSE)</f>
        <v>5</v>
      </c>
      <c r="T914" s="2">
        <f>VLOOKUP($A914,[1]products_2021_10_19_12_46_45!$A$3:$S$481,14,FALSE)</f>
        <v>0.1</v>
      </c>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row>
    <row r="915" spans="1:45" hidden="1" x14ac:dyDescent="0.25">
      <c r="A915" s="2">
        <v>1182</v>
      </c>
      <c r="B915" s="2">
        <v>222003204</v>
      </c>
      <c r="C915" s="2">
        <f>VLOOKUP($A915,[1]products_2021_10_19_12_46_45!$A$3:$S$481,3,FALSE)</f>
        <v>2220032</v>
      </c>
      <c r="D915" s="2" t="str">
        <f>VLOOKUP($A915,[1]products_2021_10_19_12_46_45!$A$3:$S$481,4,FALSE)</f>
        <v>Polera de algodón Gris</v>
      </c>
      <c r="E915" s="3" t="s">
        <v>49</v>
      </c>
      <c r="F915" s="4"/>
      <c r="G915" s="2" t="str">
        <f>VLOOKUP($A915,[1]products_2021_10_19_12_46_45!$A$3:$S$481,16,FALSE)</f>
        <v>&lt;p&gt;Confeccionadas en algodón de primera calidad.&lt;br /&gt; Son ideales para el utilizarlas debajo de camperas o buzos, sumamente cómodas y duraderas.&lt;/p&gt;</v>
      </c>
      <c r="H915" s="2" t="str">
        <f>IFERROR(VLOOKUP($A915,[1]products_2021_10_19_12_46_45!$A$3:$S$481,17,FALSE),"")</f>
        <v/>
      </c>
      <c r="I915" s="2" t="str">
        <f>VLOOKUP($A915,[1]products_2021_10_19_12_46_45!$A$3:$S$481,5,FALSE)</f>
        <v>Indumentaria militar</v>
      </c>
      <c r="J915" s="2" t="str">
        <f>IFERROR(VLOOKUP($A915,[1]products_2021_10_19_12_46_45!$A$3:$S$481,6,FALSE),"")</f>
        <v>Chombas, remeras y deportivos</v>
      </c>
      <c r="K915" s="2" t="str">
        <f>IFERROR(VLOOKUP($A915,[1]products_2021_10_19_12_46_45!$A$3:$S$481,7,FALSE),"")</f>
        <v>Remera</v>
      </c>
      <c r="L915" s="2" t="str">
        <f>IFERROR(VLOOKUP($A915,[1]products_2021_10_19_12_46_45!$A$3:$S$481,8,FALSE),"")</f>
        <v>Mangas Largas</v>
      </c>
      <c r="M915" s="2" t="str">
        <f>IFERROR(VLOOKUP($A915,[1]products_2021_10_19_12_46_45!$A$3:$S$481,9,FALSE),"")</f>
        <v/>
      </c>
      <c r="N915" s="2">
        <f>IFERROR(VLOOKUP(C915,[2]articulo!$A$1:$D$9000,4,FALSE),"")</f>
        <v>1415.23</v>
      </c>
      <c r="O915" s="2" t="str">
        <f>VLOOKUP($A915,[1]products_2021_10_19_12_46_45!$A$3:$S$481,18,FALSE)</f>
        <v>https://rerda.com/6296/polera-de-algodon-gris.jpg,https://rerda.com/6297/polera-de-algodon-gris.jpg,https://rerda.com/6298/polera-de-algodon-gris.jpg,https://rerda.com/6295/polera-de-algodon-gris.jpg</v>
      </c>
      <c r="P915" s="2">
        <f>IFERROR(VLOOKUP(B915,[3]stock!$A$1:$B$9000,2,FALSE),"0")</f>
        <v>0</v>
      </c>
      <c r="Q915" s="2">
        <f>VLOOKUP($A915,[1]products_2021_10_19_12_46_45!$A$3:$S$481,11,FALSE)</f>
        <v>30</v>
      </c>
      <c r="R915" s="2">
        <f>VLOOKUP($A915,[1]products_2021_10_19_12_46_45!$A$3:$S$481,12,FALSE)</f>
        <v>20</v>
      </c>
      <c r="S915" s="2">
        <f>VLOOKUP($A915,[1]products_2021_10_19_12_46_45!$A$3:$S$481,13,FALSE)</f>
        <v>5</v>
      </c>
      <c r="T915" s="2">
        <f>VLOOKUP($A915,[1]products_2021_10_19_12_46_45!$A$3:$S$481,14,FALSE)</f>
        <v>0.1</v>
      </c>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row>
    <row r="916" spans="1:45" hidden="1" x14ac:dyDescent="0.25">
      <c r="A916" s="2">
        <v>1182</v>
      </c>
      <c r="B916" s="2">
        <v>222003205</v>
      </c>
      <c r="C916" s="2">
        <f>VLOOKUP($A916,[1]products_2021_10_19_12_46_45!$A$3:$S$481,3,FALSE)</f>
        <v>2220032</v>
      </c>
      <c r="D916" s="2" t="str">
        <f>VLOOKUP($A916,[1]products_2021_10_19_12_46_45!$A$3:$S$481,4,FALSE)</f>
        <v>Polera de algodón Gris</v>
      </c>
      <c r="E916" s="3" t="s">
        <v>50</v>
      </c>
      <c r="F916" s="4"/>
      <c r="G916" s="2" t="str">
        <f>VLOOKUP($A916,[1]products_2021_10_19_12_46_45!$A$3:$S$481,16,FALSE)</f>
        <v>&lt;p&gt;Confeccionadas en algodón de primera calidad.&lt;br /&gt; Son ideales para el utilizarlas debajo de camperas o buzos, sumamente cómodas y duraderas.&lt;/p&gt;</v>
      </c>
      <c r="H916" s="2" t="str">
        <f>IFERROR(VLOOKUP($A916,[1]products_2021_10_19_12_46_45!$A$3:$S$481,17,FALSE),"")</f>
        <v/>
      </c>
      <c r="I916" s="2" t="str">
        <f>VLOOKUP($A916,[1]products_2021_10_19_12_46_45!$A$3:$S$481,5,FALSE)</f>
        <v>Indumentaria militar</v>
      </c>
      <c r="J916" s="2" t="str">
        <f>IFERROR(VLOOKUP($A916,[1]products_2021_10_19_12_46_45!$A$3:$S$481,6,FALSE),"")</f>
        <v>Chombas, remeras y deportivos</v>
      </c>
      <c r="K916" s="2" t="str">
        <f>IFERROR(VLOOKUP($A916,[1]products_2021_10_19_12_46_45!$A$3:$S$481,7,FALSE),"")</f>
        <v>Remera</v>
      </c>
      <c r="L916" s="2" t="str">
        <f>IFERROR(VLOOKUP($A916,[1]products_2021_10_19_12_46_45!$A$3:$S$481,8,FALSE),"")</f>
        <v>Mangas Largas</v>
      </c>
      <c r="M916" s="2" t="str">
        <f>IFERROR(VLOOKUP($A916,[1]products_2021_10_19_12_46_45!$A$3:$S$481,9,FALSE),"")</f>
        <v/>
      </c>
      <c r="N916" s="2">
        <f>IFERROR(VLOOKUP(C916,[2]articulo!$A$1:$D$9000,4,FALSE),"")</f>
        <v>1415.23</v>
      </c>
      <c r="O916" s="2" t="str">
        <f>VLOOKUP($A916,[1]products_2021_10_19_12_46_45!$A$3:$S$481,18,FALSE)</f>
        <v>https://rerda.com/6296/polera-de-algodon-gris.jpg,https://rerda.com/6297/polera-de-algodon-gris.jpg,https://rerda.com/6298/polera-de-algodon-gris.jpg,https://rerda.com/6295/polera-de-algodon-gris.jpg</v>
      </c>
      <c r="P916" s="2">
        <f>IFERROR(VLOOKUP(B916,[3]stock!$A$1:$B$9000,2,FALSE),"0")</f>
        <v>0</v>
      </c>
      <c r="Q916" s="2">
        <f>VLOOKUP($A916,[1]products_2021_10_19_12_46_45!$A$3:$S$481,11,FALSE)</f>
        <v>30</v>
      </c>
      <c r="R916" s="2">
        <f>VLOOKUP($A916,[1]products_2021_10_19_12_46_45!$A$3:$S$481,12,FALSE)</f>
        <v>20</v>
      </c>
      <c r="S916" s="2">
        <f>VLOOKUP($A916,[1]products_2021_10_19_12_46_45!$A$3:$S$481,13,FALSE)</f>
        <v>5</v>
      </c>
      <c r="T916" s="2">
        <f>VLOOKUP($A916,[1]products_2021_10_19_12_46_45!$A$3:$S$481,14,FALSE)</f>
        <v>0.1</v>
      </c>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row>
    <row r="917" spans="1:45" hidden="1" x14ac:dyDescent="0.25">
      <c r="A917" s="2">
        <v>1182</v>
      </c>
      <c r="B917" s="2">
        <v>222003206</v>
      </c>
      <c r="C917" s="2">
        <f>VLOOKUP($A917,[1]products_2021_10_19_12_46_45!$A$3:$S$481,3,FALSE)</f>
        <v>2220032</v>
      </c>
      <c r="D917" s="2" t="str">
        <f>VLOOKUP($A917,[1]products_2021_10_19_12_46_45!$A$3:$S$481,4,FALSE)</f>
        <v>Polera de algodón Gris</v>
      </c>
      <c r="E917" s="3" t="s">
        <v>51</v>
      </c>
      <c r="F917" s="4"/>
      <c r="G917" s="2" t="str">
        <f>VLOOKUP($A917,[1]products_2021_10_19_12_46_45!$A$3:$S$481,16,FALSE)</f>
        <v>&lt;p&gt;Confeccionadas en algodón de primera calidad.&lt;br /&gt; Son ideales para el utilizarlas debajo de camperas o buzos, sumamente cómodas y duraderas.&lt;/p&gt;</v>
      </c>
      <c r="H917" s="2" t="str">
        <f>IFERROR(VLOOKUP($A917,[1]products_2021_10_19_12_46_45!$A$3:$S$481,17,FALSE),"")</f>
        <v/>
      </c>
      <c r="I917" s="2" t="str">
        <f>VLOOKUP($A917,[1]products_2021_10_19_12_46_45!$A$3:$S$481,5,FALSE)</f>
        <v>Indumentaria militar</v>
      </c>
      <c r="J917" s="2" t="str">
        <f>IFERROR(VLOOKUP($A917,[1]products_2021_10_19_12_46_45!$A$3:$S$481,6,FALSE),"")</f>
        <v>Chombas, remeras y deportivos</v>
      </c>
      <c r="K917" s="2" t="str">
        <f>IFERROR(VLOOKUP($A917,[1]products_2021_10_19_12_46_45!$A$3:$S$481,7,FALSE),"")</f>
        <v>Remera</v>
      </c>
      <c r="L917" s="2" t="str">
        <f>IFERROR(VLOOKUP($A917,[1]products_2021_10_19_12_46_45!$A$3:$S$481,8,FALSE),"")</f>
        <v>Mangas Largas</v>
      </c>
      <c r="M917" s="2" t="str">
        <f>IFERROR(VLOOKUP($A917,[1]products_2021_10_19_12_46_45!$A$3:$S$481,9,FALSE),"")</f>
        <v/>
      </c>
      <c r="N917" s="2">
        <f>IFERROR(VLOOKUP(C917,[2]articulo!$A$1:$D$9000,4,FALSE),"")</f>
        <v>1415.23</v>
      </c>
      <c r="O917" s="2" t="str">
        <f>VLOOKUP($A917,[1]products_2021_10_19_12_46_45!$A$3:$S$481,18,FALSE)</f>
        <v>https://rerda.com/6296/polera-de-algodon-gris.jpg,https://rerda.com/6297/polera-de-algodon-gris.jpg,https://rerda.com/6298/polera-de-algodon-gris.jpg,https://rerda.com/6295/polera-de-algodon-gris.jpg</v>
      </c>
      <c r="P917" s="2">
        <f>IFERROR(VLOOKUP(B917,[3]stock!$A$1:$B$9000,2,FALSE),"0")</f>
        <v>0</v>
      </c>
      <c r="Q917" s="2">
        <f>VLOOKUP($A917,[1]products_2021_10_19_12_46_45!$A$3:$S$481,11,FALSE)</f>
        <v>30</v>
      </c>
      <c r="R917" s="2">
        <f>VLOOKUP($A917,[1]products_2021_10_19_12_46_45!$A$3:$S$481,12,FALSE)</f>
        <v>20</v>
      </c>
      <c r="S917" s="2">
        <f>VLOOKUP($A917,[1]products_2021_10_19_12_46_45!$A$3:$S$481,13,FALSE)</f>
        <v>5</v>
      </c>
      <c r="T917" s="2">
        <f>VLOOKUP($A917,[1]products_2021_10_19_12_46_45!$A$3:$S$481,14,FALSE)</f>
        <v>0.1</v>
      </c>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row>
    <row r="918" spans="1:45" hidden="1" x14ac:dyDescent="0.25">
      <c r="A918" s="2">
        <v>1180</v>
      </c>
      <c r="B918" s="2">
        <v>222003400</v>
      </c>
      <c r="C918" s="2">
        <f>VLOOKUP($A918,[1]products_2021_10_19_12_46_45!$A$3:$S$481,3,FALSE)</f>
        <v>2220034</v>
      </c>
      <c r="D918" s="2" t="str">
        <f>VLOOKUP($A918,[1]products_2021_10_19_12_46_45!$A$3:$S$481,4,FALSE)</f>
        <v>Polera de algodón Blanca</v>
      </c>
      <c r="E918" s="3" t="s">
        <v>45</v>
      </c>
      <c r="F918" s="4"/>
      <c r="G918" s="2" t="str">
        <f>VLOOKUP($A918,[1]products_2021_10_19_12_46_45!$A$3:$S$481,16,FALSE)</f>
        <v>&lt;p&gt;Confeccionadas en algodón de primera calidad.&lt;br /&gt; Son ideales para el utilizarlas debajo de camperas o buzos, sumamente cómodas y duraderas.&lt;/p&gt;</v>
      </c>
      <c r="H918" s="2" t="str">
        <f>IFERROR(VLOOKUP($A918,[1]products_2021_10_19_12_46_45!$A$3:$S$481,17,FALSE),"")</f>
        <v/>
      </c>
      <c r="I918" s="2" t="str">
        <f>VLOOKUP($A918,[1]products_2021_10_19_12_46_45!$A$3:$S$481,5,FALSE)</f>
        <v>Indumentaria militar</v>
      </c>
      <c r="J918" s="2" t="str">
        <f>IFERROR(VLOOKUP($A918,[1]products_2021_10_19_12_46_45!$A$3:$S$481,6,FALSE),"")</f>
        <v>Chombas, remeras y deportivos</v>
      </c>
      <c r="K918" s="2" t="str">
        <f>IFERROR(VLOOKUP($A918,[1]products_2021_10_19_12_46_45!$A$3:$S$481,7,FALSE),"")</f>
        <v>Remera</v>
      </c>
      <c r="L918" s="2" t="str">
        <f>IFERROR(VLOOKUP($A918,[1]products_2021_10_19_12_46_45!$A$3:$S$481,8,FALSE),"")</f>
        <v>Mangas Largas</v>
      </c>
      <c r="M918" s="2" t="str">
        <f>IFERROR(VLOOKUP($A918,[1]products_2021_10_19_12_46_45!$A$3:$S$481,9,FALSE),"")</f>
        <v/>
      </c>
      <c r="N918" s="2">
        <f>IFERROR(VLOOKUP(C918,[2]articulo!$A$1:$D$9000,4,FALSE),"")</f>
        <v>1415.23</v>
      </c>
      <c r="O918" s="2" t="str">
        <f>VLOOKUP($A918,[1]products_2021_10_19_12_46_45!$A$3:$S$481,18,FALSE)</f>
        <v>https://rerda.com/6289/polera-de-algodon-blanca.jpg,https://rerda.com/6290/polera-de-algodon-blanca.jpg,https://rerda.com/6288/polera-de-algodon-blanca.jpg</v>
      </c>
      <c r="P918" s="2">
        <f>IFERROR(VLOOKUP(B918,[3]stock!$A$1:$B$9000,2,FALSE),"0")</f>
        <v>0</v>
      </c>
      <c r="Q918" s="2">
        <f>VLOOKUP($A918,[1]products_2021_10_19_12_46_45!$A$3:$S$481,11,FALSE)</f>
        <v>30</v>
      </c>
      <c r="R918" s="2">
        <f>VLOOKUP($A918,[1]products_2021_10_19_12_46_45!$A$3:$S$481,12,FALSE)</f>
        <v>20</v>
      </c>
      <c r="S918" s="2">
        <f>VLOOKUP($A918,[1]products_2021_10_19_12_46_45!$A$3:$S$481,13,FALSE)</f>
        <v>5</v>
      </c>
      <c r="T918" s="2">
        <f>VLOOKUP($A918,[1]products_2021_10_19_12_46_45!$A$3:$S$481,14,FALSE)</f>
        <v>0.1</v>
      </c>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row>
    <row r="919" spans="1:45" hidden="1" x14ac:dyDescent="0.25">
      <c r="A919" s="2">
        <v>1180</v>
      </c>
      <c r="B919" s="2">
        <v>222003401</v>
      </c>
      <c r="C919" s="2">
        <f>VLOOKUP($A919,[1]products_2021_10_19_12_46_45!$A$3:$S$481,3,FALSE)</f>
        <v>2220034</v>
      </c>
      <c r="D919" s="2" t="str">
        <f>VLOOKUP($A919,[1]products_2021_10_19_12_46_45!$A$3:$S$481,4,FALSE)</f>
        <v>Polera de algodón Blanca</v>
      </c>
      <c r="E919" s="3" t="s">
        <v>46</v>
      </c>
      <c r="F919" s="4"/>
      <c r="G919" s="2" t="str">
        <f>VLOOKUP($A919,[1]products_2021_10_19_12_46_45!$A$3:$S$481,16,FALSE)</f>
        <v>&lt;p&gt;Confeccionadas en algodón de primera calidad.&lt;br /&gt; Son ideales para el utilizarlas debajo de camperas o buzos, sumamente cómodas y duraderas.&lt;/p&gt;</v>
      </c>
      <c r="H919" s="2" t="str">
        <f>IFERROR(VLOOKUP($A919,[1]products_2021_10_19_12_46_45!$A$3:$S$481,17,FALSE),"")</f>
        <v/>
      </c>
      <c r="I919" s="2" t="str">
        <f>VLOOKUP($A919,[1]products_2021_10_19_12_46_45!$A$3:$S$481,5,FALSE)</f>
        <v>Indumentaria militar</v>
      </c>
      <c r="J919" s="2" t="str">
        <f>IFERROR(VLOOKUP($A919,[1]products_2021_10_19_12_46_45!$A$3:$S$481,6,FALSE),"")</f>
        <v>Chombas, remeras y deportivos</v>
      </c>
      <c r="K919" s="2" t="str">
        <f>IFERROR(VLOOKUP($A919,[1]products_2021_10_19_12_46_45!$A$3:$S$481,7,FALSE),"")</f>
        <v>Remera</v>
      </c>
      <c r="L919" s="2" t="str">
        <f>IFERROR(VLOOKUP($A919,[1]products_2021_10_19_12_46_45!$A$3:$S$481,8,FALSE),"")</f>
        <v>Mangas Largas</v>
      </c>
      <c r="M919" s="2" t="str">
        <f>IFERROR(VLOOKUP($A919,[1]products_2021_10_19_12_46_45!$A$3:$S$481,9,FALSE),"")</f>
        <v/>
      </c>
      <c r="N919" s="2">
        <f>IFERROR(VLOOKUP(C919,[2]articulo!$A$1:$D$9000,4,FALSE),"")</f>
        <v>1415.23</v>
      </c>
      <c r="O919" s="2" t="str">
        <f>VLOOKUP($A919,[1]products_2021_10_19_12_46_45!$A$3:$S$481,18,FALSE)</f>
        <v>https://rerda.com/6289/polera-de-algodon-blanca.jpg,https://rerda.com/6290/polera-de-algodon-blanca.jpg,https://rerda.com/6288/polera-de-algodon-blanca.jpg</v>
      </c>
      <c r="P919" s="2">
        <f>IFERROR(VLOOKUP(B919,[3]stock!$A$1:$B$9000,2,FALSE),"0")</f>
        <v>0</v>
      </c>
      <c r="Q919" s="2">
        <f>VLOOKUP($A919,[1]products_2021_10_19_12_46_45!$A$3:$S$481,11,FALSE)</f>
        <v>30</v>
      </c>
      <c r="R919" s="2">
        <f>VLOOKUP($A919,[1]products_2021_10_19_12_46_45!$A$3:$S$481,12,FALSE)</f>
        <v>20</v>
      </c>
      <c r="S919" s="2">
        <f>VLOOKUP($A919,[1]products_2021_10_19_12_46_45!$A$3:$S$481,13,FALSE)</f>
        <v>5</v>
      </c>
      <c r="T919" s="2">
        <f>VLOOKUP($A919,[1]products_2021_10_19_12_46_45!$A$3:$S$481,14,FALSE)</f>
        <v>0.1</v>
      </c>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row>
    <row r="920" spans="1:45" hidden="1" x14ac:dyDescent="0.25">
      <c r="A920" s="2">
        <v>1180</v>
      </c>
      <c r="B920" s="2">
        <v>222003402</v>
      </c>
      <c r="C920" s="2">
        <f>VLOOKUP($A920,[1]products_2021_10_19_12_46_45!$A$3:$S$481,3,FALSE)</f>
        <v>2220034</v>
      </c>
      <c r="D920" s="2" t="str">
        <f>VLOOKUP($A920,[1]products_2021_10_19_12_46_45!$A$3:$S$481,4,FALSE)</f>
        <v>Polera de algodón Blanca</v>
      </c>
      <c r="E920" s="3" t="s">
        <v>47</v>
      </c>
      <c r="F920" s="4"/>
      <c r="G920" s="2" t="str">
        <f>VLOOKUP($A920,[1]products_2021_10_19_12_46_45!$A$3:$S$481,16,FALSE)</f>
        <v>&lt;p&gt;Confeccionadas en algodón de primera calidad.&lt;br /&gt; Son ideales para el utilizarlas debajo de camperas o buzos, sumamente cómodas y duraderas.&lt;/p&gt;</v>
      </c>
      <c r="H920" s="2" t="str">
        <f>IFERROR(VLOOKUP($A920,[1]products_2021_10_19_12_46_45!$A$3:$S$481,17,FALSE),"")</f>
        <v/>
      </c>
      <c r="I920" s="2" t="str">
        <f>VLOOKUP($A920,[1]products_2021_10_19_12_46_45!$A$3:$S$481,5,FALSE)</f>
        <v>Indumentaria militar</v>
      </c>
      <c r="J920" s="2" t="str">
        <f>IFERROR(VLOOKUP($A920,[1]products_2021_10_19_12_46_45!$A$3:$S$481,6,FALSE),"")</f>
        <v>Chombas, remeras y deportivos</v>
      </c>
      <c r="K920" s="2" t="str">
        <f>IFERROR(VLOOKUP($A920,[1]products_2021_10_19_12_46_45!$A$3:$S$481,7,FALSE),"")</f>
        <v>Remera</v>
      </c>
      <c r="L920" s="2" t="str">
        <f>IFERROR(VLOOKUP($A920,[1]products_2021_10_19_12_46_45!$A$3:$S$481,8,FALSE),"")</f>
        <v>Mangas Largas</v>
      </c>
      <c r="M920" s="2" t="str">
        <f>IFERROR(VLOOKUP($A920,[1]products_2021_10_19_12_46_45!$A$3:$S$481,9,FALSE),"")</f>
        <v/>
      </c>
      <c r="N920" s="2">
        <f>IFERROR(VLOOKUP(C920,[2]articulo!$A$1:$D$9000,4,FALSE),"")</f>
        <v>1415.23</v>
      </c>
      <c r="O920" s="2" t="str">
        <f>VLOOKUP($A920,[1]products_2021_10_19_12_46_45!$A$3:$S$481,18,FALSE)</f>
        <v>https://rerda.com/6289/polera-de-algodon-blanca.jpg,https://rerda.com/6290/polera-de-algodon-blanca.jpg,https://rerda.com/6288/polera-de-algodon-blanca.jpg</v>
      </c>
      <c r="P920" s="2">
        <f>IFERROR(VLOOKUP(B920,[3]stock!$A$1:$B$9000,2,FALSE),"0")</f>
        <v>7</v>
      </c>
      <c r="Q920" s="2">
        <f>VLOOKUP($A920,[1]products_2021_10_19_12_46_45!$A$3:$S$481,11,FALSE)</f>
        <v>30</v>
      </c>
      <c r="R920" s="2">
        <f>VLOOKUP($A920,[1]products_2021_10_19_12_46_45!$A$3:$S$481,12,FALSE)</f>
        <v>20</v>
      </c>
      <c r="S920" s="2">
        <f>VLOOKUP($A920,[1]products_2021_10_19_12_46_45!$A$3:$S$481,13,FALSE)</f>
        <v>5</v>
      </c>
      <c r="T920" s="2">
        <f>VLOOKUP($A920,[1]products_2021_10_19_12_46_45!$A$3:$S$481,14,FALSE)</f>
        <v>0.1</v>
      </c>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row>
    <row r="921" spans="1:45" hidden="1" x14ac:dyDescent="0.25">
      <c r="A921" s="2">
        <v>1180</v>
      </c>
      <c r="B921" s="2">
        <v>222003403</v>
      </c>
      <c r="C921" s="2">
        <f>VLOOKUP($A921,[1]products_2021_10_19_12_46_45!$A$3:$S$481,3,FALSE)</f>
        <v>2220034</v>
      </c>
      <c r="D921" s="2" t="str">
        <f>VLOOKUP($A921,[1]products_2021_10_19_12_46_45!$A$3:$S$481,4,FALSE)</f>
        <v>Polera de algodón Blanca</v>
      </c>
      <c r="E921" s="3" t="s">
        <v>48</v>
      </c>
      <c r="F921" s="4"/>
      <c r="G921" s="2" t="str">
        <f>VLOOKUP($A921,[1]products_2021_10_19_12_46_45!$A$3:$S$481,16,FALSE)</f>
        <v>&lt;p&gt;Confeccionadas en algodón de primera calidad.&lt;br /&gt; Son ideales para el utilizarlas debajo de camperas o buzos, sumamente cómodas y duraderas.&lt;/p&gt;</v>
      </c>
      <c r="H921" s="2" t="str">
        <f>IFERROR(VLOOKUP($A921,[1]products_2021_10_19_12_46_45!$A$3:$S$481,17,FALSE),"")</f>
        <v/>
      </c>
      <c r="I921" s="2" t="str">
        <f>VLOOKUP($A921,[1]products_2021_10_19_12_46_45!$A$3:$S$481,5,FALSE)</f>
        <v>Indumentaria militar</v>
      </c>
      <c r="J921" s="2" t="str">
        <f>IFERROR(VLOOKUP($A921,[1]products_2021_10_19_12_46_45!$A$3:$S$481,6,FALSE),"")</f>
        <v>Chombas, remeras y deportivos</v>
      </c>
      <c r="K921" s="2" t="str">
        <f>IFERROR(VLOOKUP($A921,[1]products_2021_10_19_12_46_45!$A$3:$S$481,7,FALSE),"")</f>
        <v>Remera</v>
      </c>
      <c r="L921" s="2" t="str">
        <f>IFERROR(VLOOKUP($A921,[1]products_2021_10_19_12_46_45!$A$3:$S$481,8,FALSE),"")</f>
        <v>Mangas Largas</v>
      </c>
      <c r="M921" s="2" t="str">
        <f>IFERROR(VLOOKUP($A921,[1]products_2021_10_19_12_46_45!$A$3:$S$481,9,FALSE),"")</f>
        <v/>
      </c>
      <c r="N921" s="2">
        <f>IFERROR(VLOOKUP(C921,[2]articulo!$A$1:$D$9000,4,FALSE),"")</f>
        <v>1415.23</v>
      </c>
      <c r="O921" s="2" t="str">
        <f>VLOOKUP($A921,[1]products_2021_10_19_12_46_45!$A$3:$S$481,18,FALSE)</f>
        <v>https://rerda.com/6289/polera-de-algodon-blanca.jpg,https://rerda.com/6290/polera-de-algodon-blanca.jpg,https://rerda.com/6288/polera-de-algodon-blanca.jpg</v>
      </c>
      <c r="P921" s="2">
        <f>IFERROR(VLOOKUP(B921,[3]stock!$A$1:$B$9000,2,FALSE),"0")</f>
        <v>4</v>
      </c>
      <c r="Q921" s="2">
        <f>VLOOKUP($A921,[1]products_2021_10_19_12_46_45!$A$3:$S$481,11,FALSE)</f>
        <v>30</v>
      </c>
      <c r="R921" s="2">
        <f>VLOOKUP($A921,[1]products_2021_10_19_12_46_45!$A$3:$S$481,12,FALSE)</f>
        <v>20</v>
      </c>
      <c r="S921" s="2">
        <f>VLOOKUP($A921,[1]products_2021_10_19_12_46_45!$A$3:$S$481,13,FALSE)</f>
        <v>5</v>
      </c>
      <c r="T921" s="2">
        <f>VLOOKUP($A921,[1]products_2021_10_19_12_46_45!$A$3:$S$481,14,FALSE)</f>
        <v>0.1</v>
      </c>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row>
    <row r="922" spans="1:45" hidden="1" x14ac:dyDescent="0.25">
      <c r="A922" s="2">
        <v>1180</v>
      </c>
      <c r="B922" s="2">
        <v>222003404</v>
      </c>
      <c r="C922" s="2">
        <f>VLOOKUP($A922,[1]products_2021_10_19_12_46_45!$A$3:$S$481,3,FALSE)</f>
        <v>2220034</v>
      </c>
      <c r="D922" s="2" t="str">
        <f>VLOOKUP($A922,[1]products_2021_10_19_12_46_45!$A$3:$S$481,4,FALSE)</f>
        <v>Polera de algodón Blanca</v>
      </c>
      <c r="E922" s="3" t="s">
        <v>49</v>
      </c>
      <c r="F922" s="4"/>
      <c r="G922" s="2" t="str">
        <f>VLOOKUP($A922,[1]products_2021_10_19_12_46_45!$A$3:$S$481,16,FALSE)</f>
        <v>&lt;p&gt;Confeccionadas en algodón de primera calidad.&lt;br /&gt; Son ideales para el utilizarlas debajo de camperas o buzos, sumamente cómodas y duraderas.&lt;/p&gt;</v>
      </c>
      <c r="H922" s="2" t="str">
        <f>IFERROR(VLOOKUP($A922,[1]products_2021_10_19_12_46_45!$A$3:$S$481,17,FALSE),"")</f>
        <v/>
      </c>
      <c r="I922" s="2" t="str">
        <f>VLOOKUP($A922,[1]products_2021_10_19_12_46_45!$A$3:$S$481,5,FALSE)</f>
        <v>Indumentaria militar</v>
      </c>
      <c r="J922" s="2" t="str">
        <f>IFERROR(VLOOKUP($A922,[1]products_2021_10_19_12_46_45!$A$3:$S$481,6,FALSE),"")</f>
        <v>Chombas, remeras y deportivos</v>
      </c>
      <c r="K922" s="2" t="str">
        <f>IFERROR(VLOOKUP($A922,[1]products_2021_10_19_12_46_45!$A$3:$S$481,7,FALSE),"")</f>
        <v>Remera</v>
      </c>
      <c r="L922" s="2" t="str">
        <f>IFERROR(VLOOKUP($A922,[1]products_2021_10_19_12_46_45!$A$3:$S$481,8,FALSE),"")</f>
        <v>Mangas Largas</v>
      </c>
      <c r="M922" s="2" t="str">
        <f>IFERROR(VLOOKUP($A922,[1]products_2021_10_19_12_46_45!$A$3:$S$481,9,FALSE),"")</f>
        <v/>
      </c>
      <c r="N922" s="2">
        <f>IFERROR(VLOOKUP(C922,[2]articulo!$A$1:$D$9000,4,FALSE),"")</f>
        <v>1415.23</v>
      </c>
      <c r="O922" s="2" t="str">
        <f>VLOOKUP($A922,[1]products_2021_10_19_12_46_45!$A$3:$S$481,18,FALSE)</f>
        <v>https://rerda.com/6289/polera-de-algodon-blanca.jpg,https://rerda.com/6290/polera-de-algodon-blanca.jpg,https://rerda.com/6288/polera-de-algodon-blanca.jpg</v>
      </c>
      <c r="P922" s="2">
        <f>IFERROR(VLOOKUP(B922,[3]stock!$A$1:$B$9000,2,FALSE),"0")</f>
        <v>7</v>
      </c>
      <c r="Q922" s="2">
        <f>VLOOKUP($A922,[1]products_2021_10_19_12_46_45!$A$3:$S$481,11,FALSE)</f>
        <v>30</v>
      </c>
      <c r="R922" s="2">
        <f>VLOOKUP($A922,[1]products_2021_10_19_12_46_45!$A$3:$S$481,12,FALSE)</f>
        <v>20</v>
      </c>
      <c r="S922" s="2">
        <f>VLOOKUP($A922,[1]products_2021_10_19_12_46_45!$A$3:$S$481,13,FALSE)</f>
        <v>5</v>
      </c>
      <c r="T922" s="2">
        <f>VLOOKUP($A922,[1]products_2021_10_19_12_46_45!$A$3:$S$481,14,FALSE)</f>
        <v>0.1</v>
      </c>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row>
    <row r="923" spans="1:45" hidden="1" x14ac:dyDescent="0.25">
      <c r="A923" s="2">
        <v>1180</v>
      </c>
      <c r="B923" s="2">
        <v>222003405</v>
      </c>
      <c r="C923" s="2">
        <f>VLOOKUP($A923,[1]products_2021_10_19_12_46_45!$A$3:$S$481,3,FALSE)</f>
        <v>2220034</v>
      </c>
      <c r="D923" s="2" t="str">
        <f>VLOOKUP($A923,[1]products_2021_10_19_12_46_45!$A$3:$S$481,4,FALSE)</f>
        <v>Polera de algodón Blanca</v>
      </c>
      <c r="E923" s="3" t="s">
        <v>50</v>
      </c>
      <c r="F923" s="4"/>
      <c r="G923" s="2" t="str">
        <f>VLOOKUP($A923,[1]products_2021_10_19_12_46_45!$A$3:$S$481,16,FALSE)</f>
        <v>&lt;p&gt;Confeccionadas en algodón de primera calidad.&lt;br /&gt; Son ideales para el utilizarlas debajo de camperas o buzos, sumamente cómodas y duraderas.&lt;/p&gt;</v>
      </c>
      <c r="H923" s="2" t="str">
        <f>IFERROR(VLOOKUP($A923,[1]products_2021_10_19_12_46_45!$A$3:$S$481,17,FALSE),"")</f>
        <v/>
      </c>
      <c r="I923" s="2" t="str">
        <f>VLOOKUP($A923,[1]products_2021_10_19_12_46_45!$A$3:$S$481,5,FALSE)</f>
        <v>Indumentaria militar</v>
      </c>
      <c r="J923" s="2" t="str">
        <f>IFERROR(VLOOKUP($A923,[1]products_2021_10_19_12_46_45!$A$3:$S$481,6,FALSE),"")</f>
        <v>Chombas, remeras y deportivos</v>
      </c>
      <c r="K923" s="2" t="str">
        <f>IFERROR(VLOOKUP($A923,[1]products_2021_10_19_12_46_45!$A$3:$S$481,7,FALSE),"")</f>
        <v>Remera</v>
      </c>
      <c r="L923" s="2" t="str">
        <f>IFERROR(VLOOKUP($A923,[1]products_2021_10_19_12_46_45!$A$3:$S$481,8,FALSE),"")</f>
        <v>Mangas Largas</v>
      </c>
      <c r="M923" s="2" t="str">
        <f>IFERROR(VLOOKUP($A923,[1]products_2021_10_19_12_46_45!$A$3:$S$481,9,FALSE),"")</f>
        <v/>
      </c>
      <c r="N923" s="2">
        <f>IFERROR(VLOOKUP(C923,[2]articulo!$A$1:$D$9000,4,FALSE),"")</f>
        <v>1415.23</v>
      </c>
      <c r="O923" s="2" t="str">
        <f>VLOOKUP($A923,[1]products_2021_10_19_12_46_45!$A$3:$S$481,18,FALSE)</f>
        <v>https://rerda.com/6289/polera-de-algodon-blanca.jpg,https://rerda.com/6290/polera-de-algodon-blanca.jpg,https://rerda.com/6288/polera-de-algodon-blanca.jpg</v>
      </c>
      <c r="P923" s="2">
        <f>IFERROR(VLOOKUP(B923,[3]stock!$A$1:$B$9000,2,FALSE),"0")</f>
        <v>10</v>
      </c>
      <c r="Q923" s="2">
        <f>VLOOKUP($A923,[1]products_2021_10_19_12_46_45!$A$3:$S$481,11,FALSE)</f>
        <v>30</v>
      </c>
      <c r="R923" s="2">
        <f>VLOOKUP($A923,[1]products_2021_10_19_12_46_45!$A$3:$S$481,12,FALSE)</f>
        <v>20</v>
      </c>
      <c r="S923" s="2">
        <f>VLOOKUP($A923,[1]products_2021_10_19_12_46_45!$A$3:$S$481,13,FALSE)</f>
        <v>5</v>
      </c>
      <c r="T923" s="2">
        <f>VLOOKUP($A923,[1]products_2021_10_19_12_46_45!$A$3:$S$481,14,FALSE)</f>
        <v>0.1</v>
      </c>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row>
    <row r="924" spans="1:45" hidden="1" x14ac:dyDescent="0.25">
      <c r="A924" s="2">
        <v>1180</v>
      </c>
      <c r="B924" s="2">
        <v>222003406</v>
      </c>
      <c r="C924" s="2">
        <f>VLOOKUP($A924,[1]products_2021_10_19_12_46_45!$A$3:$S$481,3,FALSE)</f>
        <v>2220034</v>
      </c>
      <c r="D924" s="2" t="str">
        <f>VLOOKUP($A924,[1]products_2021_10_19_12_46_45!$A$3:$S$481,4,FALSE)</f>
        <v>Polera de algodón Blanca</v>
      </c>
      <c r="E924" s="3" t="s">
        <v>51</v>
      </c>
      <c r="F924" s="4"/>
      <c r="G924" s="2" t="str">
        <f>VLOOKUP($A924,[1]products_2021_10_19_12_46_45!$A$3:$S$481,16,FALSE)</f>
        <v>&lt;p&gt;Confeccionadas en algodón de primera calidad.&lt;br /&gt; Son ideales para el utilizarlas debajo de camperas o buzos, sumamente cómodas y duraderas.&lt;/p&gt;</v>
      </c>
      <c r="H924" s="2" t="str">
        <f>IFERROR(VLOOKUP($A924,[1]products_2021_10_19_12_46_45!$A$3:$S$481,17,FALSE),"")</f>
        <v/>
      </c>
      <c r="I924" s="2" t="str">
        <f>VLOOKUP($A924,[1]products_2021_10_19_12_46_45!$A$3:$S$481,5,FALSE)</f>
        <v>Indumentaria militar</v>
      </c>
      <c r="J924" s="2" t="str">
        <f>IFERROR(VLOOKUP($A924,[1]products_2021_10_19_12_46_45!$A$3:$S$481,6,FALSE),"")</f>
        <v>Chombas, remeras y deportivos</v>
      </c>
      <c r="K924" s="2" t="str">
        <f>IFERROR(VLOOKUP($A924,[1]products_2021_10_19_12_46_45!$A$3:$S$481,7,FALSE),"")</f>
        <v>Remera</v>
      </c>
      <c r="L924" s="2" t="str">
        <f>IFERROR(VLOOKUP($A924,[1]products_2021_10_19_12_46_45!$A$3:$S$481,8,FALSE),"")</f>
        <v>Mangas Largas</v>
      </c>
      <c r="M924" s="2" t="str">
        <f>IFERROR(VLOOKUP($A924,[1]products_2021_10_19_12_46_45!$A$3:$S$481,9,FALSE),"")</f>
        <v/>
      </c>
      <c r="N924" s="2">
        <f>IFERROR(VLOOKUP(C924,[2]articulo!$A$1:$D$9000,4,FALSE),"")</f>
        <v>1415.23</v>
      </c>
      <c r="O924" s="2" t="str">
        <f>VLOOKUP($A924,[1]products_2021_10_19_12_46_45!$A$3:$S$481,18,FALSE)</f>
        <v>https://rerda.com/6289/polera-de-algodon-blanca.jpg,https://rerda.com/6290/polera-de-algodon-blanca.jpg,https://rerda.com/6288/polera-de-algodon-blanca.jpg</v>
      </c>
      <c r="P924" s="2">
        <f>IFERROR(VLOOKUP(B924,[3]stock!$A$1:$B$9000,2,FALSE),"0")</f>
        <v>0</v>
      </c>
      <c r="Q924" s="2">
        <f>VLOOKUP($A924,[1]products_2021_10_19_12_46_45!$A$3:$S$481,11,FALSE)</f>
        <v>30</v>
      </c>
      <c r="R924" s="2">
        <f>VLOOKUP($A924,[1]products_2021_10_19_12_46_45!$A$3:$S$481,12,FALSE)</f>
        <v>20</v>
      </c>
      <c r="S924" s="2">
        <f>VLOOKUP($A924,[1]products_2021_10_19_12_46_45!$A$3:$S$481,13,FALSE)</f>
        <v>5</v>
      </c>
      <c r="T924" s="2">
        <f>VLOOKUP($A924,[1]products_2021_10_19_12_46_45!$A$3:$S$481,14,FALSE)</f>
        <v>0.1</v>
      </c>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row>
    <row r="925" spans="1:45" hidden="1" x14ac:dyDescent="0.25">
      <c r="A925" s="2">
        <v>1181</v>
      </c>
      <c r="B925" s="2">
        <v>222003700</v>
      </c>
      <c r="C925" s="2">
        <f>VLOOKUP($A925,[1]products_2021_10_19_12_46_45!$A$3:$S$481,3,FALSE)</f>
        <v>2220037</v>
      </c>
      <c r="D925" s="2" t="str">
        <f>VLOOKUP($A925,[1]products_2021_10_19_12_46_45!$A$3:$S$481,4,FALSE)</f>
        <v>Polera de algodón Negra</v>
      </c>
      <c r="E925" s="3" t="s">
        <v>45</v>
      </c>
      <c r="F925" s="4"/>
      <c r="G925" s="2" t="str">
        <f>VLOOKUP($A925,[1]products_2021_10_19_12_46_45!$A$3:$S$481,16,FALSE)</f>
        <v>&lt;p&gt;Confeccionadas en algodón de primera calidad.&lt;br /&gt; Son ideales para el utilizarlas debajo de camperas o buzos, sumamente cómodas y duraderas.&lt;/p&gt;</v>
      </c>
      <c r="H925" s="2" t="str">
        <f>IFERROR(VLOOKUP($A925,[1]products_2021_10_19_12_46_45!$A$3:$S$481,17,FALSE),"")</f>
        <v/>
      </c>
      <c r="I925" s="2" t="str">
        <f>VLOOKUP($A925,[1]products_2021_10_19_12_46_45!$A$3:$S$481,5,FALSE)</f>
        <v>Indumentaria militar</v>
      </c>
      <c r="J925" s="2" t="str">
        <f>IFERROR(VLOOKUP($A925,[1]products_2021_10_19_12_46_45!$A$3:$S$481,6,FALSE),"")</f>
        <v>Chombas, remeras y deportivos</v>
      </c>
      <c r="K925" s="2" t="str">
        <f>IFERROR(VLOOKUP($A925,[1]products_2021_10_19_12_46_45!$A$3:$S$481,7,FALSE),"")</f>
        <v>Remera</v>
      </c>
      <c r="L925" s="2" t="str">
        <f>IFERROR(VLOOKUP($A925,[1]products_2021_10_19_12_46_45!$A$3:$S$481,8,FALSE),"")</f>
        <v>Mangas Largas</v>
      </c>
      <c r="M925" s="2" t="str">
        <f>IFERROR(VLOOKUP($A925,[1]products_2021_10_19_12_46_45!$A$3:$S$481,9,FALSE),"")</f>
        <v/>
      </c>
      <c r="N925" s="2">
        <f>IFERROR(VLOOKUP(C925,[2]articulo!$A$1:$D$9000,4,FALSE),"")</f>
        <v>1415.23</v>
      </c>
      <c r="O925" s="2" t="str">
        <f>VLOOKUP($A925,[1]products_2021_10_19_12_46_45!$A$3:$S$481,18,FALSE)</f>
        <v>https://rerda.com/6291/polera-de-algodon-negra.jpg,https://rerda.com/6292/polera-de-algodon-negra.jpg,https://rerda.com/6293/polera-de-algodon-negra.jpg,https://rerda.com/6294/polera-de-algodon-negra.jpg</v>
      </c>
      <c r="P925" s="2">
        <f>IFERROR(VLOOKUP(B925,[3]stock!$A$1:$B$9000,2,FALSE),"0")</f>
        <v>0</v>
      </c>
      <c r="Q925" s="2">
        <f>VLOOKUP($A925,[1]products_2021_10_19_12_46_45!$A$3:$S$481,11,FALSE)</f>
        <v>30</v>
      </c>
      <c r="R925" s="2">
        <f>VLOOKUP($A925,[1]products_2021_10_19_12_46_45!$A$3:$S$481,12,FALSE)</f>
        <v>20</v>
      </c>
      <c r="S925" s="2">
        <f>VLOOKUP($A925,[1]products_2021_10_19_12_46_45!$A$3:$S$481,13,FALSE)</f>
        <v>5</v>
      </c>
      <c r="T925" s="2">
        <f>VLOOKUP($A925,[1]products_2021_10_19_12_46_45!$A$3:$S$481,14,FALSE)</f>
        <v>0.1</v>
      </c>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row>
    <row r="926" spans="1:45" hidden="1" x14ac:dyDescent="0.25">
      <c r="A926" s="2">
        <v>1181</v>
      </c>
      <c r="B926" s="2">
        <v>222003701</v>
      </c>
      <c r="C926" s="2">
        <f>VLOOKUP($A926,[1]products_2021_10_19_12_46_45!$A$3:$S$481,3,FALSE)</f>
        <v>2220037</v>
      </c>
      <c r="D926" s="2" t="str">
        <f>VLOOKUP($A926,[1]products_2021_10_19_12_46_45!$A$3:$S$481,4,FALSE)</f>
        <v>Polera de algodón Negra</v>
      </c>
      <c r="E926" s="3" t="s">
        <v>46</v>
      </c>
      <c r="F926" s="4"/>
      <c r="G926" s="2" t="str">
        <f>VLOOKUP($A926,[1]products_2021_10_19_12_46_45!$A$3:$S$481,16,FALSE)</f>
        <v>&lt;p&gt;Confeccionadas en algodón de primera calidad.&lt;br /&gt; Son ideales para el utilizarlas debajo de camperas o buzos, sumamente cómodas y duraderas.&lt;/p&gt;</v>
      </c>
      <c r="H926" s="2" t="str">
        <f>IFERROR(VLOOKUP($A926,[1]products_2021_10_19_12_46_45!$A$3:$S$481,17,FALSE),"")</f>
        <v/>
      </c>
      <c r="I926" s="2" t="str">
        <f>VLOOKUP($A926,[1]products_2021_10_19_12_46_45!$A$3:$S$481,5,FALSE)</f>
        <v>Indumentaria militar</v>
      </c>
      <c r="J926" s="2" t="str">
        <f>IFERROR(VLOOKUP($A926,[1]products_2021_10_19_12_46_45!$A$3:$S$481,6,FALSE),"")</f>
        <v>Chombas, remeras y deportivos</v>
      </c>
      <c r="K926" s="2" t="str">
        <f>IFERROR(VLOOKUP($A926,[1]products_2021_10_19_12_46_45!$A$3:$S$481,7,FALSE),"")</f>
        <v>Remera</v>
      </c>
      <c r="L926" s="2" t="str">
        <f>IFERROR(VLOOKUP($A926,[1]products_2021_10_19_12_46_45!$A$3:$S$481,8,FALSE),"")</f>
        <v>Mangas Largas</v>
      </c>
      <c r="M926" s="2" t="str">
        <f>IFERROR(VLOOKUP($A926,[1]products_2021_10_19_12_46_45!$A$3:$S$481,9,FALSE),"")</f>
        <v/>
      </c>
      <c r="N926" s="2">
        <f>IFERROR(VLOOKUP(C926,[2]articulo!$A$1:$D$9000,4,FALSE),"")</f>
        <v>1415.23</v>
      </c>
      <c r="O926" s="2" t="str">
        <f>VLOOKUP($A926,[1]products_2021_10_19_12_46_45!$A$3:$S$481,18,FALSE)</f>
        <v>https://rerda.com/6291/polera-de-algodon-negra.jpg,https://rerda.com/6292/polera-de-algodon-negra.jpg,https://rerda.com/6293/polera-de-algodon-negra.jpg,https://rerda.com/6294/polera-de-algodon-negra.jpg</v>
      </c>
      <c r="P926" s="2">
        <f>IFERROR(VLOOKUP(B926,[3]stock!$A$1:$B$9000,2,FALSE),"0")</f>
        <v>0</v>
      </c>
      <c r="Q926" s="2">
        <f>VLOOKUP($A926,[1]products_2021_10_19_12_46_45!$A$3:$S$481,11,FALSE)</f>
        <v>30</v>
      </c>
      <c r="R926" s="2">
        <f>VLOOKUP($A926,[1]products_2021_10_19_12_46_45!$A$3:$S$481,12,FALSE)</f>
        <v>20</v>
      </c>
      <c r="S926" s="2">
        <f>VLOOKUP($A926,[1]products_2021_10_19_12_46_45!$A$3:$S$481,13,FALSE)</f>
        <v>5</v>
      </c>
      <c r="T926" s="2">
        <f>VLOOKUP($A926,[1]products_2021_10_19_12_46_45!$A$3:$S$481,14,FALSE)</f>
        <v>0.1</v>
      </c>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row>
    <row r="927" spans="1:45" hidden="1" x14ac:dyDescent="0.25">
      <c r="A927" s="2">
        <v>1181</v>
      </c>
      <c r="B927" s="2">
        <v>222003702</v>
      </c>
      <c r="C927" s="2">
        <f>VLOOKUP($A927,[1]products_2021_10_19_12_46_45!$A$3:$S$481,3,FALSE)</f>
        <v>2220037</v>
      </c>
      <c r="D927" s="2" t="str">
        <f>VLOOKUP($A927,[1]products_2021_10_19_12_46_45!$A$3:$S$481,4,FALSE)</f>
        <v>Polera de algodón Negra</v>
      </c>
      <c r="E927" s="3" t="s">
        <v>47</v>
      </c>
      <c r="F927" s="4"/>
      <c r="G927" s="2" t="str">
        <f>VLOOKUP($A927,[1]products_2021_10_19_12_46_45!$A$3:$S$481,16,FALSE)</f>
        <v>&lt;p&gt;Confeccionadas en algodón de primera calidad.&lt;br /&gt; Son ideales para el utilizarlas debajo de camperas o buzos, sumamente cómodas y duraderas.&lt;/p&gt;</v>
      </c>
      <c r="H927" s="2" t="str">
        <f>IFERROR(VLOOKUP($A927,[1]products_2021_10_19_12_46_45!$A$3:$S$481,17,FALSE),"")</f>
        <v/>
      </c>
      <c r="I927" s="2" t="str">
        <f>VLOOKUP($A927,[1]products_2021_10_19_12_46_45!$A$3:$S$481,5,FALSE)</f>
        <v>Indumentaria militar</v>
      </c>
      <c r="J927" s="2" t="str">
        <f>IFERROR(VLOOKUP($A927,[1]products_2021_10_19_12_46_45!$A$3:$S$481,6,FALSE),"")</f>
        <v>Chombas, remeras y deportivos</v>
      </c>
      <c r="K927" s="2" t="str">
        <f>IFERROR(VLOOKUP($A927,[1]products_2021_10_19_12_46_45!$A$3:$S$481,7,FALSE),"")</f>
        <v>Remera</v>
      </c>
      <c r="L927" s="2" t="str">
        <f>IFERROR(VLOOKUP($A927,[1]products_2021_10_19_12_46_45!$A$3:$S$481,8,FALSE),"")</f>
        <v>Mangas Largas</v>
      </c>
      <c r="M927" s="2" t="str">
        <f>IFERROR(VLOOKUP($A927,[1]products_2021_10_19_12_46_45!$A$3:$S$481,9,FALSE),"")</f>
        <v/>
      </c>
      <c r="N927" s="2">
        <f>IFERROR(VLOOKUP(C927,[2]articulo!$A$1:$D$9000,4,FALSE),"")</f>
        <v>1415.23</v>
      </c>
      <c r="O927" s="2" t="str">
        <f>VLOOKUP($A927,[1]products_2021_10_19_12_46_45!$A$3:$S$481,18,FALSE)</f>
        <v>https://rerda.com/6291/polera-de-algodon-negra.jpg,https://rerda.com/6292/polera-de-algodon-negra.jpg,https://rerda.com/6293/polera-de-algodon-negra.jpg,https://rerda.com/6294/polera-de-algodon-negra.jpg</v>
      </c>
      <c r="P927" s="2">
        <f>IFERROR(VLOOKUP(B927,[3]stock!$A$1:$B$9000,2,FALSE),"0")</f>
        <v>2</v>
      </c>
      <c r="Q927" s="2">
        <f>VLOOKUP($A927,[1]products_2021_10_19_12_46_45!$A$3:$S$481,11,FALSE)</f>
        <v>30</v>
      </c>
      <c r="R927" s="2">
        <f>VLOOKUP($A927,[1]products_2021_10_19_12_46_45!$A$3:$S$481,12,FALSE)</f>
        <v>20</v>
      </c>
      <c r="S927" s="2">
        <f>VLOOKUP($A927,[1]products_2021_10_19_12_46_45!$A$3:$S$481,13,FALSE)</f>
        <v>5</v>
      </c>
      <c r="T927" s="2">
        <f>VLOOKUP($A927,[1]products_2021_10_19_12_46_45!$A$3:$S$481,14,FALSE)</f>
        <v>0.1</v>
      </c>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row>
    <row r="928" spans="1:45" hidden="1" x14ac:dyDescent="0.25">
      <c r="A928" s="2">
        <v>1181</v>
      </c>
      <c r="B928" s="2">
        <v>222003703</v>
      </c>
      <c r="C928" s="2">
        <f>VLOOKUP($A928,[1]products_2021_10_19_12_46_45!$A$3:$S$481,3,FALSE)</f>
        <v>2220037</v>
      </c>
      <c r="D928" s="2" t="str">
        <f>VLOOKUP($A928,[1]products_2021_10_19_12_46_45!$A$3:$S$481,4,FALSE)</f>
        <v>Polera de algodón Negra</v>
      </c>
      <c r="E928" s="3" t="s">
        <v>48</v>
      </c>
      <c r="F928" s="4"/>
      <c r="G928" s="2" t="str">
        <f>VLOOKUP($A928,[1]products_2021_10_19_12_46_45!$A$3:$S$481,16,FALSE)</f>
        <v>&lt;p&gt;Confeccionadas en algodón de primera calidad.&lt;br /&gt; Son ideales para el utilizarlas debajo de camperas o buzos, sumamente cómodas y duraderas.&lt;/p&gt;</v>
      </c>
      <c r="H928" s="2" t="str">
        <f>IFERROR(VLOOKUP($A928,[1]products_2021_10_19_12_46_45!$A$3:$S$481,17,FALSE),"")</f>
        <v/>
      </c>
      <c r="I928" s="2" t="str">
        <f>VLOOKUP($A928,[1]products_2021_10_19_12_46_45!$A$3:$S$481,5,FALSE)</f>
        <v>Indumentaria militar</v>
      </c>
      <c r="J928" s="2" t="str">
        <f>IFERROR(VLOOKUP($A928,[1]products_2021_10_19_12_46_45!$A$3:$S$481,6,FALSE),"")</f>
        <v>Chombas, remeras y deportivos</v>
      </c>
      <c r="K928" s="2" t="str">
        <f>IFERROR(VLOOKUP($A928,[1]products_2021_10_19_12_46_45!$A$3:$S$481,7,FALSE),"")</f>
        <v>Remera</v>
      </c>
      <c r="L928" s="2" t="str">
        <f>IFERROR(VLOOKUP($A928,[1]products_2021_10_19_12_46_45!$A$3:$S$481,8,FALSE),"")</f>
        <v>Mangas Largas</v>
      </c>
      <c r="M928" s="2" t="str">
        <f>IFERROR(VLOOKUP($A928,[1]products_2021_10_19_12_46_45!$A$3:$S$481,9,FALSE),"")</f>
        <v/>
      </c>
      <c r="N928" s="2">
        <f>IFERROR(VLOOKUP(C928,[2]articulo!$A$1:$D$9000,4,FALSE),"")</f>
        <v>1415.23</v>
      </c>
      <c r="O928" s="2" t="str">
        <f>VLOOKUP($A928,[1]products_2021_10_19_12_46_45!$A$3:$S$481,18,FALSE)</f>
        <v>https://rerda.com/6291/polera-de-algodon-negra.jpg,https://rerda.com/6292/polera-de-algodon-negra.jpg,https://rerda.com/6293/polera-de-algodon-negra.jpg,https://rerda.com/6294/polera-de-algodon-negra.jpg</v>
      </c>
      <c r="P928" s="2">
        <f>IFERROR(VLOOKUP(B928,[3]stock!$A$1:$B$9000,2,FALSE),"0")</f>
        <v>0</v>
      </c>
      <c r="Q928" s="2">
        <f>VLOOKUP($A928,[1]products_2021_10_19_12_46_45!$A$3:$S$481,11,FALSE)</f>
        <v>30</v>
      </c>
      <c r="R928" s="2">
        <f>VLOOKUP($A928,[1]products_2021_10_19_12_46_45!$A$3:$S$481,12,FALSE)</f>
        <v>20</v>
      </c>
      <c r="S928" s="2">
        <f>VLOOKUP($A928,[1]products_2021_10_19_12_46_45!$A$3:$S$481,13,FALSE)</f>
        <v>5</v>
      </c>
      <c r="T928" s="2">
        <f>VLOOKUP($A928,[1]products_2021_10_19_12_46_45!$A$3:$S$481,14,FALSE)</f>
        <v>0.1</v>
      </c>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row>
    <row r="929" spans="1:45" hidden="1" x14ac:dyDescent="0.25">
      <c r="A929" s="2">
        <v>1181</v>
      </c>
      <c r="B929" s="2">
        <v>222003704</v>
      </c>
      <c r="C929" s="2">
        <f>VLOOKUP($A929,[1]products_2021_10_19_12_46_45!$A$3:$S$481,3,FALSE)</f>
        <v>2220037</v>
      </c>
      <c r="D929" s="2" t="str">
        <f>VLOOKUP($A929,[1]products_2021_10_19_12_46_45!$A$3:$S$481,4,FALSE)</f>
        <v>Polera de algodón Negra</v>
      </c>
      <c r="E929" s="3" t="s">
        <v>49</v>
      </c>
      <c r="F929" s="4"/>
      <c r="G929" s="2" t="str">
        <f>VLOOKUP($A929,[1]products_2021_10_19_12_46_45!$A$3:$S$481,16,FALSE)</f>
        <v>&lt;p&gt;Confeccionadas en algodón de primera calidad.&lt;br /&gt; Son ideales para el utilizarlas debajo de camperas o buzos, sumamente cómodas y duraderas.&lt;/p&gt;</v>
      </c>
      <c r="H929" s="2" t="str">
        <f>IFERROR(VLOOKUP($A929,[1]products_2021_10_19_12_46_45!$A$3:$S$481,17,FALSE),"")</f>
        <v/>
      </c>
      <c r="I929" s="2" t="str">
        <f>VLOOKUP($A929,[1]products_2021_10_19_12_46_45!$A$3:$S$481,5,FALSE)</f>
        <v>Indumentaria militar</v>
      </c>
      <c r="J929" s="2" t="str">
        <f>IFERROR(VLOOKUP($A929,[1]products_2021_10_19_12_46_45!$A$3:$S$481,6,FALSE),"")</f>
        <v>Chombas, remeras y deportivos</v>
      </c>
      <c r="K929" s="2" t="str">
        <f>IFERROR(VLOOKUP($A929,[1]products_2021_10_19_12_46_45!$A$3:$S$481,7,FALSE),"")</f>
        <v>Remera</v>
      </c>
      <c r="L929" s="2" t="str">
        <f>IFERROR(VLOOKUP($A929,[1]products_2021_10_19_12_46_45!$A$3:$S$481,8,FALSE),"")</f>
        <v>Mangas Largas</v>
      </c>
      <c r="M929" s="2" t="str">
        <f>IFERROR(VLOOKUP($A929,[1]products_2021_10_19_12_46_45!$A$3:$S$481,9,FALSE),"")</f>
        <v/>
      </c>
      <c r="N929" s="2">
        <f>IFERROR(VLOOKUP(C929,[2]articulo!$A$1:$D$9000,4,FALSE),"")</f>
        <v>1415.23</v>
      </c>
      <c r="O929" s="2" t="str">
        <f>VLOOKUP($A929,[1]products_2021_10_19_12_46_45!$A$3:$S$481,18,FALSE)</f>
        <v>https://rerda.com/6291/polera-de-algodon-negra.jpg,https://rerda.com/6292/polera-de-algodon-negra.jpg,https://rerda.com/6293/polera-de-algodon-negra.jpg,https://rerda.com/6294/polera-de-algodon-negra.jpg</v>
      </c>
      <c r="P929" s="2">
        <f>IFERROR(VLOOKUP(B929,[3]stock!$A$1:$B$9000,2,FALSE),"0")</f>
        <v>0</v>
      </c>
      <c r="Q929" s="2">
        <f>VLOOKUP($A929,[1]products_2021_10_19_12_46_45!$A$3:$S$481,11,FALSE)</f>
        <v>30</v>
      </c>
      <c r="R929" s="2">
        <f>VLOOKUP($A929,[1]products_2021_10_19_12_46_45!$A$3:$S$481,12,FALSE)</f>
        <v>20</v>
      </c>
      <c r="S929" s="2">
        <f>VLOOKUP($A929,[1]products_2021_10_19_12_46_45!$A$3:$S$481,13,FALSE)</f>
        <v>5</v>
      </c>
      <c r="T929" s="2">
        <f>VLOOKUP($A929,[1]products_2021_10_19_12_46_45!$A$3:$S$481,14,FALSE)</f>
        <v>0.1</v>
      </c>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row>
    <row r="930" spans="1:45" hidden="1" x14ac:dyDescent="0.25">
      <c r="A930" s="2">
        <v>1181</v>
      </c>
      <c r="B930" s="2">
        <v>222003705</v>
      </c>
      <c r="C930" s="2">
        <f>VLOOKUP($A930,[1]products_2021_10_19_12_46_45!$A$3:$S$481,3,FALSE)</f>
        <v>2220037</v>
      </c>
      <c r="D930" s="2" t="str">
        <f>VLOOKUP($A930,[1]products_2021_10_19_12_46_45!$A$3:$S$481,4,FALSE)</f>
        <v>Polera de algodón Negra</v>
      </c>
      <c r="E930" s="3" t="s">
        <v>50</v>
      </c>
      <c r="F930" s="4"/>
      <c r="G930" s="2" t="str">
        <f>VLOOKUP($A930,[1]products_2021_10_19_12_46_45!$A$3:$S$481,16,FALSE)</f>
        <v>&lt;p&gt;Confeccionadas en algodón de primera calidad.&lt;br /&gt; Son ideales para el utilizarlas debajo de camperas o buzos, sumamente cómodas y duraderas.&lt;/p&gt;</v>
      </c>
      <c r="H930" s="2" t="str">
        <f>IFERROR(VLOOKUP($A930,[1]products_2021_10_19_12_46_45!$A$3:$S$481,17,FALSE),"")</f>
        <v/>
      </c>
      <c r="I930" s="2" t="str">
        <f>VLOOKUP($A930,[1]products_2021_10_19_12_46_45!$A$3:$S$481,5,FALSE)</f>
        <v>Indumentaria militar</v>
      </c>
      <c r="J930" s="2" t="str">
        <f>IFERROR(VLOOKUP($A930,[1]products_2021_10_19_12_46_45!$A$3:$S$481,6,FALSE),"")</f>
        <v>Chombas, remeras y deportivos</v>
      </c>
      <c r="K930" s="2" t="str">
        <f>IFERROR(VLOOKUP($A930,[1]products_2021_10_19_12_46_45!$A$3:$S$481,7,FALSE),"")</f>
        <v>Remera</v>
      </c>
      <c r="L930" s="2" t="str">
        <f>IFERROR(VLOOKUP($A930,[1]products_2021_10_19_12_46_45!$A$3:$S$481,8,FALSE),"")</f>
        <v>Mangas Largas</v>
      </c>
      <c r="M930" s="2" t="str">
        <f>IFERROR(VLOOKUP($A930,[1]products_2021_10_19_12_46_45!$A$3:$S$481,9,FALSE),"")</f>
        <v/>
      </c>
      <c r="N930" s="2">
        <f>IFERROR(VLOOKUP(C930,[2]articulo!$A$1:$D$9000,4,FALSE),"")</f>
        <v>1415.23</v>
      </c>
      <c r="O930" s="2" t="str">
        <f>VLOOKUP($A930,[1]products_2021_10_19_12_46_45!$A$3:$S$481,18,FALSE)</f>
        <v>https://rerda.com/6291/polera-de-algodon-negra.jpg,https://rerda.com/6292/polera-de-algodon-negra.jpg,https://rerda.com/6293/polera-de-algodon-negra.jpg,https://rerda.com/6294/polera-de-algodon-negra.jpg</v>
      </c>
      <c r="P930" s="2">
        <f>IFERROR(VLOOKUP(B930,[3]stock!$A$1:$B$9000,2,FALSE),"0")</f>
        <v>0</v>
      </c>
      <c r="Q930" s="2">
        <f>VLOOKUP($A930,[1]products_2021_10_19_12_46_45!$A$3:$S$481,11,FALSE)</f>
        <v>30</v>
      </c>
      <c r="R930" s="2">
        <f>VLOOKUP($A930,[1]products_2021_10_19_12_46_45!$A$3:$S$481,12,FALSE)</f>
        <v>20</v>
      </c>
      <c r="S930" s="2">
        <f>VLOOKUP($A930,[1]products_2021_10_19_12_46_45!$A$3:$S$481,13,FALSE)</f>
        <v>5</v>
      </c>
      <c r="T930" s="2">
        <f>VLOOKUP($A930,[1]products_2021_10_19_12_46_45!$A$3:$S$481,14,FALSE)</f>
        <v>0.1</v>
      </c>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row>
    <row r="931" spans="1:45" hidden="1" x14ac:dyDescent="0.25">
      <c r="A931" s="2">
        <v>1181</v>
      </c>
      <c r="B931" s="2">
        <v>222003706</v>
      </c>
      <c r="C931" s="2">
        <f>VLOOKUP($A931,[1]products_2021_10_19_12_46_45!$A$3:$S$481,3,FALSE)</f>
        <v>2220037</v>
      </c>
      <c r="D931" s="2" t="str">
        <f>VLOOKUP($A931,[1]products_2021_10_19_12_46_45!$A$3:$S$481,4,FALSE)</f>
        <v>Polera de algodón Negra</v>
      </c>
      <c r="E931" s="3" t="s">
        <v>51</v>
      </c>
      <c r="F931" s="4"/>
      <c r="G931" s="2" t="str">
        <f>VLOOKUP($A931,[1]products_2021_10_19_12_46_45!$A$3:$S$481,16,FALSE)</f>
        <v>&lt;p&gt;Confeccionadas en algodón de primera calidad.&lt;br /&gt; Son ideales para el utilizarlas debajo de camperas o buzos, sumamente cómodas y duraderas.&lt;/p&gt;</v>
      </c>
      <c r="H931" s="2" t="str">
        <f>IFERROR(VLOOKUP($A931,[1]products_2021_10_19_12_46_45!$A$3:$S$481,17,FALSE),"")</f>
        <v/>
      </c>
      <c r="I931" s="2" t="str">
        <f>VLOOKUP($A931,[1]products_2021_10_19_12_46_45!$A$3:$S$481,5,FALSE)</f>
        <v>Indumentaria militar</v>
      </c>
      <c r="J931" s="2" t="str">
        <f>IFERROR(VLOOKUP($A931,[1]products_2021_10_19_12_46_45!$A$3:$S$481,6,FALSE),"")</f>
        <v>Chombas, remeras y deportivos</v>
      </c>
      <c r="K931" s="2" t="str">
        <f>IFERROR(VLOOKUP($A931,[1]products_2021_10_19_12_46_45!$A$3:$S$481,7,FALSE),"")</f>
        <v>Remera</v>
      </c>
      <c r="L931" s="2" t="str">
        <f>IFERROR(VLOOKUP($A931,[1]products_2021_10_19_12_46_45!$A$3:$S$481,8,FALSE),"")</f>
        <v>Mangas Largas</v>
      </c>
      <c r="M931" s="2" t="str">
        <f>IFERROR(VLOOKUP($A931,[1]products_2021_10_19_12_46_45!$A$3:$S$481,9,FALSE),"")</f>
        <v/>
      </c>
      <c r="N931" s="2">
        <f>IFERROR(VLOOKUP(C931,[2]articulo!$A$1:$D$9000,4,FALSE),"")</f>
        <v>1415.23</v>
      </c>
      <c r="O931" s="2" t="str">
        <f>VLOOKUP($A931,[1]products_2021_10_19_12_46_45!$A$3:$S$481,18,FALSE)</f>
        <v>https://rerda.com/6291/polera-de-algodon-negra.jpg,https://rerda.com/6292/polera-de-algodon-negra.jpg,https://rerda.com/6293/polera-de-algodon-negra.jpg,https://rerda.com/6294/polera-de-algodon-negra.jpg</v>
      </c>
      <c r="P931" s="2">
        <f>IFERROR(VLOOKUP(B931,[3]stock!$A$1:$B$9000,2,FALSE),"0")</f>
        <v>0</v>
      </c>
      <c r="Q931" s="2">
        <f>VLOOKUP($A931,[1]products_2021_10_19_12_46_45!$A$3:$S$481,11,FALSE)</f>
        <v>30</v>
      </c>
      <c r="R931" s="2">
        <f>VLOOKUP($A931,[1]products_2021_10_19_12_46_45!$A$3:$S$481,12,FALSE)</f>
        <v>20</v>
      </c>
      <c r="S931" s="2">
        <f>VLOOKUP($A931,[1]products_2021_10_19_12_46_45!$A$3:$S$481,13,FALSE)</f>
        <v>5</v>
      </c>
      <c r="T931" s="2">
        <f>VLOOKUP($A931,[1]products_2021_10_19_12_46_45!$A$3:$S$481,14,FALSE)</f>
        <v>0.1</v>
      </c>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row>
    <row r="932" spans="1:45" hidden="1" x14ac:dyDescent="0.25">
      <c r="A932" s="2">
        <v>652</v>
      </c>
      <c r="B932" s="2">
        <v>222008004</v>
      </c>
      <c r="C932" s="2">
        <f>VLOOKUP($A932,[1]products_2021_10_19_12_46_45!$A$3:$S$481,3,FALSE)</f>
        <v>2220080</v>
      </c>
      <c r="D932" s="2" t="str">
        <f>VLOOKUP($A932,[1]products_2021_10_19_12_46_45!$A$3:$S$481,4,FALSE)</f>
        <v>Remera Ballenera</v>
      </c>
      <c r="E932" s="3" t="s">
        <v>49</v>
      </c>
      <c r="F932" s="4"/>
      <c r="G932" s="2" t="str">
        <f>VLOOKUP($A932,[1]products_2021_10_19_12_46_45!$A$3:$S$481,16,FALSE)</f>
        <v>Remera ballenera confeccionada en formato de tela en red._x000D_
Ideal para el verano o para entrenamientos e instrucción táctica.</v>
      </c>
      <c r="H932" s="2" t="str">
        <f>IFERROR(VLOOKUP($A932,[1]products_2021_10_19_12_46_45!$A$3:$S$481,17,FALSE),"")</f>
        <v/>
      </c>
      <c r="I932" s="2" t="str">
        <f>VLOOKUP($A932,[1]products_2021_10_19_12_46_45!$A$3:$S$481,5,FALSE)</f>
        <v>Indumentaria militar</v>
      </c>
      <c r="J932" s="2" t="str">
        <f>IFERROR(VLOOKUP($A932,[1]products_2021_10_19_12_46_45!$A$3:$S$481,6,FALSE),"")</f>
        <v>Chombas, remeras y deportivos</v>
      </c>
      <c r="K932" s="2" t="str">
        <f>IFERROR(VLOOKUP($A932,[1]products_2021_10_19_12_46_45!$A$3:$S$481,7,FALSE),"")</f>
        <v>Remera</v>
      </c>
      <c r="L932" s="2" t="str">
        <f>IFERROR(VLOOKUP($A932,[1]products_2021_10_19_12_46_45!$A$3:$S$481,8,FALSE),"")</f>
        <v>Mangas Cortas</v>
      </c>
      <c r="M932" s="2" t="str">
        <f>IFERROR(VLOOKUP($A932,[1]products_2021_10_19_12_46_45!$A$3:$S$481,9,FALSE),"")</f>
        <v>Remera, Red, Ballenera</v>
      </c>
      <c r="N932" s="2">
        <f>IFERROR(VLOOKUP(C932,[2]articulo!$A$1:$D$9000,4,FALSE),"")</f>
        <v>1965.6</v>
      </c>
      <c r="O932" s="2" t="str">
        <f>VLOOKUP($A932,[1]products_2021_10_19_12_46_45!$A$3:$S$481,18,FALSE)</f>
        <v>https://rerda.com/3013/remera-ballenera.jpg,https://rerda.com/3014/remera-ballenera.jpg</v>
      </c>
      <c r="P932" s="2">
        <f>IFERROR(VLOOKUP(B932,[3]stock!$A$1:$B$9000,2,FALSE),"0")</f>
        <v>0</v>
      </c>
      <c r="Q932" s="2">
        <f>VLOOKUP($A932,[1]products_2021_10_19_12_46_45!$A$3:$S$481,11,FALSE)</f>
        <v>5</v>
      </c>
      <c r="R932" s="2">
        <f>VLOOKUP($A932,[1]products_2021_10_19_12_46_45!$A$3:$S$481,12,FALSE)</f>
        <v>5</v>
      </c>
      <c r="S932" s="2">
        <f>VLOOKUP($A932,[1]products_2021_10_19_12_46_45!$A$3:$S$481,13,FALSE)</f>
        <v>5</v>
      </c>
      <c r="T932" s="2">
        <f>VLOOKUP($A932,[1]products_2021_10_19_12_46_45!$A$3:$S$481,14,FALSE)</f>
        <v>0.03</v>
      </c>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row>
    <row r="933" spans="1:45" hidden="1" x14ac:dyDescent="0.25">
      <c r="A933" s="2">
        <v>652</v>
      </c>
      <c r="B933" s="2">
        <v>222008005</v>
      </c>
      <c r="C933" s="2">
        <f>VLOOKUP($A933,[1]products_2021_10_19_12_46_45!$A$3:$S$481,3,FALSE)</f>
        <v>2220080</v>
      </c>
      <c r="D933" s="2" t="str">
        <f>VLOOKUP($A933,[1]products_2021_10_19_12_46_45!$A$3:$S$481,4,FALSE)</f>
        <v>Remera Ballenera</v>
      </c>
      <c r="E933" s="3" t="s">
        <v>50</v>
      </c>
      <c r="F933" s="4"/>
      <c r="G933" s="2" t="str">
        <f>VLOOKUP($A933,[1]products_2021_10_19_12_46_45!$A$3:$S$481,16,FALSE)</f>
        <v>Remera ballenera confeccionada en formato de tela en red._x000D_
Ideal para el verano o para entrenamientos e instrucción táctica.</v>
      </c>
      <c r="H933" s="2" t="str">
        <f>IFERROR(VLOOKUP($A933,[1]products_2021_10_19_12_46_45!$A$3:$S$481,17,FALSE),"")</f>
        <v/>
      </c>
      <c r="I933" s="2" t="str">
        <f>VLOOKUP($A933,[1]products_2021_10_19_12_46_45!$A$3:$S$481,5,FALSE)</f>
        <v>Indumentaria militar</v>
      </c>
      <c r="J933" s="2" t="str">
        <f>IFERROR(VLOOKUP($A933,[1]products_2021_10_19_12_46_45!$A$3:$S$481,6,FALSE),"")</f>
        <v>Chombas, remeras y deportivos</v>
      </c>
      <c r="K933" s="2" t="str">
        <f>IFERROR(VLOOKUP($A933,[1]products_2021_10_19_12_46_45!$A$3:$S$481,7,FALSE),"")</f>
        <v>Remera</v>
      </c>
      <c r="L933" s="2" t="str">
        <f>IFERROR(VLOOKUP($A933,[1]products_2021_10_19_12_46_45!$A$3:$S$481,8,FALSE),"")</f>
        <v>Mangas Cortas</v>
      </c>
      <c r="M933" s="2" t="str">
        <f>IFERROR(VLOOKUP($A933,[1]products_2021_10_19_12_46_45!$A$3:$S$481,9,FALSE),"")</f>
        <v>Remera, Red, Ballenera</v>
      </c>
      <c r="N933" s="2">
        <f>IFERROR(VLOOKUP(C933,[2]articulo!$A$1:$D$9000,4,FALSE),"")</f>
        <v>1965.6</v>
      </c>
      <c r="O933" s="2" t="str">
        <f>VLOOKUP($A933,[1]products_2021_10_19_12_46_45!$A$3:$S$481,18,FALSE)</f>
        <v>https://rerda.com/3013/remera-ballenera.jpg,https://rerda.com/3014/remera-ballenera.jpg</v>
      </c>
      <c r="P933" s="2">
        <f>IFERROR(VLOOKUP(B933,[3]stock!$A$1:$B$9000,2,FALSE),"0")</f>
        <v>0</v>
      </c>
      <c r="Q933" s="2">
        <f>VLOOKUP($A933,[1]products_2021_10_19_12_46_45!$A$3:$S$481,11,FALSE)</f>
        <v>5</v>
      </c>
      <c r="R933" s="2">
        <f>VLOOKUP($A933,[1]products_2021_10_19_12_46_45!$A$3:$S$481,12,FALSE)</f>
        <v>5</v>
      </c>
      <c r="S933" s="2">
        <f>VLOOKUP($A933,[1]products_2021_10_19_12_46_45!$A$3:$S$481,13,FALSE)</f>
        <v>5</v>
      </c>
      <c r="T933" s="2">
        <f>VLOOKUP($A933,[1]products_2021_10_19_12_46_45!$A$3:$S$481,14,FALSE)</f>
        <v>0.03</v>
      </c>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row>
    <row r="934" spans="1:45" hidden="1" x14ac:dyDescent="0.25">
      <c r="A934" s="2">
        <v>637</v>
      </c>
      <c r="B934" s="2">
        <v>222010001</v>
      </c>
      <c r="C934" s="2">
        <f>VLOOKUP($A934,[1]products_2021_10_19_12_46_45!$A$3:$S$481,3,FALSE)</f>
        <v>2220100</v>
      </c>
      <c r="D934" s="2" t="str">
        <f>VLOOKUP($A934,[1]products_2021_10_19_12_46_45!$A$3:$S$481,4,FALSE)</f>
        <v>Remera Primera Piel Mangas Largas Minijack</v>
      </c>
      <c r="E934" s="3" t="s">
        <v>46</v>
      </c>
      <c r="F934" s="4"/>
      <c r="G934" s="2" t="str">
        <f>VLOOKUP($A934,[1]products_2021_10_19_12_46_45!$A$3:$S$481,16,FALSE)</f>
        <v>&lt;p&gt;Remera ideal para el invierno, primera piel. El interior es tipo polar, muy abrigada. Es tela frizada con cuello y puño.&lt;/p&gt;</v>
      </c>
      <c r="H934" s="2" t="str">
        <f>IFERROR(VLOOKUP($A934,[1]products_2021_10_19_12_46_45!$A$3:$S$481,17,FALSE),"")</f>
        <v/>
      </c>
      <c r="I934" s="2" t="str">
        <f>VLOOKUP($A934,[1]products_2021_10_19_12_46_45!$A$3:$S$481,5,FALSE)</f>
        <v>Indumentaria militar</v>
      </c>
      <c r="J934" s="2" t="str">
        <f>IFERROR(VLOOKUP($A934,[1]products_2021_10_19_12_46_45!$A$3:$S$481,6,FALSE),"")</f>
        <v>Chombas, remeras y deportivos</v>
      </c>
      <c r="K934" s="2" t="str">
        <f>IFERROR(VLOOKUP($A934,[1]products_2021_10_19_12_46_45!$A$3:$S$481,7,FALSE),"")</f>
        <v>Remera</v>
      </c>
      <c r="L934" s="2" t="str">
        <f>IFERROR(VLOOKUP($A934,[1]products_2021_10_19_12_46_45!$A$3:$S$481,8,FALSE),"")</f>
        <v>Mangas Largas</v>
      </c>
      <c r="M934" s="2" t="str">
        <f>IFERROR(VLOOKUP($A934,[1]products_2021_10_19_12_46_45!$A$3:$S$481,9,FALSE),"")</f>
        <v>Remera, Mangas Largas, Primera Piel</v>
      </c>
      <c r="N934" s="2">
        <f>IFERROR(VLOOKUP(C934,[2]articulo!$A$1:$D$9000,4,FALSE),"")</f>
        <v>2299</v>
      </c>
      <c r="O934" s="2" t="str">
        <f>VLOOKUP($A934,[1]products_2021_10_19_12_46_45!$A$3:$S$481,18,FALSE)</f>
        <v>https://rerda.com/2902/remera-primera-piel-mangas-largas-minijack.jpg,https://rerda.com/2903/remera-primera-piel-mangas-largas-minijack.jpg,https://rerda.com/2904/remera-primera-piel-mangas-largas-minijack.jpg,https://rerda.com/2905/remera-primera-piel-mangas-largas-minijack.jpg,https://rerda.com/2906/remera-primera-piel-mangas-largas-minijack.jpg</v>
      </c>
      <c r="P934" s="2">
        <f>IFERROR(VLOOKUP(B934,[3]stock!$A$1:$B$9000,2,FALSE),"0")</f>
        <v>0</v>
      </c>
      <c r="Q934" s="2">
        <f>VLOOKUP($A934,[1]products_2021_10_19_12_46_45!$A$3:$S$481,11,FALSE)</f>
        <v>5</v>
      </c>
      <c r="R934" s="2">
        <f>VLOOKUP($A934,[1]products_2021_10_19_12_46_45!$A$3:$S$481,12,FALSE)</f>
        <v>5</v>
      </c>
      <c r="S934" s="2">
        <f>VLOOKUP($A934,[1]products_2021_10_19_12_46_45!$A$3:$S$481,13,FALSE)</f>
        <v>5</v>
      </c>
      <c r="T934" s="2">
        <f>VLOOKUP($A934,[1]products_2021_10_19_12_46_45!$A$3:$S$481,14,FALSE)</f>
        <v>0.03</v>
      </c>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row>
    <row r="935" spans="1:45" hidden="1" x14ac:dyDescent="0.25">
      <c r="A935" s="2">
        <v>637</v>
      </c>
      <c r="B935" s="2">
        <v>222010002</v>
      </c>
      <c r="C935" s="2">
        <f>VLOOKUP($A935,[1]products_2021_10_19_12_46_45!$A$3:$S$481,3,FALSE)</f>
        <v>2220100</v>
      </c>
      <c r="D935" s="2" t="str">
        <f>VLOOKUP($A935,[1]products_2021_10_19_12_46_45!$A$3:$S$481,4,FALSE)</f>
        <v>Remera Primera Piel Mangas Largas Minijack</v>
      </c>
      <c r="E935" s="3" t="s">
        <v>47</v>
      </c>
      <c r="F935" s="4"/>
      <c r="G935" s="2" t="str">
        <f>VLOOKUP($A935,[1]products_2021_10_19_12_46_45!$A$3:$S$481,16,FALSE)</f>
        <v>&lt;p&gt;Remera ideal para el invierno, primera piel. El interior es tipo polar, muy abrigada. Es tela frizada con cuello y puño.&lt;/p&gt;</v>
      </c>
      <c r="H935" s="2" t="str">
        <f>IFERROR(VLOOKUP($A935,[1]products_2021_10_19_12_46_45!$A$3:$S$481,17,FALSE),"")</f>
        <v/>
      </c>
      <c r="I935" s="2" t="str">
        <f>VLOOKUP($A935,[1]products_2021_10_19_12_46_45!$A$3:$S$481,5,FALSE)</f>
        <v>Indumentaria militar</v>
      </c>
      <c r="J935" s="2" t="str">
        <f>IFERROR(VLOOKUP($A935,[1]products_2021_10_19_12_46_45!$A$3:$S$481,6,FALSE),"")</f>
        <v>Chombas, remeras y deportivos</v>
      </c>
      <c r="K935" s="2" t="str">
        <f>IFERROR(VLOOKUP($A935,[1]products_2021_10_19_12_46_45!$A$3:$S$481,7,FALSE),"")</f>
        <v>Remera</v>
      </c>
      <c r="L935" s="2" t="str">
        <f>IFERROR(VLOOKUP($A935,[1]products_2021_10_19_12_46_45!$A$3:$S$481,8,FALSE),"")</f>
        <v>Mangas Largas</v>
      </c>
      <c r="M935" s="2" t="str">
        <f>IFERROR(VLOOKUP($A935,[1]products_2021_10_19_12_46_45!$A$3:$S$481,9,FALSE),"")</f>
        <v>Remera, Mangas Largas, Primera Piel</v>
      </c>
      <c r="N935" s="2">
        <f>IFERROR(VLOOKUP(C935,[2]articulo!$A$1:$D$9000,4,FALSE),"")</f>
        <v>2299</v>
      </c>
      <c r="O935" s="2" t="str">
        <f>VLOOKUP($A935,[1]products_2021_10_19_12_46_45!$A$3:$S$481,18,FALSE)</f>
        <v>https://rerda.com/2902/remera-primera-piel-mangas-largas-minijack.jpg,https://rerda.com/2903/remera-primera-piel-mangas-largas-minijack.jpg,https://rerda.com/2904/remera-primera-piel-mangas-largas-minijack.jpg,https://rerda.com/2905/remera-primera-piel-mangas-largas-minijack.jpg,https://rerda.com/2906/remera-primera-piel-mangas-largas-minijack.jpg</v>
      </c>
      <c r="P935" s="2">
        <f>IFERROR(VLOOKUP(B935,[3]stock!$A$1:$B$9000,2,FALSE),"0")</f>
        <v>0</v>
      </c>
      <c r="Q935" s="2">
        <f>VLOOKUP($A935,[1]products_2021_10_19_12_46_45!$A$3:$S$481,11,FALSE)</f>
        <v>5</v>
      </c>
      <c r="R935" s="2">
        <f>VLOOKUP($A935,[1]products_2021_10_19_12_46_45!$A$3:$S$481,12,FALSE)</f>
        <v>5</v>
      </c>
      <c r="S935" s="2">
        <f>VLOOKUP($A935,[1]products_2021_10_19_12_46_45!$A$3:$S$481,13,FALSE)</f>
        <v>5</v>
      </c>
      <c r="T935" s="2">
        <f>VLOOKUP($A935,[1]products_2021_10_19_12_46_45!$A$3:$S$481,14,FALSE)</f>
        <v>0.03</v>
      </c>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row>
    <row r="936" spans="1:45" hidden="1" x14ac:dyDescent="0.25">
      <c r="A936" s="2">
        <v>637</v>
      </c>
      <c r="B936" s="2">
        <v>222010003</v>
      </c>
      <c r="C936" s="2">
        <f>VLOOKUP($A936,[1]products_2021_10_19_12_46_45!$A$3:$S$481,3,FALSE)</f>
        <v>2220100</v>
      </c>
      <c r="D936" s="2" t="str">
        <f>VLOOKUP($A936,[1]products_2021_10_19_12_46_45!$A$3:$S$481,4,FALSE)</f>
        <v>Remera Primera Piel Mangas Largas Minijack</v>
      </c>
      <c r="E936" s="3" t="s">
        <v>48</v>
      </c>
      <c r="F936" s="4"/>
      <c r="G936" s="2" t="str">
        <f>VLOOKUP($A936,[1]products_2021_10_19_12_46_45!$A$3:$S$481,16,FALSE)</f>
        <v>&lt;p&gt;Remera ideal para el invierno, primera piel. El interior es tipo polar, muy abrigada. Es tela frizada con cuello y puño.&lt;/p&gt;</v>
      </c>
      <c r="H936" s="2" t="str">
        <f>IFERROR(VLOOKUP($A936,[1]products_2021_10_19_12_46_45!$A$3:$S$481,17,FALSE),"")</f>
        <v/>
      </c>
      <c r="I936" s="2" t="str">
        <f>VLOOKUP($A936,[1]products_2021_10_19_12_46_45!$A$3:$S$481,5,FALSE)</f>
        <v>Indumentaria militar</v>
      </c>
      <c r="J936" s="2" t="str">
        <f>IFERROR(VLOOKUP($A936,[1]products_2021_10_19_12_46_45!$A$3:$S$481,6,FALSE),"")</f>
        <v>Chombas, remeras y deportivos</v>
      </c>
      <c r="K936" s="2" t="str">
        <f>IFERROR(VLOOKUP($A936,[1]products_2021_10_19_12_46_45!$A$3:$S$481,7,FALSE),"")</f>
        <v>Remera</v>
      </c>
      <c r="L936" s="2" t="str">
        <f>IFERROR(VLOOKUP($A936,[1]products_2021_10_19_12_46_45!$A$3:$S$481,8,FALSE),"")</f>
        <v>Mangas Largas</v>
      </c>
      <c r="M936" s="2" t="str">
        <f>IFERROR(VLOOKUP($A936,[1]products_2021_10_19_12_46_45!$A$3:$S$481,9,FALSE),"")</f>
        <v>Remera, Mangas Largas, Primera Piel</v>
      </c>
      <c r="N936" s="2">
        <f>IFERROR(VLOOKUP(C936,[2]articulo!$A$1:$D$9000,4,FALSE),"")</f>
        <v>2299</v>
      </c>
      <c r="O936" s="2" t="str">
        <f>VLOOKUP($A936,[1]products_2021_10_19_12_46_45!$A$3:$S$481,18,FALSE)</f>
        <v>https://rerda.com/2902/remera-primera-piel-mangas-largas-minijack.jpg,https://rerda.com/2903/remera-primera-piel-mangas-largas-minijack.jpg,https://rerda.com/2904/remera-primera-piel-mangas-largas-minijack.jpg,https://rerda.com/2905/remera-primera-piel-mangas-largas-minijack.jpg,https://rerda.com/2906/remera-primera-piel-mangas-largas-minijack.jpg</v>
      </c>
      <c r="P936" s="2">
        <f>IFERROR(VLOOKUP(B936,[3]stock!$A$1:$B$9000,2,FALSE),"0")</f>
        <v>0</v>
      </c>
      <c r="Q936" s="2">
        <f>VLOOKUP($A936,[1]products_2021_10_19_12_46_45!$A$3:$S$481,11,FALSE)</f>
        <v>5</v>
      </c>
      <c r="R936" s="2">
        <f>VLOOKUP($A936,[1]products_2021_10_19_12_46_45!$A$3:$S$481,12,FALSE)</f>
        <v>5</v>
      </c>
      <c r="S936" s="2">
        <f>VLOOKUP($A936,[1]products_2021_10_19_12_46_45!$A$3:$S$481,13,FALSE)</f>
        <v>5</v>
      </c>
      <c r="T936" s="2">
        <f>VLOOKUP($A936,[1]products_2021_10_19_12_46_45!$A$3:$S$481,14,FALSE)</f>
        <v>0.03</v>
      </c>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row>
    <row r="937" spans="1:45" hidden="1" x14ac:dyDescent="0.25">
      <c r="A937" s="2">
        <v>637</v>
      </c>
      <c r="B937" s="2">
        <v>222010004</v>
      </c>
      <c r="C937" s="2">
        <f>VLOOKUP($A937,[1]products_2021_10_19_12_46_45!$A$3:$S$481,3,FALSE)</f>
        <v>2220100</v>
      </c>
      <c r="D937" s="2" t="str">
        <f>VLOOKUP($A937,[1]products_2021_10_19_12_46_45!$A$3:$S$481,4,FALSE)</f>
        <v>Remera Primera Piel Mangas Largas Minijack</v>
      </c>
      <c r="E937" s="3" t="s">
        <v>49</v>
      </c>
      <c r="F937" s="4"/>
      <c r="G937" s="2" t="str">
        <f>VLOOKUP($A937,[1]products_2021_10_19_12_46_45!$A$3:$S$481,16,FALSE)</f>
        <v>&lt;p&gt;Remera ideal para el invierno, primera piel. El interior es tipo polar, muy abrigada. Es tela frizada con cuello y puño.&lt;/p&gt;</v>
      </c>
      <c r="H937" s="2" t="str">
        <f>IFERROR(VLOOKUP($A937,[1]products_2021_10_19_12_46_45!$A$3:$S$481,17,FALSE),"")</f>
        <v/>
      </c>
      <c r="I937" s="2" t="str">
        <f>VLOOKUP($A937,[1]products_2021_10_19_12_46_45!$A$3:$S$481,5,FALSE)</f>
        <v>Indumentaria militar</v>
      </c>
      <c r="J937" s="2" t="str">
        <f>IFERROR(VLOOKUP($A937,[1]products_2021_10_19_12_46_45!$A$3:$S$481,6,FALSE),"")</f>
        <v>Chombas, remeras y deportivos</v>
      </c>
      <c r="K937" s="2" t="str">
        <f>IFERROR(VLOOKUP($A937,[1]products_2021_10_19_12_46_45!$A$3:$S$481,7,FALSE),"")</f>
        <v>Remera</v>
      </c>
      <c r="L937" s="2" t="str">
        <f>IFERROR(VLOOKUP($A937,[1]products_2021_10_19_12_46_45!$A$3:$S$481,8,FALSE),"")</f>
        <v>Mangas Largas</v>
      </c>
      <c r="M937" s="2" t="str">
        <f>IFERROR(VLOOKUP($A937,[1]products_2021_10_19_12_46_45!$A$3:$S$481,9,FALSE),"")</f>
        <v>Remera, Mangas Largas, Primera Piel</v>
      </c>
      <c r="N937" s="2">
        <f>IFERROR(VLOOKUP(C937,[2]articulo!$A$1:$D$9000,4,FALSE),"")</f>
        <v>2299</v>
      </c>
      <c r="O937" s="2" t="str">
        <f>VLOOKUP($A937,[1]products_2021_10_19_12_46_45!$A$3:$S$481,18,FALSE)</f>
        <v>https://rerda.com/2902/remera-primera-piel-mangas-largas-minijack.jpg,https://rerda.com/2903/remera-primera-piel-mangas-largas-minijack.jpg,https://rerda.com/2904/remera-primera-piel-mangas-largas-minijack.jpg,https://rerda.com/2905/remera-primera-piel-mangas-largas-minijack.jpg,https://rerda.com/2906/remera-primera-piel-mangas-largas-minijack.jpg</v>
      </c>
      <c r="P937" s="2">
        <f>IFERROR(VLOOKUP(B937,[3]stock!$A$1:$B$9000,2,FALSE),"0")</f>
        <v>1</v>
      </c>
      <c r="Q937" s="2">
        <f>VLOOKUP($A937,[1]products_2021_10_19_12_46_45!$A$3:$S$481,11,FALSE)</f>
        <v>5</v>
      </c>
      <c r="R937" s="2">
        <f>VLOOKUP($A937,[1]products_2021_10_19_12_46_45!$A$3:$S$481,12,FALSE)</f>
        <v>5</v>
      </c>
      <c r="S937" s="2">
        <f>VLOOKUP($A937,[1]products_2021_10_19_12_46_45!$A$3:$S$481,13,FALSE)</f>
        <v>5</v>
      </c>
      <c r="T937" s="2">
        <f>VLOOKUP($A937,[1]products_2021_10_19_12_46_45!$A$3:$S$481,14,FALSE)</f>
        <v>0.03</v>
      </c>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row>
    <row r="938" spans="1:45" hidden="1" x14ac:dyDescent="0.25">
      <c r="A938" s="2">
        <v>637</v>
      </c>
      <c r="B938" s="2">
        <v>222010005</v>
      </c>
      <c r="C938" s="2">
        <f>VLOOKUP($A938,[1]products_2021_10_19_12_46_45!$A$3:$S$481,3,FALSE)</f>
        <v>2220100</v>
      </c>
      <c r="D938" s="2" t="str">
        <f>VLOOKUP($A938,[1]products_2021_10_19_12_46_45!$A$3:$S$481,4,FALSE)</f>
        <v>Remera Primera Piel Mangas Largas Minijack</v>
      </c>
      <c r="E938" s="3" t="s">
        <v>50</v>
      </c>
      <c r="F938" s="4"/>
      <c r="G938" s="2" t="str">
        <f>VLOOKUP($A938,[1]products_2021_10_19_12_46_45!$A$3:$S$481,16,FALSE)</f>
        <v>&lt;p&gt;Remera ideal para el invierno, primera piel. El interior es tipo polar, muy abrigada. Es tela frizada con cuello y puño.&lt;/p&gt;</v>
      </c>
      <c r="H938" s="2" t="str">
        <f>IFERROR(VLOOKUP($A938,[1]products_2021_10_19_12_46_45!$A$3:$S$481,17,FALSE),"")</f>
        <v/>
      </c>
      <c r="I938" s="2" t="str">
        <f>VLOOKUP($A938,[1]products_2021_10_19_12_46_45!$A$3:$S$481,5,FALSE)</f>
        <v>Indumentaria militar</v>
      </c>
      <c r="J938" s="2" t="str">
        <f>IFERROR(VLOOKUP($A938,[1]products_2021_10_19_12_46_45!$A$3:$S$481,6,FALSE),"")</f>
        <v>Chombas, remeras y deportivos</v>
      </c>
      <c r="K938" s="2" t="str">
        <f>IFERROR(VLOOKUP($A938,[1]products_2021_10_19_12_46_45!$A$3:$S$481,7,FALSE),"")</f>
        <v>Remera</v>
      </c>
      <c r="L938" s="2" t="str">
        <f>IFERROR(VLOOKUP($A938,[1]products_2021_10_19_12_46_45!$A$3:$S$481,8,FALSE),"")</f>
        <v>Mangas Largas</v>
      </c>
      <c r="M938" s="2" t="str">
        <f>IFERROR(VLOOKUP($A938,[1]products_2021_10_19_12_46_45!$A$3:$S$481,9,FALSE),"")</f>
        <v>Remera, Mangas Largas, Primera Piel</v>
      </c>
      <c r="N938" s="2">
        <f>IFERROR(VLOOKUP(C938,[2]articulo!$A$1:$D$9000,4,FALSE),"")</f>
        <v>2299</v>
      </c>
      <c r="O938" s="2" t="str">
        <f>VLOOKUP($A938,[1]products_2021_10_19_12_46_45!$A$3:$S$481,18,FALSE)</f>
        <v>https://rerda.com/2902/remera-primera-piel-mangas-largas-minijack.jpg,https://rerda.com/2903/remera-primera-piel-mangas-largas-minijack.jpg,https://rerda.com/2904/remera-primera-piel-mangas-largas-minijack.jpg,https://rerda.com/2905/remera-primera-piel-mangas-largas-minijack.jpg,https://rerda.com/2906/remera-primera-piel-mangas-largas-minijack.jpg</v>
      </c>
      <c r="P938" s="2">
        <f>IFERROR(VLOOKUP(B938,[3]stock!$A$1:$B$9000,2,FALSE),"0")</f>
        <v>4</v>
      </c>
      <c r="Q938" s="2">
        <f>VLOOKUP($A938,[1]products_2021_10_19_12_46_45!$A$3:$S$481,11,FALSE)</f>
        <v>5</v>
      </c>
      <c r="R938" s="2">
        <f>VLOOKUP($A938,[1]products_2021_10_19_12_46_45!$A$3:$S$481,12,FALSE)</f>
        <v>5</v>
      </c>
      <c r="S938" s="2">
        <f>VLOOKUP($A938,[1]products_2021_10_19_12_46_45!$A$3:$S$481,13,FALSE)</f>
        <v>5</v>
      </c>
      <c r="T938" s="2">
        <f>VLOOKUP($A938,[1]products_2021_10_19_12_46_45!$A$3:$S$481,14,FALSE)</f>
        <v>0.03</v>
      </c>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row>
    <row r="939" spans="1:45" hidden="1" x14ac:dyDescent="0.25">
      <c r="A939" s="2">
        <v>637</v>
      </c>
      <c r="B939" s="2">
        <v>222010006</v>
      </c>
      <c r="C939" s="2">
        <f>VLOOKUP($A939,[1]products_2021_10_19_12_46_45!$A$3:$S$481,3,FALSE)</f>
        <v>2220100</v>
      </c>
      <c r="D939" s="2" t="str">
        <f>VLOOKUP($A939,[1]products_2021_10_19_12_46_45!$A$3:$S$481,4,FALSE)</f>
        <v>Remera Primera Piel Mangas Largas Minijack</v>
      </c>
      <c r="E939" s="3" t="s">
        <v>51</v>
      </c>
      <c r="F939" s="4"/>
      <c r="G939" s="2" t="str">
        <f>VLOOKUP($A939,[1]products_2021_10_19_12_46_45!$A$3:$S$481,16,FALSE)</f>
        <v>&lt;p&gt;Remera ideal para el invierno, primera piel. El interior es tipo polar, muy abrigada. Es tela frizada con cuello y puño.&lt;/p&gt;</v>
      </c>
      <c r="H939" s="2" t="str">
        <f>IFERROR(VLOOKUP($A939,[1]products_2021_10_19_12_46_45!$A$3:$S$481,17,FALSE),"")</f>
        <v/>
      </c>
      <c r="I939" s="2" t="str">
        <f>VLOOKUP($A939,[1]products_2021_10_19_12_46_45!$A$3:$S$481,5,FALSE)</f>
        <v>Indumentaria militar</v>
      </c>
      <c r="J939" s="2" t="str">
        <f>IFERROR(VLOOKUP($A939,[1]products_2021_10_19_12_46_45!$A$3:$S$481,6,FALSE),"")</f>
        <v>Chombas, remeras y deportivos</v>
      </c>
      <c r="K939" s="2" t="str">
        <f>IFERROR(VLOOKUP($A939,[1]products_2021_10_19_12_46_45!$A$3:$S$481,7,FALSE),"")</f>
        <v>Remera</v>
      </c>
      <c r="L939" s="2" t="str">
        <f>IFERROR(VLOOKUP($A939,[1]products_2021_10_19_12_46_45!$A$3:$S$481,8,FALSE),"")</f>
        <v>Mangas Largas</v>
      </c>
      <c r="M939" s="2" t="str">
        <f>IFERROR(VLOOKUP($A939,[1]products_2021_10_19_12_46_45!$A$3:$S$481,9,FALSE),"")</f>
        <v>Remera, Mangas Largas, Primera Piel</v>
      </c>
      <c r="N939" s="2">
        <f>IFERROR(VLOOKUP(C939,[2]articulo!$A$1:$D$9000,4,FALSE),"")</f>
        <v>2299</v>
      </c>
      <c r="O939" s="2" t="str">
        <f>VLOOKUP($A939,[1]products_2021_10_19_12_46_45!$A$3:$S$481,18,FALSE)</f>
        <v>https://rerda.com/2902/remera-primera-piel-mangas-largas-minijack.jpg,https://rerda.com/2903/remera-primera-piel-mangas-largas-minijack.jpg,https://rerda.com/2904/remera-primera-piel-mangas-largas-minijack.jpg,https://rerda.com/2905/remera-primera-piel-mangas-largas-minijack.jpg,https://rerda.com/2906/remera-primera-piel-mangas-largas-minijack.jpg</v>
      </c>
      <c r="P939" s="2">
        <f>IFERROR(VLOOKUP(B939,[3]stock!$A$1:$B$9000,2,FALSE),"0")</f>
        <v>5</v>
      </c>
      <c r="Q939" s="2">
        <f>VLOOKUP($A939,[1]products_2021_10_19_12_46_45!$A$3:$S$481,11,FALSE)</f>
        <v>5</v>
      </c>
      <c r="R939" s="2">
        <f>VLOOKUP($A939,[1]products_2021_10_19_12_46_45!$A$3:$S$481,12,FALSE)</f>
        <v>5</v>
      </c>
      <c r="S939" s="2">
        <f>VLOOKUP($A939,[1]products_2021_10_19_12_46_45!$A$3:$S$481,13,FALSE)</f>
        <v>5</v>
      </c>
      <c r="T939" s="2">
        <f>VLOOKUP($A939,[1]products_2021_10_19_12_46_45!$A$3:$S$481,14,FALSE)</f>
        <v>0.03</v>
      </c>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row>
    <row r="940" spans="1:45" hidden="1" x14ac:dyDescent="0.25">
      <c r="A940" s="2">
        <v>902</v>
      </c>
      <c r="B940" s="2">
        <v>222029200</v>
      </c>
      <c r="C940" s="2">
        <f>VLOOKUP($A940,[1]products_2021_10_19_12_46_45!$A$3:$S$481,3,FALSE)</f>
        <v>2220292</v>
      </c>
      <c r="D940" s="2" t="str">
        <f>VLOOKUP($A940,[1]products_2021_10_19_12_46_45!$A$3:$S$481,4,FALSE)</f>
        <v>Remera Manga Corta Azul Policía</v>
      </c>
      <c r="E940" s="3" t="s">
        <v>45</v>
      </c>
      <c r="F940" s="4"/>
      <c r="G940" s="2" t="str">
        <f>VLOOKUP($A940,[1]products_2021_10_19_12_46_45!$A$3:$S$481,16,FALSE)</f>
        <v>&lt;p&gt;Remera Manga Corta sin Cierre Azul noche con estampa POLICÍA. Este producto sólo se le puede vender a EFECTIVOS POLICIALES ACTIVOS CON CREDENCIAL.&lt;/p&gt;</v>
      </c>
      <c r="H940" s="2" t="str">
        <f>IFERROR(VLOOKUP($A940,[1]products_2021_10_19_12_46_45!$A$3:$S$481,17,FALSE),"")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40" s="2" t="str">
        <f>VLOOKUP($A940,[1]products_2021_10_19_12_46_45!$A$3:$S$481,5,FALSE)</f>
        <v>Indumentaria militar</v>
      </c>
      <c r="J940" s="2" t="str">
        <f>IFERROR(VLOOKUP($A940,[1]products_2021_10_19_12_46_45!$A$3:$S$481,6,FALSE),"")</f>
        <v>Chombas, remeras y deportivos</v>
      </c>
      <c r="K940" s="2" t="str">
        <f>IFERROR(VLOOKUP($A940,[1]products_2021_10_19_12_46_45!$A$3:$S$481,7,FALSE),"")</f>
        <v>Remera</v>
      </c>
      <c r="L940" s="2" t="str">
        <f>IFERROR(VLOOKUP($A940,[1]products_2021_10_19_12_46_45!$A$3:$S$481,8,FALSE),"")</f>
        <v>Mangas Cortas</v>
      </c>
      <c r="M940" s="2" t="str">
        <f>IFERROR(VLOOKUP($A940,[1]products_2021_10_19_12_46_45!$A$3:$S$481,9,FALSE),"")</f>
        <v>Policía, Manga Corta, Remera, Policial</v>
      </c>
      <c r="N940" s="2">
        <f>IFERROR(VLOOKUP(C940,[2]articulo!$A$1:$D$9000,4,FALSE),"")</f>
        <v>2184</v>
      </c>
      <c r="O940" s="2" t="str">
        <f>VLOOKUP($A940,[1]products_2021_10_19_12_46_45!$A$3:$S$481,18,FALSE)</f>
        <v>https://rerda.com/4742/remera-manga-corta-azul-policia.jpg,https://rerda.com/4743/remera-manga-corta-azul-policia.jpg,https://rerda.com/4744/remera-manga-corta-azul-policia.jpg,https://rerda.com/4745/remera-manga-corta-azul-policia.jpg</v>
      </c>
      <c r="P940" s="2">
        <f>IFERROR(VLOOKUP(B940,[3]stock!$A$1:$B$9000,2,FALSE),"0")</f>
        <v>0</v>
      </c>
      <c r="Q940" s="2">
        <f>VLOOKUP($A940,[1]products_2021_10_19_12_46_45!$A$3:$S$481,11,FALSE)</f>
        <v>5</v>
      </c>
      <c r="R940" s="2">
        <f>VLOOKUP($A940,[1]products_2021_10_19_12_46_45!$A$3:$S$481,12,FALSE)</f>
        <v>5</v>
      </c>
      <c r="S940" s="2">
        <f>VLOOKUP($A940,[1]products_2021_10_19_12_46_45!$A$3:$S$481,13,FALSE)</f>
        <v>5</v>
      </c>
      <c r="T940" s="2">
        <f>VLOOKUP($A940,[1]products_2021_10_19_12_46_45!$A$3:$S$481,14,FALSE)</f>
        <v>0.03</v>
      </c>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row>
    <row r="941" spans="1:45" hidden="1" x14ac:dyDescent="0.25">
      <c r="A941" s="2">
        <v>902</v>
      </c>
      <c r="B941" s="2">
        <v>222029201</v>
      </c>
      <c r="C941" s="2">
        <f>VLOOKUP($A941,[1]products_2021_10_19_12_46_45!$A$3:$S$481,3,FALSE)</f>
        <v>2220292</v>
      </c>
      <c r="D941" s="2" t="str">
        <f>VLOOKUP($A941,[1]products_2021_10_19_12_46_45!$A$3:$S$481,4,FALSE)</f>
        <v>Remera Manga Corta Azul Policía</v>
      </c>
      <c r="E941" s="3" t="s">
        <v>46</v>
      </c>
      <c r="F941" s="4"/>
      <c r="G941" s="2" t="str">
        <f>VLOOKUP($A941,[1]products_2021_10_19_12_46_45!$A$3:$S$481,16,FALSE)</f>
        <v>&lt;p&gt;Remera Manga Corta sin Cierre Azul noche con estampa POLICÍA. Este producto sólo se le puede vender a EFECTIVOS POLICIALES ACTIVOS CON CREDENCIAL.&lt;/p&gt;</v>
      </c>
      <c r="H941" s="2" t="str">
        <f>IFERROR(VLOOKUP($A941,[1]products_2021_10_19_12_46_45!$A$3:$S$481,17,FALSE),"")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41" s="2" t="str">
        <f>VLOOKUP($A941,[1]products_2021_10_19_12_46_45!$A$3:$S$481,5,FALSE)</f>
        <v>Indumentaria militar</v>
      </c>
      <c r="J941" s="2" t="str">
        <f>IFERROR(VLOOKUP($A941,[1]products_2021_10_19_12_46_45!$A$3:$S$481,6,FALSE),"")</f>
        <v>Chombas, remeras y deportivos</v>
      </c>
      <c r="K941" s="2" t="str">
        <f>IFERROR(VLOOKUP($A941,[1]products_2021_10_19_12_46_45!$A$3:$S$481,7,FALSE),"")</f>
        <v>Remera</v>
      </c>
      <c r="L941" s="2" t="str">
        <f>IFERROR(VLOOKUP($A941,[1]products_2021_10_19_12_46_45!$A$3:$S$481,8,FALSE),"")</f>
        <v>Mangas Cortas</v>
      </c>
      <c r="M941" s="2" t="str">
        <f>IFERROR(VLOOKUP($A941,[1]products_2021_10_19_12_46_45!$A$3:$S$481,9,FALSE),"")</f>
        <v>Policía, Manga Corta, Remera, Policial</v>
      </c>
      <c r="N941" s="2">
        <f>IFERROR(VLOOKUP(C941,[2]articulo!$A$1:$D$9000,4,FALSE),"")</f>
        <v>2184</v>
      </c>
      <c r="O941" s="2" t="str">
        <f>VLOOKUP($A941,[1]products_2021_10_19_12_46_45!$A$3:$S$481,18,FALSE)</f>
        <v>https://rerda.com/4742/remera-manga-corta-azul-policia.jpg,https://rerda.com/4743/remera-manga-corta-azul-policia.jpg,https://rerda.com/4744/remera-manga-corta-azul-policia.jpg,https://rerda.com/4745/remera-manga-corta-azul-policia.jpg</v>
      </c>
      <c r="P941" s="2">
        <f>IFERROR(VLOOKUP(B941,[3]stock!$A$1:$B$9000,2,FALSE),"0")</f>
        <v>37</v>
      </c>
      <c r="Q941" s="2">
        <f>VLOOKUP($A941,[1]products_2021_10_19_12_46_45!$A$3:$S$481,11,FALSE)</f>
        <v>5</v>
      </c>
      <c r="R941" s="2">
        <f>VLOOKUP($A941,[1]products_2021_10_19_12_46_45!$A$3:$S$481,12,FALSE)</f>
        <v>5</v>
      </c>
      <c r="S941" s="2">
        <f>VLOOKUP($A941,[1]products_2021_10_19_12_46_45!$A$3:$S$481,13,FALSE)</f>
        <v>5</v>
      </c>
      <c r="T941" s="2">
        <f>VLOOKUP($A941,[1]products_2021_10_19_12_46_45!$A$3:$S$481,14,FALSE)</f>
        <v>0.03</v>
      </c>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row>
    <row r="942" spans="1:45" hidden="1" x14ac:dyDescent="0.25">
      <c r="A942" s="2">
        <v>902</v>
      </c>
      <c r="B942" s="2">
        <v>222029202</v>
      </c>
      <c r="C942" s="2">
        <f>VLOOKUP($A942,[1]products_2021_10_19_12_46_45!$A$3:$S$481,3,FALSE)</f>
        <v>2220292</v>
      </c>
      <c r="D942" s="2" t="str">
        <f>VLOOKUP($A942,[1]products_2021_10_19_12_46_45!$A$3:$S$481,4,FALSE)</f>
        <v>Remera Manga Corta Azul Policía</v>
      </c>
      <c r="E942" s="3" t="s">
        <v>47</v>
      </c>
      <c r="F942" s="4"/>
      <c r="G942" s="2" t="str">
        <f>VLOOKUP($A942,[1]products_2021_10_19_12_46_45!$A$3:$S$481,16,FALSE)</f>
        <v>&lt;p&gt;Remera Manga Corta sin Cierre Azul noche con estampa POLICÍA. Este producto sólo se le puede vender a EFECTIVOS POLICIALES ACTIVOS CON CREDENCIAL.&lt;/p&gt;</v>
      </c>
      <c r="H942" s="2" t="str">
        <f>IFERROR(VLOOKUP($A942,[1]products_2021_10_19_12_46_45!$A$3:$S$481,17,FALSE),"")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42" s="2" t="str">
        <f>VLOOKUP($A942,[1]products_2021_10_19_12_46_45!$A$3:$S$481,5,FALSE)</f>
        <v>Indumentaria militar</v>
      </c>
      <c r="J942" s="2" t="str">
        <f>IFERROR(VLOOKUP($A942,[1]products_2021_10_19_12_46_45!$A$3:$S$481,6,FALSE),"")</f>
        <v>Chombas, remeras y deportivos</v>
      </c>
      <c r="K942" s="2" t="str">
        <f>IFERROR(VLOOKUP($A942,[1]products_2021_10_19_12_46_45!$A$3:$S$481,7,FALSE),"")</f>
        <v>Remera</v>
      </c>
      <c r="L942" s="2" t="str">
        <f>IFERROR(VLOOKUP($A942,[1]products_2021_10_19_12_46_45!$A$3:$S$481,8,FALSE),"")</f>
        <v>Mangas Cortas</v>
      </c>
      <c r="M942" s="2" t="str">
        <f>IFERROR(VLOOKUP($A942,[1]products_2021_10_19_12_46_45!$A$3:$S$481,9,FALSE),"")</f>
        <v>Policía, Manga Corta, Remera, Policial</v>
      </c>
      <c r="N942" s="2">
        <f>IFERROR(VLOOKUP(C942,[2]articulo!$A$1:$D$9000,4,FALSE),"")</f>
        <v>2184</v>
      </c>
      <c r="O942" s="2" t="str">
        <f>VLOOKUP($A942,[1]products_2021_10_19_12_46_45!$A$3:$S$481,18,FALSE)</f>
        <v>https://rerda.com/4742/remera-manga-corta-azul-policia.jpg,https://rerda.com/4743/remera-manga-corta-azul-policia.jpg,https://rerda.com/4744/remera-manga-corta-azul-policia.jpg,https://rerda.com/4745/remera-manga-corta-azul-policia.jpg</v>
      </c>
      <c r="P942" s="2">
        <f>IFERROR(VLOOKUP(B942,[3]stock!$A$1:$B$9000,2,FALSE),"0")</f>
        <v>41</v>
      </c>
      <c r="Q942" s="2">
        <f>VLOOKUP($A942,[1]products_2021_10_19_12_46_45!$A$3:$S$481,11,FALSE)</f>
        <v>5</v>
      </c>
      <c r="R942" s="2">
        <f>VLOOKUP($A942,[1]products_2021_10_19_12_46_45!$A$3:$S$481,12,FALSE)</f>
        <v>5</v>
      </c>
      <c r="S942" s="2">
        <f>VLOOKUP($A942,[1]products_2021_10_19_12_46_45!$A$3:$S$481,13,FALSE)</f>
        <v>5</v>
      </c>
      <c r="T942" s="2">
        <f>VLOOKUP($A942,[1]products_2021_10_19_12_46_45!$A$3:$S$481,14,FALSE)</f>
        <v>0.03</v>
      </c>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row>
    <row r="943" spans="1:45" hidden="1" x14ac:dyDescent="0.25">
      <c r="A943" s="2">
        <v>902</v>
      </c>
      <c r="B943" s="2">
        <v>222029203</v>
      </c>
      <c r="C943" s="2">
        <f>VLOOKUP($A943,[1]products_2021_10_19_12_46_45!$A$3:$S$481,3,FALSE)</f>
        <v>2220292</v>
      </c>
      <c r="D943" s="2" t="str">
        <f>VLOOKUP($A943,[1]products_2021_10_19_12_46_45!$A$3:$S$481,4,FALSE)</f>
        <v>Remera Manga Corta Azul Policía</v>
      </c>
      <c r="E943" s="3" t="s">
        <v>48</v>
      </c>
      <c r="F943" s="4"/>
      <c r="G943" s="2" t="str">
        <f>VLOOKUP($A943,[1]products_2021_10_19_12_46_45!$A$3:$S$481,16,FALSE)</f>
        <v>&lt;p&gt;Remera Manga Corta sin Cierre Azul noche con estampa POLICÍA. Este producto sólo se le puede vender a EFECTIVOS POLICIALES ACTIVOS CON CREDENCIAL.&lt;/p&gt;</v>
      </c>
      <c r="H943" s="2" t="str">
        <f>IFERROR(VLOOKUP($A943,[1]products_2021_10_19_12_46_45!$A$3:$S$481,17,FALSE),"")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43" s="2" t="str">
        <f>VLOOKUP($A943,[1]products_2021_10_19_12_46_45!$A$3:$S$481,5,FALSE)</f>
        <v>Indumentaria militar</v>
      </c>
      <c r="J943" s="2" t="str">
        <f>IFERROR(VLOOKUP($A943,[1]products_2021_10_19_12_46_45!$A$3:$S$481,6,FALSE),"")</f>
        <v>Chombas, remeras y deportivos</v>
      </c>
      <c r="K943" s="2" t="str">
        <f>IFERROR(VLOOKUP($A943,[1]products_2021_10_19_12_46_45!$A$3:$S$481,7,FALSE),"")</f>
        <v>Remera</v>
      </c>
      <c r="L943" s="2" t="str">
        <f>IFERROR(VLOOKUP($A943,[1]products_2021_10_19_12_46_45!$A$3:$S$481,8,FALSE),"")</f>
        <v>Mangas Cortas</v>
      </c>
      <c r="M943" s="2" t="str">
        <f>IFERROR(VLOOKUP($A943,[1]products_2021_10_19_12_46_45!$A$3:$S$481,9,FALSE),"")</f>
        <v>Policía, Manga Corta, Remera, Policial</v>
      </c>
      <c r="N943" s="2">
        <f>IFERROR(VLOOKUP(C943,[2]articulo!$A$1:$D$9000,4,FALSE),"")</f>
        <v>2184</v>
      </c>
      <c r="O943" s="2" t="str">
        <f>VLOOKUP($A943,[1]products_2021_10_19_12_46_45!$A$3:$S$481,18,FALSE)</f>
        <v>https://rerda.com/4742/remera-manga-corta-azul-policia.jpg,https://rerda.com/4743/remera-manga-corta-azul-policia.jpg,https://rerda.com/4744/remera-manga-corta-azul-policia.jpg,https://rerda.com/4745/remera-manga-corta-azul-policia.jpg</v>
      </c>
      <c r="P943" s="2">
        <f>IFERROR(VLOOKUP(B943,[3]stock!$A$1:$B$9000,2,FALSE),"0")</f>
        <v>37</v>
      </c>
      <c r="Q943" s="2">
        <f>VLOOKUP($A943,[1]products_2021_10_19_12_46_45!$A$3:$S$481,11,FALSE)</f>
        <v>5</v>
      </c>
      <c r="R943" s="2">
        <f>VLOOKUP($A943,[1]products_2021_10_19_12_46_45!$A$3:$S$481,12,FALSE)</f>
        <v>5</v>
      </c>
      <c r="S943" s="2">
        <f>VLOOKUP($A943,[1]products_2021_10_19_12_46_45!$A$3:$S$481,13,FALSE)</f>
        <v>5</v>
      </c>
      <c r="T943" s="2">
        <f>VLOOKUP($A943,[1]products_2021_10_19_12_46_45!$A$3:$S$481,14,FALSE)</f>
        <v>0.03</v>
      </c>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row>
    <row r="944" spans="1:45" hidden="1" x14ac:dyDescent="0.25">
      <c r="A944" s="2">
        <v>902</v>
      </c>
      <c r="B944" s="2">
        <v>222029204</v>
      </c>
      <c r="C944" s="2">
        <f>VLOOKUP($A944,[1]products_2021_10_19_12_46_45!$A$3:$S$481,3,FALSE)</f>
        <v>2220292</v>
      </c>
      <c r="D944" s="2" t="str">
        <f>VLOOKUP($A944,[1]products_2021_10_19_12_46_45!$A$3:$S$481,4,FALSE)</f>
        <v>Remera Manga Corta Azul Policía</v>
      </c>
      <c r="E944" s="3" t="s">
        <v>49</v>
      </c>
      <c r="F944" s="4"/>
      <c r="G944" s="2" t="str">
        <f>VLOOKUP($A944,[1]products_2021_10_19_12_46_45!$A$3:$S$481,16,FALSE)</f>
        <v>&lt;p&gt;Remera Manga Corta sin Cierre Azul noche con estampa POLICÍA. Este producto sólo se le puede vender a EFECTIVOS POLICIALES ACTIVOS CON CREDENCIAL.&lt;/p&gt;</v>
      </c>
      <c r="H944" s="2" t="str">
        <f>IFERROR(VLOOKUP($A944,[1]products_2021_10_19_12_46_45!$A$3:$S$481,17,FALSE),"")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44" s="2" t="str">
        <f>VLOOKUP($A944,[1]products_2021_10_19_12_46_45!$A$3:$S$481,5,FALSE)</f>
        <v>Indumentaria militar</v>
      </c>
      <c r="J944" s="2" t="str">
        <f>IFERROR(VLOOKUP($A944,[1]products_2021_10_19_12_46_45!$A$3:$S$481,6,FALSE),"")</f>
        <v>Chombas, remeras y deportivos</v>
      </c>
      <c r="K944" s="2" t="str">
        <f>IFERROR(VLOOKUP($A944,[1]products_2021_10_19_12_46_45!$A$3:$S$481,7,FALSE),"")</f>
        <v>Remera</v>
      </c>
      <c r="L944" s="2" t="str">
        <f>IFERROR(VLOOKUP($A944,[1]products_2021_10_19_12_46_45!$A$3:$S$481,8,FALSE),"")</f>
        <v>Mangas Cortas</v>
      </c>
      <c r="M944" s="2" t="str">
        <f>IFERROR(VLOOKUP($A944,[1]products_2021_10_19_12_46_45!$A$3:$S$481,9,FALSE),"")</f>
        <v>Policía, Manga Corta, Remera, Policial</v>
      </c>
      <c r="N944" s="2">
        <f>IFERROR(VLOOKUP(C944,[2]articulo!$A$1:$D$9000,4,FALSE),"")</f>
        <v>2184</v>
      </c>
      <c r="O944" s="2" t="str">
        <f>VLOOKUP($A944,[1]products_2021_10_19_12_46_45!$A$3:$S$481,18,FALSE)</f>
        <v>https://rerda.com/4742/remera-manga-corta-azul-policia.jpg,https://rerda.com/4743/remera-manga-corta-azul-policia.jpg,https://rerda.com/4744/remera-manga-corta-azul-policia.jpg,https://rerda.com/4745/remera-manga-corta-azul-policia.jpg</v>
      </c>
      <c r="P944" s="2">
        <f>IFERROR(VLOOKUP(B944,[3]stock!$A$1:$B$9000,2,FALSE),"0")</f>
        <v>48</v>
      </c>
      <c r="Q944" s="2">
        <f>VLOOKUP($A944,[1]products_2021_10_19_12_46_45!$A$3:$S$481,11,FALSE)</f>
        <v>5</v>
      </c>
      <c r="R944" s="2">
        <f>VLOOKUP($A944,[1]products_2021_10_19_12_46_45!$A$3:$S$481,12,FALSE)</f>
        <v>5</v>
      </c>
      <c r="S944" s="2">
        <f>VLOOKUP($A944,[1]products_2021_10_19_12_46_45!$A$3:$S$481,13,FALSE)</f>
        <v>5</v>
      </c>
      <c r="T944" s="2">
        <f>VLOOKUP($A944,[1]products_2021_10_19_12_46_45!$A$3:$S$481,14,FALSE)</f>
        <v>0.03</v>
      </c>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row>
    <row r="945" spans="1:45" hidden="1" x14ac:dyDescent="0.25">
      <c r="A945" s="2">
        <v>902</v>
      </c>
      <c r="B945" s="2">
        <v>222029205</v>
      </c>
      <c r="C945" s="2">
        <f>VLOOKUP($A945,[1]products_2021_10_19_12_46_45!$A$3:$S$481,3,FALSE)</f>
        <v>2220292</v>
      </c>
      <c r="D945" s="2" t="str">
        <f>VLOOKUP($A945,[1]products_2021_10_19_12_46_45!$A$3:$S$481,4,FALSE)</f>
        <v>Remera Manga Corta Azul Policía</v>
      </c>
      <c r="E945" s="3" t="s">
        <v>50</v>
      </c>
      <c r="F945" s="4"/>
      <c r="G945" s="2" t="str">
        <f>VLOOKUP($A945,[1]products_2021_10_19_12_46_45!$A$3:$S$481,16,FALSE)</f>
        <v>&lt;p&gt;Remera Manga Corta sin Cierre Azul noche con estampa POLICÍA. Este producto sólo se le puede vender a EFECTIVOS POLICIALES ACTIVOS CON CREDENCIAL.&lt;/p&gt;</v>
      </c>
      <c r="H945" s="2" t="str">
        <f>IFERROR(VLOOKUP($A945,[1]products_2021_10_19_12_46_45!$A$3:$S$481,17,FALSE),"")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45" s="2" t="str">
        <f>VLOOKUP($A945,[1]products_2021_10_19_12_46_45!$A$3:$S$481,5,FALSE)</f>
        <v>Indumentaria militar</v>
      </c>
      <c r="J945" s="2" t="str">
        <f>IFERROR(VLOOKUP($A945,[1]products_2021_10_19_12_46_45!$A$3:$S$481,6,FALSE),"")</f>
        <v>Chombas, remeras y deportivos</v>
      </c>
      <c r="K945" s="2" t="str">
        <f>IFERROR(VLOOKUP($A945,[1]products_2021_10_19_12_46_45!$A$3:$S$481,7,FALSE),"")</f>
        <v>Remera</v>
      </c>
      <c r="L945" s="2" t="str">
        <f>IFERROR(VLOOKUP($A945,[1]products_2021_10_19_12_46_45!$A$3:$S$481,8,FALSE),"")</f>
        <v>Mangas Cortas</v>
      </c>
      <c r="M945" s="2" t="str">
        <f>IFERROR(VLOOKUP($A945,[1]products_2021_10_19_12_46_45!$A$3:$S$481,9,FALSE),"")</f>
        <v>Policía, Manga Corta, Remera, Policial</v>
      </c>
      <c r="N945" s="2">
        <f>IFERROR(VLOOKUP(C945,[2]articulo!$A$1:$D$9000,4,FALSE),"")</f>
        <v>2184</v>
      </c>
      <c r="O945" s="2" t="str">
        <f>VLOOKUP($A945,[1]products_2021_10_19_12_46_45!$A$3:$S$481,18,FALSE)</f>
        <v>https://rerda.com/4742/remera-manga-corta-azul-policia.jpg,https://rerda.com/4743/remera-manga-corta-azul-policia.jpg,https://rerda.com/4744/remera-manga-corta-azul-policia.jpg,https://rerda.com/4745/remera-manga-corta-azul-policia.jpg</v>
      </c>
      <c r="P945" s="2">
        <f>IFERROR(VLOOKUP(B945,[3]stock!$A$1:$B$9000,2,FALSE),"0")</f>
        <v>50</v>
      </c>
      <c r="Q945" s="2">
        <f>VLOOKUP($A945,[1]products_2021_10_19_12_46_45!$A$3:$S$481,11,FALSE)</f>
        <v>5</v>
      </c>
      <c r="R945" s="2">
        <f>VLOOKUP($A945,[1]products_2021_10_19_12_46_45!$A$3:$S$481,12,FALSE)</f>
        <v>5</v>
      </c>
      <c r="S945" s="2">
        <f>VLOOKUP($A945,[1]products_2021_10_19_12_46_45!$A$3:$S$481,13,FALSE)</f>
        <v>5</v>
      </c>
      <c r="T945" s="2">
        <f>VLOOKUP($A945,[1]products_2021_10_19_12_46_45!$A$3:$S$481,14,FALSE)</f>
        <v>0.03</v>
      </c>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row>
    <row r="946" spans="1:45" hidden="1" x14ac:dyDescent="0.25">
      <c r="A946" s="2">
        <v>902</v>
      </c>
      <c r="B946" s="2">
        <v>222029206</v>
      </c>
      <c r="C946" s="2">
        <f>VLOOKUP($A946,[1]products_2021_10_19_12_46_45!$A$3:$S$481,3,FALSE)</f>
        <v>2220292</v>
      </c>
      <c r="D946" s="2" t="str">
        <f>VLOOKUP($A946,[1]products_2021_10_19_12_46_45!$A$3:$S$481,4,FALSE)</f>
        <v>Remera Manga Corta Azul Policía</v>
      </c>
      <c r="E946" s="3" t="s">
        <v>51</v>
      </c>
      <c r="F946" s="4"/>
      <c r="G946" s="2" t="str">
        <f>VLOOKUP($A946,[1]products_2021_10_19_12_46_45!$A$3:$S$481,16,FALSE)</f>
        <v>&lt;p&gt;Remera Manga Corta sin Cierre Azul noche con estampa POLICÍA. Este producto sólo se le puede vender a EFECTIVOS POLICIALES ACTIVOS CON CREDENCIAL.&lt;/p&gt;</v>
      </c>
      <c r="H946" s="2" t="str">
        <f>IFERROR(VLOOKUP($A946,[1]products_2021_10_19_12_46_45!$A$3:$S$481,17,FALSE),"")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46" s="2" t="str">
        <f>VLOOKUP($A946,[1]products_2021_10_19_12_46_45!$A$3:$S$481,5,FALSE)</f>
        <v>Indumentaria militar</v>
      </c>
      <c r="J946" s="2" t="str">
        <f>IFERROR(VLOOKUP($A946,[1]products_2021_10_19_12_46_45!$A$3:$S$481,6,FALSE),"")</f>
        <v>Chombas, remeras y deportivos</v>
      </c>
      <c r="K946" s="2" t="str">
        <f>IFERROR(VLOOKUP($A946,[1]products_2021_10_19_12_46_45!$A$3:$S$481,7,FALSE),"")</f>
        <v>Remera</v>
      </c>
      <c r="L946" s="2" t="str">
        <f>IFERROR(VLOOKUP($A946,[1]products_2021_10_19_12_46_45!$A$3:$S$481,8,FALSE),"")</f>
        <v>Mangas Cortas</v>
      </c>
      <c r="M946" s="2" t="str">
        <f>IFERROR(VLOOKUP($A946,[1]products_2021_10_19_12_46_45!$A$3:$S$481,9,FALSE),"")</f>
        <v>Policía, Manga Corta, Remera, Policial</v>
      </c>
      <c r="N946" s="2">
        <f>IFERROR(VLOOKUP(C946,[2]articulo!$A$1:$D$9000,4,FALSE),"")</f>
        <v>2184</v>
      </c>
      <c r="O946" s="2" t="str">
        <f>VLOOKUP($A946,[1]products_2021_10_19_12_46_45!$A$3:$S$481,18,FALSE)</f>
        <v>https://rerda.com/4742/remera-manga-corta-azul-policia.jpg,https://rerda.com/4743/remera-manga-corta-azul-policia.jpg,https://rerda.com/4744/remera-manga-corta-azul-policia.jpg,https://rerda.com/4745/remera-manga-corta-azul-policia.jpg</v>
      </c>
      <c r="P946" s="2">
        <f>IFERROR(VLOOKUP(B946,[3]stock!$A$1:$B$9000,2,FALSE),"0")</f>
        <v>41</v>
      </c>
      <c r="Q946" s="2">
        <f>VLOOKUP($A946,[1]products_2021_10_19_12_46_45!$A$3:$S$481,11,FALSE)</f>
        <v>5</v>
      </c>
      <c r="R946" s="2">
        <f>VLOOKUP($A946,[1]products_2021_10_19_12_46_45!$A$3:$S$481,12,FALSE)</f>
        <v>5</v>
      </c>
      <c r="S946" s="2">
        <f>VLOOKUP($A946,[1]products_2021_10_19_12_46_45!$A$3:$S$481,13,FALSE)</f>
        <v>5</v>
      </c>
      <c r="T946" s="2">
        <f>VLOOKUP($A946,[1]products_2021_10_19_12_46_45!$A$3:$S$481,14,FALSE)</f>
        <v>0.03</v>
      </c>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row>
    <row r="947" spans="1:45" hidden="1" x14ac:dyDescent="0.25">
      <c r="A947" s="2">
        <v>902</v>
      </c>
      <c r="B947" s="2">
        <v>222029207</v>
      </c>
      <c r="C947" s="2">
        <f>VLOOKUP($A947,[1]products_2021_10_19_12_46_45!$A$3:$S$481,3,FALSE)</f>
        <v>2220292</v>
      </c>
      <c r="D947" s="2" t="str">
        <f>VLOOKUP($A947,[1]products_2021_10_19_12_46_45!$A$3:$S$481,4,FALSE)</f>
        <v>Remera Manga Corta Azul Policía</v>
      </c>
      <c r="E947" s="3" t="s">
        <v>57</v>
      </c>
      <c r="F947" s="4"/>
      <c r="G947" s="2" t="str">
        <f>VLOOKUP($A947,[1]products_2021_10_19_12_46_45!$A$3:$S$481,16,FALSE)</f>
        <v>&lt;p&gt;Remera Manga Corta sin Cierre Azul noche con estampa POLICÍA. Este producto sólo se le puede vender a EFECTIVOS POLICIALES ACTIVOS CON CREDENCIAL.&lt;/p&gt;</v>
      </c>
      <c r="H947" s="2" t="str">
        <f>IFERROR(VLOOKUP($A947,[1]products_2021_10_19_12_46_45!$A$3:$S$481,17,FALSE),"")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47" s="2" t="str">
        <f>VLOOKUP($A947,[1]products_2021_10_19_12_46_45!$A$3:$S$481,5,FALSE)</f>
        <v>Indumentaria militar</v>
      </c>
      <c r="J947" s="2" t="str">
        <f>IFERROR(VLOOKUP($A947,[1]products_2021_10_19_12_46_45!$A$3:$S$481,6,FALSE),"")</f>
        <v>Chombas, remeras y deportivos</v>
      </c>
      <c r="K947" s="2" t="str">
        <f>IFERROR(VLOOKUP($A947,[1]products_2021_10_19_12_46_45!$A$3:$S$481,7,FALSE),"")</f>
        <v>Remera</v>
      </c>
      <c r="L947" s="2" t="str">
        <f>IFERROR(VLOOKUP($A947,[1]products_2021_10_19_12_46_45!$A$3:$S$481,8,FALSE),"")</f>
        <v>Mangas Cortas</v>
      </c>
      <c r="M947" s="2" t="str">
        <f>IFERROR(VLOOKUP($A947,[1]products_2021_10_19_12_46_45!$A$3:$S$481,9,FALSE),"")</f>
        <v>Policía, Manga Corta, Remera, Policial</v>
      </c>
      <c r="N947" s="2">
        <f>IFERROR(VLOOKUP(C947,[2]articulo!$A$1:$D$9000,4,FALSE),"")</f>
        <v>2184</v>
      </c>
      <c r="O947" s="2" t="str">
        <f>VLOOKUP($A947,[1]products_2021_10_19_12_46_45!$A$3:$S$481,18,FALSE)</f>
        <v>https://rerda.com/4742/remera-manga-corta-azul-policia.jpg,https://rerda.com/4743/remera-manga-corta-azul-policia.jpg,https://rerda.com/4744/remera-manga-corta-azul-policia.jpg,https://rerda.com/4745/remera-manga-corta-azul-policia.jpg</v>
      </c>
      <c r="P947" s="2">
        <f>IFERROR(VLOOKUP(B947,[3]stock!$A$1:$B$9000,2,FALSE),"0")</f>
        <v>20</v>
      </c>
      <c r="Q947" s="2">
        <f>VLOOKUP($A947,[1]products_2021_10_19_12_46_45!$A$3:$S$481,11,FALSE)</f>
        <v>5</v>
      </c>
      <c r="R947" s="2">
        <f>VLOOKUP($A947,[1]products_2021_10_19_12_46_45!$A$3:$S$481,12,FALSE)</f>
        <v>5</v>
      </c>
      <c r="S947" s="2">
        <f>VLOOKUP($A947,[1]products_2021_10_19_12_46_45!$A$3:$S$481,13,FALSE)</f>
        <v>5</v>
      </c>
      <c r="T947" s="2">
        <f>VLOOKUP($A947,[1]products_2021_10_19_12_46_45!$A$3:$S$481,14,FALSE)</f>
        <v>0.03</v>
      </c>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row>
    <row r="948" spans="1:45" hidden="1" x14ac:dyDescent="0.25">
      <c r="A948" s="2">
        <v>902</v>
      </c>
      <c r="B948" s="2">
        <v>222029208</v>
      </c>
      <c r="C948" s="2">
        <f>VLOOKUP($A948,[1]products_2021_10_19_12_46_45!$A$3:$S$481,3,FALSE)</f>
        <v>2220292</v>
      </c>
      <c r="D948" s="2" t="str">
        <f>VLOOKUP($A948,[1]products_2021_10_19_12_46_45!$A$3:$S$481,4,FALSE)</f>
        <v>Remera Manga Corta Azul Policía</v>
      </c>
      <c r="E948" s="3" t="s">
        <v>58</v>
      </c>
      <c r="F948" s="4"/>
      <c r="G948" s="2" t="str">
        <f>VLOOKUP($A948,[1]products_2021_10_19_12_46_45!$A$3:$S$481,16,FALSE)</f>
        <v>&lt;p&gt;Remera Manga Corta sin Cierre Azul noche con estampa POLICÍA. Este producto sólo se le puede vender a EFECTIVOS POLICIALES ACTIVOS CON CREDENCIAL.&lt;/p&gt;</v>
      </c>
      <c r="H948" s="2" t="str">
        <f>IFERROR(VLOOKUP($A948,[1]products_2021_10_19_12_46_45!$A$3:$S$481,17,FALSE),"")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48" s="2" t="str">
        <f>VLOOKUP($A948,[1]products_2021_10_19_12_46_45!$A$3:$S$481,5,FALSE)</f>
        <v>Indumentaria militar</v>
      </c>
      <c r="J948" s="2" t="str">
        <f>IFERROR(VLOOKUP($A948,[1]products_2021_10_19_12_46_45!$A$3:$S$481,6,FALSE),"")</f>
        <v>Chombas, remeras y deportivos</v>
      </c>
      <c r="K948" s="2" t="str">
        <f>IFERROR(VLOOKUP($A948,[1]products_2021_10_19_12_46_45!$A$3:$S$481,7,FALSE),"")</f>
        <v>Remera</v>
      </c>
      <c r="L948" s="2" t="str">
        <f>IFERROR(VLOOKUP($A948,[1]products_2021_10_19_12_46_45!$A$3:$S$481,8,FALSE),"")</f>
        <v>Mangas Cortas</v>
      </c>
      <c r="M948" s="2" t="str">
        <f>IFERROR(VLOOKUP($A948,[1]products_2021_10_19_12_46_45!$A$3:$S$481,9,FALSE),"")</f>
        <v>Policía, Manga Corta, Remera, Policial</v>
      </c>
      <c r="N948" s="2">
        <f>IFERROR(VLOOKUP(C948,[2]articulo!$A$1:$D$9000,4,FALSE),"")</f>
        <v>2184</v>
      </c>
      <c r="O948" s="2" t="str">
        <f>VLOOKUP($A948,[1]products_2021_10_19_12_46_45!$A$3:$S$481,18,FALSE)</f>
        <v>https://rerda.com/4742/remera-manga-corta-azul-policia.jpg,https://rerda.com/4743/remera-manga-corta-azul-policia.jpg,https://rerda.com/4744/remera-manga-corta-azul-policia.jpg,https://rerda.com/4745/remera-manga-corta-azul-policia.jpg</v>
      </c>
      <c r="P948" s="2">
        <f>IFERROR(VLOOKUP(B948,[3]stock!$A$1:$B$9000,2,FALSE),"0")</f>
        <v>0</v>
      </c>
      <c r="Q948" s="2">
        <f>VLOOKUP($A948,[1]products_2021_10_19_12_46_45!$A$3:$S$481,11,FALSE)</f>
        <v>5</v>
      </c>
      <c r="R948" s="2">
        <f>VLOOKUP($A948,[1]products_2021_10_19_12_46_45!$A$3:$S$481,12,FALSE)</f>
        <v>5</v>
      </c>
      <c r="S948" s="2">
        <f>VLOOKUP($A948,[1]products_2021_10_19_12_46_45!$A$3:$S$481,13,FALSE)</f>
        <v>5</v>
      </c>
      <c r="T948" s="2">
        <f>VLOOKUP($A948,[1]products_2021_10_19_12_46_45!$A$3:$S$481,14,FALSE)</f>
        <v>0.03</v>
      </c>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row>
    <row r="949" spans="1:45" hidden="1" x14ac:dyDescent="0.25">
      <c r="A949" s="2">
        <v>912</v>
      </c>
      <c r="B949" s="2">
        <v>222033300</v>
      </c>
      <c r="C949" s="2">
        <f>VLOOKUP($A949,[1]products_2021_10_19_12_46_45!$A$3:$S$481,3,FALSE)</f>
        <v>2220333</v>
      </c>
      <c r="D949" s="2" t="str">
        <f>VLOOKUP($A949,[1]products_2021_10_19_12_46_45!$A$3:$S$481,4,FALSE)</f>
        <v>Remera Manga Corta Azul Noche Lisa T:XXS/XXL</v>
      </c>
      <c r="E949" s="3" t="s">
        <v>45</v>
      </c>
      <c r="F949" s="4"/>
      <c r="G949" s="2" t="str">
        <f>VLOOKUP($A949,[1]products_2021_10_19_12_46_45!$A$3:$S$481,16,FALSE)</f>
        <v>Remera lisa de algodón, mangas cortas y cuello rendono._x000D_
Uso diario._x000D_
Ideal para estampar, bordar y/o sublimar.</v>
      </c>
      <c r="H949" s="2" t="str">
        <f>IFERROR(VLOOKUP($A949,[1]products_2021_10_19_12_46_45!$A$3:$S$481,17,FALSE),"")</f>
        <v/>
      </c>
      <c r="I949" s="2" t="str">
        <f>VLOOKUP($A949,[1]products_2021_10_19_12_46_45!$A$3:$S$481,5,FALSE)</f>
        <v>Indumentaria militar</v>
      </c>
      <c r="J949" s="2" t="str">
        <f>IFERROR(VLOOKUP($A949,[1]products_2021_10_19_12_46_45!$A$3:$S$481,6,FALSE),"")</f>
        <v>Chombas, remeras y deportivos</v>
      </c>
      <c r="K949" s="2" t="str">
        <f>IFERROR(VLOOKUP($A949,[1]products_2021_10_19_12_46_45!$A$3:$S$481,7,FALSE),"")</f>
        <v>Remera</v>
      </c>
      <c r="L949" s="2" t="str">
        <f>IFERROR(VLOOKUP($A949,[1]products_2021_10_19_12_46_45!$A$3:$S$481,8,FALSE),"")</f>
        <v>Mangas Cortas</v>
      </c>
      <c r="M949" s="2" t="str">
        <f>IFERROR(VLOOKUP($A949,[1]products_2021_10_19_12_46_45!$A$3:$S$481,9,FALSE),"")</f>
        <v>Manga Corta, Remera, Azul, Lisa</v>
      </c>
      <c r="N949" s="2">
        <f>IFERROR(VLOOKUP(C949,[2]articulo!$A$1:$D$9000,4,FALSE),"")</f>
        <v>1965.6</v>
      </c>
      <c r="O949" s="2" t="str">
        <f>VLOOKUP($A949,[1]products_2021_10_19_12_46_45!$A$3:$S$481,18,FALSE)</f>
        <v>https://rerda.com/4316/remera-manga-corta-azul-noche-lisa.jpg</v>
      </c>
      <c r="P949" s="2">
        <f>IFERROR(VLOOKUP(B949,[3]stock!$A$1:$B$9000,2,FALSE),"0")</f>
        <v>29</v>
      </c>
      <c r="Q949" s="2">
        <f>VLOOKUP($A949,[1]products_2021_10_19_12_46_45!$A$3:$S$481,11,FALSE)</f>
        <v>5</v>
      </c>
      <c r="R949" s="2">
        <f>VLOOKUP($A949,[1]products_2021_10_19_12_46_45!$A$3:$S$481,12,FALSE)</f>
        <v>5</v>
      </c>
      <c r="S949" s="2">
        <f>VLOOKUP($A949,[1]products_2021_10_19_12_46_45!$A$3:$S$481,13,FALSE)</f>
        <v>5</v>
      </c>
      <c r="T949" s="2">
        <f>VLOOKUP($A949,[1]products_2021_10_19_12_46_45!$A$3:$S$481,14,FALSE)</f>
        <v>0.03</v>
      </c>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row>
    <row r="950" spans="1:45" hidden="1" x14ac:dyDescent="0.25">
      <c r="A950" s="2">
        <v>912</v>
      </c>
      <c r="B950" s="2">
        <v>222033301</v>
      </c>
      <c r="C950" s="2">
        <f>VLOOKUP($A950,[1]products_2021_10_19_12_46_45!$A$3:$S$481,3,FALSE)</f>
        <v>2220333</v>
      </c>
      <c r="D950" s="2" t="str">
        <f>VLOOKUP($A950,[1]products_2021_10_19_12_46_45!$A$3:$S$481,4,FALSE)</f>
        <v>Remera Manga Corta Azul Noche Lisa T:XXS/XXL</v>
      </c>
      <c r="E950" s="3" t="s">
        <v>46</v>
      </c>
      <c r="F950" s="4"/>
      <c r="G950" s="2" t="str">
        <f>VLOOKUP($A950,[1]products_2021_10_19_12_46_45!$A$3:$S$481,16,FALSE)</f>
        <v>Remera lisa de algodón, mangas cortas y cuello rendono._x000D_
Uso diario._x000D_
Ideal para estampar, bordar y/o sublimar.</v>
      </c>
      <c r="H950" s="2" t="str">
        <f>IFERROR(VLOOKUP($A950,[1]products_2021_10_19_12_46_45!$A$3:$S$481,17,FALSE),"")</f>
        <v/>
      </c>
      <c r="I950" s="2" t="str">
        <f>VLOOKUP($A950,[1]products_2021_10_19_12_46_45!$A$3:$S$481,5,FALSE)</f>
        <v>Indumentaria militar</v>
      </c>
      <c r="J950" s="2" t="str">
        <f>IFERROR(VLOOKUP($A950,[1]products_2021_10_19_12_46_45!$A$3:$S$481,6,FALSE),"")</f>
        <v>Chombas, remeras y deportivos</v>
      </c>
      <c r="K950" s="2" t="str">
        <f>IFERROR(VLOOKUP($A950,[1]products_2021_10_19_12_46_45!$A$3:$S$481,7,FALSE),"")</f>
        <v>Remera</v>
      </c>
      <c r="L950" s="2" t="str">
        <f>IFERROR(VLOOKUP($A950,[1]products_2021_10_19_12_46_45!$A$3:$S$481,8,FALSE),"")</f>
        <v>Mangas Cortas</v>
      </c>
      <c r="M950" s="2" t="str">
        <f>IFERROR(VLOOKUP($A950,[1]products_2021_10_19_12_46_45!$A$3:$S$481,9,FALSE),"")</f>
        <v>Manga Corta, Remera, Azul, Lisa</v>
      </c>
      <c r="N950" s="2">
        <f>IFERROR(VLOOKUP(C950,[2]articulo!$A$1:$D$9000,4,FALSE),"")</f>
        <v>1965.6</v>
      </c>
      <c r="O950" s="2" t="str">
        <f>VLOOKUP($A950,[1]products_2021_10_19_12_46_45!$A$3:$S$481,18,FALSE)</f>
        <v>https://rerda.com/4316/remera-manga-corta-azul-noche-lisa.jpg</v>
      </c>
      <c r="P950" s="2">
        <f>IFERROR(VLOOKUP(B950,[3]stock!$A$1:$B$9000,2,FALSE),"0")</f>
        <v>20</v>
      </c>
      <c r="Q950" s="2">
        <f>VLOOKUP($A950,[1]products_2021_10_19_12_46_45!$A$3:$S$481,11,FALSE)</f>
        <v>5</v>
      </c>
      <c r="R950" s="2">
        <f>VLOOKUP($A950,[1]products_2021_10_19_12_46_45!$A$3:$S$481,12,FALSE)</f>
        <v>5</v>
      </c>
      <c r="S950" s="2">
        <f>VLOOKUP($A950,[1]products_2021_10_19_12_46_45!$A$3:$S$481,13,FALSE)</f>
        <v>5</v>
      </c>
      <c r="T950" s="2">
        <f>VLOOKUP($A950,[1]products_2021_10_19_12_46_45!$A$3:$S$481,14,FALSE)</f>
        <v>0.03</v>
      </c>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row>
    <row r="951" spans="1:45" hidden="1" x14ac:dyDescent="0.25">
      <c r="A951" s="2">
        <v>912</v>
      </c>
      <c r="B951" s="2">
        <v>222033302</v>
      </c>
      <c r="C951" s="2">
        <f>VLOOKUP($A951,[1]products_2021_10_19_12_46_45!$A$3:$S$481,3,FALSE)</f>
        <v>2220333</v>
      </c>
      <c r="D951" s="2" t="str">
        <f>VLOOKUP($A951,[1]products_2021_10_19_12_46_45!$A$3:$S$481,4,FALSE)</f>
        <v>Remera Manga Corta Azul Noche Lisa T:XXS/XXL</v>
      </c>
      <c r="E951" s="3" t="s">
        <v>47</v>
      </c>
      <c r="F951" s="4"/>
      <c r="G951" s="2" t="str">
        <f>VLOOKUP($A951,[1]products_2021_10_19_12_46_45!$A$3:$S$481,16,FALSE)</f>
        <v>Remera lisa de algodón, mangas cortas y cuello rendono._x000D_
Uso diario._x000D_
Ideal para estampar, bordar y/o sublimar.</v>
      </c>
      <c r="H951" s="2" t="str">
        <f>IFERROR(VLOOKUP($A951,[1]products_2021_10_19_12_46_45!$A$3:$S$481,17,FALSE),"")</f>
        <v/>
      </c>
      <c r="I951" s="2" t="str">
        <f>VLOOKUP($A951,[1]products_2021_10_19_12_46_45!$A$3:$S$481,5,FALSE)</f>
        <v>Indumentaria militar</v>
      </c>
      <c r="J951" s="2" t="str">
        <f>IFERROR(VLOOKUP($A951,[1]products_2021_10_19_12_46_45!$A$3:$S$481,6,FALSE),"")</f>
        <v>Chombas, remeras y deportivos</v>
      </c>
      <c r="K951" s="2" t="str">
        <f>IFERROR(VLOOKUP($A951,[1]products_2021_10_19_12_46_45!$A$3:$S$481,7,FALSE),"")</f>
        <v>Remera</v>
      </c>
      <c r="L951" s="2" t="str">
        <f>IFERROR(VLOOKUP($A951,[1]products_2021_10_19_12_46_45!$A$3:$S$481,8,FALSE),"")</f>
        <v>Mangas Cortas</v>
      </c>
      <c r="M951" s="2" t="str">
        <f>IFERROR(VLOOKUP($A951,[1]products_2021_10_19_12_46_45!$A$3:$S$481,9,FALSE),"")</f>
        <v>Manga Corta, Remera, Azul, Lisa</v>
      </c>
      <c r="N951" s="2">
        <f>IFERROR(VLOOKUP(C951,[2]articulo!$A$1:$D$9000,4,FALSE),"")</f>
        <v>1965.6</v>
      </c>
      <c r="O951" s="2" t="str">
        <f>VLOOKUP($A951,[1]products_2021_10_19_12_46_45!$A$3:$S$481,18,FALSE)</f>
        <v>https://rerda.com/4316/remera-manga-corta-azul-noche-lisa.jpg</v>
      </c>
      <c r="P951" s="2">
        <f>IFERROR(VLOOKUP(B951,[3]stock!$A$1:$B$9000,2,FALSE),"0")</f>
        <v>46</v>
      </c>
      <c r="Q951" s="2">
        <f>VLOOKUP($A951,[1]products_2021_10_19_12_46_45!$A$3:$S$481,11,FALSE)</f>
        <v>5</v>
      </c>
      <c r="R951" s="2">
        <f>VLOOKUP($A951,[1]products_2021_10_19_12_46_45!$A$3:$S$481,12,FALSE)</f>
        <v>5</v>
      </c>
      <c r="S951" s="2">
        <f>VLOOKUP($A951,[1]products_2021_10_19_12_46_45!$A$3:$S$481,13,FALSE)</f>
        <v>5</v>
      </c>
      <c r="T951" s="2">
        <f>VLOOKUP($A951,[1]products_2021_10_19_12_46_45!$A$3:$S$481,14,FALSE)</f>
        <v>0.03</v>
      </c>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row>
    <row r="952" spans="1:45" hidden="1" x14ac:dyDescent="0.25">
      <c r="A952" s="2">
        <v>912</v>
      </c>
      <c r="B952" s="2">
        <v>222033303</v>
      </c>
      <c r="C952" s="2">
        <f>VLOOKUP($A952,[1]products_2021_10_19_12_46_45!$A$3:$S$481,3,FALSE)</f>
        <v>2220333</v>
      </c>
      <c r="D952" s="2" t="str">
        <f>VLOOKUP($A952,[1]products_2021_10_19_12_46_45!$A$3:$S$481,4,FALSE)</f>
        <v>Remera Manga Corta Azul Noche Lisa T:XXS/XXL</v>
      </c>
      <c r="E952" s="3" t="s">
        <v>48</v>
      </c>
      <c r="F952" s="4"/>
      <c r="G952" s="2" t="str">
        <f>VLOOKUP($A952,[1]products_2021_10_19_12_46_45!$A$3:$S$481,16,FALSE)</f>
        <v>Remera lisa de algodón, mangas cortas y cuello rendono._x000D_
Uso diario._x000D_
Ideal para estampar, bordar y/o sublimar.</v>
      </c>
      <c r="H952" s="2" t="str">
        <f>IFERROR(VLOOKUP($A952,[1]products_2021_10_19_12_46_45!$A$3:$S$481,17,FALSE),"")</f>
        <v/>
      </c>
      <c r="I952" s="2" t="str">
        <f>VLOOKUP($A952,[1]products_2021_10_19_12_46_45!$A$3:$S$481,5,FALSE)</f>
        <v>Indumentaria militar</v>
      </c>
      <c r="J952" s="2" t="str">
        <f>IFERROR(VLOOKUP($A952,[1]products_2021_10_19_12_46_45!$A$3:$S$481,6,FALSE),"")</f>
        <v>Chombas, remeras y deportivos</v>
      </c>
      <c r="K952" s="2" t="str">
        <f>IFERROR(VLOOKUP($A952,[1]products_2021_10_19_12_46_45!$A$3:$S$481,7,FALSE),"")</f>
        <v>Remera</v>
      </c>
      <c r="L952" s="2" t="str">
        <f>IFERROR(VLOOKUP($A952,[1]products_2021_10_19_12_46_45!$A$3:$S$481,8,FALSE),"")</f>
        <v>Mangas Cortas</v>
      </c>
      <c r="M952" s="2" t="str">
        <f>IFERROR(VLOOKUP($A952,[1]products_2021_10_19_12_46_45!$A$3:$S$481,9,FALSE),"")</f>
        <v>Manga Corta, Remera, Azul, Lisa</v>
      </c>
      <c r="N952" s="2">
        <f>IFERROR(VLOOKUP(C952,[2]articulo!$A$1:$D$9000,4,FALSE),"")</f>
        <v>1965.6</v>
      </c>
      <c r="O952" s="2" t="str">
        <f>VLOOKUP($A952,[1]products_2021_10_19_12_46_45!$A$3:$S$481,18,FALSE)</f>
        <v>https://rerda.com/4316/remera-manga-corta-azul-noche-lisa.jpg</v>
      </c>
      <c r="P952" s="2">
        <f>IFERROR(VLOOKUP(B952,[3]stock!$A$1:$B$9000,2,FALSE),"0")</f>
        <v>32</v>
      </c>
      <c r="Q952" s="2">
        <f>VLOOKUP($A952,[1]products_2021_10_19_12_46_45!$A$3:$S$481,11,FALSE)</f>
        <v>5</v>
      </c>
      <c r="R952" s="2">
        <f>VLOOKUP($A952,[1]products_2021_10_19_12_46_45!$A$3:$S$481,12,FALSE)</f>
        <v>5</v>
      </c>
      <c r="S952" s="2">
        <f>VLOOKUP($A952,[1]products_2021_10_19_12_46_45!$A$3:$S$481,13,FALSE)</f>
        <v>5</v>
      </c>
      <c r="T952" s="2">
        <f>VLOOKUP($A952,[1]products_2021_10_19_12_46_45!$A$3:$S$481,14,FALSE)</f>
        <v>0.03</v>
      </c>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row>
    <row r="953" spans="1:45" hidden="1" x14ac:dyDescent="0.25">
      <c r="A953" s="2">
        <v>912</v>
      </c>
      <c r="B953" s="2">
        <v>222033304</v>
      </c>
      <c r="C953" s="2">
        <f>VLOOKUP($A953,[1]products_2021_10_19_12_46_45!$A$3:$S$481,3,FALSE)</f>
        <v>2220333</v>
      </c>
      <c r="D953" s="2" t="str">
        <f>VLOOKUP($A953,[1]products_2021_10_19_12_46_45!$A$3:$S$481,4,FALSE)</f>
        <v>Remera Manga Corta Azul Noche Lisa T:XXS/XXL</v>
      </c>
      <c r="E953" s="3" t="s">
        <v>49</v>
      </c>
      <c r="F953" s="4"/>
      <c r="G953" s="2" t="str">
        <f>VLOOKUP($A953,[1]products_2021_10_19_12_46_45!$A$3:$S$481,16,FALSE)</f>
        <v>Remera lisa de algodón, mangas cortas y cuello rendono._x000D_
Uso diario._x000D_
Ideal para estampar, bordar y/o sublimar.</v>
      </c>
      <c r="H953" s="2" t="str">
        <f>IFERROR(VLOOKUP($A953,[1]products_2021_10_19_12_46_45!$A$3:$S$481,17,FALSE),"")</f>
        <v/>
      </c>
      <c r="I953" s="2" t="str">
        <f>VLOOKUP($A953,[1]products_2021_10_19_12_46_45!$A$3:$S$481,5,FALSE)</f>
        <v>Indumentaria militar</v>
      </c>
      <c r="J953" s="2" t="str">
        <f>IFERROR(VLOOKUP($A953,[1]products_2021_10_19_12_46_45!$A$3:$S$481,6,FALSE),"")</f>
        <v>Chombas, remeras y deportivos</v>
      </c>
      <c r="K953" s="2" t="str">
        <f>IFERROR(VLOOKUP($A953,[1]products_2021_10_19_12_46_45!$A$3:$S$481,7,FALSE),"")</f>
        <v>Remera</v>
      </c>
      <c r="L953" s="2" t="str">
        <f>IFERROR(VLOOKUP($A953,[1]products_2021_10_19_12_46_45!$A$3:$S$481,8,FALSE),"")</f>
        <v>Mangas Cortas</v>
      </c>
      <c r="M953" s="2" t="str">
        <f>IFERROR(VLOOKUP($A953,[1]products_2021_10_19_12_46_45!$A$3:$S$481,9,FALSE),"")</f>
        <v>Manga Corta, Remera, Azul, Lisa</v>
      </c>
      <c r="N953" s="2">
        <f>IFERROR(VLOOKUP(C953,[2]articulo!$A$1:$D$9000,4,FALSE),"")</f>
        <v>1965.6</v>
      </c>
      <c r="O953" s="2" t="str">
        <f>VLOOKUP($A953,[1]products_2021_10_19_12_46_45!$A$3:$S$481,18,FALSE)</f>
        <v>https://rerda.com/4316/remera-manga-corta-azul-noche-lisa.jpg</v>
      </c>
      <c r="P953" s="2">
        <f>IFERROR(VLOOKUP(B953,[3]stock!$A$1:$B$9000,2,FALSE),"0")</f>
        <v>22</v>
      </c>
      <c r="Q953" s="2">
        <f>VLOOKUP($A953,[1]products_2021_10_19_12_46_45!$A$3:$S$481,11,FALSE)</f>
        <v>5</v>
      </c>
      <c r="R953" s="2">
        <f>VLOOKUP($A953,[1]products_2021_10_19_12_46_45!$A$3:$S$481,12,FALSE)</f>
        <v>5</v>
      </c>
      <c r="S953" s="2">
        <f>VLOOKUP($A953,[1]products_2021_10_19_12_46_45!$A$3:$S$481,13,FALSE)</f>
        <v>5</v>
      </c>
      <c r="T953" s="2">
        <f>VLOOKUP($A953,[1]products_2021_10_19_12_46_45!$A$3:$S$481,14,FALSE)</f>
        <v>0.03</v>
      </c>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row>
    <row r="954" spans="1:45" hidden="1" x14ac:dyDescent="0.25">
      <c r="A954" s="2">
        <v>912</v>
      </c>
      <c r="B954" s="2">
        <v>222033305</v>
      </c>
      <c r="C954" s="2">
        <f>VLOOKUP($A954,[1]products_2021_10_19_12_46_45!$A$3:$S$481,3,FALSE)</f>
        <v>2220333</v>
      </c>
      <c r="D954" s="2" t="str">
        <f>VLOOKUP($A954,[1]products_2021_10_19_12_46_45!$A$3:$S$481,4,FALSE)</f>
        <v>Remera Manga Corta Azul Noche Lisa T:XXS/XXL</v>
      </c>
      <c r="E954" s="3" t="s">
        <v>50</v>
      </c>
      <c r="F954" s="4"/>
      <c r="G954" s="2" t="str">
        <f>VLOOKUP($A954,[1]products_2021_10_19_12_46_45!$A$3:$S$481,16,FALSE)</f>
        <v>Remera lisa de algodón, mangas cortas y cuello rendono._x000D_
Uso diario._x000D_
Ideal para estampar, bordar y/o sublimar.</v>
      </c>
      <c r="H954" s="2" t="str">
        <f>IFERROR(VLOOKUP($A954,[1]products_2021_10_19_12_46_45!$A$3:$S$481,17,FALSE),"")</f>
        <v/>
      </c>
      <c r="I954" s="2" t="str">
        <f>VLOOKUP($A954,[1]products_2021_10_19_12_46_45!$A$3:$S$481,5,FALSE)</f>
        <v>Indumentaria militar</v>
      </c>
      <c r="J954" s="2" t="str">
        <f>IFERROR(VLOOKUP($A954,[1]products_2021_10_19_12_46_45!$A$3:$S$481,6,FALSE),"")</f>
        <v>Chombas, remeras y deportivos</v>
      </c>
      <c r="K954" s="2" t="str">
        <f>IFERROR(VLOOKUP($A954,[1]products_2021_10_19_12_46_45!$A$3:$S$481,7,FALSE),"")</f>
        <v>Remera</v>
      </c>
      <c r="L954" s="2" t="str">
        <f>IFERROR(VLOOKUP($A954,[1]products_2021_10_19_12_46_45!$A$3:$S$481,8,FALSE),"")</f>
        <v>Mangas Cortas</v>
      </c>
      <c r="M954" s="2" t="str">
        <f>IFERROR(VLOOKUP($A954,[1]products_2021_10_19_12_46_45!$A$3:$S$481,9,FALSE),"")</f>
        <v>Manga Corta, Remera, Azul, Lisa</v>
      </c>
      <c r="N954" s="2">
        <f>IFERROR(VLOOKUP(C954,[2]articulo!$A$1:$D$9000,4,FALSE),"")</f>
        <v>1965.6</v>
      </c>
      <c r="O954" s="2" t="str">
        <f>VLOOKUP($A954,[1]products_2021_10_19_12_46_45!$A$3:$S$481,18,FALSE)</f>
        <v>https://rerda.com/4316/remera-manga-corta-azul-noche-lisa.jpg</v>
      </c>
      <c r="P954" s="2">
        <f>IFERROR(VLOOKUP(B954,[3]stock!$A$1:$B$9000,2,FALSE),"0")</f>
        <v>33</v>
      </c>
      <c r="Q954" s="2">
        <f>VLOOKUP($A954,[1]products_2021_10_19_12_46_45!$A$3:$S$481,11,FALSE)</f>
        <v>5</v>
      </c>
      <c r="R954" s="2">
        <f>VLOOKUP($A954,[1]products_2021_10_19_12_46_45!$A$3:$S$481,12,FALSE)</f>
        <v>5</v>
      </c>
      <c r="S954" s="2">
        <f>VLOOKUP($A954,[1]products_2021_10_19_12_46_45!$A$3:$S$481,13,FALSE)</f>
        <v>5</v>
      </c>
      <c r="T954" s="2">
        <f>VLOOKUP($A954,[1]products_2021_10_19_12_46_45!$A$3:$S$481,14,FALSE)</f>
        <v>0.03</v>
      </c>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row>
    <row r="955" spans="1:45" hidden="1" x14ac:dyDescent="0.25">
      <c r="A955" s="2">
        <v>912</v>
      </c>
      <c r="B955" s="2">
        <v>222033306</v>
      </c>
      <c r="C955" s="2">
        <f>VLOOKUP($A955,[1]products_2021_10_19_12_46_45!$A$3:$S$481,3,FALSE)</f>
        <v>2220333</v>
      </c>
      <c r="D955" s="2" t="str">
        <f>VLOOKUP($A955,[1]products_2021_10_19_12_46_45!$A$3:$S$481,4,FALSE)</f>
        <v>Remera Manga Corta Azul Noche Lisa T:XXS/XXL</v>
      </c>
      <c r="E955" s="3" t="s">
        <v>51</v>
      </c>
      <c r="F955" s="4"/>
      <c r="G955" s="2" t="str">
        <f>VLOOKUP($A955,[1]products_2021_10_19_12_46_45!$A$3:$S$481,16,FALSE)</f>
        <v>Remera lisa de algodón, mangas cortas y cuello rendono._x000D_
Uso diario._x000D_
Ideal para estampar, bordar y/o sublimar.</v>
      </c>
      <c r="H955" s="2" t="str">
        <f>IFERROR(VLOOKUP($A955,[1]products_2021_10_19_12_46_45!$A$3:$S$481,17,FALSE),"")</f>
        <v/>
      </c>
      <c r="I955" s="2" t="str">
        <f>VLOOKUP($A955,[1]products_2021_10_19_12_46_45!$A$3:$S$481,5,FALSE)</f>
        <v>Indumentaria militar</v>
      </c>
      <c r="J955" s="2" t="str">
        <f>IFERROR(VLOOKUP($A955,[1]products_2021_10_19_12_46_45!$A$3:$S$481,6,FALSE),"")</f>
        <v>Chombas, remeras y deportivos</v>
      </c>
      <c r="K955" s="2" t="str">
        <f>IFERROR(VLOOKUP($A955,[1]products_2021_10_19_12_46_45!$A$3:$S$481,7,FALSE),"")</f>
        <v>Remera</v>
      </c>
      <c r="L955" s="2" t="str">
        <f>IFERROR(VLOOKUP($A955,[1]products_2021_10_19_12_46_45!$A$3:$S$481,8,FALSE),"")</f>
        <v>Mangas Cortas</v>
      </c>
      <c r="M955" s="2" t="str">
        <f>IFERROR(VLOOKUP($A955,[1]products_2021_10_19_12_46_45!$A$3:$S$481,9,FALSE),"")</f>
        <v>Manga Corta, Remera, Azul, Lisa</v>
      </c>
      <c r="N955" s="2">
        <f>IFERROR(VLOOKUP(C955,[2]articulo!$A$1:$D$9000,4,FALSE),"")</f>
        <v>1965.6</v>
      </c>
      <c r="O955" s="2" t="str">
        <f>VLOOKUP($A955,[1]products_2021_10_19_12_46_45!$A$3:$S$481,18,FALSE)</f>
        <v>https://rerda.com/4316/remera-manga-corta-azul-noche-lisa.jpg</v>
      </c>
      <c r="P955" s="2">
        <f>IFERROR(VLOOKUP(B955,[3]stock!$A$1:$B$9000,2,FALSE),"0")</f>
        <v>34</v>
      </c>
      <c r="Q955" s="2">
        <f>VLOOKUP($A955,[1]products_2021_10_19_12_46_45!$A$3:$S$481,11,FALSE)</f>
        <v>5</v>
      </c>
      <c r="R955" s="2">
        <f>VLOOKUP($A955,[1]products_2021_10_19_12_46_45!$A$3:$S$481,12,FALSE)</f>
        <v>5</v>
      </c>
      <c r="S955" s="2">
        <f>VLOOKUP($A955,[1]products_2021_10_19_12_46_45!$A$3:$S$481,13,FALSE)</f>
        <v>5</v>
      </c>
      <c r="T955" s="2">
        <f>VLOOKUP($A955,[1]products_2021_10_19_12_46_45!$A$3:$S$481,14,FALSE)</f>
        <v>0.03</v>
      </c>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row>
    <row r="956" spans="1:45" hidden="1" x14ac:dyDescent="0.25">
      <c r="A956" s="2">
        <v>912</v>
      </c>
      <c r="B956" s="2">
        <v>222033308</v>
      </c>
      <c r="C956" s="2">
        <f>VLOOKUP($A956,[1]products_2021_10_19_12_46_45!$A$3:$S$481,3,FALSE)</f>
        <v>2220333</v>
      </c>
      <c r="D956" s="2" t="str">
        <f>VLOOKUP($A956,[1]products_2021_10_19_12_46_45!$A$3:$S$481,4,FALSE)</f>
        <v>Remera Manga Corta Azul Noche Lisa T:XXS/XXL</v>
      </c>
      <c r="E956" s="3" t="s">
        <v>58</v>
      </c>
      <c r="F956" s="4"/>
      <c r="G956" s="2" t="str">
        <f>VLOOKUP($A956,[1]products_2021_10_19_12_46_45!$A$3:$S$481,16,FALSE)</f>
        <v>Remera lisa de algodón, mangas cortas y cuello rendono._x000D_
Uso diario._x000D_
Ideal para estampar, bordar y/o sublimar.</v>
      </c>
      <c r="H956" s="2" t="str">
        <f>IFERROR(VLOOKUP($A956,[1]products_2021_10_19_12_46_45!$A$3:$S$481,17,FALSE),"")</f>
        <v/>
      </c>
      <c r="I956" s="2" t="str">
        <f>VLOOKUP($A956,[1]products_2021_10_19_12_46_45!$A$3:$S$481,5,FALSE)</f>
        <v>Indumentaria militar</v>
      </c>
      <c r="J956" s="2" t="str">
        <f>IFERROR(VLOOKUP($A956,[1]products_2021_10_19_12_46_45!$A$3:$S$481,6,FALSE),"")</f>
        <v>Chombas, remeras y deportivos</v>
      </c>
      <c r="K956" s="2" t="str">
        <f>IFERROR(VLOOKUP($A956,[1]products_2021_10_19_12_46_45!$A$3:$S$481,7,FALSE),"")</f>
        <v>Remera</v>
      </c>
      <c r="L956" s="2" t="str">
        <f>IFERROR(VLOOKUP($A956,[1]products_2021_10_19_12_46_45!$A$3:$S$481,8,FALSE),"")</f>
        <v>Mangas Cortas</v>
      </c>
      <c r="M956" s="2" t="str">
        <f>IFERROR(VLOOKUP($A956,[1]products_2021_10_19_12_46_45!$A$3:$S$481,9,FALSE),"")</f>
        <v>Manga Corta, Remera, Azul, Lisa</v>
      </c>
      <c r="N956" s="2">
        <f>IFERROR(VLOOKUP(C956,[2]articulo!$A$1:$D$9000,4,FALSE),"")</f>
        <v>1965.6</v>
      </c>
      <c r="O956" s="2" t="str">
        <f>VLOOKUP($A956,[1]products_2021_10_19_12_46_45!$A$3:$S$481,18,FALSE)</f>
        <v>https://rerda.com/4316/remera-manga-corta-azul-noche-lisa.jpg</v>
      </c>
      <c r="P956" s="2" t="str">
        <f>IFERROR(VLOOKUP(B956,[3]stock!$A$1:$B$9000,2,FALSE),"0")</f>
        <v>0</v>
      </c>
      <c r="Q956" s="2">
        <f>VLOOKUP($A956,[1]products_2021_10_19_12_46_45!$A$3:$S$481,11,FALSE)</f>
        <v>5</v>
      </c>
      <c r="R956" s="2">
        <f>VLOOKUP($A956,[1]products_2021_10_19_12_46_45!$A$3:$S$481,12,FALSE)</f>
        <v>5</v>
      </c>
      <c r="S956" s="2">
        <f>VLOOKUP($A956,[1]products_2021_10_19_12_46_45!$A$3:$S$481,13,FALSE)</f>
        <v>5</v>
      </c>
      <c r="T956" s="2">
        <f>VLOOKUP($A956,[1]products_2021_10_19_12_46_45!$A$3:$S$481,14,FALSE)</f>
        <v>0.03</v>
      </c>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row>
    <row r="957" spans="1:45" hidden="1" x14ac:dyDescent="0.25">
      <c r="A957" s="2">
        <v>913</v>
      </c>
      <c r="B957" s="2">
        <v>222044400</v>
      </c>
      <c r="C957" s="2">
        <f>VLOOKUP($A957,[1]products_2021_10_19_12_46_45!$A$3:$S$481,3,FALSE)</f>
        <v>2220444</v>
      </c>
      <c r="D957" s="2" t="str">
        <f>VLOOKUP($A957,[1]products_2021_10_19_12_46_45!$A$3:$S$481,4,FALSE)</f>
        <v>Remera Manga Corta Negra Lisa T:XXS/XXL</v>
      </c>
      <c r="E957" s="3" t="s">
        <v>45</v>
      </c>
      <c r="F957" s="4"/>
      <c r="G957" s="2" t="str">
        <f>VLOOKUP($A957,[1]products_2021_10_19_12_46_45!$A$3:$S$481,16,FALSE)</f>
        <v>Remera lisa de algodón, mangas cortas y cuello rendono._x000D_
Uso diario._x000D_
Ideal para estampar, bordar y/o sublimar.</v>
      </c>
      <c r="H957" s="2" t="str">
        <f>IFERROR(VLOOKUP($A957,[1]products_2021_10_19_12_46_45!$A$3:$S$481,17,FALSE),"")</f>
        <v/>
      </c>
      <c r="I957" s="2" t="str">
        <f>VLOOKUP($A957,[1]products_2021_10_19_12_46_45!$A$3:$S$481,5,FALSE)</f>
        <v>Indumentaria militar</v>
      </c>
      <c r="J957" s="2" t="str">
        <f>IFERROR(VLOOKUP($A957,[1]products_2021_10_19_12_46_45!$A$3:$S$481,6,FALSE),"")</f>
        <v>Chombas, remeras y deportivos</v>
      </c>
      <c r="K957" s="2" t="str">
        <f>IFERROR(VLOOKUP($A957,[1]products_2021_10_19_12_46_45!$A$3:$S$481,7,FALSE),"")</f>
        <v>Remera</v>
      </c>
      <c r="L957" s="2" t="str">
        <f>IFERROR(VLOOKUP($A957,[1]products_2021_10_19_12_46_45!$A$3:$S$481,8,FALSE),"")</f>
        <v>Mangas Cortas</v>
      </c>
      <c r="M957" s="2" t="str">
        <f>IFERROR(VLOOKUP($A957,[1]products_2021_10_19_12_46_45!$A$3:$S$481,9,FALSE),"")</f>
        <v>Manga Corta, Remera, Lisa, negra</v>
      </c>
      <c r="N957" s="2">
        <f>IFERROR(VLOOKUP(C957,[2]articulo!$A$1:$D$9000,4,FALSE),"")</f>
        <v>1965.6</v>
      </c>
      <c r="O957" s="2" t="str">
        <f>VLOOKUP($A957,[1]products_2021_10_19_12_46_45!$A$3:$S$481,18,FALSE)</f>
        <v>https://rerda.com/4317/remera-mc-negra-lisa.jpg</v>
      </c>
      <c r="P957" s="2">
        <f>IFERROR(VLOOKUP(B957,[3]stock!$A$1:$B$9000,2,FALSE),"0")</f>
        <v>24</v>
      </c>
      <c r="Q957" s="2">
        <f>VLOOKUP($A957,[1]products_2021_10_19_12_46_45!$A$3:$S$481,11,FALSE)</f>
        <v>5</v>
      </c>
      <c r="R957" s="2">
        <f>VLOOKUP($A957,[1]products_2021_10_19_12_46_45!$A$3:$S$481,12,FALSE)</f>
        <v>5</v>
      </c>
      <c r="S957" s="2">
        <f>VLOOKUP($A957,[1]products_2021_10_19_12_46_45!$A$3:$S$481,13,FALSE)</f>
        <v>5</v>
      </c>
      <c r="T957" s="2">
        <f>VLOOKUP($A957,[1]products_2021_10_19_12_46_45!$A$3:$S$481,14,FALSE)</f>
        <v>0.03</v>
      </c>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row>
    <row r="958" spans="1:45" hidden="1" x14ac:dyDescent="0.25">
      <c r="A958" s="2">
        <v>913</v>
      </c>
      <c r="B958" s="2">
        <v>222044401</v>
      </c>
      <c r="C958" s="2">
        <f>VLOOKUP($A958,[1]products_2021_10_19_12_46_45!$A$3:$S$481,3,FALSE)</f>
        <v>2220444</v>
      </c>
      <c r="D958" s="2" t="str">
        <f>VLOOKUP($A958,[1]products_2021_10_19_12_46_45!$A$3:$S$481,4,FALSE)</f>
        <v>Remera Manga Corta Negra Lisa T:XXS/XXL</v>
      </c>
      <c r="E958" s="3" t="s">
        <v>46</v>
      </c>
      <c r="F958" s="4"/>
      <c r="G958" s="2" t="str">
        <f>VLOOKUP($A958,[1]products_2021_10_19_12_46_45!$A$3:$S$481,16,FALSE)</f>
        <v>Remera lisa de algodón, mangas cortas y cuello rendono._x000D_
Uso diario._x000D_
Ideal para estampar, bordar y/o sublimar.</v>
      </c>
      <c r="H958" s="2" t="str">
        <f>IFERROR(VLOOKUP($A958,[1]products_2021_10_19_12_46_45!$A$3:$S$481,17,FALSE),"")</f>
        <v/>
      </c>
      <c r="I958" s="2" t="str">
        <f>VLOOKUP($A958,[1]products_2021_10_19_12_46_45!$A$3:$S$481,5,FALSE)</f>
        <v>Indumentaria militar</v>
      </c>
      <c r="J958" s="2" t="str">
        <f>IFERROR(VLOOKUP($A958,[1]products_2021_10_19_12_46_45!$A$3:$S$481,6,FALSE),"")</f>
        <v>Chombas, remeras y deportivos</v>
      </c>
      <c r="K958" s="2" t="str">
        <f>IFERROR(VLOOKUP($A958,[1]products_2021_10_19_12_46_45!$A$3:$S$481,7,FALSE),"")</f>
        <v>Remera</v>
      </c>
      <c r="L958" s="2" t="str">
        <f>IFERROR(VLOOKUP($A958,[1]products_2021_10_19_12_46_45!$A$3:$S$481,8,FALSE),"")</f>
        <v>Mangas Cortas</v>
      </c>
      <c r="M958" s="2" t="str">
        <f>IFERROR(VLOOKUP($A958,[1]products_2021_10_19_12_46_45!$A$3:$S$481,9,FALSE),"")</f>
        <v>Manga Corta, Remera, Lisa, negra</v>
      </c>
      <c r="N958" s="2">
        <f>IFERROR(VLOOKUP(C958,[2]articulo!$A$1:$D$9000,4,FALSE),"")</f>
        <v>1965.6</v>
      </c>
      <c r="O958" s="2" t="str">
        <f>VLOOKUP($A958,[1]products_2021_10_19_12_46_45!$A$3:$S$481,18,FALSE)</f>
        <v>https://rerda.com/4317/remera-mc-negra-lisa.jpg</v>
      </c>
      <c r="P958" s="2">
        <f>IFERROR(VLOOKUP(B958,[3]stock!$A$1:$B$9000,2,FALSE),"0")</f>
        <v>25</v>
      </c>
      <c r="Q958" s="2">
        <f>VLOOKUP($A958,[1]products_2021_10_19_12_46_45!$A$3:$S$481,11,FALSE)</f>
        <v>5</v>
      </c>
      <c r="R958" s="2">
        <f>VLOOKUP($A958,[1]products_2021_10_19_12_46_45!$A$3:$S$481,12,FALSE)</f>
        <v>5</v>
      </c>
      <c r="S958" s="2">
        <f>VLOOKUP($A958,[1]products_2021_10_19_12_46_45!$A$3:$S$481,13,FALSE)</f>
        <v>5</v>
      </c>
      <c r="T958" s="2">
        <f>VLOOKUP($A958,[1]products_2021_10_19_12_46_45!$A$3:$S$481,14,FALSE)</f>
        <v>0.03</v>
      </c>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row>
    <row r="959" spans="1:45" hidden="1" x14ac:dyDescent="0.25">
      <c r="A959" s="2">
        <v>913</v>
      </c>
      <c r="B959" s="2">
        <v>222044402</v>
      </c>
      <c r="C959" s="2">
        <f>VLOOKUP($A959,[1]products_2021_10_19_12_46_45!$A$3:$S$481,3,FALSE)</f>
        <v>2220444</v>
      </c>
      <c r="D959" s="2" t="str">
        <f>VLOOKUP($A959,[1]products_2021_10_19_12_46_45!$A$3:$S$481,4,FALSE)</f>
        <v>Remera Manga Corta Negra Lisa T:XXS/XXL</v>
      </c>
      <c r="E959" s="3" t="s">
        <v>47</v>
      </c>
      <c r="F959" s="4"/>
      <c r="G959" s="2" t="str">
        <f>VLOOKUP($A959,[1]products_2021_10_19_12_46_45!$A$3:$S$481,16,FALSE)</f>
        <v>Remera lisa de algodón, mangas cortas y cuello rendono._x000D_
Uso diario._x000D_
Ideal para estampar, bordar y/o sublimar.</v>
      </c>
      <c r="H959" s="2" t="str">
        <f>IFERROR(VLOOKUP($A959,[1]products_2021_10_19_12_46_45!$A$3:$S$481,17,FALSE),"")</f>
        <v/>
      </c>
      <c r="I959" s="2" t="str">
        <f>VLOOKUP($A959,[1]products_2021_10_19_12_46_45!$A$3:$S$481,5,FALSE)</f>
        <v>Indumentaria militar</v>
      </c>
      <c r="J959" s="2" t="str">
        <f>IFERROR(VLOOKUP($A959,[1]products_2021_10_19_12_46_45!$A$3:$S$481,6,FALSE),"")</f>
        <v>Chombas, remeras y deportivos</v>
      </c>
      <c r="K959" s="2" t="str">
        <f>IFERROR(VLOOKUP($A959,[1]products_2021_10_19_12_46_45!$A$3:$S$481,7,FALSE),"")</f>
        <v>Remera</v>
      </c>
      <c r="L959" s="2" t="str">
        <f>IFERROR(VLOOKUP($A959,[1]products_2021_10_19_12_46_45!$A$3:$S$481,8,FALSE),"")</f>
        <v>Mangas Cortas</v>
      </c>
      <c r="M959" s="2" t="str">
        <f>IFERROR(VLOOKUP($A959,[1]products_2021_10_19_12_46_45!$A$3:$S$481,9,FALSE),"")</f>
        <v>Manga Corta, Remera, Lisa, negra</v>
      </c>
      <c r="N959" s="2">
        <f>IFERROR(VLOOKUP(C959,[2]articulo!$A$1:$D$9000,4,FALSE),"")</f>
        <v>1965.6</v>
      </c>
      <c r="O959" s="2" t="str">
        <f>VLOOKUP($A959,[1]products_2021_10_19_12_46_45!$A$3:$S$481,18,FALSE)</f>
        <v>https://rerda.com/4317/remera-mc-negra-lisa.jpg</v>
      </c>
      <c r="P959" s="2">
        <f>IFERROR(VLOOKUP(B959,[3]stock!$A$1:$B$9000,2,FALSE),"0")</f>
        <v>33</v>
      </c>
      <c r="Q959" s="2">
        <f>VLOOKUP($A959,[1]products_2021_10_19_12_46_45!$A$3:$S$481,11,FALSE)</f>
        <v>5</v>
      </c>
      <c r="R959" s="2">
        <f>VLOOKUP($A959,[1]products_2021_10_19_12_46_45!$A$3:$S$481,12,FALSE)</f>
        <v>5</v>
      </c>
      <c r="S959" s="2">
        <f>VLOOKUP($A959,[1]products_2021_10_19_12_46_45!$A$3:$S$481,13,FALSE)</f>
        <v>5</v>
      </c>
      <c r="T959" s="2">
        <f>VLOOKUP($A959,[1]products_2021_10_19_12_46_45!$A$3:$S$481,14,FALSE)</f>
        <v>0.03</v>
      </c>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row>
    <row r="960" spans="1:45" hidden="1" x14ac:dyDescent="0.25">
      <c r="A960" s="2">
        <v>913</v>
      </c>
      <c r="B960" s="2">
        <v>222044403</v>
      </c>
      <c r="C960" s="2">
        <f>VLOOKUP($A960,[1]products_2021_10_19_12_46_45!$A$3:$S$481,3,FALSE)</f>
        <v>2220444</v>
      </c>
      <c r="D960" s="2" t="str">
        <f>VLOOKUP($A960,[1]products_2021_10_19_12_46_45!$A$3:$S$481,4,FALSE)</f>
        <v>Remera Manga Corta Negra Lisa T:XXS/XXL</v>
      </c>
      <c r="E960" s="3" t="s">
        <v>48</v>
      </c>
      <c r="F960" s="4"/>
      <c r="G960" s="2" t="str">
        <f>VLOOKUP($A960,[1]products_2021_10_19_12_46_45!$A$3:$S$481,16,FALSE)</f>
        <v>Remera lisa de algodón, mangas cortas y cuello rendono._x000D_
Uso diario._x000D_
Ideal para estampar, bordar y/o sublimar.</v>
      </c>
      <c r="H960" s="2" t="str">
        <f>IFERROR(VLOOKUP($A960,[1]products_2021_10_19_12_46_45!$A$3:$S$481,17,FALSE),"")</f>
        <v/>
      </c>
      <c r="I960" s="2" t="str">
        <f>VLOOKUP($A960,[1]products_2021_10_19_12_46_45!$A$3:$S$481,5,FALSE)</f>
        <v>Indumentaria militar</v>
      </c>
      <c r="J960" s="2" t="str">
        <f>IFERROR(VLOOKUP($A960,[1]products_2021_10_19_12_46_45!$A$3:$S$481,6,FALSE),"")</f>
        <v>Chombas, remeras y deportivos</v>
      </c>
      <c r="K960" s="2" t="str">
        <f>IFERROR(VLOOKUP($A960,[1]products_2021_10_19_12_46_45!$A$3:$S$481,7,FALSE),"")</f>
        <v>Remera</v>
      </c>
      <c r="L960" s="2" t="str">
        <f>IFERROR(VLOOKUP($A960,[1]products_2021_10_19_12_46_45!$A$3:$S$481,8,FALSE),"")</f>
        <v>Mangas Cortas</v>
      </c>
      <c r="M960" s="2" t="str">
        <f>IFERROR(VLOOKUP($A960,[1]products_2021_10_19_12_46_45!$A$3:$S$481,9,FALSE),"")</f>
        <v>Manga Corta, Remera, Lisa, negra</v>
      </c>
      <c r="N960" s="2">
        <f>IFERROR(VLOOKUP(C960,[2]articulo!$A$1:$D$9000,4,FALSE),"")</f>
        <v>1965.6</v>
      </c>
      <c r="O960" s="2" t="str">
        <f>VLOOKUP($A960,[1]products_2021_10_19_12_46_45!$A$3:$S$481,18,FALSE)</f>
        <v>https://rerda.com/4317/remera-mc-negra-lisa.jpg</v>
      </c>
      <c r="P960" s="2">
        <f>IFERROR(VLOOKUP(B960,[3]stock!$A$1:$B$9000,2,FALSE),"0")</f>
        <v>33</v>
      </c>
      <c r="Q960" s="2">
        <f>VLOOKUP($A960,[1]products_2021_10_19_12_46_45!$A$3:$S$481,11,FALSE)</f>
        <v>5</v>
      </c>
      <c r="R960" s="2">
        <f>VLOOKUP($A960,[1]products_2021_10_19_12_46_45!$A$3:$S$481,12,FALSE)</f>
        <v>5</v>
      </c>
      <c r="S960" s="2">
        <f>VLOOKUP($A960,[1]products_2021_10_19_12_46_45!$A$3:$S$481,13,FALSE)</f>
        <v>5</v>
      </c>
      <c r="T960" s="2">
        <f>VLOOKUP($A960,[1]products_2021_10_19_12_46_45!$A$3:$S$481,14,FALSE)</f>
        <v>0.03</v>
      </c>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row>
    <row r="961" spans="1:45" hidden="1" x14ac:dyDescent="0.25">
      <c r="A961" s="2">
        <v>913</v>
      </c>
      <c r="B961" s="2">
        <v>222044404</v>
      </c>
      <c r="C961" s="2">
        <f>VLOOKUP($A961,[1]products_2021_10_19_12_46_45!$A$3:$S$481,3,FALSE)</f>
        <v>2220444</v>
      </c>
      <c r="D961" s="2" t="str">
        <f>VLOOKUP($A961,[1]products_2021_10_19_12_46_45!$A$3:$S$481,4,FALSE)</f>
        <v>Remera Manga Corta Negra Lisa T:XXS/XXL</v>
      </c>
      <c r="E961" s="3" t="s">
        <v>49</v>
      </c>
      <c r="F961" s="4"/>
      <c r="G961" s="2" t="str">
        <f>VLOOKUP($A961,[1]products_2021_10_19_12_46_45!$A$3:$S$481,16,FALSE)</f>
        <v>Remera lisa de algodón, mangas cortas y cuello rendono._x000D_
Uso diario._x000D_
Ideal para estampar, bordar y/o sublimar.</v>
      </c>
      <c r="H961" s="2" t="str">
        <f>IFERROR(VLOOKUP($A961,[1]products_2021_10_19_12_46_45!$A$3:$S$481,17,FALSE),"")</f>
        <v/>
      </c>
      <c r="I961" s="2" t="str">
        <f>VLOOKUP($A961,[1]products_2021_10_19_12_46_45!$A$3:$S$481,5,FALSE)</f>
        <v>Indumentaria militar</v>
      </c>
      <c r="J961" s="2" t="str">
        <f>IFERROR(VLOOKUP($A961,[1]products_2021_10_19_12_46_45!$A$3:$S$481,6,FALSE),"")</f>
        <v>Chombas, remeras y deportivos</v>
      </c>
      <c r="K961" s="2" t="str">
        <f>IFERROR(VLOOKUP($A961,[1]products_2021_10_19_12_46_45!$A$3:$S$481,7,FALSE),"")</f>
        <v>Remera</v>
      </c>
      <c r="L961" s="2" t="str">
        <f>IFERROR(VLOOKUP($A961,[1]products_2021_10_19_12_46_45!$A$3:$S$481,8,FALSE),"")</f>
        <v>Mangas Cortas</v>
      </c>
      <c r="M961" s="2" t="str">
        <f>IFERROR(VLOOKUP($A961,[1]products_2021_10_19_12_46_45!$A$3:$S$481,9,FALSE),"")</f>
        <v>Manga Corta, Remera, Lisa, negra</v>
      </c>
      <c r="N961" s="2">
        <f>IFERROR(VLOOKUP(C961,[2]articulo!$A$1:$D$9000,4,FALSE),"")</f>
        <v>1965.6</v>
      </c>
      <c r="O961" s="2" t="str">
        <f>VLOOKUP($A961,[1]products_2021_10_19_12_46_45!$A$3:$S$481,18,FALSE)</f>
        <v>https://rerda.com/4317/remera-mc-negra-lisa.jpg</v>
      </c>
      <c r="P961" s="2">
        <f>IFERROR(VLOOKUP(B961,[3]stock!$A$1:$B$9000,2,FALSE),"0")</f>
        <v>33</v>
      </c>
      <c r="Q961" s="2">
        <f>VLOOKUP($A961,[1]products_2021_10_19_12_46_45!$A$3:$S$481,11,FALSE)</f>
        <v>5</v>
      </c>
      <c r="R961" s="2">
        <f>VLOOKUP($A961,[1]products_2021_10_19_12_46_45!$A$3:$S$481,12,FALSE)</f>
        <v>5</v>
      </c>
      <c r="S961" s="2">
        <f>VLOOKUP($A961,[1]products_2021_10_19_12_46_45!$A$3:$S$481,13,FALSE)</f>
        <v>5</v>
      </c>
      <c r="T961" s="2">
        <f>VLOOKUP($A961,[1]products_2021_10_19_12_46_45!$A$3:$S$481,14,FALSE)</f>
        <v>0.03</v>
      </c>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row>
    <row r="962" spans="1:45" hidden="1" x14ac:dyDescent="0.25">
      <c r="A962" s="2">
        <v>913</v>
      </c>
      <c r="B962" s="2">
        <v>222044405</v>
      </c>
      <c r="C962" s="2">
        <f>VLOOKUP($A962,[1]products_2021_10_19_12_46_45!$A$3:$S$481,3,FALSE)</f>
        <v>2220444</v>
      </c>
      <c r="D962" s="2" t="str">
        <f>VLOOKUP($A962,[1]products_2021_10_19_12_46_45!$A$3:$S$481,4,FALSE)</f>
        <v>Remera Manga Corta Negra Lisa T:XXS/XXL</v>
      </c>
      <c r="E962" s="3" t="s">
        <v>50</v>
      </c>
      <c r="F962" s="4"/>
      <c r="G962" s="2" t="str">
        <f>VLOOKUP($A962,[1]products_2021_10_19_12_46_45!$A$3:$S$481,16,FALSE)</f>
        <v>Remera lisa de algodón, mangas cortas y cuello rendono._x000D_
Uso diario._x000D_
Ideal para estampar, bordar y/o sublimar.</v>
      </c>
      <c r="H962" s="2" t="str">
        <f>IFERROR(VLOOKUP($A962,[1]products_2021_10_19_12_46_45!$A$3:$S$481,17,FALSE),"")</f>
        <v/>
      </c>
      <c r="I962" s="2" t="str">
        <f>VLOOKUP($A962,[1]products_2021_10_19_12_46_45!$A$3:$S$481,5,FALSE)</f>
        <v>Indumentaria militar</v>
      </c>
      <c r="J962" s="2" t="str">
        <f>IFERROR(VLOOKUP($A962,[1]products_2021_10_19_12_46_45!$A$3:$S$481,6,FALSE),"")</f>
        <v>Chombas, remeras y deportivos</v>
      </c>
      <c r="K962" s="2" t="str">
        <f>IFERROR(VLOOKUP($A962,[1]products_2021_10_19_12_46_45!$A$3:$S$481,7,FALSE),"")</f>
        <v>Remera</v>
      </c>
      <c r="L962" s="2" t="str">
        <f>IFERROR(VLOOKUP($A962,[1]products_2021_10_19_12_46_45!$A$3:$S$481,8,FALSE),"")</f>
        <v>Mangas Cortas</v>
      </c>
      <c r="M962" s="2" t="str">
        <f>IFERROR(VLOOKUP($A962,[1]products_2021_10_19_12_46_45!$A$3:$S$481,9,FALSE),"")</f>
        <v>Manga Corta, Remera, Lisa, negra</v>
      </c>
      <c r="N962" s="2">
        <f>IFERROR(VLOOKUP(C962,[2]articulo!$A$1:$D$9000,4,FALSE),"")</f>
        <v>1965.6</v>
      </c>
      <c r="O962" s="2" t="str">
        <f>VLOOKUP($A962,[1]products_2021_10_19_12_46_45!$A$3:$S$481,18,FALSE)</f>
        <v>https://rerda.com/4317/remera-mc-negra-lisa.jpg</v>
      </c>
      <c r="P962" s="2">
        <f>IFERROR(VLOOKUP(B962,[3]stock!$A$1:$B$9000,2,FALSE),"0")</f>
        <v>21</v>
      </c>
      <c r="Q962" s="2">
        <f>VLOOKUP($A962,[1]products_2021_10_19_12_46_45!$A$3:$S$481,11,FALSE)</f>
        <v>5</v>
      </c>
      <c r="R962" s="2">
        <f>VLOOKUP($A962,[1]products_2021_10_19_12_46_45!$A$3:$S$481,12,FALSE)</f>
        <v>5</v>
      </c>
      <c r="S962" s="2">
        <f>VLOOKUP($A962,[1]products_2021_10_19_12_46_45!$A$3:$S$481,13,FALSE)</f>
        <v>5</v>
      </c>
      <c r="T962" s="2">
        <f>VLOOKUP($A962,[1]products_2021_10_19_12_46_45!$A$3:$S$481,14,FALSE)</f>
        <v>0.03</v>
      </c>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row>
    <row r="963" spans="1:45" hidden="1" x14ac:dyDescent="0.25">
      <c r="A963" s="2">
        <v>913</v>
      </c>
      <c r="B963" s="2">
        <v>222044406</v>
      </c>
      <c r="C963" s="2">
        <f>VLOOKUP($A963,[1]products_2021_10_19_12_46_45!$A$3:$S$481,3,FALSE)</f>
        <v>2220444</v>
      </c>
      <c r="D963" s="2" t="str">
        <f>VLOOKUP($A963,[1]products_2021_10_19_12_46_45!$A$3:$S$481,4,FALSE)</f>
        <v>Remera Manga Corta Negra Lisa T:XXS/XXL</v>
      </c>
      <c r="E963" s="3" t="s">
        <v>51</v>
      </c>
      <c r="F963" s="4"/>
      <c r="G963" s="2" t="str">
        <f>VLOOKUP($A963,[1]products_2021_10_19_12_46_45!$A$3:$S$481,16,FALSE)</f>
        <v>Remera lisa de algodón, mangas cortas y cuello rendono._x000D_
Uso diario._x000D_
Ideal para estampar, bordar y/o sublimar.</v>
      </c>
      <c r="H963" s="2" t="str">
        <f>IFERROR(VLOOKUP($A963,[1]products_2021_10_19_12_46_45!$A$3:$S$481,17,FALSE),"")</f>
        <v/>
      </c>
      <c r="I963" s="2" t="str">
        <f>VLOOKUP($A963,[1]products_2021_10_19_12_46_45!$A$3:$S$481,5,FALSE)</f>
        <v>Indumentaria militar</v>
      </c>
      <c r="J963" s="2" t="str">
        <f>IFERROR(VLOOKUP($A963,[1]products_2021_10_19_12_46_45!$A$3:$S$481,6,FALSE),"")</f>
        <v>Chombas, remeras y deportivos</v>
      </c>
      <c r="K963" s="2" t="str">
        <f>IFERROR(VLOOKUP($A963,[1]products_2021_10_19_12_46_45!$A$3:$S$481,7,FALSE),"")</f>
        <v>Remera</v>
      </c>
      <c r="L963" s="2" t="str">
        <f>IFERROR(VLOOKUP($A963,[1]products_2021_10_19_12_46_45!$A$3:$S$481,8,FALSE),"")</f>
        <v>Mangas Cortas</v>
      </c>
      <c r="M963" s="2" t="str">
        <f>IFERROR(VLOOKUP($A963,[1]products_2021_10_19_12_46_45!$A$3:$S$481,9,FALSE),"")</f>
        <v>Manga Corta, Remera, Lisa, negra</v>
      </c>
      <c r="N963" s="2">
        <f>IFERROR(VLOOKUP(C963,[2]articulo!$A$1:$D$9000,4,FALSE),"")</f>
        <v>1965.6</v>
      </c>
      <c r="O963" s="2" t="str">
        <f>VLOOKUP($A963,[1]products_2021_10_19_12_46_45!$A$3:$S$481,18,FALSE)</f>
        <v>https://rerda.com/4317/remera-mc-negra-lisa.jpg</v>
      </c>
      <c r="P963" s="2">
        <f>IFERROR(VLOOKUP(B963,[3]stock!$A$1:$B$9000,2,FALSE),"0")</f>
        <v>24</v>
      </c>
      <c r="Q963" s="2">
        <f>VLOOKUP($A963,[1]products_2021_10_19_12_46_45!$A$3:$S$481,11,FALSE)</f>
        <v>5</v>
      </c>
      <c r="R963" s="2">
        <f>VLOOKUP($A963,[1]products_2021_10_19_12_46_45!$A$3:$S$481,12,FALSE)</f>
        <v>5</v>
      </c>
      <c r="S963" s="2">
        <f>VLOOKUP($A963,[1]products_2021_10_19_12_46_45!$A$3:$S$481,13,FALSE)</f>
        <v>5</v>
      </c>
      <c r="T963" s="2">
        <f>VLOOKUP($A963,[1]products_2021_10_19_12_46_45!$A$3:$S$481,14,FALSE)</f>
        <v>0.03</v>
      </c>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row>
    <row r="964" spans="1:45" hidden="1" x14ac:dyDescent="0.25">
      <c r="A964" s="2">
        <v>1005</v>
      </c>
      <c r="B964" s="2">
        <v>222045600</v>
      </c>
      <c r="C964" s="2">
        <f>VLOOKUP($A964,[1]products_2021_10_19_12_46_45!$A$3:$S$481,3,FALSE)</f>
        <v>2220456</v>
      </c>
      <c r="D964" s="2" t="str">
        <f>VLOOKUP($A964,[1]products_2021_10_19_12_46_45!$A$3:$S$481,4,FALSE)</f>
        <v>Remera Manga Corta Negra Policía</v>
      </c>
      <c r="E964" s="3" t="s">
        <v>45</v>
      </c>
      <c r="F964" s="4"/>
      <c r="G964" s="2" t="str">
        <f>VLOOKUP($A964,[1]products_2021_10_19_12_46_45!$A$3:$S$481,16,FALSE)</f>
        <v>&lt;p&gt;Remera Manga Corta sin Cierre Negra con estampa POLICÍA. Este producto sólo se le puede vender a EFECTIVOS POLICIALES ACTIVOS CON CREDENCIAL.&lt;/p&gt;</v>
      </c>
      <c r="H964" s="2" t="str">
        <f>IFERROR(VLOOKUP($A964,[1]products_2021_10_19_12_46_45!$A$3:$S$481,17,FALSE),"")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64" s="2" t="str">
        <f>VLOOKUP($A964,[1]products_2021_10_19_12_46_45!$A$3:$S$481,5,FALSE)</f>
        <v>Indumentaria militar</v>
      </c>
      <c r="J964" s="2" t="str">
        <f>IFERROR(VLOOKUP($A964,[1]products_2021_10_19_12_46_45!$A$3:$S$481,6,FALSE),"")</f>
        <v>Chombas, remeras y deportivos</v>
      </c>
      <c r="K964" s="2" t="str">
        <f>IFERROR(VLOOKUP($A964,[1]products_2021_10_19_12_46_45!$A$3:$S$481,7,FALSE),"")</f>
        <v>Remera</v>
      </c>
      <c r="L964" s="2" t="str">
        <f>IFERROR(VLOOKUP($A964,[1]products_2021_10_19_12_46_45!$A$3:$S$481,8,FALSE),"")</f>
        <v>Mangas Cortas</v>
      </c>
      <c r="M964" s="2" t="str">
        <f>IFERROR(VLOOKUP($A964,[1]products_2021_10_19_12_46_45!$A$3:$S$481,9,FALSE),"")</f>
        <v>Policía, Manga Corta, Remera, Policial</v>
      </c>
      <c r="N964" s="2">
        <f>IFERROR(VLOOKUP(C964,[2]articulo!$A$1:$D$9000,4,FALSE),"")</f>
        <v>2184</v>
      </c>
      <c r="O964" s="2" t="str">
        <f>VLOOKUP($A964,[1]products_2021_10_19_12_46_45!$A$3:$S$481,18,FALSE)</f>
        <v>https://rerda.com/4893/remera-manga-corta-negra-policia.jpg,https://rerda.com/4894/remera-manga-corta-negra-policia.jpg,https://rerda.com/4895/remera-manga-corta-negra-policia.jpg,https://rerda.com/4896/remera-manga-corta-negra-policia.jpg</v>
      </c>
      <c r="P964" s="2">
        <f>IFERROR(VLOOKUP(B964,[3]stock!$A$1:$B$9000,2,FALSE),"0")</f>
        <v>0</v>
      </c>
      <c r="Q964" s="2">
        <f>VLOOKUP($A964,[1]products_2021_10_19_12_46_45!$A$3:$S$481,11,FALSE)</f>
        <v>5</v>
      </c>
      <c r="R964" s="2">
        <f>VLOOKUP($A964,[1]products_2021_10_19_12_46_45!$A$3:$S$481,12,FALSE)</f>
        <v>5</v>
      </c>
      <c r="S964" s="2">
        <f>VLOOKUP($A964,[1]products_2021_10_19_12_46_45!$A$3:$S$481,13,FALSE)</f>
        <v>5</v>
      </c>
      <c r="T964" s="2">
        <f>VLOOKUP($A964,[1]products_2021_10_19_12_46_45!$A$3:$S$481,14,FALSE)</f>
        <v>0.03</v>
      </c>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row>
    <row r="965" spans="1:45" hidden="1" x14ac:dyDescent="0.25">
      <c r="A965" s="2">
        <v>1005</v>
      </c>
      <c r="B965" s="2">
        <v>222045601</v>
      </c>
      <c r="C965" s="2">
        <f>VLOOKUP($A965,[1]products_2021_10_19_12_46_45!$A$3:$S$481,3,FALSE)</f>
        <v>2220456</v>
      </c>
      <c r="D965" s="2" t="str">
        <f>VLOOKUP($A965,[1]products_2021_10_19_12_46_45!$A$3:$S$481,4,FALSE)</f>
        <v>Remera Manga Corta Negra Policía</v>
      </c>
      <c r="E965" s="3" t="s">
        <v>46</v>
      </c>
      <c r="F965" s="4"/>
      <c r="G965" s="2" t="str">
        <f>VLOOKUP($A965,[1]products_2021_10_19_12_46_45!$A$3:$S$481,16,FALSE)</f>
        <v>&lt;p&gt;Remera Manga Corta sin Cierre Negra con estampa POLICÍA. Este producto sólo se le puede vender a EFECTIVOS POLICIALES ACTIVOS CON CREDENCIAL.&lt;/p&gt;</v>
      </c>
      <c r="H965" s="2" t="str">
        <f>IFERROR(VLOOKUP($A965,[1]products_2021_10_19_12_46_45!$A$3:$S$481,17,FALSE),"")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65" s="2" t="str">
        <f>VLOOKUP($A965,[1]products_2021_10_19_12_46_45!$A$3:$S$481,5,FALSE)</f>
        <v>Indumentaria militar</v>
      </c>
      <c r="J965" s="2" t="str">
        <f>IFERROR(VLOOKUP($A965,[1]products_2021_10_19_12_46_45!$A$3:$S$481,6,FALSE),"")</f>
        <v>Chombas, remeras y deportivos</v>
      </c>
      <c r="K965" s="2" t="str">
        <f>IFERROR(VLOOKUP($A965,[1]products_2021_10_19_12_46_45!$A$3:$S$481,7,FALSE),"")</f>
        <v>Remera</v>
      </c>
      <c r="L965" s="2" t="str">
        <f>IFERROR(VLOOKUP($A965,[1]products_2021_10_19_12_46_45!$A$3:$S$481,8,FALSE),"")</f>
        <v>Mangas Cortas</v>
      </c>
      <c r="M965" s="2" t="str">
        <f>IFERROR(VLOOKUP($A965,[1]products_2021_10_19_12_46_45!$A$3:$S$481,9,FALSE),"")</f>
        <v>Policía, Manga Corta, Remera, Policial</v>
      </c>
      <c r="N965" s="2">
        <f>IFERROR(VLOOKUP(C965,[2]articulo!$A$1:$D$9000,4,FALSE),"")</f>
        <v>2184</v>
      </c>
      <c r="O965" s="2" t="str">
        <f>VLOOKUP($A965,[1]products_2021_10_19_12_46_45!$A$3:$S$481,18,FALSE)</f>
        <v>https://rerda.com/4893/remera-manga-corta-negra-policia.jpg,https://rerda.com/4894/remera-manga-corta-negra-policia.jpg,https://rerda.com/4895/remera-manga-corta-negra-policia.jpg,https://rerda.com/4896/remera-manga-corta-negra-policia.jpg</v>
      </c>
      <c r="P965" s="2">
        <f>IFERROR(VLOOKUP(B965,[3]stock!$A$1:$B$9000,2,FALSE),"0")</f>
        <v>29</v>
      </c>
      <c r="Q965" s="2">
        <f>VLOOKUP($A965,[1]products_2021_10_19_12_46_45!$A$3:$S$481,11,FALSE)</f>
        <v>5</v>
      </c>
      <c r="R965" s="2">
        <f>VLOOKUP($A965,[1]products_2021_10_19_12_46_45!$A$3:$S$481,12,FALSE)</f>
        <v>5</v>
      </c>
      <c r="S965" s="2">
        <f>VLOOKUP($A965,[1]products_2021_10_19_12_46_45!$A$3:$S$481,13,FALSE)</f>
        <v>5</v>
      </c>
      <c r="T965" s="2">
        <f>VLOOKUP($A965,[1]products_2021_10_19_12_46_45!$A$3:$S$481,14,FALSE)</f>
        <v>0.03</v>
      </c>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row>
    <row r="966" spans="1:45" hidden="1" x14ac:dyDescent="0.25">
      <c r="A966" s="2">
        <v>1005</v>
      </c>
      <c r="B966" s="2">
        <v>222045602</v>
      </c>
      <c r="C966" s="2">
        <f>VLOOKUP($A966,[1]products_2021_10_19_12_46_45!$A$3:$S$481,3,FALSE)</f>
        <v>2220456</v>
      </c>
      <c r="D966" s="2" t="str">
        <f>VLOOKUP($A966,[1]products_2021_10_19_12_46_45!$A$3:$S$481,4,FALSE)</f>
        <v>Remera Manga Corta Negra Policía</v>
      </c>
      <c r="E966" s="3" t="s">
        <v>47</v>
      </c>
      <c r="F966" s="4"/>
      <c r="G966" s="2" t="str">
        <f>VLOOKUP($A966,[1]products_2021_10_19_12_46_45!$A$3:$S$481,16,FALSE)</f>
        <v>&lt;p&gt;Remera Manga Corta sin Cierre Negra con estampa POLICÍA. Este producto sólo se le puede vender a EFECTIVOS POLICIALES ACTIVOS CON CREDENCIAL.&lt;/p&gt;</v>
      </c>
      <c r="H966" s="2" t="str">
        <f>IFERROR(VLOOKUP($A966,[1]products_2021_10_19_12_46_45!$A$3:$S$481,17,FALSE),"")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66" s="2" t="str">
        <f>VLOOKUP($A966,[1]products_2021_10_19_12_46_45!$A$3:$S$481,5,FALSE)</f>
        <v>Indumentaria militar</v>
      </c>
      <c r="J966" s="2" t="str">
        <f>IFERROR(VLOOKUP($A966,[1]products_2021_10_19_12_46_45!$A$3:$S$481,6,FALSE),"")</f>
        <v>Chombas, remeras y deportivos</v>
      </c>
      <c r="K966" s="2" t="str">
        <f>IFERROR(VLOOKUP($A966,[1]products_2021_10_19_12_46_45!$A$3:$S$481,7,FALSE),"")</f>
        <v>Remera</v>
      </c>
      <c r="L966" s="2" t="str">
        <f>IFERROR(VLOOKUP($A966,[1]products_2021_10_19_12_46_45!$A$3:$S$481,8,FALSE),"")</f>
        <v>Mangas Cortas</v>
      </c>
      <c r="M966" s="2" t="str">
        <f>IFERROR(VLOOKUP($A966,[1]products_2021_10_19_12_46_45!$A$3:$S$481,9,FALSE),"")</f>
        <v>Policía, Manga Corta, Remera, Policial</v>
      </c>
      <c r="N966" s="2">
        <f>IFERROR(VLOOKUP(C966,[2]articulo!$A$1:$D$9000,4,FALSE),"")</f>
        <v>2184</v>
      </c>
      <c r="O966" s="2" t="str">
        <f>VLOOKUP($A966,[1]products_2021_10_19_12_46_45!$A$3:$S$481,18,FALSE)</f>
        <v>https://rerda.com/4893/remera-manga-corta-negra-policia.jpg,https://rerda.com/4894/remera-manga-corta-negra-policia.jpg,https://rerda.com/4895/remera-manga-corta-negra-policia.jpg,https://rerda.com/4896/remera-manga-corta-negra-policia.jpg</v>
      </c>
      <c r="P966" s="2">
        <f>IFERROR(VLOOKUP(B966,[3]stock!$A$1:$B$9000,2,FALSE),"0")</f>
        <v>29</v>
      </c>
      <c r="Q966" s="2">
        <f>VLOOKUP($A966,[1]products_2021_10_19_12_46_45!$A$3:$S$481,11,FALSE)</f>
        <v>5</v>
      </c>
      <c r="R966" s="2">
        <f>VLOOKUP($A966,[1]products_2021_10_19_12_46_45!$A$3:$S$481,12,FALSE)</f>
        <v>5</v>
      </c>
      <c r="S966" s="2">
        <f>VLOOKUP($A966,[1]products_2021_10_19_12_46_45!$A$3:$S$481,13,FALSE)</f>
        <v>5</v>
      </c>
      <c r="T966" s="2">
        <f>VLOOKUP($A966,[1]products_2021_10_19_12_46_45!$A$3:$S$481,14,FALSE)</f>
        <v>0.03</v>
      </c>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row>
    <row r="967" spans="1:45" hidden="1" x14ac:dyDescent="0.25">
      <c r="A967" s="2">
        <v>1005</v>
      </c>
      <c r="B967" s="2">
        <v>222045603</v>
      </c>
      <c r="C967" s="2">
        <f>VLOOKUP($A967,[1]products_2021_10_19_12_46_45!$A$3:$S$481,3,FALSE)</f>
        <v>2220456</v>
      </c>
      <c r="D967" s="2" t="str">
        <f>VLOOKUP($A967,[1]products_2021_10_19_12_46_45!$A$3:$S$481,4,FALSE)</f>
        <v>Remera Manga Corta Negra Policía</v>
      </c>
      <c r="E967" s="3" t="s">
        <v>48</v>
      </c>
      <c r="F967" s="4"/>
      <c r="G967" s="2" t="str">
        <f>VLOOKUP($A967,[1]products_2021_10_19_12_46_45!$A$3:$S$481,16,FALSE)</f>
        <v>&lt;p&gt;Remera Manga Corta sin Cierre Negra con estampa POLICÍA. Este producto sólo se le puede vender a EFECTIVOS POLICIALES ACTIVOS CON CREDENCIAL.&lt;/p&gt;</v>
      </c>
      <c r="H967" s="2" t="str">
        <f>IFERROR(VLOOKUP($A967,[1]products_2021_10_19_12_46_45!$A$3:$S$481,17,FALSE),"")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67" s="2" t="str">
        <f>VLOOKUP($A967,[1]products_2021_10_19_12_46_45!$A$3:$S$481,5,FALSE)</f>
        <v>Indumentaria militar</v>
      </c>
      <c r="J967" s="2" t="str">
        <f>IFERROR(VLOOKUP($A967,[1]products_2021_10_19_12_46_45!$A$3:$S$481,6,FALSE),"")</f>
        <v>Chombas, remeras y deportivos</v>
      </c>
      <c r="K967" s="2" t="str">
        <f>IFERROR(VLOOKUP($A967,[1]products_2021_10_19_12_46_45!$A$3:$S$481,7,FALSE),"")</f>
        <v>Remera</v>
      </c>
      <c r="L967" s="2" t="str">
        <f>IFERROR(VLOOKUP($A967,[1]products_2021_10_19_12_46_45!$A$3:$S$481,8,FALSE),"")</f>
        <v>Mangas Cortas</v>
      </c>
      <c r="M967" s="2" t="str">
        <f>IFERROR(VLOOKUP($A967,[1]products_2021_10_19_12_46_45!$A$3:$S$481,9,FALSE),"")</f>
        <v>Policía, Manga Corta, Remera, Policial</v>
      </c>
      <c r="N967" s="2">
        <f>IFERROR(VLOOKUP(C967,[2]articulo!$A$1:$D$9000,4,FALSE),"")</f>
        <v>2184</v>
      </c>
      <c r="O967" s="2" t="str">
        <f>VLOOKUP($A967,[1]products_2021_10_19_12_46_45!$A$3:$S$481,18,FALSE)</f>
        <v>https://rerda.com/4893/remera-manga-corta-negra-policia.jpg,https://rerda.com/4894/remera-manga-corta-negra-policia.jpg,https://rerda.com/4895/remera-manga-corta-negra-policia.jpg,https://rerda.com/4896/remera-manga-corta-negra-policia.jpg</v>
      </c>
      <c r="P967" s="2">
        <f>IFERROR(VLOOKUP(B967,[3]stock!$A$1:$B$9000,2,FALSE),"0")</f>
        <v>6</v>
      </c>
      <c r="Q967" s="2">
        <f>VLOOKUP($A967,[1]products_2021_10_19_12_46_45!$A$3:$S$481,11,FALSE)</f>
        <v>5</v>
      </c>
      <c r="R967" s="2">
        <f>VLOOKUP($A967,[1]products_2021_10_19_12_46_45!$A$3:$S$481,12,FALSE)</f>
        <v>5</v>
      </c>
      <c r="S967" s="2">
        <f>VLOOKUP($A967,[1]products_2021_10_19_12_46_45!$A$3:$S$481,13,FALSE)</f>
        <v>5</v>
      </c>
      <c r="T967" s="2">
        <f>VLOOKUP($A967,[1]products_2021_10_19_12_46_45!$A$3:$S$481,14,FALSE)</f>
        <v>0.03</v>
      </c>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row>
    <row r="968" spans="1:45" hidden="1" x14ac:dyDescent="0.25">
      <c r="A968" s="2">
        <v>1005</v>
      </c>
      <c r="B968" s="2">
        <v>222045604</v>
      </c>
      <c r="C968" s="2">
        <f>VLOOKUP($A968,[1]products_2021_10_19_12_46_45!$A$3:$S$481,3,FALSE)</f>
        <v>2220456</v>
      </c>
      <c r="D968" s="2" t="str">
        <f>VLOOKUP($A968,[1]products_2021_10_19_12_46_45!$A$3:$S$481,4,FALSE)</f>
        <v>Remera Manga Corta Negra Policía</v>
      </c>
      <c r="E968" s="3" t="s">
        <v>49</v>
      </c>
      <c r="F968" s="4"/>
      <c r="G968" s="2" t="str">
        <f>VLOOKUP($A968,[1]products_2021_10_19_12_46_45!$A$3:$S$481,16,FALSE)</f>
        <v>&lt;p&gt;Remera Manga Corta sin Cierre Negra con estampa POLICÍA. Este producto sólo se le puede vender a EFECTIVOS POLICIALES ACTIVOS CON CREDENCIAL.&lt;/p&gt;</v>
      </c>
      <c r="H968" s="2" t="str">
        <f>IFERROR(VLOOKUP($A968,[1]products_2021_10_19_12_46_45!$A$3:$S$481,17,FALSE),"")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68" s="2" t="str">
        <f>VLOOKUP($A968,[1]products_2021_10_19_12_46_45!$A$3:$S$481,5,FALSE)</f>
        <v>Indumentaria militar</v>
      </c>
      <c r="J968" s="2" t="str">
        <f>IFERROR(VLOOKUP($A968,[1]products_2021_10_19_12_46_45!$A$3:$S$481,6,FALSE),"")</f>
        <v>Chombas, remeras y deportivos</v>
      </c>
      <c r="K968" s="2" t="str">
        <f>IFERROR(VLOOKUP($A968,[1]products_2021_10_19_12_46_45!$A$3:$S$481,7,FALSE),"")</f>
        <v>Remera</v>
      </c>
      <c r="L968" s="2" t="str">
        <f>IFERROR(VLOOKUP($A968,[1]products_2021_10_19_12_46_45!$A$3:$S$481,8,FALSE),"")</f>
        <v>Mangas Cortas</v>
      </c>
      <c r="M968" s="2" t="str">
        <f>IFERROR(VLOOKUP($A968,[1]products_2021_10_19_12_46_45!$A$3:$S$481,9,FALSE),"")</f>
        <v>Policía, Manga Corta, Remera, Policial</v>
      </c>
      <c r="N968" s="2">
        <f>IFERROR(VLOOKUP(C968,[2]articulo!$A$1:$D$9000,4,FALSE),"")</f>
        <v>2184</v>
      </c>
      <c r="O968" s="2" t="str">
        <f>VLOOKUP($A968,[1]products_2021_10_19_12_46_45!$A$3:$S$481,18,FALSE)</f>
        <v>https://rerda.com/4893/remera-manga-corta-negra-policia.jpg,https://rerda.com/4894/remera-manga-corta-negra-policia.jpg,https://rerda.com/4895/remera-manga-corta-negra-policia.jpg,https://rerda.com/4896/remera-manga-corta-negra-policia.jpg</v>
      </c>
      <c r="P968" s="2">
        <f>IFERROR(VLOOKUP(B968,[3]stock!$A$1:$B$9000,2,FALSE),"0")</f>
        <v>4</v>
      </c>
      <c r="Q968" s="2">
        <f>VLOOKUP($A968,[1]products_2021_10_19_12_46_45!$A$3:$S$481,11,FALSE)</f>
        <v>5</v>
      </c>
      <c r="R968" s="2">
        <f>VLOOKUP($A968,[1]products_2021_10_19_12_46_45!$A$3:$S$481,12,FALSE)</f>
        <v>5</v>
      </c>
      <c r="S968" s="2">
        <f>VLOOKUP($A968,[1]products_2021_10_19_12_46_45!$A$3:$S$481,13,FALSE)</f>
        <v>5</v>
      </c>
      <c r="T968" s="2">
        <f>VLOOKUP($A968,[1]products_2021_10_19_12_46_45!$A$3:$S$481,14,FALSE)</f>
        <v>0.03</v>
      </c>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row>
    <row r="969" spans="1:45" hidden="1" x14ac:dyDescent="0.25">
      <c r="A969" s="2">
        <v>1005</v>
      </c>
      <c r="B969" s="2">
        <v>222045605</v>
      </c>
      <c r="C969" s="2">
        <f>VLOOKUP($A969,[1]products_2021_10_19_12_46_45!$A$3:$S$481,3,FALSE)</f>
        <v>2220456</v>
      </c>
      <c r="D969" s="2" t="str">
        <f>VLOOKUP($A969,[1]products_2021_10_19_12_46_45!$A$3:$S$481,4,FALSE)</f>
        <v>Remera Manga Corta Negra Policía</v>
      </c>
      <c r="E969" s="3" t="s">
        <v>50</v>
      </c>
      <c r="F969" s="4"/>
      <c r="G969" s="2" t="str">
        <f>VLOOKUP($A969,[1]products_2021_10_19_12_46_45!$A$3:$S$481,16,FALSE)</f>
        <v>&lt;p&gt;Remera Manga Corta sin Cierre Negra con estampa POLICÍA. Este producto sólo se le puede vender a EFECTIVOS POLICIALES ACTIVOS CON CREDENCIAL.&lt;/p&gt;</v>
      </c>
      <c r="H969" s="2" t="str">
        <f>IFERROR(VLOOKUP($A969,[1]products_2021_10_19_12_46_45!$A$3:$S$481,17,FALSE),"")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69" s="2" t="str">
        <f>VLOOKUP($A969,[1]products_2021_10_19_12_46_45!$A$3:$S$481,5,FALSE)</f>
        <v>Indumentaria militar</v>
      </c>
      <c r="J969" s="2" t="str">
        <f>IFERROR(VLOOKUP($A969,[1]products_2021_10_19_12_46_45!$A$3:$S$481,6,FALSE),"")</f>
        <v>Chombas, remeras y deportivos</v>
      </c>
      <c r="K969" s="2" t="str">
        <f>IFERROR(VLOOKUP($A969,[1]products_2021_10_19_12_46_45!$A$3:$S$481,7,FALSE),"")</f>
        <v>Remera</v>
      </c>
      <c r="L969" s="2" t="str">
        <f>IFERROR(VLOOKUP($A969,[1]products_2021_10_19_12_46_45!$A$3:$S$481,8,FALSE),"")</f>
        <v>Mangas Cortas</v>
      </c>
      <c r="M969" s="2" t="str">
        <f>IFERROR(VLOOKUP($A969,[1]products_2021_10_19_12_46_45!$A$3:$S$481,9,FALSE),"")</f>
        <v>Policía, Manga Corta, Remera, Policial</v>
      </c>
      <c r="N969" s="2">
        <f>IFERROR(VLOOKUP(C969,[2]articulo!$A$1:$D$9000,4,FALSE),"")</f>
        <v>2184</v>
      </c>
      <c r="O969" s="2" t="str">
        <f>VLOOKUP($A969,[1]products_2021_10_19_12_46_45!$A$3:$S$481,18,FALSE)</f>
        <v>https://rerda.com/4893/remera-manga-corta-negra-policia.jpg,https://rerda.com/4894/remera-manga-corta-negra-policia.jpg,https://rerda.com/4895/remera-manga-corta-negra-policia.jpg,https://rerda.com/4896/remera-manga-corta-negra-policia.jpg</v>
      </c>
      <c r="P969" s="2">
        <f>IFERROR(VLOOKUP(B969,[3]stock!$A$1:$B$9000,2,FALSE),"0")</f>
        <v>14</v>
      </c>
      <c r="Q969" s="2">
        <f>VLOOKUP($A969,[1]products_2021_10_19_12_46_45!$A$3:$S$481,11,FALSE)</f>
        <v>5</v>
      </c>
      <c r="R969" s="2">
        <f>VLOOKUP($A969,[1]products_2021_10_19_12_46_45!$A$3:$S$481,12,FALSE)</f>
        <v>5</v>
      </c>
      <c r="S969" s="2">
        <f>VLOOKUP($A969,[1]products_2021_10_19_12_46_45!$A$3:$S$481,13,FALSE)</f>
        <v>5</v>
      </c>
      <c r="T969" s="2">
        <f>VLOOKUP($A969,[1]products_2021_10_19_12_46_45!$A$3:$S$481,14,FALSE)</f>
        <v>0.03</v>
      </c>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row>
    <row r="970" spans="1:45" hidden="1" x14ac:dyDescent="0.25">
      <c r="A970" s="2">
        <v>1005</v>
      </c>
      <c r="B970" s="2">
        <v>222045606</v>
      </c>
      <c r="C970" s="2">
        <f>VLOOKUP($A970,[1]products_2021_10_19_12_46_45!$A$3:$S$481,3,FALSE)</f>
        <v>2220456</v>
      </c>
      <c r="D970" s="2" t="str">
        <f>VLOOKUP($A970,[1]products_2021_10_19_12_46_45!$A$3:$S$481,4,FALSE)</f>
        <v>Remera Manga Corta Negra Policía</v>
      </c>
      <c r="E970" s="3" t="s">
        <v>51</v>
      </c>
      <c r="F970" s="4"/>
      <c r="G970" s="2" t="str">
        <f>VLOOKUP($A970,[1]products_2021_10_19_12_46_45!$A$3:$S$481,16,FALSE)</f>
        <v>&lt;p&gt;Remera Manga Corta sin Cierre Negra con estampa POLICÍA. Este producto sólo se le puede vender a EFECTIVOS POLICIALES ACTIVOS CON CREDENCIAL.&lt;/p&gt;</v>
      </c>
      <c r="H970" s="2" t="str">
        <f>IFERROR(VLOOKUP($A970,[1]products_2021_10_19_12_46_45!$A$3:$S$481,17,FALSE),"")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70" s="2" t="str">
        <f>VLOOKUP($A970,[1]products_2021_10_19_12_46_45!$A$3:$S$481,5,FALSE)</f>
        <v>Indumentaria militar</v>
      </c>
      <c r="J970" s="2" t="str">
        <f>IFERROR(VLOOKUP($A970,[1]products_2021_10_19_12_46_45!$A$3:$S$481,6,FALSE),"")</f>
        <v>Chombas, remeras y deportivos</v>
      </c>
      <c r="K970" s="2" t="str">
        <f>IFERROR(VLOOKUP($A970,[1]products_2021_10_19_12_46_45!$A$3:$S$481,7,FALSE),"")</f>
        <v>Remera</v>
      </c>
      <c r="L970" s="2" t="str">
        <f>IFERROR(VLOOKUP($A970,[1]products_2021_10_19_12_46_45!$A$3:$S$481,8,FALSE),"")</f>
        <v>Mangas Cortas</v>
      </c>
      <c r="M970" s="2" t="str">
        <f>IFERROR(VLOOKUP($A970,[1]products_2021_10_19_12_46_45!$A$3:$S$481,9,FALSE),"")</f>
        <v>Policía, Manga Corta, Remera, Policial</v>
      </c>
      <c r="N970" s="2">
        <f>IFERROR(VLOOKUP(C970,[2]articulo!$A$1:$D$9000,4,FALSE),"")</f>
        <v>2184</v>
      </c>
      <c r="O970" s="2" t="str">
        <f>VLOOKUP($A970,[1]products_2021_10_19_12_46_45!$A$3:$S$481,18,FALSE)</f>
        <v>https://rerda.com/4893/remera-manga-corta-negra-policia.jpg,https://rerda.com/4894/remera-manga-corta-negra-policia.jpg,https://rerda.com/4895/remera-manga-corta-negra-policia.jpg,https://rerda.com/4896/remera-manga-corta-negra-policia.jpg</v>
      </c>
      <c r="P970" s="2">
        <f>IFERROR(VLOOKUP(B970,[3]stock!$A$1:$B$9000,2,FALSE),"0")</f>
        <v>22</v>
      </c>
      <c r="Q970" s="2">
        <f>VLOOKUP($A970,[1]products_2021_10_19_12_46_45!$A$3:$S$481,11,FALSE)</f>
        <v>5</v>
      </c>
      <c r="R970" s="2">
        <f>VLOOKUP($A970,[1]products_2021_10_19_12_46_45!$A$3:$S$481,12,FALSE)</f>
        <v>5</v>
      </c>
      <c r="S970" s="2">
        <f>VLOOKUP($A970,[1]products_2021_10_19_12_46_45!$A$3:$S$481,13,FALSE)</f>
        <v>5</v>
      </c>
      <c r="T970" s="2">
        <f>VLOOKUP($A970,[1]products_2021_10_19_12_46_45!$A$3:$S$481,14,FALSE)</f>
        <v>0.03</v>
      </c>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row>
    <row r="971" spans="1:45" hidden="1" x14ac:dyDescent="0.25">
      <c r="A971" s="2">
        <v>1005</v>
      </c>
      <c r="B971" s="2">
        <v>222045607</v>
      </c>
      <c r="C971" s="2">
        <f>VLOOKUP($A971,[1]products_2021_10_19_12_46_45!$A$3:$S$481,3,FALSE)</f>
        <v>2220456</v>
      </c>
      <c r="D971" s="2" t="str">
        <f>VLOOKUP($A971,[1]products_2021_10_19_12_46_45!$A$3:$S$481,4,FALSE)</f>
        <v>Remera Manga Corta Negra Policía</v>
      </c>
      <c r="E971" s="3" t="s">
        <v>57</v>
      </c>
      <c r="F971" s="4"/>
      <c r="G971" s="2" t="str">
        <f>VLOOKUP($A971,[1]products_2021_10_19_12_46_45!$A$3:$S$481,16,FALSE)</f>
        <v>&lt;p&gt;Remera Manga Corta sin Cierre Negra con estampa POLICÍA. Este producto sólo se le puede vender a EFECTIVOS POLICIALES ACTIVOS CON CREDENCIAL.&lt;/p&gt;</v>
      </c>
      <c r="H971" s="2" t="str">
        <f>IFERROR(VLOOKUP($A971,[1]products_2021_10_19_12_46_45!$A$3:$S$481,17,FALSE),"")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71" s="2" t="str">
        <f>VLOOKUP($A971,[1]products_2021_10_19_12_46_45!$A$3:$S$481,5,FALSE)</f>
        <v>Indumentaria militar</v>
      </c>
      <c r="J971" s="2" t="str">
        <f>IFERROR(VLOOKUP($A971,[1]products_2021_10_19_12_46_45!$A$3:$S$481,6,FALSE),"")</f>
        <v>Chombas, remeras y deportivos</v>
      </c>
      <c r="K971" s="2" t="str">
        <f>IFERROR(VLOOKUP($A971,[1]products_2021_10_19_12_46_45!$A$3:$S$481,7,FALSE),"")</f>
        <v>Remera</v>
      </c>
      <c r="L971" s="2" t="str">
        <f>IFERROR(VLOOKUP($A971,[1]products_2021_10_19_12_46_45!$A$3:$S$481,8,FALSE),"")</f>
        <v>Mangas Cortas</v>
      </c>
      <c r="M971" s="2" t="str">
        <f>IFERROR(VLOOKUP($A971,[1]products_2021_10_19_12_46_45!$A$3:$S$481,9,FALSE),"")</f>
        <v>Policía, Manga Corta, Remera, Policial</v>
      </c>
      <c r="N971" s="2">
        <f>IFERROR(VLOOKUP(C971,[2]articulo!$A$1:$D$9000,4,FALSE),"")</f>
        <v>2184</v>
      </c>
      <c r="O971" s="2" t="str">
        <f>VLOOKUP($A971,[1]products_2021_10_19_12_46_45!$A$3:$S$481,18,FALSE)</f>
        <v>https://rerda.com/4893/remera-manga-corta-negra-policia.jpg,https://rerda.com/4894/remera-manga-corta-negra-policia.jpg,https://rerda.com/4895/remera-manga-corta-negra-policia.jpg,https://rerda.com/4896/remera-manga-corta-negra-policia.jpg</v>
      </c>
      <c r="P971" s="2">
        <f>IFERROR(VLOOKUP(B971,[3]stock!$A$1:$B$9000,2,FALSE),"0")</f>
        <v>8</v>
      </c>
      <c r="Q971" s="2">
        <f>VLOOKUP($A971,[1]products_2021_10_19_12_46_45!$A$3:$S$481,11,FALSE)</f>
        <v>5</v>
      </c>
      <c r="R971" s="2">
        <f>VLOOKUP($A971,[1]products_2021_10_19_12_46_45!$A$3:$S$481,12,FALSE)</f>
        <v>5</v>
      </c>
      <c r="S971" s="2">
        <f>VLOOKUP($A971,[1]products_2021_10_19_12_46_45!$A$3:$S$481,13,FALSE)</f>
        <v>5</v>
      </c>
      <c r="T971" s="2">
        <f>VLOOKUP($A971,[1]products_2021_10_19_12_46_45!$A$3:$S$481,14,FALSE)</f>
        <v>0.03</v>
      </c>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row>
    <row r="972" spans="1:45" hidden="1" x14ac:dyDescent="0.25">
      <c r="A972" s="2">
        <v>1005</v>
      </c>
      <c r="B972" s="2">
        <v>222045608</v>
      </c>
      <c r="C972" s="2">
        <f>VLOOKUP($A972,[1]products_2021_10_19_12_46_45!$A$3:$S$481,3,FALSE)</f>
        <v>2220456</v>
      </c>
      <c r="D972" s="2" t="str">
        <f>VLOOKUP($A972,[1]products_2021_10_19_12_46_45!$A$3:$S$481,4,FALSE)</f>
        <v>Remera Manga Corta Negra Policía</v>
      </c>
      <c r="E972" s="3" t="s">
        <v>58</v>
      </c>
      <c r="F972" s="4"/>
      <c r="G972" s="2" t="str">
        <f>VLOOKUP($A972,[1]products_2021_10_19_12_46_45!$A$3:$S$481,16,FALSE)</f>
        <v>&lt;p&gt;Remera Manga Corta sin Cierre Negra con estampa POLICÍA. Este producto sólo se le puede vender a EFECTIVOS POLICIALES ACTIVOS CON CREDENCIAL.&lt;/p&gt;</v>
      </c>
      <c r="H972" s="2" t="str">
        <f>IFERROR(VLOOKUP($A972,[1]products_2021_10_19_12_46_45!$A$3:$S$481,17,FALSE),"")</f>
        <v>&lt;p&gt;Después de la compra es requisito adjuntar foto del DNI, credencial o documental que justifique su jerarquía, puesto, curso y/o similares. Prohibida la venta al público civil. Tipo de Cuello: Redondo a la Base.Remera Manga Corta reglamentaria de algodón.&lt;/p&gt;</v>
      </c>
      <c r="I972" s="2" t="str">
        <f>VLOOKUP($A972,[1]products_2021_10_19_12_46_45!$A$3:$S$481,5,FALSE)</f>
        <v>Indumentaria militar</v>
      </c>
      <c r="J972" s="2" t="str">
        <f>IFERROR(VLOOKUP($A972,[1]products_2021_10_19_12_46_45!$A$3:$S$481,6,FALSE),"")</f>
        <v>Chombas, remeras y deportivos</v>
      </c>
      <c r="K972" s="2" t="str">
        <f>IFERROR(VLOOKUP($A972,[1]products_2021_10_19_12_46_45!$A$3:$S$481,7,FALSE),"")</f>
        <v>Remera</v>
      </c>
      <c r="L972" s="2" t="str">
        <f>IFERROR(VLOOKUP($A972,[1]products_2021_10_19_12_46_45!$A$3:$S$481,8,FALSE),"")</f>
        <v>Mangas Cortas</v>
      </c>
      <c r="M972" s="2" t="str">
        <f>IFERROR(VLOOKUP($A972,[1]products_2021_10_19_12_46_45!$A$3:$S$481,9,FALSE),"")</f>
        <v>Policía, Manga Corta, Remera, Policial</v>
      </c>
      <c r="N972" s="2">
        <f>IFERROR(VLOOKUP(C972,[2]articulo!$A$1:$D$9000,4,FALSE),"")</f>
        <v>2184</v>
      </c>
      <c r="O972" s="2" t="str">
        <f>VLOOKUP($A972,[1]products_2021_10_19_12_46_45!$A$3:$S$481,18,FALSE)</f>
        <v>https://rerda.com/4893/remera-manga-corta-negra-policia.jpg,https://rerda.com/4894/remera-manga-corta-negra-policia.jpg,https://rerda.com/4895/remera-manga-corta-negra-policia.jpg,https://rerda.com/4896/remera-manga-corta-negra-policia.jpg</v>
      </c>
      <c r="P972" s="2">
        <f>IFERROR(VLOOKUP(B972,[3]stock!$A$1:$B$9000,2,FALSE),"0")</f>
        <v>0</v>
      </c>
      <c r="Q972" s="2">
        <f>VLOOKUP($A972,[1]products_2021_10_19_12_46_45!$A$3:$S$481,11,FALSE)</f>
        <v>5</v>
      </c>
      <c r="R972" s="2">
        <f>VLOOKUP($A972,[1]products_2021_10_19_12_46_45!$A$3:$S$481,12,FALSE)</f>
        <v>5</v>
      </c>
      <c r="S972" s="2">
        <f>VLOOKUP($A972,[1]products_2021_10_19_12_46_45!$A$3:$S$481,13,FALSE)</f>
        <v>5</v>
      </c>
      <c r="T972" s="2">
        <f>VLOOKUP($A972,[1]products_2021_10_19_12_46_45!$A$3:$S$481,14,FALSE)</f>
        <v>0.03</v>
      </c>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row>
    <row r="973" spans="1:45" hidden="1" x14ac:dyDescent="0.25">
      <c r="A973" s="2">
        <v>297</v>
      </c>
      <c r="B973" s="2">
        <v>222059102</v>
      </c>
      <c r="C973" s="2">
        <f>VLOOKUP($A973,[1]products_2021_10_19_12_46_45!$A$3:$S$481,3,FALSE)</f>
        <v>2220591</v>
      </c>
      <c r="D973" s="2" t="str">
        <f>VLOOKUP($A973,[1]products_2021_10_19_12_46_45!$A$3:$S$481,4,FALSE)</f>
        <v>Remera Térmica Spinit Xtreme Mangas Largas</v>
      </c>
      <c r="E973" s="3" t="s">
        <v>47</v>
      </c>
      <c r="F973" s="4"/>
      <c r="G973" s="2" t="str">
        <f>VLOOKUP($A973,[1]products_2021_10_19_12_46_45!$A$3:$S$481,16,FALSE)</f>
        <v>&lt;p&gt;Indumentaria de alta performance técnica. Tela con memoria, no deforma ni encoje. Refuerzo sólido y resistente en cuello y hombros. Doble puño.&lt;/p&gt;</v>
      </c>
      <c r="H973" s="2" t="str">
        <f>IFERROR(VLOOKUP($A973,[1]products_2021_10_19_12_46_45!$A$3:$S$481,17,FALSE),"")</f>
        <v>&lt;p&gt;Térmico, composición 100% Polyester. Antialérgico. Constura pequeña, mayor comodidad. Apto para lavado y secado en máquina. No cambia la forma después de sucesivos lavados. Mantiene el cuerpo seco, permitiendo que la humedad corporal pase hacia el exterior a través de la prenda. Proporciona el calor corporal necesario para realizar cualquier tipo de actividad deportiva en las temperaturas más bajas, su suave tejido ofrece mayor libertad de movimiento.&lt;/p&gt;</v>
      </c>
      <c r="I973" s="2" t="str">
        <f>VLOOKUP($A973,[1]products_2021_10_19_12_46_45!$A$3:$S$481,5,FALSE)</f>
        <v>Indumentaria militar</v>
      </c>
      <c r="J973" s="2" t="str">
        <f>IFERROR(VLOOKUP($A973,[1]products_2021_10_19_12_46_45!$A$3:$S$481,6,FALSE),"")</f>
        <v>Chombas, remeras y deportivos</v>
      </c>
      <c r="K973" s="2" t="str">
        <f>IFERROR(VLOOKUP($A973,[1]products_2021_10_19_12_46_45!$A$3:$S$481,7,FALSE),"")</f>
        <v>Remera</v>
      </c>
      <c r="L973" s="2" t="str">
        <f>IFERROR(VLOOKUP($A973,[1]products_2021_10_19_12_46_45!$A$3:$S$481,8,FALSE),"")</f>
        <v>Mangas Largas</v>
      </c>
      <c r="M973" s="2" t="str">
        <f>IFERROR(VLOOKUP($A973,[1]products_2021_10_19_12_46_45!$A$3:$S$481,9,FALSE),"")</f>
        <v>Térmico, Mangas Largas</v>
      </c>
      <c r="N973" s="2">
        <f>IFERROR(VLOOKUP(C973,[2]articulo!$A$1:$D$9000,4,FALSE),"")</f>
        <v>2074.8000000000002</v>
      </c>
      <c r="O973" s="2" t="str">
        <f>VLOOKUP($A973,[1]products_2021_10_19_12_46_45!$A$3:$S$481,18,FALSE)</f>
        <v>https://rerda.com/1224/remera-termica-spinit-xtreme-mangas-largas.jpg</v>
      </c>
      <c r="P973" s="2">
        <f>IFERROR(VLOOKUP(B973,[3]stock!$A$1:$B$9000,2,FALSE),"0")</f>
        <v>2</v>
      </c>
      <c r="Q973" s="2">
        <f>VLOOKUP($A973,[1]products_2021_10_19_12_46_45!$A$3:$S$481,11,FALSE)</f>
        <v>5</v>
      </c>
      <c r="R973" s="2">
        <f>VLOOKUP($A973,[1]products_2021_10_19_12_46_45!$A$3:$S$481,12,FALSE)</f>
        <v>5</v>
      </c>
      <c r="S973" s="2">
        <f>VLOOKUP($A973,[1]products_2021_10_19_12_46_45!$A$3:$S$481,13,FALSE)</f>
        <v>5</v>
      </c>
      <c r="T973" s="2">
        <f>VLOOKUP($A973,[1]products_2021_10_19_12_46_45!$A$3:$S$481,14,FALSE)</f>
        <v>0.03</v>
      </c>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row>
    <row r="974" spans="1:45" hidden="1" x14ac:dyDescent="0.25">
      <c r="A974" s="2">
        <v>297</v>
      </c>
      <c r="B974" s="2">
        <v>222059103</v>
      </c>
      <c r="C974" s="2">
        <f>VLOOKUP($A974,[1]products_2021_10_19_12_46_45!$A$3:$S$481,3,FALSE)</f>
        <v>2220591</v>
      </c>
      <c r="D974" s="2" t="str">
        <f>VLOOKUP($A974,[1]products_2021_10_19_12_46_45!$A$3:$S$481,4,FALSE)</f>
        <v>Remera Térmica Spinit Xtreme Mangas Largas</v>
      </c>
      <c r="E974" s="3" t="s">
        <v>48</v>
      </c>
      <c r="F974" s="4"/>
      <c r="G974" s="2" t="str">
        <f>VLOOKUP($A974,[1]products_2021_10_19_12_46_45!$A$3:$S$481,16,FALSE)</f>
        <v>&lt;p&gt;Indumentaria de alta performance técnica. Tela con memoria, no deforma ni encoje. Refuerzo sólido y resistente en cuello y hombros. Doble puño.&lt;/p&gt;</v>
      </c>
      <c r="H974" s="2" t="str">
        <f>IFERROR(VLOOKUP($A974,[1]products_2021_10_19_12_46_45!$A$3:$S$481,17,FALSE),"")</f>
        <v>&lt;p&gt;Térmico, composición 100% Polyester. Antialérgico. Constura pequeña, mayor comodidad. Apto para lavado y secado en máquina. No cambia la forma después de sucesivos lavados. Mantiene el cuerpo seco, permitiendo que la humedad corporal pase hacia el exterior a través de la prenda. Proporciona el calor corporal necesario para realizar cualquier tipo de actividad deportiva en las temperaturas más bajas, su suave tejido ofrece mayor libertad de movimiento.&lt;/p&gt;</v>
      </c>
      <c r="I974" s="2" t="str">
        <f>VLOOKUP($A974,[1]products_2021_10_19_12_46_45!$A$3:$S$481,5,FALSE)</f>
        <v>Indumentaria militar</v>
      </c>
      <c r="J974" s="2" t="str">
        <f>IFERROR(VLOOKUP($A974,[1]products_2021_10_19_12_46_45!$A$3:$S$481,6,FALSE),"")</f>
        <v>Chombas, remeras y deportivos</v>
      </c>
      <c r="K974" s="2" t="str">
        <f>IFERROR(VLOOKUP($A974,[1]products_2021_10_19_12_46_45!$A$3:$S$481,7,FALSE),"")</f>
        <v>Remera</v>
      </c>
      <c r="L974" s="2" t="str">
        <f>IFERROR(VLOOKUP($A974,[1]products_2021_10_19_12_46_45!$A$3:$S$481,8,FALSE),"")</f>
        <v>Mangas Largas</v>
      </c>
      <c r="M974" s="2" t="str">
        <f>IFERROR(VLOOKUP($A974,[1]products_2021_10_19_12_46_45!$A$3:$S$481,9,FALSE),"")</f>
        <v>Térmico, Mangas Largas</v>
      </c>
      <c r="N974" s="2">
        <f>IFERROR(VLOOKUP(C974,[2]articulo!$A$1:$D$9000,4,FALSE),"")</f>
        <v>2074.8000000000002</v>
      </c>
      <c r="O974" s="2" t="str">
        <f>VLOOKUP($A974,[1]products_2021_10_19_12_46_45!$A$3:$S$481,18,FALSE)</f>
        <v>https://rerda.com/1224/remera-termica-spinit-xtreme-mangas-largas.jpg</v>
      </c>
      <c r="P974" s="2">
        <f>IFERROR(VLOOKUP(B974,[3]stock!$A$1:$B$9000,2,FALSE),"0")</f>
        <v>0</v>
      </c>
      <c r="Q974" s="2">
        <f>VLOOKUP($A974,[1]products_2021_10_19_12_46_45!$A$3:$S$481,11,FALSE)</f>
        <v>5</v>
      </c>
      <c r="R974" s="2">
        <f>VLOOKUP($A974,[1]products_2021_10_19_12_46_45!$A$3:$S$481,12,FALSE)</f>
        <v>5</v>
      </c>
      <c r="S974" s="2">
        <f>VLOOKUP($A974,[1]products_2021_10_19_12_46_45!$A$3:$S$481,13,FALSE)</f>
        <v>5</v>
      </c>
      <c r="T974" s="2">
        <f>VLOOKUP($A974,[1]products_2021_10_19_12_46_45!$A$3:$S$481,14,FALSE)</f>
        <v>0.03</v>
      </c>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row>
    <row r="975" spans="1:45" hidden="1" x14ac:dyDescent="0.25">
      <c r="A975" s="2">
        <v>297</v>
      </c>
      <c r="B975" s="2">
        <v>222059104</v>
      </c>
      <c r="C975" s="2">
        <f>VLOOKUP($A975,[1]products_2021_10_19_12_46_45!$A$3:$S$481,3,FALSE)</f>
        <v>2220591</v>
      </c>
      <c r="D975" s="2" t="str">
        <f>VLOOKUP($A975,[1]products_2021_10_19_12_46_45!$A$3:$S$481,4,FALSE)</f>
        <v>Remera Térmica Spinit Xtreme Mangas Largas</v>
      </c>
      <c r="E975" s="3" t="s">
        <v>49</v>
      </c>
      <c r="F975" s="4"/>
      <c r="G975" s="2" t="str">
        <f>VLOOKUP($A975,[1]products_2021_10_19_12_46_45!$A$3:$S$481,16,FALSE)</f>
        <v>&lt;p&gt;Indumentaria de alta performance técnica. Tela con memoria, no deforma ni encoje. Refuerzo sólido y resistente en cuello y hombros. Doble puño.&lt;/p&gt;</v>
      </c>
      <c r="H975" s="2" t="str">
        <f>IFERROR(VLOOKUP($A975,[1]products_2021_10_19_12_46_45!$A$3:$S$481,17,FALSE),"")</f>
        <v>&lt;p&gt;Térmico, composición 100% Polyester. Antialérgico. Constura pequeña, mayor comodidad. Apto para lavado y secado en máquina. No cambia la forma después de sucesivos lavados. Mantiene el cuerpo seco, permitiendo que la humedad corporal pase hacia el exterior a través de la prenda. Proporciona el calor corporal necesario para realizar cualquier tipo de actividad deportiva en las temperaturas más bajas, su suave tejido ofrece mayor libertad de movimiento.&lt;/p&gt;</v>
      </c>
      <c r="I975" s="2" t="str">
        <f>VLOOKUP($A975,[1]products_2021_10_19_12_46_45!$A$3:$S$481,5,FALSE)</f>
        <v>Indumentaria militar</v>
      </c>
      <c r="J975" s="2" t="str">
        <f>IFERROR(VLOOKUP($A975,[1]products_2021_10_19_12_46_45!$A$3:$S$481,6,FALSE),"")</f>
        <v>Chombas, remeras y deportivos</v>
      </c>
      <c r="K975" s="2" t="str">
        <f>IFERROR(VLOOKUP($A975,[1]products_2021_10_19_12_46_45!$A$3:$S$481,7,FALSE),"")</f>
        <v>Remera</v>
      </c>
      <c r="L975" s="2" t="str">
        <f>IFERROR(VLOOKUP($A975,[1]products_2021_10_19_12_46_45!$A$3:$S$481,8,FALSE),"")</f>
        <v>Mangas Largas</v>
      </c>
      <c r="M975" s="2" t="str">
        <f>IFERROR(VLOOKUP($A975,[1]products_2021_10_19_12_46_45!$A$3:$S$481,9,FALSE),"")</f>
        <v>Térmico, Mangas Largas</v>
      </c>
      <c r="N975" s="2">
        <f>IFERROR(VLOOKUP(C975,[2]articulo!$A$1:$D$9000,4,FALSE),"")</f>
        <v>2074.8000000000002</v>
      </c>
      <c r="O975" s="2" t="str">
        <f>VLOOKUP($A975,[1]products_2021_10_19_12_46_45!$A$3:$S$481,18,FALSE)</f>
        <v>https://rerda.com/1224/remera-termica-spinit-xtreme-mangas-largas.jpg</v>
      </c>
      <c r="P975" s="2">
        <f>IFERROR(VLOOKUP(B975,[3]stock!$A$1:$B$9000,2,FALSE),"0")</f>
        <v>0</v>
      </c>
      <c r="Q975" s="2">
        <f>VLOOKUP($A975,[1]products_2021_10_19_12_46_45!$A$3:$S$481,11,FALSE)</f>
        <v>5</v>
      </c>
      <c r="R975" s="2">
        <f>VLOOKUP($A975,[1]products_2021_10_19_12_46_45!$A$3:$S$481,12,FALSE)</f>
        <v>5</v>
      </c>
      <c r="S975" s="2">
        <f>VLOOKUP($A975,[1]products_2021_10_19_12_46_45!$A$3:$S$481,13,FALSE)</f>
        <v>5</v>
      </c>
      <c r="T975" s="2">
        <f>VLOOKUP($A975,[1]products_2021_10_19_12_46_45!$A$3:$S$481,14,FALSE)</f>
        <v>0.03</v>
      </c>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row>
    <row r="976" spans="1:45" hidden="1" x14ac:dyDescent="0.25">
      <c r="A976" s="2">
        <v>1003</v>
      </c>
      <c r="B976" s="2">
        <v>222060101</v>
      </c>
      <c r="C976" s="2">
        <f>VLOOKUP($A976,[1]products_2021_10_19_12_46_45!$A$3:$S$481,3,FALSE)</f>
        <v>2220601</v>
      </c>
      <c r="D976" s="2" t="str">
        <f>VLOOKUP($A976,[1]products_2021_10_19_12_46_45!$A$3:$S$481,4,FALSE)</f>
        <v>Remera Manga Corta Gris Melange</v>
      </c>
      <c r="E976" s="3" t="s">
        <v>46</v>
      </c>
      <c r="F976" s="4"/>
      <c r="G976" s="2" t="str">
        <f>VLOOKUP($A976,[1]products_2021_10_19_12_46_45!$A$3:$S$481,16,FALSE)</f>
        <v>Remera Manga Corta de color gris melange._x000D_
Lisa, ideal para estampar o bordar._x000D_
Algodón 100%.</v>
      </c>
      <c r="H976" s="2" t="str">
        <f>IFERROR(VLOOKUP($A976,[1]products_2021_10_19_12_46_45!$A$3:$S$481,17,FALSE),"")</f>
        <v/>
      </c>
      <c r="I976" s="2" t="str">
        <f>VLOOKUP($A976,[1]products_2021_10_19_12_46_45!$A$3:$S$481,5,FALSE)</f>
        <v>Indumentaria militar</v>
      </c>
      <c r="J976" s="2" t="str">
        <f>IFERROR(VLOOKUP($A976,[1]products_2021_10_19_12_46_45!$A$3:$S$481,6,FALSE),"")</f>
        <v>Chombas, remeras y deportivos</v>
      </c>
      <c r="K976" s="2" t="str">
        <f>IFERROR(VLOOKUP($A976,[1]products_2021_10_19_12_46_45!$A$3:$S$481,7,FALSE),"")</f>
        <v>Remera</v>
      </c>
      <c r="L976" s="2" t="str">
        <f>IFERROR(VLOOKUP($A976,[1]products_2021_10_19_12_46_45!$A$3:$S$481,8,FALSE),"")</f>
        <v>Mangas Cortas</v>
      </c>
      <c r="M976" s="2" t="str">
        <f>IFERROR(VLOOKUP($A976,[1]products_2021_10_19_12_46_45!$A$3:$S$481,9,FALSE),"")</f>
        <v>Remera, Mangas Cortas, Lisa</v>
      </c>
      <c r="N976" s="2">
        <f>IFERROR(VLOOKUP(C976,[2]articulo!$A$1:$D$9000,4,FALSE),"")</f>
        <v>1965.6</v>
      </c>
      <c r="O976" s="2" t="str">
        <f>VLOOKUP($A976,[1]products_2021_10_19_12_46_45!$A$3:$S$481,18,FALSE)</f>
        <v>https://rerda.com/4888/remera-mangas-cortas-gris-melange.jpg,https://rerda.com/4889/remera-mangas-cortas-gris-melange.jpg,https://rerda.com/4890/remera-mangas-cortas-gris-melange.jpg,https://rerda.com/4892/remera-mangas-cortas-gris-melange.jpg</v>
      </c>
      <c r="P976" s="2">
        <f>IFERROR(VLOOKUP(B976,[3]stock!$A$1:$B$9000,2,FALSE),"0")</f>
        <v>21</v>
      </c>
      <c r="Q976" s="2">
        <f>VLOOKUP($A976,[1]products_2021_10_19_12_46_45!$A$3:$S$481,11,FALSE)</f>
        <v>10</v>
      </c>
      <c r="R976" s="2">
        <f>VLOOKUP($A976,[1]products_2021_10_19_12_46_45!$A$3:$S$481,12,FALSE)</f>
        <v>10</v>
      </c>
      <c r="S976" s="2">
        <f>VLOOKUP($A976,[1]products_2021_10_19_12_46_45!$A$3:$S$481,13,FALSE)</f>
        <v>10</v>
      </c>
      <c r="T976" s="2">
        <f>VLOOKUP($A976,[1]products_2021_10_19_12_46_45!$A$3:$S$481,14,FALSE)</f>
        <v>0.5</v>
      </c>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row>
    <row r="977" spans="1:45" hidden="1" x14ac:dyDescent="0.25">
      <c r="A977" s="2">
        <v>1003</v>
      </c>
      <c r="B977" s="2">
        <v>222060102</v>
      </c>
      <c r="C977" s="2">
        <f>VLOOKUP($A977,[1]products_2021_10_19_12_46_45!$A$3:$S$481,3,FALSE)</f>
        <v>2220601</v>
      </c>
      <c r="D977" s="2" t="str">
        <f>VLOOKUP($A977,[1]products_2021_10_19_12_46_45!$A$3:$S$481,4,FALSE)</f>
        <v>Remera Manga Corta Gris Melange</v>
      </c>
      <c r="E977" s="3" t="s">
        <v>47</v>
      </c>
      <c r="F977" s="4"/>
      <c r="G977" s="2" t="str">
        <f>VLOOKUP($A977,[1]products_2021_10_19_12_46_45!$A$3:$S$481,16,FALSE)</f>
        <v>Remera Manga Corta de color gris melange._x000D_
Lisa, ideal para estampar o bordar._x000D_
Algodón 100%.</v>
      </c>
      <c r="H977" s="2" t="str">
        <f>IFERROR(VLOOKUP($A977,[1]products_2021_10_19_12_46_45!$A$3:$S$481,17,FALSE),"")</f>
        <v/>
      </c>
      <c r="I977" s="2" t="str">
        <f>VLOOKUP($A977,[1]products_2021_10_19_12_46_45!$A$3:$S$481,5,FALSE)</f>
        <v>Indumentaria militar</v>
      </c>
      <c r="J977" s="2" t="str">
        <f>IFERROR(VLOOKUP($A977,[1]products_2021_10_19_12_46_45!$A$3:$S$481,6,FALSE),"")</f>
        <v>Chombas, remeras y deportivos</v>
      </c>
      <c r="K977" s="2" t="str">
        <f>IFERROR(VLOOKUP($A977,[1]products_2021_10_19_12_46_45!$A$3:$S$481,7,FALSE),"")</f>
        <v>Remera</v>
      </c>
      <c r="L977" s="2" t="str">
        <f>IFERROR(VLOOKUP($A977,[1]products_2021_10_19_12_46_45!$A$3:$S$481,8,FALSE),"")</f>
        <v>Mangas Cortas</v>
      </c>
      <c r="M977" s="2" t="str">
        <f>IFERROR(VLOOKUP($A977,[1]products_2021_10_19_12_46_45!$A$3:$S$481,9,FALSE),"")</f>
        <v>Remera, Mangas Cortas, Lisa</v>
      </c>
      <c r="N977" s="2">
        <f>IFERROR(VLOOKUP(C977,[2]articulo!$A$1:$D$9000,4,FALSE),"")</f>
        <v>1965.6</v>
      </c>
      <c r="O977" s="2" t="str">
        <f>VLOOKUP($A977,[1]products_2021_10_19_12_46_45!$A$3:$S$481,18,FALSE)</f>
        <v>https://rerda.com/4888/remera-mangas-cortas-gris-melange.jpg,https://rerda.com/4889/remera-mangas-cortas-gris-melange.jpg,https://rerda.com/4890/remera-mangas-cortas-gris-melange.jpg,https://rerda.com/4892/remera-mangas-cortas-gris-melange.jpg</v>
      </c>
      <c r="P977" s="2">
        <f>IFERROR(VLOOKUP(B977,[3]stock!$A$1:$B$9000,2,FALSE),"0")</f>
        <v>63</v>
      </c>
      <c r="Q977" s="2">
        <f>VLOOKUP($A977,[1]products_2021_10_19_12_46_45!$A$3:$S$481,11,FALSE)</f>
        <v>10</v>
      </c>
      <c r="R977" s="2">
        <f>VLOOKUP($A977,[1]products_2021_10_19_12_46_45!$A$3:$S$481,12,FALSE)</f>
        <v>10</v>
      </c>
      <c r="S977" s="2">
        <f>VLOOKUP($A977,[1]products_2021_10_19_12_46_45!$A$3:$S$481,13,FALSE)</f>
        <v>10</v>
      </c>
      <c r="T977" s="2">
        <f>VLOOKUP($A977,[1]products_2021_10_19_12_46_45!$A$3:$S$481,14,FALSE)</f>
        <v>0.5</v>
      </c>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row>
    <row r="978" spans="1:45" hidden="1" x14ac:dyDescent="0.25">
      <c r="A978" s="2">
        <v>1003</v>
      </c>
      <c r="B978" s="2">
        <v>222060103</v>
      </c>
      <c r="C978" s="2">
        <f>VLOOKUP($A978,[1]products_2021_10_19_12_46_45!$A$3:$S$481,3,FALSE)</f>
        <v>2220601</v>
      </c>
      <c r="D978" s="2" t="str">
        <f>VLOOKUP($A978,[1]products_2021_10_19_12_46_45!$A$3:$S$481,4,FALSE)</f>
        <v>Remera Manga Corta Gris Melange</v>
      </c>
      <c r="E978" s="3" t="s">
        <v>48</v>
      </c>
      <c r="F978" s="4"/>
      <c r="G978" s="2" t="str">
        <f>VLOOKUP($A978,[1]products_2021_10_19_12_46_45!$A$3:$S$481,16,FALSE)</f>
        <v>Remera Manga Corta de color gris melange._x000D_
Lisa, ideal para estampar o bordar._x000D_
Algodón 100%.</v>
      </c>
      <c r="H978" s="2" t="str">
        <f>IFERROR(VLOOKUP($A978,[1]products_2021_10_19_12_46_45!$A$3:$S$481,17,FALSE),"")</f>
        <v/>
      </c>
      <c r="I978" s="2" t="str">
        <f>VLOOKUP($A978,[1]products_2021_10_19_12_46_45!$A$3:$S$481,5,FALSE)</f>
        <v>Indumentaria militar</v>
      </c>
      <c r="J978" s="2" t="str">
        <f>IFERROR(VLOOKUP($A978,[1]products_2021_10_19_12_46_45!$A$3:$S$481,6,FALSE),"")</f>
        <v>Chombas, remeras y deportivos</v>
      </c>
      <c r="K978" s="2" t="str">
        <f>IFERROR(VLOOKUP($A978,[1]products_2021_10_19_12_46_45!$A$3:$S$481,7,FALSE),"")</f>
        <v>Remera</v>
      </c>
      <c r="L978" s="2" t="str">
        <f>IFERROR(VLOOKUP($A978,[1]products_2021_10_19_12_46_45!$A$3:$S$481,8,FALSE),"")</f>
        <v>Mangas Cortas</v>
      </c>
      <c r="M978" s="2" t="str">
        <f>IFERROR(VLOOKUP($A978,[1]products_2021_10_19_12_46_45!$A$3:$S$481,9,FALSE),"")</f>
        <v>Remera, Mangas Cortas, Lisa</v>
      </c>
      <c r="N978" s="2">
        <f>IFERROR(VLOOKUP(C978,[2]articulo!$A$1:$D$9000,4,FALSE),"")</f>
        <v>1965.6</v>
      </c>
      <c r="O978" s="2" t="str">
        <f>VLOOKUP($A978,[1]products_2021_10_19_12_46_45!$A$3:$S$481,18,FALSE)</f>
        <v>https://rerda.com/4888/remera-mangas-cortas-gris-melange.jpg,https://rerda.com/4889/remera-mangas-cortas-gris-melange.jpg,https://rerda.com/4890/remera-mangas-cortas-gris-melange.jpg,https://rerda.com/4892/remera-mangas-cortas-gris-melange.jpg</v>
      </c>
      <c r="P978" s="2">
        <f>IFERROR(VLOOKUP(B978,[3]stock!$A$1:$B$9000,2,FALSE),"0")</f>
        <v>14</v>
      </c>
      <c r="Q978" s="2">
        <f>VLOOKUP($A978,[1]products_2021_10_19_12_46_45!$A$3:$S$481,11,FALSE)</f>
        <v>10</v>
      </c>
      <c r="R978" s="2">
        <f>VLOOKUP($A978,[1]products_2021_10_19_12_46_45!$A$3:$S$481,12,FALSE)</f>
        <v>10</v>
      </c>
      <c r="S978" s="2">
        <f>VLOOKUP($A978,[1]products_2021_10_19_12_46_45!$A$3:$S$481,13,FALSE)</f>
        <v>10</v>
      </c>
      <c r="T978" s="2">
        <f>VLOOKUP($A978,[1]products_2021_10_19_12_46_45!$A$3:$S$481,14,FALSE)</f>
        <v>0.5</v>
      </c>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row>
    <row r="979" spans="1:45" hidden="1" x14ac:dyDescent="0.25">
      <c r="A979" s="2">
        <v>1003</v>
      </c>
      <c r="B979" s="2">
        <v>222060104</v>
      </c>
      <c r="C979" s="2">
        <f>VLOOKUP($A979,[1]products_2021_10_19_12_46_45!$A$3:$S$481,3,FALSE)</f>
        <v>2220601</v>
      </c>
      <c r="D979" s="2" t="str">
        <f>VLOOKUP($A979,[1]products_2021_10_19_12_46_45!$A$3:$S$481,4,FALSE)</f>
        <v>Remera Manga Corta Gris Melange</v>
      </c>
      <c r="E979" s="3" t="s">
        <v>49</v>
      </c>
      <c r="F979" s="4"/>
      <c r="G979" s="2" t="str">
        <f>VLOOKUP($A979,[1]products_2021_10_19_12_46_45!$A$3:$S$481,16,FALSE)</f>
        <v>Remera Manga Corta de color gris melange._x000D_
Lisa, ideal para estampar o bordar._x000D_
Algodón 100%.</v>
      </c>
      <c r="H979" s="2" t="str">
        <f>IFERROR(VLOOKUP($A979,[1]products_2021_10_19_12_46_45!$A$3:$S$481,17,FALSE),"")</f>
        <v/>
      </c>
      <c r="I979" s="2" t="str">
        <f>VLOOKUP($A979,[1]products_2021_10_19_12_46_45!$A$3:$S$481,5,FALSE)</f>
        <v>Indumentaria militar</v>
      </c>
      <c r="J979" s="2" t="str">
        <f>IFERROR(VLOOKUP($A979,[1]products_2021_10_19_12_46_45!$A$3:$S$481,6,FALSE),"")</f>
        <v>Chombas, remeras y deportivos</v>
      </c>
      <c r="K979" s="2" t="str">
        <f>IFERROR(VLOOKUP($A979,[1]products_2021_10_19_12_46_45!$A$3:$S$481,7,FALSE),"")</f>
        <v>Remera</v>
      </c>
      <c r="L979" s="2" t="str">
        <f>IFERROR(VLOOKUP($A979,[1]products_2021_10_19_12_46_45!$A$3:$S$481,8,FALSE),"")</f>
        <v>Mangas Cortas</v>
      </c>
      <c r="M979" s="2" t="str">
        <f>IFERROR(VLOOKUP($A979,[1]products_2021_10_19_12_46_45!$A$3:$S$481,9,FALSE),"")</f>
        <v>Remera, Mangas Cortas, Lisa</v>
      </c>
      <c r="N979" s="2">
        <f>IFERROR(VLOOKUP(C979,[2]articulo!$A$1:$D$9000,4,FALSE),"")</f>
        <v>1965.6</v>
      </c>
      <c r="O979" s="2" t="str">
        <f>VLOOKUP($A979,[1]products_2021_10_19_12_46_45!$A$3:$S$481,18,FALSE)</f>
        <v>https://rerda.com/4888/remera-mangas-cortas-gris-melange.jpg,https://rerda.com/4889/remera-mangas-cortas-gris-melange.jpg,https://rerda.com/4890/remera-mangas-cortas-gris-melange.jpg,https://rerda.com/4892/remera-mangas-cortas-gris-melange.jpg</v>
      </c>
      <c r="P979" s="2">
        <f>IFERROR(VLOOKUP(B979,[3]stock!$A$1:$B$9000,2,FALSE),"0")</f>
        <v>2</v>
      </c>
      <c r="Q979" s="2">
        <f>VLOOKUP($A979,[1]products_2021_10_19_12_46_45!$A$3:$S$481,11,FALSE)</f>
        <v>10</v>
      </c>
      <c r="R979" s="2">
        <f>VLOOKUP($A979,[1]products_2021_10_19_12_46_45!$A$3:$S$481,12,FALSE)</f>
        <v>10</v>
      </c>
      <c r="S979" s="2">
        <f>VLOOKUP($A979,[1]products_2021_10_19_12_46_45!$A$3:$S$481,13,FALSE)</f>
        <v>10</v>
      </c>
      <c r="T979" s="2">
        <f>VLOOKUP($A979,[1]products_2021_10_19_12_46_45!$A$3:$S$481,14,FALSE)</f>
        <v>0.5</v>
      </c>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row>
    <row r="980" spans="1:45" hidden="1" x14ac:dyDescent="0.25">
      <c r="A980" s="2">
        <v>1003</v>
      </c>
      <c r="B980" s="2">
        <v>222060105</v>
      </c>
      <c r="C980" s="2">
        <f>VLOOKUP($A980,[1]products_2021_10_19_12_46_45!$A$3:$S$481,3,FALSE)</f>
        <v>2220601</v>
      </c>
      <c r="D980" s="2" t="str">
        <f>VLOOKUP($A980,[1]products_2021_10_19_12_46_45!$A$3:$S$481,4,FALSE)</f>
        <v>Remera Manga Corta Gris Melange</v>
      </c>
      <c r="E980" s="3" t="s">
        <v>50</v>
      </c>
      <c r="F980" s="4"/>
      <c r="G980" s="2" t="str">
        <f>VLOOKUP($A980,[1]products_2021_10_19_12_46_45!$A$3:$S$481,16,FALSE)</f>
        <v>Remera Manga Corta de color gris melange._x000D_
Lisa, ideal para estampar o bordar._x000D_
Algodón 100%.</v>
      </c>
      <c r="H980" s="2" t="str">
        <f>IFERROR(VLOOKUP($A980,[1]products_2021_10_19_12_46_45!$A$3:$S$481,17,FALSE),"")</f>
        <v/>
      </c>
      <c r="I980" s="2" t="str">
        <f>VLOOKUP($A980,[1]products_2021_10_19_12_46_45!$A$3:$S$481,5,FALSE)</f>
        <v>Indumentaria militar</v>
      </c>
      <c r="J980" s="2" t="str">
        <f>IFERROR(VLOOKUP($A980,[1]products_2021_10_19_12_46_45!$A$3:$S$481,6,FALSE),"")</f>
        <v>Chombas, remeras y deportivos</v>
      </c>
      <c r="K980" s="2" t="str">
        <f>IFERROR(VLOOKUP($A980,[1]products_2021_10_19_12_46_45!$A$3:$S$481,7,FALSE),"")</f>
        <v>Remera</v>
      </c>
      <c r="L980" s="2" t="str">
        <f>IFERROR(VLOOKUP($A980,[1]products_2021_10_19_12_46_45!$A$3:$S$481,8,FALSE),"")</f>
        <v>Mangas Cortas</v>
      </c>
      <c r="M980" s="2" t="str">
        <f>IFERROR(VLOOKUP($A980,[1]products_2021_10_19_12_46_45!$A$3:$S$481,9,FALSE),"")</f>
        <v>Remera, Mangas Cortas, Lisa</v>
      </c>
      <c r="N980" s="2">
        <f>IFERROR(VLOOKUP(C980,[2]articulo!$A$1:$D$9000,4,FALSE),"")</f>
        <v>1965.6</v>
      </c>
      <c r="O980" s="2" t="str">
        <f>VLOOKUP($A980,[1]products_2021_10_19_12_46_45!$A$3:$S$481,18,FALSE)</f>
        <v>https://rerda.com/4888/remera-mangas-cortas-gris-melange.jpg,https://rerda.com/4889/remera-mangas-cortas-gris-melange.jpg,https://rerda.com/4890/remera-mangas-cortas-gris-melange.jpg,https://rerda.com/4892/remera-mangas-cortas-gris-melange.jpg</v>
      </c>
      <c r="P980" s="2">
        <f>IFERROR(VLOOKUP(B980,[3]stock!$A$1:$B$9000,2,FALSE),"0")</f>
        <v>3</v>
      </c>
      <c r="Q980" s="2">
        <f>VLOOKUP($A980,[1]products_2021_10_19_12_46_45!$A$3:$S$481,11,FALSE)</f>
        <v>10</v>
      </c>
      <c r="R980" s="2">
        <f>VLOOKUP($A980,[1]products_2021_10_19_12_46_45!$A$3:$S$481,12,FALSE)</f>
        <v>10</v>
      </c>
      <c r="S980" s="2">
        <f>VLOOKUP($A980,[1]products_2021_10_19_12_46_45!$A$3:$S$481,13,FALSE)</f>
        <v>10</v>
      </c>
      <c r="T980" s="2">
        <f>VLOOKUP($A980,[1]products_2021_10_19_12_46_45!$A$3:$S$481,14,FALSE)</f>
        <v>0.5</v>
      </c>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row>
    <row r="981" spans="1:45" hidden="1" x14ac:dyDescent="0.25">
      <c r="A981" s="2">
        <v>1003</v>
      </c>
      <c r="B981" s="2">
        <v>222060106</v>
      </c>
      <c r="C981" s="2">
        <f>VLOOKUP($A981,[1]products_2021_10_19_12_46_45!$A$3:$S$481,3,FALSE)</f>
        <v>2220601</v>
      </c>
      <c r="D981" s="2" t="str">
        <f>VLOOKUP($A981,[1]products_2021_10_19_12_46_45!$A$3:$S$481,4,FALSE)</f>
        <v>Remera Manga Corta Gris Melange</v>
      </c>
      <c r="E981" s="3" t="s">
        <v>51</v>
      </c>
      <c r="F981" s="4"/>
      <c r="G981" s="2" t="str">
        <f>VLOOKUP($A981,[1]products_2021_10_19_12_46_45!$A$3:$S$481,16,FALSE)</f>
        <v>Remera Manga Corta de color gris melange._x000D_
Lisa, ideal para estampar o bordar._x000D_
Algodón 100%.</v>
      </c>
      <c r="H981" s="2" t="str">
        <f>IFERROR(VLOOKUP($A981,[1]products_2021_10_19_12_46_45!$A$3:$S$481,17,FALSE),"")</f>
        <v/>
      </c>
      <c r="I981" s="2" t="str">
        <f>VLOOKUP($A981,[1]products_2021_10_19_12_46_45!$A$3:$S$481,5,FALSE)</f>
        <v>Indumentaria militar</v>
      </c>
      <c r="J981" s="2" t="str">
        <f>IFERROR(VLOOKUP($A981,[1]products_2021_10_19_12_46_45!$A$3:$S$481,6,FALSE),"")</f>
        <v>Chombas, remeras y deportivos</v>
      </c>
      <c r="K981" s="2" t="str">
        <f>IFERROR(VLOOKUP($A981,[1]products_2021_10_19_12_46_45!$A$3:$S$481,7,FALSE),"")</f>
        <v>Remera</v>
      </c>
      <c r="L981" s="2" t="str">
        <f>IFERROR(VLOOKUP($A981,[1]products_2021_10_19_12_46_45!$A$3:$S$481,8,FALSE),"")</f>
        <v>Mangas Cortas</v>
      </c>
      <c r="M981" s="2" t="str">
        <f>IFERROR(VLOOKUP($A981,[1]products_2021_10_19_12_46_45!$A$3:$S$481,9,FALSE),"")</f>
        <v>Remera, Mangas Cortas, Lisa</v>
      </c>
      <c r="N981" s="2">
        <f>IFERROR(VLOOKUP(C981,[2]articulo!$A$1:$D$9000,4,FALSE),"")</f>
        <v>1965.6</v>
      </c>
      <c r="O981" s="2" t="str">
        <f>VLOOKUP($A981,[1]products_2021_10_19_12_46_45!$A$3:$S$481,18,FALSE)</f>
        <v>https://rerda.com/4888/remera-mangas-cortas-gris-melange.jpg,https://rerda.com/4889/remera-mangas-cortas-gris-melange.jpg,https://rerda.com/4890/remera-mangas-cortas-gris-melange.jpg,https://rerda.com/4892/remera-mangas-cortas-gris-melange.jpg</v>
      </c>
      <c r="P981" s="2">
        <f>IFERROR(VLOOKUP(B981,[3]stock!$A$1:$B$9000,2,FALSE),"0")</f>
        <v>8</v>
      </c>
      <c r="Q981" s="2">
        <f>VLOOKUP($A981,[1]products_2021_10_19_12_46_45!$A$3:$S$481,11,FALSE)</f>
        <v>10</v>
      </c>
      <c r="R981" s="2">
        <f>VLOOKUP($A981,[1]products_2021_10_19_12_46_45!$A$3:$S$481,12,FALSE)</f>
        <v>10</v>
      </c>
      <c r="S981" s="2">
        <f>VLOOKUP($A981,[1]products_2021_10_19_12_46_45!$A$3:$S$481,13,FALSE)</f>
        <v>10</v>
      </c>
      <c r="T981" s="2">
        <f>VLOOKUP($A981,[1]products_2021_10_19_12_46_45!$A$3:$S$481,14,FALSE)</f>
        <v>0.5</v>
      </c>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row>
    <row r="982" spans="1:45" hidden="1" x14ac:dyDescent="0.25">
      <c r="A982" s="2">
        <v>914</v>
      </c>
      <c r="B982" s="2">
        <v>222075001</v>
      </c>
      <c r="C982" s="2">
        <f>VLOOKUP($A982,[1]products_2021_10_19_12_46_45!$A$3:$S$481,3,FALSE)</f>
        <v>2220750</v>
      </c>
      <c r="D982" s="2" t="str">
        <f>VLOOKUP($A982,[1]products_2021_10_19_12_46_45!$A$3:$S$481,4,FALSE)</f>
        <v>Remera Manga Corta Gris Topo Lisa T:XXS/XXL</v>
      </c>
      <c r="E982" s="3" t="s">
        <v>46</v>
      </c>
      <c r="F982" s="4"/>
      <c r="G982" s="2" t="str">
        <f>VLOOKUP($A982,[1]products_2021_10_19_12_46_45!$A$3:$S$481,16,FALSE)</f>
        <v>Remera lisa de algodón, mangas cortas y cuello rendono._x000D_
Uso diario._x000D_
Ideal para estampar, bordar y/o sublimar.</v>
      </c>
      <c r="H982" s="2" t="str">
        <f>IFERROR(VLOOKUP($A982,[1]products_2021_10_19_12_46_45!$A$3:$S$481,17,FALSE),"")</f>
        <v/>
      </c>
      <c r="I982" s="2" t="str">
        <f>VLOOKUP($A982,[1]products_2021_10_19_12_46_45!$A$3:$S$481,5,FALSE)</f>
        <v>Indumentaria militar</v>
      </c>
      <c r="J982" s="2" t="str">
        <f>IFERROR(VLOOKUP($A982,[1]products_2021_10_19_12_46_45!$A$3:$S$481,6,FALSE),"")</f>
        <v>Chombas, remeras y deportivos</v>
      </c>
      <c r="K982" s="2" t="str">
        <f>IFERROR(VLOOKUP($A982,[1]products_2021_10_19_12_46_45!$A$3:$S$481,7,FALSE),"")</f>
        <v>Remera</v>
      </c>
      <c r="L982" s="2" t="str">
        <f>IFERROR(VLOOKUP($A982,[1]products_2021_10_19_12_46_45!$A$3:$S$481,8,FALSE),"")</f>
        <v>Mangas Cortas</v>
      </c>
      <c r="M982" s="2" t="str">
        <f>IFERROR(VLOOKUP($A982,[1]products_2021_10_19_12_46_45!$A$3:$S$481,9,FALSE),"")</f>
        <v>Manga Corta, Remera, Gris, Lisa</v>
      </c>
      <c r="N982" s="2">
        <f>IFERROR(VLOOKUP(C982,[2]articulo!$A$1:$D$9000,4,FALSE),"")</f>
        <v>1965.6</v>
      </c>
      <c r="O982" s="2" t="str">
        <f>VLOOKUP($A982,[1]products_2021_10_19_12_46_45!$A$3:$S$481,18,FALSE)</f>
        <v>https://rerda.com/4318/remera-manga-corta-gris-topo-lisa.jpg</v>
      </c>
      <c r="P982" s="2">
        <f>IFERROR(VLOOKUP(B982,[3]stock!$A$1:$B$9000,2,FALSE),"0")</f>
        <v>10</v>
      </c>
      <c r="Q982" s="2">
        <f>VLOOKUP($A982,[1]products_2021_10_19_12_46_45!$A$3:$S$481,11,FALSE)</f>
        <v>5</v>
      </c>
      <c r="R982" s="2">
        <f>VLOOKUP($A982,[1]products_2021_10_19_12_46_45!$A$3:$S$481,12,FALSE)</f>
        <v>5</v>
      </c>
      <c r="S982" s="2">
        <f>VLOOKUP($A982,[1]products_2021_10_19_12_46_45!$A$3:$S$481,13,FALSE)</f>
        <v>5</v>
      </c>
      <c r="T982" s="2">
        <f>VLOOKUP($A982,[1]products_2021_10_19_12_46_45!$A$3:$S$481,14,FALSE)</f>
        <v>0.03</v>
      </c>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row>
    <row r="983" spans="1:45" hidden="1" x14ac:dyDescent="0.25">
      <c r="A983" s="2">
        <v>914</v>
      </c>
      <c r="B983" s="2">
        <v>222075002</v>
      </c>
      <c r="C983" s="2">
        <f>VLOOKUP($A983,[1]products_2021_10_19_12_46_45!$A$3:$S$481,3,FALSE)</f>
        <v>2220750</v>
      </c>
      <c r="D983" s="2" t="str">
        <f>VLOOKUP($A983,[1]products_2021_10_19_12_46_45!$A$3:$S$481,4,FALSE)</f>
        <v>Remera Manga Corta Gris Topo Lisa T:XXS/XXL</v>
      </c>
      <c r="E983" s="3" t="s">
        <v>47</v>
      </c>
      <c r="F983" s="4"/>
      <c r="G983" s="2" t="str">
        <f>VLOOKUP($A983,[1]products_2021_10_19_12_46_45!$A$3:$S$481,16,FALSE)</f>
        <v>Remera lisa de algodón, mangas cortas y cuello rendono._x000D_
Uso diario._x000D_
Ideal para estampar, bordar y/o sublimar.</v>
      </c>
      <c r="H983" s="2" t="str">
        <f>IFERROR(VLOOKUP($A983,[1]products_2021_10_19_12_46_45!$A$3:$S$481,17,FALSE),"")</f>
        <v/>
      </c>
      <c r="I983" s="2" t="str">
        <f>VLOOKUP($A983,[1]products_2021_10_19_12_46_45!$A$3:$S$481,5,FALSE)</f>
        <v>Indumentaria militar</v>
      </c>
      <c r="J983" s="2" t="str">
        <f>IFERROR(VLOOKUP($A983,[1]products_2021_10_19_12_46_45!$A$3:$S$481,6,FALSE),"")</f>
        <v>Chombas, remeras y deportivos</v>
      </c>
      <c r="K983" s="2" t="str">
        <f>IFERROR(VLOOKUP($A983,[1]products_2021_10_19_12_46_45!$A$3:$S$481,7,FALSE),"")</f>
        <v>Remera</v>
      </c>
      <c r="L983" s="2" t="str">
        <f>IFERROR(VLOOKUP($A983,[1]products_2021_10_19_12_46_45!$A$3:$S$481,8,FALSE),"")</f>
        <v>Mangas Cortas</v>
      </c>
      <c r="M983" s="2" t="str">
        <f>IFERROR(VLOOKUP($A983,[1]products_2021_10_19_12_46_45!$A$3:$S$481,9,FALSE),"")</f>
        <v>Manga Corta, Remera, Gris, Lisa</v>
      </c>
      <c r="N983" s="2">
        <f>IFERROR(VLOOKUP(C983,[2]articulo!$A$1:$D$9000,4,FALSE),"")</f>
        <v>1965.6</v>
      </c>
      <c r="O983" s="2" t="str">
        <f>VLOOKUP($A983,[1]products_2021_10_19_12_46_45!$A$3:$S$481,18,FALSE)</f>
        <v>https://rerda.com/4318/remera-manga-corta-gris-topo-lisa.jpg</v>
      </c>
      <c r="P983" s="2">
        <f>IFERROR(VLOOKUP(B983,[3]stock!$A$1:$B$9000,2,FALSE),"0")</f>
        <v>0</v>
      </c>
      <c r="Q983" s="2">
        <f>VLOOKUP($A983,[1]products_2021_10_19_12_46_45!$A$3:$S$481,11,FALSE)</f>
        <v>5</v>
      </c>
      <c r="R983" s="2">
        <f>VLOOKUP($A983,[1]products_2021_10_19_12_46_45!$A$3:$S$481,12,FALSE)</f>
        <v>5</v>
      </c>
      <c r="S983" s="2">
        <f>VLOOKUP($A983,[1]products_2021_10_19_12_46_45!$A$3:$S$481,13,FALSE)</f>
        <v>5</v>
      </c>
      <c r="T983" s="2">
        <f>VLOOKUP($A983,[1]products_2021_10_19_12_46_45!$A$3:$S$481,14,FALSE)</f>
        <v>0.03</v>
      </c>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row>
    <row r="984" spans="1:45" hidden="1" x14ac:dyDescent="0.25">
      <c r="A984" s="2">
        <v>914</v>
      </c>
      <c r="B984" s="2">
        <v>222075003</v>
      </c>
      <c r="C984" s="2">
        <f>VLOOKUP($A984,[1]products_2021_10_19_12_46_45!$A$3:$S$481,3,FALSE)</f>
        <v>2220750</v>
      </c>
      <c r="D984" s="2" t="str">
        <f>VLOOKUP($A984,[1]products_2021_10_19_12_46_45!$A$3:$S$481,4,FALSE)</f>
        <v>Remera Manga Corta Gris Topo Lisa T:XXS/XXL</v>
      </c>
      <c r="E984" s="3" t="s">
        <v>48</v>
      </c>
      <c r="F984" s="4"/>
      <c r="G984" s="2" t="str">
        <f>VLOOKUP($A984,[1]products_2021_10_19_12_46_45!$A$3:$S$481,16,FALSE)</f>
        <v>Remera lisa de algodón, mangas cortas y cuello rendono._x000D_
Uso diario._x000D_
Ideal para estampar, bordar y/o sublimar.</v>
      </c>
      <c r="H984" s="2" t="str">
        <f>IFERROR(VLOOKUP($A984,[1]products_2021_10_19_12_46_45!$A$3:$S$481,17,FALSE),"")</f>
        <v/>
      </c>
      <c r="I984" s="2" t="str">
        <f>VLOOKUP($A984,[1]products_2021_10_19_12_46_45!$A$3:$S$481,5,FALSE)</f>
        <v>Indumentaria militar</v>
      </c>
      <c r="J984" s="2" t="str">
        <f>IFERROR(VLOOKUP($A984,[1]products_2021_10_19_12_46_45!$A$3:$S$481,6,FALSE),"")</f>
        <v>Chombas, remeras y deportivos</v>
      </c>
      <c r="K984" s="2" t="str">
        <f>IFERROR(VLOOKUP($A984,[1]products_2021_10_19_12_46_45!$A$3:$S$481,7,FALSE),"")</f>
        <v>Remera</v>
      </c>
      <c r="L984" s="2" t="str">
        <f>IFERROR(VLOOKUP($A984,[1]products_2021_10_19_12_46_45!$A$3:$S$481,8,FALSE),"")</f>
        <v>Mangas Cortas</v>
      </c>
      <c r="M984" s="2" t="str">
        <f>IFERROR(VLOOKUP($A984,[1]products_2021_10_19_12_46_45!$A$3:$S$481,9,FALSE),"")</f>
        <v>Manga Corta, Remera, Gris, Lisa</v>
      </c>
      <c r="N984" s="2">
        <f>IFERROR(VLOOKUP(C984,[2]articulo!$A$1:$D$9000,4,FALSE),"")</f>
        <v>1965.6</v>
      </c>
      <c r="O984" s="2" t="str">
        <f>VLOOKUP($A984,[1]products_2021_10_19_12_46_45!$A$3:$S$481,18,FALSE)</f>
        <v>https://rerda.com/4318/remera-manga-corta-gris-topo-lisa.jpg</v>
      </c>
      <c r="P984" s="2">
        <f>IFERROR(VLOOKUP(B984,[3]stock!$A$1:$B$9000,2,FALSE),"0")</f>
        <v>2</v>
      </c>
      <c r="Q984" s="2">
        <f>VLOOKUP($A984,[1]products_2021_10_19_12_46_45!$A$3:$S$481,11,FALSE)</f>
        <v>5</v>
      </c>
      <c r="R984" s="2">
        <f>VLOOKUP($A984,[1]products_2021_10_19_12_46_45!$A$3:$S$481,12,FALSE)</f>
        <v>5</v>
      </c>
      <c r="S984" s="2">
        <f>VLOOKUP($A984,[1]products_2021_10_19_12_46_45!$A$3:$S$481,13,FALSE)</f>
        <v>5</v>
      </c>
      <c r="T984" s="2">
        <f>VLOOKUP($A984,[1]products_2021_10_19_12_46_45!$A$3:$S$481,14,FALSE)</f>
        <v>0.03</v>
      </c>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row>
    <row r="985" spans="1:45" hidden="1" x14ac:dyDescent="0.25">
      <c r="A985" s="2">
        <v>914</v>
      </c>
      <c r="B985" s="2">
        <v>222075004</v>
      </c>
      <c r="C985" s="2">
        <f>VLOOKUP($A985,[1]products_2021_10_19_12_46_45!$A$3:$S$481,3,FALSE)</f>
        <v>2220750</v>
      </c>
      <c r="D985" s="2" t="str">
        <f>VLOOKUP($A985,[1]products_2021_10_19_12_46_45!$A$3:$S$481,4,FALSE)</f>
        <v>Remera Manga Corta Gris Topo Lisa T:XXS/XXL</v>
      </c>
      <c r="E985" s="3" t="s">
        <v>49</v>
      </c>
      <c r="F985" s="4"/>
      <c r="G985" s="2" t="str">
        <f>VLOOKUP($A985,[1]products_2021_10_19_12_46_45!$A$3:$S$481,16,FALSE)</f>
        <v>Remera lisa de algodón, mangas cortas y cuello rendono._x000D_
Uso diario._x000D_
Ideal para estampar, bordar y/o sublimar.</v>
      </c>
      <c r="H985" s="2" t="str">
        <f>IFERROR(VLOOKUP($A985,[1]products_2021_10_19_12_46_45!$A$3:$S$481,17,FALSE),"")</f>
        <v/>
      </c>
      <c r="I985" s="2" t="str">
        <f>VLOOKUP($A985,[1]products_2021_10_19_12_46_45!$A$3:$S$481,5,FALSE)</f>
        <v>Indumentaria militar</v>
      </c>
      <c r="J985" s="2" t="str">
        <f>IFERROR(VLOOKUP($A985,[1]products_2021_10_19_12_46_45!$A$3:$S$481,6,FALSE),"")</f>
        <v>Chombas, remeras y deportivos</v>
      </c>
      <c r="K985" s="2" t="str">
        <f>IFERROR(VLOOKUP($A985,[1]products_2021_10_19_12_46_45!$A$3:$S$481,7,FALSE),"")</f>
        <v>Remera</v>
      </c>
      <c r="L985" s="2" t="str">
        <f>IFERROR(VLOOKUP($A985,[1]products_2021_10_19_12_46_45!$A$3:$S$481,8,FALSE),"")</f>
        <v>Mangas Cortas</v>
      </c>
      <c r="M985" s="2" t="str">
        <f>IFERROR(VLOOKUP($A985,[1]products_2021_10_19_12_46_45!$A$3:$S$481,9,FALSE),"")</f>
        <v>Manga Corta, Remera, Gris, Lisa</v>
      </c>
      <c r="N985" s="2">
        <f>IFERROR(VLOOKUP(C985,[2]articulo!$A$1:$D$9000,4,FALSE),"")</f>
        <v>1965.6</v>
      </c>
      <c r="O985" s="2" t="str">
        <f>VLOOKUP($A985,[1]products_2021_10_19_12_46_45!$A$3:$S$481,18,FALSE)</f>
        <v>https://rerda.com/4318/remera-manga-corta-gris-topo-lisa.jpg</v>
      </c>
      <c r="P985" s="2">
        <f>IFERROR(VLOOKUP(B985,[3]stock!$A$1:$B$9000,2,FALSE),"0")</f>
        <v>26</v>
      </c>
      <c r="Q985" s="2">
        <f>VLOOKUP($A985,[1]products_2021_10_19_12_46_45!$A$3:$S$481,11,FALSE)</f>
        <v>5</v>
      </c>
      <c r="R985" s="2">
        <f>VLOOKUP($A985,[1]products_2021_10_19_12_46_45!$A$3:$S$481,12,FALSE)</f>
        <v>5</v>
      </c>
      <c r="S985" s="2">
        <f>VLOOKUP($A985,[1]products_2021_10_19_12_46_45!$A$3:$S$481,13,FALSE)</f>
        <v>5</v>
      </c>
      <c r="T985" s="2">
        <f>VLOOKUP($A985,[1]products_2021_10_19_12_46_45!$A$3:$S$481,14,FALSE)</f>
        <v>0.03</v>
      </c>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row>
    <row r="986" spans="1:45" hidden="1" x14ac:dyDescent="0.25">
      <c r="A986" s="2">
        <v>914</v>
      </c>
      <c r="B986" s="2">
        <v>222075005</v>
      </c>
      <c r="C986" s="2">
        <f>VLOOKUP($A986,[1]products_2021_10_19_12_46_45!$A$3:$S$481,3,FALSE)</f>
        <v>2220750</v>
      </c>
      <c r="D986" s="2" t="str">
        <f>VLOOKUP($A986,[1]products_2021_10_19_12_46_45!$A$3:$S$481,4,FALSE)</f>
        <v>Remera Manga Corta Gris Topo Lisa T:XXS/XXL</v>
      </c>
      <c r="E986" s="3" t="s">
        <v>50</v>
      </c>
      <c r="F986" s="4"/>
      <c r="G986" s="2" t="str">
        <f>VLOOKUP($A986,[1]products_2021_10_19_12_46_45!$A$3:$S$481,16,FALSE)</f>
        <v>Remera lisa de algodón, mangas cortas y cuello rendono._x000D_
Uso diario._x000D_
Ideal para estampar, bordar y/o sublimar.</v>
      </c>
      <c r="H986" s="2" t="str">
        <f>IFERROR(VLOOKUP($A986,[1]products_2021_10_19_12_46_45!$A$3:$S$481,17,FALSE),"")</f>
        <v/>
      </c>
      <c r="I986" s="2" t="str">
        <f>VLOOKUP($A986,[1]products_2021_10_19_12_46_45!$A$3:$S$481,5,FALSE)</f>
        <v>Indumentaria militar</v>
      </c>
      <c r="J986" s="2" t="str">
        <f>IFERROR(VLOOKUP($A986,[1]products_2021_10_19_12_46_45!$A$3:$S$481,6,FALSE),"")</f>
        <v>Chombas, remeras y deportivos</v>
      </c>
      <c r="K986" s="2" t="str">
        <f>IFERROR(VLOOKUP($A986,[1]products_2021_10_19_12_46_45!$A$3:$S$481,7,FALSE),"")</f>
        <v>Remera</v>
      </c>
      <c r="L986" s="2" t="str">
        <f>IFERROR(VLOOKUP($A986,[1]products_2021_10_19_12_46_45!$A$3:$S$481,8,FALSE),"")</f>
        <v>Mangas Cortas</v>
      </c>
      <c r="M986" s="2" t="str">
        <f>IFERROR(VLOOKUP($A986,[1]products_2021_10_19_12_46_45!$A$3:$S$481,9,FALSE),"")</f>
        <v>Manga Corta, Remera, Gris, Lisa</v>
      </c>
      <c r="N986" s="2">
        <f>IFERROR(VLOOKUP(C986,[2]articulo!$A$1:$D$9000,4,FALSE),"")</f>
        <v>1965.6</v>
      </c>
      <c r="O986" s="2" t="str">
        <f>VLOOKUP($A986,[1]products_2021_10_19_12_46_45!$A$3:$S$481,18,FALSE)</f>
        <v>https://rerda.com/4318/remera-manga-corta-gris-topo-lisa.jpg</v>
      </c>
      <c r="P986" s="2">
        <f>IFERROR(VLOOKUP(B986,[3]stock!$A$1:$B$9000,2,FALSE),"0")</f>
        <v>1</v>
      </c>
      <c r="Q986" s="2">
        <f>VLOOKUP($A986,[1]products_2021_10_19_12_46_45!$A$3:$S$481,11,FALSE)</f>
        <v>5</v>
      </c>
      <c r="R986" s="2">
        <f>VLOOKUP($A986,[1]products_2021_10_19_12_46_45!$A$3:$S$481,12,FALSE)</f>
        <v>5</v>
      </c>
      <c r="S986" s="2">
        <f>VLOOKUP($A986,[1]products_2021_10_19_12_46_45!$A$3:$S$481,13,FALSE)</f>
        <v>5</v>
      </c>
      <c r="T986" s="2">
        <f>VLOOKUP($A986,[1]products_2021_10_19_12_46_45!$A$3:$S$481,14,FALSE)</f>
        <v>0.03</v>
      </c>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row>
    <row r="987" spans="1:45" hidden="1" x14ac:dyDescent="0.25">
      <c r="A987" s="2">
        <v>914</v>
      </c>
      <c r="B987" s="2">
        <v>222075006</v>
      </c>
      <c r="C987" s="2">
        <f>VLOOKUP($A987,[1]products_2021_10_19_12_46_45!$A$3:$S$481,3,FALSE)</f>
        <v>2220750</v>
      </c>
      <c r="D987" s="2" t="str">
        <f>VLOOKUP($A987,[1]products_2021_10_19_12_46_45!$A$3:$S$481,4,FALSE)</f>
        <v>Remera Manga Corta Gris Topo Lisa T:XXS/XXL</v>
      </c>
      <c r="E987" s="3" t="s">
        <v>51</v>
      </c>
      <c r="F987" s="4"/>
      <c r="G987" s="2" t="str">
        <f>VLOOKUP($A987,[1]products_2021_10_19_12_46_45!$A$3:$S$481,16,FALSE)</f>
        <v>Remera lisa de algodón, mangas cortas y cuello rendono._x000D_
Uso diario._x000D_
Ideal para estampar, bordar y/o sublimar.</v>
      </c>
      <c r="H987" s="2" t="str">
        <f>IFERROR(VLOOKUP($A987,[1]products_2021_10_19_12_46_45!$A$3:$S$481,17,FALSE),"")</f>
        <v/>
      </c>
      <c r="I987" s="2" t="str">
        <f>VLOOKUP($A987,[1]products_2021_10_19_12_46_45!$A$3:$S$481,5,FALSE)</f>
        <v>Indumentaria militar</v>
      </c>
      <c r="J987" s="2" t="str">
        <f>IFERROR(VLOOKUP($A987,[1]products_2021_10_19_12_46_45!$A$3:$S$481,6,FALSE),"")</f>
        <v>Chombas, remeras y deportivos</v>
      </c>
      <c r="K987" s="2" t="str">
        <f>IFERROR(VLOOKUP($A987,[1]products_2021_10_19_12_46_45!$A$3:$S$481,7,FALSE),"")</f>
        <v>Remera</v>
      </c>
      <c r="L987" s="2" t="str">
        <f>IFERROR(VLOOKUP($A987,[1]products_2021_10_19_12_46_45!$A$3:$S$481,8,FALSE),"")</f>
        <v>Mangas Cortas</v>
      </c>
      <c r="M987" s="2" t="str">
        <f>IFERROR(VLOOKUP($A987,[1]products_2021_10_19_12_46_45!$A$3:$S$481,9,FALSE),"")</f>
        <v>Manga Corta, Remera, Gris, Lisa</v>
      </c>
      <c r="N987" s="2">
        <f>IFERROR(VLOOKUP(C987,[2]articulo!$A$1:$D$9000,4,FALSE),"")</f>
        <v>1965.6</v>
      </c>
      <c r="O987" s="2" t="str">
        <f>VLOOKUP($A987,[1]products_2021_10_19_12_46_45!$A$3:$S$481,18,FALSE)</f>
        <v>https://rerda.com/4318/remera-manga-corta-gris-topo-lisa.jpg</v>
      </c>
      <c r="P987" s="2">
        <f>IFERROR(VLOOKUP(B987,[3]stock!$A$1:$B$9000,2,FALSE),"0")</f>
        <v>5</v>
      </c>
      <c r="Q987" s="2">
        <f>VLOOKUP($A987,[1]products_2021_10_19_12_46_45!$A$3:$S$481,11,FALSE)</f>
        <v>5</v>
      </c>
      <c r="R987" s="2">
        <f>VLOOKUP($A987,[1]products_2021_10_19_12_46_45!$A$3:$S$481,12,FALSE)</f>
        <v>5</v>
      </c>
      <c r="S987" s="2">
        <f>VLOOKUP($A987,[1]products_2021_10_19_12_46_45!$A$3:$S$481,13,FALSE)</f>
        <v>5</v>
      </c>
      <c r="T987" s="2">
        <f>VLOOKUP($A987,[1]products_2021_10_19_12_46_45!$A$3:$S$481,14,FALSE)</f>
        <v>0.03</v>
      </c>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row>
    <row r="988" spans="1:45" hidden="1" x14ac:dyDescent="0.25">
      <c r="A988" s="2">
        <v>915</v>
      </c>
      <c r="B988" s="2">
        <v>222085607</v>
      </c>
      <c r="C988" s="2">
        <f>VLOOKUP($A988,[1]products_2021_10_19_12_46_45!$A$3:$S$481,3,FALSE)</f>
        <v>2220856</v>
      </c>
      <c r="D988" s="2" t="str">
        <f>VLOOKUP($A988,[1]products_2021_10_19_12_46_45!$A$3:$S$481,4,FALSE)</f>
        <v>Remera Manga Corta Beige Lisa T:XXS/XXL</v>
      </c>
      <c r="E988" s="3" t="s">
        <v>57</v>
      </c>
      <c r="F988" s="4"/>
      <c r="G988" s="2" t="str">
        <f>VLOOKUP($A988,[1]products_2021_10_19_12_46_45!$A$3:$S$481,16,FALSE)</f>
        <v>Remera lisa de algodón, mangas cortas y cuello rendono._x000D_
Uso diario._x000D_
Ideal para estampar, bordar y/o sublimar.</v>
      </c>
      <c r="H988" s="2" t="str">
        <f>IFERROR(VLOOKUP($A988,[1]products_2021_10_19_12_46_45!$A$3:$S$481,17,FALSE),"")</f>
        <v/>
      </c>
      <c r="I988" s="2" t="str">
        <f>VLOOKUP($A988,[1]products_2021_10_19_12_46_45!$A$3:$S$481,5,FALSE)</f>
        <v>Indumentaria militar</v>
      </c>
      <c r="J988" s="2" t="str">
        <f>IFERROR(VLOOKUP($A988,[1]products_2021_10_19_12_46_45!$A$3:$S$481,6,FALSE),"")</f>
        <v>Chombas, remeras y deportivos</v>
      </c>
      <c r="K988" s="2" t="str">
        <f>IFERROR(VLOOKUP($A988,[1]products_2021_10_19_12_46_45!$A$3:$S$481,7,FALSE),"")</f>
        <v>Remera</v>
      </c>
      <c r="L988" s="2" t="str">
        <f>IFERROR(VLOOKUP($A988,[1]products_2021_10_19_12_46_45!$A$3:$S$481,8,FALSE),"")</f>
        <v>Mangas Cortas</v>
      </c>
      <c r="M988" s="2" t="str">
        <f>IFERROR(VLOOKUP($A988,[1]products_2021_10_19_12_46_45!$A$3:$S$481,9,FALSE),"")</f>
        <v>Manga Corta, Remera, Beige, Lisa</v>
      </c>
      <c r="N988" s="2">
        <f>IFERROR(VLOOKUP(C988,[2]articulo!$A$1:$D$9000,4,FALSE),"")</f>
        <v>1965.6</v>
      </c>
      <c r="O988" s="2" t="str">
        <f>VLOOKUP($A988,[1]products_2021_10_19_12_46_45!$A$3:$S$481,18,FALSE)</f>
        <v>https://rerda.com/4319/remera-manga-corta-beige-lisa.jpg</v>
      </c>
      <c r="P988" s="2" t="str">
        <f>IFERROR(VLOOKUP(B988,[3]stock!$A$1:$B$9000,2,FALSE),"0")</f>
        <v>0</v>
      </c>
      <c r="Q988" s="2">
        <f>VLOOKUP($A988,[1]products_2021_10_19_12_46_45!$A$3:$S$481,11,FALSE)</f>
        <v>5</v>
      </c>
      <c r="R988" s="2">
        <f>VLOOKUP($A988,[1]products_2021_10_19_12_46_45!$A$3:$S$481,12,FALSE)</f>
        <v>5</v>
      </c>
      <c r="S988" s="2">
        <f>VLOOKUP($A988,[1]products_2021_10_19_12_46_45!$A$3:$S$481,13,FALSE)</f>
        <v>5</v>
      </c>
      <c r="T988" s="2">
        <f>VLOOKUP($A988,[1]products_2021_10_19_12_46_45!$A$3:$S$481,14,FALSE)</f>
        <v>0.03</v>
      </c>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row>
    <row r="989" spans="1:45" hidden="1" x14ac:dyDescent="0.25">
      <c r="A989" s="2">
        <v>1244</v>
      </c>
      <c r="B989" s="2">
        <v>223060000</v>
      </c>
      <c r="C989" s="2">
        <f>VLOOKUP($A989,[1]products_2021_10_19_12_46_45!$A$3:$S$481,3,FALSE)</f>
        <v>2230600</v>
      </c>
      <c r="D989" s="2" t="str">
        <f>VLOOKUP($A989,[1]products_2021_10_19_12_46_45!$A$3:$S$481,4,FALSE)</f>
        <v>Remera Manga Corta Verde Liceo Militar</v>
      </c>
      <c r="E989" s="3" t="s">
        <v>45</v>
      </c>
      <c r="F989" s="4"/>
      <c r="G989" s="2" t="str">
        <f>VLOOKUP($A989,[1]products_2021_10_19_12_46_45!$A$3:$S$481,16,FALSE)</f>
        <v>&lt;p&gt;Remera lisa de algodón, mangas cortas y cuello rendono.&lt;br /&gt; Uso diario.&lt;br /&gt; Ideal para estampar, bordar y/o sublimar.&lt;/p&gt;</v>
      </c>
      <c r="H989" s="2" t="str">
        <f>IFERROR(VLOOKUP($A989,[1]products_2021_10_19_12_46_45!$A$3:$S$481,17,FALSE),"")</f>
        <v/>
      </c>
      <c r="I989" s="2" t="str">
        <f>VLOOKUP($A989,[1]products_2021_10_19_12_46_45!$A$3:$S$481,5,FALSE)</f>
        <v>Indumentaria militar</v>
      </c>
      <c r="J989" s="2" t="str">
        <f>IFERROR(VLOOKUP($A989,[1]products_2021_10_19_12_46_45!$A$3:$S$481,6,FALSE),"")</f>
        <v>Chombas, remeras y deportivos</v>
      </c>
      <c r="K989" s="2" t="str">
        <f>IFERROR(VLOOKUP($A989,[1]products_2021_10_19_12_46_45!$A$3:$S$481,7,FALSE),"")</f>
        <v>Remera</v>
      </c>
      <c r="L989" s="2" t="str">
        <f>IFERROR(VLOOKUP($A989,[1]products_2021_10_19_12_46_45!$A$3:$S$481,8,FALSE),"")</f>
        <v>Mangas Cortas</v>
      </c>
      <c r="M989" s="2" t="str">
        <f>IFERROR(VLOOKUP($A989,[1]products_2021_10_19_12_46_45!$A$3:$S$481,9,FALSE),"")</f>
        <v>Manga Corta, Remera, Liceo, Militar, Liceo Militar, Lisa</v>
      </c>
      <c r="N989" s="2">
        <f>IFERROR(VLOOKUP(C989,[2]articulo!$A$1:$D$9000,4,FALSE),"")</f>
        <v>1965.6</v>
      </c>
      <c r="O989" s="2" t="str">
        <f>VLOOKUP($A989,[1]products_2021_10_19_12_46_45!$A$3:$S$481,18,FALSE)</f>
        <v>https://rerda.com/8113/remera-manga-corta-verde-liceo-militar.jpg,https://rerda.com/8114/remera-manga-corta-verde-liceo-militar.jpg</v>
      </c>
      <c r="P989" s="2">
        <f>IFERROR(VLOOKUP(B989,[3]stock!$A$1:$B$9000,2,FALSE),"0")</f>
        <v>0</v>
      </c>
      <c r="Q989" s="2">
        <f>VLOOKUP($A989,[1]products_2021_10_19_12_46_45!$A$3:$S$481,11,FALSE)</f>
        <v>5</v>
      </c>
      <c r="R989" s="2">
        <f>VLOOKUP($A989,[1]products_2021_10_19_12_46_45!$A$3:$S$481,12,FALSE)</f>
        <v>5</v>
      </c>
      <c r="S989" s="2">
        <f>VLOOKUP($A989,[1]products_2021_10_19_12_46_45!$A$3:$S$481,13,FALSE)</f>
        <v>5</v>
      </c>
      <c r="T989" s="2">
        <f>VLOOKUP($A989,[1]products_2021_10_19_12_46_45!$A$3:$S$481,14,FALSE)</f>
        <v>0.03</v>
      </c>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row>
    <row r="990" spans="1:45" hidden="1" x14ac:dyDescent="0.25">
      <c r="A990" s="2">
        <v>1244</v>
      </c>
      <c r="B990" s="2">
        <v>223060001</v>
      </c>
      <c r="C990" s="2">
        <f>VLOOKUP($A990,[1]products_2021_10_19_12_46_45!$A$3:$S$481,3,FALSE)</f>
        <v>2230600</v>
      </c>
      <c r="D990" s="2" t="str">
        <f>VLOOKUP($A990,[1]products_2021_10_19_12_46_45!$A$3:$S$481,4,FALSE)</f>
        <v>Remera Manga Corta Verde Liceo Militar</v>
      </c>
      <c r="E990" s="3" t="s">
        <v>46</v>
      </c>
      <c r="F990" s="4"/>
      <c r="G990" s="2" t="str">
        <f>VLOOKUP($A990,[1]products_2021_10_19_12_46_45!$A$3:$S$481,16,FALSE)</f>
        <v>&lt;p&gt;Remera lisa de algodón, mangas cortas y cuello rendono.&lt;br /&gt; Uso diario.&lt;br /&gt; Ideal para estampar, bordar y/o sublimar.&lt;/p&gt;</v>
      </c>
      <c r="H990" s="2" t="str">
        <f>IFERROR(VLOOKUP($A990,[1]products_2021_10_19_12_46_45!$A$3:$S$481,17,FALSE),"")</f>
        <v/>
      </c>
      <c r="I990" s="2" t="str">
        <f>VLOOKUP($A990,[1]products_2021_10_19_12_46_45!$A$3:$S$481,5,FALSE)</f>
        <v>Indumentaria militar</v>
      </c>
      <c r="J990" s="2" t="str">
        <f>IFERROR(VLOOKUP($A990,[1]products_2021_10_19_12_46_45!$A$3:$S$481,6,FALSE),"")</f>
        <v>Chombas, remeras y deportivos</v>
      </c>
      <c r="K990" s="2" t="str">
        <f>IFERROR(VLOOKUP($A990,[1]products_2021_10_19_12_46_45!$A$3:$S$481,7,FALSE),"")</f>
        <v>Remera</v>
      </c>
      <c r="L990" s="2" t="str">
        <f>IFERROR(VLOOKUP($A990,[1]products_2021_10_19_12_46_45!$A$3:$S$481,8,FALSE),"")</f>
        <v>Mangas Cortas</v>
      </c>
      <c r="M990" s="2" t="str">
        <f>IFERROR(VLOOKUP($A990,[1]products_2021_10_19_12_46_45!$A$3:$S$481,9,FALSE),"")</f>
        <v>Manga Corta, Remera, Liceo, Militar, Liceo Militar, Lisa</v>
      </c>
      <c r="N990" s="2">
        <f>IFERROR(VLOOKUP(C990,[2]articulo!$A$1:$D$9000,4,FALSE),"")</f>
        <v>1965.6</v>
      </c>
      <c r="O990" s="2" t="str">
        <f>VLOOKUP($A990,[1]products_2021_10_19_12_46_45!$A$3:$S$481,18,FALSE)</f>
        <v>https://rerda.com/8113/remera-manga-corta-verde-liceo-militar.jpg,https://rerda.com/8114/remera-manga-corta-verde-liceo-militar.jpg</v>
      </c>
      <c r="P990" s="2">
        <f>IFERROR(VLOOKUP(B990,[3]stock!$A$1:$B$9000,2,FALSE),"0")</f>
        <v>36</v>
      </c>
      <c r="Q990" s="2">
        <f>VLOOKUP($A990,[1]products_2021_10_19_12_46_45!$A$3:$S$481,11,FALSE)</f>
        <v>5</v>
      </c>
      <c r="R990" s="2">
        <f>VLOOKUP($A990,[1]products_2021_10_19_12_46_45!$A$3:$S$481,12,FALSE)</f>
        <v>5</v>
      </c>
      <c r="S990" s="2">
        <f>VLOOKUP($A990,[1]products_2021_10_19_12_46_45!$A$3:$S$481,13,FALSE)</f>
        <v>5</v>
      </c>
      <c r="T990" s="2">
        <f>VLOOKUP($A990,[1]products_2021_10_19_12_46_45!$A$3:$S$481,14,FALSE)</f>
        <v>0.03</v>
      </c>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row>
    <row r="991" spans="1:45" hidden="1" x14ac:dyDescent="0.25">
      <c r="A991" s="2">
        <v>1244</v>
      </c>
      <c r="B991" s="2">
        <v>223060002</v>
      </c>
      <c r="C991" s="2">
        <f>VLOOKUP($A991,[1]products_2021_10_19_12_46_45!$A$3:$S$481,3,FALSE)</f>
        <v>2230600</v>
      </c>
      <c r="D991" s="2" t="str">
        <f>VLOOKUP($A991,[1]products_2021_10_19_12_46_45!$A$3:$S$481,4,FALSE)</f>
        <v>Remera Manga Corta Verde Liceo Militar</v>
      </c>
      <c r="E991" s="3" t="s">
        <v>47</v>
      </c>
      <c r="F991" s="4"/>
      <c r="G991" s="2" t="str">
        <f>VLOOKUP($A991,[1]products_2021_10_19_12_46_45!$A$3:$S$481,16,FALSE)</f>
        <v>&lt;p&gt;Remera lisa de algodón, mangas cortas y cuello rendono.&lt;br /&gt; Uso diario.&lt;br /&gt; Ideal para estampar, bordar y/o sublimar.&lt;/p&gt;</v>
      </c>
      <c r="H991" s="2" t="str">
        <f>IFERROR(VLOOKUP($A991,[1]products_2021_10_19_12_46_45!$A$3:$S$481,17,FALSE),"")</f>
        <v/>
      </c>
      <c r="I991" s="2" t="str">
        <f>VLOOKUP($A991,[1]products_2021_10_19_12_46_45!$A$3:$S$481,5,FALSE)</f>
        <v>Indumentaria militar</v>
      </c>
      <c r="J991" s="2" t="str">
        <f>IFERROR(VLOOKUP($A991,[1]products_2021_10_19_12_46_45!$A$3:$S$481,6,FALSE),"")</f>
        <v>Chombas, remeras y deportivos</v>
      </c>
      <c r="K991" s="2" t="str">
        <f>IFERROR(VLOOKUP($A991,[1]products_2021_10_19_12_46_45!$A$3:$S$481,7,FALSE),"")</f>
        <v>Remera</v>
      </c>
      <c r="L991" s="2" t="str">
        <f>IFERROR(VLOOKUP($A991,[1]products_2021_10_19_12_46_45!$A$3:$S$481,8,FALSE),"")</f>
        <v>Mangas Cortas</v>
      </c>
      <c r="M991" s="2" t="str">
        <f>IFERROR(VLOOKUP($A991,[1]products_2021_10_19_12_46_45!$A$3:$S$481,9,FALSE),"")</f>
        <v>Manga Corta, Remera, Liceo, Militar, Liceo Militar, Lisa</v>
      </c>
      <c r="N991" s="2">
        <f>IFERROR(VLOOKUP(C991,[2]articulo!$A$1:$D$9000,4,FALSE),"")</f>
        <v>1965.6</v>
      </c>
      <c r="O991" s="2" t="str">
        <f>VLOOKUP($A991,[1]products_2021_10_19_12_46_45!$A$3:$S$481,18,FALSE)</f>
        <v>https://rerda.com/8113/remera-manga-corta-verde-liceo-militar.jpg,https://rerda.com/8114/remera-manga-corta-verde-liceo-militar.jpg</v>
      </c>
      <c r="P991" s="2">
        <f>IFERROR(VLOOKUP(B991,[3]stock!$A$1:$B$9000,2,FALSE),"0")</f>
        <v>28</v>
      </c>
      <c r="Q991" s="2">
        <f>VLOOKUP($A991,[1]products_2021_10_19_12_46_45!$A$3:$S$481,11,FALSE)</f>
        <v>5</v>
      </c>
      <c r="R991" s="2">
        <f>VLOOKUP($A991,[1]products_2021_10_19_12_46_45!$A$3:$S$481,12,FALSE)</f>
        <v>5</v>
      </c>
      <c r="S991" s="2">
        <f>VLOOKUP($A991,[1]products_2021_10_19_12_46_45!$A$3:$S$481,13,FALSE)</f>
        <v>5</v>
      </c>
      <c r="T991" s="2">
        <f>VLOOKUP($A991,[1]products_2021_10_19_12_46_45!$A$3:$S$481,14,FALSE)</f>
        <v>0.03</v>
      </c>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row>
    <row r="992" spans="1:45" hidden="1" x14ac:dyDescent="0.25">
      <c r="A992" s="2">
        <v>1244</v>
      </c>
      <c r="B992" s="2">
        <v>223060003</v>
      </c>
      <c r="C992" s="2">
        <f>VLOOKUP($A992,[1]products_2021_10_19_12_46_45!$A$3:$S$481,3,FALSE)</f>
        <v>2230600</v>
      </c>
      <c r="D992" s="2" t="str">
        <f>VLOOKUP($A992,[1]products_2021_10_19_12_46_45!$A$3:$S$481,4,FALSE)</f>
        <v>Remera Manga Corta Verde Liceo Militar</v>
      </c>
      <c r="E992" s="3" t="s">
        <v>48</v>
      </c>
      <c r="F992" s="4"/>
      <c r="G992" s="2" t="str">
        <f>VLOOKUP($A992,[1]products_2021_10_19_12_46_45!$A$3:$S$481,16,FALSE)</f>
        <v>&lt;p&gt;Remera lisa de algodón, mangas cortas y cuello rendono.&lt;br /&gt; Uso diario.&lt;br /&gt; Ideal para estampar, bordar y/o sublimar.&lt;/p&gt;</v>
      </c>
      <c r="H992" s="2" t="str">
        <f>IFERROR(VLOOKUP($A992,[1]products_2021_10_19_12_46_45!$A$3:$S$481,17,FALSE),"")</f>
        <v/>
      </c>
      <c r="I992" s="2" t="str">
        <f>VLOOKUP($A992,[1]products_2021_10_19_12_46_45!$A$3:$S$481,5,FALSE)</f>
        <v>Indumentaria militar</v>
      </c>
      <c r="J992" s="2" t="str">
        <f>IFERROR(VLOOKUP($A992,[1]products_2021_10_19_12_46_45!$A$3:$S$481,6,FALSE),"")</f>
        <v>Chombas, remeras y deportivos</v>
      </c>
      <c r="K992" s="2" t="str">
        <f>IFERROR(VLOOKUP($A992,[1]products_2021_10_19_12_46_45!$A$3:$S$481,7,FALSE),"")</f>
        <v>Remera</v>
      </c>
      <c r="L992" s="2" t="str">
        <f>IFERROR(VLOOKUP($A992,[1]products_2021_10_19_12_46_45!$A$3:$S$481,8,FALSE),"")</f>
        <v>Mangas Cortas</v>
      </c>
      <c r="M992" s="2" t="str">
        <f>IFERROR(VLOOKUP($A992,[1]products_2021_10_19_12_46_45!$A$3:$S$481,9,FALSE),"")</f>
        <v>Manga Corta, Remera, Liceo, Militar, Liceo Militar, Lisa</v>
      </c>
      <c r="N992" s="2">
        <f>IFERROR(VLOOKUP(C992,[2]articulo!$A$1:$D$9000,4,FALSE),"")</f>
        <v>1965.6</v>
      </c>
      <c r="O992" s="2" t="str">
        <f>VLOOKUP($A992,[1]products_2021_10_19_12_46_45!$A$3:$S$481,18,FALSE)</f>
        <v>https://rerda.com/8113/remera-manga-corta-verde-liceo-militar.jpg,https://rerda.com/8114/remera-manga-corta-verde-liceo-militar.jpg</v>
      </c>
      <c r="P992" s="2">
        <f>IFERROR(VLOOKUP(B992,[3]stock!$A$1:$B$9000,2,FALSE),"0")</f>
        <v>11</v>
      </c>
      <c r="Q992" s="2">
        <f>VLOOKUP($A992,[1]products_2021_10_19_12_46_45!$A$3:$S$481,11,FALSE)</f>
        <v>5</v>
      </c>
      <c r="R992" s="2">
        <f>VLOOKUP($A992,[1]products_2021_10_19_12_46_45!$A$3:$S$481,12,FALSE)</f>
        <v>5</v>
      </c>
      <c r="S992" s="2">
        <f>VLOOKUP($A992,[1]products_2021_10_19_12_46_45!$A$3:$S$481,13,FALSE)</f>
        <v>5</v>
      </c>
      <c r="T992" s="2">
        <f>VLOOKUP($A992,[1]products_2021_10_19_12_46_45!$A$3:$S$481,14,FALSE)</f>
        <v>0.03</v>
      </c>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row>
    <row r="993" spans="1:45" hidden="1" x14ac:dyDescent="0.25">
      <c r="A993" s="2">
        <v>1244</v>
      </c>
      <c r="B993" s="2">
        <v>223060004</v>
      </c>
      <c r="C993" s="2">
        <f>VLOOKUP($A993,[1]products_2021_10_19_12_46_45!$A$3:$S$481,3,FALSE)</f>
        <v>2230600</v>
      </c>
      <c r="D993" s="2" t="str">
        <f>VLOOKUP($A993,[1]products_2021_10_19_12_46_45!$A$3:$S$481,4,FALSE)</f>
        <v>Remera Manga Corta Verde Liceo Militar</v>
      </c>
      <c r="E993" s="3" t="s">
        <v>49</v>
      </c>
      <c r="F993" s="4"/>
      <c r="G993" s="2" t="str">
        <f>VLOOKUP($A993,[1]products_2021_10_19_12_46_45!$A$3:$S$481,16,FALSE)</f>
        <v>&lt;p&gt;Remera lisa de algodón, mangas cortas y cuello rendono.&lt;br /&gt; Uso diario.&lt;br /&gt; Ideal para estampar, bordar y/o sublimar.&lt;/p&gt;</v>
      </c>
      <c r="H993" s="2" t="str">
        <f>IFERROR(VLOOKUP($A993,[1]products_2021_10_19_12_46_45!$A$3:$S$481,17,FALSE),"")</f>
        <v/>
      </c>
      <c r="I993" s="2" t="str">
        <f>VLOOKUP($A993,[1]products_2021_10_19_12_46_45!$A$3:$S$481,5,FALSE)</f>
        <v>Indumentaria militar</v>
      </c>
      <c r="J993" s="2" t="str">
        <f>IFERROR(VLOOKUP($A993,[1]products_2021_10_19_12_46_45!$A$3:$S$481,6,FALSE),"")</f>
        <v>Chombas, remeras y deportivos</v>
      </c>
      <c r="K993" s="2" t="str">
        <f>IFERROR(VLOOKUP($A993,[1]products_2021_10_19_12_46_45!$A$3:$S$481,7,FALSE),"")</f>
        <v>Remera</v>
      </c>
      <c r="L993" s="2" t="str">
        <f>IFERROR(VLOOKUP($A993,[1]products_2021_10_19_12_46_45!$A$3:$S$481,8,FALSE),"")</f>
        <v>Mangas Cortas</v>
      </c>
      <c r="M993" s="2" t="str">
        <f>IFERROR(VLOOKUP($A993,[1]products_2021_10_19_12_46_45!$A$3:$S$481,9,FALSE),"")</f>
        <v>Manga Corta, Remera, Liceo, Militar, Liceo Militar, Lisa</v>
      </c>
      <c r="N993" s="2">
        <f>IFERROR(VLOOKUP(C993,[2]articulo!$A$1:$D$9000,4,FALSE),"")</f>
        <v>1965.6</v>
      </c>
      <c r="O993" s="2" t="str">
        <f>VLOOKUP($A993,[1]products_2021_10_19_12_46_45!$A$3:$S$481,18,FALSE)</f>
        <v>https://rerda.com/8113/remera-manga-corta-verde-liceo-militar.jpg,https://rerda.com/8114/remera-manga-corta-verde-liceo-militar.jpg</v>
      </c>
      <c r="P993" s="2">
        <f>IFERROR(VLOOKUP(B993,[3]stock!$A$1:$B$9000,2,FALSE),"0")</f>
        <v>6</v>
      </c>
      <c r="Q993" s="2">
        <f>VLOOKUP($A993,[1]products_2021_10_19_12_46_45!$A$3:$S$481,11,FALSE)</f>
        <v>5</v>
      </c>
      <c r="R993" s="2">
        <f>VLOOKUP($A993,[1]products_2021_10_19_12_46_45!$A$3:$S$481,12,FALSE)</f>
        <v>5</v>
      </c>
      <c r="S993" s="2">
        <f>VLOOKUP($A993,[1]products_2021_10_19_12_46_45!$A$3:$S$481,13,FALSE)</f>
        <v>5</v>
      </c>
      <c r="T993" s="2">
        <f>VLOOKUP($A993,[1]products_2021_10_19_12_46_45!$A$3:$S$481,14,FALSE)</f>
        <v>0.03</v>
      </c>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row>
    <row r="994" spans="1:45" hidden="1" x14ac:dyDescent="0.25">
      <c r="A994" s="2">
        <v>1244</v>
      </c>
      <c r="B994" s="2">
        <v>223060005</v>
      </c>
      <c r="C994" s="2">
        <f>VLOOKUP($A994,[1]products_2021_10_19_12_46_45!$A$3:$S$481,3,FALSE)</f>
        <v>2230600</v>
      </c>
      <c r="D994" s="2" t="str">
        <f>VLOOKUP($A994,[1]products_2021_10_19_12_46_45!$A$3:$S$481,4,FALSE)</f>
        <v>Remera Manga Corta Verde Liceo Militar</v>
      </c>
      <c r="E994" s="3" t="s">
        <v>50</v>
      </c>
      <c r="F994" s="4"/>
      <c r="G994" s="2" t="str">
        <f>VLOOKUP($A994,[1]products_2021_10_19_12_46_45!$A$3:$S$481,16,FALSE)</f>
        <v>&lt;p&gt;Remera lisa de algodón, mangas cortas y cuello rendono.&lt;br /&gt; Uso diario.&lt;br /&gt; Ideal para estampar, bordar y/o sublimar.&lt;/p&gt;</v>
      </c>
      <c r="H994" s="2" t="str">
        <f>IFERROR(VLOOKUP($A994,[1]products_2021_10_19_12_46_45!$A$3:$S$481,17,FALSE),"")</f>
        <v/>
      </c>
      <c r="I994" s="2" t="str">
        <f>VLOOKUP($A994,[1]products_2021_10_19_12_46_45!$A$3:$S$481,5,FALSE)</f>
        <v>Indumentaria militar</v>
      </c>
      <c r="J994" s="2" t="str">
        <f>IFERROR(VLOOKUP($A994,[1]products_2021_10_19_12_46_45!$A$3:$S$481,6,FALSE),"")</f>
        <v>Chombas, remeras y deportivos</v>
      </c>
      <c r="K994" s="2" t="str">
        <f>IFERROR(VLOOKUP($A994,[1]products_2021_10_19_12_46_45!$A$3:$S$481,7,FALSE),"")</f>
        <v>Remera</v>
      </c>
      <c r="L994" s="2" t="str">
        <f>IFERROR(VLOOKUP($A994,[1]products_2021_10_19_12_46_45!$A$3:$S$481,8,FALSE),"")</f>
        <v>Mangas Cortas</v>
      </c>
      <c r="M994" s="2" t="str">
        <f>IFERROR(VLOOKUP($A994,[1]products_2021_10_19_12_46_45!$A$3:$S$481,9,FALSE),"")</f>
        <v>Manga Corta, Remera, Liceo, Militar, Liceo Militar, Lisa</v>
      </c>
      <c r="N994" s="2">
        <f>IFERROR(VLOOKUP(C994,[2]articulo!$A$1:$D$9000,4,FALSE),"")</f>
        <v>1965.6</v>
      </c>
      <c r="O994" s="2" t="str">
        <f>VLOOKUP($A994,[1]products_2021_10_19_12_46_45!$A$3:$S$481,18,FALSE)</f>
        <v>https://rerda.com/8113/remera-manga-corta-verde-liceo-militar.jpg,https://rerda.com/8114/remera-manga-corta-verde-liceo-militar.jpg</v>
      </c>
      <c r="P994" s="2">
        <f>IFERROR(VLOOKUP(B994,[3]stock!$A$1:$B$9000,2,FALSE),"0")</f>
        <v>33</v>
      </c>
      <c r="Q994" s="2">
        <f>VLOOKUP($A994,[1]products_2021_10_19_12_46_45!$A$3:$S$481,11,FALSE)</f>
        <v>5</v>
      </c>
      <c r="R994" s="2">
        <f>VLOOKUP($A994,[1]products_2021_10_19_12_46_45!$A$3:$S$481,12,FALSE)</f>
        <v>5</v>
      </c>
      <c r="S994" s="2">
        <f>VLOOKUP($A994,[1]products_2021_10_19_12_46_45!$A$3:$S$481,13,FALSE)</f>
        <v>5</v>
      </c>
      <c r="T994" s="2">
        <f>VLOOKUP($A994,[1]products_2021_10_19_12_46_45!$A$3:$S$481,14,FALSE)</f>
        <v>0.03</v>
      </c>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row>
    <row r="995" spans="1:45" hidden="1" x14ac:dyDescent="0.25">
      <c r="A995" s="2">
        <v>1244</v>
      </c>
      <c r="B995" s="2">
        <v>223060006</v>
      </c>
      <c r="C995" s="2">
        <f>VLOOKUP($A995,[1]products_2021_10_19_12_46_45!$A$3:$S$481,3,FALSE)</f>
        <v>2230600</v>
      </c>
      <c r="D995" s="2" t="str">
        <f>VLOOKUP($A995,[1]products_2021_10_19_12_46_45!$A$3:$S$481,4,FALSE)</f>
        <v>Remera Manga Corta Verde Liceo Militar</v>
      </c>
      <c r="E995" s="3" t="s">
        <v>51</v>
      </c>
      <c r="F995" s="4"/>
      <c r="G995" s="2" t="str">
        <f>VLOOKUP($A995,[1]products_2021_10_19_12_46_45!$A$3:$S$481,16,FALSE)</f>
        <v>&lt;p&gt;Remera lisa de algodón, mangas cortas y cuello rendono.&lt;br /&gt; Uso diario.&lt;br /&gt; Ideal para estampar, bordar y/o sublimar.&lt;/p&gt;</v>
      </c>
      <c r="H995" s="2" t="str">
        <f>IFERROR(VLOOKUP($A995,[1]products_2021_10_19_12_46_45!$A$3:$S$481,17,FALSE),"")</f>
        <v/>
      </c>
      <c r="I995" s="2" t="str">
        <f>VLOOKUP($A995,[1]products_2021_10_19_12_46_45!$A$3:$S$481,5,FALSE)</f>
        <v>Indumentaria militar</v>
      </c>
      <c r="J995" s="2" t="str">
        <f>IFERROR(VLOOKUP($A995,[1]products_2021_10_19_12_46_45!$A$3:$S$481,6,FALSE),"")</f>
        <v>Chombas, remeras y deportivos</v>
      </c>
      <c r="K995" s="2" t="str">
        <f>IFERROR(VLOOKUP($A995,[1]products_2021_10_19_12_46_45!$A$3:$S$481,7,FALSE),"")</f>
        <v>Remera</v>
      </c>
      <c r="L995" s="2" t="str">
        <f>IFERROR(VLOOKUP($A995,[1]products_2021_10_19_12_46_45!$A$3:$S$481,8,FALSE),"")</f>
        <v>Mangas Cortas</v>
      </c>
      <c r="M995" s="2" t="str">
        <f>IFERROR(VLOOKUP($A995,[1]products_2021_10_19_12_46_45!$A$3:$S$481,9,FALSE),"")</f>
        <v>Manga Corta, Remera, Liceo, Militar, Liceo Militar, Lisa</v>
      </c>
      <c r="N995" s="2">
        <f>IFERROR(VLOOKUP(C995,[2]articulo!$A$1:$D$9000,4,FALSE),"")</f>
        <v>1965.6</v>
      </c>
      <c r="O995" s="2" t="str">
        <f>VLOOKUP($A995,[1]products_2021_10_19_12_46_45!$A$3:$S$481,18,FALSE)</f>
        <v>https://rerda.com/8113/remera-manga-corta-verde-liceo-militar.jpg,https://rerda.com/8114/remera-manga-corta-verde-liceo-militar.jpg</v>
      </c>
      <c r="P995" s="2">
        <f>IFERROR(VLOOKUP(B995,[3]stock!$A$1:$B$9000,2,FALSE),"0")</f>
        <v>34</v>
      </c>
      <c r="Q995" s="2">
        <f>VLOOKUP($A995,[1]products_2021_10_19_12_46_45!$A$3:$S$481,11,FALSE)</f>
        <v>5</v>
      </c>
      <c r="R995" s="2">
        <f>VLOOKUP($A995,[1]products_2021_10_19_12_46_45!$A$3:$S$481,12,FALSE)</f>
        <v>5</v>
      </c>
      <c r="S995" s="2">
        <f>VLOOKUP($A995,[1]products_2021_10_19_12_46_45!$A$3:$S$481,13,FALSE)</f>
        <v>5</v>
      </c>
      <c r="T995" s="2">
        <f>VLOOKUP($A995,[1]products_2021_10_19_12_46_45!$A$3:$S$481,14,FALSE)</f>
        <v>0.03</v>
      </c>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row>
    <row r="996" spans="1:45" hidden="1" x14ac:dyDescent="0.25">
      <c r="A996" s="2">
        <v>1244</v>
      </c>
      <c r="B996" s="2">
        <v>223060007</v>
      </c>
      <c r="C996" s="2">
        <f>VLOOKUP($A996,[1]products_2021_10_19_12_46_45!$A$3:$S$481,3,FALSE)</f>
        <v>2230600</v>
      </c>
      <c r="D996" s="2" t="str">
        <f>VLOOKUP($A996,[1]products_2021_10_19_12_46_45!$A$3:$S$481,4,FALSE)</f>
        <v>Remera Manga Corta Verde Liceo Militar</v>
      </c>
      <c r="E996" s="3" t="s">
        <v>57</v>
      </c>
      <c r="F996" s="4"/>
      <c r="G996" s="2" t="str">
        <f>VLOOKUP($A996,[1]products_2021_10_19_12_46_45!$A$3:$S$481,16,FALSE)</f>
        <v>&lt;p&gt;Remera lisa de algodón, mangas cortas y cuello rendono.&lt;br /&gt; Uso diario.&lt;br /&gt; Ideal para estampar, bordar y/o sublimar.&lt;/p&gt;</v>
      </c>
      <c r="H996" s="2" t="str">
        <f>IFERROR(VLOOKUP($A996,[1]products_2021_10_19_12_46_45!$A$3:$S$481,17,FALSE),"")</f>
        <v/>
      </c>
      <c r="I996" s="2" t="str">
        <f>VLOOKUP($A996,[1]products_2021_10_19_12_46_45!$A$3:$S$481,5,FALSE)</f>
        <v>Indumentaria militar</v>
      </c>
      <c r="J996" s="2" t="str">
        <f>IFERROR(VLOOKUP($A996,[1]products_2021_10_19_12_46_45!$A$3:$S$481,6,FALSE),"")</f>
        <v>Chombas, remeras y deportivos</v>
      </c>
      <c r="K996" s="2" t="str">
        <f>IFERROR(VLOOKUP($A996,[1]products_2021_10_19_12_46_45!$A$3:$S$481,7,FALSE),"")</f>
        <v>Remera</v>
      </c>
      <c r="L996" s="2" t="str">
        <f>IFERROR(VLOOKUP($A996,[1]products_2021_10_19_12_46_45!$A$3:$S$481,8,FALSE),"")</f>
        <v>Mangas Cortas</v>
      </c>
      <c r="M996" s="2" t="str">
        <f>IFERROR(VLOOKUP($A996,[1]products_2021_10_19_12_46_45!$A$3:$S$481,9,FALSE),"")</f>
        <v>Manga Corta, Remera, Liceo, Militar, Liceo Militar, Lisa</v>
      </c>
      <c r="N996" s="2">
        <f>IFERROR(VLOOKUP(C996,[2]articulo!$A$1:$D$9000,4,FALSE),"")</f>
        <v>1965.6</v>
      </c>
      <c r="O996" s="2" t="str">
        <f>VLOOKUP($A996,[1]products_2021_10_19_12_46_45!$A$3:$S$481,18,FALSE)</f>
        <v>https://rerda.com/8113/remera-manga-corta-verde-liceo-militar.jpg,https://rerda.com/8114/remera-manga-corta-verde-liceo-militar.jpg</v>
      </c>
      <c r="P996" s="2">
        <f>IFERROR(VLOOKUP(B996,[3]stock!$A$1:$B$9000,2,FALSE),"0")</f>
        <v>25</v>
      </c>
      <c r="Q996" s="2">
        <f>VLOOKUP($A996,[1]products_2021_10_19_12_46_45!$A$3:$S$481,11,FALSE)</f>
        <v>5</v>
      </c>
      <c r="R996" s="2">
        <f>VLOOKUP($A996,[1]products_2021_10_19_12_46_45!$A$3:$S$481,12,FALSE)</f>
        <v>5</v>
      </c>
      <c r="S996" s="2">
        <f>VLOOKUP($A996,[1]products_2021_10_19_12_46_45!$A$3:$S$481,13,FALSE)</f>
        <v>5</v>
      </c>
      <c r="T996" s="2">
        <f>VLOOKUP($A996,[1]products_2021_10_19_12_46_45!$A$3:$S$481,14,FALSE)</f>
        <v>0.03</v>
      </c>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row>
    <row r="997" spans="1:45" hidden="1" x14ac:dyDescent="0.25">
      <c r="A997" s="2">
        <v>1244</v>
      </c>
      <c r="B997" s="2">
        <v>223060008</v>
      </c>
      <c r="C997" s="2">
        <f>VLOOKUP($A997,[1]products_2021_10_19_12_46_45!$A$3:$S$481,3,FALSE)</f>
        <v>2230600</v>
      </c>
      <c r="D997" s="2" t="str">
        <f>VLOOKUP($A997,[1]products_2021_10_19_12_46_45!$A$3:$S$481,4,FALSE)</f>
        <v>Remera Manga Corta Verde Liceo Militar</v>
      </c>
      <c r="E997" s="3" t="s">
        <v>58</v>
      </c>
      <c r="F997" s="4"/>
      <c r="G997" s="2" t="str">
        <f>VLOOKUP($A997,[1]products_2021_10_19_12_46_45!$A$3:$S$481,16,FALSE)</f>
        <v>&lt;p&gt;Remera lisa de algodón, mangas cortas y cuello rendono.&lt;br /&gt; Uso diario.&lt;br /&gt; Ideal para estampar, bordar y/o sublimar.&lt;/p&gt;</v>
      </c>
      <c r="H997" s="2" t="str">
        <f>IFERROR(VLOOKUP($A997,[1]products_2021_10_19_12_46_45!$A$3:$S$481,17,FALSE),"")</f>
        <v/>
      </c>
      <c r="I997" s="2" t="str">
        <f>VLOOKUP($A997,[1]products_2021_10_19_12_46_45!$A$3:$S$481,5,FALSE)</f>
        <v>Indumentaria militar</v>
      </c>
      <c r="J997" s="2" t="str">
        <f>IFERROR(VLOOKUP($A997,[1]products_2021_10_19_12_46_45!$A$3:$S$481,6,FALSE),"")</f>
        <v>Chombas, remeras y deportivos</v>
      </c>
      <c r="K997" s="2" t="str">
        <f>IFERROR(VLOOKUP($A997,[1]products_2021_10_19_12_46_45!$A$3:$S$481,7,FALSE),"")</f>
        <v>Remera</v>
      </c>
      <c r="L997" s="2" t="str">
        <f>IFERROR(VLOOKUP($A997,[1]products_2021_10_19_12_46_45!$A$3:$S$481,8,FALSE),"")</f>
        <v>Mangas Cortas</v>
      </c>
      <c r="M997" s="2" t="str">
        <f>IFERROR(VLOOKUP($A997,[1]products_2021_10_19_12_46_45!$A$3:$S$481,9,FALSE),"")</f>
        <v>Manga Corta, Remera, Liceo, Militar, Liceo Militar, Lisa</v>
      </c>
      <c r="N997" s="2">
        <f>IFERROR(VLOOKUP(C997,[2]articulo!$A$1:$D$9000,4,FALSE),"")</f>
        <v>1965.6</v>
      </c>
      <c r="O997" s="2" t="str">
        <f>VLOOKUP($A997,[1]products_2021_10_19_12_46_45!$A$3:$S$481,18,FALSE)</f>
        <v>https://rerda.com/8113/remera-manga-corta-verde-liceo-militar.jpg,https://rerda.com/8114/remera-manga-corta-verde-liceo-militar.jpg</v>
      </c>
      <c r="P997" s="2">
        <f>IFERROR(VLOOKUP(B997,[3]stock!$A$1:$B$9000,2,FALSE),"0")</f>
        <v>0</v>
      </c>
      <c r="Q997" s="2">
        <f>VLOOKUP($A997,[1]products_2021_10_19_12_46_45!$A$3:$S$481,11,FALSE)</f>
        <v>5</v>
      </c>
      <c r="R997" s="2">
        <f>VLOOKUP($A997,[1]products_2021_10_19_12_46_45!$A$3:$S$481,12,FALSE)</f>
        <v>5</v>
      </c>
      <c r="S997" s="2">
        <f>VLOOKUP($A997,[1]products_2021_10_19_12_46_45!$A$3:$S$481,13,FALSE)</f>
        <v>5</v>
      </c>
      <c r="T997" s="2">
        <f>VLOOKUP($A997,[1]products_2021_10_19_12_46_45!$A$3:$S$481,14,FALSE)</f>
        <v>0.03</v>
      </c>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row>
    <row r="998" spans="1:45" hidden="1" x14ac:dyDescent="0.25">
      <c r="A998" s="2">
        <v>1244</v>
      </c>
      <c r="B998" s="2">
        <v>223060009</v>
      </c>
      <c r="C998" s="2">
        <f>VLOOKUP($A998,[1]products_2021_10_19_12_46_45!$A$3:$S$481,3,FALSE)</f>
        <v>2230600</v>
      </c>
      <c r="D998" s="2" t="str">
        <f>VLOOKUP($A998,[1]products_2021_10_19_12_46_45!$A$3:$S$481,4,FALSE)</f>
        <v>Remera Manga Corta Verde Liceo Militar</v>
      </c>
      <c r="E998" s="3" t="s">
        <v>59</v>
      </c>
      <c r="F998" s="4"/>
      <c r="G998" s="2" t="str">
        <f>VLOOKUP($A998,[1]products_2021_10_19_12_46_45!$A$3:$S$481,16,FALSE)</f>
        <v>&lt;p&gt;Remera lisa de algodón, mangas cortas y cuello rendono.&lt;br /&gt; Uso diario.&lt;br /&gt; Ideal para estampar, bordar y/o sublimar.&lt;/p&gt;</v>
      </c>
      <c r="H998" s="2" t="str">
        <f>IFERROR(VLOOKUP($A998,[1]products_2021_10_19_12_46_45!$A$3:$S$481,17,FALSE),"")</f>
        <v/>
      </c>
      <c r="I998" s="2" t="str">
        <f>VLOOKUP($A998,[1]products_2021_10_19_12_46_45!$A$3:$S$481,5,FALSE)</f>
        <v>Indumentaria militar</v>
      </c>
      <c r="J998" s="2" t="str">
        <f>IFERROR(VLOOKUP($A998,[1]products_2021_10_19_12_46_45!$A$3:$S$481,6,FALSE),"")</f>
        <v>Chombas, remeras y deportivos</v>
      </c>
      <c r="K998" s="2" t="str">
        <f>IFERROR(VLOOKUP($A998,[1]products_2021_10_19_12_46_45!$A$3:$S$481,7,FALSE),"")</f>
        <v>Remera</v>
      </c>
      <c r="L998" s="2" t="str">
        <f>IFERROR(VLOOKUP($A998,[1]products_2021_10_19_12_46_45!$A$3:$S$481,8,FALSE),"")</f>
        <v>Mangas Cortas</v>
      </c>
      <c r="M998" s="2" t="str">
        <f>IFERROR(VLOOKUP($A998,[1]products_2021_10_19_12_46_45!$A$3:$S$481,9,FALSE),"")</f>
        <v>Manga Corta, Remera, Liceo, Militar, Liceo Militar, Lisa</v>
      </c>
      <c r="N998" s="2">
        <f>IFERROR(VLOOKUP(C998,[2]articulo!$A$1:$D$9000,4,FALSE),"")</f>
        <v>1965.6</v>
      </c>
      <c r="O998" s="2" t="str">
        <f>VLOOKUP($A998,[1]products_2021_10_19_12_46_45!$A$3:$S$481,18,FALSE)</f>
        <v>https://rerda.com/8113/remera-manga-corta-verde-liceo-militar.jpg,https://rerda.com/8114/remera-manga-corta-verde-liceo-militar.jpg</v>
      </c>
      <c r="P998" s="2">
        <f>IFERROR(VLOOKUP(B998,[3]stock!$A$1:$B$9000,2,FALSE),"0")</f>
        <v>0</v>
      </c>
      <c r="Q998" s="2">
        <f>VLOOKUP($A998,[1]products_2021_10_19_12_46_45!$A$3:$S$481,11,FALSE)</f>
        <v>5</v>
      </c>
      <c r="R998" s="2">
        <f>VLOOKUP($A998,[1]products_2021_10_19_12_46_45!$A$3:$S$481,12,FALSE)</f>
        <v>5</v>
      </c>
      <c r="S998" s="2">
        <f>VLOOKUP($A998,[1]products_2021_10_19_12_46_45!$A$3:$S$481,13,FALSE)</f>
        <v>5</v>
      </c>
      <c r="T998" s="2">
        <f>VLOOKUP($A998,[1]products_2021_10_19_12_46_45!$A$3:$S$481,14,FALSE)</f>
        <v>0.03</v>
      </c>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row>
    <row r="999" spans="1:45" hidden="1" x14ac:dyDescent="0.25">
      <c r="A999" s="2">
        <v>1244</v>
      </c>
      <c r="B999" s="2">
        <v>223060010</v>
      </c>
      <c r="C999" s="2">
        <f>VLOOKUP($A999,[1]products_2021_10_19_12_46_45!$A$3:$S$481,3,FALSE)</f>
        <v>2230600</v>
      </c>
      <c r="D999" s="2" t="str">
        <f>VLOOKUP($A999,[1]products_2021_10_19_12_46_45!$A$3:$S$481,4,FALSE)</f>
        <v>Remera Manga Corta Verde Liceo Militar</v>
      </c>
      <c r="E999" s="3" t="s">
        <v>60</v>
      </c>
      <c r="F999" s="4"/>
      <c r="G999" s="2" t="str">
        <f>VLOOKUP($A999,[1]products_2021_10_19_12_46_45!$A$3:$S$481,16,FALSE)</f>
        <v>&lt;p&gt;Remera lisa de algodón, mangas cortas y cuello rendono.&lt;br /&gt; Uso diario.&lt;br /&gt; Ideal para estampar, bordar y/o sublimar.&lt;/p&gt;</v>
      </c>
      <c r="H999" s="2" t="str">
        <f>IFERROR(VLOOKUP($A999,[1]products_2021_10_19_12_46_45!$A$3:$S$481,17,FALSE),"")</f>
        <v/>
      </c>
      <c r="I999" s="2" t="str">
        <f>VLOOKUP($A999,[1]products_2021_10_19_12_46_45!$A$3:$S$481,5,FALSE)</f>
        <v>Indumentaria militar</v>
      </c>
      <c r="J999" s="2" t="str">
        <f>IFERROR(VLOOKUP($A999,[1]products_2021_10_19_12_46_45!$A$3:$S$481,6,FALSE),"")</f>
        <v>Chombas, remeras y deportivos</v>
      </c>
      <c r="K999" s="2" t="str">
        <f>IFERROR(VLOOKUP($A999,[1]products_2021_10_19_12_46_45!$A$3:$S$481,7,FALSE),"")</f>
        <v>Remera</v>
      </c>
      <c r="L999" s="2" t="str">
        <f>IFERROR(VLOOKUP($A999,[1]products_2021_10_19_12_46_45!$A$3:$S$481,8,FALSE),"")</f>
        <v>Mangas Cortas</v>
      </c>
      <c r="M999" s="2" t="str">
        <f>IFERROR(VLOOKUP($A999,[1]products_2021_10_19_12_46_45!$A$3:$S$481,9,FALSE),"")</f>
        <v>Manga Corta, Remera, Liceo, Militar, Liceo Militar, Lisa</v>
      </c>
      <c r="N999" s="2">
        <f>IFERROR(VLOOKUP(C999,[2]articulo!$A$1:$D$9000,4,FALSE),"")</f>
        <v>1965.6</v>
      </c>
      <c r="O999" s="2" t="str">
        <f>VLOOKUP($A999,[1]products_2021_10_19_12_46_45!$A$3:$S$481,18,FALSE)</f>
        <v>https://rerda.com/8113/remera-manga-corta-verde-liceo-militar.jpg,https://rerda.com/8114/remera-manga-corta-verde-liceo-militar.jpg</v>
      </c>
      <c r="P999" s="2">
        <f>IFERROR(VLOOKUP(B999,[3]stock!$A$1:$B$9000,2,FALSE),"0")</f>
        <v>0</v>
      </c>
      <c r="Q999" s="2">
        <f>VLOOKUP($A999,[1]products_2021_10_19_12_46_45!$A$3:$S$481,11,FALSE)</f>
        <v>5</v>
      </c>
      <c r="R999" s="2">
        <f>VLOOKUP($A999,[1]products_2021_10_19_12_46_45!$A$3:$S$481,12,FALSE)</f>
        <v>5</v>
      </c>
      <c r="S999" s="2">
        <f>VLOOKUP($A999,[1]products_2021_10_19_12_46_45!$A$3:$S$481,13,FALSE)</f>
        <v>5</v>
      </c>
      <c r="T999" s="2">
        <f>VLOOKUP($A999,[1]products_2021_10_19_12_46_45!$A$3:$S$481,14,FALSE)</f>
        <v>0.03</v>
      </c>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row>
    <row r="1000" spans="1:45" hidden="1" x14ac:dyDescent="0.25">
      <c r="A1000" s="2">
        <v>20</v>
      </c>
      <c r="B1000" s="2">
        <v>230104600</v>
      </c>
      <c r="C1000" s="2">
        <f>VLOOKUP($A1000,[1]products_2021_10_19_12_46_45!$A$3:$S$481,3,FALSE)</f>
        <v>2301046</v>
      </c>
      <c r="D1000" s="2" t="str">
        <f>VLOOKUP($A1000,[1]products_2021_10_19_12_46_45!$A$3:$S$481,4,FALSE)</f>
        <v>Tricota Escote en V Negra</v>
      </c>
      <c r="E1000" s="3" t="s">
        <v>45</v>
      </c>
      <c r="F1000" s="4"/>
      <c r="G1000" s="2" t="str">
        <f>VLOOKUP($A1000,[1]products_2021_10_19_12_46_45!$A$3:$S$481,16,FALSE)</f>
        <v>Tricota de lana con cuello en V._x000D_
Color Azul Noche._x000D_
Sin forro._x000D_
Porta lapicera en manga izquierda._x000D_
Hombreras._x000D_
Charreteras en hombros._x000D_
Coderas.</v>
      </c>
      <c r="H1000" s="2" t="str">
        <f>IFERROR(VLOOKUP($A1000,[1]products_2021_10_19_12_46_45!$A$3:$S$481,17,FALSE),"")</f>
        <v/>
      </c>
      <c r="I1000" s="2" t="str">
        <f>VLOOKUP($A1000,[1]products_2021_10_19_12_46_45!$A$3:$S$481,5,FALSE)</f>
        <v>Indumentaria militar</v>
      </c>
      <c r="J1000" s="2" t="str">
        <f>IFERROR(VLOOKUP($A1000,[1]products_2021_10_19_12_46_45!$A$3:$S$481,6,FALSE),"")</f>
        <v>Tricotas cuello V,Tricotas</v>
      </c>
      <c r="K1000" s="2" t="str">
        <f>IFERROR(VLOOKUP($A1000,[1]products_2021_10_19_12_46_45!$A$3:$S$481,7,FALSE),"")</f>
        <v/>
      </c>
      <c r="L1000" s="2" t="str">
        <f>IFERROR(VLOOKUP($A1000,[1]products_2021_10_19_12_46_45!$A$3:$S$481,8,FALSE),"")</f>
        <v/>
      </c>
      <c r="M1000" s="2" t="str">
        <f>IFERROR(VLOOKUP($A1000,[1]products_2021_10_19_12_46_45!$A$3:$S$481,9,FALSE),"")</f>
        <v>Tricota, Lana, Cuello en V</v>
      </c>
      <c r="N1000" s="2">
        <f>IFERROR(VLOOKUP(C1000,[2]articulo!$A$1:$D$9000,4,FALSE),"")</f>
        <v>6084</v>
      </c>
      <c r="O1000" s="2" t="str">
        <f>VLOOKUP($A1000,[1]products_2021_10_19_12_46_45!$A$3:$S$481,18,FALSE)</f>
        <v>https://rerda.com/944/tricota-escote-en-v-negra.jpg,https://rerda.com/943/tricota-escote-en-v-negra.jpg,https://rerda.com/941/tricota-escote-en-v-negra.jpg,https://rerda.com/942/tricota-escote-en-v-negra.jpg,https://rerda.com/940/tricota-escote-en-v-negra.jpg</v>
      </c>
      <c r="P1000" s="2">
        <f>IFERROR(VLOOKUP(B1000,[3]stock!$A$1:$B$9000,2,FALSE),"0")</f>
        <v>18</v>
      </c>
      <c r="Q1000" s="2">
        <f>VLOOKUP($A1000,[1]products_2021_10_19_12_46_45!$A$3:$S$481,11,FALSE)</f>
        <v>5</v>
      </c>
      <c r="R1000" s="2">
        <f>VLOOKUP($A1000,[1]products_2021_10_19_12_46_45!$A$3:$S$481,12,FALSE)</f>
        <v>5</v>
      </c>
      <c r="S1000" s="2">
        <f>VLOOKUP($A1000,[1]products_2021_10_19_12_46_45!$A$3:$S$481,13,FALSE)</f>
        <v>5</v>
      </c>
      <c r="T1000" s="2">
        <f>VLOOKUP($A1000,[1]products_2021_10_19_12_46_45!$A$3:$S$481,14,FALSE)</f>
        <v>0.03</v>
      </c>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row>
    <row r="1001" spans="1:45" hidden="1" x14ac:dyDescent="0.25">
      <c r="A1001" s="2">
        <v>20</v>
      </c>
      <c r="B1001" s="2">
        <v>230104601</v>
      </c>
      <c r="C1001" s="2">
        <f>VLOOKUP($A1001,[1]products_2021_10_19_12_46_45!$A$3:$S$481,3,FALSE)</f>
        <v>2301046</v>
      </c>
      <c r="D1001" s="2" t="str">
        <f>VLOOKUP($A1001,[1]products_2021_10_19_12_46_45!$A$3:$S$481,4,FALSE)</f>
        <v>Tricota Escote en V Negra</v>
      </c>
      <c r="E1001" s="3" t="s">
        <v>46</v>
      </c>
      <c r="F1001" s="4"/>
      <c r="G1001" s="2" t="str">
        <f>VLOOKUP($A1001,[1]products_2021_10_19_12_46_45!$A$3:$S$481,16,FALSE)</f>
        <v>Tricota de lana con cuello en V._x000D_
Color Azul Noche._x000D_
Sin forro._x000D_
Porta lapicera en manga izquierda._x000D_
Hombreras._x000D_
Charreteras en hombros._x000D_
Coderas.</v>
      </c>
      <c r="H1001" s="2" t="str">
        <f>IFERROR(VLOOKUP($A1001,[1]products_2021_10_19_12_46_45!$A$3:$S$481,17,FALSE),"")</f>
        <v/>
      </c>
      <c r="I1001" s="2" t="str">
        <f>VLOOKUP($A1001,[1]products_2021_10_19_12_46_45!$A$3:$S$481,5,FALSE)</f>
        <v>Indumentaria militar</v>
      </c>
      <c r="J1001" s="2" t="str">
        <f>IFERROR(VLOOKUP($A1001,[1]products_2021_10_19_12_46_45!$A$3:$S$481,6,FALSE),"")</f>
        <v>Tricotas cuello V,Tricotas</v>
      </c>
      <c r="K1001" s="2" t="str">
        <f>IFERROR(VLOOKUP($A1001,[1]products_2021_10_19_12_46_45!$A$3:$S$481,7,FALSE),"")</f>
        <v/>
      </c>
      <c r="L1001" s="2" t="str">
        <f>IFERROR(VLOOKUP($A1001,[1]products_2021_10_19_12_46_45!$A$3:$S$481,8,FALSE),"")</f>
        <v/>
      </c>
      <c r="M1001" s="2" t="str">
        <f>IFERROR(VLOOKUP($A1001,[1]products_2021_10_19_12_46_45!$A$3:$S$481,9,FALSE),"")</f>
        <v>Tricota, Lana, Cuello en V</v>
      </c>
      <c r="N1001" s="2">
        <f>IFERROR(VLOOKUP(C1001,[2]articulo!$A$1:$D$9000,4,FALSE),"")</f>
        <v>6084</v>
      </c>
      <c r="O1001" s="2" t="str">
        <f>VLOOKUP($A1001,[1]products_2021_10_19_12_46_45!$A$3:$S$481,18,FALSE)</f>
        <v>https://rerda.com/944/tricota-escote-en-v-negra.jpg,https://rerda.com/943/tricota-escote-en-v-negra.jpg,https://rerda.com/941/tricota-escote-en-v-negra.jpg,https://rerda.com/942/tricota-escote-en-v-negra.jpg,https://rerda.com/940/tricota-escote-en-v-negra.jpg</v>
      </c>
      <c r="P1001" s="2">
        <f>IFERROR(VLOOKUP(B1001,[3]stock!$A$1:$B$9000,2,FALSE),"0")</f>
        <v>37</v>
      </c>
      <c r="Q1001" s="2">
        <f>VLOOKUP($A1001,[1]products_2021_10_19_12_46_45!$A$3:$S$481,11,FALSE)</f>
        <v>5</v>
      </c>
      <c r="R1001" s="2">
        <f>VLOOKUP($A1001,[1]products_2021_10_19_12_46_45!$A$3:$S$481,12,FALSE)</f>
        <v>5</v>
      </c>
      <c r="S1001" s="2">
        <f>VLOOKUP($A1001,[1]products_2021_10_19_12_46_45!$A$3:$S$481,13,FALSE)</f>
        <v>5</v>
      </c>
      <c r="T1001" s="2">
        <f>VLOOKUP($A1001,[1]products_2021_10_19_12_46_45!$A$3:$S$481,14,FALSE)</f>
        <v>0.03</v>
      </c>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row>
    <row r="1002" spans="1:45" hidden="1" x14ac:dyDescent="0.25">
      <c r="A1002" s="2">
        <v>20</v>
      </c>
      <c r="B1002" s="2">
        <v>230104602</v>
      </c>
      <c r="C1002" s="2">
        <f>VLOOKUP($A1002,[1]products_2021_10_19_12_46_45!$A$3:$S$481,3,FALSE)</f>
        <v>2301046</v>
      </c>
      <c r="D1002" s="2" t="str">
        <f>VLOOKUP($A1002,[1]products_2021_10_19_12_46_45!$A$3:$S$481,4,FALSE)</f>
        <v>Tricota Escote en V Negra</v>
      </c>
      <c r="E1002" s="3" t="s">
        <v>47</v>
      </c>
      <c r="F1002" s="4"/>
      <c r="G1002" s="2" t="str">
        <f>VLOOKUP($A1002,[1]products_2021_10_19_12_46_45!$A$3:$S$481,16,FALSE)</f>
        <v>Tricota de lana con cuello en V._x000D_
Color Azul Noche._x000D_
Sin forro._x000D_
Porta lapicera en manga izquierda._x000D_
Hombreras._x000D_
Charreteras en hombros._x000D_
Coderas.</v>
      </c>
      <c r="H1002" s="2" t="str">
        <f>IFERROR(VLOOKUP($A1002,[1]products_2021_10_19_12_46_45!$A$3:$S$481,17,FALSE),"")</f>
        <v/>
      </c>
      <c r="I1002" s="2" t="str">
        <f>VLOOKUP($A1002,[1]products_2021_10_19_12_46_45!$A$3:$S$481,5,FALSE)</f>
        <v>Indumentaria militar</v>
      </c>
      <c r="J1002" s="2" t="str">
        <f>IFERROR(VLOOKUP($A1002,[1]products_2021_10_19_12_46_45!$A$3:$S$481,6,FALSE),"")</f>
        <v>Tricotas cuello V,Tricotas</v>
      </c>
      <c r="K1002" s="2" t="str">
        <f>IFERROR(VLOOKUP($A1002,[1]products_2021_10_19_12_46_45!$A$3:$S$481,7,FALSE),"")</f>
        <v/>
      </c>
      <c r="L1002" s="2" t="str">
        <f>IFERROR(VLOOKUP($A1002,[1]products_2021_10_19_12_46_45!$A$3:$S$481,8,FALSE),"")</f>
        <v/>
      </c>
      <c r="M1002" s="2" t="str">
        <f>IFERROR(VLOOKUP($A1002,[1]products_2021_10_19_12_46_45!$A$3:$S$481,9,FALSE),"")</f>
        <v>Tricota, Lana, Cuello en V</v>
      </c>
      <c r="N1002" s="2">
        <f>IFERROR(VLOOKUP(C1002,[2]articulo!$A$1:$D$9000,4,FALSE),"")</f>
        <v>6084</v>
      </c>
      <c r="O1002" s="2" t="str">
        <f>VLOOKUP($A1002,[1]products_2021_10_19_12_46_45!$A$3:$S$481,18,FALSE)</f>
        <v>https://rerda.com/944/tricota-escote-en-v-negra.jpg,https://rerda.com/943/tricota-escote-en-v-negra.jpg,https://rerda.com/941/tricota-escote-en-v-negra.jpg,https://rerda.com/942/tricota-escote-en-v-negra.jpg,https://rerda.com/940/tricota-escote-en-v-negra.jpg</v>
      </c>
      <c r="P1002" s="2">
        <f>IFERROR(VLOOKUP(B1002,[3]stock!$A$1:$B$9000,2,FALSE),"0")</f>
        <v>32</v>
      </c>
      <c r="Q1002" s="2">
        <f>VLOOKUP($A1002,[1]products_2021_10_19_12_46_45!$A$3:$S$481,11,FALSE)</f>
        <v>5</v>
      </c>
      <c r="R1002" s="2">
        <f>VLOOKUP($A1002,[1]products_2021_10_19_12_46_45!$A$3:$S$481,12,FALSE)</f>
        <v>5</v>
      </c>
      <c r="S1002" s="2">
        <f>VLOOKUP($A1002,[1]products_2021_10_19_12_46_45!$A$3:$S$481,13,FALSE)</f>
        <v>5</v>
      </c>
      <c r="T1002" s="2">
        <f>VLOOKUP($A1002,[1]products_2021_10_19_12_46_45!$A$3:$S$481,14,FALSE)</f>
        <v>0.03</v>
      </c>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row>
    <row r="1003" spans="1:45" hidden="1" x14ac:dyDescent="0.25">
      <c r="A1003" s="2">
        <v>20</v>
      </c>
      <c r="B1003" s="2">
        <v>230104603</v>
      </c>
      <c r="C1003" s="2">
        <f>VLOOKUP($A1003,[1]products_2021_10_19_12_46_45!$A$3:$S$481,3,FALSE)</f>
        <v>2301046</v>
      </c>
      <c r="D1003" s="2" t="str">
        <f>VLOOKUP($A1003,[1]products_2021_10_19_12_46_45!$A$3:$S$481,4,FALSE)</f>
        <v>Tricota Escote en V Negra</v>
      </c>
      <c r="E1003" s="3" t="s">
        <v>48</v>
      </c>
      <c r="F1003" s="4"/>
      <c r="G1003" s="2" t="str">
        <f>VLOOKUP($A1003,[1]products_2021_10_19_12_46_45!$A$3:$S$481,16,FALSE)</f>
        <v>Tricota de lana con cuello en V._x000D_
Color Azul Noche._x000D_
Sin forro._x000D_
Porta lapicera en manga izquierda._x000D_
Hombreras._x000D_
Charreteras en hombros._x000D_
Coderas.</v>
      </c>
      <c r="H1003" s="2" t="str">
        <f>IFERROR(VLOOKUP($A1003,[1]products_2021_10_19_12_46_45!$A$3:$S$481,17,FALSE),"")</f>
        <v/>
      </c>
      <c r="I1003" s="2" t="str">
        <f>VLOOKUP($A1003,[1]products_2021_10_19_12_46_45!$A$3:$S$481,5,FALSE)</f>
        <v>Indumentaria militar</v>
      </c>
      <c r="J1003" s="2" t="str">
        <f>IFERROR(VLOOKUP($A1003,[1]products_2021_10_19_12_46_45!$A$3:$S$481,6,FALSE),"")</f>
        <v>Tricotas cuello V,Tricotas</v>
      </c>
      <c r="K1003" s="2" t="str">
        <f>IFERROR(VLOOKUP($A1003,[1]products_2021_10_19_12_46_45!$A$3:$S$481,7,FALSE),"")</f>
        <v/>
      </c>
      <c r="L1003" s="2" t="str">
        <f>IFERROR(VLOOKUP($A1003,[1]products_2021_10_19_12_46_45!$A$3:$S$481,8,FALSE),"")</f>
        <v/>
      </c>
      <c r="M1003" s="2" t="str">
        <f>IFERROR(VLOOKUP($A1003,[1]products_2021_10_19_12_46_45!$A$3:$S$481,9,FALSE),"")</f>
        <v>Tricota, Lana, Cuello en V</v>
      </c>
      <c r="N1003" s="2">
        <f>IFERROR(VLOOKUP(C1003,[2]articulo!$A$1:$D$9000,4,FALSE),"")</f>
        <v>6084</v>
      </c>
      <c r="O1003" s="2" t="str">
        <f>VLOOKUP($A1003,[1]products_2021_10_19_12_46_45!$A$3:$S$481,18,FALSE)</f>
        <v>https://rerda.com/944/tricota-escote-en-v-negra.jpg,https://rerda.com/943/tricota-escote-en-v-negra.jpg,https://rerda.com/941/tricota-escote-en-v-negra.jpg,https://rerda.com/942/tricota-escote-en-v-negra.jpg,https://rerda.com/940/tricota-escote-en-v-negra.jpg</v>
      </c>
      <c r="P1003" s="2">
        <f>IFERROR(VLOOKUP(B1003,[3]stock!$A$1:$B$9000,2,FALSE),"0")</f>
        <v>30</v>
      </c>
      <c r="Q1003" s="2">
        <f>VLOOKUP($A1003,[1]products_2021_10_19_12_46_45!$A$3:$S$481,11,FALSE)</f>
        <v>5</v>
      </c>
      <c r="R1003" s="2">
        <f>VLOOKUP($A1003,[1]products_2021_10_19_12_46_45!$A$3:$S$481,12,FALSE)</f>
        <v>5</v>
      </c>
      <c r="S1003" s="2">
        <f>VLOOKUP($A1003,[1]products_2021_10_19_12_46_45!$A$3:$S$481,13,FALSE)</f>
        <v>5</v>
      </c>
      <c r="T1003" s="2">
        <f>VLOOKUP($A1003,[1]products_2021_10_19_12_46_45!$A$3:$S$481,14,FALSE)</f>
        <v>0.03</v>
      </c>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row>
    <row r="1004" spans="1:45" hidden="1" x14ac:dyDescent="0.25">
      <c r="A1004" s="2">
        <v>20</v>
      </c>
      <c r="B1004" s="2">
        <v>230104604</v>
      </c>
      <c r="C1004" s="2">
        <f>VLOOKUP($A1004,[1]products_2021_10_19_12_46_45!$A$3:$S$481,3,FALSE)</f>
        <v>2301046</v>
      </c>
      <c r="D1004" s="2" t="str">
        <f>VLOOKUP($A1004,[1]products_2021_10_19_12_46_45!$A$3:$S$481,4,FALSE)</f>
        <v>Tricota Escote en V Negra</v>
      </c>
      <c r="E1004" s="3" t="s">
        <v>49</v>
      </c>
      <c r="F1004" s="4"/>
      <c r="G1004" s="2" t="str">
        <f>VLOOKUP($A1004,[1]products_2021_10_19_12_46_45!$A$3:$S$481,16,FALSE)</f>
        <v>Tricota de lana con cuello en V._x000D_
Color Azul Noche._x000D_
Sin forro._x000D_
Porta lapicera en manga izquierda._x000D_
Hombreras._x000D_
Charreteras en hombros._x000D_
Coderas.</v>
      </c>
      <c r="H1004" s="2" t="str">
        <f>IFERROR(VLOOKUP($A1004,[1]products_2021_10_19_12_46_45!$A$3:$S$481,17,FALSE),"")</f>
        <v/>
      </c>
      <c r="I1004" s="2" t="str">
        <f>VLOOKUP($A1004,[1]products_2021_10_19_12_46_45!$A$3:$S$481,5,FALSE)</f>
        <v>Indumentaria militar</v>
      </c>
      <c r="J1004" s="2" t="str">
        <f>IFERROR(VLOOKUP($A1004,[1]products_2021_10_19_12_46_45!$A$3:$S$481,6,FALSE),"")</f>
        <v>Tricotas cuello V,Tricotas</v>
      </c>
      <c r="K1004" s="2" t="str">
        <f>IFERROR(VLOOKUP($A1004,[1]products_2021_10_19_12_46_45!$A$3:$S$481,7,FALSE),"")</f>
        <v/>
      </c>
      <c r="L1004" s="2" t="str">
        <f>IFERROR(VLOOKUP($A1004,[1]products_2021_10_19_12_46_45!$A$3:$S$481,8,FALSE),"")</f>
        <v/>
      </c>
      <c r="M1004" s="2" t="str">
        <f>IFERROR(VLOOKUP($A1004,[1]products_2021_10_19_12_46_45!$A$3:$S$481,9,FALSE),"")</f>
        <v>Tricota, Lana, Cuello en V</v>
      </c>
      <c r="N1004" s="2">
        <f>IFERROR(VLOOKUP(C1004,[2]articulo!$A$1:$D$9000,4,FALSE),"")</f>
        <v>6084</v>
      </c>
      <c r="O1004" s="2" t="str">
        <f>VLOOKUP($A1004,[1]products_2021_10_19_12_46_45!$A$3:$S$481,18,FALSE)</f>
        <v>https://rerda.com/944/tricota-escote-en-v-negra.jpg,https://rerda.com/943/tricota-escote-en-v-negra.jpg,https://rerda.com/941/tricota-escote-en-v-negra.jpg,https://rerda.com/942/tricota-escote-en-v-negra.jpg,https://rerda.com/940/tricota-escote-en-v-negra.jpg</v>
      </c>
      <c r="P1004" s="2">
        <f>IFERROR(VLOOKUP(B1004,[3]stock!$A$1:$B$9000,2,FALSE),"0")</f>
        <v>28</v>
      </c>
      <c r="Q1004" s="2">
        <f>VLOOKUP($A1004,[1]products_2021_10_19_12_46_45!$A$3:$S$481,11,FALSE)</f>
        <v>5</v>
      </c>
      <c r="R1004" s="2">
        <f>VLOOKUP($A1004,[1]products_2021_10_19_12_46_45!$A$3:$S$481,12,FALSE)</f>
        <v>5</v>
      </c>
      <c r="S1004" s="2">
        <f>VLOOKUP($A1004,[1]products_2021_10_19_12_46_45!$A$3:$S$481,13,FALSE)</f>
        <v>5</v>
      </c>
      <c r="T1004" s="2">
        <f>VLOOKUP($A1004,[1]products_2021_10_19_12_46_45!$A$3:$S$481,14,FALSE)</f>
        <v>0.03</v>
      </c>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row>
    <row r="1005" spans="1:45" hidden="1" x14ac:dyDescent="0.25">
      <c r="A1005" s="2">
        <v>20</v>
      </c>
      <c r="B1005" s="2">
        <v>230104605</v>
      </c>
      <c r="C1005" s="2">
        <f>VLOOKUP($A1005,[1]products_2021_10_19_12_46_45!$A$3:$S$481,3,FALSE)</f>
        <v>2301046</v>
      </c>
      <c r="D1005" s="2" t="str">
        <f>VLOOKUP($A1005,[1]products_2021_10_19_12_46_45!$A$3:$S$481,4,FALSE)</f>
        <v>Tricota Escote en V Negra</v>
      </c>
      <c r="E1005" s="3" t="s">
        <v>50</v>
      </c>
      <c r="F1005" s="4"/>
      <c r="G1005" s="2" t="str">
        <f>VLOOKUP($A1005,[1]products_2021_10_19_12_46_45!$A$3:$S$481,16,FALSE)</f>
        <v>Tricota de lana con cuello en V._x000D_
Color Azul Noche._x000D_
Sin forro._x000D_
Porta lapicera en manga izquierda._x000D_
Hombreras._x000D_
Charreteras en hombros._x000D_
Coderas.</v>
      </c>
      <c r="H1005" s="2" t="str">
        <f>IFERROR(VLOOKUP($A1005,[1]products_2021_10_19_12_46_45!$A$3:$S$481,17,FALSE),"")</f>
        <v/>
      </c>
      <c r="I1005" s="2" t="str">
        <f>VLOOKUP($A1005,[1]products_2021_10_19_12_46_45!$A$3:$S$481,5,FALSE)</f>
        <v>Indumentaria militar</v>
      </c>
      <c r="J1005" s="2" t="str">
        <f>IFERROR(VLOOKUP($A1005,[1]products_2021_10_19_12_46_45!$A$3:$S$481,6,FALSE),"")</f>
        <v>Tricotas cuello V,Tricotas</v>
      </c>
      <c r="K1005" s="2" t="str">
        <f>IFERROR(VLOOKUP($A1005,[1]products_2021_10_19_12_46_45!$A$3:$S$481,7,FALSE),"")</f>
        <v/>
      </c>
      <c r="L1005" s="2" t="str">
        <f>IFERROR(VLOOKUP($A1005,[1]products_2021_10_19_12_46_45!$A$3:$S$481,8,FALSE),"")</f>
        <v/>
      </c>
      <c r="M1005" s="2" t="str">
        <f>IFERROR(VLOOKUP($A1005,[1]products_2021_10_19_12_46_45!$A$3:$S$481,9,FALSE),"")</f>
        <v>Tricota, Lana, Cuello en V</v>
      </c>
      <c r="N1005" s="2">
        <f>IFERROR(VLOOKUP(C1005,[2]articulo!$A$1:$D$9000,4,FALSE),"")</f>
        <v>6084</v>
      </c>
      <c r="O1005" s="2" t="str">
        <f>VLOOKUP($A1005,[1]products_2021_10_19_12_46_45!$A$3:$S$481,18,FALSE)</f>
        <v>https://rerda.com/944/tricota-escote-en-v-negra.jpg,https://rerda.com/943/tricota-escote-en-v-negra.jpg,https://rerda.com/941/tricota-escote-en-v-negra.jpg,https://rerda.com/942/tricota-escote-en-v-negra.jpg,https://rerda.com/940/tricota-escote-en-v-negra.jpg</v>
      </c>
      <c r="P1005" s="2">
        <f>IFERROR(VLOOKUP(B1005,[3]stock!$A$1:$B$9000,2,FALSE),"0")</f>
        <v>15</v>
      </c>
      <c r="Q1005" s="2">
        <f>VLOOKUP($A1005,[1]products_2021_10_19_12_46_45!$A$3:$S$481,11,FALSE)</f>
        <v>5</v>
      </c>
      <c r="R1005" s="2">
        <f>VLOOKUP($A1005,[1]products_2021_10_19_12_46_45!$A$3:$S$481,12,FALSE)</f>
        <v>5</v>
      </c>
      <c r="S1005" s="2">
        <f>VLOOKUP($A1005,[1]products_2021_10_19_12_46_45!$A$3:$S$481,13,FALSE)</f>
        <v>5</v>
      </c>
      <c r="T1005" s="2">
        <f>VLOOKUP($A1005,[1]products_2021_10_19_12_46_45!$A$3:$S$481,14,FALSE)</f>
        <v>0.03</v>
      </c>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row>
    <row r="1006" spans="1:45" hidden="1" x14ac:dyDescent="0.25">
      <c r="A1006" s="2">
        <v>20</v>
      </c>
      <c r="B1006" s="2">
        <v>230104606</v>
      </c>
      <c r="C1006" s="2">
        <f>VLOOKUP($A1006,[1]products_2021_10_19_12_46_45!$A$3:$S$481,3,FALSE)</f>
        <v>2301046</v>
      </c>
      <c r="D1006" s="2" t="str">
        <f>VLOOKUP($A1006,[1]products_2021_10_19_12_46_45!$A$3:$S$481,4,FALSE)</f>
        <v>Tricota Escote en V Negra</v>
      </c>
      <c r="E1006" s="3" t="s">
        <v>51</v>
      </c>
      <c r="F1006" s="4"/>
      <c r="G1006" s="2" t="str">
        <f>VLOOKUP($A1006,[1]products_2021_10_19_12_46_45!$A$3:$S$481,16,FALSE)</f>
        <v>Tricota de lana con cuello en V._x000D_
Color Azul Noche._x000D_
Sin forro._x000D_
Porta lapicera en manga izquierda._x000D_
Hombreras._x000D_
Charreteras en hombros._x000D_
Coderas.</v>
      </c>
      <c r="H1006" s="2" t="str">
        <f>IFERROR(VLOOKUP($A1006,[1]products_2021_10_19_12_46_45!$A$3:$S$481,17,FALSE),"")</f>
        <v/>
      </c>
      <c r="I1006" s="2" t="str">
        <f>VLOOKUP($A1006,[1]products_2021_10_19_12_46_45!$A$3:$S$481,5,FALSE)</f>
        <v>Indumentaria militar</v>
      </c>
      <c r="J1006" s="2" t="str">
        <f>IFERROR(VLOOKUP($A1006,[1]products_2021_10_19_12_46_45!$A$3:$S$481,6,FALSE),"")</f>
        <v>Tricotas cuello V,Tricotas</v>
      </c>
      <c r="K1006" s="2" t="str">
        <f>IFERROR(VLOOKUP($A1006,[1]products_2021_10_19_12_46_45!$A$3:$S$481,7,FALSE),"")</f>
        <v/>
      </c>
      <c r="L1006" s="2" t="str">
        <f>IFERROR(VLOOKUP($A1006,[1]products_2021_10_19_12_46_45!$A$3:$S$481,8,FALSE),"")</f>
        <v/>
      </c>
      <c r="M1006" s="2" t="str">
        <f>IFERROR(VLOOKUP($A1006,[1]products_2021_10_19_12_46_45!$A$3:$S$481,9,FALSE),"")</f>
        <v>Tricota, Lana, Cuello en V</v>
      </c>
      <c r="N1006" s="2">
        <f>IFERROR(VLOOKUP(C1006,[2]articulo!$A$1:$D$9000,4,FALSE),"")</f>
        <v>6084</v>
      </c>
      <c r="O1006" s="2" t="str">
        <f>VLOOKUP($A1006,[1]products_2021_10_19_12_46_45!$A$3:$S$481,18,FALSE)</f>
        <v>https://rerda.com/944/tricota-escote-en-v-negra.jpg,https://rerda.com/943/tricota-escote-en-v-negra.jpg,https://rerda.com/941/tricota-escote-en-v-negra.jpg,https://rerda.com/942/tricota-escote-en-v-negra.jpg,https://rerda.com/940/tricota-escote-en-v-negra.jpg</v>
      </c>
      <c r="P1006" s="2">
        <f>IFERROR(VLOOKUP(B1006,[3]stock!$A$1:$B$9000,2,FALSE),"0")</f>
        <v>36</v>
      </c>
      <c r="Q1006" s="2">
        <f>VLOOKUP($A1006,[1]products_2021_10_19_12_46_45!$A$3:$S$481,11,FALSE)</f>
        <v>5</v>
      </c>
      <c r="R1006" s="2">
        <f>VLOOKUP($A1006,[1]products_2021_10_19_12_46_45!$A$3:$S$481,12,FALSE)</f>
        <v>5</v>
      </c>
      <c r="S1006" s="2">
        <f>VLOOKUP($A1006,[1]products_2021_10_19_12_46_45!$A$3:$S$481,13,FALSE)</f>
        <v>5</v>
      </c>
      <c r="T1006" s="2">
        <f>VLOOKUP($A1006,[1]products_2021_10_19_12_46_45!$A$3:$S$481,14,FALSE)</f>
        <v>0.03</v>
      </c>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row>
    <row r="1007" spans="1:45" hidden="1" x14ac:dyDescent="0.25">
      <c r="A1007" s="2">
        <v>20</v>
      </c>
      <c r="B1007" s="2">
        <v>230104607</v>
      </c>
      <c r="C1007" s="2">
        <f>VLOOKUP($A1007,[1]products_2021_10_19_12_46_45!$A$3:$S$481,3,FALSE)</f>
        <v>2301046</v>
      </c>
      <c r="D1007" s="2" t="str">
        <f>VLOOKUP($A1007,[1]products_2021_10_19_12_46_45!$A$3:$S$481,4,FALSE)</f>
        <v>Tricota Escote en V Negra</v>
      </c>
      <c r="E1007" s="3" t="s">
        <v>57</v>
      </c>
      <c r="F1007" s="4"/>
      <c r="G1007" s="2" t="str">
        <f>VLOOKUP($A1007,[1]products_2021_10_19_12_46_45!$A$3:$S$481,16,FALSE)</f>
        <v>Tricota de lana con cuello en V._x000D_
Color Azul Noche._x000D_
Sin forro._x000D_
Porta lapicera en manga izquierda._x000D_
Hombreras._x000D_
Charreteras en hombros._x000D_
Coderas.</v>
      </c>
      <c r="H1007" s="2" t="str">
        <f>IFERROR(VLOOKUP($A1007,[1]products_2021_10_19_12_46_45!$A$3:$S$481,17,FALSE),"")</f>
        <v/>
      </c>
      <c r="I1007" s="2" t="str">
        <f>VLOOKUP($A1007,[1]products_2021_10_19_12_46_45!$A$3:$S$481,5,FALSE)</f>
        <v>Indumentaria militar</v>
      </c>
      <c r="J1007" s="2" t="str">
        <f>IFERROR(VLOOKUP($A1007,[1]products_2021_10_19_12_46_45!$A$3:$S$481,6,FALSE),"")</f>
        <v>Tricotas cuello V,Tricotas</v>
      </c>
      <c r="K1007" s="2" t="str">
        <f>IFERROR(VLOOKUP($A1007,[1]products_2021_10_19_12_46_45!$A$3:$S$481,7,FALSE),"")</f>
        <v/>
      </c>
      <c r="L1007" s="2" t="str">
        <f>IFERROR(VLOOKUP($A1007,[1]products_2021_10_19_12_46_45!$A$3:$S$481,8,FALSE),"")</f>
        <v/>
      </c>
      <c r="M1007" s="2" t="str">
        <f>IFERROR(VLOOKUP($A1007,[1]products_2021_10_19_12_46_45!$A$3:$S$481,9,FALSE),"")</f>
        <v>Tricota, Lana, Cuello en V</v>
      </c>
      <c r="N1007" s="2">
        <f>IFERROR(VLOOKUP(C1007,[2]articulo!$A$1:$D$9000,4,FALSE),"")</f>
        <v>6084</v>
      </c>
      <c r="O1007" s="2" t="str">
        <f>VLOOKUP($A1007,[1]products_2021_10_19_12_46_45!$A$3:$S$481,18,FALSE)</f>
        <v>https://rerda.com/944/tricota-escote-en-v-negra.jpg,https://rerda.com/943/tricota-escote-en-v-negra.jpg,https://rerda.com/941/tricota-escote-en-v-negra.jpg,https://rerda.com/942/tricota-escote-en-v-negra.jpg,https://rerda.com/940/tricota-escote-en-v-negra.jpg</v>
      </c>
      <c r="P1007" s="2">
        <f>IFERROR(VLOOKUP(B1007,[3]stock!$A$1:$B$9000,2,FALSE),"0")</f>
        <v>7</v>
      </c>
      <c r="Q1007" s="2">
        <f>VLOOKUP($A1007,[1]products_2021_10_19_12_46_45!$A$3:$S$481,11,FALSE)</f>
        <v>5</v>
      </c>
      <c r="R1007" s="2">
        <f>VLOOKUP($A1007,[1]products_2021_10_19_12_46_45!$A$3:$S$481,12,FALSE)</f>
        <v>5</v>
      </c>
      <c r="S1007" s="2">
        <f>VLOOKUP($A1007,[1]products_2021_10_19_12_46_45!$A$3:$S$481,13,FALSE)</f>
        <v>5</v>
      </c>
      <c r="T1007" s="2">
        <f>VLOOKUP($A1007,[1]products_2021_10_19_12_46_45!$A$3:$S$481,14,FALSE)</f>
        <v>0.03</v>
      </c>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row>
    <row r="1008" spans="1:45" hidden="1" x14ac:dyDescent="0.25">
      <c r="A1008" s="2">
        <v>20</v>
      </c>
      <c r="B1008" s="2">
        <v>230104608</v>
      </c>
      <c r="C1008" s="2">
        <f>VLOOKUP($A1008,[1]products_2021_10_19_12_46_45!$A$3:$S$481,3,FALSE)</f>
        <v>2301046</v>
      </c>
      <c r="D1008" s="2" t="str">
        <f>VLOOKUP($A1008,[1]products_2021_10_19_12_46_45!$A$3:$S$481,4,FALSE)</f>
        <v>Tricota Escote en V Negra</v>
      </c>
      <c r="E1008" s="3" t="s">
        <v>58</v>
      </c>
      <c r="F1008" s="4"/>
      <c r="G1008" s="2" t="str">
        <f>VLOOKUP($A1008,[1]products_2021_10_19_12_46_45!$A$3:$S$481,16,FALSE)</f>
        <v>Tricota de lana con cuello en V._x000D_
Color Azul Noche._x000D_
Sin forro._x000D_
Porta lapicera en manga izquierda._x000D_
Hombreras._x000D_
Charreteras en hombros._x000D_
Coderas.</v>
      </c>
      <c r="H1008" s="2" t="str">
        <f>IFERROR(VLOOKUP($A1008,[1]products_2021_10_19_12_46_45!$A$3:$S$481,17,FALSE),"")</f>
        <v/>
      </c>
      <c r="I1008" s="2" t="str">
        <f>VLOOKUP($A1008,[1]products_2021_10_19_12_46_45!$A$3:$S$481,5,FALSE)</f>
        <v>Indumentaria militar</v>
      </c>
      <c r="J1008" s="2" t="str">
        <f>IFERROR(VLOOKUP($A1008,[1]products_2021_10_19_12_46_45!$A$3:$S$481,6,FALSE),"")</f>
        <v>Tricotas cuello V,Tricotas</v>
      </c>
      <c r="K1008" s="2" t="str">
        <f>IFERROR(VLOOKUP($A1008,[1]products_2021_10_19_12_46_45!$A$3:$S$481,7,FALSE),"")</f>
        <v/>
      </c>
      <c r="L1008" s="2" t="str">
        <f>IFERROR(VLOOKUP($A1008,[1]products_2021_10_19_12_46_45!$A$3:$S$481,8,FALSE),"")</f>
        <v/>
      </c>
      <c r="M1008" s="2" t="str">
        <f>IFERROR(VLOOKUP($A1008,[1]products_2021_10_19_12_46_45!$A$3:$S$481,9,FALSE),"")</f>
        <v>Tricota, Lana, Cuello en V</v>
      </c>
      <c r="N1008" s="2">
        <f>IFERROR(VLOOKUP(C1008,[2]articulo!$A$1:$D$9000,4,FALSE),"")</f>
        <v>6084</v>
      </c>
      <c r="O1008" s="2" t="str">
        <f>VLOOKUP($A1008,[1]products_2021_10_19_12_46_45!$A$3:$S$481,18,FALSE)</f>
        <v>https://rerda.com/944/tricota-escote-en-v-negra.jpg,https://rerda.com/943/tricota-escote-en-v-negra.jpg,https://rerda.com/941/tricota-escote-en-v-negra.jpg,https://rerda.com/942/tricota-escote-en-v-negra.jpg,https://rerda.com/940/tricota-escote-en-v-negra.jpg</v>
      </c>
      <c r="P1008" s="2">
        <f>IFERROR(VLOOKUP(B1008,[3]stock!$A$1:$B$9000,2,FALSE),"0")</f>
        <v>0</v>
      </c>
      <c r="Q1008" s="2">
        <f>VLOOKUP($A1008,[1]products_2021_10_19_12_46_45!$A$3:$S$481,11,FALSE)</f>
        <v>5</v>
      </c>
      <c r="R1008" s="2">
        <f>VLOOKUP($A1008,[1]products_2021_10_19_12_46_45!$A$3:$S$481,12,FALSE)</f>
        <v>5</v>
      </c>
      <c r="S1008" s="2">
        <f>VLOOKUP($A1008,[1]products_2021_10_19_12_46_45!$A$3:$S$481,13,FALSE)</f>
        <v>5</v>
      </c>
      <c r="T1008" s="2">
        <f>VLOOKUP($A1008,[1]products_2021_10_19_12_46_45!$A$3:$S$481,14,FALSE)</f>
        <v>0.03</v>
      </c>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row>
    <row r="1009" spans="1:45" hidden="1" x14ac:dyDescent="0.25">
      <c r="A1009" s="2">
        <v>18</v>
      </c>
      <c r="B1009" s="2">
        <v>230104800</v>
      </c>
      <c r="C1009" s="2">
        <f>VLOOKUP($A1009,[1]products_2021_10_19_12_46_45!$A$3:$S$481,3,FALSE)</f>
        <v>2301048</v>
      </c>
      <c r="D1009" s="2" t="str">
        <f>VLOOKUP($A1009,[1]products_2021_10_19_12_46_45!$A$3:$S$481,4,FALSE)</f>
        <v>Tricota con Cuello Polera Forrada Negra</v>
      </c>
      <c r="E1009" s="3" t="s">
        <v>45</v>
      </c>
      <c r="F1009" s="4"/>
      <c r="G1009" s="2" t="str">
        <f>VLOOKUP($A1009,[1]products_2021_10_19_12_46_45!$A$3:$S$481,16,FALSE)</f>
        <v>&lt;p&gt;Tricota de lana con cuello polera e interior forrado. Parches en hombros y codos. Cuello con cierre. Doble tejido en puño y cintura.&lt;/p&gt;</v>
      </c>
      <c r="H1009" s="2" t="str">
        <f>IFERROR(VLOOKUP($A1009,[1]products_2021_10_19_12_46_45!$A$3:$S$481,17,FALSE),"")</f>
        <v>&lt;p&gt;Portalapicera en manga izquierda. Porta insignia al frente.&lt;/p&gt;</v>
      </c>
      <c r="I1009" s="2" t="str">
        <f>VLOOKUP($A1009,[1]products_2021_10_19_12_46_45!$A$3:$S$481,5,FALSE)</f>
        <v>Indumentaria militar</v>
      </c>
      <c r="J1009" s="2" t="str">
        <f>IFERROR(VLOOKUP($A1009,[1]products_2021_10_19_12_46_45!$A$3:$S$481,6,FALSE),"")</f>
        <v>Tricotas</v>
      </c>
      <c r="K1009" s="2" t="str">
        <f>IFERROR(VLOOKUP($A1009,[1]products_2021_10_19_12_46_45!$A$3:$S$481,7,FALSE),"")</f>
        <v>Tricotas cuello alto</v>
      </c>
      <c r="L1009" s="2" t="str">
        <f>IFERROR(VLOOKUP($A1009,[1]products_2021_10_19_12_46_45!$A$3:$S$481,8,FALSE),"")</f>
        <v/>
      </c>
      <c r="M1009" s="2" t="str">
        <f>IFERROR(VLOOKUP($A1009,[1]products_2021_10_19_12_46_45!$A$3:$S$481,9,FALSE),"")</f>
        <v>Tricota, Lana, Polera</v>
      </c>
      <c r="N1009" s="2">
        <f>IFERROR(VLOOKUP(C1009,[2]articulo!$A$1:$D$9000,4,FALSE),"")</f>
        <v>6084</v>
      </c>
      <c r="O1009" s="2" t="str">
        <f>VLOOKUP($A1009,[1]products_2021_10_19_12_46_45!$A$3:$S$481,18,FALSE)</f>
        <v>https://rerda.com/3403/tricota-con-cuello-polera-forrada-negra.jpg,https://rerda.com/3404/tricota-con-cuello-polera-forrada-negra.jpg,https://rerda.com/106/tricota-con-cuello-polera-forrada-negra.jpg,https://rerda.com/105/tricota-con-cuello-polera-forrada-negra.jpg,https://rerda.com/109/tricota-con-cuello-polera-forrada-negra.jpg</v>
      </c>
      <c r="P1009" s="2">
        <f>IFERROR(VLOOKUP(B1009,[3]stock!$A$1:$B$9000,2,FALSE),"0")</f>
        <v>40</v>
      </c>
      <c r="Q1009" s="2">
        <f>VLOOKUP($A1009,[1]products_2021_10_19_12_46_45!$A$3:$S$481,11,FALSE)</f>
        <v>5</v>
      </c>
      <c r="R1009" s="2">
        <f>VLOOKUP($A1009,[1]products_2021_10_19_12_46_45!$A$3:$S$481,12,FALSE)</f>
        <v>5</v>
      </c>
      <c r="S1009" s="2">
        <f>VLOOKUP($A1009,[1]products_2021_10_19_12_46_45!$A$3:$S$481,13,FALSE)</f>
        <v>5</v>
      </c>
      <c r="T1009" s="2">
        <f>VLOOKUP($A1009,[1]products_2021_10_19_12_46_45!$A$3:$S$481,14,FALSE)</f>
        <v>0.03</v>
      </c>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row>
    <row r="1010" spans="1:45" hidden="1" x14ac:dyDescent="0.25">
      <c r="A1010" s="2">
        <v>18</v>
      </c>
      <c r="B1010" s="2">
        <v>230104801</v>
      </c>
      <c r="C1010" s="2">
        <f>VLOOKUP($A1010,[1]products_2021_10_19_12_46_45!$A$3:$S$481,3,FALSE)</f>
        <v>2301048</v>
      </c>
      <c r="D1010" s="2" t="str">
        <f>VLOOKUP($A1010,[1]products_2021_10_19_12_46_45!$A$3:$S$481,4,FALSE)</f>
        <v>Tricota con Cuello Polera Forrada Negra</v>
      </c>
      <c r="E1010" s="3" t="s">
        <v>46</v>
      </c>
      <c r="F1010" s="4"/>
      <c r="G1010" s="2" t="str">
        <f>VLOOKUP($A1010,[1]products_2021_10_19_12_46_45!$A$3:$S$481,16,FALSE)</f>
        <v>&lt;p&gt;Tricota de lana con cuello polera e interior forrado. Parches en hombros y codos. Cuello con cierre. Doble tejido en puño y cintura.&lt;/p&gt;</v>
      </c>
      <c r="H1010" s="2" t="str">
        <f>IFERROR(VLOOKUP($A1010,[1]products_2021_10_19_12_46_45!$A$3:$S$481,17,FALSE),"")</f>
        <v>&lt;p&gt;Portalapicera en manga izquierda. Porta insignia al frente.&lt;/p&gt;</v>
      </c>
      <c r="I1010" s="2" t="str">
        <f>VLOOKUP($A1010,[1]products_2021_10_19_12_46_45!$A$3:$S$481,5,FALSE)</f>
        <v>Indumentaria militar</v>
      </c>
      <c r="J1010" s="2" t="str">
        <f>IFERROR(VLOOKUP($A1010,[1]products_2021_10_19_12_46_45!$A$3:$S$481,6,FALSE),"")</f>
        <v>Tricotas</v>
      </c>
      <c r="K1010" s="2" t="str">
        <f>IFERROR(VLOOKUP($A1010,[1]products_2021_10_19_12_46_45!$A$3:$S$481,7,FALSE),"")</f>
        <v>Tricotas cuello alto</v>
      </c>
      <c r="L1010" s="2" t="str">
        <f>IFERROR(VLOOKUP($A1010,[1]products_2021_10_19_12_46_45!$A$3:$S$481,8,FALSE),"")</f>
        <v/>
      </c>
      <c r="M1010" s="2" t="str">
        <f>IFERROR(VLOOKUP($A1010,[1]products_2021_10_19_12_46_45!$A$3:$S$481,9,FALSE),"")</f>
        <v>Tricota, Lana, Polera</v>
      </c>
      <c r="N1010" s="2">
        <f>IFERROR(VLOOKUP(C1010,[2]articulo!$A$1:$D$9000,4,FALSE),"")</f>
        <v>6084</v>
      </c>
      <c r="O1010" s="2" t="str">
        <f>VLOOKUP($A1010,[1]products_2021_10_19_12_46_45!$A$3:$S$481,18,FALSE)</f>
        <v>https://rerda.com/3403/tricota-con-cuello-polera-forrada-negra.jpg,https://rerda.com/3404/tricota-con-cuello-polera-forrada-negra.jpg,https://rerda.com/106/tricota-con-cuello-polera-forrada-negra.jpg,https://rerda.com/105/tricota-con-cuello-polera-forrada-negra.jpg,https://rerda.com/109/tricota-con-cuello-polera-forrada-negra.jpg</v>
      </c>
      <c r="P1010" s="2">
        <f>IFERROR(VLOOKUP(B1010,[3]stock!$A$1:$B$9000,2,FALSE),"0")</f>
        <v>32</v>
      </c>
      <c r="Q1010" s="2">
        <f>VLOOKUP($A1010,[1]products_2021_10_19_12_46_45!$A$3:$S$481,11,FALSE)</f>
        <v>5</v>
      </c>
      <c r="R1010" s="2">
        <f>VLOOKUP($A1010,[1]products_2021_10_19_12_46_45!$A$3:$S$481,12,FALSE)</f>
        <v>5</v>
      </c>
      <c r="S1010" s="2">
        <f>VLOOKUP($A1010,[1]products_2021_10_19_12_46_45!$A$3:$S$481,13,FALSE)</f>
        <v>5</v>
      </c>
      <c r="T1010" s="2">
        <f>VLOOKUP($A1010,[1]products_2021_10_19_12_46_45!$A$3:$S$481,14,FALSE)</f>
        <v>0.03</v>
      </c>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row>
    <row r="1011" spans="1:45" hidden="1" x14ac:dyDescent="0.25">
      <c r="A1011" s="2">
        <v>18</v>
      </c>
      <c r="B1011" s="2">
        <v>230104802</v>
      </c>
      <c r="C1011" s="2">
        <f>VLOOKUP($A1011,[1]products_2021_10_19_12_46_45!$A$3:$S$481,3,FALSE)</f>
        <v>2301048</v>
      </c>
      <c r="D1011" s="2" t="str">
        <f>VLOOKUP($A1011,[1]products_2021_10_19_12_46_45!$A$3:$S$481,4,FALSE)</f>
        <v>Tricota con Cuello Polera Forrada Negra</v>
      </c>
      <c r="E1011" s="3" t="s">
        <v>47</v>
      </c>
      <c r="F1011" s="4"/>
      <c r="G1011" s="2" t="str">
        <f>VLOOKUP($A1011,[1]products_2021_10_19_12_46_45!$A$3:$S$481,16,FALSE)</f>
        <v>&lt;p&gt;Tricota de lana con cuello polera e interior forrado. Parches en hombros y codos. Cuello con cierre. Doble tejido en puño y cintura.&lt;/p&gt;</v>
      </c>
      <c r="H1011" s="2" t="str">
        <f>IFERROR(VLOOKUP($A1011,[1]products_2021_10_19_12_46_45!$A$3:$S$481,17,FALSE),"")</f>
        <v>&lt;p&gt;Portalapicera en manga izquierda. Porta insignia al frente.&lt;/p&gt;</v>
      </c>
      <c r="I1011" s="2" t="str">
        <f>VLOOKUP($A1011,[1]products_2021_10_19_12_46_45!$A$3:$S$481,5,FALSE)</f>
        <v>Indumentaria militar</v>
      </c>
      <c r="J1011" s="2" t="str">
        <f>IFERROR(VLOOKUP($A1011,[1]products_2021_10_19_12_46_45!$A$3:$S$481,6,FALSE),"")</f>
        <v>Tricotas</v>
      </c>
      <c r="K1011" s="2" t="str">
        <f>IFERROR(VLOOKUP($A1011,[1]products_2021_10_19_12_46_45!$A$3:$S$481,7,FALSE),"")</f>
        <v>Tricotas cuello alto</v>
      </c>
      <c r="L1011" s="2" t="str">
        <f>IFERROR(VLOOKUP($A1011,[1]products_2021_10_19_12_46_45!$A$3:$S$481,8,FALSE),"")</f>
        <v/>
      </c>
      <c r="M1011" s="2" t="str">
        <f>IFERROR(VLOOKUP($A1011,[1]products_2021_10_19_12_46_45!$A$3:$S$481,9,FALSE),"")</f>
        <v>Tricota, Lana, Polera</v>
      </c>
      <c r="N1011" s="2">
        <f>IFERROR(VLOOKUP(C1011,[2]articulo!$A$1:$D$9000,4,FALSE),"")</f>
        <v>6084</v>
      </c>
      <c r="O1011" s="2" t="str">
        <f>VLOOKUP($A1011,[1]products_2021_10_19_12_46_45!$A$3:$S$481,18,FALSE)</f>
        <v>https://rerda.com/3403/tricota-con-cuello-polera-forrada-negra.jpg,https://rerda.com/3404/tricota-con-cuello-polera-forrada-negra.jpg,https://rerda.com/106/tricota-con-cuello-polera-forrada-negra.jpg,https://rerda.com/105/tricota-con-cuello-polera-forrada-negra.jpg,https://rerda.com/109/tricota-con-cuello-polera-forrada-negra.jpg</v>
      </c>
      <c r="P1011" s="2">
        <f>IFERROR(VLOOKUP(B1011,[3]stock!$A$1:$B$9000,2,FALSE),"0")</f>
        <v>51</v>
      </c>
      <c r="Q1011" s="2">
        <f>VLOOKUP($A1011,[1]products_2021_10_19_12_46_45!$A$3:$S$481,11,FALSE)</f>
        <v>5</v>
      </c>
      <c r="R1011" s="2">
        <f>VLOOKUP($A1011,[1]products_2021_10_19_12_46_45!$A$3:$S$481,12,FALSE)</f>
        <v>5</v>
      </c>
      <c r="S1011" s="2">
        <f>VLOOKUP($A1011,[1]products_2021_10_19_12_46_45!$A$3:$S$481,13,FALSE)</f>
        <v>5</v>
      </c>
      <c r="T1011" s="2">
        <f>VLOOKUP($A1011,[1]products_2021_10_19_12_46_45!$A$3:$S$481,14,FALSE)</f>
        <v>0.03</v>
      </c>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row>
    <row r="1012" spans="1:45" hidden="1" x14ac:dyDescent="0.25">
      <c r="A1012" s="2">
        <v>18</v>
      </c>
      <c r="B1012" s="2">
        <v>230104803</v>
      </c>
      <c r="C1012" s="2">
        <f>VLOOKUP($A1012,[1]products_2021_10_19_12_46_45!$A$3:$S$481,3,FALSE)</f>
        <v>2301048</v>
      </c>
      <c r="D1012" s="2" t="str">
        <f>VLOOKUP($A1012,[1]products_2021_10_19_12_46_45!$A$3:$S$481,4,FALSE)</f>
        <v>Tricota con Cuello Polera Forrada Negra</v>
      </c>
      <c r="E1012" s="3" t="s">
        <v>48</v>
      </c>
      <c r="F1012" s="4"/>
      <c r="G1012" s="2" t="str">
        <f>VLOOKUP($A1012,[1]products_2021_10_19_12_46_45!$A$3:$S$481,16,FALSE)</f>
        <v>&lt;p&gt;Tricota de lana con cuello polera e interior forrado. Parches en hombros y codos. Cuello con cierre. Doble tejido en puño y cintura.&lt;/p&gt;</v>
      </c>
      <c r="H1012" s="2" t="str">
        <f>IFERROR(VLOOKUP($A1012,[1]products_2021_10_19_12_46_45!$A$3:$S$481,17,FALSE),"")</f>
        <v>&lt;p&gt;Portalapicera en manga izquierda. Porta insignia al frente.&lt;/p&gt;</v>
      </c>
      <c r="I1012" s="2" t="str">
        <f>VLOOKUP($A1012,[1]products_2021_10_19_12_46_45!$A$3:$S$481,5,FALSE)</f>
        <v>Indumentaria militar</v>
      </c>
      <c r="J1012" s="2" t="str">
        <f>IFERROR(VLOOKUP($A1012,[1]products_2021_10_19_12_46_45!$A$3:$S$481,6,FALSE),"")</f>
        <v>Tricotas</v>
      </c>
      <c r="K1012" s="2" t="str">
        <f>IFERROR(VLOOKUP($A1012,[1]products_2021_10_19_12_46_45!$A$3:$S$481,7,FALSE),"")</f>
        <v>Tricotas cuello alto</v>
      </c>
      <c r="L1012" s="2" t="str">
        <f>IFERROR(VLOOKUP($A1012,[1]products_2021_10_19_12_46_45!$A$3:$S$481,8,FALSE),"")</f>
        <v/>
      </c>
      <c r="M1012" s="2" t="str">
        <f>IFERROR(VLOOKUP($A1012,[1]products_2021_10_19_12_46_45!$A$3:$S$481,9,FALSE),"")</f>
        <v>Tricota, Lana, Polera</v>
      </c>
      <c r="N1012" s="2">
        <f>IFERROR(VLOOKUP(C1012,[2]articulo!$A$1:$D$9000,4,FALSE),"")</f>
        <v>6084</v>
      </c>
      <c r="O1012" s="2" t="str">
        <f>VLOOKUP($A1012,[1]products_2021_10_19_12_46_45!$A$3:$S$481,18,FALSE)</f>
        <v>https://rerda.com/3403/tricota-con-cuello-polera-forrada-negra.jpg,https://rerda.com/3404/tricota-con-cuello-polera-forrada-negra.jpg,https://rerda.com/106/tricota-con-cuello-polera-forrada-negra.jpg,https://rerda.com/105/tricota-con-cuello-polera-forrada-negra.jpg,https://rerda.com/109/tricota-con-cuello-polera-forrada-negra.jpg</v>
      </c>
      <c r="P1012" s="2">
        <f>IFERROR(VLOOKUP(B1012,[3]stock!$A$1:$B$9000,2,FALSE),"0")</f>
        <v>71</v>
      </c>
      <c r="Q1012" s="2">
        <f>VLOOKUP($A1012,[1]products_2021_10_19_12_46_45!$A$3:$S$481,11,FALSE)</f>
        <v>5</v>
      </c>
      <c r="R1012" s="2">
        <f>VLOOKUP($A1012,[1]products_2021_10_19_12_46_45!$A$3:$S$481,12,FALSE)</f>
        <v>5</v>
      </c>
      <c r="S1012" s="2">
        <f>VLOOKUP($A1012,[1]products_2021_10_19_12_46_45!$A$3:$S$481,13,FALSE)</f>
        <v>5</v>
      </c>
      <c r="T1012" s="2">
        <f>VLOOKUP($A1012,[1]products_2021_10_19_12_46_45!$A$3:$S$481,14,FALSE)</f>
        <v>0.03</v>
      </c>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row>
    <row r="1013" spans="1:45" hidden="1" x14ac:dyDescent="0.25">
      <c r="A1013" s="2">
        <v>18</v>
      </c>
      <c r="B1013" s="2">
        <v>230104804</v>
      </c>
      <c r="C1013" s="2">
        <f>VLOOKUP($A1013,[1]products_2021_10_19_12_46_45!$A$3:$S$481,3,FALSE)</f>
        <v>2301048</v>
      </c>
      <c r="D1013" s="2" t="str">
        <f>VLOOKUP($A1013,[1]products_2021_10_19_12_46_45!$A$3:$S$481,4,FALSE)</f>
        <v>Tricota con Cuello Polera Forrada Negra</v>
      </c>
      <c r="E1013" s="3" t="s">
        <v>49</v>
      </c>
      <c r="F1013" s="4"/>
      <c r="G1013" s="2" t="str">
        <f>VLOOKUP($A1013,[1]products_2021_10_19_12_46_45!$A$3:$S$481,16,FALSE)</f>
        <v>&lt;p&gt;Tricota de lana con cuello polera e interior forrado. Parches en hombros y codos. Cuello con cierre. Doble tejido en puño y cintura.&lt;/p&gt;</v>
      </c>
      <c r="H1013" s="2" t="str">
        <f>IFERROR(VLOOKUP($A1013,[1]products_2021_10_19_12_46_45!$A$3:$S$481,17,FALSE),"")</f>
        <v>&lt;p&gt;Portalapicera en manga izquierda. Porta insignia al frente.&lt;/p&gt;</v>
      </c>
      <c r="I1013" s="2" t="str">
        <f>VLOOKUP($A1013,[1]products_2021_10_19_12_46_45!$A$3:$S$481,5,FALSE)</f>
        <v>Indumentaria militar</v>
      </c>
      <c r="J1013" s="2" t="str">
        <f>IFERROR(VLOOKUP($A1013,[1]products_2021_10_19_12_46_45!$A$3:$S$481,6,FALSE),"")</f>
        <v>Tricotas</v>
      </c>
      <c r="K1013" s="2" t="str">
        <f>IFERROR(VLOOKUP($A1013,[1]products_2021_10_19_12_46_45!$A$3:$S$481,7,FALSE),"")</f>
        <v>Tricotas cuello alto</v>
      </c>
      <c r="L1013" s="2" t="str">
        <f>IFERROR(VLOOKUP($A1013,[1]products_2021_10_19_12_46_45!$A$3:$S$481,8,FALSE),"")</f>
        <v/>
      </c>
      <c r="M1013" s="2" t="str">
        <f>IFERROR(VLOOKUP($A1013,[1]products_2021_10_19_12_46_45!$A$3:$S$481,9,FALSE),"")</f>
        <v>Tricota, Lana, Polera</v>
      </c>
      <c r="N1013" s="2">
        <f>IFERROR(VLOOKUP(C1013,[2]articulo!$A$1:$D$9000,4,FALSE),"")</f>
        <v>6084</v>
      </c>
      <c r="O1013" s="2" t="str">
        <f>VLOOKUP($A1013,[1]products_2021_10_19_12_46_45!$A$3:$S$481,18,FALSE)</f>
        <v>https://rerda.com/3403/tricota-con-cuello-polera-forrada-negra.jpg,https://rerda.com/3404/tricota-con-cuello-polera-forrada-negra.jpg,https://rerda.com/106/tricota-con-cuello-polera-forrada-negra.jpg,https://rerda.com/105/tricota-con-cuello-polera-forrada-negra.jpg,https://rerda.com/109/tricota-con-cuello-polera-forrada-negra.jpg</v>
      </c>
      <c r="P1013" s="2">
        <f>IFERROR(VLOOKUP(B1013,[3]stock!$A$1:$B$9000,2,FALSE),"0")</f>
        <v>44</v>
      </c>
      <c r="Q1013" s="2">
        <f>VLOOKUP($A1013,[1]products_2021_10_19_12_46_45!$A$3:$S$481,11,FALSE)</f>
        <v>5</v>
      </c>
      <c r="R1013" s="2">
        <f>VLOOKUP($A1013,[1]products_2021_10_19_12_46_45!$A$3:$S$481,12,FALSE)</f>
        <v>5</v>
      </c>
      <c r="S1013" s="2">
        <f>VLOOKUP($A1013,[1]products_2021_10_19_12_46_45!$A$3:$S$481,13,FALSE)</f>
        <v>5</v>
      </c>
      <c r="T1013" s="2">
        <f>VLOOKUP($A1013,[1]products_2021_10_19_12_46_45!$A$3:$S$481,14,FALSE)</f>
        <v>0.03</v>
      </c>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row>
    <row r="1014" spans="1:45" hidden="1" x14ac:dyDescent="0.25">
      <c r="A1014" s="2">
        <v>18</v>
      </c>
      <c r="B1014" s="2">
        <v>230104805</v>
      </c>
      <c r="C1014" s="2">
        <f>VLOOKUP($A1014,[1]products_2021_10_19_12_46_45!$A$3:$S$481,3,FALSE)</f>
        <v>2301048</v>
      </c>
      <c r="D1014" s="2" t="str">
        <f>VLOOKUP($A1014,[1]products_2021_10_19_12_46_45!$A$3:$S$481,4,FALSE)</f>
        <v>Tricota con Cuello Polera Forrada Negra</v>
      </c>
      <c r="E1014" s="3" t="s">
        <v>50</v>
      </c>
      <c r="F1014" s="4"/>
      <c r="G1014" s="2" t="str">
        <f>VLOOKUP($A1014,[1]products_2021_10_19_12_46_45!$A$3:$S$481,16,FALSE)</f>
        <v>&lt;p&gt;Tricota de lana con cuello polera e interior forrado. Parches en hombros y codos. Cuello con cierre. Doble tejido en puño y cintura.&lt;/p&gt;</v>
      </c>
      <c r="H1014" s="2" t="str">
        <f>IFERROR(VLOOKUP($A1014,[1]products_2021_10_19_12_46_45!$A$3:$S$481,17,FALSE),"")</f>
        <v>&lt;p&gt;Portalapicera en manga izquierda. Porta insignia al frente.&lt;/p&gt;</v>
      </c>
      <c r="I1014" s="2" t="str">
        <f>VLOOKUP($A1014,[1]products_2021_10_19_12_46_45!$A$3:$S$481,5,FALSE)</f>
        <v>Indumentaria militar</v>
      </c>
      <c r="J1014" s="2" t="str">
        <f>IFERROR(VLOOKUP($A1014,[1]products_2021_10_19_12_46_45!$A$3:$S$481,6,FALSE),"")</f>
        <v>Tricotas</v>
      </c>
      <c r="K1014" s="2" t="str">
        <f>IFERROR(VLOOKUP($A1014,[1]products_2021_10_19_12_46_45!$A$3:$S$481,7,FALSE),"")</f>
        <v>Tricotas cuello alto</v>
      </c>
      <c r="L1014" s="2" t="str">
        <f>IFERROR(VLOOKUP($A1014,[1]products_2021_10_19_12_46_45!$A$3:$S$481,8,FALSE),"")</f>
        <v/>
      </c>
      <c r="M1014" s="2" t="str">
        <f>IFERROR(VLOOKUP($A1014,[1]products_2021_10_19_12_46_45!$A$3:$S$481,9,FALSE),"")</f>
        <v>Tricota, Lana, Polera</v>
      </c>
      <c r="N1014" s="2">
        <f>IFERROR(VLOOKUP(C1014,[2]articulo!$A$1:$D$9000,4,FALSE),"")</f>
        <v>6084</v>
      </c>
      <c r="O1014" s="2" t="str">
        <f>VLOOKUP($A1014,[1]products_2021_10_19_12_46_45!$A$3:$S$481,18,FALSE)</f>
        <v>https://rerda.com/3403/tricota-con-cuello-polera-forrada-negra.jpg,https://rerda.com/3404/tricota-con-cuello-polera-forrada-negra.jpg,https://rerda.com/106/tricota-con-cuello-polera-forrada-negra.jpg,https://rerda.com/105/tricota-con-cuello-polera-forrada-negra.jpg,https://rerda.com/109/tricota-con-cuello-polera-forrada-negra.jpg</v>
      </c>
      <c r="P1014" s="2">
        <f>IFERROR(VLOOKUP(B1014,[3]stock!$A$1:$B$9000,2,FALSE),"0")</f>
        <v>22</v>
      </c>
      <c r="Q1014" s="2">
        <f>VLOOKUP($A1014,[1]products_2021_10_19_12_46_45!$A$3:$S$481,11,FALSE)</f>
        <v>5</v>
      </c>
      <c r="R1014" s="2">
        <f>VLOOKUP($A1014,[1]products_2021_10_19_12_46_45!$A$3:$S$481,12,FALSE)</f>
        <v>5</v>
      </c>
      <c r="S1014" s="2">
        <f>VLOOKUP($A1014,[1]products_2021_10_19_12_46_45!$A$3:$S$481,13,FALSE)</f>
        <v>5</v>
      </c>
      <c r="T1014" s="2">
        <f>VLOOKUP($A1014,[1]products_2021_10_19_12_46_45!$A$3:$S$481,14,FALSE)</f>
        <v>0.03</v>
      </c>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row>
    <row r="1015" spans="1:45" hidden="1" x14ac:dyDescent="0.25">
      <c r="A1015" s="2">
        <v>18</v>
      </c>
      <c r="B1015" s="2">
        <v>230104806</v>
      </c>
      <c r="C1015" s="2">
        <f>VLOOKUP($A1015,[1]products_2021_10_19_12_46_45!$A$3:$S$481,3,FALSE)</f>
        <v>2301048</v>
      </c>
      <c r="D1015" s="2" t="str">
        <f>VLOOKUP($A1015,[1]products_2021_10_19_12_46_45!$A$3:$S$481,4,FALSE)</f>
        <v>Tricota con Cuello Polera Forrada Negra</v>
      </c>
      <c r="E1015" s="3" t="s">
        <v>51</v>
      </c>
      <c r="F1015" s="4"/>
      <c r="G1015" s="2" t="str">
        <f>VLOOKUP($A1015,[1]products_2021_10_19_12_46_45!$A$3:$S$481,16,FALSE)</f>
        <v>&lt;p&gt;Tricota de lana con cuello polera e interior forrado. Parches en hombros y codos. Cuello con cierre. Doble tejido en puño y cintura.&lt;/p&gt;</v>
      </c>
      <c r="H1015" s="2" t="str">
        <f>IFERROR(VLOOKUP($A1015,[1]products_2021_10_19_12_46_45!$A$3:$S$481,17,FALSE),"")</f>
        <v>&lt;p&gt;Portalapicera en manga izquierda. Porta insignia al frente.&lt;/p&gt;</v>
      </c>
      <c r="I1015" s="2" t="str">
        <f>VLOOKUP($A1015,[1]products_2021_10_19_12_46_45!$A$3:$S$481,5,FALSE)</f>
        <v>Indumentaria militar</v>
      </c>
      <c r="J1015" s="2" t="str">
        <f>IFERROR(VLOOKUP($A1015,[1]products_2021_10_19_12_46_45!$A$3:$S$481,6,FALSE),"")</f>
        <v>Tricotas</v>
      </c>
      <c r="K1015" s="2" t="str">
        <f>IFERROR(VLOOKUP($A1015,[1]products_2021_10_19_12_46_45!$A$3:$S$481,7,FALSE),"")</f>
        <v>Tricotas cuello alto</v>
      </c>
      <c r="L1015" s="2" t="str">
        <f>IFERROR(VLOOKUP($A1015,[1]products_2021_10_19_12_46_45!$A$3:$S$481,8,FALSE),"")</f>
        <v/>
      </c>
      <c r="M1015" s="2" t="str">
        <f>IFERROR(VLOOKUP($A1015,[1]products_2021_10_19_12_46_45!$A$3:$S$481,9,FALSE),"")</f>
        <v>Tricota, Lana, Polera</v>
      </c>
      <c r="N1015" s="2">
        <f>IFERROR(VLOOKUP(C1015,[2]articulo!$A$1:$D$9000,4,FALSE),"")</f>
        <v>6084</v>
      </c>
      <c r="O1015" s="2" t="str">
        <f>VLOOKUP($A1015,[1]products_2021_10_19_12_46_45!$A$3:$S$481,18,FALSE)</f>
        <v>https://rerda.com/3403/tricota-con-cuello-polera-forrada-negra.jpg,https://rerda.com/3404/tricota-con-cuello-polera-forrada-negra.jpg,https://rerda.com/106/tricota-con-cuello-polera-forrada-negra.jpg,https://rerda.com/105/tricota-con-cuello-polera-forrada-negra.jpg,https://rerda.com/109/tricota-con-cuello-polera-forrada-negra.jpg</v>
      </c>
      <c r="P1015" s="2">
        <f>IFERROR(VLOOKUP(B1015,[3]stock!$A$1:$B$9000,2,FALSE),"0")</f>
        <v>43</v>
      </c>
      <c r="Q1015" s="2">
        <f>VLOOKUP($A1015,[1]products_2021_10_19_12_46_45!$A$3:$S$481,11,FALSE)</f>
        <v>5</v>
      </c>
      <c r="R1015" s="2">
        <f>VLOOKUP($A1015,[1]products_2021_10_19_12_46_45!$A$3:$S$481,12,FALSE)</f>
        <v>5</v>
      </c>
      <c r="S1015" s="2">
        <f>VLOOKUP($A1015,[1]products_2021_10_19_12_46_45!$A$3:$S$481,13,FALSE)</f>
        <v>5</v>
      </c>
      <c r="T1015" s="2">
        <f>VLOOKUP($A1015,[1]products_2021_10_19_12_46_45!$A$3:$S$481,14,FALSE)</f>
        <v>0.03</v>
      </c>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row>
    <row r="1016" spans="1:45" hidden="1" x14ac:dyDescent="0.25">
      <c r="A1016" s="2">
        <v>18</v>
      </c>
      <c r="B1016" s="2">
        <v>230104807</v>
      </c>
      <c r="C1016" s="2">
        <f>VLOOKUP($A1016,[1]products_2021_10_19_12_46_45!$A$3:$S$481,3,FALSE)</f>
        <v>2301048</v>
      </c>
      <c r="D1016" s="2" t="str">
        <f>VLOOKUP($A1016,[1]products_2021_10_19_12_46_45!$A$3:$S$481,4,FALSE)</f>
        <v>Tricota con Cuello Polera Forrada Negra</v>
      </c>
      <c r="E1016" s="3" t="s">
        <v>57</v>
      </c>
      <c r="F1016" s="4"/>
      <c r="G1016" s="2" t="str">
        <f>VLOOKUP($A1016,[1]products_2021_10_19_12_46_45!$A$3:$S$481,16,FALSE)</f>
        <v>&lt;p&gt;Tricota de lana con cuello polera e interior forrado. Parches en hombros y codos. Cuello con cierre. Doble tejido en puño y cintura.&lt;/p&gt;</v>
      </c>
      <c r="H1016" s="2" t="str">
        <f>IFERROR(VLOOKUP($A1016,[1]products_2021_10_19_12_46_45!$A$3:$S$481,17,FALSE),"")</f>
        <v>&lt;p&gt;Portalapicera en manga izquierda. Porta insignia al frente.&lt;/p&gt;</v>
      </c>
      <c r="I1016" s="2" t="str">
        <f>VLOOKUP($A1016,[1]products_2021_10_19_12_46_45!$A$3:$S$481,5,FALSE)</f>
        <v>Indumentaria militar</v>
      </c>
      <c r="J1016" s="2" t="str">
        <f>IFERROR(VLOOKUP($A1016,[1]products_2021_10_19_12_46_45!$A$3:$S$481,6,FALSE),"")</f>
        <v>Tricotas</v>
      </c>
      <c r="K1016" s="2" t="str">
        <f>IFERROR(VLOOKUP($A1016,[1]products_2021_10_19_12_46_45!$A$3:$S$481,7,FALSE),"")</f>
        <v>Tricotas cuello alto</v>
      </c>
      <c r="L1016" s="2" t="str">
        <f>IFERROR(VLOOKUP($A1016,[1]products_2021_10_19_12_46_45!$A$3:$S$481,8,FALSE),"")</f>
        <v/>
      </c>
      <c r="M1016" s="2" t="str">
        <f>IFERROR(VLOOKUP($A1016,[1]products_2021_10_19_12_46_45!$A$3:$S$481,9,FALSE),"")</f>
        <v>Tricota, Lana, Polera</v>
      </c>
      <c r="N1016" s="2">
        <f>IFERROR(VLOOKUP(C1016,[2]articulo!$A$1:$D$9000,4,FALSE),"")</f>
        <v>6084</v>
      </c>
      <c r="O1016" s="2" t="str">
        <f>VLOOKUP($A1016,[1]products_2021_10_19_12_46_45!$A$3:$S$481,18,FALSE)</f>
        <v>https://rerda.com/3403/tricota-con-cuello-polera-forrada-negra.jpg,https://rerda.com/3404/tricota-con-cuello-polera-forrada-negra.jpg,https://rerda.com/106/tricota-con-cuello-polera-forrada-negra.jpg,https://rerda.com/105/tricota-con-cuello-polera-forrada-negra.jpg,https://rerda.com/109/tricota-con-cuello-polera-forrada-negra.jpg</v>
      </c>
      <c r="P1016" s="2">
        <f>IFERROR(VLOOKUP(B1016,[3]stock!$A$1:$B$9000,2,FALSE),"0")</f>
        <v>0</v>
      </c>
      <c r="Q1016" s="2">
        <f>VLOOKUP($A1016,[1]products_2021_10_19_12_46_45!$A$3:$S$481,11,FALSE)</f>
        <v>5</v>
      </c>
      <c r="R1016" s="2">
        <f>VLOOKUP($A1016,[1]products_2021_10_19_12_46_45!$A$3:$S$481,12,FALSE)</f>
        <v>5</v>
      </c>
      <c r="S1016" s="2">
        <f>VLOOKUP($A1016,[1]products_2021_10_19_12_46_45!$A$3:$S$481,13,FALSE)</f>
        <v>5</v>
      </c>
      <c r="T1016" s="2">
        <f>VLOOKUP($A1016,[1]products_2021_10_19_12_46_45!$A$3:$S$481,14,FALSE)</f>
        <v>0.03</v>
      </c>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row>
    <row r="1017" spans="1:45" hidden="1" x14ac:dyDescent="0.25">
      <c r="A1017" s="2">
        <v>18</v>
      </c>
      <c r="B1017" s="2">
        <v>230104808</v>
      </c>
      <c r="C1017" s="2">
        <f>VLOOKUP($A1017,[1]products_2021_10_19_12_46_45!$A$3:$S$481,3,FALSE)</f>
        <v>2301048</v>
      </c>
      <c r="D1017" s="2" t="str">
        <f>VLOOKUP($A1017,[1]products_2021_10_19_12_46_45!$A$3:$S$481,4,FALSE)</f>
        <v>Tricota con Cuello Polera Forrada Negra</v>
      </c>
      <c r="E1017" s="3" t="s">
        <v>58</v>
      </c>
      <c r="F1017" s="4"/>
      <c r="G1017" s="2" t="str">
        <f>VLOOKUP($A1017,[1]products_2021_10_19_12_46_45!$A$3:$S$481,16,FALSE)</f>
        <v>&lt;p&gt;Tricota de lana con cuello polera e interior forrado. Parches en hombros y codos. Cuello con cierre. Doble tejido en puño y cintura.&lt;/p&gt;</v>
      </c>
      <c r="H1017" s="2" t="str">
        <f>IFERROR(VLOOKUP($A1017,[1]products_2021_10_19_12_46_45!$A$3:$S$481,17,FALSE),"")</f>
        <v>&lt;p&gt;Portalapicera en manga izquierda. Porta insignia al frente.&lt;/p&gt;</v>
      </c>
      <c r="I1017" s="2" t="str">
        <f>VLOOKUP($A1017,[1]products_2021_10_19_12_46_45!$A$3:$S$481,5,FALSE)</f>
        <v>Indumentaria militar</v>
      </c>
      <c r="J1017" s="2" t="str">
        <f>IFERROR(VLOOKUP($A1017,[1]products_2021_10_19_12_46_45!$A$3:$S$481,6,FALSE),"")</f>
        <v>Tricotas</v>
      </c>
      <c r="K1017" s="2" t="str">
        <f>IFERROR(VLOOKUP($A1017,[1]products_2021_10_19_12_46_45!$A$3:$S$481,7,FALSE),"")</f>
        <v>Tricotas cuello alto</v>
      </c>
      <c r="L1017" s="2" t="str">
        <f>IFERROR(VLOOKUP($A1017,[1]products_2021_10_19_12_46_45!$A$3:$S$481,8,FALSE),"")</f>
        <v/>
      </c>
      <c r="M1017" s="2" t="str">
        <f>IFERROR(VLOOKUP($A1017,[1]products_2021_10_19_12_46_45!$A$3:$S$481,9,FALSE),"")</f>
        <v>Tricota, Lana, Polera</v>
      </c>
      <c r="N1017" s="2">
        <f>IFERROR(VLOOKUP(C1017,[2]articulo!$A$1:$D$9000,4,FALSE),"")</f>
        <v>6084</v>
      </c>
      <c r="O1017" s="2" t="str">
        <f>VLOOKUP($A1017,[1]products_2021_10_19_12_46_45!$A$3:$S$481,18,FALSE)</f>
        <v>https://rerda.com/3403/tricota-con-cuello-polera-forrada-negra.jpg,https://rerda.com/3404/tricota-con-cuello-polera-forrada-negra.jpg,https://rerda.com/106/tricota-con-cuello-polera-forrada-negra.jpg,https://rerda.com/105/tricota-con-cuello-polera-forrada-negra.jpg,https://rerda.com/109/tricota-con-cuello-polera-forrada-negra.jpg</v>
      </c>
      <c r="P1017" s="2">
        <f>IFERROR(VLOOKUP(B1017,[3]stock!$A$1:$B$9000,2,FALSE),"0")</f>
        <v>0</v>
      </c>
      <c r="Q1017" s="2">
        <f>VLOOKUP($A1017,[1]products_2021_10_19_12_46_45!$A$3:$S$481,11,FALSE)</f>
        <v>5</v>
      </c>
      <c r="R1017" s="2">
        <f>VLOOKUP($A1017,[1]products_2021_10_19_12_46_45!$A$3:$S$481,12,FALSE)</f>
        <v>5</v>
      </c>
      <c r="S1017" s="2">
        <f>VLOOKUP($A1017,[1]products_2021_10_19_12_46_45!$A$3:$S$481,13,FALSE)</f>
        <v>5</v>
      </c>
      <c r="T1017" s="2">
        <f>VLOOKUP($A1017,[1]products_2021_10_19_12_46_45!$A$3:$S$481,14,FALSE)</f>
        <v>0.03</v>
      </c>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row>
    <row r="1018" spans="1:45" hidden="1" x14ac:dyDescent="0.25">
      <c r="A1018" s="2">
        <v>18</v>
      </c>
      <c r="B1018" s="2">
        <v>230104809</v>
      </c>
      <c r="C1018" s="2">
        <f>VLOOKUP($A1018,[1]products_2021_10_19_12_46_45!$A$3:$S$481,3,FALSE)</f>
        <v>2301048</v>
      </c>
      <c r="D1018" s="2" t="str">
        <f>VLOOKUP($A1018,[1]products_2021_10_19_12_46_45!$A$3:$S$481,4,FALSE)</f>
        <v>Tricota con Cuello Polera Forrada Negra</v>
      </c>
      <c r="E1018" s="3" t="s">
        <v>59</v>
      </c>
      <c r="F1018" s="4"/>
      <c r="G1018" s="2" t="str">
        <f>VLOOKUP($A1018,[1]products_2021_10_19_12_46_45!$A$3:$S$481,16,FALSE)</f>
        <v>&lt;p&gt;Tricota de lana con cuello polera e interior forrado. Parches en hombros y codos. Cuello con cierre. Doble tejido en puño y cintura.&lt;/p&gt;</v>
      </c>
      <c r="H1018" s="2" t="str">
        <f>IFERROR(VLOOKUP($A1018,[1]products_2021_10_19_12_46_45!$A$3:$S$481,17,FALSE),"")</f>
        <v>&lt;p&gt;Portalapicera en manga izquierda. Porta insignia al frente.&lt;/p&gt;</v>
      </c>
      <c r="I1018" s="2" t="str">
        <f>VLOOKUP($A1018,[1]products_2021_10_19_12_46_45!$A$3:$S$481,5,FALSE)</f>
        <v>Indumentaria militar</v>
      </c>
      <c r="J1018" s="2" t="str">
        <f>IFERROR(VLOOKUP($A1018,[1]products_2021_10_19_12_46_45!$A$3:$S$481,6,FALSE),"")</f>
        <v>Tricotas</v>
      </c>
      <c r="K1018" s="2" t="str">
        <f>IFERROR(VLOOKUP($A1018,[1]products_2021_10_19_12_46_45!$A$3:$S$481,7,FALSE),"")</f>
        <v>Tricotas cuello alto</v>
      </c>
      <c r="L1018" s="2" t="str">
        <f>IFERROR(VLOOKUP($A1018,[1]products_2021_10_19_12_46_45!$A$3:$S$481,8,FALSE),"")</f>
        <v/>
      </c>
      <c r="M1018" s="2" t="str">
        <f>IFERROR(VLOOKUP($A1018,[1]products_2021_10_19_12_46_45!$A$3:$S$481,9,FALSE),"")</f>
        <v>Tricota, Lana, Polera</v>
      </c>
      <c r="N1018" s="2">
        <f>IFERROR(VLOOKUP(C1018,[2]articulo!$A$1:$D$9000,4,FALSE),"")</f>
        <v>6084</v>
      </c>
      <c r="O1018" s="2" t="str">
        <f>VLOOKUP($A1018,[1]products_2021_10_19_12_46_45!$A$3:$S$481,18,FALSE)</f>
        <v>https://rerda.com/3403/tricota-con-cuello-polera-forrada-negra.jpg,https://rerda.com/3404/tricota-con-cuello-polera-forrada-negra.jpg,https://rerda.com/106/tricota-con-cuello-polera-forrada-negra.jpg,https://rerda.com/105/tricota-con-cuello-polera-forrada-negra.jpg,https://rerda.com/109/tricota-con-cuello-polera-forrada-negra.jpg</v>
      </c>
      <c r="P1018" s="2">
        <f>IFERROR(VLOOKUP(B1018,[3]stock!$A$1:$B$9000,2,FALSE),"0")</f>
        <v>0</v>
      </c>
      <c r="Q1018" s="2">
        <f>VLOOKUP($A1018,[1]products_2021_10_19_12_46_45!$A$3:$S$481,11,FALSE)</f>
        <v>5</v>
      </c>
      <c r="R1018" s="2">
        <f>VLOOKUP($A1018,[1]products_2021_10_19_12_46_45!$A$3:$S$481,12,FALSE)</f>
        <v>5</v>
      </c>
      <c r="S1018" s="2">
        <f>VLOOKUP($A1018,[1]products_2021_10_19_12_46_45!$A$3:$S$481,13,FALSE)</f>
        <v>5</v>
      </c>
      <c r="T1018" s="2">
        <f>VLOOKUP($A1018,[1]products_2021_10_19_12_46_45!$A$3:$S$481,14,FALSE)</f>
        <v>0.03</v>
      </c>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row>
    <row r="1019" spans="1:45" hidden="1" x14ac:dyDescent="0.25">
      <c r="A1019" s="2">
        <v>18</v>
      </c>
      <c r="B1019" s="2">
        <v>230104810</v>
      </c>
      <c r="C1019" s="2">
        <f>VLOOKUP($A1019,[1]products_2021_10_19_12_46_45!$A$3:$S$481,3,FALSE)</f>
        <v>2301048</v>
      </c>
      <c r="D1019" s="2" t="str">
        <f>VLOOKUP($A1019,[1]products_2021_10_19_12_46_45!$A$3:$S$481,4,FALSE)</f>
        <v>Tricota con Cuello Polera Forrada Negra</v>
      </c>
      <c r="E1019" s="3" t="s">
        <v>60</v>
      </c>
      <c r="F1019" s="4"/>
      <c r="G1019" s="2" t="str">
        <f>VLOOKUP($A1019,[1]products_2021_10_19_12_46_45!$A$3:$S$481,16,FALSE)</f>
        <v>&lt;p&gt;Tricota de lana con cuello polera e interior forrado. Parches en hombros y codos. Cuello con cierre. Doble tejido en puño y cintura.&lt;/p&gt;</v>
      </c>
      <c r="H1019" s="2" t="str">
        <f>IFERROR(VLOOKUP($A1019,[1]products_2021_10_19_12_46_45!$A$3:$S$481,17,FALSE),"")</f>
        <v>&lt;p&gt;Portalapicera en manga izquierda. Porta insignia al frente.&lt;/p&gt;</v>
      </c>
      <c r="I1019" s="2" t="str">
        <f>VLOOKUP($A1019,[1]products_2021_10_19_12_46_45!$A$3:$S$481,5,FALSE)</f>
        <v>Indumentaria militar</v>
      </c>
      <c r="J1019" s="2" t="str">
        <f>IFERROR(VLOOKUP($A1019,[1]products_2021_10_19_12_46_45!$A$3:$S$481,6,FALSE),"")</f>
        <v>Tricotas</v>
      </c>
      <c r="K1019" s="2" t="str">
        <f>IFERROR(VLOOKUP($A1019,[1]products_2021_10_19_12_46_45!$A$3:$S$481,7,FALSE),"")</f>
        <v>Tricotas cuello alto</v>
      </c>
      <c r="L1019" s="2" t="str">
        <f>IFERROR(VLOOKUP($A1019,[1]products_2021_10_19_12_46_45!$A$3:$S$481,8,FALSE),"")</f>
        <v/>
      </c>
      <c r="M1019" s="2" t="str">
        <f>IFERROR(VLOOKUP($A1019,[1]products_2021_10_19_12_46_45!$A$3:$S$481,9,FALSE),"")</f>
        <v>Tricota, Lana, Polera</v>
      </c>
      <c r="N1019" s="2">
        <f>IFERROR(VLOOKUP(C1019,[2]articulo!$A$1:$D$9000,4,FALSE),"")</f>
        <v>6084</v>
      </c>
      <c r="O1019" s="2" t="str">
        <f>VLOOKUP($A1019,[1]products_2021_10_19_12_46_45!$A$3:$S$481,18,FALSE)</f>
        <v>https://rerda.com/3403/tricota-con-cuello-polera-forrada-negra.jpg,https://rerda.com/3404/tricota-con-cuello-polera-forrada-negra.jpg,https://rerda.com/106/tricota-con-cuello-polera-forrada-negra.jpg,https://rerda.com/105/tricota-con-cuello-polera-forrada-negra.jpg,https://rerda.com/109/tricota-con-cuello-polera-forrada-negra.jpg</v>
      </c>
      <c r="P1019" s="2">
        <f>IFERROR(VLOOKUP(B1019,[3]stock!$A$1:$B$9000,2,FALSE),"0")</f>
        <v>0</v>
      </c>
      <c r="Q1019" s="2">
        <f>VLOOKUP($A1019,[1]products_2021_10_19_12_46_45!$A$3:$S$481,11,FALSE)</f>
        <v>5</v>
      </c>
      <c r="R1019" s="2">
        <f>VLOOKUP($A1019,[1]products_2021_10_19_12_46_45!$A$3:$S$481,12,FALSE)</f>
        <v>5</v>
      </c>
      <c r="S1019" s="2">
        <f>VLOOKUP($A1019,[1]products_2021_10_19_12_46_45!$A$3:$S$481,13,FALSE)</f>
        <v>5</v>
      </c>
      <c r="T1019" s="2">
        <f>VLOOKUP($A1019,[1]products_2021_10_19_12_46_45!$A$3:$S$481,14,FALSE)</f>
        <v>0.03</v>
      </c>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row>
    <row r="1020" spans="1:45" hidden="1" x14ac:dyDescent="0.25">
      <c r="A1020" s="2">
        <v>776</v>
      </c>
      <c r="B1020" s="2">
        <v>230115800</v>
      </c>
      <c r="C1020" s="2">
        <f>VLOOKUP($A1020,[1]products_2021_10_19_12_46_45!$A$3:$S$481,3,FALSE)</f>
        <v>2301158</v>
      </c>
      <c r="D1020" s="2" t="str">
        <f>VLOOKUP($A1020,[1]products_2021_10_19_12_46_45!$A$3:$S$481,4,FALSE)</f>
        <v>Tricota con Cuello Polera Forrada Gris</v>
      </c>
      <c r="E1020" s="3" t="s">
        <v>45</v>
      </c>
      <c r="F1020" s="4"/>
      <c r="G1020" s="2" t="str">
        <f>VLOOKUP($A1020,[1]products_2021_10_19_12_46_45!$A$3:$S$481,16,FALSE)</f>
        <v>Tricota de lana con cuello polera e interior forrado._x000D_
Parches en hombros y codos._x000D_
Cuello con cierre._x000D_
Doble tejido en puño y cintura.</v>
      </c>
      <c r="H1020" s="2" t="str">
        <f>IFERROR(VLOOKUP($A1020,[1]products_2021_10_19_12_46_45!$A$3:$S$481,17,FALSE),"")</f>
        <v>Portalapicera en manga izquierda._x000D_
Porta insignia al frente.</v>
      </c>
      <c r="I1020" s="2" t="str">
        <f>VLOOKUP($A1020,[1]products_2021_10_19_12_46_45!$A$3:$S$481,5,FALSE)</f>
        <v>Indumentaria militar</v>
      </c>
      <c r="J1020" s="2" t="str">
        <f>IFERROR(VLOOKUP($A1020,[1]products_2021_10_19_12_46_45!$A$3:$S$481,6,FALSE),"")</f>
        <v>Tricotas</v>
      </c>
      <c r="K1020" s="2" t="str">
        <f>IFERROR(VLOOKUP($A1020,[1]products_2021_10_19_12_46_45!$A$3:$S$481,7,FALSE),"")</f>
        <v>Tricotas cuello alto</v>
      </c>
      <c r="L1020" s="2" t="str">
        <f>IFERROR(VLOOKUP($A1020,[1]products_2021_10_19_12_46_45!$A$3:$S$481,8,FALSE),"")</f>
        <v/>
      </c>
      <c r="M1020" s="2" t="str">
        <f>IFERROR(VLOOKUP($A1020,[1]products_2021_10_19_12_46_45!$A$3:$S$481,9,FALSE),"")</f>
        <v>Tricota, Lana, Penitenciaría, Polera</v>
      </c>
      <c r="N1020" s="2">
        <f>IFERROR(VLOOKUP(C1020,[2]articulo!$A$1:$D$9000,4,FALSE),"")</f>
        <v>6084</v>
      </c>
      <c r="O1020" s="2" t="str">
        <f>VLOOKUP($A1020,[1]products_2021_10_19_12_46_45!$A$3:$S$481,18,FALSE)</f>
        <v>https://rerda.com/3679/tricota-con-cuello-polera-forrada-gris.jpg,https://rerda.com/3680/tricota-con-cuello-polera-forrada-gris.jpg,https://rerda.com/3681/tricota-con-cuello-polera-forrada-gris.jpg</v>
      </c>
      <c r="P1020" s="2">
        <f>IFERROR(VLOOKUP(B1020,[3]stock!$A$1:$B$9000,2,FALSE),"0")</f>
        <v>33</v>
      </c>
      <c r="Q1020" s="2">
        <f>VLOOKUP($A1020,[1]products_2021_10_19_12_46_45!$A$3:$S$481,11,FALSE)</f>
        <v>5</v>
      </c>
      <c r="R1020" s="2">
        <f>VLOOKUP($A1020,[1]products_2021_10_19_12_46_45!$A$3:$S$481,12,FALSE)</f>
        <v>5</v>
      </c>
      <c r="S1020" s="2">
        <f>VLOOKUP($A1020,[1]products_2021_10_19_12_46_45!$A$3:$S$481,13,FALSE)</f>
        <v>5</v>
      </c>
      <c r="T1020" s="2">
        <f>VLOOKUP($A1020,[1]products_2021_10_19_12_46_45!$A$3:$S$481,14,FALSE)</f>
        <v>0.03</v>
      </c>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row>
    <row r="1021" spans="1:45" hidden="1" x14ac:dyDescent="0.25">
      <c r="A1021" s="2">
        <v>776</v>
      </c>
      <c r="B1021" s="2">
        <v>230115801</v>
      </c>
      <c r="C1021" s="2">
        <f>VLOOKUP($A1021,[1]products_2021_10_19_12_46_45!$A$3:$S$481,3,FALSE)</f>
        <v>2301158</v>
      </c>
      <c r="D1021" s="2" t="str">
        <f>VLOOKUP($A1021,[1]products_2021_10_19_12_46_45!$A$3:$S$481,4,FALSE)</f>
        <v>Tricota con Cuello Polera Forrada Gris</v>
      </c>
      <c r="E1021" s="3" t="s">
        <v>46</v>
      </c>
      <c r="F1021" s="4"/>
      <c r="G1021" s="2" t="str">
        <f>VLOOKUP($A1021,[1]products_2021_10_19_12_46_45!$A$3:$S$481,16,FALSE)</f>
        <v>Tricota de lana con cuello polera e interior forrado._x000D_
Parches en hombros y codos._x000D_
Cuello con cierre._x000D_
Doble tejido en puño y cintura.</v>
      </c>
      <c r="H1021" s="2" t="str">
        <f>IFERROR(VLOOKUP($A1021,[1]products_2021_10_19_12_46_45!$A$3:$S$481,17,FALSE),"")</f>
        <v>Portalapicera en manga izquierda._x000D_
Porta insignia al frente.</v>
      </c>
      <c r="I1021" s="2" t="str">
        <f>VLOOKUP($A1021,[1]products_2021_10_19_12_46_45!$A$3:$S$481,5,FALSE)</f>
        <v>Indumentaria militar</v>
      </c>
      <c r="J1021" s="2" t="str">
        <f>IFERROR(VLOOKUP($A1021,[1]products_2021_10_19_12_46_45!$A$3:$S$481,6,FALSE),"")</f>
        <v>Tricotas</v>
      </c>
      <c r="K1021" s="2" t="str">
        <f>IFERROR(VLOOKUP($A1021,[1]products_2021_10_19_12_46_45!$A$3:$S$481,7,FALSE),"")</f>
        <v>Tricotas cuello alto</v>
      </c>
      <c r="L1021" s="2" t="str">
        <f>IFERROR(VLOOKUP($A1021,[1]products_2021_10_19_12_46_45!$A$3:$S$481,8,FALSE),"")</f>
        <v/>
      </c>
      <c r="M1021" s="2" t="str">
        <f>IFERROR(VLOOKUP($A1021,[1]products_2021_10_19_12_46_45!$A$3:$S$481,9,FALSE),"")</f>
        <v>Tricota, Lana, Penitenciaría, Polera</v>
      </c>
      <c r="N1021" s="2">
        <f>IFERROR(VLOOKUP(C1021,[2]articulo!$A$1:$D$9000,4,FALSE),"")</f>
        <v>6084</v>
      </c>
      <c r="O1021" s="2" t="str">
        <f>VLOOKUP($A1021,[1]products_2021_10_19_12_46_45!$A$3:$S$481,18,FALSE)</f>
        <v>https://rerda.com/3679/tricota-con-cuello-polera-forrada-gris.jpg,https://rerda.com/3680/tricota-con-cuello-polera-forrada-gris.jpg,https://rerda.com/3681/tricota-con-cuello-polera-forrada-gris.jpg</v>
      </c>
      <c r="P1021" s="2">
        <f>IFERROR(VLOOKUP(B1021,[3]stock!$A$1:$B$9000,2,FALSE),"0")</f>
        <v>49</v>
      </c>
      <c r="Q1021" s="2">
        <f>VLOOKUP($A1021,[1]products_2021_10_19_12_46_45!$A$3:$S$481,11,FALSE)</f>
        <v>5</v>
      </c>
      <c r="R1021" s="2">
        <f>VLOOKUP($A1021,[1]products_2021_10_19_12_46_45!$A$3:$S$481,12,FALSE)</f>
        <v>5</v>
      </c>
      <c r="S1021" s="2">
        <f>VLOOKUP($A1021,[1]products_2021_10_19_12_46_45!$A$3:$S$481,13,FALSE)</f>
        <v>5</v>
      </c>
      <c r="T1021" s="2">
        <f>VLOOKUP($A1021,[1]products_2021_10_19_12_46_45!$A$3:$S$481,14,FALSE)</f>
        <v>0.03</v>
      </c>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row>
    <row r="1022" spans="1:45" hidden="1" x14ac:dyDescent="0.25">
      <c r="A1022" s="2">
        <v>776</v>
      </c>
      <c r="B1022" s="2">
        <v>230115802</v>
      </c>
      <c r="C1022" s="2">
        <f>VLOOKUP($A1022,[1]products_2021_10_19_12_46_45!$A$3:$S$481,3,FALSE)</f>
        <v>2301158</v>
      </c>
      <c r="D1022" s="2" t="str">
        <f>VLOOKUP($A1022,[1]products_2021_10_19_12_46_45!$A$3:$S$481,4,FALSE)</f>
        <v>Tricota con Cuello Polera Forrada Gris</v>
      </c>
      <c r="E1022" s="3" t="s">
        <v>47</v>
      </c>
      <c r="F1022" s="4"/>
      <c r="G1022" s="2" t="str">
        <f>VLOOKUP($A1022,[1]products_2021_10_19_12_46_45!$A$3:$S$481,16,FALSE)</f>
        <v>Tricota de lana con cuello polera e interior forrado._x000D_
Parches en hombros y codos._x000D_
Cuello con cierre._x000D_
Doble tejido en puño y cintura.</v>
      </c>
      <c r="H1022" s="2" t="str">
        <f>IFERROR(VLOOKUP($A1022,[1]products_2021_10_19_12_46_45!$A$3:$S$481,17,FALSE),"")</f>
        <v>Portalapicera en manga izquierda._x000D_
Porta insignia al frente.</v>
      </c>
      <c r="I1022" s="2" t="str">
        <f>VLOOKUP($A1022,[1]products_2021_10_19_12_46_45!$A$3:$S$481,5,FALSE)</f>
        <v>Indumentaria militar</v>
      </c>
      <c r="J1022" s="2" t="str">
        <f>IFERROR(VLOOKUP($A1022,[1]products_2021_10_19_12_46_45!$A$3:$S$481,6,FALSE),"")</f>
        <v>Tricotas</v>
      </c>
      <c r="K1022" s="2" t="str">
        <f>IFERROR(VLOOKUP($A1022,[1]products_2021_10_19_12_46_45!$A$3:$S$481,7,FALSE),"")</f>
        <v>Tricotas cuello alto</v>
      </c>
      <c r="L1022" s="2" t="str">
        <f>IFERROR(VLOOKUP($A1022,[1]products_2021_10_19_12_46_45!$A$3:$S$481,8,FALSE),"")</f>
        <v/>
      </c>
      <c r="M1022" s="2" t="str">
        <f>IFERROR(VLOOKUP($A1022,[1]products_2021_10_19_12_46_45!$A$3:$S$481,9,FALSE),"")</f>
        <v>Tricota, Lana, Penitenciaría, Polera</v>
      </c>
      <c r="N1022" s="2">
        <f>IFERROR(VLOOKUP(C1022,[2]articulo!$A$1:$D$9000,4,FALSE),"")</f>
        <v>6084</v>
      </c>
      <c r="O1022" s="2" t="str">
        <f>VLOOKUP($A1022,[1]products_2021_10_19_12_46_45!$A$3:$S$481,18,FALSE)</f>
        <v>https://rerda.com/3679/tricota-con-cuello-polera-forrada-gris.jpg,https://rerda.com/3680/tricota-con-cuello-polera-forrada-gris.jpg,https://rerda.com/3681/tricota-con-cuello-polera-forrada-gris.jpg</v>
      </c>
      <c r="P1022" s="2">
        <f>IFERROR(VLOOKUP(B1022,[3]stock!$A$1:$B$9000,2,FALSE),"0")</f>
        <v>40</v>
      </c>
      <c r="Q1022" s="2">
        <f>VLOOKUP($A1022,[1]products_2021_10_19_12_46_45!$A$3:$S$481,11,FALSE)</f>
        <v>5</v>
      </c>
      <c r="R1022" s="2">
        <f>VLOOKUP($A1022,[1]products_2021_10_19_12_46_45!$A$3:$S$481,12,FALSE)</f>
        <v>5</v>
      </c>
      <c r="S1022" s="2">
        <f>VLOOKUP($A1022,[1]products_2021_10_19_12_46_45!$A$3:$S$481,13,FALSE)</f>
        <v>5</v>
      </c>
      <c r="T1022" s="2">
        <f>VLOOKUP($A1022,[1]products_2021_10_19_12_46_45!$A$3:$S$481,14,FALSE)</f>
        <v>0.03</v>
      </c>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row>
    <row r="1023" spans="1:45" hidden="1" x14ac:dyDescent="0.25">
      <c r="A1023" s="2">
        <v>776</v>
      </c>
      <c r="B1023" s="2">
        <v>230115803</v>
      </c>
      <c r="C1023" s="2">
        <f>VLOOKUP($A1023,[1]products_2021_10_19_12_46_45!$A$3:$S$481,3,FALSE)</f>
        <v>2301158</v>
      </c>
      <c r="D1023" s="2" t="str">
        <f>VLOOKUP($A1023,[1]products_2021_10_19_12_46_45!$A$3:$S$481,4,FALSE)</f>
        <v>Tricota con Cuello Polera Forrada Gris</v>
      </c>
      <c r="E1023" s="3" t="s">
        <v>48</v>
      </c>
      <c r="F1023" s="4"/>
      <c r="G1023" s="2" t="str">
        <f>VLOOKUP($A1023,[1]products_2021_10_19_12_46_45!$A$3:$S$481,16,FALSE)</f>
        <v>Tricota de lana con cuello polera e interior forrado._x000D_
Parches en hombros y codos._x000D_
Cuello con cierre._x000D_
Doble tejido en puño y cintura.</v>
      </c>
      <c r="H1023" s="2" t="str">
        <f>IFERROR(VLOOKUP($A1023,[1]products_2021_10_19_12_46_45!$A$3:$S$481,17,FALSE),"")</f>
        <v>Portalapicera en manga izquierda._x000D_
Porta insignia al frente.</v>
      </c>
      <c r="I1023" s="2" t="str">
        <f>VLOOKUP($A1023,[1]products_2021_10_19_12_46_45!$A$3:$S$481,5,FALSE)</f>
        <v>Indumentaria militar</v>
      </c>
      <c r="J1023" s="2" t="str">
        <f>IFERROR(VLOOKUP($A1023,[1]products_2021_10_19_12_46_45!$A$3:$S$481,6,FALSE),"")</f>
        <v>Tricotas</v>
      </c>
      <c r="K1023" s="2" t="str">
        <f>IFERROR(VLOOKUP($A1023,[1]products_2021_10_19_12_46_45!$A$3:$S$481,7,FALSE),"")</f>
        <v>Tricotas cuello alto</v>
      </c>
      <c r="L1023" s="2" t="str">
        <f>IFERROR(VLOOKUP($A1023,[1]products_2021_10_19_12_46_45!$A$3:$S$481,8,FALSE),"")</f>
        <v/>
      </c>
      <c r="M1023" s="2" t="str">
        <f>IFERROR(VLOOKUP($A1023,[1]products_2021_10_19_12_46_45!$A$3:$S$481,9,FALSE),"")</f>
        <v>Tricota, Lana, Penitenciaría, Polera</v>
      </c>
      <c r="N1023" s="2">
        <f>IFERROR(VLOOKUP(C1023,[2]articulo!$A$1:$D$9000,4,FALSE),"")</f>
        <v>6084</v>
      </c>
      <c r="O1023" s="2" t="str">
        <f>VLOOKUP($A1023,[1]products_2021_10_19_12_46_45!$A$3:$S$481,18,FALSE)</f>
        <v>https://rerda.com/3679/tricota-con-cuello-polera-forrada-gris.jpg,https://rerda.com/3680/tricota-con-cuello-polera-forrada-gris.jpg,https://rerda.com/3681/tricota-con-cuello-polera-forrada-gris.jpg</v>
      </c>
      <c r="P1023" s="2">
        <f>IFERROR(VLOOKUP(B1023,[3]stock!$A$1:$B$9000,2,FALSE),"0")</f>
        <v>36</v>
      </c>
      <c r="Q1023" s="2">
        <f>VLOOKUP($A1023,[1]products_2021_10_19_12_46_45!$A$3:$S$481,11,FALSE)</f>
        <v>5</v>
      </c>
      <c r="R1023" s="2">
        <f>VLOOKUP($A1023,[1]products_2021_10_19_12_46_45!$A$3:$S$481,12,FALSE)</f>
        <v>5</v>
      </c>
      <c r="S1023" s="2">
        <f>VLOOKUP($A1023,[1]products_2021_10_19_12_46_45!$A$3:$S$481,13,FALSE)</f>
        <v>5</v>
      </c>
      <c r="T1023" s="2">
        <f>VLOOKUP($A1023,[1]products_2021_10_19_12_46_45!$A$3:$S$481,14,FALSE)</f>
        <v>0.03</v>
      </c>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row>
    <row r="1024" spans="1:45" hidden="1" x14ac:dyDescent="0.25">
      <c r="A1024" s="2">
        <v>776</v>
      </c>
      <c r="B1024" s="2">
        <v>230115804</v>
      </c>
      <c r="C1024" s="2">
        <f>VLOOKUP($A1024,[1]products_2021_10_19_12_46_45!$A$3:$S$481,3,FALSE)</f>
        <v>2301158</v>
      </c>
      <c r="D1024" s="2" t="str">
        <f>VLOOKUP($A1024,[1]products_2021_10_19_12_46_45!$A$3:$S$481,4,FALSE)</f>
        <v>Tricota con Cuello Polera Forrada Gris</v>
      </c>
      <c r="E1024" s="3" t="s">
        <v>49</v>
      </c>
      <c r="F1024" s="4"/>
      <c r="G1024" s="2" t="str">
        <f>VLOOKUP($A1024,[1]products_2021_10_19_12_46_45!$A$3:$S$481,16,FALSE)</f>
        <v>Tricota de lana con cuello polera e interior forrado._x000D_
Parches en hombros y codos._x000D_
Cuello con cierre._x000D_
Doble tejido en puño y cintura.</v>
      </c>
      <c r="H1024" s="2" t="str">
        <f>IFERROR(VLOOKUP($A1024,[1]products_2021_10_19_12_46_45!$A$3:$S$481,17,FALSE),"")</f>
        <v>Portalapicera en manga izquierda._x000D_
Porta insignia al frente.</v>
      </c>
      <c r="I1024" s="2" t="str">
        <f>VLOOKUP($A1024,[1]products_2021_10_19_12_46_45!$A$3:$S$481,5,FALSE)</f>
        <v>Indumentaria militar</v>
      </c>
      <c r="J1024" s="2" t="str">
        <f>IFERROR(VLOOKUP($A1024,[1]products_2021_10_19_12_46_45!$A$3:$S$481,6,FALSE),"")</f>
        <v>Tricotas</v>
      </c>
      <c r="K1024" s="2" t="str">
        <f>IFERROR(VLOOKUP($A1024,[1]products_2021_10_19_12_46_45!$A$3:$S$481,7,FALSE),"")</f>
        <v>Tricotas cuello alto</v>
      </c>
      <c r="L1024" s="2" t="str">
        <f>IFERROR(VLOOKUP($A1024,[1]products_2021_10_19_12_46_45!$A$3:$S$481,8,FALSE),"")</f>
        <v/>
      </c>
      <c r="M1024" s="2" t="str">
        <f>IFERROR(VLOOKUP($A1024,[1]products_2021_10_19_12_46_45!$A$3:$S$481,9,FALSE),"")</f>
        <v>Tricota, Lana, Penitenciaría, Polera</v>
      </c>
      <c r="N1024" s="2">
        <f>IFERROR(VLOOKUP(C1024,[2]articulo!$A$1:$D$9000,4,FALSE),"")</f>
        <v>6084</v>
      </c>
      <c r="O1024" s="2" t="str">
        <f>VLOOKUP($A1024,[1]products_2021_10_19_12_46_45!$A$3:$S$481,18,FALSE)</f>
        <v>https://rerda.com/3679/tricota-con-cuello-polera-forrada-gris.jpg,https://rerda.com/3680/tricota-con-cuello-polera-forrada-gris.jpg,https://rerda.com/3681/tricota-con-cuello-polera-forrada-gris.jpg</v>
      </c>
      <c r="P1024" s="2">
        <f>IFERROR(VLOOKUP(B1024,[3]stock!$A$1:$B$9000,2,FALSE),"0")</f>
        <v>54</v>
      </c>
      <c r="Q1024" s="2">
        <f>VLOOKUP($A1024,[1]products_2021_10_19_12_46_45!$A$3:$S$481,11,FALSE)</f>
        <v>5</v>
      </c>
      <c r="R1024" s="2">
        <f>VLOOKUP($A1024,[1]products_2021_10_19_12_46_45!$A$3:$S$481,12,FALSE)</f>
        <v>5</v>
      </c>
      <c r="S1024" s="2">
        <f>VLOOKUP($A1024,[1]products_2021_10_19_12_46_45!$A$3:$S$481,13,FALSE)</f>
        <v>5</v>
      </c>
      <c r="T1024" s="2">
        <f>VLOOKUP($A1024,[1]products_2021_10_19_12_46_45!$A$3:$S$481,14,FALSE)</f>
        <v>0.03</v>
      </c>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row>
    <row r="1025" spans="1:45" hidden="1" x14ac:dyDescent="0.25">
      <c r="A1025" s="2">
        <v>776</v>
      </c>
      <c r="B1025" s="2">
        <v>230115805</v>
      </c>
      <c r="C1025" s="2">
        <f>VLOOKUP($A1025,[1]products_2021_10_19_12_46_45!$A$3:$S$481,3,FALSE)</f>
        <v>2301158</v>
      </c>
      <c r="D1025" s="2" t="str">
        <f>VLOOKUP($A1025,[1]products_2021_10_19_12_46_45!$A$3:$S$481,4,FALSE)</f>
        <v>Tricota con Cuello Polera Forrada Gris</v>
      </c>
      <c r="E1025" s="3" t="s">
        <v>50</v>
      </c>
      <c r="F1025" s="4"/>
      <c r="G1025" s="2" t="str">
        <f>VLOOKUP($A1025,[1]products_2021_10_19_12_46_45!$A$3:$S$481,16,FALSE)</f>
        <v>Tricota de lana con cuello polera e interior forrado._x000D_
Parches en hombros y codos._x000D_
Cuello con cierre._x000D_
Doble tejido en puño y cintura.</v>
      </c>
      <c r="H1025" s="2" t="str">
        <f>IFERROR(VLOOKUP($A1025,[1]products_2021_10_19_12_46_45!$A$3:$S$481,17,FALSE),"")</f>
        <v>Portalapicera en manga izquierda._x000D_
Porta insignia al frente.</v>
      </c>
      <c r="I1025" s="2" t="str">
        <f>VLOOKUP($A1025,[1]products_2021_10_19_12_46_45!$A$3:$S$481,5,FALSE)</f>
        <v>Indumentaria militar</v>
      </c>
      <c r="J1025" s="2" t="str">
        <f>IFERROR(VLOOKUP($A1025,[1]products_2021_10_19_12_46_45!$A$3:$S$481,6,FALSE),"")</f>
        <v>Tricotas</v>
      </c>
      <c r="K1025" s="2" t="str">
        <f>IFERROR(VLOOKUP($A1025,[1]products_2021_10_19_12_46_45!$A$3:$S$481,7,FALSE),"")</f>
        <v>Tricotas cuello alto</v>
      </c>
      <c r="L1025" s="2" t="str">
        <f>IFERROR(VLOOKUP($A1025,[1]products_2021_10_19_12_46_45!$A$3:$S$481,8,FALSE),"")</f>
        <v/>
      </c>
      <c r="M1025" s="2" t="str">
        <f>IFERROR(VLOOKUP($A1025,[1]products_2021_10_19_12_46_45!$A$3:$S$481,9,FALSE),"")</f>
        <v>Tricota, Lana, Penitenciaría, Polera</v>
      </c>
      <c r="N1025" s="2">
        <f>IFERROR(VLOOKUP(C1025,[2]articulo!$A$1:$D$9000,4,FALSE),"")</f>
        <v>6084</v>
      </c>
      <c r="O1025" s="2" t="str">
        <f>VLOOKUP($A1025,[1]products_2021_10_19_12_46_45!$A$3:$S$481,18,FALSE)</f>
        <v>https://rerda.com/3679/tricota-con-cuello-polera-forrada-gris.jpg,https://rerda.com/3680/tricota-con-cuello-polera-forrada-gris.jpg,https://rerda.com/3681/tricota-con-cuello-polera-forrada-gris.jpg</v>
      </c>
      <c r="P1025" s="2">
        <f>IFERROR(VLOOKUP(B1025,[3]stock!$A$1:$B$9000,2,FALSE),"0")</f>
        <v>49</v>
      </c>
      <c r="Q1025" s="2">
        <f>VLOOKUP($A1025,[1]products_2021_10_19_12_46_45!$A$3:$S$481,11,FALSE)</f>
        <v>5</v>
      </c>
      <c r="R1025" s="2">
        <f>VLOOKUP($A1025,[1]products_2021_10_19_12_46_45!$A$3:$S$481,12,FALSE)</f>
        <v>5</v>
      </c>
      <c r="S1025" s="2">
        <f>VLOOKUP($A1025,[1]products_2021_10_19_12_46_45!$A$3:$S$481,13,FALSE)</f>
        <v>5</v>
      </c>
      <c r="T1025" s="2">
        <f>VLOOKUP($A1025,[1]products_2021_10_19_12_46_45!$A$3:$S$481,14,FALSE)</f>
        <v>0.03</v>
      </c>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row>
    <row r="1026" spans="1:45" hidden="1" x14ac:dyDescent="0.25">
      <c r="A1026" s="2">
        <v>776</v>
      </c>
      <c r="B1026" s="2">
        <v>230115806</v>
      </c>
      <c r="C1026" s="2">
        <f>VLOOKUP($A1026,[1]products_2021_10_19_12_46_45!$A$3:$S$481,3,FALSE)</f>
        <v>2301158</v>
      </c>
      <c r="D1026" s="2" t="str">
        <f>VLOOKUP($A1026,[1]products_2021_10_19_12_46_45!$A$3:$S$481,4,FALSE)</f>
        <v>Tricota con Cuello Polera Forrada Gris</v>
      </c>
      <c r="E1026" s="3" t="s">
        <v>51</v>
      </c>
      <c r="F1026" s="4"/>
      <c r="G1026" s="2" t="str">
        <f>VLOOKUP($A1026,[1]products_2021_10_19_12_46_45!$A$3:$S$481,16,FALSE)</f>
        <v>Tricota de lana con cuello polera e interior forrado._x000D_
Parches en hombros y codos._x000D_
Cuello con cierre._x000D_
Doble tejido en puño y cintura.</v>
      </c>
      <c r="H1026" s="2" t="str">
        <f>IFERROR(VLOOKUP($A1026,[1]products_2021_10_19_12_46_45!$A$3:$S$481,17,FALSE),"")</f>
        <v>Portalapicera en manga izquierda._x000D_
Porta insignia al frente.</v>
      </c>
      <c r="I1026" s="2" t="str">
        <f>VLOOKUP($A1026,[1]products_2021_10_19_12_46_45!$A$3:$S$481,5,FALSE)</f>
        <v>Indumentaria militar</v>
      </c>
      <c r="J1026" s="2" t="str">
        <f>IFERROR(VLOOKUP($A1026,[1]products_2021_10_19_12_46_45!$A$3:$S$481,6,FALSE),"")</f>
        <v>Tricotas</v>
      </c>
      <c r="K1026" s="2" t="str">
        <f>IFERROR(VLOOKUP($A1026,[1]products_2021_10_19_12_46_45!$A$3:$S$481,7,FALSE),"")</f>
        <v>Tricotas cuello alto</v>
      </c>
      <c r="L1026" s="2" t="str">
        <f>IFERROR(VLOOKUP($A1026,[1]products_2021_10_19_12_46_45!$A$3:$S$481,8,FALSE),"")</f>
        <v/>
      </c>
      <c r="M1026" s="2" t="str">
        <f>IFERROR(VLOOKUP($A1026,[1]products_2021_10_19_12_46_45!$A$3:$S$481,9,FALSE),"")</f>
        <v>Tricota, Lana, Penitenciaría, Polera</v>
      </c>
      <c r="N1026" s="2">
        <f>IFERROR(VLOOKUP(C1026,[2]articulo!$A$1:$D$9000,4,FALSE),"")</f>
        <v>6084</v>
      </c>
      <c r="O1026" s="2" t="str">
        <f>VLOOKUP($A1026,[1]products_2021_10_19_12_46_45!$A$3:$S$481,18,FALSE)</f>
        <v>https://rerda.com/3679/tricota-con-cuello-polera-forrada-gris.jpg,https://rerda.com/3680/tricota-con-cuello-polera-forrada-gris.jpg,https://rerda.com/3681/tricota-con-cuello-polera-forrada-gris.jpg</v>
      </c>
      <c r="P1026" s="2">
        <f>IFERROR(VLOOKUP(B1026,[3]stock!$A$1:$B$9000,2,FALSE),"0")</f>
        <v>51</v>
      </c>
      <c r="Q1026" s="2">
        <f>VLOOKUP($A1026,[1]products_2021_10_19_12_46_45!$A$3:$S$481,11,FALSE)</f>
        <v>5</v>
      </c>
      <c r="R1026" s="2">
        <f>VLOOKUP($A1026,[1]products_2021_10_19_12_46_45!$A$3:$S$481,12,FALSE)</f>
        <v>5</v>
      </c>
      <c r="S1026" s="2">
        <f>VLOOKUP($A1026,[1]products_2021_10_19_12_46_45!$A$3:$S$481,13,FALSE)</f>
        <v>5</v>
      </c>
      <c r="T1026" s="2">
        <f>VLOOKUP($A1026,[1]products_2021_10_19_12_46_45!$A$3:$S$481,14,FALSE)</f>
        <v>0.03</v>
      </c>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row>
    <row r="1027" spans="1:45" hidden="1" x14ac:dyDescent="0.25">
      <c r="A1027" s="2">
        <v>776</v>
      </c>
      <c r="B1027" s="2">
        <v>230115808</v>
      </c>
      <c r="C1027" s="2">
        <f>VLOOKUP($A1027,[1]products_2021_10_19_12_46_45!$A$3:$S$481,3,FALSE)</f>
        <v>2301158</v>
      </c>
      <c r="D1027" s="2" t="str">
        <f>VLOOKUP($A1027,[1]products_2021_10_19_12_46_45!$A$3:$S$481,4,FALSE)</f>
        <v>Tricota con Cuello Polera Forrada Gris</v>
      </c>
      <c r="E1027" s="3" t="s">
        <v>58</v>
      </c>
      <c r="F1027" s="4"/>
      <c r="G1027" s="2" t="str">
        <f>VLOOKUP($A1027,[1]products_2021_10_19_12_46_45!$A$3:$S$481,16,FALSE)</f>
        <v>Tricota de lana con cuello polera e interior forrado._x000D_
Parches en hombros y codos._x000D_
Cuello con cierre._x000D_
Doble tejido en puño y cintura.</v>
      </c>
      <c r="H1027" s="2" t="str">
        <f>IFERROR(VLOOKUP($A1027,[1]products_2021_10_19_12_46_45!$A$3:$S$481,17,FALSE),"")</f>
        <v>Portalapicera en manga izquierda._x000D_
Porta insignia al frente.</v>
      </c>
      <c r="I1027" s="2" t="str">
        <f>VLOOKUP($A1027,[1]products_2021_10_19_12_46_45!$A$3:$S$481,5,FALSE)</f>
        <v>Indumentaria militar</v>
      </c>
      <c r="J1027" s="2" t="str">
        <f>IFERROR(VLOOKUP($A1027,[1]products_2021_10_19_12_46_45!$A$3:$S$481,6,FALSE),"")</f>
        <v>Tricotas</v>
      </c>
      <c r="K1027" s="2" t="str">
        <f>IFERROR(VLOOKUP($A1027,[1]products_2021_10_19_12_46_45!$A$3:$S$481,7,FALSE),"")</f>
        <v>Tricotas cuello alto</v>
      </c>
      <c r="L1027" s="2" t="str">
        <f>IFERROR(VLOOKUP($A1027,[1]products_2021_10_19_12_46_45!$A$3:$S$481,8,FALSE),"")</f>
        <v/>
      </c>
      <c r="M1027" s="2" t="str">
        <f>IFERROR(VLOOKUP($A1027,[1]products_2021_10_19_12_46_45!$A$3:$S$481,9,FALSE),"")</f>
        <v>Tricota, Lana, Penitenciaría, Polera</v>
      </c>
      <c r="N1027" s="2">
        <f>IFERROR(VLOOKUP(C1027,[2]articulo!$A$1:$D$9000,4,FALSE),"")</f>
        <v>6084</v>
      </c>
      <c r="O1027" s="2" t="str">
        <f>VLOOKUP($A1027,[1]products_2021_10_19_12_46_45!$A$3:$S$481,18,FALSE)</f>
        <v>https://rerda.com/3679/tricota-con-cuello-polera-forrada-gris.jpg,https://rerda.com/3680/tricota-con-cuello-polera-forrada-gris.jpg,https://rerda.com/3681/tricota-con-cuello-polera-forrada-gris.jpg</v>
      </c>
      <c r="P1027" s="2">
        <f>IFERROR(VLOOKUP(B1027,[3]stock!$A$1:$B$9000,2,FALSE),"0")</f>
        <v>0</v>
      </c>
      <c r="Q1027" s="2">
        <f>VLOOKUP($A1027,[1]products_2021_10_19_12_46_45!$A$3:$S$481,11,FALSE)</f>
        <v>5</v>
      </c>
      <c r="R1027" s="2">
        <f>VLOOKUP($A1027,[1]products_2021_10_19_12_46_45!$A$3:$S$481,12,FALSE)</f>
        <v>5</v>
      </c>
      <c r="S1027" s="2">
        <f>VLOOKUP($A1027,[1]products_2021_10_19_12_46_45!$A$3:$S$481,13,FALSE)</f>
        <v>5</v>
      </c>
      <c r="T1027" s="2">
        <f>VLOOKUP($A1027,[1]products_2021_10_19_12_46_45!$A$3:$S$481,14,FALSE)</f>
        <v>0.03</v>
      </c>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row>
    <row r="1028" spans="1:45" hidden="1" x14ac:dyDescent="0.25">
      <c r="A1028" s="2">
        <v>776</v>
      </c>
      <c r="B1028" s="2">
        <v>230115810</v>
      </c>
      <c r="C1028" s="2">
        <f>VLOOKUP($A1028,[1]products_2021_10_19_12_46_45!$A$3:$S$481,3,FALSE)</f>
        <v>2301158</v>
      </c>
      <c r="D1028" s="2" t="str">
        <f>VLOOKUP($A1028,[1]products_2021_10_19_12_46_45!$A$3:$S$481,4,FALSE)</f>
        <v>Tricota con Cuello Polera Forrada Gris</v>
      </c>
      <c r="E1028" s="3" t="s">
        <v>60</v>
      </c>
      <c r="F1028" s="4"/>
      <c r="G1028" s="2" t="str">
        <f>VLOOKUP($A1028,[1]products_2021_10_19_12_46_45!$A$3:$S$481,16,FALSE)</f>
        <v>Tricota de lana con cuello polera e interior forrado._x000D_
Parches en hombros y codos._x000D_
Cuello con cierre._x000D_
Doble tejido en puño y cintura.</v>
      </c>
      <c r="H1028" s="2" t="str">
        <f>IFERROR(VLOOKUP($A1028,[1]products_2021_10_19_12_46_45!$A$3:$S$481,17,FALSE),"")</f>
        <v>Portalapicera en manga izquierda._x000D_
Porta insignia al frente.</v>
      </c>
      <c r="I1028" s="2" t="str">
        <f>VLOOKUP($A1028,[1]products_2021_10_19_12_46_45!$A$3:$S$481,5,FALSE)</f>
        <v>Indumentaria militar</v>
      </c>
      <c r="J1028" s="2" t="str">
        <f>IFERROR(VLOOKUP($A1028,[1]products_2021_10_19_12_46_45!$A$3:$S$481,6,FALSE),"")</f>
        <v>Tricotas</v>
      </c>
      <c r="K1028" s="2" t="str">
        <f>IFERROR(VLOOKUP($A1028,[1]products_2021_10_19_12_46_45!$A$3:$S$481,7,FALSE),"")</f>
        <v>Tricotas cuello alto</v>
      </c>
      <c r="L1028" s="2" t="str">
        <f>IFERROR(VLOOKUP($A1028,[1]products_2021_10_19_12_46_45!$A$3:$S$481,8,FALSE),"")</f>
        <v/>
      </c>
      <c r="M1028" s="2" t="str">
        <f>IFERROR(VLOOKUP($A1028,[1]products_2021_10_19_12_46_45!$A$3:$S$481,9,FALSE),"")</f>
        <v>Tricota, Lana, Penitenciaría, Polera</v>
      </c>
      <c r="N1028" s="2">
        <f>IFERROR(VLOOKUP(C1028,[2]articulo!$A$1:$D$9000,4,FALSE),"")</f>
        <v>6084</v>
      </c>
      <c r="O1028" s="2" t="str">
        <f>VLOOKUP($A1028,[1]products_2021_10_19_12_46_45!$A$3:$S$481,18,FALSE)</f>
        <v>https://rerda.com/3679/tricota-con-cuello-polera-forrada-gris.jpg,https://rerda.com/3680/tricota-con-cuello-polera-forrada-gris.jpg,https://rerda.com/3681/tricota-con-cuello-polera-forrada-gris.jpg</v>
      </c>
      <c r="P1028" s="2">
        <f>IFERROR(VLOOKUP(B1028,[3]stock!$A$1:$B$9000,2,FALSE),"0")</f>
        <v>24</v>
      </c>
      <c r="Q1028" s="2">
        <f>VLOOKUP($A1028,[1]products_2021_10_19_12_46_45!$A$3:$S$481,11,FALSE)</f>
        <v>5</v>
      </c>
      <c r="R1028" s="2">
        <f>VLOOKUP($A1028,[1]products_2021_10_19_12_46_45!$A$3:$S$481,12,FALSE)</f>
        <v>5</v>
      </c>
      <c r="S1028" s="2">
        <f>VLOOKUP($A1028,[1]products_2021_10_19_12_46_45!$A$3:$S$481,13,FALSE)</f>
        <v>5</v>
      </c>
      <c r="T1028" s="2">
        <f>VLOOKUP($A1028,[1]products_2021_10_19_12_46_45!$A$3:$S$481,14,FALSE)</f>
        <v>0.03</v>
      </c>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row>
    <row r="1029" spans="1:45" hidden="1" x14ac:dyDescent="0.25">
      <c r="A1029" s="2">
        <v>727</v>
      </c>
      <c r="B1029" s="2">
        <v>230130000</v>
      </c>
      <c r="C1029" s="2">
        <f>VLOOKUP($A1029,[1]products_2021_10_19_12_46_45!$A$3:$S$481,3,FALSE)</f>
        <v>2301300</v>
      </c>
      <c r="D1029" s="2" t="str">
        <f>VLOOKUP($A1029,[1]products_2021_10_19_12_46_45!$A$3:$S$481,4,FALSE)</f>
        <v>Tricota con Cuello Polera Forrada Verde</v>
      </c>
      <c r="E1029" s="3" t="s">
        <v>45</v>
      </c>
      <c r="F1029" s="4"/>
      <c r="G1029" s="2" t="str">
        <f>VLOOKUP($A1029,[1]products_2021_10_19_12_46_45!$A$3:$S$481,16,FALSE)</f>
        <v>&lt;p&gt;Tricota de lana con cuello polera e interior forrado. Parches en hombros y codos. Cuello con cierre. Doble tejido en puño y cintura.&lt;/p&gt;</v>
      </c>
      <c r="H1029" s="2" t="str">
        <f>IFERROR(VLOOKUP($A1029,[1]products_2021_10_19_12_46_45!$A$3:$S$481,17,FALSE),"")</f>
        <v>&lt;p&gt;Portalapicera en manga izquierda. Porta insignia al frente.&lt;/p&gt;</v>
      </c>
      <c r="I1029" s="2" t="str">
        <f>VLOOKUP($A1029,[1]products_2021_10_19_12_46_45!$A$3:$S$481,5,FALSE)</f>
        <v>Indumentaria militar</v>
      </c>
      <c r="J1029" s="2" t="str">
        <f>IFERROR(VLOOKUP($A1029,[1]products_2021_10_19_12_46_45!$A$3:$S$481,6,FALSE),"")</f>
        <v>Tricotas</v>
      </c>
      <c r="K1029" s="2" t="str">
        <f>IFERROR(VLOOKUP($A1029,[1]products_2021_10_19_12_46_45!$A$3:$S$481,7,FALSE),"")</f>
        <v>Tricotas cuello alto</v>
      </c>
      <c r="L1029" s="2" t="str">
        <f>IFERROR(VLOOKUP($A1029,[1]products_2021_10_19_12_46_45!$A$3:$S$481,8,FALSE),"")</f>
        <v/>
      </c>
      <c r="M1029" s="2" t="str">
        <f>IFERROR(VLOOKUP($A1029,[1]products_2021_10_19_12_46_45!$A$3:$S$481,9,FALSE),"")</f>
        <v>Tricota, Lana, Polera</v>
      </c>
      <c r="N1029" s="2">
        <f>IFERROR(VLOOKUP(C1029,[2]articulo!$A$1:$D$9000,4,FALSE),"")</f>
        <v>6084</v>
      </c>
      <c r="O1029" s="2" t="str">
        <f>VLOOKUP($A1029,[1]products_2021_10_19_12_46_45!$A$3:$S$481,18,FALSE)</f>
        <v>https://rerda.com/3411/tricota-con-cuello-polera-forrada-verde.jpg,https://rerda.com/3410/tricota-con-cuello-polera-forrada-verde.jpg,https://rerda.com/3412/tricota-con-cuello-polera-forrada-verde.jpg</v>
      </c>
      <c r="P1029" s="2">
        <f>IFERROR(VLOOKUP(B1029,[3]stock!$A$1:$B$9000,2,FALSE),"0")</f>
        <v>0</v>
      </c>
      <c r="Q1029" s="2">
        <f>VLOOKUP($A1029,[1]products_2021_10_19_12_46_45!$A$3:$S$481,11,FALSE)</f>
        <v>5</v>
      </c>
      <c r="R1029" s="2">
        <f>VLOOKUP($A1029,[1]products_2021_10_19_12_46_45!$A$3:$S$481,12,FALSE)</f>
        <v>5</v>
      </c>
      <c r="S1029" s="2">
        <f>VLOOKUP($A1029,[1]products_2021_10_19_12_46_45!$A$3:$S$481,13,FALSE)</f>
        <v>5</v>
      </c>
      <c r="T1029" s="2">
        <f>VLOOKUP($A1029,[1]products_2021_10_19_12_46_45!$A$3:$S$481,14,FALSE)</f>
        <v>0.03</v>
      </c>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row>
    <row r="1030" spans="1:45" hidden="1" x14ac:dyDescent="0.25">
      <c r="A1030" s="2">
        <v>727</v>
      </c>
      <c r="B1030" s="2">
        <v>230130001</v>
      </c>
      <c r="C1030" s="2">
        <f>VLOOKUP($A1030,[1]products_2021_10_19_12_46_45!$A$3:$S$481,3,FALSE)</f>
        <v>2301300</v>
      </c>
      <c r="D1030" s="2" t="str">
        <f>VLOOKUP($A1030,[1]products_2021_10_19_12_46_45!$A$3:$S$481,4,FALSE)</f>
        <v>Tricota con Cuello Polera Forrada Verde</v>
      </c>
      <c r="E1030" s="3" t="s">
        <v>46</v>
      </c>
      <c r="F1030" s="4"/>
      <c r="G1030" s="2" t="str">
        <f>VLOOKUP($A1030,[1]products_2021_10_19_12_46_45!$A$3:$S$481,16,FALSE)</f>
        <v>&lt;p&gt;Tricota de lana con cuello polera e interior forrado. Parches en hombros y codos. Cuello con cierre. Doble tejido en puño y cintura.&lt;/p&gt;</v>
      </c>
      <c r="H1030" s="2" t="str">
        <f>IFERROR(VLOOKUP($A1030,[1]products_2021_10_19_12_46_45!$A$3:$S$481,17,FALSE),"")</f>
        <v>&lt;p&gt;Portalapicera en manga izquierda. Porta insignia al frente.&lt;/p&gt;</v>
      </c>
      <c r="I1030" s="2" t="str">
        <f>VLOOKUP($A1030,[1]products_2021_10_19_12_46_45!$A$3:$S$481,5,FALSE)</f>
        <v>Indumentaria militar</v>
      </c>
      <c r="J1030" s="2" t="str">
        <f>IFERROR(VLOOKUP($A1030,[1]products_2021_10_19_12_46_45!$A$3:$S$481,6,FALSE),"")</f>
        <v>Tricotas</v>
      </c>
      <c r="K1030" s="2" t="str">
        <f>IFERROR(VLOOKUP($A1030,[1]products_2021_10_19_12_46_45!$A$3:$S$481,7,FALSE),"")</f>
        <v>Tricotas cuello alto</v>
      </c>
      <c r="L1030" s="2" t="str">
        <f>IFERROR(VLOOKUP($A1030,[1]products_2021_10_19_12_46_45!$A$3:$S$481,8,FALSE),"")</f>
        <v/>
      </c>
      <c r="M1030" s="2" t="str">
        <f>IFERROR(VLOOKUP($A1030,[1]products_2021_10_19_12_46_45!$A$3:$S$481,9,FALSE),"")</f>
        <v>Tricota, Lana, Polera</v>
      </c>
      <c r="N1030" s="2">
        <f>IFERROR(VLOOKUP(C1030,[2]articulo!$A$1:$D$9000,4,FALSE),"")</f>
        <v>6084</v>
      </c>
      <c r="O1030" s="2" t="str">
        <f>VLOOKUP($A1030,[1]products_2021_10_19_12_46_45!$A$3:$S$481,18,FALSE)</f>
        <v>https://rerda.com/3411/tricota-con-cuello-polera-forrada-verde.jpg,https://rerda.com/3410/tricota-con-cuello-polera-forrada-verde.jpg,https://rerda.com/3412/tricota-con-cuello-polera-forrada-verde.jpg</v>
      </c>
      <c r="P1030" s="2">
        <f>IFERROR(VLOOKUP(B1030,[3]stock!$A$1:$B$9000,2,FALSE),"0")</f>
        <v>24</v>
      </c>
      <c r="Q1030" s="2">
        <f>VLOOKUP($A1030,[1]products_2021_10_19_12_46_45!$A$3:$S$481,11,FALSE)</f>
        <v>5</v>
      </c>
      <c r="R1030" s="2">
        <f>VLOOKUP($A1030,[1]products_2021_10_19_12_46_45!$A$3:$S$481,12,FALSE)</f>
        <v>5</v>
      </c>
      <c r="S1030" s="2">
        <f>VLOOKUP($A1030,[1]products_2021_10_19_12_46_45!$A$3:$S$481,13,FALSE)</f>
        <v>5</v>
      </c>
      <c r="T1030" s="2">
        <f>VLOOKUP($A1030,[1]products_2021_10_19_12_46_45!$A$3:$S$481,14,FALSE)</f>
        <v>0.03</v>
      </c>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row>
    <row r="1031" spans="1:45" hidden="1" x14ac:dyDescent="0.25">
      <c r="A1031" s="2">
        <v>727</v>
      </c>
      <c r="B1031" s="2">
        <v>230130002</v>
      </c>
      <c r="C1031" s="2">
        <f>VLOOKUP($A1031,[1]products_2021_10_19_12_46_45!$A$3:$S$481,3,FALSE)</f>
        <v>2301300</v>
      </c>
      <c r="D1031" s="2" t="str">
        <f>VLOOKUP($A1031,[1]products_2021_10_19_12_46_45!$A$3:$S$481,4,FALSE)</f>
        <v>Tricota con Cuello Polera Forrada Verde</v>
      </c>
      <c r="E1031" s="3" t="s">
        <v>47</v>
      </c>
      <c r="F1031" s="4"/>
      <c r="G1031" s="2" t="str">
        <f>VLOOKUP($A1031,[1]products_2021_10_19_12_46_45!$A$3:$S$481,16,FALSE)</f>
        <v>&lt;p&gt;Tricota de lana con cuello polera e interior forrado. Parches en hombros y codos. Cuello con cierre. Doble tejido en puño y cintura.&lt;/p&gt;</v>
      </c>
      <c r="H1031" s="2" t="str">
        <f>IFERROR(VLOOKUP($A1031,[1]products_2021_10_19_12_46_45!$A$3:$S$481,17,FALSE),"")</f>
        <v>&lt;p&gt;Portalapicera en manga izquierda. Porta insignia al frente.&lt;/p&gt;</v>
      </c>
      <c r="I1031" s="2" t="str">
        <f>VLOOKUP($A1031,[1]products_2021_10_19_12_46_45!$A$3:$S$481,5,FALSE)</f>
        <v>Indumentaria militar</v>
      </c>
      <c r="J1031" s="2" t="str">
        <f>IFERROR(VLOOKUP($A1031,[1]products_2021_10_19_12_46_45!$A$3:$S$481,6,FALSE),"")</f>
        <v>Tricotas</v>
      </c>
      <c r="K1031" s="2" t="str">
        <f>IFERROR(VLOOKUP($A1031,[1]products_2021_10_19_12_46_45!$A$3:$S$481,7,FALSE),"")</f>
        <v>Tricotas cuello alto</v>
      </c>
      <c r="L1031" s="2" t="str">
        <f>IFERROR(VLOOKUP($A1031,[1]products_2021_10_19_12_46_45!$A$3:$S$481,8,FALSE),"")</f>
        <v/>
      </c>
      <c r="M1031" s="2" t="str">
        <f>IFERROR(VLOOKUP($A1031,[1]products_2021_10_19_12_46_45!$A$3:$S$481,9,FALSE),"")</f>
        <v>Tricota, Lana, Polera</v>
      </c>
      <c r="N1031" s="2">
        <f>IFERROR(VLOOKUP(C1031,[2]articulo!$A$1:$D$9000,4,FALSE),"")</f>
        <v>6084</v>
      </c>
      <c r="O1031" s="2" t="str">
        <f>VLOOKUP($A1031,[1]products_2021_10_19_12_46_45!$A$3:$S$481,18,FALSE)</f>
        <v>https://rerda.com/3411/tricota-con-cuello-polera-forrada-verde.jpg,https://rerda.com/3410/tricota-con-cuello-polera-forrada-verde.jpg,https://rerda.com/3412/tricota-con-cuello-polera-forrada-verde.jpg</v>
      </c>
      <c r="P1031" s="2">
        <f>IFERROR(VLOOKUP(B1031,[3]stock!$A$1:$B$9000,2,FALSE),"0")</f>
        <v>15</v>
      </c>
      <c r="Q1031" s="2">
        <f>VLOOKUP($A1031,[1]products_2021_10_19_12_46_45!$A$3:$S$481,11,FALSE)</f>
        <v>5</v>
      </c>
      <c r="R1031" s="2">
        <f>VLOOKUP($A1031,[1]products_2021_10_19_12_46_45!$A$3:$S$481,12,FALSE)</f>
        <v>5</v>
      </c>
      <c r="S1031" s="2">
        <f>VLOOKUP($A1031,[1]products_2021_10_19_12_46_45!$A$3:$S$481,13,FALSE)</f>
        <v>5</v>
      </c>
      <c r="T1031" s="2">
        <f>VLOOKUP($A1031,[1]products_2021_10_19_12_46_45!$A$3:$S$481,14,FALSE)</f>
        <v>0.03</v>
      </c>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row>
    <row r="1032" spans="1:45" hidden="1" x14ac:dyDescent="0.25">
      <c r="A1032" s="2">
        <v>727</v>
      </c>
      <c r="B1032" s="2">
        <v>230130003</v>
      </c>
      <c r="C1032" s="2">
        <f>VLOOKUP($A1032,[1]products_2021_10_19_12_46_45!$A$3:$S$481,3,FALSE)</f>
        <v>2301300</v>
      </c>
      <c r="D1032" s="2" t="str">
        <f>VLOOKUP($A1032,[1]products_2021_10_19_12_46_45!$A$3:$S$481,4,FALSE)</f>
        <v>Tricota con Cuello Polera Forrada Verde</v>
      </c>
      <c r="E1032" s="3" t="s">
        <v>48</v>
      </c>
      <c r="F1032" s="4"/>
      <c r="G1032" s="2" t="str">
        <f>VLOOKUP($A1032,[1]products_2021_10_19_12_46_45!$A$3:$S$481,16,FALSE)</f>
        <v>&lt;p&gt;Tricota de lana con cuello polera e interior forrado. Parches en hombros y codos. Cuello con cierre. Doble tejido en puño y cintura.&lt;/p&gt;</v>
      </c>
      <c r="H1032" s="2" t="str">
        <f>IFERROR(VLOOKUP($A1032,[1]products_2021_10_19_12_46_45!$A$3:$S$481,17,FALSE),"")</f>
        <v>&lt;p&gt;Portalapicera en manga izquierda. Porta insignia al frente.&lt;/p&gt;</v>
      </c>
      <c r="I1032" s="2" t="str">
        <f>VLOOKUP($A1032,[1]products_2021_10_19_12_46_45!$A$3:$S$481,5,FALSE)</f>
        <v>Indumentaria militar</v>
      </c>
      <c r="J1032" s="2" t="str">
        <f>IFERROR(VLOOKUP($A1032,[1]products_2021_10_19_12_46_45!$A$3:$S$481,6,FALSE),"")</f>
        <v>Tricotas</v>
      </c>
      <c r="K1032" s="2" t="str">
        <f>IFERROR(VLOOKUP($A1032,[1]products_2021_10_19_12_46_45!$A$3:$S$481,7,FALSE),"")</f>
        <v>Tricotas cuello alto</v>
      </c>
      <c r="L1032" s="2" t="str">
        <f>IFERROR(VLOOKUP($A1032,[1]products_2021_10_19_12_46_45!$A$3:$S$481,8,FALSE),"")</f>
        <v/>
      </c>
      <c r="M1032" s="2" t="str">
        <f>IFERROR(VLOOKUP($A1032,[1]products_2021_10_19_12_46_45!$A$3:$S$481,9,FALSE),"")</f>
        <v>Tricota, Lana, Polera</v>
      </c>
      <c r="N1032" s="2">
        <f>IFERROR(VLOOKUP(C1032,[2]articulo!$A$1:$D$9000,4,FALSE),"")</f>
        <v>6084</v>
      </c>
      <c r="O1032" s="2" t="str">
        <f>VLOOKUP($A1032,[1]products_2021_10_19_12_46_45!$A$3:$S$481,18,FALSE)</f>
        <v>https://rerda.com/3411/tricota-con-cuello-polera-forrada-verde.jpg,https://rerda.com/3410/tricota-con-cuello-polera-forrada-verde.jpg,https://rerda.com/3412/tricota-con-cuello-polera-forrada-verde.jpg</v>
      </c>
      <c r="P1032" s="2">
        <f>IFERROR(VLOOKUP(B1032,[3]stock!$A$1:$B$9000,2,FALSE),"0")</f>
        <v>16</v>
      </c>
      <c r="Q1032" s="2">
        <f>VLOOKUP($A1032,[1]products_2021_10_19_12_46_45!$A$3:$S$481,11,FALSE)</f>
        <v>5</v>
      </c>
      <c r="R1032" s="2">
        <f>VLOOKUP($A1032,[1]products_2021_10_19_12_46_45!$A$3:$S$481,12,FALSE)</f>
        <v>5</v>
      </c>
      <c r="S1032" s="2">
        <f>VLOOKUP($A1032,[1]products_2021_10_19_12_46_45!$A$3:$S$481,13,FALSE)</f>
        <v>5</v>
      </c>
      <c r="T1032" s="2">
        <f>VLOOKUP($A1032,[1]products_2021_10_19_12_46_45!$A$3:$S$481,14,FALSE)</f>
        <v>0.03</v>
      </c>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row>
    <row r="1033" spans="1:45" hidden="1" x14ac:dyDescent="0.25">
      <c r="A1033" s="2">
        <v>727</v>
      </c>
      <c r="B1033" s="2">
        <v>230130004</v>
      </c>
      <c r="C1033" s="2">
        <f>VLOOKUP($A1033,[1]products_2021_10_19_12_46_45!$A$3:$S$481,3,FALSE)</f>
        <v>2301300</v>
      </c>
      <c r="D1033" s="2" t="str">
        <f>VLOOKUP($A1033,[1]products_2021_10_19_12_46_45!$A$3:$S$481,4,FALSE)</f>
        <v>Tricota con Cuello Polera Forrada Verde</v>
      </c>
      <c r="E1033" s="3" t="s">
        <v>49</v>
      </c>
      <c r="F1033" s="4"/>
      <c r="G1033" s="2" t="str">
        <f>VLOOKUP($A1033,[1]products_2021_10_19_12_46_45!$A$3:$S$481,16,FALSE)</f>
        <v>&lt;p&gt;Tricota de lana con cuello polera e interior forrado. Parches en hombros y codos. Cuello con cierre. Doble tejido en puño y cintura.&lt;/p&gt;</v>
      </c>
      <c r="H1033" s="2" t="str">
        <f>IFERROR(VLOOKUP($A1033,[1]products_2021_10_19_12_46_45!$A$3:$S$481,17,FALSE),"")</f>
        <v>&lt;p&gt;Portalapicera en manga izquierda. Porta insignia al frente.&lt;/p&gt;</v>
      </c>
      <c r="I1033" s="2" t="str">
        <f>VLOOKUP($A1033,[1]products_2021_10_19_12_46_45!$A$3:$S$481,5,FALSE)</f>
        <v>Indumentaria militar</v>
      </c>
      <c r="J1033" s="2" t="str">
        <f>IFERROR(VLOOKUP($A1033,[1]products_2021_10_19_12_46_45!$A$3:$S$481,6,FALSE),"")</f>
        <v>Tricotas</v>
      </c>
      <c r="K1033" s="2" t="str">
        <f>IFERROR(VLOOKUP($A1033,[1]products_2021_10_19_12_46_45!$A$3:$S$481,7,FALSE),"")</f>
        <v>Tricotas cuello alto</v>
      </c>
      <c r="L1033" s="2" t="str">
        <f>IFERROR(VLOOKUP($A1033,[1]products_2021_10_19_12_46_45!$A$3:$S$481,8,FALSE),"")</f>
        <v/>
      </c>
      <c r="M1033" s="2" t="str">
        <f>IFERROR(VLOOKUP($A1033,[1]products_2021_10_19_12_46_45!$A$3:$S$481,9,FALSE),"")</f>
        <v>Tricota, Lana, Polera</v>
      </c>
      <c r="N1033" s="2">
        <f>IFERROR(VLOOKUP(C1033,[2]articulo!$A$1:$D$9000,4,FALSE),"")</f>
        <v>6084</v>
      </c>
      <c r="O1033" s="2" t="str">
        <f>VLOOKUP($A1033,[1]products_2021_10_19_12_46_45!$A$3:$S$481,18,FALSE)</f>
        <v>https://rerda.com/3411/tricota-con-cuello-polera-forrada-verde.jpg,https://rerda.com/3410/tricota-con-cuello-polera-forrada-verde.jpg,https://rerda.com/3412/tricota-con-cuello-polera-forrada-verde.jpg</v>
      </c>
      <c r="P1033" s="2">
        <f>IFERROR(VLOOKUP(B1033,[3]stock!$A$1:$B$9000,2,FALSE),"0")</f>
        <v>12</v>
      </c>
      <c r="Q1033" s="2">
        <f>VLOOKUP($A1033,[1]products_2021_10_19_12_46_45!$A$3:$S$481,11,FALSE)</f>
        <v>5</v>
      </c>
      <c r="R1033" s="2">
        <f>VLOOKUP($A1033,[1]products_2021_10_19_12_46_45!$A$3:$S$481,12,FALSE)</f>
        <v>5</v>
      </c>
      <c r="S1033" s="2">
        <f>VLOOKUP($A1033,[1]products_2021_10_19_12_46_45!$A$3:$S$481,13,FALSE)</f>
        <v>5</v>
      </c>
      <c r="T1033" s="2">
        <f>VLOOKUP($A1033,[1]products_2021_10_19_12_46_45!$A$3:$S$481,14,FALSE)</f>
        <v>0.03</v>
      </c>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row>
    <row r="1034" spans="1:45" hidden="1" x14ac:dyDescent="0.25">
      <c r="A1034" s="2">
        <v>727</v>
      </c>
      <c r="B1034" s="2">
        <v>230130005</v>
      </c>
      <c r="C1034" s="2">
        <f>VLOOKUP($A1034,[1]products_2021_10_19_12_46_45!$A$3:$S$481,3,FALSE)</f>
        <v>2301300</v>
      </c>
      <c r="D1034" s="2" t="str">
        <f>VLOOKUP($A1034,[1]products_2021_10_19_12_46_45!$A$3:$S$481,4,FALSE)</f>
        <v>Tricota con Cuello Polera Forrada Verde</v>
      </c>
      <c r="E1034" s="3" t="s">
        <v>50</v>
      </c>
      <c r="F1034" s="4"/>
      <c r="G1034" s="2" t="str">
        <f>VLOOKUP($A1034,[1]products_2021_10_19_12_46_45!$A$3:$S$481,16,FALSE)</f>
        <v>&lt;p&gt;Tricota de lana con cuello polera e interior forrado. Parches en hombros y codos. Cuello con cierre. Doble tejido en puño y cintura.&lt;/p&gt;</v>
      </c>
      <c r="H1034" s="2" t="str">
        <f>IFERROR(VLOOKUP($A1034,[1]products_2021_10_19_12_46_45!$A$3:$S$481,17,FALSE),"")</f>
        <v>&lt;p&gt;Portalapicera en manga izquierda. Porta insignia al frente.&lt;/p&gt;</v>
      </c>
      <c r="I1034" s="2" t="str">
        <f>VLOOKUP($A1034,[1]products_2021_10_19_12_46_45!$A$3:$S$481,5,FALSE)</f>
        <v>Indumentaria militar</v>
      </c>
      <c r="J1034" s="2" t="str">
        <f>IFERROR(VLOOKUP($A1034,[1]products_2021_10_19_12_46_45!$A$3:$S$481,6,FALSE),"")</f>
        <v>Tricotas</v>
      </c>
      <c r="K1034" s="2" t="str">
        <f>IFERROR(VLOOKUP($A1034,[1]products_2021_10_19_12_46_45!$A$3:$S$481,7,FALSE),"")</f>
        <v>Tricotas cuello alto</v>
      </c>
      <c r="L1034" s="2" t="str">
        <f>IFERROR(VLOOKUP($A1034,[1]products_2021_10_19_12_46_45!$A$3:$S$481,8,FALSE),"")</f>
        <v/>
      </c>
      <c r="M1034" s="2" t="str">
        <f>IFERROR(VLOOKUP($A1034,[1]products_2021_10_19_12_46_45!$A$3:$S$481,9,FALSE),"")</f>
        <v>Tricota, Lana, Polera</v>
      </c>
      <c r="N1034" s="2">
        <f>IFERROR(VLOOKUP(C1034,[2]articulo!$A$1:$D$9000,4,FALSE),"")</f>
        <v>6084</v>
      </c>
      <c r="O1034" s="2" t="str">
        <f>VLOOKUP($A1034,[1]products_2021_10_19_12_46_45!$A$3:$S$481,18,FALSE)</f>
        <v>https://rerda.com/3411/tricota-con-cuello-polera-forrada-verde.jpg,https://rerda.com/3410/tricota-con-cuello-polera-forrada-verde.jpg,https://rerda.com/3412/tricota-con-cuello-polera-forrada-verde.jpg</v>
      </c>
      <c r="P1034" s="2">
        <f>IFERROR(VLOOKUP(B1034,[3]stock!$A$1:$B$9000,2,FALSE),"0")</f>
        <v>3</v>
      </c>
      <c r="Q1034" s="2">
        <f>VLOOKUP($A1034,[1]products_2021_10_19_12_46_45!$A$3:$S$481,11,FALSE)</f>
        <v>5</v>
      </c>
      <c r="R1034" s="2">
        <f>VLOOKUP($A1034,[1]products_2021_10_19_12_46_45!$A$3:$S$481,12,FALSE)</f>
        <v>5</v>
      </c>
      <c r="S1034" s="2">
        <f>VLOOKUP($A1034,[1]products_2021_10_19_12_46_45!$A$3:$S$481,13,FALSE)</f>
        <v>5</v>
      </c>
      <c r="T1034" s="2">
        <f>VLOOKUP($A1034,[1]products_2021_10_19_12_46_45!$A$3:$S$481,14,FALSE)</f>
        <v>0.03</v>
      </c>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row>
    <row r="1035" spans="1:45" hidden="1" x14ac:dyDescent="0.25">
      <c r="A1035" s="2">
        <v>727</v>
      </c>
      <c r="B1035" s="2">
        <v>230130006</v>
      </c>
      <c r="C1035" s="2">
        <f>VLOOKUP($A1035,[1]products_2021_10_19_12_46_45!$A$3:$S$481,3,FALSE)</f>
        <v>2301300</v>
      </c>
      <c r="D1035" s="2" t="str">
        <f>VLOOKUP($A1035,[1]products_2021_10_19_12_46_45!$A$3:$S$481,4,FALSE)</f>
        <v>Tricota con Cuello Polera Forrada Verde</v>
      </c>
      <c r="E1035" s="3" t="s">
        <v>51</v>
      </c>
      <c r="F1035" s="4"/>
      <c r="G1035" s="2" t="str">
        <f>VLOOKUP($A1035,[1]products_2021_10_19_12_46_45!$A$3:$S$481,16,FALSE)</f>
        <v>&lt;p&gt;Tricota de lana con cuello polera e interior forrado. Parches en hombros y codos. Cuello con cierre. Doble tejido en puño y cintura.&lt;/p&gt;</v>
      </c>
      <c r="H1035" s="2" t="str">
        <f>IFERROR(VLOOKUP($A1035,[1]products_2021_10_19_12_46_45!$A$3:$S$481,17,FALSE),"")</f>
        <v>&lt;p&gt;Portalapicera en manga izquierda. Porta insignia al frente.&lt;/p&gt;</v>
      </c>
      <c r="I1035" s="2" t="str">
        <f>VLOOKUP($A1035,[1]products_2021_10_19_12_46_45!$A$3:$S$481,5,FALSE)</f>
        <v>Indumentaria militar</v>
      </c>
      <c r="J1035" s="2" t="str">
        <f>IFERROR(VLOOKUP($A1035,[1]products_2021_10_19_12_46_45!$A$3:$S$481,6,FALSE),"")</f>
        <v>Tricotas</v>
      </c>
      <c r="K1035" s="2" t="str">
        <f>IFERROR(VLOOKUP($A1035,[1]products_2021_10_19_12_46_45!$A$3:$S$481,7,FALSE),"")</f>
        <v>Tricotas cuello alto</v>
      </c>
      <c r="L1035" s="2" t="str">
        <f>IFERROR(VLOOKUP($A1035,[1]products_2021_10_19_12_46_45!$A$3:$S$481,8,FALSE),"")</f>
        <v/>
      </c>
      <c r="M1035" s="2" t="str">
        <f>IFERROR(VLOOKUP($A1035,[1]products_2021_10_19_12_46_45!$A$3:$S$481,9,FALSE),"")</f>
        <v>Tricota, Lana, Polera</v>
      </c>
      <c r="N1035" s="2">
        <f>IFERROR(VLOOKUP(C1035,[2]articulo!$A$1:$D$9000,4,FALSE),"")</f>
        <v>6084</v>
      </c>
      <c r="O1035" s="2" t="str">
        <f>VLOOKUP($A1035,[1]products_2021_10_19_12_46_45!$A$3:$S$481,18,FALSE)</f>
        <v>https://rerda.com/3411/tricota-con-cuello-polera-forrada-verde.jpg,https://rerda.com/3410/tricota-con-cuello-polera-forrada-verde.jpg,https://rerda.com/3412/tricota-con-cuello-polera-forrada-verde.jpg</v>
      </c>
      <c r="P1035" s="2">
        <f>IFERROR(VLOOKUP(B1035,[3]stock!$A$1:$B$9000,2,FALSE),"0")</f>
        <v>14</v>
      </c>
      <c r="Q1035" s="2">
        <f>VLOOKUP($A1035,[1]products_2021_10_19_12_46_45!$A$3:$S$481,11,FALSE)</f>
        <v>5</v>
      </c>
      <c r="R1035" s="2">
        <f>VLOOKUP($A1035,[1]products_2021_10_19_12_46_45!$A$3:$S$481,12,FALSE)</f>
        <v>5</v>
      </c>
      <c r="S1035" s="2">
        <f>VLOOKUP($A1035,[1]products_2021_10_19_12_46_45!$A$3:$S$481,13,FALSE)</f>
        <v>5</v>
      </c>
      <c r="T1035" s="2">
        <f>VLOOKUP($A1035,[1]products_2021_10_19_12_46_45!$A$3:$S$481,14,FALSE)</f>
        <v>0.03</v>
      </c>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row>
    <row r="1036" spans="1:45" hidden="1" x14ac:dyDescent="0.25">
      <c r="A1036" s="2">
        <v>727</v>
      </c>
      <c r="B1036" s="2">
        <v>230130007</v>
      </c>
      <c r="C1036" s="2">
        <f>VLOOKUP($A1036,[1]products_2021_10_19_12_46_45!$A$3:$S$481,3,FALSE)</f>
        <v>2301300</v>
      </c>
      <c r="D1036" s="2" t="str">
        <f>VLOOKUP($A1036,[1]products_2021_10_19_12_46_45!$A$3:$S$481,4,FALSE)</f>
        <v>Tricota con Cuello Polera Forrada Verde</v>
      </c>
      <c r="E1036" s="3" t="s">
        <v>57</v>
      </c>
      <c r="F1036" s="4"/>
      <c r="G1036" s="2" t="str">
        <f>VLOOKUP($A1036,[1]products_2021_10_19_12_46_45!$A$3:$S$481,16,FALSE)</f>
        <v>&lt;p&gt;Tricota de lana con cuello polera e interior forrado. Parches en hombros y codos. Cuello con cierre. Doble tejido en puño y cintura.&lt;/p&gt;</v>
      </c>
      <c r="H1036" s="2" t="str">
        <f>IFERROR(VLOOKUP($A1036,[1]products_2021_10_19_12_46_45!$A$3:$S$481,17,FALSE),"")</f>
        <v>&lt;p&gt;Portalapicera en manga izquierda. Porta insignia al frente.&lt;/p&gt;</v>
      </c>
      <c r="I1036" s="2" t="str">
        <f>VLOOKUP($A1036,[1]products_2021_10_19_12_46_45!$A$3:$S$481,5,FALSE)</f>
        <v>Indumentaria militar</v>
      </c>
      <c r="J1036" s="2" t="str">
        <f>IFERROR(VLOOKUP($A1036,[1]products_2021_10_19_12_46_45!$A$3:$S$481,6,FALSE),"")</f>
        <v>Tricotas</v>
      </c>
      <c r="K1036" s="2" t="str">
        <f>IFERROR(VLOOKUP($A1036,[1]products_2021_10_19_12_46_45!$A$3:$S$481,7,FALSE),"")</f>
        <v>Tricotas cuello alto</v>
      </c>
      <c r="L1036" s="2" t="str">
        <f>IFERROR(VLOOKUP($A1036,[1]products_2021_10_19_12_46_45!$A$3:$S$481,8,FALSE),"")</f>
        <v/>
      </c>
      <c r="M1036" s="2" t="str">
        <f>IFERROR(VLOOKUP($A1036,[1]products_2021_10_19_12_46_45!$A$3:$S$481,9,FALSE),"")</f>
        <v>Tricota, Lana, Polera</v>
      </c>
      <c r="N1036" s="2">
        <f>IFERROR(VLOOKUP(C1036,[2]articulo!$A$1:$D$9000,4,FALSE),"")</f>
        <v>6084</v>
      </c>
      <c r="O1036" s="2" t="str">
        <f>VLOOKUP($A1036,[1]products_2021_10_19_12_46_45!$A$3:$S$481,18,FALSE)</f>
        <v>https://rerda.com/3411/tricota-con-cuello-polera-forrada-verde.jpg,https://rerda.com/3410/tricota-con-cuello-polera-forrada-verde.jpg,https://rerda.com/3412/tricota-con-cuello-polera-forrada-verde.jpg</v>
      </c>
      <c r="P1036" s="2">
        <f>IFERROR(VLOOKUP(B1036,[3]stock!$A$1:$B$9000,2,FALSE),"0")</f>
        <v>1</v>
      </c>
      <c r="Q1036" s="2">
        <f>VLOOKUP($A1036,[1]products_2021_10_19_12_46_45!$A$3:$S$481,11,FALSE)</f>
        <v>5</v>
      </c>
      <c r="R1036" s="2">
        <f>VLOOKUP($A1036,[1]products_2021_10_19_12_46_45!$A$3:$S$481,12,FALSE)</f>
        <v>5</v>
      </c>
      <c r="S1036" s="2">
        <f>VLOOKUP($A1036,[1]products_2021_10_19_12_46_45!$A$3:$S$481,13,FALSE)</f>
        <v>5</v>
      </c>
      <c r="T1036" s="2">
        <f>VLOOKUP($A1036,[1]products_2021_10_19_12_46_45!$A$3:$S$481,14,FALSE)</f>
        <v>0.03</v>
      </c>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row>
    <row r="1037" spans="1:45" hidden="1" x14ac:dyDescent="0.25">
      <c r="A1037" s="2">
        <v>727</v>
      </c>
      <c r="B1037" s="2">
        <v>230130008</v>
      </c>
      <c r="C1037" s="2">
        <f>VLOOKUP($A1037,[1]products_2021_10_19_12_46_45!$A$3:$S$481,3,FALSE)</f>
        <v>2301300</v>
      </c>
      <c r="D1037" s="2" t="str">
        <f>VLOOKUP($A1037,[1]products_2021_10_19_12_46_45!$A$3:$S$481,4,FALSE)</f>
        <v>Tricota con Cuello Polera Forrada Verde</v>
      </c>
      <c r="E1037" s="3" t="s">
        <v>58</v>
      </c>
      <c r="F1037" s="4"/>
      <c r="G1037" s="2" t="str">
        <f>VLOOKUP($A1037,[1]products_2021_10_19_12_46_45!$A$3:$S$481,16,FALSE)</f>
        <v>&lt;p&gt;Tricota de lana con cuello polera e interior forrado. Parches en hombros y codos. Cuello con cierre. Doble tejido en puño y cintura.&lt;/p&gt;</v>
      </c>
      <c r="H1037" s="2" t="str">
        <f>IFERROR(VLOOKUP($A1037,[1]products_2021_10_19_12_46_45!$A$3:$S$481,17,FALSE),"")</f>
        <v>&lt;p&gt;Portalapicera en manga izquierda. Porta insignia al frente.&lt;/p&gt;</v>
      </c>
      <c r="I1037" s="2" t="str">
        <f>VLOOKUP($A1037,[1]products_2021_10_19_12_46_45!$A$3:$S$481,5,FALSE)</f>
        <v>Indumentaria militar</v>
      </c>
      <c r="J1037" s="2" t="str">
        <f>IFERROR(VLOOKUP($A1037,[1]products_2021_10_19_12_46_45!$A$3:$S$481,6,FALSE),"")</f>
        <v>Tricotas</v>
      </c>
      <c r="K1037" s="2" t="str">
        <f>IFERROR(VLOOKUP($A1037,[1]products_2021_10_19_12_46_45!$A$3:$S$481,7,FALSE),"")</f>
        <v>Tricotas cuello alto</v>
      </c>
      <c r="L1037" s="2" t="str">
        <f>IFERROR(VLOOKUP($A1037,[1]products_2021_10_19_12_46_45!$A$3:$S$481,8,FALSE),"")</f>
        <v/>
      </c>
      <c r="M1037" s="2" t="str">
        <f>IFERROR(VLOOKUP($A1037,[1]products_2021_10_19_12_46_45!$A$3:$S$481,9,FALSE),"")</f>
        <v>Tricota, Lana, Polera</v>
      </c>
      <c r="N1037" s="2">
        <f>IFERROR(VLOOKUP(C1037,[2]articulo!$A$1:$D$9000,4,FALSE),"")</f>
        <v>6084</v>
      </c>
      <c r="O1037" s="2" t="str">
        <f>VLOOKUP($A1037,[1]products_2021_10_19_12_46_45!$A$3:$S$481,18,FALSE)</f>
        <v>https://rerda.com/3411/tricota-con-cuello-polera-forrada-verde.jpg,https://rerda.com/3410/tricota-con-cuello-polera-forrada-verde.jpg,https://rerda.com/3412/tricota-con-cuello-polera-forrada-verde.jpg</v>
      </c>
      <c r="P1037" s="2">
        <f>IFERROR(VLOOKUP(B1037,[3]stock!$A$1:$B$9000,2,FALSE),"0")</f>
        <v>0</v>
      </c>
      <c r="Q1037" s="2">
        <f>VLOOKUP($A1037,[1]products_2021_10_19_12_46_45!$A$3:$S$481,11,FALSE)</f>
        <v>5</v>
      </c>
      <c r="R1037" s="2">
        <f>VLOOKUP($A1037,[1]products_2021_10_19_12_46_45!$A$3:$S$481,12,FALSE)</f>
        <v>5</v>
      </c>
      <c r="S1037" s="2">
        <f>VLOOKUP($A1037,[1]products_2021_10_19_12_46_45!$A$3:$S$481,13,FALSE)</f>
        <v>5</v>
      </c>
      <c r="T1037" s="2">
        <f>VLOOKUP($A1037,[1]products_2021_10_19_12_46_45!$A$3:$S$481,14,FALSE)</f>
        <v>0.03</v>
      </c>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row>
    <row r="1038" spans="1:45" hidden="1" x14ac:dyDescent="0.25">
      <c r="A1038" s="2">
        <v>727</v>
      </c>
      <c r="B1038" s="2">
        <v>230130009</v>
      </c>
      <c r="C1038" s="2">
        <f>VLOOKUP($A1038,[1]products_2021_10_19_12_46_45!$A$3:$S$481,3,FALSE)</f>
        <v>2301300</v>
      </c>
      <c r="D1038" s="2" t="str">
        <f>VLOOKUP($A1038,[1]products_2021_10_19_12_46_45!$A$3:$S$481,4,FALSE)</f>
        <v>Tricota con Cuello Polera Forrada Verde</v>
      </c>
      <c r="E1038" s="3" t="s">
        <v>59</v>
      </c>
      <c r="F1038" s="4"/>
      <c r="G1038" s="2" t="str">
        <f>VLOOKUP($A1038,[1]products_2021_10_19_12_46_45!$A$3:$S$481,16,FALSE)</f>
        <v>&lt;p&gt;Tricota de lana con cuello polera e interior forrado. Parches en hombros y codos. Cuello con cierre. Doble tejido en puño y cintura.&lt;/p&gt;</v>
      </c>
      <c r="H1038" s="2" t="str">
        <f>IFERROR(VLOOKUP($A1038,[1]products_2021_10_19_12_46_45!$A$3:$S$481,17,FALSE),"")</f>
        <v>&lt;p&gt;Portalapicera en manga izquierda. Porta insignia al frente.&lt;/p&gt;</v>
      </c>
      <c r="I1038" s="2" t="str">
        <f>VLOOKUP($A1038,[1]products_2021_10_19_12_46_45!$A$3:$S$481,5,FALSE)</f>
        <v>Indumentaria militar</v>
      </c>
      <c r="J1038" s="2" t="str">
        <f>IFERROR(VLOOKUP($A1038,[1]products_2021_10_19_12_46_45!$A$3:$S$481,6,FALSE),"")</f>
        <v>Tricotas</v>
      </c>
      <c r="K1038" s="2" t="str">
        <f>IFERROR(VLOOKUP($A1038,[1]products_2021_10_19_12_46_45!$A$3:$S$481,7,FALSE),"")</f>
        <v>Tricotas cuello alto</v>
      </c>
      <c r="L1038" s="2" t="str">
        <f>IFERROR(VLOOKUP($A1038,[1]products_2021_10_19_12_46_45!$A$3:$S$481,8,FALSE),"")</f>
        <v/>
      </c>
      <c r="M1038" s="2" t="str">
        <f>IFERROR(VLOOKUP($A1038,[1]products_2021_10_19_12_46_45!$A$3:$S$481,9,FALSE),"")</f>
        <v>Tricota, Lana, Polera</v>
      </c>
      <c r="N1038" s="2">
        <f>IFERROR(VLOOKUP(C1038,[2]articulo!$A$1:$D$9000,4,FALSE),"")</f>
        <v>6084</v>
      </c>
      <c r="O1038" s="2" t="str">
        <f>VLOOKUP($A1038,[1]products_2021_10_19_12_46_45!$A$3:$S$481,18,FALSE)</f>
        <v>https://rerda.com/3411/tricota-con-cuello-polera-forrada-verde.jpg,https://rerda.com/3410/tricota-con-cuello-polera-forrada-verde.jpg,https://rerda.com/3412/tricota-con-cuello-polera-forrada-verde.jpg</v>
      </c>
      <c r="P1038" s="2">
        <f>IFERROR(VLOOKUP(B1038,[3]stock!$A$1:$B$9000,2,FALSE),"0")</f>
        <v>0</v>
      </c>
      <c r="Q1038" s="2">
        <f>VLOOKUP($A1038,[1]products_2021_10_19_12_46_45!$A$3:$S$481,11,FALSE)</f>
        <v>5</v>
      </c>
      <c r="R1038" s="2">
        <f>VLOOKUP($A1038,[1]products_2021_10_19_12_46_45!$A$3:$S$481,12,FALSE)</f>
        <v>5</v>
      </c>
      <c r="S1038" s="2">
        <f>VLOOKUP($A1038,[1]products_2021_10_19_12_46_45!$A$3:$S$481,13,FALSE)</f>
        <v>5</v>
      </c>
      <c r="T1038" s="2">
        <f>VLOOKUP($A1038,[1]products_2021_10_19_12_46_45!$A$3:$S$481,14,FALSE)</f>
        <v>0.03</v>
      </c>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row>
    <row r="1039" spans="1:45" hidden="1" x14ac:dyDescent="0.25">
      <c r="A1039" s="2">
        <v>725</v>
      </c>
      <c r="B1039" s="2">
        <v>230133301</v>
      </c>
      <c r="C1039" s="2">
        <f>VLOOKUP($A1039,[1]products_2021_10_19_12_46_45!$A$3:$S$481,3,FALSE)</f>
        <v>2301333</v>
      </c>
      <c r="D1039" s="2" t="str">
        <f>VLOOKUP($A1039,[1]products_2021_10_19_12_46_45!$A$3:$S$481,4,FALSE)</f>
        <v>Tricota con Cuello Redondo Forrada Verde</v>
      </c>
      <c r="E1039" s="3" t="s">
        <v>46</v>
      </c>
      <c r="F1039" s="4"/>
      <c r="G1039" s="2" t="str">
        <f>VLOOKUP($A1039,[1]products_2021_10_19_12_46_45!$A$3:$S$481,16,FALSE)</f>
        <v>Tricota de lana con cuello redondo a la base, forrada por dentro._x000D_
Hombreras, charreteras y coderas._x000D_
Porta lapicera en la manga izquierda.</v>
      </c>
      <c r="H1039" s="2" t="str">
        <f>IFERROR(VLOOKUP($A1039,[1]products_2021_10_19_12_46_45!$A$3:$S$481,17,FALSE),"")</f>
        <v/>
      </c>
      <c r="I1039" s="2" t="str">
        <f>VLOOKUP($A1039,[1]products_2021_10_19_12_46_45!$A$3:$S$481,5,FALSE)</f>
        <v>Indumentaria militar</v>
      </c>
      <c r="J1039" s="2" t="str">
        <f>IFERROR(VLOOKUP($A1039,[1]products_2021_10_19_12_46_45!$A$3:$S$481,6,FALSE),"")</f>
        <v>Tricotas</v>
      </c>
      <c r="K1039" s="2" t="str">
        <f>IFERROR(VLOOKUP($A1039,[1]products_2021_10_19_12_46_45!$A$3:$S$481,7,FALSE),"")</f>
        <v>Tricotas cuello base</v>
      </c>
      <c r="L1039" s="2" t="str">
        <f>IFERROR(VLOOKUP($A1039,[1]products_2021_10_19_12_46_45!$A$3:$S$481,8,FALSE),"")</f>
        <v/>
      </c>
      <c r="M1039" s="2" t="str">
        <f>IFERROR(VLOOKUP($A1039,[1]products_2021_10_19_12_46_45!$A$3:$S$481,9,FALSE),"")</f>
        <v>Tricota, Policía, Penitenciaría, Abrigo, Cuello Redondo</v>
      </c>
      <c r="N1039" s="2">
        <f>IFERROR(VLOOKUP(C1039,[2]articulo!$A$1:$D$9000,4,FALSE),"")</f>
        <v>6084</v>
      </c>
      <c r="O1039" s="2" t="str">
        <f>VLOOKUP($A1039,[1]products_2021_10_19_12_46_45!$A$3:$S$481,18,FALSE)</f>
        <v>https://rerda.com/3386/tricota-con-cuello-redondo-forrada-verde.jpg,https://rerda.com/3387/tricota-con-cuello-redondo-forrada-verde.jpg</v>
      </c>
      <c r="P1039" s="2">
        <f>IFERROR(VLOOKUP(B1039,[3]stock!$A$1:$B$9000,2,FALSE),"0")</f>
        <v>0</v>
      </c>
      <c r="Q1039" s="2">
        <f>VLOOKUP($A1039,[1]products_2021_10_19_12_46_45!$A$3:$S$481,11,FALSE)</f>
        <v>5</v>
      </c>
      <c r="R1039" s="2">
        <f>VLOOKUP($A1039,[1]products_2021_10_19_12_46_45!$A$3:$S$481,12,FALSE)</f>
        <v>5</v>
      </c>
      <c r="S1039" s="2">
        <f>VLOOKUP($A1039,[1]products_2021_10_19_12_46_45!$A$3:$S$481,13,FALSE)</f>
        <v>5</v>
      </c>
      <c r="T1039" s="2">
        <f>VLOOKUP($A1039,[1]products_2021_10_19_12_46_45!$A$3:$S$481,14,FALSE)</f>
        <v>0.03</v>
      </c>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row>
    <row r="1040" spans="1:45" hidden="1" x14ac:dyDescent="0.25">
      <c r="A1040" s="2">
        <v>725</v>
      </c>
      <c r="B1040" s="2">
        <v>230133302</v>
      </c>
      <c r="C1040" s="2">
        <f>VLOOKUP($A1040,[1]products_2021_10_19_12_46_45!$A$3:$S$481,3,FALSE)</f>
        <v>2301333</v>
      </c>
      <c r="D1040" s="2" t="str">
        <f>VLOOKUP($A1040,[1]products_2021_10_19_12_46_45!$A$3:$S$481,4,FALSE)</f>
        <v>Tricota con Cuello Redondo Forrada Verde</v>
      </c>
      <c r="E1040" s="3" t="s">
        <v>47</v>
      </c>
      <c r="F1040" s="4"/>
      <c r="G1040" s="2" t="str">
        <f>VLOOKUP($A1040,[1]products_2021_10_19_12_46_45!$A$3:$S$481,16,FALSE)</f>
        <v>Tricota de lana con cuello redondo a la base, forrada por dentro._x000D_
Hombreras, charreteras y coderas._x000D_
Porta lapicera en la manga izquierda.</v>
      </c>
      <c r="H1040" s="2" t="str">
        <f>IFERROR(VLOOKUP($A1040,[1]products_2021_10_19_12_46_45!$A$3:$S$481,17,FALSE),"")</f>
        <v/>
      </c>
      <c r="I1040" s="2" t="str">
        <f>VLOOKUP($A1040,[1]products_2021_10_19_12_46_45!$A$3:$S$481,5,FALSE)</f>
        <v>Indumentaria militar</v>
      </c>
      <c r="J1040" s="2" t="str">
        <f>IFERROR(VLOOKUP($A1040,[1]products_2021_10_19_12_46_45!$A$3:$S$481,6,FALSE),"")</f>
        <v>Tricotas</v>
      </c>
      <c r="K1040" s="2" t="str">
        <f>IFERROR(VLOOKUP($A1040,[1]products_2021_10_19_12_46_45!$A$3:$S$481,7,FALSE),"")</f>
        <v>Tricotas cuello base</v>
      </c>
      <c r="L1040" s="2" t="str">
        <f>IFERROR(VLOOKUP($A1040,[1]products_2021_10_19_12_46_45!$A$3:$S$481,8,FALSE),"")</f>
        <v/>
      </c>
      <c r="M1040" s="2" t="str">
        <f>IFERROR(VLOOKUP($A1040,[1]products_2021_10_19_12_46_45!$A$3:$S$481,9,FALSE),"")</f>
        <v>Tricota, Policía, Penitenciaría, Abrigo, Cuello Redondo</v>
      </c>
      <c r="N1040" s="2">
        <f>IFERROR(VLOOKUP(C1040,[2]articulo!$A$1:$D$9000,4,FALSE),"")</f>
        <v>6084</v>
      </c>
      <c r="O1040" s="2" t="str">
        <f>VLOOKUP($A1040,[1]products_2021_10_19_12_46_45!$A$3:$S$481,18,FALSE)</f>
        <v>https://rerda.com/3386/tricota-con-cuello-redondo-forrada-verde.jpg,https://rerda.com/3387/tricota-con-cuello-redondo-forrada-verde.jpg</v>
      </c>
      <c r="P1040" s="2">
        <f>IFERROR(VLOOKUP(B1040,[3]stock!$A$1:$B$9000,2,FALSE),"0")</f>
        <v>6</v>
      </c>
      <c r="Q1040" s="2">
        <f>VLOOKUP($A1040,[1]products_2021_10_19_12_46_45!$A$3:$S$481,11,FALSE)</f>
        <v>5</v>
      </c>
      <c r="R1040" s="2">
        <f>VLOOKUP($A1040,[1]products_2021_10_19_12_46_45!$A$3:$S$481,12,FALSE)</f>
        <v>5</v>
      </c>
      <c r="S1040" s="2">
        <f>VLOOKUP($A1040,[1]products_2021_10_19_12_46_45!$A$3:$S$481,13,FALSE)</f>
        <v>5</v>
      </c>
      <c r="T1040" s="2">
        <f>VLOOKUP($A1040,[1]products_2021_10_19_12_46_45!$A$3:$S$481,14,FALSE)</f>
        <v>0.03</v>
      </c>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row>
    <row r="1041" spans="1:45" hidden="1" x14ac:dyDescent="0.25">
      <c r="A1041" s="2">
        <v>725</v>
      </c>
      <c r="B1041" s="2">
        <v>230133303</v>
      </c>
      <c r="C1041" s="2">
        <f>VLOOKUP($A1041,[1]products_2021_10_19_12_46_45!$A$3:$S$481,3,FALSE)</f>
        <v>2301333</v>
      </c>
      <c r="D1041" s="2" t="str">
        <f>VLOOKUP($A1041,[1]products_2021_10_19_12_46_45!$A$3:$S$481,4,FALSE)</f>
        <v>Tricota con Cuello Redondo Forrada Verde</v>
      </c>
      <c r="E1041" s="3" t="s">
        <v>48</v>
      </c>
      <c r="F1041" s="4"/>
      <c r="G1041" s="2" t="str">
        <f>VLOOKUP($A1041,[1]products_2021_10_19_12_46_45!$A$3:$S$481,16,FALSE)</f>
        <v>Tricota de lana con cuello redondo a la base, forrada por dentro._x000D_
Hombreras, charreteras y coderas._x000D_
Porta lapicera en la manga izquierda.</v>
      </c>
      <c r="H1041" s="2" t="str">
        <f>IFERROR(VLOOKUP($A1041,[1]products_2021_10_19_12_46_45!$A$3:$S$481,17,FALSE),"")</f>
        <v/>
      </c>
      <c r="I1041" s="2" t="str">
        <f>VLOOKUP($A1041,[1]products_2021_10_19_12_46_45!$A$3:$S$481,5,FALSE)</f>
        <v>Indumentaria militar</v>
      </c>
      <c r="J1041" s="2" t="str">
        <f>IFERROR(VLOOKUP($A1041,[1]products_2021_10_19_12_46_45!$A$3:$S$481,6,FALSE),"")</f>
        <v>Tricotas</v>
      </c>
      <c r="K1041" s="2" t="str">
        <f>IFERROR(VLOOKUP($A1041,[1]products_2021_10_19_12_46_45!$A$3:$S$481,7,FALSE),"")</f>
        <v>Tricotas cuello base</v>
      </c>
      <c r="L1041" s="2" t="str">
        <f>IFERROR(VLOOKUP($A1041,[1]products_2021_10_19_12_46_45!$A$3:$S$481,8,FALSE),"")</f>
        <v/>
      </c>
      <c r="M1041" s="2" t="str">
        <f>IFERROR(VLOOKUP($A1041,[1]products_2021_10_19_12_46_45!$A$3:$S$481,9,FALSE),"")</f>
        <v>Tricota, Policía, Penitenciaría, Abrigo, Cuello Redondo</v>
      </c>
      <c r="N1041" s="2">
        <f>IFERROR(VLOOKUP(C1041,[2]articulo!$A$1:$D$9000,4,FALSE),"")</f>
        <v>6084</v>
      </c>
      <c r="O1041" s="2" t="str">
        <f>VLOOKUP($A1041,[1]products_2021_10_19_12_46_45!$A$3:$S$481,18,FALSE)</f>
        <v>https://rerda.com/3386/tricota-con-cuello-redondo-forrada-verde.jpg,https://rerda.com/3387/tricota-con-cuello-redondo-forrada-verde.jpg</v>
      </c>
      <c r="P1041" s="2">
        <f>IFERROR(VLOOKUP(B1041,[3]stock!$A$1:$B$9000,2,FALSE),"0")</f>
        <v>8</v>
      </c>
      <c r="Q1041" s="2">
        <f>VLOOKUP($A1041,[1]products_2021_10_19_12_46_45!$A$3:$S$481,11,FALSE)</f>
        <v>5</v>
      </c>
      <c r="R1041" s="2">
        <f>VLOOKUP($A1041,[1]products_2021_10_19_12_46_45!$A$3:$S$481,12,FALSE)</f>
        <v>5</v>
      </c>
      <c r="S1041" s="2">
        <f>VLOOKUP($A1041,[1]products_2021_10_19_12_46_45!$A$3:$S$481,13,FALSE)</f>
        <v>5</v>
      </c>
      <c r="T1041" s="2">
        <f>VLOOKUP($A1041,[1]products_2021_10_19_12_46_45!$A$3:$S$481,14,FALSE)</f>
        <v>0.03</v>
      </c>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row>
    <row r="1042" spans="1:45" hidden="1" x14ac:dyDescent="0.25">
      <c r="A1042" s="2">
        <v>725</v>
      </c>
      <c r="B1042" s="2">
        <v>230133304</v>
      </c>
      <c r="C1042" s="2">
        <f>VLOOKUP($A1042,[1]products_2021_10_19_12_46_45!$A$3:$S$481,3,FALSE)</f>
        <v>2301333</v>
      </c>
      <c r="D1042" s="2" t="str">
        <f>VLOOKUP($A1042,[1]products_2021_10_19_12_46_45!$A$3:$S$481,4,FALSE)</f>
        <v>Tricota con Cuello Redondo Forrada Verde</v>
      </c>
      <c r="E1042" s="3" t="s">
        <v>49</v>
      </c>
      <c r="F1042" s="4"/>
      <c r="G1042" s="2" t="str">
        <f>VLOOKUP($A1042,[1]products_2021_10_19_12_46_45!$A$3:$S$481,16,FALSE)</f>
        <v>Tricota de lana con cuello redondo a la base, forrada por dentro._x000D_
Hombreras, charreteras y coderas._x000D_
Porta lapicera en la manga izquierda.</v>
      </c>
      <c r="H1042" s="2" t="str">
        <f>IFERROR(VLOOKUP($A1042,[1]products_2021_10_19_12_46_45!$A$3:$S$481,17,FALSE),"")</f>
        <v/>
      </c>
      <c r="I1042" s="2" t="str">
        <f>VLOOKUP($A1042,[1]products_2021_10_19_12_46_45!$A$3:$S$481,5,FALSE)</f>
        <v>Indumentaria militar</v>
      </c>
      <c r="J1042" s="2" t="str">
        <f>IFERROR(VLOOKUP($A1042,[1]products_2021_10_19_12_46_45!$A$3:$S$481,6,FALSE),"")</f>
        <v>Tricotas</v>
      </c>
      <c r="K1042" s="2" t="str">
        <f>IFERROR(VLOOKUP($A1042,[1]products_2021_10_19_12_46_45!$A$3:$S$481,7,FALSE),"")</f>
        <v>Tricotas cuello base</v>
      </c>
      <c r="L1042" s="2" t="str">
        <f>IFERROR(VLOOKUP($A1042,[1]products_2021_10_19_12_46_45!$A$3:$S$481,8,FALSE),"")</f>
        <v/>
      </c>
      <c r="M1042" s="2" t="str">
        <f>IFERROR(VLOOKUP($A1042,[1]products_2021_10_19_12_46_45!$A$3:$S$481,9,FALSE),"")</f>
        <v>Tricota, Policía, Penitenciaría, Abrigo, Cuello Redondo</v>
      </c>
      <c r="N1042" s="2">
        <f>IFERROR(VLOOKUP(C1042,[2]articulo!$A$1:$D$9000,4,FALSE),"")</f>
        <v>6084</v>
      </c>
      <c r="O1042" s="2" t="str">
        <f>VLOOKUP($A1042,[1]products_2021_10_19_12_46_45!$A$3:$S$481,18,FALSE)</f>
        <v>https://rerda.com/3386/tricota-con-cuello-redondo-forrada-verde.jpg,https://rerda.com/3387/tricota-con-cuello-redondo-forrada-verde.jpg</v>
      </c>
      <c r="P1042" s="2">
        <f>IFERROR(VLOOKUP(B1042,[3]stock!$A$1:$B$9000,2,FALSE),"0")</f>
        <v>43</v>
      </c>
      <c r="Q1042" s="2">
        <f>VLOOKUP($A1042,[1]products_2021_10_19_12_46_45!$A$3:$S$481,11,FALSE)</f>
        <v>5</v>
      </c>
      <c r="R1042" s="2">
        <f>VLOOKUP($A1042,[1]products_2021_10_19_12_46_45!$A$3:$S$481,12,FALSE)</f>
        <v>5</v>
      </c>
      <c r="S1042" s="2">
        <f>VLOOKUP($A1042,[1]products_2021_10_19_12_46_45!$A$3:$S$481,13,FALSE)</f>
        <v>5</v>
      </c>
      <c r="T1042" s="2">
        <f>VLOOKUP($A1042,[1]products_2021_10_19_12_46_45!$A$3:$S$481,14,FALSE)</f>
        <v>0.03</v>
      </c>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row>
    <row r="1043" spans="1:45" hidden="1" x14ac:dyDescent="0.25">
      <c r="A1043" s="2">
        <v>725</v>
      </c>
      <c r="B1043" s="2">
        <v>230133305</v>
      </c>
      <c r="C1043" s="2">
        <f>VLOOKUP($A1043,[1]products_2021_10_19_12_46_45!$A$3:$S$481,3,FALSE)</f>
        <v>2301333</v>
      </c>
      <c r="D1043" s="2" t="str">
        <f>VLOOKUP($A1043,[1]products_2021_10_19_12_46_45!$A$3:$S$481,4,FALSE)</f>
        <v>Tricota con Cuello Redondo Forrada Verde</v>
      </c>
      <c r="E1043" s="3" t="s">
        <v>50</v>
      </c>
      <c r="F1043" s="4"/>
      <c r="G1043" s="2" t="str">
        <f>VLOOKUP($A1043,[1]products_2021_10_19_12_46_45!$A$3:$S$481,16,FALSE)</f>
        <v>Tricota de lana con cuello redondo a la base, forrada por dentro._x000D_
Hombreras, charreteras y coderas._x000D_
Porta lapicera en la manga izquierda.</v>
      </c>
      <c r="H1043" s="2" t="str">
        <f>IFERROR(VLOOKUP($A1043,[1]products_2021_10_19_12_46_45!$A$3:$S$481,17,FALSE),"")</f>
        <v/>
      </c>
      <c r="I1043" s="2" t="str">
        <f>VLOOKUP($A1043,[1]products_2021_10_19_12_46_45!$A$3:$S$481,5,FALSE)</f>
        <v>Indumentaria militar</v>
      </c>
      <c r="J1043" s="2" t="str">
        <f>IFERROR(VLOOKUP($A1043,[1]products_2021_10_19_12_46_45!$A$3:$S$481,6,FALSE),"")</f>
        <v>Tricotas</v>
      </c>
      <c r="K1043" s="2" t="str">
        <f>IFERROR(VLOOKUP($A1043,[1]products_2021_10_19_12_46_45!$A$3:$S$481,7,FALSE),"")</f>
        <v>Tricotas cuello base</v>
      </c>
      <c r="L1043" s="2" t="str">
        <f>IFERROR(VLOOKUP($A1043,[1]products_2021_10_19_12_46_45!$A$3:$S$481,8,FALSE),"")</f>
        <v/>
      </c>
      <c r="M1043" s="2" t="str">
        <f>IFERROR(VLOOKUP($A1043,[1]products_2021_10_19_12_46_45!$A$3:$S$481,9,FALSE),"")</f>
        <v>Tricota, Policía, Penitenciaría, Abrigo, Cuello Redondo</v>
      </c>
      <c r="N1043" s="2">
        <f>IFERROR(VLOOKUP(C1043,[2]articulo!$A$1:$D$9000,4,FALSE),"")</f>
        <v>6084</v>
      </c>
      <c r="O1043" s="2" t="str">
        <f>VLOOKUP($A1043,[1]products_2021_10_19_12_46_45!$A$3:$S$481,18,FALSE)</f>
        <v>https://rerda.com/3386/tricota-con-cuello-redondo-forrada-verde.jpg,https://rerda.com/3387/tricota-con-cuello-redondo-forrada-verde.jpg</v>
      </c>
      <c r="P1043" s="2">
        <f>IFERROR(VLOOKUP(B1043,[3]stock!$A$1:$B$9000,2,FALSE),"0")</f>
        <v>27</v>
      </c>
      <c r="Q1043" s="2">
        <f>VLOOKUP($A1043,[1]products_2021_10_19_12_46_45!$A$3:$S$481,11,FALSE)</f>
        <v>5</v>
      </c>
      <c r="R1043" s="2">
        <f>VLOOKUP($A1043,[1]products_2021_10_19_12_46_45!$A$3:$S$481,12,FALSE)</f>
        <v>5</v>
      </c>
      <c r="S1043" s="2">
        <f>VLOOKUP($A1043,[1]products_2021_10_19_12_46_45!$A$3:$S$481,13,FALSE)</f>
        <v>5</v>
      </c>
      <c r="T1043" s="2">
        <f>VLOOKUP($A1043,[1]products_2021_10_19_12_46_45!$A$3:$S$481,14,FALSE)</f>
        <v>0.03</v>
      </c>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row>
    <row r="1044" spans="1:45" hidden="1" x14ac:dyDescent="0.25">
      <c r="A1044" s="2">
        <v>725</v>
      </c>
      <c r="B1044" s="2">
        <v>230133306</v>
      </c>
      <c r="C1044" s="2">
        <f>VLOOKUP($A1044,[1]products_2021_10_19_12_46_45!$A$3:$S$481,3,FALSE)</f>
        <v>2301333</v>
      </c>
      <c r="D1044" s="2" t="str">
        <f>VLOOKUP($A1044,[1]products_2021_10_19_12_46_45!$A$3:$S$481,4,FALSE)</f>
        <v>Tricota con Cuello Redondo Forrada Verde</v>
      </c>
      <c r="E1044" s="3" t="s">
        <v>51</v>
      </c>
      <c r="F1044" s="4"/>
      <c r="G1044" s="2" t="str">
        <f>VLOOKUP($A1044,[1]products_2021_10_19_12_46_45!$A$3:$S$481,16,FALSE)</f>
        <v>Tricota de lana con cuello redondo a la base, forrada por dentro._x000D_
Hombreras, charreteras y coderas._x000D_
Porta lapicera en la manga izquierda.</v>
      </c>
      <c r="H1044" s="2" t="str">
        <f>IFERROR(VLOOKUP($A1044,[1]products_2021_10_19_12_46_45!$A$3:$S$481,17,FALSE),"")</f>
        <v/>
      </c>
      <c r="I1044" s="2" t="str">
        <f>VLOOKUP($A1044,[1]products_2021_10_19_12_46_45!$A$3:$S$481,5,FALSE)</f>
        <v>Indumentaria militar</v>
      </c>
      <c r="J1044" s="2" t="str">
        <f>IFERROR(VLOOKUP($A1044,[1]products_2021_10_19_12_46_45!$A$3:$S$481,6,FALSE),"")</f>
        <v>Tricotas</v>
      </c>
      <c r="K1044" s="2" t="str">
        <f>IFERROR(VLOOKUP($A1044,[1]products_2021_10_19_12_46_45!$A$3:$S$481,7,FALSE),"")</f>
        <v>Tricotas cuello base</v>
      </c>
      <c r="L1044" s="2" t="str">
        <f>IFERROR(VLOOKUP($A1044,[1]products_2021_10_19_12_46_45!$A$3:$S$481,8,FALSE),"")</f>
        <v/>
      </c>
      <c r="M1044" s="2" t="str">
        <f>IFERROR(VLOOKUP($A1044,[1]products_2021_10_19_12_46_45!$A$3:$S$481,9,FALSE),"")</f>
        <v>Tricota, Policía, Penitenciaría, Abrigo, Cuello Redondo</v>
      </c>
      <c r="N1044" s="2">
        <f>IFERROR(VLOOKUP(C1044,[2]articulo!$A$1:$D$9000,4,FALSE),"")</f>
        <v>6084</v>
      </c>
      <c r="O1044" s="2" t="str">
        <f>VLOOKUP($A1044,[1]products_2021_10_19_12_46_45!$A$3:$S$481,18,FALSE)</f>
        <v>https://rerda.com/3386/tricota-con-cuello-redondo-forrada-verde.jpg,https://rerda.com/3387/tricota-con-cuello-redondo-forrada-verde.jpg</v>
      </c>
      <c r="P1044" s="2">
        <f>IFERROR(VLOOKUP(B1044,[3]stock!$A$1:$B$9000,2,FALSE),"0")</f>
        <v>19</v>
      </c>
      <c r="Q1044" s="2">
        <f>VLOOKUP($A1044,[1]products_2021_10_19_12_46_45!$A$3:$S$481,11,FALSE)</f>
        <v>5</v>
      </c>
      <c r="R1044" s="2">
        <f>VLOOKUP($A1044,[1]products_2021_10_19_12_46_45!$A$3:$S$481,12,FALSE)</f>
        <v>5</v>
      </c>
      <c r="S1044" s="2">
        <f>VLOOKUP($A1044,[1]products_2021_10_19_12_46_45!$A$3:$S$481,13,FALSE)</f>
        <v>5</v>
      </c>
      <c r="T1044" s="2">
        <f>VLOOKUP($A1044,[1]products_2021_10_19_12_46_45!$A$3:$S$481,14,FALSE)</f>
        <v>0.03</v>
      </c>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row>
    <row r="1045" spans="1:45" hidden="1" x14ac:dyDescent="0.25">
      <c r="A1045" s="2">
        <v>528</v>
      </c>
      <c r="B1045" s="2">
        <v>230166600</v>
      </c>
      <c r="C1045" s="2">
        <f>VLOOKUP($A1045,[1]products_2021_10_19_12_46_45!$A$3:$S$481,3,FALSE)</f>
        <v>2301666</v>
      </c>
      <c r="D1045" s="2" t="str">
        <f>VLOOKUP($A1045,[1]products_2021_10_19_12_46_45!$A$3:$S$481,4,FALSE)</f>
        <v>Tricota Escote en V Azul Noche</v>
      </c>
      <c r="E1045" s="3" t="s">
        <v>45</v>
      </c>
      <c r="F1045" s="4"/>
      <c r="G1045" s="2" t="str">
        <f>VLOOKUP($A1045,[1]products_2021_10_19_12_46_45!$A$3:$S$481,16,FALSE)</f>
        <v>Tricota de lana con cuello en V._x000D_
Color Azul Noche._x000D_
Sin forro._x000D_
Porta lapicera en manga izquierda._x000D_
Hombreras._x000D_
Charreteras en hombros._x000D_
Coderas.</v>
      </c>
      <c r="H1045" s="2" t="str">
        <f>IFERROR(VLOOKUP($A1045,[1]products_2021_10_19_12_46_45!$A$3:$S$481,17,FALSE),"")</f>
        <v/>
      </c>
      <c r="I1045" s="2" t="str">
        <f>VLOOKUP($A1045,[1]products_2021_10_19_12_46_45!$A$3:$S$481,5,FALSE)</f>
        <v>Indumentaria militar</v>
      </c>
      <c r="J1045" s="2" t="str">
        <f>IFERROR(VLOOKUP($A1045,[1]products_2021_10_19_12_46_45!$A$3:$S$481,6,FALSE),"")</f>
        <v>Tricotas cuello V,Tricotas</v>
      </c>
      <c r="K1045" s="2" t="str">
        <f>IFERROR(VLOOKUP($A1045,[1]products_2021_10_19_12_46_45!$A$3:$S$481,7,FALSE),"")</f>
        <v/>
      </c>
      <c r="L1045" s="2" t="str">
        <f>IFERROR(VLOOKUP($A1045,[1]products_2021_10_19_12_46_45!$A$3:$S$481,8,FALSE),"")</f>
        <v/>
      </c>
      <c r="M1045" s="2" t="str">
        <f>IFERROR(VLOOKUP($A1045,[1]products_2021_10_19_12_46_45!$A$3:$S$481,9,FALSE),"")</f>
        <v>Tricota, Lana, Cuello en V</v>
      </c>
      <c r="N1045" s="2">
        <f>IFERROR(VLOOKUP(C1045,[2]articulo!$A$1:$D$9000,4,FALSE),"")</f>
        <v>6084</v>
      </c>
      <c r="O1045" s="2" t="str">
        <f>VLOOKUP($A1045,[1]products_2021_10_19_12_46_45!$A$3:$S$481,18,FALSE)</f>
        <v>https://rerda.com/2324/tricota-escote-en-v-azul-noche.jpg,https://rerda.com/2325/tricota-escote-en-v-azul-noche.jpg,https://rerda.com/2322/tricota-escote-en-v-azul-noche.jpg</v>
      </c>
      <c r="P1045" s="2">
        <f>IFERROR(VLOOKUP(B1045,[3]stock!$A$1:$B$9000,2,FALSE),"0")</f>
        <v>17</v>
      </c>
      <c r="Q1045" s="2">
        <f>VLOOKUP($A1045,[1]products_2021_10_19_12_46_45!$A$3:$S$481,11,FALSE)</f>
        <v>5</v>
      </c>
      <c r="R1045" s="2">
        <f>VLOOKUP($A1045,[1]products_2021_10_19_12_46_45!$A$3:$S$481,12,FALSE)</f>
        <v>5</v>
      </c>
      <c r="S1045" s="2">
        <f>VLOOKUP($A1045,[1]products_2021_10_19_12_46_45!$A$3:$S$481,13,FALSE)</f>
        <v>5</v>
      </c>
      <c r="T1045" s="2">
        <f>VLOOKUP($A1045,[1]products_2021_10_19_12_46_45!$A$3:$S$481,14,FALSE)</f>
        <v>0.03</v>
      </c>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row>
    <row r="1046" spans="1:45" hidden="1" x14ac:dyDescent="0.25">
      <c r="A1046" s="2">
        <v>528</v>
      </c>
      <c r="B1046" s="2">
        <v>230166602</v>
      </c>
      <c r="C1046" s="2">
        <f>VLOOKUP($A1046,[1]products_2021_10_19_12_46_45!$A$3:$S$481,3,FALSE)</f>
        <v>2301666</v>
      </c>
      <c r="D1046" s="2" t="str">
        <f>VLOOKUP($A1046,[1]products_2021_10_19_12_46_45!$A$3:$S$481,4,FALSE)</f>
        <v>Tricota Escote en V Azul Noche</v>
      </c>
      <c r="E1046" s="3" t="s">
        <v>47</v>
      </c>
      <c r="F1046" s="4"/>
      <c r="G1046" s="2" t="str">
        <f>VLOOKUP($A1046,[1]products_2021_10_19_12_46_45!$A$3:$S$481,16,FALSE)</f>
        <v>Tricota de lana con cuello en V._x000D_
Color Azul Noche._x000D_
Sin forro._x000D_
Porta lapicera en manga izquierda._x000D_
Hombreras._x000D_
Charreteras en hombros._x000D_
Coderas.</v>
      </c>
      <c r="H1046" s="2" t="str">
        <f>IFERROR(VLOOKUP($A1046,[1]products_2021_10_19_12_46_45!$A$3:$S$481,17,FALSE),"")</f>
        <v/>
      </c>
      <c r="I1046" s="2" t="str">
        <f>VLOOKUP($A1046,[1]products_2021_10_19_12_46_45!$A$3:$S$481,5,FALSE)</f>
        <v>Indumentaria militar</v>
      </c>
      <c r="J1046" s="2" t="str">
        <f>IFERROR(VLOOKUP($A1046,[1]products_2021_10_19_12_46_45!$A$3:$S$481,6,FALSE),"")</f>
        <v>Tricotas cuello V,Tricotas</v>
      </c>
      <c r="K1046" s="2" t="str">
        <f>IFERROR(VLOOKUP($A1046,[1]products_2021_10_19_12_46_45!$A$3:$S$481,7,FALSE),"")</f>
        <v/>
      </c>
      <c r="L1046" s="2" t="str">
        <f>IFERROR(VLOOKUP($A1046,[1]products_2021_10_19_12_46_45!$A$3:$S$481,8,FALSE),"")</f>
        <v/>
      </c>
      <c r="M1046" s="2" t="str">
        <f>IFERROR(VLOOKUP($A1046,[1]products_2021_10_19_12_46_45!$A$3:$S$481,9,FALSE),"")</f>
        <v>Tricota, Lana, Cuello en V</v>
      </c>
      <c r="N1046" s="2">
        <f>IFERROR(VLOOKUP(C1046,[2]articulo!$A$1:$D$9000,4,FALSE),"")</f>
        <v>6084</v>
      </c>
      <c r="O1046" s="2" t="str">
        <f>VLOOKUP($A1046,[1]products_2021_10_19_12_46_45!$A$3:$S$481,18,FALSE)</f>
        <v>https://rerda.com/2324/tricota-escote-en-v-azul-noche.jpg,https://rerda.com/2325/tricota-escote-en-v-azul-noche.jpg,https://rerda.com/2322/tricota-escote-en-v-azul-noche.jpg</v>
      </c>
      <c r="P1046" s="2">
        <f>IFERROR(VLOOKUP(B1046,[3]stock!$A$1:$B$9000,2,FALSE),"0")</f>
        <v>34</v>
      </c>
      <c r="Q1046" s="2">
        <f>VLOOKUP($A1046,[1]products_2021_10_19_12_46_45!$A$3:$S$481,11,FALSE)</f>
        <v>5</v>
      </c>
      <c r="R1046" s="2">
        <f>VLOOKUP($A1046,[1]products_2021_10_19_12_46_45!$A$3:$S$481,12,FALSE)</f>
        <v>5</v>
      </c>
      <c r="S1046" s="2">
        <f>VLOOKUP($A1046,[1]products_2021_10_19_12_46_45!$A$3:$S$481,13,FALSE)</f>
        <v>5</v>
      </c>
      <c r="T1046" s="2">
        <f>VLOOKUP($A1046,[1]products_2021_10_19_12_46_45!$A$3:$S$481,14,FALSE)</f>
        <v>0.03</v>
      </c>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row>
    <row r="1047" spans="1:45" hidden="1" x14ac:dyDescent="0.25">
      <c r="A1047" s="2">
        <v>528</v>
      </c>
      <c r="B1047" s="2">
        <v>230166603</v>
      </c>
      <c r="C1047" s="2">
        <f>VLOOKUP($A1047,[1]products_2021_10_19_12_46_45!$A$3:$S$481,3,FALSE)</f>
        <v>2301666</v>
      </c>
      <c r="D1047" s="2" t="str">
        <f>VLOOKUP($A1047,[1]products_2021_10_19_12_46_45!$A$3:$S$481,4,FALSE)</f>
        <v>Tricota Escote en V Azul Noche</v>
      </c>
      <c r="E1047" s="3" t="s">
        <v>48</v>
      </c>
      <c r="F1047" s="4"/>
      <c r="G1047" s="2" t="str">
        <f>VLOOKUP($A1047,[1]products_2021_10_19_12_46_45!$A$3:$S$481,16,FALSE)</f>
        <v>Tricota de lana con cuello en V._x000D_
Color Azul Noche._x000D_
Sin forro._x000D_
Porta lapicera en manga izquierda._x000D_
Hombreras._x000D_
Charreteras en hombros._x000D_
Coderas.</v>
      </c>
      <c r="H1047" s="2" t="str">
        <f>IFERROR(VLOOKUP($A1047,[1]products_2021_10_19_12_46_45!$A$3:$S$481,17,FALSE),"")</f>
        <v/>
      </c>
      <c r="I1047" s="2" t="str">
        <f>VLOOKUP($A1047,[1]products_2021_10_19_12_46_45!$A$3:$S$481,5,FALSE)</f>
        <v>Indumentaria militar</v>
      </c>
      <c r="J1047" s="2" t="str">
        <f>IFERROR(VLOOKUP($A1047,[1]products_2021_10_19_12_46_45!$A$3:$S$481,6,FALSE),"")</f>
        <v>Tricotas cuello V,Tricotas</v>
      </c>
      <c r="K1047" s="2" t="str">
        <f>IFERROR(VLOOKUP($A1047,[1]products_2021_10_19_12_46_45!$A$3:$S$481,7,FALSE),"")</f>
        <v/>
      </c>
      <c r="L1047" s="2" t="str">
        <f>IFERROR(VLOOKUP($A1047,[1]products_2021_10_19_12_46_45!$A$3:$S$481,8,FALSE),"")</f>
        <v/>
      </c>
      <c r="M1047" s="2" t="str">
        <f>IFERROR(VLOOKUP($A1047,[1]products_2021_10_19_12_46_45!$A$3:$S$481,9,FALSE),"")</f>
        <v>Tricota, Lana, Cuello en V</v>
      </c>
      <c r="N1047" s="2">
        <f>IFERROR(VLOOKUP(C1047,[2]articulo!$A$1:$D$9000,4,FALSE),"")</f>
        <v>6084</v>
      </c>
      <c r="O1047" s="2" t="str">
        <f>VLOOKUP($A1047,[1]products_2021_10_19_12_46_45!$A$3:$S$481,18,FALSE)</f>
        <v>https://rerda.com/2324/tricota-escote-en-v-azul-noche.jpg,https://rerda.com/2325/tricota-escote-en-v-azul-noche.jpg,https://rerda.com/2322/tricota-escote-en-v-azul-noche.jpg</v>
      </c>
      <c r="P1047" s="2">
        <f>IFERROR(VLOOKUP(B1047,[3]stock!$A$1:$B$9000,2,FALSE),"0")</f>
        <v>33</v>
      </c>
      <c r="Q1047" s="2">
        <f>VLOOKUP($A1047,[1]products_2021_10_19_12_46_45!$A$3:$S$481,11,FALSE)</f>
        <v>5</v>
      </c>
      <c r="R1047" s="2">
        <f>VLOOKUP($A1047,[1]products_2021_10_19_12_46_45!$A$3:$S$481,12,FALSE)</f>
        <v>5</v>
      </c>
      <c r="S1047" s="2">
        <f>VLOOKUP($A1047,[1]products_2021_10_19_12_46_45!$A$3:$S$481,13,FALSE)</f>
        <v>5</v>
      </c>
      <c r="T1047" s="2">
        <f>VLOOKUP($A1047,[1]products_2021_10_19_12_46_45!$A$3:$S$481,14,FALSE)</f>
        <v>0.03</v>
      </c>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row>
    <row r="1048" spans="1:45" hidden="1" x14ac:dyDescent="0.25">
      <c r="A1048" s="2">
        <v>528</v>
      </c>
      <c r="B1048" s="2">
        <v>230166604</v>
      </c>
      <c r="C1048" s="2">
        <f>VLOOKUP($A1048,[1]products_2021_10_19_12_46_45!$A$3:$S$481,3,FALSE)</f>
        <v>2301666</v>
      </c>
      <c r="D1048" s="2" t="str">
        <f>VLOOKUP($A1048,[1]products_2021_10_19_12_46_45!$A$3:$S$481,4,FALSE)</f>
        <v>Tricota Escote en V Azul Noche</v>
      </c>
      <c r="E1048" s="3" t="s">
        <v>49</v>
      </c>
      <c r="F1048" s="4"/>
      <c r="G1048" s="2" t="str">
        <f>VLOOKUP($A1048,[1]products_2021_10_19_12_46_45!$A$3:$S$481,16,FALSE)</f>
        <v>Tricota de lana con cuello en V._x000D_
Color Azul Noche._x000D_
Sin forro._x000D_
Porta lapicera en manga izquierda._x000D_
Hombreras._x000D_
Charreteras en hombros._x000D_
Coderas.</v>
      </c>
      <c r="H1048" s="2" t="str">
        <f>IFERROR(VLOOKUP($A1048,[1]products_2021_10_19_12_46_45!$A$3:$S$481,17,FALSE),"")</f>
        <v/>
      </c>
      <c r="I1048" s="2" t="str">
        <f>VLOOKUP($A1048,[1]products_2021_10_19_12_46_45!$A$3:$S$481,5,FALSE)</f>
        <v>Indumentaria militar</v>
      </c>
      <c r="J1048" s="2" t="str">
        <f>IFERROR(VLOOKUP($A1048,[1]products_2021_10_19_12_46_45!$A$3:$S$481,6,FALSE),"")</f>
        <v>Tricotas cuello V,Tricotas</v>
      </c>
      <c r="K1048" s="2" t="str">
        <f>IFERROR(VLOOKUP($A1048,[1]products_2021_10_19_12_46_45!$A$3:$S$481,7,FALSE),"")</f>
        <v/>
      </c>
      <c r="L1048" s="2" t="str">
        <f>IFERROR(VLOOKUP($A1048,[1]products_2021_10_19_12_46_45!$A$3:$S$481,8,FALSE),"")</f>
        <v/>
      </c>
      <c r="M1048" s="2" t="str">
        <f>IFERROR(VLOOKUP($A1048,[1]products_2021_10_19_12_46_45!$A$3:$S$481,9,FALSE),"")</f>
        <v>Tricota, Lana, Cuello en V</v>
      </c>
      <c r="N1048" s="2">
        <f>IFERROR(VLOOKUP(C1048,[2]articulo!$A$1:$D$9000,4,FALSE),"")</f>
        <v>6084</v>
      </c>
      <c r="O1048" s="2" t="str">
        <f>VLOOKUP($A1048,[1]products_2021_10_19_12_46_45!$A$3:$S$481,18,FALSE)</f>
        <v>https://rerda.com/2324/tricota-escote-en-v-azul-noche.jpg,https://rerda.com/2325/tricota-escote-en-v-azul-noche.jpg,https://rerda.com/2322/tricota-escote-en-v-azul-noche.jpg</v>
      </c>
      <c r="P1048" s="2">
        <f>IFERROR(VLOOKUP(B1048,[3]stock!$A$1:$B$9000,2,FALSE),"0")</f>
        <v>40</v>
      </c>
      <c r="Q1048" s="2">
        <f>VLOOKUP($A1048,[1]products_2021_10_19_12_46_45!$A$3:$S$481,11,FALSE)</f>
        <v>5</v>
      </c>
      <c r="R1048" s="2">
        <f>VLOOKUP($A1048,[1]products_2021_10_19_12_46_45!$A$3:$S$481,12,FALSE)</f>
        <v>5</v>
      </c>
      <c r="S1048" s="2">
        <f>VLOOKUP($A1048,[1]products_2021_10_19_12_46_45!$A$3:$S$481,13,FALSE)</f>
        <v>5</v>
      </c>
      <c r="T1048" s="2">
        <f>VLOOKUP($A1048,[1]products_2021_10_19_12_46_45!$A$3:$S$481,14,FALSE)</f>
        <v>0.03</v>
      </c>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row>
    <row r="1049" spans="1:45" hidden="1" x14ac:dyDescent="0.25">
      <c r="A1049" s="2">
        <v>528</v>
      </c>
      <c r="B1049" s="2">
        <v>230166605</v>
      </c>
      <c r="C1049" s="2">
        <f>VLOOKUP($A1049,[1]products_2021_10_19_12_46_45!$A$3:$S$481,3,FALSE)</f>
        <v>2301666</v>
      </c>
      <c r="D1049" s="2" t="str">
        <f>VLOOKUP($A1049,[1]products_2021_10_19_12_46_45!$A$3:$S$481,4,FALSE)</f>
        <v>Tricota Escote en V Azul Noche</v>
      </c>
      <c r="E1049" s="3" t="s">
        <v>50</v>
      </c>
      <c r="F1049" s="4"/>
      <c r="G1049" s="2" t="str">
        <f>VLOOKUP($A1049,[1]products_2021_10_19_12_46_45!$A$3:$S$481,16,FALSE)</f>
        <v>Tricota de lana con cuello en V._x000D_
Color Azul Noche._x000D_
Sin forro._x000D_
Porta lapicera en manga izquierda._x000D_
Hombreras._x000D_
Charreteras en hombros._x000D_
Coderas.</v>
      </c>
      <c r="H1049" s="2" t="str">
        <f>IFERROR(VLOOKUP($A1049,[1]products_2021_10_19_12_46_45!$A$3:$S$481,17,FALSE),"")</f>
        <v/>
      </c>
      <c r="I1049" s="2" t="str">
        <f>VLOOKUP($A1049,[1]products_2021_10_19_12_46_45!$A$3:$S$481,5,FALSE)</f>
        <v>Indumentaria militar</v>
      </c>
      <c r="J1049" s="2" t="str">
        <f>IFERROR(VLOOKUP($A1049,[1]products_2021_10_19_12_46_45!$A$3:$S$481,6,FALSE),"")</f>
        <v>Tricotas cuello V,Tricotas</v>
      </c>
      <c r="K1049" s="2" t="str">
        <f>IFERROR(VLOOKUP($A1049,[1]products_2021_10_19_12_46_45!$A$3:$S$481,7,FALSE),"")</f>
        <v/>
      </c>
      <c r="L1049" s="2" t="str">
        <f>IFERROR(VLOOKUP($A1049,[1]products_2021_10_19_12_46_45!$A$3:$S$481,8,FALSE),"")</f>
        <v/>
      </c>
      <c r="M1049" s="2" t="str">
        <f>IFERROR(VLOOKUP($A1049,[1]products_2021_10_19_12_46_45!$A$3:$S$481,9,FALSE),"")</f>
        <v>Tricota, Lana, Cuello en V</v>
      </c>
      <c r="N1049" s="2">
        <f>IFERROR(VLOOKUP(C1049,[2]articulo!$A$1:$D$9000,4,FALSE),"")</f>
        <v>6084</v>
      </c>
      <c r="O1049" s="2" t="str">
        <f>VLOOKUP($A1049,[1]products_2021_10_19_12_46_45!$A$3:$S$481,18,FALSE)</f>
        <v>https://rerda.com/2324/tricota-escote-en-v-azul-noche.jpg,https://rerda.com/2325/tricota-escote-en-v-azul-noche.jpg,https://rerda.com/2322/tricota-escote-en-v-azul-noche.jpg</v>
      </c>
      <c r="P1049" s="2">
        <f>IFERROR(VLOOKUP(B1049,[3]stock!$A$1:$B$9000,2,FALSE),"0")</f>
        <v>50</v>
      </c>
      <c r="Q1049" s="2">
        <f>VLOOKUP($A1049,[1]products_2021_10_19_12_46_45!$A$3:$S$481,11,FALSE)</f>
        <v>5</v>
      </c>
      <c r="R1049" s="2">
        <f>VLOOKUP($A1049,[1]products_2021_10_19_12_46_45!$A$3:$S$481,12,FALSE)</f>
        <v>5</v>
      </c>
      <c r="S1049" s="2">
        <f>VLOOKUP($A1049,[1]products_2021_10_19_12_46_45!$A$3:$S$481,13,FALSE)</f>
        <v>5</v>
      </c>
      <c r="T1049" s="2">
        <f>VLOOKUP($A1049,[1]products_2021_10_19_12_46_45!$A$3:$S$481,14,FALSE)</f>
        <v>0.03</v>
      </c>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row>
    <row r="1050" spans="1:45" hidden="1" x14ac:dyDescent="0.25">
      <c r="A1050" s="2">
        <v>528</v>
      </c>
      <c r="B1050" s="2">
        <v>230166606</v>
      </c>
      <c r="C1050" s="2">
        <f>VLOOKUP($A1050,[1]products_2021_10_19_12_46_45!$A$3:$S$481,3,FALSE)</f>
        <v>2301666</v>
      </c>
      <c r="D1050" s="2" t="str">
        <f>VLOOKUP($A1050,[1]products_2021_10_19_12_46_45!$A$3:$S$481,4,FALSE)</f>
        <v>Tricota Escote en V Azul Noche</v>
      </c>
      <c r="E1050" s="3" t="s">
        <v>51</v>
      </c>
      <c r="F1050" s="4"/>
      <c r="G1050" s="2" t="str">
        <f>VLOOKUP($A1050,[1]products_2021_10_19_12_46_45!$A$3:$S$481,16,FALSE)</f>
        <v>Tricota de lana con cuello en V._x000D_
Color Azul Noche._x000D_
Sin forro._x000D_
Porta lapicera en manga izquierda._x000D_
Hombreras._x000D_
Charreteras en hombros._x000D_
Coderas.</v>
      </c>
      <c r="H1050" s="2" t="str">
        <f>IFERROR(VLOOKUP($A1050,[1]products_2021_10_19_12_46_45!$A$3:$S$481,17,FALSE),"")</f>
        <v/>
      </c>
      <c r="I1050" s="2" t="str">
        <f>VLOOKUP($A1050,[1]products_2021_10_19_12_46_45!$A$3:$S$481,5,FALSE)</f>
        <v>Indumentaria militar</v>
      </c>
      <c r="J1050" s="2" t="str">
        <f>IFERROR(VLOOKUP($A1050,[1]products_2021_10_19_12_46_45!$A$3:$S$481,6,FALSE),"")</f>
        <v>Tricotas cuello V,Tricotas</v>
      </c>
      <c r="K1050" s="2" t="str">
        <f>IFERROR(VLOOKUP($A1050,[1]products_2021_10_19_12_46_45!$A$3:$S$481,7,FALSE),"")</f>
        <v/>
      </c>
      <c r="L1050" s="2" t="str">
        <f>IFERROR(VLOOKUP($A1050,[1]products_2021_10_19_12_46_45!$A$3:$S$481,8,FALSE),"")</f>
        <v/>
      </c>
      <c r="M1050" s="2" t="str">
        <f>IFERROR(VLOOKUP($A1050,[1]products_2021_10_19_12_46_45!$A$3:$S$481,9,FALSE),"")</f>
        <v>Tricota, Lana, Cuello en V</v>
      </c>
      <c r="N1050" s="2">
        <f>IFERROR(VLOOKUP(C1050,[2]articulo!$A$1:$D$9000,4,FALSE),"")</f>
        <v>6084</v>
      </c>
      <c r="O1050" s="2" t="str">
        <f>VLOOKUP($A1050,[1]products_2021_10_19_12_46_45!$A$3:$S$481,18,FALSE)</f>
        <v>https://rerda.com/2324/tricota-escote-en-v-azul-noche.jpg,https://rerda.com/2325/tricota-escote-en-v-azul-noche.jpg,https://rerda.com/2322/tricota-escote-en-v-azul-noche.jpg</v>
      </c>
      <c r="P1050" s="2">
        <f>IFERROR(VLOOKUP(B1050,[3]stock!$A$1:$B$9000,2,FALSE),"0")</f>
        <v>57</v>
      </c>
      <c r="Q1050" s="2">
        <f>VLOOKUP($A1050,[1]products_2021_10_19_12_46_45!$A$3:$S$481,11,FALSE)</f>
        <v>5</v>
      </c>
      <c r="R1050" s="2">
        <f>VLOOKUP($A1050,[1]products_2021_10_19_12_46_45!$A$3:$S$481,12,FALSE)</f>
        <v>5</v>
      </c>
      <c r="S1050" s="2">
        <f>VLOOKUP($A1050,[1]products_2021_10_19_12_46_45!$A$3:$S$481,13,FALSE)</f>
        <v>5</v>
      </c>
      <c r="T1050" s="2">
        <f>VLOOKUP($A1050,[1]products_2021_10_19_12_46_45!$A$3:$S$481,14,FALSE)</f>
        <v>0.03</v>
      </c>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row>
    <row r="1051" spans="1:45" hidden="1" x14ac:dyDescent="0.25">
      <c r="A1051" s="2">
        <v>528</v>
      </c>
      <c r="B1051" s="2">
        <v>230166607</v>
      </c>
      <c r="C1051" s="2">
        <f>VLOOKUP($A1051,[1]products_2021_10_19_12_46_45!$A$3:$S$481,3,FALSE)</f>
        <v>2301666</v>
      </c>
      <c r="D1051" s="2" t="str">
        <f>VLOOKUP($A1051,[1]products_2021_10_19_12_46_45!$A$3:$S$481,4,FALSE)</f>
        <v>Tricota Escote en V Azul Noche</v>
      </c>
      <c r="E1051" s="3" t="s">
        <v>57</v>
      </c>
      <c r="F1051" s="4"/>
      <c r="G1051" s="2" t="str">
        <f>VLOOKUP($A1051,[1]products_2021_10_19_12_46_45!$A$3:$S$481,16,FALSE)</f>
        <v>Tricota de lana con cuello en V._x000D_
Color Azul Noche._x000D_
Sin forro._x000D_
Porta lapicera en manga izquierda._x000D_
Hombreras._x000D_
Charreteras en hombros._x000D_
Coderas.</v>
      </c>
      <c r="H1051" s="2" t="str">
        <f>IFERROR(VLOOKUP($A1051,[1]products_2021_10_19_12_46_45!$A$3:$S$481,17,FALSE),"")</f>
        <v/>
      </c>
      <c r="I1051" s="2" t="str">
        <f>VLOOKUP($A1051,[1]products_2021_10_19_12_46_45!$A$3:$S$481,5,FALSE)</f>
        <v>Indumentaria militar</v>
      </c>
      <c r="J1051" s="2" t="str">
        <f>IFERROR(VLOOKUP($A1051,[1]products_2021_10_19_12_46_45!$A$3:$S$481,6,FALSE),"")</f>
        <v>Tricotas cuello V,Tricotas</v>
      </c>
      <c r="K1051" s="2" t="str">
        <f>IFERROR(VLOOKUP($A1051,[1]products_2021_10_19_12_46_45!$A$3:$S$481,7,FALSE),"")</f>
        <v/>
      </c>
      <c r="L1051" s="2" t="str">
        <f>IFERROR(VLOOKUP($A1051,[1]products_2021_10_19_12_46_45!$A$3:$S$481,8,FALSE),"")</f>
        <v/>
      </c>
      <c r="M1051" s="2" t="str">
        <f>IFERROR(VLOOKUP($A1051,[1]products_2021_10_19_12_46_45!$A$3:$S$481,9,FALSE),"")</f>
        <v>Tricota, Lana, Cuello en V</v>
      </c>
      <c r="N1051" s="2">
        <f>IFERROR(VLOOKUP(C1051,[2]articulo!$A$1:$D$9000,4,FALSE),"")</f>
        <v>6084</v>
      </c>
      <c r="O1051" s="2" t="str">
        <f>VLOOKUP($A1051,[1]products_2021_10_19_12_46_45!$A$3:$S$481,18,FALSE)</f>
        <v>https://rerda.com/2324/tricota-escote-en-v-azul-noche.jpg,https://rerda.com/2325/tricota-escote-en-v-azul-noche.jpg,https://rerda.com/2322/tricota-escote-en-v-azul-noche.jpg</v>
      </c>
      <c r="P1051" s="2">
        <f>IFERROR(VLOOKUP(B1051,[3]stock!$A$1:$B$9000,2,FALSE),"0")</f>
        <v>14</v>
      </c>
      <c r="Q1051" s="2">
        <f>VLOOKUP($A1051,[1]products_2021_10_19_12_46_45!$A$3:$S$481,11,FALSE)</f>
        <v>5</v>
      </c>
      <c r="R1051" s="2">
        <f>VLOOKUP($A1051,[1]products_2021_10_19_12_46_45!$A$3:$S$481,12,FALSE)</f>
        <v>5</v>
      </c>
      <c r="S1051" s="2">
        <f>VLOOKUP($A1051,[1]products_2021_10_19_12_46_45!$A$3:$S$481,13,FALSE)</f>
        <v>5</v>
      </c>
      <c r="T1051" s="2">
        <f>VLOOKUP($A1051,[1]products_2021_10_19_12_46_45!$A$3:$S$481,14,FALSE)</f>
        <v>0.03</v>
      </c>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row>
    <row r="1052" spans="1:45" hidden="1" x14ac:dyDescent="0.25">
      <c r="A1052" s="2">
        <v>528</v>
      </c>
      <c r="B1052" s="2">
        <v>230166608</v>
      </c>
      <c r="C1052" s="2">
        <f>VLOOKUP($A1052,[1]products_2021_10_19_12_46_45!$A$3:$S$481,3,FALSE)</f>
        <v>2301666</v>
      </c>
      <c r="D1052" s="2" t="str">
        <f>VLOOKUP($A1052,[1]products_2021_10_19_12_46_45!$A$3:$S$481,4,FALSE)</f>
        <v>Tricota Escote en V Azul Noche</v>
      </c>
      <c r="E1052" s="3" t="s">
        <v>58</v>
      </c>
      <c r="F1052" s="4"/>
      <c r="G1052" s="2" t="str">
        <f>VLOOKUP($A1052,[1]products_2021_10_19_12_46_45!$A$3:$S$481,16,FALSE)</f>
        <v>Tricota de lana con cuello en V._x000D_
Color Azul Noche._x000D_
Sin forro._x000D_
Porta lapicera en manga izquierda._x000D_
Hombreras._x000D_
Charreteras en hombros._x000D_
Coderas.</v>
      </c>
      <c r="H1052" s="2" t="str">
        <f>IFERROR(VLOOKUP($A1052,[1]products_2021_10_19_12_46_45!$A$3:$S$481,17,FALSE),"")</f>
        <v/>
      </c>
      <c r="I1052" s="2" t="str">
        <f>VLOOKUP($A1052,[1]products_2021_10_19_12_46_45!$A$3:$S$481,5,FALSE)</f>
        <v>Indumentaria militar</v>
      </c>
      <c r="J1052" s="2" t="str">
        <f>IFERROR(VLOOKUP($A1052,[1]products_2021_10_19_12_46_45!$A$3:$S$481,6,FALSE),"")</f>
        <v>Tricotas cuello V,Tricotas</v>
      </c>
      <c r="K1052" s="2" t="str">
        <f>IFERROR(VLOOKUP($A1052,[1]products_2021_10_19_12_46_45!$A$3:$S$481,7,FALSE),"")</f>
        <v/>
      </c>
      <c r="L1052" s="2" t="str">
        <f>IFERROR(VLOOKUP($A1052,[1]products_2021_10_19_12_46_45!$A$3:$S$481,8,FALSE),"")</f>
        <v/>
      </c>
      <c r="M1052" s="2" t="str">
        <f>IFERROR(VLOOKUP($A1052,[1]products_2021_10_19_12_46_45!$A$3:$S$481,9,FALSE),"")</f>
        <v>Tricota, Lana, Cuello en V</v>
      </c>
      <c r="N1052" s="2">
        <f>IFERROR(VLOOKUP(C1052,[2]articulo!$A$1:$D$9000,4,FALSE),"")</f>
        <v>6084</v>
      </c>
      <c r="O1052" s="2" t="str">
        <f>VLOOKUP($A1052,[1]products_2021_10_19_12_46_45!$A$3:$S$481,18,FALSE)</f>
        <v>https://rerda.com/2324/tricota-escote-en-v-azul-noche.jpg,https://rerda.com/2325/tricota-escote-en-v-azul-noche.jpg,https://rerda.com/2322/tricota-escote-en-v-azul-noche.jpg</v>
      </c>
      <c r="P1052" s="2">
        <f>IFERROR(VLOOKUP(B1052,[3]stock!$A$1:$B$9000,2,FALSE),"0")</f>
        <v>0</v>
      </c>
      <c r="Q1052" s="2">
        <f>VLOOKUP($A1052,[1]products_2021_10_19_12_46_45!$A$3:$S$481,11,FALSE)</f>
        <v>5</v>
      </c>
      <c r="R1052" s="2">
        <f>VLOOKUP($A1052,[1]products_2021_10_19_12_46_45!$A$3:$S$481,12,FALSE)</f>
        <v>5</v>
      </c>
      <c r="S1052" s="2">
        <f>VLOOKUP($A1052,[1]products_2021_10_19_12_46_45!$A$3:$S$481,13,FALSE)</f>
        <v>5</v>
      </c>
      <c r="T1052" s="2">
        <f>VLOOKUP($A1052,[1]products_2021_10_19_12_46_45!$A$3:$S$481,14,FALSE)</f>
        <v>0.03</v>
      </c>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row>
    <row r="1053" spans="1:45" hidden="1" x14ac:dyDescent="0.25">
      <c r="A1053" s="2">
        <v>724</v>
      </c>
      <c r="B1053" s="2">
        <v>230177700</v>
      </c>
      <c r="C1053" s="2">
        <f>VLOOKUP($A1053,[1]products_2021_10_19_12_46_45!$A$3:$S$481,3,FALSE)</f>
        <v>2301777</v>
      </c>
      <c r="D1053" s="2" t="str">
        <f>VLOOKUP($A1053,[1]products_2021_10_19_12_46_45!$A$3:$S$481,4,FALSE)</f>
        <v>Tricota con Cuello Redondo Forrada Azul</v>
      </c>
      <c r="E1053" s="3" t="s">
        <v>45</v>
      </c>
      <c r="F1053" s="4"/>
      <c r="G1053" s="2" t="str">
        <f>VLOOKUP($A1053,[1]products_2021_10_19_12_46_45!$A$3:$S$481,16,FALSE)</f>
        <v>Tricota de lana con cuello redondo a la base, forrada por dentro._x000D_
Hombreras, charreteras y coderas._x000D_
Porta lapicera en la manga izquierda.</v>
      </c>
      <c r="H1053" s="2" t="str">
        <f>IFERROR(VLOOKUP($A1053,[1]products_2021_10_19_12_46_45!$A$3:$S$481,17,FALSE),"")</f>
        <v/>
      </c>
      <c r="I1053" s="2" t="str">
        <f>VLOOKUP($A1053,[1]products_2021_10_19_12_46_45!$A$3:$S$481,5,FALSE)</f>
        <v>Indumentaria militar</v>
      </c>
      <c r="J1053" s="2" t="str">
        <f>IFERROR(VLOOKUP($A1053,[1]products_2021_10_19_12_46_45!$A$3:$S$481,6,FALSE),"")</f>
        <v>Tricotas</v>
      </c>
      <c r="K1053" s="2" t="str">
        <f>IFERROR(VLOOKUP($A1053,[1]products_2021_10_19_12_46_45!$A$3:$S$481,7,FALSE),"")</f>
        <v>Tricotas cuello base</v>
      </c>
      <c r="L1053" s="2" t="str">
        <f>IFERROR(VLOOKUP($A1053,[1]products_2021_10_19_12_46_45!$A$3:$S$481,8,FALSE),"")</f>
        <v/>
      </c>
      <c r="M1053" s="2" t="str">
        <f>IFERROR(VLOOKUP($A1053,[1]products_2021_10_19_12_46_45!$A$3:$S$481,9,FALSE),"")</f>
        <v>Tricota, Policía, Penitenciaría, Abrigo, Cuello Redondo</v>
      </c>
      <c r="N1053" s="2">
        <f>IFERROR(VLOOKUP(C1053,[2]articulo!$A$1:$D$9000,4,FALSE),"")</f>
        <v>6084</v>
      </c>
      <c r="O1053" s="2" t="str">
        <f>VLOOKUP($A1053,[1]products_2021_10_19_12_46_45!$A$3:$S$481,18,FALSE)</f>
        <v>https://rerda.com/3382/tricota-con-cuello-redondo-forrada-azul.jpg,https://rerda.com/3383/tricota-con-cuello-redondo-forrada-azul.jpg</v>
      </c>
      <c r="P1053" s="2">
        <f>IFERROR(VLOOKUP(B1053,[3]stock!$A$1:$B$9000,2,FALSE),"0")</f>
        <v>15</v>
      </c>
      <c r="Q1053" s="2">
        <f>VLOOKUP($A1053,[1]products_2021_10_19_12_46_45!$A$3:$S$481,11,FALSE)</f>
        <v>5</v>
      </c>
      <c r="R1053" s="2">
        <f>VLOOKUP($A1053,[1]products_2021_10_19_12_46_45!$A$3:$S$481,12,FALSE)</f>
        <v>5</v>
      </c>
      <c r="S1053" s="2">
        <f>VLOOKUP($A1053,[1]products_2021_10_19_12_46_45!$A$3:$S$481,13,FALSE)</f>
        <v>5</v>
      </c>
      <c r="T1053" s="2">
        <f>VLOOKUP($A1053,[1]products_2021_10_19_12_46_45!$A$3:$S$481,14,FALSE)</f>
        <v>0.03</v>
      </c>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row>
    <row r="1054" spans="1:45" hidden="1" x14ac:dyDescent="0.25">
      <c r="A1054" s="2">
        <v>724</v>
      </c>
      <c r="B1054" s="2">
        <v>230177701</v>
      </c>
      <c r="C1054" s="2">
        <f>VLOOKUP($A1054,[1]products_2021_10_19_12_46_45!$A$3:$S$481,3,FALSE)</f>
        <v>2301777</v>
      </c>
      <c r="D1054" s="2" t="str">
        <f>VLOOKUP($A1054,[1]products_2021_10_19_12_46_45!$A$3:$S$481,4,FALSE)</f>
        <v>Tricota con Cuello Redondo Forrada Azul</v>
      </c>
      <c r="E1054" s="3" t="s">
        <v>46</v>
      </c>
      <c r="F1054" s="4"/>
      <c r="G1054" s="2" t="str">
        <f>VLOOKUP($A1054,[1]products_2021_10_19_12_46_45!$A$3:$S$481,16,FALSE)</f>
        <v>Tricota de lana con cuello redondo a la base, forrada por dentro._x000D_
Hombreras, charreteras y coderas._x000D_
Porta lapicera en la manga izquierda.</v>
      </c>
      <c r="H1054" s="2" t="str">
        <f>IFERROR(VLOOKUP($A1054,[1]products_2021_10_19_12_46_45!$A$3:$S$481,17,FALSE),"")</f>
        <v/>
      </c>
      <c r="I1054" s="2" t="str">
        <f>VLOOKUP($A1054,[1]products_2021_10_19_12_46_45!$A$3:$S$481,5,FALSE)</f>
        <v>Indumentaria militar</v>
      </c>
      <c r="J1054" s="2" t="str">
        <f>IFERROR(VLOOKUP($A1054,[1]products_2021_10_19_12_46_45!$A$3:$S$481,6,FALSE),"")</f>
        <v>Tricotas</v>
      </c>
      <c r="K1054" s="2" t="str">
        <f>IFERROR(VLOOKUP($A1054,[1]products_2021_10_19_12_46_45!$A$3:$S$481,7,FALSE),"")</f>
        <v>Tricotas cuello base</v>
      </c>
      <c r="L1054" s="2" t="str">
        <f>IFERROR(VLOOKUP($A1054,[1]products_2021_10_19_12_46_45!$A$3:$S$481,8,FALSE),"")</f>
        <v/>
      </c>
      <c r="M1054" s="2" t="str">
        <f>IFERROR(VLOOKUP($A1054,[1]products_2021_10_19_12_46_45!$A$3:$S$481,9,FALSE),"")</f>
        <v>Tricota, Policía, Penitenciaría, Abrigo, Cuello Redondo</v>
      </c>
      <c r="N1054" s="2">
        <f>IFERROR(VLOOKUP(C1054,[2]articulo!$A$1:$D$9000,4,FALSE),"")</f>
        <v>6084</v>
      </c>
      <c r="O1054" s="2" t="str">
        <f>VLOOKUP($A1054,[1]products_2021_10_19_12_46_45!$A$3:$S$481,18,FALSE)</f>
        <v>https://rerda.com/3382/tricota-con-cuello-redondo-forrada-azul.jpg,https://rerda.com/3383/tricota-con-cuello-redondo-forrada-azul.jpg</v>
      </c>
      <c r="P1054" s="2">
        <f>IFERROR(VLOOKUP(B1054,[3]stock!$A$1:$B$9000,2,FALSE),"0")</f>
        <v>33</v>
      </c>
      <c r="Q1054" s="2">
        <f>VLOOKUP($A1054,[1]products_2021_10_19_12_46_45!$A$3:$S$481,11,FALSE)</f>
        <v>5</v>
      </c>
      <c r="R1054" s="2">
        <f>VLOOKUP($A1054,[1]products_2021_10_19_12_46_45!$A$3:$S$481,12,FALSE)</f>
        <v>5</v>
      </c>
      <c r="S1054" s="2">
        <f>VLOOKUP($A1054,[1]products_2021_10_19_12_46_45!$A$3:$S$481,13,FALSE)</f>
        <v>5</v>
      </c>
      <c r="T1054" s="2">
        <f>VLOOKUP($A1054,[1]products_2021_10_19_12_46_45!$A$3:$S$481,14,FALSE)</f>
        <v>0.03</v>
      </c>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row>
    <row r="1055" spans="1:45" hidden="1" x14ac:dyDescent="0.25">
      <c r="A1055" s="2">
        <v>724</v>
      </c>
      <c r="B1055" s="2">
        <v>230177702</v>
      </c>
      <c r="C1055" s="2">
        <f>VLOOKUP($A1055,[1]products_2021_10_19_12_46_45!$A$3:$S$481,3,FALSE)</f>
        <v>2301777</v>
      </c>
      <c r="D1055" s="2" t="str">
        <f>VLOOKUP($A1055,[1]products_2021_10_19_12_46_45!$A$3:$S$481,4,FALSE)</f>
        <v>Tricota con Cuello Redondo Forrada Azul</v>
      </c>
      <c r="E1055" s="3" t="s">
        <v>47</v>
      </c>
      <c r="F1055" s="4"/>
      <c r="G1055" s="2" t="str">
        <f>VLOOKUP($A1055,[1]products_2021_10_19_12_46_45!$A$3:$S$481,16,FALSE)</f>
        <v>Tricota de lana con cuello redondo a la base, forrada por dentro._x000D_
Hombreras, charreteras y coderas._x000D_
Porta lapicera en la manga izquierda.</v>
      </c>
      <c r="H1055" s="2" t="str">
        <f>IFERROR(VLOOKUP($A1055,[1]products_2021_10_19_12_46_45!$A$3:$S$481,17,FALSE),"")</f>
        <v/>
      </c>
      <c r="I1055" s="2" t="str">
        <f>VLOOKUP($A1055,[1]products_2021_10_19_12_46_45!$A$3:$S$481,5,FALSE)</f>
        <v>Indumentaria militar</v>
      </c>
      <c r="J1055" s="2" t="str">
        <f>IFERROR(VLOOKUP($A1055,[1]products_2021_10_19_12_46_45!$A$3:$S$481,6,FALSE),"")</f>
        <v>Tricotas</v>
      </c>
      <c r="K1055" s="2" t="str">
        <f>IFERROR(VLOOKUP($A1055,[1]products_2021_10_19_12_46_45!$A$3:$S$481,7,FALSE),"")</f>
        <v>Tricotas cuello base</v>
      </c>
      <c r="L1055" s="2" t="str">
        <f>IFERROR(VLOOKUP($A1055,[1]products_2021_10_19_12_46_45!$A$3:$S$481,8,FALSE),"")</f>
        <v/>
      </c>
      <c r="M1055" s="2" t="str">
        <f>IFERROR(VLOOKUP($A1055,[1]products_2021_10_19_12_46_45!$A$3:$S$481,9,FALSE),"")</f>
        <v>Tricota, Policía, Penitenciaría, Abrigo, Cuello Redondo</v>
      </c>
      <c r="N1055" s="2">
        <f>IFERROR(VLOOKUP(C1055,[2]articulo!$A$1:$D$9000,4,FALSE),"")</f>
        <v>6084</v>
      </c>
      <c r="O1055" s="2" t="str">
        <f>VLOOKUP($A1055,[1]products_2021_10_19_12_46_45!$A$3:$S$481,18,FALSE)</f>
        <v>https://rerda.com/3382/tricota-con-cuello-redondo-forrada-azul.jpg,https://rerda.com/3383/tricota-con-cuello-redondo-forrada-azul.jpg</v>
      </c>
      <c r="P1055" s="2">
        <f>IFERROR(VLOOKUP(B1055,[3]stock!$A$1:$B$9000,2,FALSE),"0")</f>
        <v>62</v>
      </c>
      <c r="Q1055" s="2">
        <f>VLOOKUP($A1055,[1]products_2021_10_19_12_46_45!$A$3:$S$481,11,FALSE)</f>
        <v>5</v>
      </c>
      <c r="R1055" s="2">
        <f>VLOOKUP($A1055,[1]products_2021_10_19_12_46_45!$A$3:$S$481,12,FALSE)</f>
        <v>5</v>
      </c>
      <c r="S1055" s="2">
        <f>VLOOKUP($A1055,[1]products_2021_10_19_12_46_45!$A$3:$S$481,13,FALSE)</f>
        <v>5</v>
      </c>
      <c r="T1055" s="2">
        <f>VLOOKUP($A1055,[1]products_2021_10_19_12_46_45!$A$3:$S$481,14,FALSE)</f>
        <v>0.03</v>
      </c>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row>
    <row r="1056" spans="1:45" hidden="1" x14ac:dyDescent="0.25">
      <c r="A1056" s="2">
        <v>724</v>
      </c>
      <c r="B1056" s="2">
        <v>230177703</v>
      </c>
      <c r="C1056" s="2">
        <f>VLOOKUP($A1056,[1]products_2021_10_19_12_46_45!$A$3:$S$481,3,FALSE)</f>
        <v>2301777</v>
      </c>
      <c r="D1056" s="2" t="str">
        <f>VLOOKUP($A1056,[1]products_2021_10_19_12_46_45!$A$3:$S$481,4,FALSE)</f>
        <v>Tricota con Cuello Redondo Forrada Azul</v>
      </c>
      <c r="E1056" s="3" t="s">
        <v>48</v>
      </c>
      <c r="F1056" s="4"/>
      <c r="G1056" s="2" t="str">
        <f>VLOOKUP($A1056,[1]products_2021_10_19_12_46_45!$A$3:$S$481,16,FALSE)</f>
        <v>Tricota de lana con cuello redondo a la base, forrada por dentro._x000D_
Hombreras, charreteras y coderas._x000D_
Porta lapicera en la manga izquierda.</v>
      </c>
      <c r="H1056" s="2" t="str">
        <f>IFERROR(VLOOKUP($A1056,[1]products_2021_10_19_12_46_45!$A$3:$S$481,17,FALSE),"")</f>
        <v/>
      </c>
      <c r="I1056" s="2" t="str">
        <f>VLOOKUP($A1056,[1]products_2021_10_19_12_46_45!$A$3:$S$481,5,FALSE)</f>
        <v>Indumentaria militar</v>
      </c>
      <c r="J1056" s="2" t="str">
        <f>IFERROR(VLOOKUP($A1056,[1]products_2021_10_19_12_46_45!$A$3:$S$481,6,FALSE),"")</f>
        <v>Tricotas</v>
      </c>
      <c r="K1056" s="2" t="str">
        <f>IFERROR(VLOOKUP($A1056,[1]products_2021_10_19_12_46_45!$A$3:$S$481,7,FALSE),"")</f>
        <v>Tricotas cuello base</v>
      </c>
      <c r="L1056" s="2" t="str">
        <f>IFERROR(VLOOKUP($A1056,[1]products_2021_10_19_12_46_45!$A$3:$S$481,8,FALSE),"")</f>
        <v/>
      </c>
      <c r="M1056" s="2" t="str">
        <f>IFERROR(VLOOKUP($A1056,[1]products_2021_10_19_12_46_45!$A$3:$S$481,9,FALSE),"")</f>
        <v>Tricota, Policía, Penitenciaría, Abrigo, Cuello Redondo</v>
      </c>
      <c r="N1056" s="2">
        <f>IFERROR(VLOOKUP(C1056,[2]articulo!$A$1:$D$9000,4,FALSE),"")</f>
        <v>6084</v>
      </c>
      <c r="O1056" s="2" t="str">
        <f>VLOOKUP($A1056,[1]products_2021_10_19_12_46_45!$A$3:$S$481,18,FALSE)</f>
        <v>https://rerda.com/3382/tricota-con-cuello-redondo-forrada-azul.jpg,https://rerda.com/3383/tricota-con-cuello-redondo-forrada-azul.jpg</v>
      </c>
      <c r="P1056" s="2">
        <f>IFERROR(VLOOKUP(B1056,[3]stock!$A$1:$B$9000,2,FALSE),"0")</f>
        <v>58</v>
      </c>
      <c r="Q1056" s="2">
        <f>VLOOKUP($A1056,[1]products_2021_10_19_12_46_45!$A$3:$S$481,11,FALSE)</f>
        <v>5</v>
      </c>
      <c r="R1056" s="2">
        <f>VLOOKUP($A1056,[1]products_2021_10_19_12_46_45!$A$3:$S$481,12,FALSE)</f>
        <v>5</v>
      </c>
      <c r="S1056" s="2">
        <f>VLOOKUP($A1056,[1]products_2021_10_19_12_46_45!$A$3:$S$481,13,FALSE)</f>
        <v>5</v>
      </c>
      <c r="T1056" s="2">
        <f>VLOOKUP($A1056,[1]products_2021_10_19_12_46_45!$A$3:$S$481,14,FALSE)</f>
        <v>0.03</v>
      </c>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row>
    <row r="1057" spans="1:45" hidden="1" x14ac:dyDescent="0.25">
      <c r="A1057" s="2">
        <v>724</v>
      </c>
      <c r="B1057" s="2">
        <v>230177704</v>
      </c>
      <c r="C1057" s="2">
        <f>VLOOKUP($A1057,[1]products_2021_10_19_12_46_45!$A$3:$S$481,3,FALSE)</f>
        <v>2301777</v>
      </c>
      <c r="D1057" s="2" t="str">
        <f>VLOOKUP($A1057,[1]products_2021_10_19_12_46_45!$A$3:$S$481,4,FALSE)</f>
        <v>Tricota con Cuello Redondo Forrada Azul</v>
      </c>
      <c r="E1057" s="3" t="s">
        <v>49</v>
      </c>
      <c r="F1057" s="4"/>
      <c r="G1057" s="2" t="str">
        <f>VLOOKUP($A1057,[1]products_2021_10_19_12_46_45!$A$3:$S$481,16,FALSE)</f>
        <v>Tricota de lana con cuello redondo a la base, forrada por dentro._x000D_
Hombreras, charreteras y coderas._x000D_
Porta lapicera en la manga izquierda.</v>
      </c>
      <c r="H1057" s="2" t="str">
        <f>IFERROR(VLOOKUP($A1057,[1]products_2021_10_19_12_46_45!$A$3:$S$481,17,FALSE),"")</f>
        <v/>
      </c>
      <c r="I1057" s="2" t="str">
        <f>VLOOKUP($A1057,[1]products_2021_10_19_12_46_45!$A$3:$S$481,5,FALSE)</f>
        <v>Indumentaria militar</v>
      </c>
      <c r="J1057" s="2" t="str">
        <f>IFERROR(VLOOKUP($A1057,[1]products_2021_10_19_12_46_45!$A$3:$S$481,6,FALSE),"")</f>
        <v>Tricotas</v>
      </c>
      <c r="K1057" s="2" t="str">
        <f>IFERROR(VLOOKUP($A1057,[1]products_2021_10_19_12_46_45!$A$3:$S$481,7,FALSE),"")</f>
        <v>Tricotas cuello base</v>
      </c>
      <c r="L1057" s="2" t="str">
        <f>IFERROR(VLOOKUP($A1057,[1]products_2021_10_19_12_46_45!$A$3:$S$481,8,FALSE),"")</f>
        <v/>
      </c>
      <c r="M1057" s="2" t="str">
        <f>IFERROR(VLOOKUP($A1057,[1]products_2021_10_19_12_46_45!$A$3:$S$481,9,FALSE),"")</f>
        <v>Tricota, Policía, Penitenciaría, Abrigo, Cuello Redondo</v>
      </c>
      <c r="N1057" s="2">
        <f>IFERROR(VLOOKUP(C1057,[2]articulo!$A$1:$D$9000,4,FALSE),"")</f>
        <v>6084</v>
      </c>
      <c r="O1057" s="2" t="str">
        <f>VLOOKUP($A1057,[1]products_2021_10_19_12_46_45!$A$3:$S$481,18,FALSE)</f>
        <v>https://rerda.com/3382/tricota-con-cuello-redondo-forrada-azul.jpg,https://rerda.com/3383/tricota-con-cuello-redondo-forrada-azul.jpg</v>
      </c>
      <c r="P1057" s="2">
        <f>IFERROR(VLOOKUP(B1057,[3]stock!$A$1:$B$9000,2,FALSE),"0")</f>
        <v>28</v>
      </c>
      <c r="Q1057" s="2">
        <f>VLOOKUP($A1057,[1]products_2021_10_19_12_46_45!$A$3:$S$481,11,FALSE)</f>
        <v>5</v>
      </c>
      <c r="R1057" s="2">
        <f>VLOOKUP($A1057,[1]products_2021_10_19_12_46_45!$A$3:$S$481,12,FALSE)</f>
        <v>5</v>
      </c>
      <c r="S1057" s="2">
        <f>VLOOKUP($A1057,[1]products_2021_10_19_12_46_45!$A$3:$S$481,13,FALSE)</f>
        <v>5</v>
      </c>
      <c r="T1057" s="2">
        <f>VLOOKUP($A1057,[1]products_2021_10_19_12_46_45!$A$3:$S$481,14,FALSE)</f>
        <v>0.03</v>
      </c>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row>
    <row r="1058" spans="1:45" hidden="1" x14ac:dyDescent="0.25">
      <c r="A1058" s="2">
        <v>724</v>
      </c>
      <c r="B1058" s="2">
        <v>230177705</v>
      </c>
      <c r="C1058" s="2">
        <f>VLOOKUP($A1058,[1]products_2021_10_19_12_46_45!$A$3:$S$481,3,FALSE)</f>
        <v>2301777</v>
      </c>
      <c r="D1058" s="2" t="str">
        <f>VLOOKUP($A1058,[1]products_2021_10_19_12_46_45!$A$3:$S$481,4,FALSE)</f>
        <v>Tricota con Cuello Redondo Forrada Azul</v>
      </c>
      <c r="E1058" s="3" t="s">
        <v>50</v>
      </c>
      <c r="F1058" s="4"/>
      <c r="G1058" s="2" t="str">
        <f>VLOOKUP($A1058,[1]products_2021_10_19_12_46_45!$A$3:$S$481,16,FALSE)</f>
        <v>Tricota de lana con cuello redondo a la base, forrada por dentro._x000D_
Hombreras, charreteras y coderas._x000D_
Porta lapicera en la manga izquierda.</v>
      </c>
      <c r="H1058" s="2" t="str">
        <f>IFERROR(VLOOKUP($A1058,[1]products_2021_10_19_12_46_45!$A$3:$S$481,17,FALSE),"")</f>
        <v/>
      </c>
      <c r="I1058" s="2" t="str">
        <f>VLOOKUP($A1058,[1]products_2021_10_19_12_46_45!$A$3:$S$481,5,FALSE)</f>
        <v>Indumentaria militar</v>
      </c>
      <c r="J1058" s="2" t="str">
        <f>IFERROR(VLOOKUP($A1058,[1]products_2021_10_19_12_46_45!$A$3:$S$481,6,FALSE),"")</f>
        <v>Tricotas</v>
      </c>
      <c r="K1058" s="2" t="str">
        <f>IFERROR(VLOOKUP($A1058,[1]products_2021_10_19_12_46_45!$A$3:$S$481,7,FALSE),"")</f>
        <v>Tricotas cuello base</v>
      </c>
      <c r="L1058" s="2" t="str">
        <f>IFERROR(VLOOKUP($A1058,[1]products_2021_10_19_12_46_45!$A$3:$S$481,8,FALSE),"")</f>
        <v/>
      </c>
      <c r="M1058" s="2" t="str">
        <f>IFERROR(VLOOKUP($A1058,[1]products_2021_10_19_12_46_45!$A$3:$S$481,9,FALSE),"")</f>
        <v>Tricota, Policía, Penitenciaría, Abrigo, Cuello Redondo</v>
      </c>
      <c r="N1058" s="2">
        <f>IFERROR(VLOOKUP(C1058,[2]articulo!$A$1:$D$9000,4,FALSE),"")</f>
        <v>6084</v>
      </c>
      <c r="O1058" s="2" t="str">
        <f>VLOOKUP($A1058,[1]products_2021_10_19_12_46_45!$A$3:$S$481,18,FALSE)</f>
        <v>https://rerda.com/3382/tricota-con-cuello-redondo-forrada-azul.jpg,https://rerda.com/3383/tricota-con-cuello-redondo-forrada-azul.jpg</v>
      </c>
      <c r="P1058" s="2">
        <f>IFERROR(VLOOKUP(B1058,[3]stock!$A$1:$B$9000,2,FALSE),"0")</f>
        <v>38</v>
      </c>
      <c r="Q1058" s="2">
        <f>VLOOKUP($A1058,[1]products_2021_10_19_12_46_45!$A$3:$S$481,11,FALSE)</f>
        <v>5</v>
      </c>
      <c r="R1058" s="2">
        <f>VLOOKUP($A1058,[1]products_2021_10_19_12_46_45!$A$3:$S$481,12,FALSE)</f>
        <v>5</v>
      </c>
      <c r="S1058" s="2">
        <f>VLOOKUP($A1058,[1]products_2021_10_19_12_46_45!$A$3:$S$481,13,FALSE)</f>
        <v>5</v>
      </c>
      <c r="T1058" s="2">
        <f>VLOOKUP($A1058,[1]products_2021_10_19_12_46_45!$A$3:$S$481,14,FALSE)</f>
        <v>0.03</v>
      </c>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row>
    <row r="1059" spans="1:45" hidden="1" x14ac:dyDescent="0.25">
      <c r="A1059" s="2">
        <v>724</v>
      </c>
      <c r="B1059" s="2">
        <v>230177706</v>
      </c>
      <c r="C1059" s="2">
        <f>VLOOKUP($A1059,[1]products_2021_10_19_12_46_45!$A$3:$S$481,3,FALSE)</f>
        <v>2301777</v>
      </c>
      <c r="D1059" s="2" t="str">
        <f>VLOOKUP($A1059,[1]products_2021_10_19_12_46_45!$A$3:$S$481,4,FALSE)</f>
        <v>Tricota con Cuello Redondo Forrada Azul</v>
      </c>
      <c r="E1059" s="3" t="s">
        <v>51</v>
      </c>
      <c r="F1059" s="4"/>
      <c r="G1059" s="2" t="str">
        <f>VLOOKUP($A1059,[1]products_2021_10_19_12_46_45!$A$3:$S$481,16,FALSE)</f>
        <v>Tricota de lana con cuello redondo a la base, forrada por dentro._x000D_
Hombreras, charreteras y coderas._x000D_
Porta lapicera en la manga izquierda.</v>
      </c>
      <c r="H1059" s="2" t="str">
        <f>IFERROR(VLOOKUP($A1059,[1]products_2021_10_19_12_46_45!$A$3:$S$481,17,FALSE),"")</f>
        <v/>
      </c>
      <c r="I1059" s="2" t="str">
        <f>VLOOKUP($A1059,[1]products_2021_10_19_12_46_45!$A$3:$S$481,5,FALSE)</f>
        <v>Indumentaria militar</v>
      </c>
      <c r="J1059" s="2" t="str">
        <f>IFERROR(VLOOKUP($A1059,[1]products_2021_10_19_12_46_45!$A$3:$S$481,6,FALSE),"")</f>
        <v>Tricotas</v>
      </c>
      <c r="K1059" s="2" t="str">
        <f>IFERROR(VLOOKUP($A1059,[1]products_2021_10_19_12_46_45!$A$3:$S$481,7,FALSE),"")</f>
        <v>Tricotas cuello base</v>
      </c>
      <c r="L1059" s="2" t="str">
        <f>IFERROR(VLOOKUP($A1059,[1]products_2021_10_19_12_46_45!$A$3:$S$481,8,FALSE),"")</f>
        <v/>
      </c>
      <c r="M1059" s="2" t="str">
        <f>IFERROR(VLOOKUP($A1059,[1]products_2021_10_19_12_46_45!$A$3:$S$481,9,FALSE),"")</f>
        <v>Tricota, Policía, Penitenciaría, Abrigo, Cuello Redondo</v>
      </c>
      <c r="N1059" s="2">
        <f>IFERROR(VLOOKUP(C1059,[2]articulo!$A$1:$D$9000,4,FALSE),"")</f>
        <v>6084</v>
      </c>
      <c r="O1059" s="2" t="str">
        <f>VLOOKUP($A1059,[1]products_2021_10_19_12_46_45!$A$3:$S$481,18,FALSE)</f>
        <v>https://rerda.com/3382/tricota-con-cuello-redondo-forrada-azul.jpg,https://rerda.com/3383/tricota-con-cuello-redondo-forrada-azul.jpg</v>
      </c>
      <c r="P1059" s="2">
        <f>IFERROR(VLOOKUP(B1059,[3]stock!$A$1:$B$9000,2,FALSE),"0")</f>
        <v>45</v>
      </c>
      <c r="Q1059" s="2">
        <f>VLOOKUP($A1059,[1]products_2021_10_19_12_46_45!$A$3:$S$481,11,FALSE)</f>
        <v>5</v>
      </c>
      <c r="R1059" s="2">
        <f>VLOOKUP($A1059,[1]products_2021_10_19_12_46_45!$A$3:$S$481,12,FALSE)</f>
        <v>5</v>
      </c>
      <c r="S1059" s="2">
        <f>VLOOKUP($A1059,[1]products_2021_10_19_12_46_45!$A$3:$S$481,13,FALSE)</f>
        <v>5</v>
      </c>
      <c r="T1059" s="2">
        <f>VLOOKUP($A1059,[1]products_2021_10_19_12_46_45!$A$3:$S$481,14,FALSE)</f>
        <v>0.03</v>
      </c>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row>
    <row r="1060" spans="1:45" hidden="1" x14ac:dyDescent="0.25">
      <c r="A1060" s="2">
        <v>724</v>
      </c>
      <c r="B1060" s="2">
        <v>230177710</v>
      </c>
      <c r="C1060" s="2">
        <f>VLOOKUP($A1060,[1]products_2021_10_19_12_46_45!$A$3:$S$481,3,FALSE)</f>
        <v>2301777</v>
      </c>
      <c r="D1060" s="2" t="str">
        <f>VLOOKUP($A1060,[1]products_2021_10_19_12_46_45!$A$3:$S$481,4,FALSE)</f>
        <v>Tricota con Cuello Redondo Forrada Azul</v>
      </c>
      <c r="E1060" s="3" t="s">
        <v>60</v>
      </c>
      <c r="F1060" s="4"/>
      <c r="G1060" s="2" t="str">
        <f>VLOOKUP($A1060,[1]products_2021_10_19_12_46_45!$A$3:$S$481,16,FALSE)</f>
        <v>Tricota de lana con cuello redondo a la base, forrada por dentro._x000D_
Hombreras, charreteras y coderas._x000D_
Porta lapicera en la manga izquierda.</v>
      </c>
      <c r="H1060" s="2" t="str">
        <f>IFERROR(VLOOKUP($A1060,[1]products_2021_10_19_12_46_45!$A$3:$S$481,17,FALSE),"")</f>
        <v/>
      </c>
      <c r="I1060" s="2" t="str">
        <f>VLOOKUP($A1060,[1]products_2021_10_19_12_46_45!$A$3:$S$481,5,FALSE)</f>
        <v>Indumentaria militar</v>
      </c>
      <c r="J1060" s="2" t="str">
        <f>IFERROR(VLOOKUP($A1060,[1]products_2021_10_19_12_46_45!$A$3:$S$481,6,FALSE),"")</f>
        <v>Tricotas</v>
      </c>
      <c r="K1060" s="2" t="str">
        <f>IFERROR(VLOOKUP($A1060,[1]products_2021_10_19_12_46_45!$A$3:$S$481,7,FALSE),"")</f>
        <v>Tricotas cuello base</v>
      </c>
      <c r="L1060" s="2" t="str">
        <f>IFERROR(VLOOKUP($A1060,[1]products_2021_10_19_12_46_45!$A$3:$S$481,8,FALSE),"")</f>
        <v/>
      </c>
      <c r="M1060" s="2" t="str">
        <f>IFERROR(VLOOKUP($A1060,[1]products_2021_10_19_12_46_45!$A$3:$S$481,9,FALSE),"")</f>
        <v>Tricota, Policía, Penitenciaría, Abrigo, Cuello Redondo</v>
      </c>
      <c r="N1060" s="2">
        <f>IFERROR(VLOOKUP(C1060,[2]articulo!$A$1:$D$9000,4,FALSE),"")</f>
        <v>6084</v>
      </c>
      <c r="O1060" s="2" t="str">
        <f>VLOOKUP($A1060,[1]products_2021_10_19_12_46_45!$A$3:$S$481,18,FALSE)</f>
        <v>https://rerda.com/3382/tricota-con-cuello-redondo-forrada-azul.jpg,https://rerda.com/3383/tricota-con-cuello-redondo-forrada-azul.jpg</v>
      </c>
      <c r="P1060" s="2">
        <f>IFERROR(VLOOKUP(B1060,[3]stock!$A$1:$B$9000,2,FALSE),"0")</f>
        <v>4</v>
      </c>
      <c r="Q1060" s="2">
        <f>VLOOKUP($A1060,[1]products_2021_10_19_12_46_45!$A$3:$S$481,11,FALSE)</f>
        <v>5</v>
      </c>
      <c r="R1060" s="2">
        <f>VLOOKUP($A1060,[1]products_2021_10_19_12_46_45!$A$3:$S$481,12,FALSE)</f>
        <v>5</v>
      </c>
      <c r="S1060" s="2">
        <f>VLOOKUP($A1060,[1]products_2021_10_19_12_46_45!$A$3:$S$481,13,FALSE)</f>
        <v>5</v>
      </c>
      <c r="T1060" s="2">
        <f>VLOOKUP($A1060,[1]products_2021_10_19_12_46_45!$A$3:$S$481,14,FALSE)</f>
        <v>0.03</v>
      </c>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row>
    <row r="1061" spans="1:45" hidden="1" x14ac:dyDescent="0.25">
      <c r="A1061" s="2">
        <v>726</v>
      </c>
      <c r="B1061" s="2">
        <v>230188800</v>
      </c>
      <c r="C1061" s="2">
        <f>VLOOKUP($A1061,[1]products_2021_10_19_12_46_45!$A$3:$S$481,3,FALSE)</f>
        <v>2301888</v>
      </c>
      <c r="D1061" s="2" t="str">
        <f>VLOOKUP($A1061,[1]products_2021_10_19_12_46_45!$A$3:$S$481,4,FALSE)</f>
        <v>Tricota con Cuello Polera Forrada Azul</v>
      </c>
      <c r="E1061" s="3" t="s">
        <v>45</v>
      </c>
      <c r="F1061" s="4"/>
      <c r="G1061" s="2" t="str">
        <f>VLOOKUP($A1061,[1]products_2021_10_19_12_46_45!$A$3:$S$481,16,FALSE)</f>
        <v>Tricota de lana con cuello polera e interior forrado._x000D_
Parches en hombros y codos._x000D_
Cuello con cierre._x000D_
Doble tejido en puño y cintura.</v>
      </c>
      <c r="H1061" s="2" t="str">
        <f>IFERROR(VLOOKUP($A1061,[1]products_2021_10_19_12_46_45!$A$3:$S$481,17,FALSE),"")</f>
        <v>Portalapicera en manga izquierda._x000D_
Porta insignia al frente.</v>
      </c>
      <c r="I1061" s="2" t="str">
        <f>VLOOKUP($A1061,[1]products_2021_10_19_12_46_45!$A$3:$S$481,5,FALSE)</f>
        <v>Indumentaria militar</v>
      </c>
      <c r="J1061" s="2" t="str">
        <f>IFERROR(VLOOKUP($A1061,[1]products_2021_10_19_12_46_45!$A$3:$S$481,6,FALSE),"")</f>
        <v>Tricotas</v>
      </c>
      <c r="K1061" s="2" t="str">
        <f>IFERROR(VLOOKUP($A1061,[1]products_2021_10_19_12_46_45!$A$3:$S$481,7,FALSE),"")</f>
        <v>Tricotas cuello alto</v>
      </c>
      <c r="L1061" s="2" t="str">
        <f>IFERROR(VLOOKUP($A1061,[1]products_2021_10_19_12_46_45!$A$3:$S$481,8,FALSE),"")</f>
        <v/>
      </c>
      <c r="M1061" s="2" t="str">
        <f>IFERROR(VLOOKUP($A1061,[1]products_2021_10_19_12_46_45!$A$3:$S$481,9,FALSE),"")</f>
        <v>Tricota, Lana, Polera</v>
      </c>
      <c r="N1061" s="2">
        <f>IFERROR(VLOOKUP(C1061,[2]articulo!$A$1:$D$9000,4,FALSE),"")</f>
        <v>6084</v>
      </c>
      <c r="O1061" s="2" t="str">
        <f>VLOOKUP($A1061,[1]products_2021_10_19_12_46_45!$A$3:$S$481,18,FALSE)</f>
        <v>https://rerda.com/3393/tricota-con-cuello-polera-forrada-azul.jpg,https://rerda.com/3394/tricota-con-cuello-polera-forrada-azul.jpg,https://rerda.com/3395/tricota-con-cuello-polera-forrada-azul.jpg,https://rerda.com/3396/tricota-con-cuello-polera-forrada-azul.jpg</v>
      </c>
      <c r="P1061" s="2">
        <f>IFERROR(VLOOKUP(B1061,[3]stock!$A$1:$B$9000,2,FALSE),"0")</f>
        <v>56</v>
      </c>
      <c r="Q1061" s="2">
        <f>VLOOKUP($A1061,[1]products_2021_10_19_12_46_45!$A$3:$S$481,11,FALSE)</f>
        <v>5</v>
      </c>
      <c r="R1061" s="2">
        <f>VLOOKUP($A1061,[1]products_2021_10_19_12_46_45!$A$3:$S$481,12,FALSE)</f>
        <v>5</v>
      </c>
      <c r="S1061" s="2">
        <f>VLOOKUP($A1061,[1]products_2021_10_19_12_46_45!$A$3:$S$481,13,FALSE)</f>
        <v>5</v>
      </c>
      <c r="T1061" s="2">
        <f>VLOOKUP($A1061,[1]products_2021_10_19_12_46_45!$A$3:$S$481,14,FALSE)</f>
        <v>0.03</v>
      </c>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row>
    <row r="1062" spans="1:45" hidden="1" x14ac:dyDescent="0.25">
      <c r="A1062" s="2">
        <v>726</v>
      </c>
      <c r="B1062" s="2">
        <v>230188801</v>
      </c>
      <c r="C1062" s="2">
        <f>VLOOKUP($A1062,[1]products_2021_10_19_12_46_45!$A$3:$S$481,3,FALSE)</f>
        <v>2301888</v>
      </c>
      <c r="D1062" s="2" t="str">
        <f>VLOOKUP($A1062,[1]products_2021_10_19_12_46_45!$A$3:$S$481,4,FALSE)</f>
        <v>Tricota con Cuello Polera Forrada Azul</v>
      </c>
      <c r="E1062" s="3" t="s">
        <v>46</v>
      </c>
      <c r="F1062" s="4"/>
      <c r="G1062" s="2" t="str">
        <f>VLOOKUP($A1062,[1]products_2021_10_19_12_46_45!$A$3:$S$481,16,FALSE)</f>
        <v>Tricota de lana con cuello polera e interior forrado._x000D_
Parches en hombros y codos._x000D_
Cuello con cierre._x000D_
Doble tejido en puño y cintura.</v>
      </c>
      <c r="H1062" s="2" t="str">
        <f>IFERROR(VLOOKUP($A1062,[1]products_2021_10_19_12_46_45!$A$3:$S$481,17,FALSE),"")</f>
        <v>Portalapicera en manga izquierda._x000D_
Porta insignia al frente.</v>
      </c>
      <c r="I1062" s="2" t="str">
        <f>VLOOKUP($A1062,[1]products_2021_10_19_12_46_45!$A$3:$S$481,5,FALSE)</f>
        <v>Indumentaria militar</v>
      </c>
      <c r="J1062" s="2" t="str">
        <f>IFERROR(VLOOKUP($A1062,[1]products_2021_10_19_12_46_45!$A$3:$S$481,6,FALSE),"")</f>
        <v>Tricotas</v>
      </c>
      <c r="K1062" s="2" t="str">
        <f>IFERROR(VLOOKUP($A1062,[1]products_2021_10_19_12_46_45!$A$3:$S$481,7,FALSE),"")</f>
        <v>Tricotas cuello alto</v>
      </c>
      <c r="L1062" s="2" t="str">
        <f>IFERROR(VLOOKUP($A1062,[1]products_2021_10_19_12_46_45!$A$3:$S$481,8,FALSE),"")</f>
        <v/>
      </c>
      <c r="M1062" s="2" t="str">
        <f>IFERROR(VLOOKUP($A1062,[1]products_2021_10_19_12_46_45!$A$3:$S$481,9,FALSE),"")</f>
        <v>Tricota, Lana, Polera</v>
      </c>
      <c r="N1062" s="2">
        <f>IFERROR(VLOOKUP(C1062,[2]articulo!$A$1:$D$9000,4,FALSE),"")</f>
        <v>6084</v>
      </c>
      <c r="O1062" s="2" t="str">
        <f>VLOOKUP($A1062,[1]products_2021_10_19_12_46_45!$A$3:$S$481,18,FALSE)</f>
        <v>https://rerda.com/3393/tricota-con-cuello-polera-forrada-azul.jpg,https://rerda.com/3394/tricota-con-cuello-polera-forrada-azul.jpg,https://rerda.com/3395/tricota-con-cuello-polera-forrada-azul.jpg,https://rerda.com/3396/tricota-con-cuello-polera-forrada-azul.jpg</v>
      </c>
      <c r="P1062" s="2">
        <f>IFERROR(VLOOKUP(B1062,[3]stock!$A$1:$B$9000,2,FALSE),"0")</f>
        <v>120</v>
      </c>
      <c r="Q1062" s="2">
        <f>VLOOKUP($A1062,[1]products_2021_10_19_12_46_45!$A$3:$S$481,11,FALSE)</f>
        <v>5</v>
      </c>
      <c r="R1062" s="2">
        <f>VLOOKUP($A1062,[1]products_2021_10_19_12_46_45!$A$3:$S$481,12,FALSE)</f>
        <v>5</v>
      </c>
      <c r="S1062" s="2">
        <f>VLOOKUP($A1062,[1]products_2021_10_19_12_46_45!$A$3:$S$481,13,FALSE)</f>
        <v>5</v>
      </c>
      <c r="T1062" s="2">
        <f>VLOOKUP($A1062,[1]products_2021_10_19_12_46_45!$A$3:$S$481,14,FALSE)</f>
        <v>0.03</v>
      </c>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row>
    <row r="1063" spans="1:45" hidden="1" x14ac:dyDescent="0.25">
      <c r="A1063" s="2">
        <v>726</v>
      </c>
      <c r="B1063" s="2">
        <v>230188802</v>
      </c>
      <c r="C1063" s="2">
        <f>VLOOKUP($A1063,[1]products_2021_10_19_12_46_45!$A$3:$S$481,3,FALSE)</f>
        <v>2301888</v>
      </c>
      <c r="D1063" s="2" t="str">
        <f>VLOOKUP($A1063,[1]products_2021_10_19_12_46_45!$A$3:$S$481,4,FALSE)</f>
        <v>Tricota con Cuello Polera Forrada Azul</v>
      </c>
      <c r="E1063" s="3" t="s">
        <v>47</v>
      </c>
      <c r="F1063" s="4"/>
      <c r="G1063" s="2" t="str">
        <f>VLOOKUP($A1063,[1]products_2021_10_19_12_46_45!$A$3:$S$481,16,FALSE)</f>
        <v>Tricota de lana con cuello polera e interior forrado._x000D_
Parches en hombros y codos._x000D_
Cuello con cierre._x000D_
Doble tejido en puño y cintura.</v>
      </c>
      <c r="H1063" s="2" t="str">
        <f>IFERROR(VLOOKUP($A1063,[1]products_2021_10_19_12_46_45!$A$3:$S$481,17,FALSE),"")</f>
        <v>Portalapicera en manga izquierda._x000D_
Porta insignia al frente.</v>
      </c>
      <c r="I1063" s="2" t="str">
        <f>VLOOKUP($A1063,[1]products_2021_10_19_12_46_45!$A$3:$S$481,5,FALSE)</f>
        <v>Indumentaria militar</v>
      </c>
      <c r="J1063" s="2" t="str">
        <f>IFERROR(VLOOKUP($A1063,[1]products_2021_10_19_12_46_45!$A$3:$S$481,6,FALSE),"")</f>
        <v>Tricotas</v>
      </c>
      <c r="K1063" s="2" t="str">
        <f>IFERROR(VLOOKUP($A1063,[1]products_2021_10_19_12_46_45!$A$3:$S$481,7,FALSE),"")</f>
        <v>Tricotas cuello alto</v>
      </c>
      <c r="L1063" s="2" t="str">
        <f>IFERROR(VLOOKUP($A1063,[1]products_2021_10_19_12_46_45!$A$3:$S$481,8,FALSE),"")</f>
        <v/>
      </c>
      <c r="M1063" s="2" t="str">
        <f>IFERROR(VLOOKUP($A1063,[1]products_2021_10_19_12_46_45!$A$3:$S$481,9,FALSE),"")</f>
        <v>Tricota, Lana, Polera</v>
      </c>
      <c r="N1063" s="2">
        <f>IFERROR(VLOOKUP(C1063,[2]articulo!$A$1:$D$9000,4,FALSE),"")</f>
        <v>6084</v>
      </c>
      <c r="O1063" s="2" t="str">
        <f>VLOOKUP($A1063,[1]products_2021_10_19_12_46_45!$A$3:$S$481,18,FALSE)</f>
        <v>https://rerda.com/3393/tricota-con-cuello-polera-forrada-azul.jpg,https://rerda.com/3394/tricota-con-cuello-polera-forrada-azul.jpg,https://rerda.com/3395/tricota-con-cuello-polera-forrada-azul.jpg,https://rerda.com/3396/tricota-con-cuello-polera-forrada-azul.jpg</v>
      </c>
      <c r="P1063" s="2">
        <f>IFERROR(VLOOKUP(B1063,[3]stock!$A$1:$B$9000,2,FALSE),"0")</f>
        <v>97</v>
      </c>
      <c r="Q1063" s="2">
        <f>VLOOKUP($A1063,[1]products_2021_10_19_12_46_45!$A$3:$S$481,11,FALSE)</f>
        <v>5</v>
      </c>
      <c r="R1063" s="2">
        <f>VLOOKUP($A1063,[1]products_2021_10_19_12_46_45!$A$3:$S$481,12,FALSE)</f>
        <v>5</v>
      </c>
      <c r="S1063" s="2">
        <f>VLOOKUP($A1063,[1]products_2021_10_19_12_46_45!$A$3:$S$481,13,FALSE)</f>
        <v>5</v>
      </c>
      <c r="T1063" s="2">
        <f>VLOOKUP($A1063,[1]products_2021_10_19_12_46_45!$A$3:$S$481,14,FALSE)</f>
        <v>0.03</v>
      </c>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row>
    <row r="1064" spans="1:45" hidden="1" x14ac:dyDescent="0.25">
      <c r="A1064" s="2">
        <v>726</v>
      </c>
      <c r="B1064" s="2">
        <v>230188803</v>
      </c>
      <c r="C1064" s="2">
        <f>VLOOKUP($A1064,[1]products_2021_10_19_12_46_45!$A$3:$S$481,3,FALSE)</f>
        <v>2301888</v>
      </c>
      <c r="D1064" s="2" t="str">
        <f>VLOOKUP($A1064,[1]products_2021_10_19_12_46_45!$A$3:$S$481,4,FALSE)</f>
        <v>Tricota con Cuello Polera Forrada Azul</v>
      </c>
      <c r="E1064" s="3" t="s">
        <v>48</v>
      </c>
      <c r="F1064" s="4"/>
      <c r="G1064" s="2" t="str">
        <f>VLOOKUP($A1064,[1]products_2021_10_19_12_46_45!$A$3:$S$481,16,FALSE)</f>
        <v>Tricota de lana con cuello polera e interior forrado._x000D_
Parches en hombros y codos._x000D_
Cuello con cierre._x000D_
Doble tejido en puño y cintura.</v>
      </c>
      <c r="H1064" s="2" t="str">
        <f>IFERROR(VLOOKUP($A1064,[1]products_2021_10_19_12_46_45!$A$3:$S$481,17,FALSE),"")</f>
        <v>Portalapicera en manga izquierda._x000D_
Porta insignia al frente.</v>
      </c>
      <c r="I1064" s="2" t="str">
        <f>VLOOKUP($A1064,[1]products_2021_10_19_12_46_45!$A$3:$S$481,5,FALSE)</f>
        <v>Indumentaria militar</v>
      </c>
      <c r="J1064" s="2" t="str">
        <f>IFERROR(VLOOKUP($A1064,[1]products_2021_10_19_12_46_45!$A$3:$S$481,6,FALSE),"")</f>
        <v>Tricotas</v>
      </c>
      <c r="K1064" s="2" t="str">
        <f>IFERROR(VLOOKUP($A1064,[1]products_2021_10_19_12_46_45!$A$3:$S$481,7,FALSE),"")</f>
        <v>Tricotas cuello alto</v>
      </c>
      <c r="L1064" s="2" t="str">
        <f>IFERROR(VLOOKUP($A1064,[1]products_2021_10_19_12_46_45!$A$3:$S$481,8,FALSE),"")</f>
        <v/>
      </c>
      <c r="M1064" s="2" t="str">
        <f>IFERROR(VLOOKUP($A1064,[1]products_2021_10_19_12_46_45!$A$3:$S$481,9,FALSE),"")</f>
        <v>Tricota, Lana, Polera</v>
      </c>
      <c r="N1064" s="2">
        <f>IFERROR(VLOOKUP(C1064,[2]articulo!$A$1:$D$9000,4,FALSE),"")</f>
        <v>6084</v>
      </c>
      <c r="O1064" s="2" t="str">
        <f>VLOOKUP($A1064,[1]products_2021_10_19_12_46_45!$A$3:$S$481,18,FALSE)</f>
        <v>https://rerda.com/3393/tricota-con-cuello-polera-forrada-azul.jpg,https://rerda.com/3394/tricota-con-cuello-polera-forrada-azul.jpg,https://rerda.com/3395/tricota-con-cuello-polera-forrada-azul.jpg,https://rerda.com/3396/tricota-con-cuello-polera-forrada-azul.jpg</v>
      </c>
      <c r="P1064" s="2">
        <f>IFERROR(VLOOKUP(B1064,[3]stock!$A$1:$B$9000,2,FALSE),"0")</f>
        <v>92</v>
      </c>
      <c r="Q1064" s="2">
        <f>VLOOKUP($A1064,[1]products_2021_10_19_12_46_45!$A$3:$S$481,11,FALSE)</f>
        <v>5</v>
      </c>
      <c r="R1064" s="2">
        <f>VLOOKUP($A1064,[1]products_2021_10_19_12_46_45!$A$3:$S$481,12,FALSE)</f>
        <v>5</v>
      </c>
      <c r="S1064" s="2">
        <f>VLOOKUP($A1064,[1]products_2021_10_19_12_46_45!$A$3:$S$481,13,FALSE)</f>
        <v>5</v>
      </c>
      <c r="T1064" s="2">
        <f>VLOOKUP($A1064,[1]products_2021_10_19_12_46_45!$A$3:$S$481,14,FALSE)</f>
        <v>0.03</v>
      </c>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row>
    <row r="1065" spans="1:45" hidden="1" x14ac:dyDescent="0.25">
      <c r="A1065" s="2">
        <v>726</v>
      </c>
      <c r="B1065" s="2">
        <v>230188804</v>
      </c>
      <c r="C1065" s="2">
        <f>VLOOKUP($A1065,[1]products_2021_10_19_12_46_45!$A$3:$S$481,3,FALSE)</f>
        <v>2301888</v>
      </c>
      <c r="D1065" s="2" t="str">
        <f>VLOOKUP($A1065,[1]products_2021_10_19_12_46_45!$A$3:$S$481,4,FALSE)</f>
        <v>Tricota con Cuello Polera Forrada Azul</v>
      </c>
      <c r="E1065" s="3" t="s">
        <v>49</v>
      </c>
      <c r="F1065" s="4"/>
      <c r="G1065" s="2" t="str">
        <f>VLOOKUP($A1065,[1]products_2021_10_19_12_46_45!$A$3:$S$481,16,FALSE)</f>
        <v>Tricota de lana con cuello polera e interior forrado._x000D_
Parches en hombros y codos._x000D_
Cuello con cierre._x000D_
Doble tejido en puño y cintura.</v>
      </c>
      <c r="H1065" s="2" t="str">
        <f>IFERROR(VLOOKUP($A1065,[1]products_2021_10_19_12_46_45!$A$3:$S$481,17,FALSE),"")</f>
        <v>Portalapicera en manga izquierda._x000D_
Porta insignia al frente.</v>
      </c>
      <c r="I1065" s="2" t="str">
        <f>VLOOKUP($A1065,[1]products_2021_10_19_12_46_45!$A$3:$S$481,5,FALSE)</f>
        <v>Indumentaria militar</v>
      </c>
      <c r="J1065" s="2" t="str">
        <f>IFERROR(VLOOKUP($A1065,[1]products_2021_10_19_12_46_45!$A$3:$S$481,6,FALSE),"")</f>
        <v>Tricotas</v>
      </c>
      <c r="K1065" s="2" t="str">
        <f>IFERROR(VLOOKUP($A1065,[1]products_2021_10_19_12_46_45!$A$3:$S$481,7,FALSE),"")</f>
        <v>Tricotas cuello alto</v>
      </c>
      <c r="L1065" s="2" t="str">
        <f>IFERROR(VLOOKUP($A1065,[1]products_2021_10_19_12_46_45!$A$3:$S$481,8,FALSE),"")</f>
        <v/>
      </c>
      <c r="M1065" s="2" t="str">
        <f>IFERROR(VLOOKUP($A1065,[1]products_2021_10_19_12_46_45!$A$3:$S$481,9,FALSE),"")</f>
        <v>Tricota, Lana, Polera</v>
      </c>
      <c r="N1065" s="2">
        <f>IFERROR(VLOOKUP(C1065,[2]articulo!$A$1:$D$9000,4,FALSE),"")</f>
        <v>6084</v>
      </c>
      <c r="O1065" s="2" t="str">
        <f>VLOOKUP($A1065,[1]products_2021_10_19_12_46_45!$A$3:$S$481,18,FALSE)</f>
        <v>https://rerda.com/3393/tricota-con-cuello-polera-forrada-azul.jpg,https://rerda.com/3394/tricota-con-cuello-polera-forrada-azul.jpg,https://rerda.com/3395/tricota-con-cuello-polera-forrada-azul.jpg,https://rerda.com/3396/tricota-con-cuello-polera-forrada-azul.jpg</v>
      </c>
      <c r="P1065" s="2">
        <f>IFERROR(VLOOKUP(B1065,[3]stock!$A$1:$B$9000,2,FALSE),"0")</f>
        <v>97</v>
      </c>
      <c r="Q1065" s="2">
        <f>VLOOKUP($A1065,[1]products_2021_10_19_12_46_45!$A$3:$S$481,11,FALSE)</f>
        <v>5</v>
      </c>
      <c r="R1065" s="2">
        <f>VLOOKUP($A1065,[1]products_2021_10_19_12_46_45!$A$3:$S$481,12,FALSE)</f>
        <v>5</v>
      </c>
      <c r="S1065" s="2">
        <f>VLOOKUP($A1065,[1]products_2021_10_19_12_46_45!$A$3:$S$481,13,FALSE)</f>
        <v>5</v>
      </c>
      <c r="T1065" s="2">
        <f>VLOOKUP($A1065,[1]products_2021_10_19_12_46_45!$A$3:$S$481,14,FALSE)</f>
        <v>0.03</v>
      </c>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row>
    <row r="1066" spans="1:45" hidden="1" x14ac:dyDescent="0.25">
      <c r="A1066" s="2">
        <v>726</v>
      </c>
      <c r="B1066" s="2">
        <v>230188805</v>
      </c>
      <c r="C1066" s="2">
        <f>VLOOKUP($A1066,[1]products_2021_10_19_12_46_45!$A$3:$S$481,3,FALSE)</f>
        <v>2301888</v>
      </c>
      <c r="D1066" s="2" t="str">
        <f>VLOOKUP($A1066,[1]products_2021_10_19_12_46_45!$A$3:$S$481,4,FALSE)</f>
        <v>Tricota con Cuello Polera Forrada Azul</v>
      </c>
      <c r="E1066" s="3" t="s">
        <v>50</v>
      </c>
      <c r="F1066" s="4"/>
      <c r="G1066" s="2" t="str">
        <f>VLOOKUP($A1066,[1]products_2021_10_19_12_46_45!$A$3:$S$481,16,FALSE)</f>
        <v>Tricota de lana con cuello polera e interior forrado._x000D_
Parches en hombros y codos._x000D_
Cuello con cierre._x000D_
Doble tejido en puño y cintura.</v>
      </c>
      <c r="H1066" s="2" t="str">
        <f>IFERROR(VLOOKUP($A1066,[1]products_2021_10_19_12_46_45!$A$3:$S$481,17,FALSE),"")</f>
        <v>Portalapicera en manga izquierda._x000D_
Porta insignia al frente.</v>
      </c>
      <c r="I1066" s="2" t="str">
        <f>VLOOKUP($A1066,[1]products_2021_10_19_12_46_45!$A$3:$S$481,5,FALSE)</f>
        <v>Indumentaria militar</v>
      </c>
      <c r="J1066" s="2" t="str">
        <f>IFERROR(VLOOKUP($A1066,[1]products_2021_10_19_12_46_45!$A$3:$S$481,6,FALSE),"")</f>
        <v>Tricotas</v>
      </c>
      <c r="K1066" s="2" t="str">
        <f>IFERROR(VLOOKUP($A1066,[1]products_2021_10_19_12_46_45!$A$3:$S$481,7,FALSE),"")</f>
        <v>Tricotas cuello alto</v>
      </c>
      <c r="L1066" s="2" t="str">
        <f>IFERROR(VLOOKUP($A1066,[1]products_2021_10_19_12_46_45!$A$3:$S$481,8,FALSE),"")</f>
        <v/>
      </c>
      <c r="M1066" s="2" t="str">
        <f>IFERROR(VLOOKUP($A1066,[1]products_2021_10_19_12_46_45!$A$3:$S$481,9,FALSE),"")</f>
        <v>Tricota, Lana, Polera</v>
      </c>
      <c r="N1066" s="2">
        <f>IFERROR(VLOOKUP(C1066,[2]articulo!$A$1:$D$9000,4,FALSE),"")</f>
        <v>6084</v>
      </c>
      <c r="O1066" s="2" t="str">
        <f>VLOOKUP($A1066,[1]products_2021_10_19_12_46_45!$A$3:$S$481,18,FALSE)</f>
        <v>https://rerda.com/3393/tricota-con-cuello-polera-forrada-azul.jpg,https://rerda.com/3394/tricota-con-cuello-polera-forrada-azul.jpg,https://rerda.com/3395/tricota-con-cuello-polera-forrada-azul.jpg,https://rerda.com/3396/tricota-con-cuello-polera-forrada-azul.jpg</v>
      </c>
      <c r="P1066" s="2">
        <f>IFERROR(VLOOKUP(B1066,[3]stock!$A$1:$B$9000,2,FALSE),"0")</f>
        <v>86</v>
      </c>
      <c r="Q1066" s="2">
        <f>VLOOKUP($A1066,[1]products_2021_10_19_12_46_45!$A$3:$S$481,11,FALSE)</f>
        <v>5</v>
      </c>
      <c r="R1066" s="2">
        <f>VLOOKUP($A1066,[1]products_2021_10_19_12_46_45!$A$3:$S$481,12,FALSE)</f>
        <v>5</v>
      </c>
      <c r="S1066" s="2">
        <f>VLOOKUP($A1066,[1]products_2021_10_19_12_46_45!$A$3:$S$481,13,FALSE)</f>
        <v>5</v>
      </c>
      <c r="T1066" s="2">
        <f>VLOOKUP($A1066,[1]products_2021_10_19_12_46_45!$A$3:$S$481,14,FALSE)</f>
        <v>0.03</v>
      </c>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row>
    <row r="1067" spans="1:45" hidden="1" x14ac:dyDescent="0.25">
      <c r="A1067" s="2">
        <v>726</v>
      </c>
      <c r="B1067" s="2">
        <v>230188806</v>
      </c>
      <c r="C1067" s="2">
        <f>VLOOKUP($A1067,[1]products_2021_10_19_12_46_45!$A$3:$S$481,3,FALSE)</f>
        <v>2301888</v>
      </c>
      <c r="D1067" s="2" t="str">
        <f>VLOOKUP($A1067,[1]products_2021_10_19_12_46_45!$A$3:$S$481,4,FALSE)</f>
        <v>Tricota con Cuello Polera Forrada Azul</v>
      </c>
      <c r="E1067" s="3" t="s">
        <v>51</v>
      </c>
      <c r="F1067" s="4"/>
      <c r="G1067" s="2" t="str">
        <f>VLOOKUP($A1067,[1]products_2021_10_19_12_46_45!$A$3:$S$481,16,FALSE)</f>
        <v>Tricota de lana con cuello polera e interior forrado._x000D_
Parches en hombros y codos._x000D_
Cuello con cierre._x000D_
Doble tejido en puño y cintura.</v>
      </c>
      <c r="H1067" s="2" t="str">
        <f>IFERROR(VLOOKUP($A1067,[1]products_2021_10_19_12_46_45!$A$3:$S$481,17,FALSE),"")</f>
        <v>Portalapicera en manga izquierda._x000D_
Porta insignia al frente.</v>
      </c>
      <c r="I1067" s="2" t="str">
        <f>VLOOKUP($A1067,[1]products_2021_10_19_12_46_45!$A$3:$S$481,5,FALSE)</f>
        <v>Indumentaria militar</v>
      </c>
      <c r="J1067" s="2" t="str">
        <f>IFERROR(VLOOKUP($A1067,[1]products_2021_10_19_12_46_45!$A$3:$S$481,6,FALSE),"")</f>
        <v>Tricotas</v>
      </c>
      <c r="K1067" s="2" t="str">
        <f>IFERROR(VLOOKUP($A1067,[1]products_2021_10_19_12_46_45!$A$3:$S$481,7,FALSE),"")</f>
        <v>Tricotas cuello alto</v>
      </c>
      <c r="L1067" s="2" t="str">
        <f>IFERROR(VLOOKUP($A1067,[1]products_2021_10_19_12_46_45!$A$3:$S$481,8,FALSE),"")</f>
        <v/>
      </c>
      <c r="M1067" s="2" t="str">
        <f>IFERROR(VLOOKUP($A1067,[1]products_2021_10_19_12_46_45!$A$3:$S$481,9,FALSE),"")</f>
        <v>Tricota, Lana, Polera</v>
      </c>
      <c r="N1067" s="2">
        <f>IFERROR(VLOOKUP(C1067,[2]articulo!$A$1:$D$9000,4,FALSE),"")</f>
        <v>6084</v>
      </c>
      <c r="O1067" s="2" t="str">
        <f>VLOOKUP($A1067,[1]products_2021_10_19_12_46_45!$A$3:$S$481,18,FALSE)</f>
        <v>https://rerda.com/3393/tricota-con-cuello-polera-forrada-azul.jpg,https://rerda.com/3394/tricota-con-cuello-polera-forrada-azul.jpg,https://rerda.com/3395/tricota-con-cuello-polera-forrada-azul.jpg,https://rerda.com/3396/tricota-con-cuello-polera-forrada-azul.jpg</v>
      </c>
      <c r="P1067" s="2">
        <f>IFERROR(VLOOKUP(B1067,[3]stock!$A$1:$B$9000,2,FALSE),"0")</f>
        <v>103</v>
      </c>
      <c r="Q1067" s="2">
        <f>VLOOKUP($A1067,[1]products_2021_10_19_12_46_45!$A$3:$S$481,11,FALSE)</f>
        <v>5</v>
      </c>
      <c r="R1067" s="2">
        <f>VLOOKUP($A1067,[1]products_2021_10_19_12_46_45!$A$3:$S$481,12,FALSE)</f>
        <v>5</v>
      </c>
      <c r="S1067" s="2">
        <f>VLOOKUP($A1067,[1]products_2021_10_19_12_46_45!$A$3:$S$481,13,FALSE)</f>
        <v>5</v>
      </c>
      <c r="T1067" s="2">
        <f>VLOOKUP($A1067,[1]products_2021_10_19_12_46_45!$A$3:$S$481,14,FALSE)</f>
        <v>0.03</v>
      </c>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row>
    <row r="1068" spans="1:45" hidden="1" x14ac:dyDescent="0.25">
      <c r="A1068" s="2">
        <v>726</v>
      </c>
      <c r="B1068" s="2">
        <v>230188810</v>
      </c>
      <c r="C1068" s="2">
        <f>VLOOKUP($A1068,[1]products_2021_10_19_12_46_45!$A$3:$S$481,3,FALSE)</f>
        <v>2301888</v>
      </c>
      <c r="D1068" s="2" t="str">
        <f>VLOOKUP($A1068,[1]products_2021_10_19_12_46_45!$A$3:$S$481,4,FALSE)</f>
        <v>Tricota con Cuello Polera Forrada Azul</v>
      </c>
      <c r="E1068" s="3" t="s">
        <v>60</v>
      </c>
      <c r="F1068" s="4"/>
      <c r="G1068" s="2" t="str">
        <f>VLOOKUP($A1068,[1]products_2021_10_19_12_46_45!$A$3:$S$481,16,FALSE)</f>
        <v>Tricota de lana con cuello polera e interior forrado._x000D_
Parches en hombros y codos._x000D_
Cuello con cierre._x000D_
Doble tejido en puño y cintura.</v>
      </c>
      <c r="H1068" s="2" t="str">
        <f>IFERROR(VLOOKUP($A1068,[1]products_2021_10_19_12_46_45!$A$3:$S$481,17,FALSE),"")</f>
        <v>Portalapicera en manga izquierda._x000D_
Porta insignia al frente.</v>
      </c>
      <c r="I1068" s="2" t="str">
        <f>VLOOKUP($A1068,[1]products_2021_10_19_12_46_45!$A$3:$S$481,5,FALSE)</f>
        <v>Indumentaria militar</v>
      </c>
      <c r="J1068" s="2" t="str">
        <f>IFERROR(VLOOKUP($A1068,[1]products_2021_10_19_12_46_45!$A$3:$S$481,6,FALSE),"")</f>
        <v>Tricotas</v>
      </c>
      <c r="K1068" s="2" t="str">
        <f>IFERROR(VLOOKUP($A1068,[1]products_2021_10_19_12_46_45!$A$3:$S$481,7,FALSE),"")</f>
        <v>Tricotas cuello alto</v>
      </c>
      <c r="L1068" s="2" t="str">
        <f>IFERROR(VLOOKUP($A1068,[1]products_2021_10_19_12_46_45!$A$3:$S$481,8,FALSE),"")</f>
        <v/>
      </c>
      <c r="M1068" s="2" t="str">
        <f>IFERROR(VLOOKUP($A1068,[1]products_2021_10_19_12_46_45!$A$3:$S$481,9,FALSE),"")</f>
        <v>Tricota, Lana, Polera</v>
      </c>
      <c r="N1068" s="2">
        <f>IFERROR(VLOOKUP(C1068,[2]articulo!$A$1:$D$9000,4,FALSE),"")</f>
        <v>6084</v>
      </c>
      <c r="O1068" s="2" t="str">
        <f>VLOOKUP($A1068,[1]products_2021_10_19_12_46_45!$A$3:$S$481,18,FALSE)</f>
        <v>https://rerda.com/3393/tricota-con-cuello-polera-forrada-azul.jpg,https://rerda.com/3394/tricota-con-cuello-polera-forrada-azul.jpg,https://rerda.com/3395/tricota-con-cuello-polera-forrada-azul.jpg,https://rerda.com/3396/tricota-con-cuello-polera-forrada-azul.jpg</v>
      </c>
      <c r="P1068" s="2">
        <f>IFERROR(VLOOKUP(B1068,[3]stock!$A$1:$B$9000,2,FALSE),"0")</f>
        <v>0</v>
      </c>
      <c r="Q1068" s="2">
        <f>VLOOKUP($A1068,[1]products_2021_10_19_12_46_45!$A$3:$S$481,11,FALSE)</f>
        <v>5</v>
      </c>
      <c r="R1068" s="2">
        <f>VLOOKUP($A1068,[1]products_2021_10_19_12_46_45!$A$3:$S$481,12,FALSE)</f>
        <v>5</v>
      </c>
      <c r="S1068" s="2">
        <f>VLOOKUP($A1068,[1]products_2021_10_19_12_46_45!$A$3:$S$481,13,FALSE)</f>
        <v>5</v>
      </c>
      <c r="T1068" s="2">
        <f>VLOOKUP($A1068,[1]products_2021_10_19_12_46_45!$A$3:$S$481,14,FALSE)</f>
        <v>0.03</v>
      </c>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row>
    <row r="1069" spans="1:45" hidden="1" x14ac:dyDescent="0.25">
      <c r="A1069" s="2">
        <v>19</v>
      </c>
      <c r="B1069" s="2">
        <v>230190000</v>
      </c>
      <c r="C1069" s="2">
        <f>VLOOKUP($A1069,[1]products_2021_10_19_12_46_45!$A$3:$S$481,3,FALSE)</f>
        <v>2301900</v>
      </c>
      <c r="D1069" s="2" t="str">
        <f>VLOOKUP($A1069,[1]products_2021_10_19_12_46_45!$A$3:$S$481,4,FALSE)</f>
        <v>Tricota con Cuello Redondo Forrada Negra</v>
      </c>
      <c r="E1069" s="3" t="s">
        <v>45</v>
      </c>
      <c r="F1069" s="4"/>
      <c r="G1069" s="2" t="str">
        <f>VLOOKUP($A1069,[1]products_2021_10_19_12_46_45!$A$3:$S$481,16,FALSE)</f>
        <v>&lt;p&gt;Tricota de lana con cuello redondo a la base, forrada por dentro. Hombreras, charreteras y coderas. Porta lapicera en la manga izquierda.&lt;/p&gt;</v>
      </c>
      <c r="H1069" s="2" t="str">
        <f>IFERROR(VLOOKUP($A1069,[1]products_2021_10_19_12_46_45!$A$3:$S$481,17,FALSE),"")</f>
        <v/>
      </c>
      <c r="I1069" s="2" t="str">
        <f>VLOOKUP($A1069,[1]products_2021_10_19_12_46_45!$A$3:$S$481,5,FALSE)</f>
        <v>Indumentaria militar</v>
      </c>
      <c r="J1069" s="2" t="str">
        <f>IFERROR(VLOOKUP($A1069,[1]products_2021_10_19_12_46_45!$A$3:$S$481,6,FALSE),"")</f>
        <v>Tricotas</v>
      </c>
      <c r="K1069" s="2" t="str">
        <f>IFERROR(VLOOKUP($A1069,[1]products_2021_10_19_12_46_45!$A$3:$S$481,7,FALSE),"")</f>
        <v>Tricotas cuello base</v>
      </c>
      <c r="L1069" s="2" t="str">
        <f>IFERROR(VLOOKUP($A1069,[1]products_2021_10_19_12_46_45!$A$3:$S$481,8,FALSE),"")</f>
        <v/>
      </c>
      <c r="M1069" s="2" t="str">
        <f>IFERROR(VLOOKUP($A1069,[1]products_2021_10_19_12_46_45!$A$3:$S$481,9,FALSE),"")</f>
        <v>Tricota, Policía, Penitenciaría, Abrigo, Cuello Redondo</v>
      </c>
      <c r="N1069" s="2">
        <f>IFERROR(VLOOKUP(C1069,[2]articulo!$A$1:$D$9000,4,FALSE),"")</f>
        <v>6084</v>
      </c>
      <c r="O1069" s="2" t="str">
        <f>VLOOKUP($A1069,[1]products_2021_10_19_12_46_45!$A$3:$S$481,18,FALSE)</f>
        <v>https://rerda.com/3380/tricota-con-cuello-redondo-forrada-negra.jpg,https://rerda.com/3381/tricota-con-cuello-redondo-forrada-negra.jpg</v>
      </c>
      <c r="P1069" s="2">
        <f>IFERROR(VLOOKUP(B1069,[3]stock!$A$1:$B$9000,2,FALSE),"0")</f>
        <v>0</v>
      </c>
      <c r="Q1069" s="2">
        <f>VLOOKUP($A1069,[1]products_2021_10_19_12_46_45!$A$3:$S$481,11,FALSE)</f>
        <v>5</v>
      </c>
      <c r="R1069" s="2">
        <f>VLOOKUP($A1069,[1]products_2021_10_19_12_46_45!$A$3:$S$481,12,FALSE)</f>
        <v>5</v>
      </c>
      <c r="S1069" s="2">
        <f>VLOOKUP($A1069,[1]products_2021_10_19_12_46_45!$A$3:$S$481,13,FALSE)</f>
        <v>5</v>
      </c>
      <c r="T1069" s="2">
        <f>VLOOKUP($A1069,[1]products_2021_10_19_12_46_45!$A$3:$S$481,14,FALSE)</f>
        <v>0.03</v>
      </c>
      <c r="U1069" s="2"/>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row>
    <row r="1070" spans="1:45" hidden="1" x14ac:dyDescent="0.25">
      <c r="A1070" s="2">
        <v>19</v>
      </c>
      <c r="B1070" s="2">
        <v>230190001</v>
      </c>
      <c r="C1070" s="2">
        <f>VLOOKUP($A1070,[1]products_2021_10_19_12_46_45!$A$3:$S$481,3,FALSE)</f>
        <v>2301900</v>
      </c>
      <c r="D1070" s="2" t="str">
        <f>VLOOKUP($A1070,[1]products_2021_10_19_12_46_45!$A$3:$S$481,4,FALSE)</f>
        <v>Tricota con Cuello Redondo Forrada Negra</v>
      </c>
      <c r="E1070" s="3" t="s">
        <v>46</v>
      </c>
      <c r="F1070" s="4"/>
      <c r="G1070" s="2" t="str">
        <f>VLOOKUP($A1070,[1]products_2021_10_19_12_46_45!$A$3:$S$481,16,FALSE)</f>
        <v>&lt;p&gt;Tricota de lana con cuello redondo a la base, forrada por dentro. Hombreras, charreteras y coderas. Porta lapicera en la manga izquierda.&lt;/p&gt;</v>
      </c>
      <c r="H1070" s="2" t="str">
        <f>IFERROR(VLOOKUP($A1070,[1]products_2021_10_19_12_46_45!$A$3:$S$481,17,FALSE),"")</f>
        <v/>
      </c>
      <c r="I1070" s="2" t="str">
        <f>VLOOKUP($A1070,[1]products_2021_10_19_12_46_45!$A$3:$S$481,5,FALSE)</f>
        <v>Indumentaria militar</v>
      </c>
      <c r="J1070" s="2" t="str">
        <f>IFERROR(VLOOKUP($A1070,[1]products_2021_10_19_12_46_45!$A$3:$S$481,6,FALSE),"")</f>
        <v>Tricotas</v>
      </c>
      <c r="K1070" s="2" t="str">
        <f>IFERROR(VLOOKUP($A1070,[1]products_2021_10_19_12_46_45!$A$3:$S$481,7,FALSE),"")</f>
        <v>Tricotas cuello base</v>
      </c>
      <c r="L1070" s="2" t="str">
        <f>IFERROR(VLOOKUP($A1070,[1]products_2021_10_19_12_46_45!$A$3:$S$481,8,FALSE),"")</f>
        <v/>
      </c>
      <c r="M1070" s="2" t="str">
        <f>IFERROR(VLOOKUP($A1070,[1]products_2021_10_19_12_46_45!$A$3:$S$481,9,FALSE),"")</f>
        <v>Tricota, Policía, Penitenciaría, Abrigo, Cuello Redondo</v>
      </c>
      <c r="N1070" s="2">
        <f>IFERROR(VLOOKUP(C1070,[2]articulo!$A$1:$D$9000,4,FALSE),"")</f>
        <v>6084</v>
      </c>
      <c r="O1070" s="2" t="str">
        <f>VLOOKUP($A1070,[1]products_2021_10_19_12_46_45!$A$3:$S$481,18,FALSE)</f>
        <v>https://rerda.com/3380/tricota-con-cuello-redondo-forrada-negra.jpg,https://rerda.com/3381/tricota-con-cuello-redondo-forrada-negra.jpg</v>
      </c>
      <c r="P1070" s="2">
        <f>IFERROR(VLOOKUP(B1070,[3]stock!$A$1:$B$9000,2,FALSE),"0")</f>
        <v>8</v>
      </c>
      <c r="Q1070" s="2">
        <f>VLOOKUP($A1070,[1]products_2021_10_19_12_46_45!$A$3:$S$481,11,FALSE)</f>
        <v>5</v>
      </c>
      <c r="R1070" s="2">
        <f>VLOOKUP($A1070,[1]products_2021_10_19_12_46_45!$A$3:$S$481,12,FALSE)</f>
        <v>5</v>
      </c>
      <c r="S1070" s="2">
        <f>VLOOKUP($A1070,[1]products_2021_10_19_12_46_45!$A$3:$S$481,13,FALSE)</f>
        <v>5</v>
      </c>
      <c r="T1070" s="2">
        <f>VLOOKUP($A1070,[1]products_2021_10_19_12_46_45!$A$3:$S$481,14,FALSE)</f>
        <v>0.03</v>
      </c>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row>
    <row r="1071" spans="1:45" hidden="1" x14ac:dyDescent="0.25">
      <c r="A1071" s="2">
        <v>19</v>
      </c>
      <c r="B1071" s="2">
        <v>230190002</v>
      </c>
      <c r="C1071" s="2">
        <f>VLOOKUP($A1071,[1]products_2021_10_19_12_46_45!$A$3:$S$481,3,FALSE)</f>
        <v>2301900</v>
      </c>
      <c r="D1071" s="2" t="str">
        <f>VLOOKUP($A1071,[1]products_2021_10_19_12_46_45!$A$3:$S$481,4,FALSE)</f>
        <v>Tricota con Cuello Redondo Forrada Negra</v>
      </c>
      <c r="E1071" s="3" t="s">
        <v>47</v>
      </c>
      <c r="F1071" s="4"/>
      <c r="G1071" s="2" t="str">
        <f>VLOOKUP($A1071,[1]products_2021_10_19_12_46_45!$A$3:$S$481,16,FALSE)</f>
        <v>&lt;p&gt;Tricota de lana con cuello redondo a la base, forrada por dentro. Hombreras, charreteras y coderas. Porta lapicera en la manga izquierda.&lt;/p&gt;</v>
      </c>
      <c r="H1071" s="2" t="str">
        <f>IFERROR(VLOOKUP($A1071,[1]products_2021_10_19_12_46_45!$A$3:$S$481,17,FALSE),"")</f>
        <v/>
      </c>
      <c r="I1071" s="2" t="str">
        <f>VLOOKUP($A1071,[1]products_2021_10_19_12_46_45!$A$3:$S$481,5,FALSE)</f>
        <v>Indumentaria militar</v>
      </c>
      <c r="J1071" s="2" t="str">
        <f>IFERROR(VLOOKUP($A1071,[1]products_2021_10_19_12_46_45!$A$3:$S$481,6,FALSE),"")</f>
        <v>Tricotas</v>
      </c>
      <c r="K1071" s="2" t="str">
        <f>IFERROR(VLOOKUP($A1071,[1]products_2021_10_19_12_46_45!$A$3:$S$481,7,FALSE),"")</f>
        <v>Tricotas cuello base</v>
      </c>
      <c r="L1071" s="2" t="str">
        <f>IFERROR(VLOOKUP($A1071,[1]products_2021_10_19_12_46_45!$A$3:$S$481,8,FALSE),"")</f>
        <v/>
      </c>
      <c r="M1071" s="2" t="str">
        <f>IFERROR(VLOOKUP($A1071,[1]products_2021_10_19_12_46_45!$A$3:$S$481,9,FALSE),"")</f>
        <v>Tricota, Policía, Penitenciaría, Abrigo, Cuello Redondo</v>
      </c>
      <c r="N1071" s="2">
        <f>IFERROR(VLOOKUP(C1071,[2]articulo!$A$1:$D$9000,4,FALSE),"")</f>
        <v>6084</v>
      </c>
      <c r="O1071" s="2" t="str">
        <f>VLOOKUP($A1071,[1]products_2021_10_19_12_46_45!$A$3:$S$481,18,FALSE)</f>
        <v>https://rerda.com/3380/tricota-con-cuello-redondo-forrada-negra.jpg,https://rerda.com/3381/tricota-con-cuello-redondo-forrada-negra.jpg</v>
      </c>
      <c r="P1071" s="2">
        <f>IFERROR(VLOOKUP(B1071,[3]stock!$A$1:$B$9000,2,FALSE),"0")</f>
        <v>14</v>
      </c>
      <c r="Q1071" s="2">
        <f>VLOOKUP($A1071,[1]products_2021_10_19_12_46_45!$A$3:$S$481,11,FALSE)</f>
        <v>5</v>
      </c>
      <c r="R1071" s="2">
        <f>VLOOKUP($A1071,[1]products_2021_10_19_12_46_45!$A$3:$S$481,12,FALSE)</f>
        <v>5</v>
      </c>
      <c r="S1071" s="2">
        <f>VLOOKUP($A1071,[1]products_2021_10_19_12_46_45!$A$3:$S$481,13,FALSE)</f>
        <v>5</v>
      </c>
      <c r="T1071" s="2">
        <f>VLOOKUP($A1071,[1]products_2021_10_19_12_46_45!$A$3:$S$481,14,FALSE)</f>
        <v>0.03</v>
      </c>
      <c r="U1071" s="2"/>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row>
    <row r="1072" spans="1:45" hidden="1" x14ac:dyDescent="0.25">
      <c r="A1072" s="2">
        <v>19</v>
      </c>
      <c r="B1072" s="2">
        <v>230190003</v>
      </c>
      <c r="C1072" s="2">
        <f>VLOOKUP($A1072,[1]products_2021_10_19_12_46_45!$A$3:$S$481,3,FALSE)</f>
        <v>2301900</v>
      </c>
      <c r="D1072" s="2" t="str">
        <f>VLOOKUP($A1072,[1]products_2021_10_19_12_46_45!$A$3:$S$481,4,FALSE)</f>
        <v>Tricota con Cuello Redondo Forrada Negra</v>
      </c>
      <c r="E1072" s="3" t="s">
        <v>48</v>
      </c>
      <c r="F1072" s="4"/>
      <c r="G1072" s="2" t="str">
        <f>VLOOKUP($A1072,[1]products_2021_10_19_12_46_45!$A$3:$S$481,16,FALSE)</f>
        <v>&lt;p&gt;Tricota de lana con cuello redondo a la base, forrada por dentro. Hombreras, charreteras y coderas. Porta lapicera en la manga izquierda.&lt;/p&gt;</v>
      </c>
      <c r="H1072" s="2" t="str">
        <f>IFERROR(VLOOKUP($A1072,[1]products_2021_10_19_12_46_45!$A$3:$S$481,17,FALSE),"")</f>
        <v/>
      </c>
      <c r="I1072" s="2" t="str">
        <f>VLOOKUP($A1072,[1]products_2021_10_19_12_46_45!$A$3:$S$481,5,FALSE)</f>
        <v>Indumentaria militar</v>
      </c>
      <c r="J1072" s="2" t="str">
        <f>IFERROR(VLOOKUP($A1072,[1]products_2021_10_19_12_46_45!$A$3:$S$481,6,FALSE),"")</f>
        <v>Tricotas</v>
      </c>
      <c r="K1072" s="2" t="str">
        <f>IFERROR(VLOOKUP($A1072,[1]products_2021_10_19_12_46_45!$A$3:$S$481,7,FALSE),"")</f>
        <v>Tricotas cuello base</v>
      </c>
      <c r="L1072" s="2" t="str">
        <f>IFERROR(VLOOKUP($A1072,[1]products_2021_10_19_12_46_45!$A$3:$S$481,8,FALSE),"")</f>
        <v/>
      </c>
      <c r="M1072" s="2" t="str">
        <f>IFERROR(VLOOKUP($A1072,[1]products_2021_10_19_12_46_45!$A$3:$S$481,9,FALSE),"")</f>
        <v>Tricota, Policía, Penitenciaría, Abrigo, Cuello Redondo</v>
      </c>
      <c r="N1072" s="2">
        <f>IFERROR(VLOOKUP(C1072,[2]articulo!$A$1:$D$9000,4,FALSE),"")</f>
        <v>6084</v>
      </c>
      <c r="O1072" s="2" t="str">
        <f>VLOOKUP($A1072,[1]products_2021_10_19_12_46_45!$A$3:$S$481,18,FALSE)</f>
        <v>https://rerda.com/3380/tricota-con-cuello-redondo-forrada-negra.jpg,https://rerda.com/3381/tricota-con-cuello-redondo-forrada-negra.jpg</v>
      </c>
      <c r="P1072" s="2">
        <f>IFERROR(VLOOKUP(B1072,[3]stock!$A$1:$B$9000,2,FALSE),"0")</f>
        <v>10</v>
      </c>
      <c r="Q1072" s="2">
        <f>VLOOKUP($A1072,[1]products_2021_10_19_12_46_45!$A$3:$S$481,11,FALSE)</f>
        <v>5</v>
      </c>
      <c r="R1072" s="2">
        <f>VLOOKUP($A1072,[1]products_2021_10_19_12_46_45!$A$3:$S$481,12,FALSE)</f>
        <v>5</v>
      </c>
      <c r="S1072" s="2">
        <f>VLOOKUP($A1072,[1]products_2021_10_19_12_46_45!$A$3:$S$481,13,FALSE)</f>
        <v>5</v>
      </c>
      <c r="T1072" s="2">
        <f>VLOOKUP($A1072,[1]products_2021_10_19_12_46_45!$A$3:$S$481,14,FALSE)</f>
        <v>0.03</v>
      </c>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row>
    <row r="1073" spans="1:45" hidden="1" x14ac:dyDescent="0.25">
      <c r="A1073" s="2">
        <v>19</v>
      </c>
      <c r="B1073" s="2">
        <v>230190004</v>
      </c>
      <c r="C1073" s="2">
        <f>VLOOKUP($A1073,[1]products_2021_10_19_12_46_45!$A$3:$S$481,3,FALSE)</f>
        <v>2301900</v>
      </c>
      <c r="D1073" s="2" t="str">
        <f>VLOOKUP($A1073,[1]products_2021_10_19_12_46_45!$A$3:$S$481,4,FALSE)</f>
        <v>Tricota con Cuello Redondo Forrada Negra</v>
      </c>
      <c r="E1073" s="3" t="s">
        <v>49</v>
      </c>
      <c r="F1073" s="4"/>
      <c r="G1073" s="2" t="str">
        <f>VLOOKUP($A1073,[1]products_2021_10_19_12_46_45!$A$3:$S$481,16,FALSE)</f>
        <v>&lt;p&gt;Tricota de lana con cuello redondo a la base, forrada por dentro. Hombreras, charreteras y coderas. Porta lapicera en la manga izquierda.&lt;/p&gt;</v>
      </c>
      <c r="H1073" s="2" t="str">
        <f>IFERROR(VLOOKUP($A1073,[1]products_2021_10_19_12_46_45!$A$3:$S$481,17,FALSE),"")</f>
        <v/>
      </c>
      <c r="I1073" s="2" t="str">
        <f>VLOOKUP($A1073,[1]products_2021_10_19_12_46_45!$A$3:$S$481,5,FALSE)</f>
        <v>Indumentaria militar</v>
      </c>
      <c r="J1073" s="2" t="str">
        <f>IFERROR(VLOOKUP($A1073,[1]products_2021_10_19_12_46_45!$A$3:$S$481,6,FALSE),"")</f>
        <v>Tricotas</v>
      </c>
      <c r="K1073" s="2" t="str">
        <f>IFERROR(VLOOKUP($A1073,[1]products_2021_10_19_12_46_45!$A$3:$S$481,7,FALSE),"")</f>
        <v>Tricotas cuello base</v>
      </c>
      <c r="L1073" s="2" t="str">
        <f>IFERROR(VLOOKUP($A1073,[1]products_2021_10_19_12_46_45!$A$3:$S$481,8,FALSE),"")</f>
        <v/>
      </c>
      <c r="M1073" s="2" t="str">
        <f>IFERROR(VLOOKUP($A1073,[1]products_2021_10_19_12_46_45!$A$3:$S$481,9,FALSE),"")</f>
        <v>Tricota, Policía, Penitenciaría, Abrigo, Cuello Redondo</v>
      </c>
      <c r="N1073" s="2">
        <f>IFERROR(VLOOKUP(C1073,[2]articulo!$A$1:$D$9000,4,FALSE),"")</f>
        <v>6084</v>
      </c>
      <c r="O1073" s="2" t="str">
        <f>VLOOKUP($A1073,[1]products_2021_10_19_12_46_45!$A$3:$S$481,18,FALSE)</f>
        <v>https://rerda.com/3380/tricota-con-cuello-redondo-forrada-negra.jpg,https://rerda.com/3381/tricota-con-cuello-redondo-forrada-negra.jpg</v>
      </c>
      <c r="P1073" s="2">
        <f>IFERROR(VLOOKUP(B1073,[3]stock!$A$1:$B$9000,2,FALSE),"0")</f>
        <v>7</v>
      </c>
      <c r="Q1073" s="2">
        <f>VLOOKUP($A1073,[1]products_2021_10_19_12_46_45!$A$3:$S$481,11,FALSE)</f>
        <v>5</v>
      </c>
      <c r="R1073" s="2">
        <f>VLOOKUP($A1073,[1]products_2021_10_19_12_46_45!$A$3:$S$481,12,FALSE)</f>
        <v>5</v>
      </c>
      <c r="S1073" s="2">
        <f>VLOOKUP($A1073,[1]products_2021_10_19_12_46_45!$A$3:$S$481,13,FALSE)</f>
        <v>5</v>
      </c>
      <c r="T1073" s="2">
        <f>VLOOKUP($A1073,[1]products_2021_10_19_12_46_45!$A$3:$S$481,14,FALSE)</f>
        <v>0.03</v>
      </c>
      <c r="U1073" s="2"/>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row>
    <row r="1074" spans="1:45" hidden="1" x14ac:dyDescent="0.25">
      <c r="A1074" s="2">
        <v>19</v>
      </c>
      <c r="B1074" s="2">
        <v>230190005</v>
      </c>
      <c r="C1074" s="2">
        <f>VLOOKUP($A1074,[1]products_2021_10_19_12_46_45!$A$3:$S$481,3,FALSE)</f>
        <v>2301900</v>
      </c>
      <c r="D1074" s="2" t="str">
        <f>VLOOKUP($A1074,[1]products_2021_10_19_12_46_45!$A$3:$S$481,4,FALSE)</f>
        <v>Tricota con Cuello Redondo Forrada Negra</v>
      </c>
      <c r="E1074" s="3" t="s">
        <v>50</v>
      </c>
      <c r="F1074" s="4"/>
      <c r="G1074" s="2" t="str">
        <f>VLOOKUP($A1074,[1]products_2021_10_19_12_46_45!$A$3:$S$481,16,FALSE)</f>
        <v>&lt;p&gt;Tricota de lana con cuello redondo a la base, forrada por dentro. Hombreras, charreteras y coderas. Porta lapicera en la manga izquierda.&lt;/p&gt;</v>
      </c>
      <c r="H1074" s="2" t="str">
        <f>IFERROR(VLOOKUP($A1074,[1]products_2021_10_19_12_46_45!$A$3:$S$481,17,FALSE),"")</f>
        <v/>
      </c>
      <c r="I1074" s="2" t="str">
        <f>VLOOKUP($A1074,[1]products_2021_10_19_12_46_45!$A$3:$S$481,5,FALSE)</f>
        <v>Indumentaria militar</v>
      </c>
      <c r="J1074" s="2" t="str">
        <f>IFERROR(VLOOKUP($A1074,[1]products_2021_10_19_12_46_45!$A$3:$S$481,6,FALSE),"")</f>
        <v>Tricotas</v>
      </c>
      <c r="K1074" s="2" t="str">
        <f>IFERROR(VLOOKUP($A1074,[1]products_2021_10_19_12_46_45!$A$3:$S$481,7,FALSE),"")</f>
        <v>Tricotas cuello base</v>
      </c>
      <c r="L1074" s="2" t="str">
        <f>IFERROR(VLOOKUP($A1074,[1]products_2021_10_19_12_46_45!$A$3:$S$481,8,FALSE),"")</f>
        <v/>
      </c>
      <c r="M1074" s="2" t="str">
        <f>IFERROR(VLOOKUP($A1074,[1]products_2021_10_19_12_46_45!$A$3:$S$481,9,FALSE),"")</f>
        <v>Tricota, Policía, Penitenciaría, Abrigo, Cuello Redondo</v>
      </c>
      <c r="N1074" s="2">
        <f>IFERROR(VLOOKUP(C1074,[2]articulo!$A$1:$D$9000,4,FALSE),"")</f>
        <v>6084</v>
      </c>
      <c r="O1074" s="2" t="str">
        <f>VLOOKUP($A1074,[1]products_2021_10_19_12_46_45!$A$3:$S$481,18,FALSE)</f>
        <v>https://rerda.com/3380/tricota-con-cuello-redondo-forrada-negra.jpg,https://rerda.com/3381/tricota-con-cuello-redondo-forrada-negra.jpg</v>
      </c>
      <c r="P1074" s="2">
        <f>IFERROR(VLOOKUP(B1074,[3]stock!$A$1:$B$9000,2,FALSE),"0")</f>
        <v>7</v>
      </c>
      <c r="Q1074" s="2">
        <f>VLOOKUP($A1074,[1]products_2021_10_19_12_46_45!$A$3:$S$481,11,FALSE)</f>
        <v>5</v>
      </c>
      <c r="R1074" s="2">
        <f>VLOOKUP($A1074,[1]products_2021_10_19_12_46_45!$A$3:$S$481,12,FALSE)</f>
        <v>5</v>
      </c>
      <c r="S1074" s="2">
        <f>VLOOKUP($A1074,[1]products_2021_10_19_12_46_45!$A$3:$S$481,13,FALSE)</f>
        <v>5</v>
      </c>
      <c r="T1074" s="2">
        <f>VLOOKUP($A1074,[1]products_2021_10_19_12_46_45!$A$3:$S$481,14,FALSE)</f>
        <v>0.03</v>
      </c>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row>
    <row r="1075" spans="1:45" hidden="1" x14ac:dyDescent="0.25">
      <c r="A1075" s="2">
        <v>19</v>
      </c>
      <c r="B1075" s="2">
        <v>230190006</v>
      </c>
      <c r="C1075" s="2">
        <f>VLOOKUP($A1075,[1]products_2021_10_19_12_46_45!$A$3:$S$481,3,FALSE)</f>
        <v>2301900</v>
      </c>
      <c r="D1075" s="2" t="str">
        <f>VLOOKUP($A1075,[1]products_2021_10_19_12_46_45!$A$3:$S$481,4,FALSE)</f>
        <v>Tricota con Cuello Redondo Forrada Negra</v>
      </c>
      <c r="E1075" s="3" t="s">
        <v>51</v>
      </c>
      <c r="F1075" s="4"/>
      <c r="G1075" s="2" t="str">
        <f>VLOOKUP($A1075,[1]products_2021_10_19_12_46_45!$A$3:$S$481,16,FALSE)</f>
        <v>&lt;p&gt;Tricota de lana con cuello redondo a la base, forrada por dentro. Hombreras, charreteras y coderas. Porta lapicera en la manga izquierda.&lt;/p&gt;</v>
      </c>
      <c r="H1075" s="2" t="str">
        <f>IFERROR(VLOOKUP($A1075,[1]products_2021_10_19_12_46_45!$A$3:$S$481,17,FALSE),"")</f>
        <v/>
      </c>
      <c r="I1075" s="2" t="str">
        <f>VLOOKUP($A1075,[1]products_2021_10_19_12_46_45!$A$3:$S$481,5,FALSE)</f>
        <v>Indumentaria militar</v>
      </c>
      <c r="J1075" s="2" t="str">
        <f>IFERROR(VLOOKUP($A1075,[1]products_2021_10_19_12_46_45!$A$3:$S$481,6,FALSE),"")</f>
        <v>Tricotas</v>
      </c>
      <c r="K1075" s="2" t="str">
        <f>IFERROR(VLOOKUP($A1075,[1]products_2021_10_19_12_46_45!$A$3:$S$481,7,FALSE),"")</f>
        <v>Tricotas cuello base</v>
      </c>
      <c r="L1075" s="2" t="str">
        <f>IFERROR(VLOOKUP($A1075,[1]products_2021_10_19_12_46_45!$A$3:$S$481,8,FALSE),"")</f>
        <v/>
      </c>
      <c r="M1075" s="2" t="str">
        <f>IFERROR(VLOOKUP($A1075,[1]products_2021_10_19_12_46_45!$A$3:$S$481,9,FALSE),"")</f>
        <v>Tricota, Policía, Penitenciaría, Abrigo, Cuello Redondo</v>
      </c>
      <c r="N1075" s="2">
        <f>IFERROR(VLOOKUP(C1075,[2]articulo!$A$1:$D$9000,4,FALSE),"")</f>
        <v>6084</v>
      </c>
      <c r="O1075" s="2" t="str">
        <f>VLOOKUP($A1075,[1]products_2021_10_19_12_46_45!$A$3:$S$481,18,FALSE)</f>
        <v>https://rerda.com/3380/tricota-con-cuello-redondo-forrada-negra.jpg,https://rerda.com/3381/tricota-con-cuello-redondo-forrada-negra.jpg</v>
      </c>
      <c r="P1075" s="2">
        <f>IFERROR(VLOOKUP(B1075,[3]stock!$A$1:$B$9000,2,FALSE),"0")</f>
        <v>9</v>
      </c>
      <c r="Q1075" s="2">
        <f>VLOOKUP($A1075,[1]products_2021_10_19_12_46_45!$A$3:$S$481,11,FALSE)</f>
        <v>5</v>
      </c>
      <c r="R1075" s="2">
        <f>VLOOKUP($A1075,[1]products_2021_10_19_12_46_45!$A$3:$S$481,12,FALSE)</f>
        <v>5</v>
      </c>
      <c r="S1075" s="2">
        <f>VLOOKUP($A1075,[1]products_2021_10_19_12_46_45!$A$3:$S$481,13,FALSE)</f>
        <v>5</v>
      </c>
      <c r="T1075" s="2">
        <f>VLOOKUP($A1075,[1]products_2021_10_19_12_46_45!$A$3:$S$481,14,FALSE)</f>
        <v>0.03</v>
      </c>
      <c r="U1075" s="2"/>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row>
    <row r="1076" spans="1:45" hidden="1" x14ac:dyDescent="0.25">
      <c r="A1076" s="2">
        <v>19</v>
      </c>
      <c r="B1076" s="2">
        <v>230190007</v>
      </c>
      <c r="C1076" s="2">
        <f>VLOOKUP($A1076,[1]products_2021_10_19_12_46_45!$A$3:$S$481,3,FALSE)</f>
        <v>2301900</v>
      </c>
      <c r="D1076" s="2" t="str">
        <f>VLOOKUP($A1076,[1]products_2021_10_19_12_46_45!$A$3:$S$481,4,FALSE)</f>
        <v>Tricota con Cuello Redondo Forrada Negra</v>
      </c>
      <c r="E1076" s="3" t="s">
        <v>57</v>
      </c>
      <c r="F1076" s="4"/>
      <c r="G1076" s="2" t="str">
        <f>VLOOKUP($A1076,[1]products_2021_10_19_12_46_45!$A$3:$S$481,16,FALSE)</f>
        <v>&lt;p&gt;Tricota de lana con cuello redondo a la base, forrada por dentro. Hombreras, charreteras y coderas. Porta lapicera en la manga izquierda.&lt;/p&gt;</v>
      </c>
      <c r="H1076" s="2" t="str">
        <f>IFERROR(VLOOKUP($A1076,[1]products_2021_10_19_12_46_45!$A$3:$S$481,17,FALSE),"")</f>
        <v/>
      </c>
      <c r="I1076" s="2" t="str">
        <f>VLOOKUP($A1076,[1]products_2021_10_19_12_46_45!$A$3:$S$481,5,FALSE)</f>
        <v>Indumentaria militar</v>
      </c>
      <c r="J1076" s="2" t="str">
        <f>IFERROR(VLOOKUP($A1076,[1]products_2021_10_19_12_46_45!$A$3:$S$481,6,FALSE),"")</f>
        <v>Tricotas</v>
      </c>
      <c r="K1076" s="2" t="str">
        <f>IFERROR(VLOOKUP($A1076,[1]products_2021_10_19_12_46_45!$A$3:$S$481,7,FALSE),"")</f>
        <v>Tricotas cuello base</v>
      </c>
      <c r="L1076" s="2" t="str">
        <f>IFERROR(VLOOKUP($A1076,[1]products_2021_10_19_12_46_45!$A$3:$S$481,8,FALSE),"")</f>
        <v/>
      </c>
      <c r="M1076" s="2" t="str">
        <f>IFERROR(VLOOKUP($A1076,[1]products_2021_10_19_12_46_45!$A$3:$S$481,9,FALSE),"")</f>
        <v>Tricota, Policía, Penitenciaría, Abrigo, Cuello Redondo</v>
      </c>
      <c r="N1076" s="2">
        <f>IFERROR(VLOOKUP(C1076,[2]articulo!$A$1:$D$9000,4,FALSE),"")</f>
        <v>6084</v>
      </c>
      <c r="O1076" s="2" t="str">
        <f>VLOOKUP($A1076,[1]products_2021_10_19_12_46_45!$A$3:$S$481,18,FALSE)</f>
        <v>https://rerda.com/3380/tricota-con-cuello-redondo-forrada-negra.jpg,https://rerda.com/3381/tricota-con-cuello-redondo-forrada-negra.jpg</v>
      </c>
      <c r="P1076" s="2">
        <f>IFERROR(VLOOKUP(B1076,[3]stock!$A$1:$B$9000,2,FALSE),"0")</f>
        <v>0</v>
      </c>
      <c r="Q1076" s="2">
        <f>VLOOKUP($A1076,[1]products_2021_10_19_12_46_45!$A$3:$S$481,11,FALSE)</f>
        <v>5</v>
      </c>
      <c r="R1076" s="2">
        <f>VLOOKUP($A1076,[1]products_2021_10_19_12_46_45!$A$3:$S$481,12,FALSE)</f>
        <v>5</v>
      </c>
      <c r="S1076" s="2">
        <f>VLOOKUP($A1076,[1]products_2021_10_19_12_46_45!$A$3:$S$481,13,FALSE)</f>
        <v>5</v>
      </c>
      <c r="T1076" s="2">
        <f>VLOOKUP($A1076,[1]products_2021_10_19_12_46_45!$A$3:$S$481,14,FALSE)</f>
        <v>0.03</v>
      </c>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row>
    <row r="1077" spans="1:45" hidden="1" x14ac:dyDescent="0.25">
      <c r="A1077" s="2">
        <v>19</v>
      </c>
      <c r="B1077" s="2">
        <v>230190008</v>
      </c>
      <c r="C1077" s="2">
        <f>VLOOKUP($A1077,[1]products_2021_10_19_12_46_45!$A$3:$S$481,3,FALSE)</f>
        <v>2301900</v>
      </c>
      <c r="D1077" s="2" t="str">
        <f>VLOOKUP($A1077,[1]products_2021_10_19_12_46_45!$A$3:$S$481,4,FALSE)</f>
        <v>Tricota con Cuello Redondo Forrada Negra</v>
      </c>
      <c r="E1077" s="3" t="s">
        <v>58</v>
      </c>
      <c r="F1077" s="4"/>
      <c r="G1077" s="2" t="str">
        <f>VLOOKUP($A1077,[1]products_2021_10_19_12_46_45!$A$3:$S$481,16,FALSE)</f>
        <v>&lt;p&gt;Tricota de lana con cuello redondo a la base, forrada por dentro. Hombreras, charreteras y coderas. Porta lapicera en la manga izquierda.&lt;/p&gt;</v>
      </c>
      <c r="H1077" s="2" t="str">
        <f>IFERROR(VLOOKUP($A1077,[1]products_2021_10_19_12_46_45!$A$3:$S$481,17,FALSE),"")</f>
        <v/>
      </c>
      <c r="I1077" s="2" t="str">
        <f>VLOOKUP($A1077,[1]products_2021_10_19_12_46_45!$A$3:$S$481,5,FALSE)</f>
        <v>Indumentaria militar</v>
      </c>
      <c r="J1077" s="2" t="str">
        <f>IFERROR(VLOOKUP($A1077,[1]products_2021_10_19_12_46_45!$A$3:$S$481,6,FALSE),"")</f>
        <v>Tricotas</v>
      </c>
      <c r="K1077" s="2" t="str">
        <f>IFERROR(VLOOKUP($A1077,[1]products_2021_10_19_12_46_45!$A$3:$S$481,7,FALSE),"")</f>
        <v>Tricotas cuello base</v>
      </c>
      <c r="L1077" s="2" t="str">
        <f>IFERROR(VLOOKUP($A1077,[1]products_2021_10_19_12_46_45!$A$3:$S$481,8,FALSE),"")</f>
        <v/>
      </c>
      <c r="M1077" s="2" t="str">
        <f>IFERROR(VLOOKUP($A1077,[1]products_2021_10_19_12_46_45!$A$3:$S$481,9,FALSE),"")</f>
        <v>Tricota, Policía, Penitenciaría, Abrigo, Cuello Redondo</v>
      </c>
      <c r="N1077" s="2">
        <f>IFERROR(VLOOKUP(C1077,[2]articulo!$A$1:$D$9000,4,FALSE),"")</f>
        <v>6084</v>
      </c>
      <c r="O1077" s="2" t="str">
        <f>VLOOKUP($A1077,[1]products_2021_10_19_12_46_45!$A$3:$S$481,18,FALSE)</f>
        <v>https://rerda.com/3380/tricota-con-cuello-redondo-forrada-negra.jpg,https://rerda.com/3381/tricota-con-cuello-redondo-forrada-negra.jpg</v>
      </c>
      <c r="P1077" s="2">
        <f>IFERROR(VLOOKUP(B1077,[3]stock!$A$1:$B$9000,2,FALSE),"0")</f>
        <v>0</v>
      </c>
      <c r="Q1077" s="2">
        <f>VLOOKUP($A1077,[1]products_2021_10_19_12_46_45!$A$3:$S$481,11,FALSE)</f>
        <v>5</v>
      </c>
      <c r="R1077" s="2">
        <f>VLOOKUP($A1077,[1]products_2021_10_19_12_46_45!$A$3:$S$481,12,FALSE)</f>
        <v>5</v>
      </c>
      <c r="S1077" s="2">
        <f>VLOOKUP($A1077,[1]products_2021_10_19_12_46_45!$A$3:$S$481,13,FALSE)</f>
        <v>5</v>
      </c>
      <c r="T1077" s="2">
        <f>VLOOKUP($A1077,[1]products_2021_10_19_12_46_45!$A$3:$S$481,14,FALSE)</f>
        <v>0.03</v>
      </c>
      <c r="U1077" s="2"/>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row>
    <row r="1078" spans="1:45" hidden="1" x14ac:dyDescent="0.25">
      <c r="A1078" s="2">
        <v>19</v>
      </c>
      <c r="B1078" s="2">
        <v>230190009</v>
      </c>
      <c r="C1078" s="2">
        <f>VLOOKUP($A1078,[1]products_2021_10_19_12_46_45!$A$3:$S$481,3,FALSE)</f>
        <v>2301900</v>
      </c>
      <c r="D1078" s="2" t="str">
        <f>VLOOKUP($A1078,[1]products_2021_10_19_12_46_45!$A$3:$S$481,4,FALSE)</f>
        <v>Tricota con Cuello Redondo Forrada Negra</v>
      </c>
      <c r="E1078" s="3" t="s">
        <v>59</v>
      </c>
      <c r="F1078" s="4"/>
      <c r="G1078" s="2" t="str">
        <f>VLOOKUP($A1078,[1]products_2021_10_19_12_46_45!$A$3:$S$481,16,FALSE)</f>
        <v>&lt;p&gt;Tricota de lana con cuello redondo a la base, forrada por dentro. Hombreras, charreteras y coderas. Porta lapicera en la manga izquierda.&lt;/p&gt;</v>
      </c>
      <c r="H1078" s="2" t="str">
        <f>IFERROR(VLOOKUP($A1078,[1]products_2021_10_19_12_46_45!$A$3:$S$481,17,FALSE),"")</f>
        <v/>
      </c>
      <c r="I1078" s="2" t="str">
        <f>VLOOKUP($A1078,[1]products_2021_10_19_12_46_45!$A$3:$S$481,5,FALSE)</f>
        <v>Indumentaria militar</v>
      </c>
      <c r="J1078" s="2" t="str">
        <f>IFERROR(VLOOKUP($A1078,[1]products_2021_10_19_12_46_45!$A$3:$S$481,6,FALSE),"")</f>
        <v>Tricotas</v>
      </c>
      <c r="K1078" s="2" t="str">
        <f>IFERROR(VLOOKUP($A1078,[1]products_2021_10_19_12_46_45!$A$3:$S$481,7,FALSE),"")</f>
        <v>Tricotas cuello base</v>
      </c>
      <c r="L1078" s="2" t="str">
        <f>IFERROR(VLOOKUP($A1078,[1]products_2021_10_19_12_46_45!$A$3:$S$481,8,FALSE),"")</f>
        <v/>
      </c>
      <c r="M1078" s="2" t="str">
        <f>IFERROR(VLOOKUP($A1078,[1]products_2021_10_19_12_46_45!$A$3:$S$481,9,FALSE),"")</f>
        <v>Tricota, Policía, Penitenciaría, Abrigo, Cuello Redondo</v>
      </c>
      <c r="N1078" s="2">
        <f>IFERROR(VLOOKUP(C1078,[2]articulo!$A$1:$D$9000,4,FALSE),"")</f>
        <v>6084</v>
      </c>
      <c r="O1078" s="2" t="str">
        <f>VLOOKUP($A1078,[1]products_2021_10_19_12_46_45!$A$3:$S$481,18,FALSE)</f>
        <v>https://rerda.com/3380/tricota-con-cuello-redondo-forrada-negra.jpg,https://rerda.com/3381/tricota-con-cuello-redondo-forrada-negra.jpg</v>
      </c>
      <c r="P1078" s="2">
        <f>IFERROR(VLOOKUP(B1078,[3]stock!$A$1:$B$9000,2,FALSE),"0")</f>
        <v>0</v>
      </c>
      <c r="Q1078" s="2">
        <f>VLOOKUP($A1078,[1]products_2021_10_19_12_46_45!$A$3:$S$481,11,FALSE)</f>
        <v>5</v>
      </c>
      <c r="R1078" s="2">
        <f>VLOOKUP($A1078,[1]products_2021_10_19_12_46_45!$A$3:$S$481,12,FALSE)</f>
        <v>5</v>
      </c>
      <c r="S1078" s="2">
        <f>VLOOKUP($A1078,[1]products_2021_10_19_12_46_45!$A$3:$S$481,13,FALSE)</f>
        <v>5</v>
      </c>
      <c r="T1078" s="2">
        <f>VLOOKUP($A1078,[1]products_2021_10_19_12_46_45!$A$3:$S$481,14,FALSE)</f>
        <v>0.03</v>
      </c>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row>
    <row r="1079" spans="1:45" hidden="1" x14ac:dyDescent="0.25">
      <c r="A1079" s="2">
        <v>19</v>
      </c>
      <c r="B1079" s="2">
        <v>230190010</v>
      </c>
      <c r="C1079" s="2">
        <f>VLOOKUP($A1079,[1]products_2021_10_19_12_46_45!$A$3:$S$481,3,FALSE)</f>
        <v>2301900</v>
      </c>
      <c r="D1079" s="2" t="str">
        <f>VLOOKUP($A1079,[1]products_2021_10_19_12_46_45!$A$3:$S$481,4,FALSE)</f>
        <v>Tricota con Cuello Redondo Forrada Negra</v>
      </c>
      <c r="E1079" s="3" t="s">
        <v>60</v>
      </c>
      <c r="F1079" s="4"/>
      <c r="G1079" s="2" t="str">
        <f>VLOOKUP($A1079,[1]products_2021_10_19_12_46_45!$A$3:$S$481,16,FALSE)</f>
        <v>&lt;p&gt;Tricota de lana con cuello redondo a la base, forrada por dentro. Hombreras, charreteras y coderas. Porta lapicera en la manga izquierda.&lt;/p&gt;</v>
      </c>
      <c r="H1079" s="2" t="str">
        <f>IFERROR(VLOOKUP($A1079,[1]products_2021_10_19_12_46_45!$A$3:$S$481,17,FALSE),"")</f>
        <v/>
      </c>
      <c r="I1079" s="2" t="str">
        <f>VLOOKUP($A1079,[1]products_2021_10_19_12_46_45!$A$3:$S$481,5,FALSE)</f>
        <v>Indumentaria militar</v>
      </c>
      <c r="J1079" s="2" t="str">
        <f>IFERROR(VLOOKUP($A1079,[1]products_2021_10_19_12_46_45!$A$3:$S$481,6,FALSE),"")</f>
        <v>Tricotas</v>
      </c>
      <c r="K1079" s="2" t="str">
        <f>IFERROR(VLOOKUP($A1079,[1]products_2021_10_19_12_46_45!$A$3:$S$481,7,FALSE),"")</f>
        <v>Tricotas cuello base</v>
      </c>
      <c r="L1079" s="2" t="str">
        <f>IFERROR(VLOOKUP($A1079,[1]products_2021_10_19_12_46_45!$A$3:$S$481,8,FALSE),"")</f>
        <v/>
      </c>
      <c r="M1079" s="2" t="str">
        <f>IFERROR(VLOOKUP($A1079,[1]products_2021_10_19_12_46_45!$A$3:$S$481,9,FALSE),"")</f>
        <v>Tricota, Policía, Penitenciaría, Abrigo, Cuello Redondo</v>
      </c>
      <c r="N1079" s="2">
        <f>IFERROR(VLOOKUP(C1079,[2]articulo!$A$1:$D$9000,4,FALSE),"")</f>
        <v>6084</v>
      </c>
      <c r="O1079" s="2" t="str">
        <f>VLOOKUP($A1079,[1]products_2021_10_19_12_46_45!$A$3:$S$481,18,FALSE)</f>
        <v>https://rerda.com/3380/tricota-con-cuello-redondo-forrada-negra.jpg,https://rerda.com/3381/tricota-con-cuello-redondo-forrada-negra.jpg</v>
      </c>
      <c r="P1079" s="2">
        <f>IFERROR(VLOOKUP(B1079,[3]stock!$A$1:$B$9000,2,FALSE),"0")</f>
        <v>0</v>
      </c>
      <c r="Q1079" s="2">
        <f>VLOOKUP($A1079,[1]products_2021_10_19_12_46_45!$A$3:$S$481,11,FALSE)</f>
        <v>5</v>
      </c>
      <c r="R1079" s="2">
        <f>VLOOKUP($A1079,[1]products_2021_10_19_12_46_45!$A$3:$S$481,12,FALSE)</f>
        <v>5</v>
      </c>
      <c r="S1079" s="2">
        <f>VLOOKUP($A1079,[1]products_2021_10_19_12_46_45!$A$3:$S$481,13,FALSE)</f>
        <v>5</v>
      </c>
      <c r="T1079" s="2">
        <f>VLOOKUP($A1079,[1]products_2021_10_19_12_46_45!$A$3:$S$481,14,FALSE)</f>
        <v>0.03</v>
      </c>
      <c r="U1079" s="2"/>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row>
    <row r="1080" spans="1:45" hidden="1" x14ac:dyDescent="0.25">
      <c r="A1080" s="2">
        <v>60</v>
      </c>
      <c r="B1080" s="2">
        <v>240102202</v>
      </c>
      <c r="C1080" s="2">
        <f>VLOOKUP($A1080,[1]products_2021_10_19_12_46_45!$A$3:$S$481,3,FALSE)</f>
        <v>2401022</v>
      </c>
      <c r="D1080" s="2" t="str">
        <f>VLOOKUP($A1080,[1]products_2021_10_19_12_46_45!$A$3:$S$481,4,FALSE)</f>
        <v>Chaleco de Transporte</v>
      </c>
      <c r="E1080" s="3" t="s">
        <v>47</v>
      </c>
      <c r="F1080" s="4"/>
      <c r="G1080" s="2" t="str">
        <f>VLOOKUP($A1080,[1]products_2021_10_19_12_46_45!$A$3:$S$481,16,FALSE)</f>
        <v>&lt;ul&gt;_x000D_
&lt;li&gt;Pistolera.&lt;/li&gt;_x000D_
&lt;li&gt;Porta esposas.&lt;/li&gt;_x000D_
&lt;li&gt;Porta cargador doble.&lt;/li&gt;_x000D_
&lt;li&gt;Porta cartuchos para 6.&lt;/li&gt;_x000D_
&lt;li&gt;Porta linterna.&lt;/li&gt;_x000D_
&lt;/ul&gt;</v>
      </c>
      <c r="H1080" s="2" t="str">
        <f>IFERROR(VLOOKUP($A1080,[1]products_2021_10_19_12_46_45!$A$3:$S$481,17,FALSE),"")</f>
        <v>&lt;ul&gt;_x000D_
&lt;li&gt;Abrojo para insignia/jerarquía/identificación.&lt;/li&gt;_x000D_
&lt;li&gt;Leyenda "Policía" en la espalda.&lt;/li&gt;_x000D_
&lt;/ul&gt;</v>
      </c>
      <c r="I1080" s="2" t="str">
        <f>VLOOKUP($A1080,[1]products_2021_10_19_12_46_45!$A$3:$S$481,5,FALSE)</f>
        <v>Equipamientos</v>
      </c>
      <c r="J1080" s="2" t="str">
        <f>IFERROR(VLOOKUP($A1080,[1]products_2021_10_19_12_46_45!$A$3:$S$481,6,FALSE),"")</f>
        <v>Chalecos de transporte</v>
      </c>
      <c r="K1080" s="2" t="str">
        <f>IFERROR(VLOOKUP($A1080,[1]products_2021_10_19_12_46_45!$A$3:$S$481,7,FALSE),"")</f>
        <v/>
      </c>
      <c r="L1080" s="2" t="str">
        <f>IFERROR(VLOOKUP($A1080,[1]products_2021_10_19_12_46_45!$A$3:$S$481,8,FALSE),"")</f>
        <v/>
      </c>
      <c r="M1080" s="2" t="str">
        <f>IFERROR(VLOOKUP($A1080,[1]products_2021_10_19_12_46_45!$A$3:$S$481,9,FALSE),"")</f>
        <v>Chaleco, Transporte</v>
      </c>
      <c r="N1080" s="2">
        <f>IFERROR(VLOOKUP(C1080,[2]articulo!$A$1:$D$9000,4,FALSE),"")</f>
        <v>8216</v>
      </c>
      <c r="O1080" s="2" t="str">
        <f>VLOOKUP($A1080,[1]products_2021_10_19_12_46_45!$A$3:$S$481,18,FALSE)</f>
        <v>https://rerda.com/469/chaleco-de-transporte.jpg,https://rerda.com/470/chaleco-de-transporte.jpg,https://rerda.com/471/chaleco-de-transporte.jpg</v>
      </c>
      <c r="P1080" s="2">
        <f>IFERROR(VLOOKUP(B1080,[3]stock!$A$1:$B$9000,2,FALSE),"0")</f>
        <v>22</v>
      </c>
      <c r="Q1080" s="2">
        <f>VLOOKUP($A1080,[1]products_2021_10_19_12_46_45!$A$3:$S$481,11,FALSE)</f>
        <v>5</v>
      </c>
      <c r="R1080" s="2">
        <f>VLOOKUP($A1080,[1]products_2021_10_19_12_46_45!$A$3:$S$481,12,FALSE)</f>
        <v>5</v>
      </c>
      <c r="S1080" s="2">
        <f>VLOOKUP($A1080,[1]products_2021_10_19_12_46_45!$A$3:$S$481,13,FALSE)</f>
        <v>5</v>
      </c>
      <c r="T1080" s="2">
        <f>VLOOKUP($A1080,[1]products_2021_10_19_12_46_45!$A$3:$S$481,14,FALSE)</f>
        <v>0.03</v>
      </c>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row>
    <row r="1081" spans="1:45" hidden="1" x14ac:dyDescent="0.25">
      <c r="A1081" s="2">
        <v>60</v>
      </c>
      <c r="B1081" s="2">
        <v>240102203</v>
      </c>
      <c r="C1081" s="2">
        <f>VLOOKUP($A1081,[1]products_2021_10_19_12_46_45!$A$3:$S$481,3,FALSE)</f>
        <v>2401022</v>
      </c>
      <c r="D1081" s="2" t="str">
        <f>VLOOKUP($A1081,[1]products_2021_10_19_12_46_45!$A$3:$S$481,4,FALSE)</f>
        <v>Chaleco de Transporte</v>
      </c>
      <c r="E1081" s="3" t="s">
        <v>48</v>
      </c>
      <c r="F1081" s="4"/>
      <c r="G1081" s="2" t="str">
        <f>VLOOKUP($A1081,[1]products_2021_10_19_12_46_45!$A$3:$S$481,16,FALSE)</f>
        <v>&lt;ul&gt;_x000D_
&lt;li&gt;Pistolera.&lt;/li&gt;_x000D_
&lt;li&gt;Porta esposas.&lt;/li&gt;_x000D_
&lt;li&gt;Porta cargador doble.&lt;/li&gt;_x000D_
&lt;li&gt;Porta cartuchos para 6.&lt;/li&gt;_x000D_
&lt;li&gt;Porta linterna.&lt;/li&gt;_x000D_
&lt;/ul&gt;</v>
      </c>
      <c r="H1081" s="2" t="str">
        <f>IFERROR(VLOOKUP($A1081,[1]products_2021_10_19_12_46_45!$A$3:$S$481,17,FALSE),"")</f>
        <v>&lt;ul&gt;_x000D_
&lt;li&gt;Abrojo para insignia/jerarquía/identificación.&lt;/li&gt;_x000D_
&lt;li&gt;Leyenda "Policía" en la espalda.&lt;/li&gt;_x000D_
&lt;/ul&gt;</v>
      </c>
      <c r="I1081" s="2" t="str">
        <f>VLOOKUP($A1081,[1]products_2021_10_19_12_46_45!$A$3:$S$481,5,FALSE)</f>
        <v>Equipamientos</v>
      </c>
      <c r="J1081" s="2" t="str">
        <f>IFERROR(VLOOKUP($A1081,[1]products_2021_10_19_12_46_45!$A$3:$S$481,6,FALSE),"")</f>
        <v>Chalecos de transporte</v>
      </c>
      <c r="K1081" s="2" t="str">
        <f>IFERROR(VLOOKUP($A1081,[1]products_2021_10_19_12_46_45!$A$3:$S$481,7,FALSE),"")</f>
        <v/>
      </c>
      <c r="L1081" s="2" t="str">
        <f>IFERROR(VLOOKUP($A1081,[1]products_2021_10_19_12_46_45!$A$3:$S$481,8,FALSE),"")</f>
        <v/>
      </c>
      <c r="M1081" s="2" t="str">
        <f>IFERROR(VLOOKUP($A1081,[1]products_2021_10_19_12_46_45!$A$3:$S$481,9,FALSE),"")</f>
        <v>Chaleco, Transporte</v>
      </c>
      <c r="N1081" s="2">
        <f>IFERROR(VLOOKUP(C1081,[2]articulo!$A$1:$D$9000,4,FALSE),"")</f>
        <v>8216</v>
      </c>
      <c r="O1081" s="2" t="str">
        <f>VLOOKUP($A1081,[1]products_2021_10_19_12_46_45!$A$3:$S$481,18,FALSE)</f>
        <v>https://rerda.com/469/chaleco-de-transporte.jpg,https://rerda.com/470/chaleco-de-transporte.jpg,https://rerda.com/471/chaleco-de-transporte.jpg</v>
      </c>
      <c r="P1081" s="2">
        <f>IFERROR(VLOOKUP(B1081,[3]stock!$A$1:$B$9000,2,FALSE),"0")</f>
        <v>17</v>
      </c>
      <c r="Q1081" s="2">
        <f>VLOOKUP($A1081,[1]products_2021_10_19_12_46_45!$A$3:$S$481,11,FALSE)</f>
        <v>5</v>
      </c>
      <c r="R1081" s="2">
        <f>VLOOKUP($A1081,[1]products_2021_10_19_12_46_45!$A$3:$S$481,12,FALSE)</f>
        <v>5</v>
      </c>
      <c r="S1081" s="2">
        <f>VLOOKUP($A1081,[1]products_2021_10_19_12_46_45!$A$3:$S$481,13,FALSE)</f>
        <v>5</v>
      </c>
      <c r="T1081" s="2">
        <f>VLOOKUP($A1081,[1]products_2021_10_19_12_46_45!$A$3:$S$481,14,FALSE)</f>
        <v>0.03</v>
      </c>
      <c r="U1081" s="2"/>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row>
    <row r="1082" spans="1:45" hidden="1" x14ac:dyDescent="0.25">
      <c r="A1082" s="2">
        <v>60</v>
      </c>
      <c r="B1082" s="2">
        <v>240102204</v>
      </c>
      <c r="C1082" s="2">
        <f>VLOOKUP($A1082,[1]products_2021_10_19_12_46_45!$A$3:$S$481,3,FALSE)</f>
        <v>2401022</v>
      </c>
      <c r="D1082" s="2" t="str">
        <f>VLOOKUP($A1082,[1]products_2021_10_19_12_46_45!$A$3:$S$481,4,FALSE)</f>
        <v>Chaleco de Transporte</v>
      </c>
      <c r="E1082" s="3" t="s">
        <v>49</v>
      </c>
      <c r="F1082" s="4"/>
      <c r="G1082" s="2" t="str">
        <f>VLOOKUP($A1082,[1]products_2021_10_19_12_46_45!$A$3:$S$481,16,FALSE)</f>
        <v>&lt;ul&gt;_x000D_
&lt;li&gt;Pistolera.&lt;/li&gt;_x000D_
&lt;li&gt;Porta esposas.&lt;/li&gt;_x000D_
&lt;li&gt;Porta cargador doble.&lt;/li&gt;_x000D_
&lt;li&gt;Porta cartuchos para 6.&lt;/li&gt;_x000D_
&lt;li&gt;Porta linterna.&lt;/li&gt;_x000D_
&lt;/ul&gt;</v>
      </c>
      <c r="H1082" s="2" t="str">
        <f>IFERROR(VLOOKUP($A1082,[1]products_2021_10_19_12_46_45!$A$3:$S$481,17,FALSE),"")</f>
        <v>&lt;ul&gt;_x000D_
&lt;li&gt;Abrojo para insignia/jerarquía/identificación.&lt;/li&gt;_x000D_
&lt;li&gt;Leyenda "Policía" en la espalda.&lt;/li&gt;_x000D_
&lt;/ul&gt;</v>
      </c>
      <c r="I1082" s="2" t="str">
        <f>VLOOKUP($A1082,[1]products_2021_10_19_12_46_45!$A$3:$S$481,5,FALSE)</f>
        <v>Equipamientos</v>
      </c>
      <c r="J1082" s="2" t="str">
        <f>IFERROR(VLOOKUP($A1082,[1]products_2021_10_19_12_46_45!$A$3:$S$481,6,FALSE),"")</f>
        <v>Chalecos de transporte</v>
      </c>
      <c r="K1082" s="2" t="str">
        <f>IFERROR(VLOOKUP($A1082,[1]products_2021_10_19_12_46_45!$A$3:$S$481,7,FALSE),"")</f>
        <v/>
      </c>
      <c r="L1082" s="2" t="str">
        <f>IFERROR(VLOOKUP($A1082,[1]products_2021_10_19_12_46_45!$A$3:$S$481,8,FALSE),"")</f>
        <v/>
      </c>
      <c r="M1082" s="2" t="str">
        <f>IFERROR(VLOOKUP($A1082,[1]products_2021_10_19_12_46_45!$A$3:$S$481,9,FALSE),"")</f>
        <v>Chaleco, Transporte</v>
      </c>
      <c r="N1082" s="2">
        <f>IFERROR(VLOOKUP(C1082,[2]articulo!$A$1:$D$9000,4,FALSE),"")</f>
        <v>8216</v>
      </c>
      <c r="O1082" s="2" t="str">
        <f>VLOOKUP($A1082,[1]products_2021_10_19_12_46_45!$A$3:$S$481,18,FALSE)</f>
        <v>https://rerda.com/469/chaleco-de-transporte.jpg,https://rerda.com/470/chaleco-de-transporte.jpg,https://rerda.com/471/chaleco-de-transporte.jpg</v>
      </c>
      <c r="P1082" s="2">
        <f>IFERROR(VLOOKUP(B1082,[3]stock!$A$1:$B$9000,2,FALSE),"0")</f>
        <v>10</v>
      </c>
      <c r="Q1082" s="2">
        <f>VLOOKUP($A1082,[1]products_2021_10_19_12_46_45!$A$3:$S$481,11,FALSE)</f>
        <v>5</v>
      </c>
      <c r="R1082" s="2">
        <f>VLOOKUP($A1082,[1]products_2021_10_19_12_46_45!$A$3:$S$481,12,FALSE)</f>
        <v>5</v>
      </c>
      <c r="S1082" s="2">
        <f>VLOOKUP($A1082,[1]products_2021_10_19_12_46_45!$A$3:$S$481,13,FALSE)</f>
        <v>5</v>
      </c>
      <c r="T1082" s="2">
        <f>VLOOKUP($A1082,[1]products_2021_10_19_12_46_45!$A$3:$S$481,14,FALSE)</f>
        <v>0.03</v>
      </c>
      <c r="U1082" s="2"/>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row>
    <row r="1083" spans="1:45" hidden="1" x14ac:dyDescent="0.25">
      <c r="A1083" s="2">
        <v>60</v>
      </c>
      <c r="B1083" s="2">
        <v>240102205</v>
      </c>
      <c r="C1083" s="2">
        <f>VLOOKUP($A1083,[1]products_2021_10_19_12_46_45!$A$3:$S$481,3,FALSE)</f>
        <v>2401022</v>
      </c>
      <c r="D1083" s="2" t="str">
        <f>VLOOKUP($A1083,[1]products_2021_10_19_12_46_45!$A$3:$S$481,4,FALSE)</f>
        <v>Chaleco de Transporte</v>
      </c>
      <c r="E1083" s="3" t="s">
        <v>50</v>
      </c>
      <c r="F1083" s="4"/>
      <c r="G1083" s="2" t="str">
        <f>VLOOKUP($A1083,[1]products_2021_10_19_12_46_45!$A$3:$S$481,16,FALSE)</f>
        <v>&lt;ul&gt;_x000D_
&lt;li&gt;Pistolera.&lt;/li&gt;_x000D_
&lt;li&gt;Porta esposas.&lt;/li&gt;_x000D_
&lt;li&gt;Porta cargador doble.&lt;/li&gt;_x000D_
&lt;li&gt;Porta cartuchos para 6.&lt;/li&gt;_x000D_
&lt;li&gt;Porta linterna.&lt;/li&gt;_x000D_
&lt;/ul&gt;</v>
      </c>
      <c r="H1083" s="2" t="str">
        <f>IFERROR(VLOOKUP($A1083,[1]products_2021_10_19_12_46_45!$A$3:$S$481,17,FALSE),"")</f>
        <v>&lt;ul&gt;_x000D_
&lt;li&gt;Abrojo para insignia/jerarquía/identificación.&lt;/li&gt;_x000D_
&lt;li&gt;Leyenda "Policía" en la espalda.&lt;/li&gt;_x000D_
&lt;/ul&gt;</v>
      </c>
      <c r="I1083" s="2" t="str">
        <f>VLOOKUP($A1083,[1]products_2021_10_19_12_46_45!$A$3:$S$481,5,FALSE)</f>
        <v>Equipamientos</v>
      </c>
      <c r="J1083" s="2" t="str">
        <f>IFERROR(VLOOKUP($A1083,[1]products_2021_10_19_12_46_45!$A$3:$S$481,6,FALSE),"")</f>
        <v>Chalecos de transporte</v>
      </c>
      <c r="K1083" s="2" t="str">
        <f>IFERROR(VLOOKUP($A1083,[1]products_2021_10_19_12_46_45!$A$3:$S$481,7,FALSE),"")</f>
        <v/>
      </c>
      <c r="L1083" s="2" t="str">
        <f>IFERROR(VLOOKUP($A1083,[1]products_2021_10_19_12_46_45!$A$3:$S$481,8,FALSE),"")</f>
        <v/>
      </c>
      <c r="M1083" s="2" t="str">
        <f>IFERROR(VLOOKUP($A1083,[1]products_2021_10_19_12_46_45!$A$3:$S$481,9,FALSE),"")</f>
        <v>Chaleco, Transporte</v>
      </c>
      <c r="N1083" s="2">
        <f>IFERROR(VLOOKUP(C1083,[2]articulo!$A$1:$D$9000,4,FALSE),"")</f>
        <v>8216</v>
      </c>
      <c r="O1083" s="2" t="str">
        <f>VLOOKUP($A1083,[1]products_2021_10_19_12_46_45!$A$3:$S$481,18,FALSE)</f>
        <v>https://rerda.com/469/chaleco-de-transporte.jpg,https://rerda.com/470/chaleco-de-transporte.jpg,https://rerda.com/471/chaleco-de-transporte.jpg</v>
      </c>
      <c r="P1083" s="2">
        <f>IFERROR(VLOOKUP(B1083,[3]stock!$A$1:$B$9000,2,FALSE),"0")</f>
        <v>58</v>
      </c>
      <c r="Q1083" s="2">
        <f>VLOOKUP($A1083,[1]products_2021_10_19_12_46_45!$A$3:$S$481,11,FALSE)</f>
        <v>5</v>
      </c>
      <c r="R1083" s="2">
        <f>VLOOKUP($A1083,[1]products_2021_10_19_12_46_45!$A$3:$S$481,12,FALSE)</f>
        <v>5</v>
      </c>
      <c r="S1083" s="2">
        <f>VLOOKUP($A1083,[1]products_2021_10_19_12_46_45!$A$3:$S$481,13,FALSE)</f>
        <v>5</v>
      </c>
      <c r="T1083" s="2">
        <f>VLOOKUP($A1083,[1]products_2021_10_19_12_46_45!$A$3:$S$481,14,FALSE)</f>
        <v>0.03</v>
      </c>
      <c r="U1083" s="2"/>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row>
    <row r="1084" spans="1:45" hidden="1" x14ac:dyDescent="0.25">
      <c r="A1084" s="2">
        <v>60</v>
      </c>
      <c r="B1084" s="2">
        <v>240102206</v>
      </c>
      <c r="C1084" s="2">
        <f>VLOOKUP($A1084,[1]products_2021_10_19_12_46_45!$A$3:$S$481,3,FALSE)</f>
        <v>2401022</v>
      </c>
      <c r="D1084" s="2" t="str">
        <f>VLOOKUP($A1084,[1]products_2021_10_19_12_46_45!$A$3:$S$481,4,FALSE)</f>
        <v>Chaleco de Transporte</v>
      </c>
      <c r="E1084" s="3" t="s">
        <v>51</v>
      </c>
      <c r="F1084" s="4"/>
      <c r="G1084" s="2" t="str">
        <f>VLOOKUP($A1084,[1]products_2021_10_19_12_46_45!$A$3:$S$481,16,FALSE)</f>
        <v>&lt;ul&gt;_x000D_
&lt;li&gt;Pistolera.&lt;/li&gt;_x000D_
&lt;li&gt;Porta esposas.&lt;/li&gt;_x000D_
&lt;li&gt;Porta cargador doble.&lt;/li&gt;_x000D_
&lt;li&gt;Porta cartuchos para 6.&lt;/li&gt;_x000D_
&lt;li&gt;Porta linterna.&lt;/li&gt;_x000D_
&lt;/ul&gt;</v>
      </c>
      <c r="H1084" s="2" t="str">
        <f>IFERROR(VLOOKUP($A1084,[1]products_2021_10_19_12_46_45!$A$3:$S$481,17,FALSE),"")</f>
        <v>&lt;ul&gt;_x000D_
&lt;li&gt;Abrojo para insignia/jerarquía/identificación.&lt;/li&gt;_x000D_
&lt;li&gt;Leyenda "Policía" en la espalda.&lt;/li&gt;_x000D_
&lt;/ul&gt;</v>
      </c>
      <c r="I1084" s="2" t="str">
        <f>VLOOKUP($A1084,[1]products_2021_10_19_12_46_45!$A$3:$S$481,5,FALSE)</f>
        <v>Equipamientos</v>
      </c>
      <c r="J1084" s="2" t="str">
        <f>IFERROR(VLOOKUP($A1084,[1]products_2021_10_19_12_46_45!$A$3:$S$481,6,FALSE),"")</f>
        <v>Chalecos de transporte</v>
      </c>
      <c r="K1084" s="2" t="str">
        <f>IFERROR(VLOOKUP($A1084,[1]products_2021_10_19_12_46_45!$A$3:$S$481,7,FALSE),"")</f>
        <v/>
      </c>
      <c r="L1084" s="2" t="str">
        <f>IFERROR(VLOOKUP($A1084,[1]products_2021_10_19_12_46_45!$A$3:$S$481,8,FALSE),"")</f>
        <v/>
      </c>
      <c r="M1084" s="2" t="str">
        <f>IFERROR(VLOOKUP($A1084,[1]products_2021_10_19_12_46_45!$A$3:$S$481,9,FALSE),"")</f>
        <v>Chaleco, Transporte</v>
      </c>
      <c r="N1084" s="2">
        <f>IFERROR(VLOOKUP(C1084,[2]articulo!$A$1:$D$9000,4,FALSE),"")</f>
        <v>8216</v>
      </c>
      <c r="O1084" s="2" t="str">
        <f>VLOOKUP($A1084,[1]products_2021_10_19_12_46_45!$A$3:$S$481,18,FALSE)</f>
        <v>https://rerda.com/469/chaleco-de-transporte.jpg,https://rerda.com/470/chaleco-de-transporte.jpg,https://rerda.com/471/chaleco-de-transporte.jpg</v>
      </c>
      <c r="P1084" s="2">
        <f>IFERROR(VLOOKUP(B1084,[3]stock!$A$1:$B$9000,2,FALSE),"0")</f>
        <v>29</v>
      </c>
      <c r="Q1084" s="2">
        <f>VLOOKUP($A1084,[1]products_2021_10_19_12_46_45!$A$3:$S$481,11,FALSE)</f>
        <v>5</v>
      </c>
      <c r="R1084" s="2">
        <f>VLOOKUP($A1084,[1]products_2021_10_19_12_46_45!$A$3:$S$481,12,FALSE)</f>
        <v>5</v>
      </c>
      <c r="S1084" s="2">
        <f>VLOOKUP($A1084,[1]products_2021_10_19_12_46_45!$A$3:$S$481,13,FALSE)</f>
        <v>5</v>
      </c>
      <c r="T1084" s="2">
        <f>VLOOKUP($A1084,[1]products_2021_10_19_12_46_45!$A$3:$S$481,14,FALSE)</f>
        <v>0.03</v>
      </c>
      <c r="U1084" s="2"/>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row>
    <row r="1085" spans="1:45" hidden="1" x14ac:dyDescent="0.25">
      <c r="A1085" s="2">
        <v>59</v>
      </c>
      <c r="B1085" s="2">
        <v>240110002</v>
      </c>
      <c r="C1085" s="2">
        <f>VLOOKUP($A1085,[1]products_2021_10_19_12_46_45!$A$3:$S$481,3,FALSE)</f>
        <v>2401100</v>
      </c>
      <c r="D1085" s="2" t="str">
        <f>VLOOKUP($A1085,[1]products_2021_10_19_12_46_45!$A$3:$S$481,4,FALSE)</f>
        <v>Chaleco Táctico de Transporte y Cinturón Americano</v>
      </c>
      <c r="E1085" s="3" t="s">
        <v>47</v>
      </c>
      <c r="F1085" s="4"/>
      <c r="G1085" s="2" t="str">
        <f>VLOOKUP($A1085,[1]products_2021_10_19_12_46_45!$A$3:$S$481,16,FALSE)</f>
        <v>&lt;ul&gt;_x000D_
&lt;li&gt;Cinturón Americano.&lt;/li&gt;_x000D_
&lt;li&gt;Porta esposas.&lt;/li&gt;_x000D_
&lt;li&gt;Porta cargador para 3.&lt;/li&gt;_x000D_
&lt;li&gt;Porta celular.&lt;/li&gt;_x000D_
&lt;/ul&gt;</v>
      </c>
      <c r="H1085" s="2" t="str">
        <f>IFERROR(VLOOKUP($A1085,[1]products_2021_10_19_12_46_45!$A$3:$S$481,17,FALSE),"")</f>
        <v>&lt;p&gt;Compartimientos adicionales para usos varios.&lt;/p&gt;</v>
      </c>
      <c r="I1085" s="2" t="str">
        <f>VLOOKUP($A1085,[1]products_2021_10_19_12_46_45!$A$3:$S$481,5,FALSE)</f>
        <v>Equipamientos</v>
      </c>
      <c r="J1085" s="2" t="str">
        <f>IFERROR(VLOOKUP($A1085,[1]products_2021_10_19_12_46_45!$A$3:$S$481,6,FALSE),"")</f>
        <v>Chalecos de transporte</v>
      </c>
      <c r="K1085" s="2" t="str">
        <f>IFERROR(VLOOKUP($A1085,[1]products_2021_10_19_12_46_45!$A$3:$S$481,7,FALSE),"")</f>
        <v/>
      </c>
      <c r="L1085" s="2" t="str">
        <f>IFERROR(VLOOKUP($A1085,[1]products_2021_10_19_12_46_45!$A$3:$S$481,8,FALSE),"")</f>
        <v/>
      </c>
      <c r="M1085" s="2" t="str">
        <f>IFERROR(VLOOKUP($A1085,[1]products_2021_10_19_12_46_45!$A$3:$S$481,9,FALSE),"")</f>
        <v>Poliamida, Chaleco, Transporte</v>
      </c>
      <c r="N1085" s="2">
        <f>IFERROR(VLOOKUP(C1085,[2]articulo!$A$1:$D$9000,4,FALSE),"")</f>
        <v>11532</v>
      </c>
      <c r="O1085" s="2" t="str">
        <f>VLOOKUP($A1085,[1]products_2021_10_19_12_46_45!$A$3:$S$481,18,FALSE)</f>
        <v>https://rerda.com/466/chaleco-tactico-de-transporte-y-cinturon-americano.jpg,https://rerda.com/467/chaleco-tactico-de-transporte-y-cinturon-americano.jpg,https://rerda.com/468/chaleco-tactico-de-transporte-y-cinturon-americano.jpg</v>
      </c>
      <c r="P1085" s="2">
        <f>IFERROR(VLOOKUP(B1085,[3]stock!$A$1:$B$9000,2,FALSE),"0")</f>
        <v>0</v>
      </c>
      <c r="Q1085" s="2">
        <f>VLOOKUP($A1085,[1]products_2021_10_19_12_46_45!$A$3:$S$481,11,FALSE)</f>
        <v>5</v>
      </c>
      <c r="R1085" s="2">
        <f>VLOOKUP($A1085,[1]products_2021_10_19_12_46_45!$A$3:$S$481,12,FALSE)</f>
        <v>5</v>
      </c>
      <c r="S1085" s="2">
        <f>VLOOKUP($A1085,[1]products_2021_10_19_12_46_45!$A$3:$S$481,13,FALSE)</f>
        <v>5</v>
      </c>
      <c r="T1085" s="2">
        <f>VLOOKUP($A1085,[1]products_2021_10_19_12_46_45!$A$3:$S$481,14,FALSE)</f>
        <v>0.03</v>
      </c>
      <c r="U1085" s="2"/>
      <c r="V1085" s="2"/>
      <c r="W1085" s="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row>
    <row r="1086" spans="1:45" hidden="1" x14ac:dyDescent="0.25">
      <c r="A1086" s="2">
        <v>59</v>
      </c>
      <c r="B1086" s="2">
        <v>240110003</v>
      </c>
      <c r="C1086" s="2">
        <f>VLOOKUP($A1086,[1]products_2021_10_19_12_46_45!$A$3:$S$481,3,FALSE)</f>
        <v>2401100</v>
      </c>
      <c r="D1086" s="2" t="str">
        <f>VLOOKUP($A1086,[1]products_2021_10_19_12_46_45!$A$3:$S$481,4,FALSE)</f>
        <v>Chaleco Táctico de Transporte y Cinturón Americano</v>
      </c>
      <c r="E1086" s="3" t="s">
        <v>48</v>
      </c>
      <c r="F1086" s="4"/>
      <c r="G1086" s="2" t="str">
        <f>VLOOKUP($A1086,[1]products_2021_10_19_12_46_45!$A$3:$S$481,16,FALSE)</f>
        <v>&lt;ul&gt;_x000D_
&lt;li&gt;Cinturón Americano.&lt;/li&gt;_x000D_
&lt;li&gt;Porta esposas.&lt;/li&gt;_x000D_
&lt;li&gt;Porta cargador para 3.&lt;/li&gt;_x000D_
&lt;li&gt;Porta celular.&lt;/li&gt;_x000D_
&lt;/ul&gt;</v>
      </c>
      <c r="H1086" s="2" t="str">
        <f>IFERROR(VLOOKUP($A1086,[1]products_2021_10_19_12_46_45!$A$3:$S$481,17,FALSE),"")</f>
        <v>&lt;p&gt;Compartimientos adicionales para usos varios.&lt;/p&gt;</v>
      </c>
      <c r="I1086" s="2" t="str">
        <f>VLOOKUP($A1086,[1]products_2021_10_19_12_46_45!$A$3:$S$481,5,FALSE)</f>
        <v>Equipamientos</v>
      </c>
      <c r="J1086" s="2" t="str">
        <f>IFERROR(VLOOKUP($A1086,[1]products_2021_10_19_12_46_45!$A$3:$S$481,6,FALSE),"")</f>
        <v>Chalecos de transporte</v>
      </c>
      <c r="K1086" s="2" t="str">
        <f>IFERROR(VLOOKUP($A1086,[1]products_2021_10_19_12_46_45!$A$3:$S$481,7,FALSE),"")</f>
        <v/>
      </c>
      <c r="L1086" s="2" t="str">
        <f>IFERROR(VLOOKUP($A1086,[1]products_2021_10_19_12_46_45!$A$3:$S$481,8,FALSE),"")</f>
        <v/>
      </c>
      <c r="M1086" s="2" t="str">
        <f>IFERROR(VLOOKUP($A1086,[1]products_2021_10_19_12_46_45!$A$3:$S$481,9,FALSE),"")</f>
        <v>Poliamida, Chaleco, Transporte</v>
      </c>
      <c r="N1086" s="2">
        <f>IFERROR(VLOOKUP(C1086,[2]articulo!$A$1:$D$9000,4,FALSE),"")</f>
        <v>11532</v>
      </c>
      <c r="O1086" s="2" t="str">
        <f>VLOOKUP($A1086,[1]products_2021_10_19_12_46_45!$A$3:$S$481,18,FALSE)</f>
        <v>https://rerda.com/466/chaleco-tactico-de-transporte-y-cinturon-americano.jpg,https://rerda.com/467/chaleco-tactico-de-transporte-y-cinturon-americano.jpg,https://rerda.com/468/chaleco-tactico-de-transporte-y-cinturon-americano.jpg</v>
      </c>
      <c r="P1086" s="2">
        <f>IFERROR(VLOOKUP(B1086,[3]stock!$A$1:$B$9000,2,FALSE),"0")</f>
        <v>1</v>
      </c>
      <c r="Q1086" s="2">
        <f>VLOOKUP($A1086,[1]products_2021_10_19_12_46_45!$A$3:$S$481,11,FALSE)</f>
        <v>5</v>
      </c>
      <c r="R1086" s="2">
        <f>VLOOKUP($A1086,[1]products_2021_10_19_12_46_45!$A$3:$S$481,12,FALSE)</f>
        <v>5</v>
      </c>
      <c r="S1086" s="2">
        <f>VLOOKUP($A1086,[1]products_2021_10_19_12_46_45!$A$3:$S$481,13,FALSE)</f>
        <v>5</v>
      </c>
      <c r="T1086" s="2">
        <f>VLOOKUP($A1086,[1]products_2021_10_19_12_46_45!$A$3:$S$481,14,FALSE)</f>
        <v>0.03</v>
      </c>
      <c r="U1086" s="2"/>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row>
    <row r="1087" spans="1:45" hidden="1" x14ac:dyDescent="0.25">
      <c r="A1087" s="2">
        <v>59</v>
      </c>
      <c r="B1087" s="2">
        <v>240110004</v>
      </c>
      <c r="C1087" s="2">
        <f>VLOOKUP($A1087,[1]products_2021_10_19_12_46_45!$A$3:$S$481,3,FALSE)</f>
        <v>2401100</v>
      </c>
      <c r="D1087" s="2" t="str">
        <f>VLOOKUP($A1087,[1]products_2021_10_19_12_46_45!$A$3:$S$481,4,FALSE)</f>
        <v>Chaleco Táctico de Transporte y Cinturón Americano</v>
      </c>
      <c r="E1087" s="3" t="s">
        <v>49</v>
      </c>
      <c r="F1087" s="4"/>
      <c r="G1087" s="2" t="str">
        <f>VLOOKUP($A1087,[1]products_2021_10_19_12_46_45!$A$3:$S$481,16,FALSE)</f>
        <v>&lt;ul&gt;_x000D_
&lt;li&gt;Cinturón Americano.&lt;/li&gt;_x000D_
&lt;li&gt;Porta esposas.&lt;/li&gt;_x000D_
&lt;li&gt;Porta cargador para 3.&lt;/li&gt;_x000D_
&lt;li&gt;Porta celular.&lt;/li&gt;_x000D_
&lt;/ul&gt;</v>
      </c>
      <c r="H1087" s="2" t="str">
        <f>IFERROR(VLOOKUP($A1087,[1]products_2021_10_19_12_46_45!$A$3:$S$481,17,FALSE),"")</f>
        <v>&lt;p&gt;Compartimientos adicionales para usos varios.&lt;/p&gt;</v>
      </c>
      <c r="I1087" s="2" t="str">
        <f>VLOOKUP($A1087,[1]products_2021_10_19_12_46_45!$A$3:$S$481,5,FALSE)</f>
        <v>Equipamientos</v>
      </c>
      <c r="J1087" s="2" t="str">
        <f>IFERROR(VLOOKUP($A1087,[1]products_2021_10_19_12_46_45!$A$3:$S$481,6,FALSE),"")</f>
        <v>Chalecos de transporte</v>
      </c>
      <c r="K1087" s="2" t="str">
        <f>IFERROR(VLOOKUP($A1087,[1]products_2021_10_19_12_46_45!$A$3:$S$481,7,FALSE),"")</f>
        <v/>
      </c>
      <c r="L1087" s="2" t="str">
        <f>IFERROR(VLOOKUP($A1087,[1]products_2021_10_19_12_46_45!$A$3:$S$481,8,FALSE),"")</f>
        <v/>
      </c>
      <c r="M1087" s="2" t="str">
        <f>IFERROR(VLOOKUP($A1087,[1]products_2021_10_19_12_46_45!$A$3:$S$481,9,FALSE),"")</f>
        <v>Poliamida, Chaleco, Transporte</v>
      </c>
      <c r="N1087" s="2">
        <f>IFERROR(VLOOKUP(C1087,[2]articulo!$A$1:$D$9000,4,FALSE),"")</f>
        <v>11532</v>
      </c>
      <c r="O1087" s="2" t="str">
        <f>VLOOKUP($A1087,[1]products_2021_10_19_12_46_45!$A$3:$S$481,18,FALSE)</f>
        <v>https://rerda.com/466/chaleco-tactico-de-transporte-y-cinturon-americano.jpg,https://rerda.com/467/chaleco-tactico-de-transporte-y-cinturon-americano.jpg,https://rerda.com/468/chaleco-tactico-de-transporte-y-cinturon-americano.jpg</v>
      </c>
      <c r="P1087" s="2">
        <f>IFERROR(VLOOKUP(B1087,[3]stock!$A$1:$B$9000,2,FALSE),"0")</f>
        <v>0</v>
      </c>
      <c r="Q1087" s="2">
        <f>VLOOKUP($A1087,[1]products_2021_10_19_12_46_45!$A$3:$S$481,11,FALSE)</f>
        <v>5</v>
      </c>
      <c r="R1087" s="2">
        <f>VLOOKUP($A1087,[1]products_2021_10_19_12_46_45!$A$3:$S$481,12,FALSE)</f>
        <v>5</v>
      </c>
      <c r="S1087" s="2">
        <f>VLOOKUP($A1087,[1]products_2021_10_19_12_46_45!$A$3:$S$481,13,FALSE)</f>
        <v>5</v>
      </c>
      <c r="T1087" s="2">
        <f>VLOOKUP($A1087,[1]products_2021_10_19_12_46_45!$A$3:$S$481,14,FALSE)</f>
        <v>0.03</v>
      </c>
      <c r="U1087" s="2"/>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row>
    <row r="1088" spans="1:45" hidden="1" x14ac:dyDescent="0.25">
      <c r="A1088" s="2">
        <v>59</v>
      </c>
      <c r="B1088" s="2">
        <v>240110005</v>
      </c>
      <c r="C1088" s="2">
        <f>VLOOKUP($A1088,[1]products_2021_10_19_12_46_45!$A$3:$S$481,3,FALSE)</f>
        <v>2401100</v>
      </c>
      <c r="D1088" s="2" t="str">
        <f>VLOOKUP($A1088,[1]products_2021_10_19_12_46_45!$A$3:$S$481,4,FALSE)</f>
        <v>Chaleco Táctico de Transporte y Cinturón Americano</v>
      </c>
      <c r="E1088" s="3" t="s">
        <v>50</v>
      </c>
      <c r="F1088" s="4"/>
      <c r="G1088" s="2" t="str">
        <f>VLOOKUP($A1088,[1]products_2021_10_19_12_46_45!$A$3:$S$481,16,FALSE)</f>
        <v>&lt;ul&gt;_x000D_
&lt;li&gt;Cinturón Americano.&lt;/li&gt;_x000D_
&lt;li&gt;Porta esposas.&lt;/li&gt;_x000D_
&lt;li&gt;Porta cargador para 3.&lt;/li&gt;_x000D_
&lt;li&gt;Porta celular.&lt;/li&gt;_x000D_
&lt;/ul&gt;</v>
      </c>
      <c r="H1088" s="2" t="str">
        <f>IFERROR(VLOOKUP($A1088,[1]products_2021_10_19_12_46_45!$A$3:$S$481,17,FALSE),"")</f>
        <v>&lt;p&gt;Compartimientos adicionales para usos varios.&lt;/p&gt;</v>
      </c>
      <c r="I1088" s="2" t="str">
        <f>VLOOKUP($A1088,[1]products_2021_10_19_12_46_45!$A$3:$S$481,5,FALSE)</f>
        <v>Equipamientos</v>
      </c>
      <c r="J1088" s="2" t="str">
        <f>IFERROR(VLOOKUP($A1088,[1]products_2021_10_19_12_46_45!$A$3:$S$481,6,FALSE),"")</f>
        <v>Chalecos de transporte</v>
      </c>
      <c r="K1088" s="2" t="str">
        <f>IFERROR(VLOOKUP($A1088,[1]products_2021_10_19_12_46_45!$A$3:$S$481,7,FALSE),"")</f>
        <v/>
      </c>
      <c r="L1088" s="2" t="str">
        <f>IFERROR(VLOOKUP($A1088,[1]products_2021_10_19_12_46_45!$A$3:$S$481,8,FALSE),"")</f>
        <v/>
      </c>
      <c r="M1088" s="2" t="str">
        <f>IFERROR(VLOOKUP($A1088,[1]products_2021_10_19_12_46_45!$A$3:$S$481,9,FALSE),"")</f>
        <v>Poliamida, Chaleco, Transporte</v>
      </c>
      <c r="N1088" s="2">
        <f>IFERROR(VLOOKUP(C1088,[2]articulo!$A$1:$D$9000,4,FALSE),"")</f>
        <v>11532</v>
      </c>
      <c r="O1088" s="2" t="str">
        <f>VLOOKUP($A1088,[1]products_2021_10_19_12_46_45!$A$3:$S$481,18,FALSE)</f>
        <v>https://rerda.com/466/chaleco-tactico-de-transporte-y-cinturon-americano.jpg,https://rerda.com/467/chaleco-tactico-de-transporte-y-cinturon-americano.jpg,https://rerda.com/468/chaleco-tactico-de-transporte-y-cinturon-americano.jpg</v>
      </c>
      <c r="P1088" s="2">
        <f>IFERROR(VLOOKUP(B1088,[3]stock!$A$1:$B$9000,2,FALSE),"0")</f>
        <v>1</v>
      </c>
      <c r="Q1088" s="2">
        <f>VLOOKUP($A1088,[1]products_2021_10_19_12_46_45!$A$3:$S$481,11,FALSE)</f>
        <v>5</v>
      </c>
      <c r="R1088" s="2">
        <f>VLOOKUP($A1088,[1]products_2021_10_19_12_46_45!$A$3:$S$481,12,FALSE)</f>
        <v>5</v>
      </c>
      <c r="S1088" s="2">
        <f>VLOOKUP($A1088,[1]products_2021_10_19_12_46_45!$A$3:$S$481,13,FALSE)</f>
        <v>5</v>
      </c>
      <c r="T1088" s="2">
        <f>VLOOKUP($A1088,[1]products_2021_10_19_12_46_45!$A$3:$S$481,14,FALSE)</f>
        <v>0.03</v>
      </c>
      <c r="U1088" s="2"/>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row>
    <row r="1089" spans="1:45" hidden="1" x14ac:dyDescent="0.25">
      <c r="A1089" s="2">
        <v>329</v>
      </c>
      <c r="B1089" s="2">
        <v>240110302</v>
      </c>
      <c r="C1089" s="2">
        <f>VLOOKUP($A1089,[1]products_2021_10_19_12_46_45!$A$3:$S$481,3,FALSE)</f>
        <v>2401103</v>
      </c>
      <c r="D1089" s="2" t="str">
        <f>VLOOKUP($A1089,[1]products_2021_10_19_12_46_45!$A$3:$S$481,4,FALSE)</f>
        <v>Chaleco Funda Balístico Molle</v>
      </c>
      <c r="E1089" s="3" t="s">
        <v>47</v>
      </c>
      <c r="F1089" s="4"/>
      <c r="G1089" s="2" t="str">
        <f>VLOOKUP($A1089,[1]products_2021_10_19_12_46_45!$A$3:$S$481,16,FALSE)</f>
        <v>&lt;ul&gt;&lt;li&gt;Chaleco funda antibalas con sistema molle.&lt;/li&gt;
&lt;li&gt;Totalmente regulable con abrojo (velcro).&lt;/li&gt;
&lt;/ul&gt;</v>
      </c>
      <c r="H1089" s="2" t="str">
        <f>IFERROR(VLOOKUP($A1089,[1]products_2021_10_19_12_46_45!$A$3:$S$481,17,FALSE),"")</f>
        <v>&lt;ul&gt;&lt;li&gt;Secciones de hombros acolchadas.&lt;/li&gt;
&lt;li&gt;Una pistolera termoformada de poliamida.&lt;/li&gt;
&lt;li&gt;Dos porta cartuchos.&lt;/li&gt;
&lt;li&gt;Un porta esposas termoformado de poliamida.&lt;/li&gt;
&lt;li&gt;Una cinta con encage delantero para ajuste y seguridad.&lt;/li&gt;
&lt;li&gt;Bordes cubiertos con cinta de poliamida y costuras reforzadas.&lt;/li&gt;
&lt;li&gt;Sistema molle en las secciones laterales para poder acomodar a gusto cada uno de los elementos.&lt;/li&gt;
&lt;/ul&gt;</v>
      </c>
      <c r="I1089" s="2" t="str">
        <f>VLOOKUP($A1089,[1]products_2021_10_19_12_46_45!$A$3:$S$481,5,FALSE)</f>
        <v>Equipamientos</v>
      </c>
      <c r="J1089" s="2" t="str">
        <f>IFERROR(VLOOKUP($A1089,[1]products_2021_10_19_12_46_45!$A$3:$S$481,6,FALSE),"")</f>
        <v>Fundas Balísticas o Porta placas</v>
      </c>
      <c r="K1089" s="2" t="str">
        <f>IFERROR(VLOOKUP($A1089,[1]products_2021_10_19_12_46_45!$A$3:$S$481,7,FALSE),"")</f>
        <v/>
      </c>
      <c r="L1089" s="2" t="str">
        <f>IFERROR(VLOOKUP($A1089,[1]products_2021_10_19_12_46_45!$A$3:$S$481,8,FALSE),"")</f>
        <v/>
      </c>
      <c r="M1089" s="2" t="str">
        <f>IFERROR(VLOOKUP($A1089,[1]products_2021_10_19_12_46_45!$A$3:$S$481,9,FALSE),"")</f>
        <v>Molle, Antibalas, Chaleco Funda</v>
      </c>
      <c r="N1089" s="2">
        <f>IFERROR(VLOOKUP(C1089,[2]articulo!$A$1:$D$9000,4,FALSE),"")</f>
        <v>12756</v>
      </c>
      <c r="O1089" s="2" t="str">
        <f>VLOOKUP($A1089,[1]products_2021_10_19_12_46_45!$A$3:$S$481,18,FALSE)</f>
        <v>https://rerda.com/1356/chaleco-funda-balistico-molle.jpg,https://rerda.com/1357/chaleco-funda-balistico-molle.jpg,https://rerda.com/1358/chaleco-funda-balistico-molle.jpg,https://rerda.com/1359/chaleco-funda-balistico-molle.jpg</v>
      </c>
      <c r="P1089" s="2">
        <f>IFERROR(VLOOKUP(B1089,[3]stock!$A$1:$B$9000,2,FALSE),"0")</f>
        <v>16</v>
      </c>
      <c r="Q1089" s="2">
        <f>VLOOKUP($A1089,[1]products_2021_10_19_12_46_45!$A$3:$S$481,11,FALSE)</f>
        <v>5</v>
      </c>
      <c r="R1089" s="2">
        <f>VLOOKUP($A1089,[1]products_2021_10_19_12_46_45!$A$3:$S$481,12,FALSE)</f>
        <v>5</v>
      </c>
      <c r="S1089" s="2">
        <f>VLOOKUP($A1089,[1]products_2021_10_19_12_46_45!$A$3:$S$481,13,FALSE)</f>
        <v>5</v>
      </c>
      <c r="T1089" s="2">
        <f>VLOOKUP($A1089,[1]products_2021_10_19_12_46_45!$A$3:$S$481,14,FALSE)</f>
        <v>0.03</v>
      </c>
      <c r="U1089" s="2"/>
      <c r="V1089" s="2"/>
      <c r="W1089" s="2"/>
      <c r="X1089" s="2"/>
      <c r="Y1089" s="2"/>
      <c r="Z1089" s="2"/>
      <c r="AA1089" s="2"/>
      <c r="AB1089" s="2"/>
      <c r="AC1089" s="2"/>
      <c r="AD1089" s="2"/>
      <c r="AE1089" s="2"/>
      <c r="AF1089" s="2"/>
      <c r="AG1089" s="2"/>
      <c r="AH1089" s="2"/>
      <c r="AI1089" s="2"/>
      <c r="AJ1089" s="2"/>
      <c r="AK1089" s="2"/>
      <c r="AL1089" s="2"/>
      <c r="AM1089" s="2"/>
      <c r="AN1089" s="2"/>
      <c r="AO1089" s="2"/>
      <c r="AP1089" s="2"/>
      <c r="AQ1089" s="2"/>
      <c r="AR1089" s="2"/>
      <c r="AS1089" s="2"/>
    </row>
    <row r="1090" spans="1:45" hidden="1" x14ac:dyDescent="0.25">
      <c r="A1090" s="2">
        <v>329</v>
      </c>
      <c r="B1090" s="2">
        <v>240110303</v>
      </c>
      <c r="C1090" s="2">
        <f>VLOOKUP($A1090,[1]products_2021_10_19_12_46_45!$A$3:$S$481,3,FALSE)</f>
        <v>2401103</v>
      </c>
      <c r="D1090" s="2" t="str">
        <f>VLOOKUP($A1090,[1]products_2021_10_19_12_46_45!$A$3:$S$481,4,FALSE)</f>
        <v>Chaleco Funda Balístico Molle</v>
      </c>
      <c r="E1090" s="3" t="s">
        <v>48</v>
      </c>
      <c r="F1090" s="4"/>
      <c r="G1090" s="2" t="str">
        <f>VLOOKUP($A1090,[1]products_2021_10_19_12_46_45!$A$3:$S$481,16,FALSE)</f>
        <v>&lt;ul&gt;&lt;li&gt;Chaleco funda antibalas con sistema molle.&lt;/li&gt;
&lt;li&gt;Totalmente regulable con abrojo (velcro).&lt;/li&gt;
&lt;/ul&gt;</v>
      </c>
      <c r="H1090" s="2" t="str">
        <f>IFERROR(VLOOKUP($A1090,[1]products_2021_10_19_12_46_45!$A$3:$S$481,17,FALSE),"")</f>
        <v>&lt;ul&gt;&lt;li&gt;Secciones de hombros acolchadas.&lt;/li&gt;
&lt;li&gt;Una pistolera termoformada de poliamida.&lt;/li&gt;
&lt;li&gt;Dos porta cartuchos.&lt;/li&gt;
&lt;li&gt;Un porta esposas termoformado de poliamida.&lt;/li&gt;
&lt;li&gt;Una cinta con encage delantero para ajuste y seguridad.&lt;/li&gt;
&lt;li&gt;Bordes cubiertos con cinta de poliamida y costuras reforzadas.&lt;/li&gt;
&lt;li&gt;Sistema molle en las secciones laterales para poder acomodar a gusto cada uno de los elementos.&lt;/li&gt;
&lt;/ul&gt;</v>
      </c>
      <c r="I1090" s="2" t="str">
        <f>VLOOKUP($A1090,[1]products_2021_10_19_12_46_45!$A$3:$S$481,5,FALSE)</f>
        <v>Equipamientos</v>
      </c>
      <c r="J1090" s="2" t="str">
        <f>IFERROR(VLOOKUP($A1090,[1]products_2021_10_19_12_46_45!$A$3:$S$481,6,FALSE),"")</f>
        <v>Fundas Balísticas o Porta placas</v>
      </c>
      <c r="K1090" s="2" t="str">
        <f>IFERROR(VLOOKUP($A1090,[1]products_2021_10_19_12_46_45!$A$3:$S$481,7,FALSE),"")</f>
        <v/>
      </c>
      <c r="L1090" s="2" t="str">
        <f>IFERROR(VLOOKUP($A1090,[1]products_2021_10_19_12_46_45!$A$3:$S$481,8,FALSE),"")</f>
        <v/>
      </c>
      <c r="M1090" s="2" t="str">
        <f>IFERROR(VLOOKUP($A1090,[1]products_2021_10_19_12_46_45!$A$3:$S$481,9,FALSE),"")</f>
        <v>Molle, Antibalas, Chaleco Funda</v>
      </c>
      <c r="N1090" s="2">
        <f>IFERROR(VLOOKUP(C1090,[2]articulo!$A$1:$D$9000,4,FALSE),"")</f>
        <v>12756</v>
      </c>
      <c r="O1090" s="2" t="str">
        <f>VLOOKUP($A1090,[1]products_2021_10_19_12_46_45!$A$3:$S$481,18,FALSE)</f>
        <v>https://rerda.com/1356/chaleco-funda-balistico-molle.jpg,https://rerda.com/1357/chaleco-funda-balistico-molle.jpg,https://rerda.com/1358/chaleco-funda-balistico-molle.jpg,https://rerda.com/1359/chaleco-funda-balistico-molle.jpg</v>
      </c>
      <c r="P1090" s="2">
        <f>IFERROR(VLOOKUP(B1090,[3]stock!$A$1:$B$9000,2,FALSE),"0")</f>
        <v>15</v>
      </c>
      <c r="Q1090" s="2">
        <f>VLOOKUP($A1090,[1]products_2021_10_19_12_46_45!$A$3:$S$481,11,FALSE)</f>
        <v>5</v>
      </c>
      <c r="R1090" s="2">
        <f>VLOOKUP($A1090,[1]products_2021_10_19_12_46_45!$A$3:$S$481,12,FALSE)</f>
        <v>5</v>
      </c>
      <c r="S1090" s="2">
        <f>VLOOKUP($A1090,[1]products_2021_10_19_12_46_45!$A$3:$S$481,13,FALSE)</f>
        <v>5</v>
      </c>
      <c r="T1090" s="2">
        <f>VLOOKUP($A1090,[1]products_2021_10_19_12_46_45!$A$3:$S$481,14,FALSE)</f>
        <v>0.03</v>
      </c>
      <c r="U1090" s="2"/>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row>
    <row r="1091" spans="1:45" hidden="1" x14ac:dyDescent="0.25">
      <c r="A1091" s="2">
        <v>329</v>
      </c>
      <c r="B1091" s="2">
        <v>240110304</v>
      </c>
      <c r="C1091" s="2">
        <f>VLOOKUP($A1091,[1]products_2021_10_19_12_46_45!$A$3:$S$481,3,FALSE)</f>
        <v>2401103</v>
      </c>
      <c r="D1091" s="2" t="str">
        <f>VLOOKUP($A1091,[1]products_2021_10_19_12_46_45!$A$3:$S$481,4,FALSE)</f>
        <v>Chaleco Funda Balístico Molle</v>
      </c>
      <c r="E1091" s="3" t="s">
        <v>49</v>
      </c>
      <c r="F1091" s="4"/>
      <c r="G1091" s="2" t="str">
        <f>VLOOKUP($A1091,[1]products_2021_10_19_12_46_45!$A$3:$S$481,16,FALSE)</f>
        <v>&lt;ul&gt;&lt;li&gt;Chaleco funda antibalas con sistema molle.&lt;/li&gt;
&lt;li&gt;Totalmente regulable con abrojo (velcro).&lt;/li&gt;
&lt;/ul&gt;</v>
      </c>
      <c r="H1091" s="2" t="str">
        <f>IFERROR(VLOOKUP($A1091,[1]products_2021_10_19_12_46_45!$A$3:$S$481,17,FALSE),"")</f>
        <v>&lt;ul&gt;&lt;li&gt;Secciones de hombros acolchadas.&lt;/li&gt;
&lt;li&gt;Una pistolera termoformada de poliamida.&lt;/li&gt;
&lt;li&gt;Dos porta cartuchos.&lt;/li&gt;
&lt;li&gt;Un porta esposas termoformado de poliamida.&lt;/li&gt;
&lt;li&gt;Una cinta con encage delantero para ajuste y seguridad.&lt;/li&gt;
&lt;li&gt;Bordes cubiertos con cinta de poliamida y costuras reforzadas.&lt;/li&gt;
&lt;li&gt;Sistema molle en las secciones laterales para poder acomodar a gusto cada uno de los elementos.&lt;/li&gt;
&lt;/ul&gt;</v>
      </c>
      <c r="I1091" s="2" t="str">
        <f>VLOOKUP($A1091,[1]products_2021_10_19_12_46_45!$A$3:$S$481,5,FALSE)</f>
        <v>Equipamientos</v>
      </c>
      <c r="J1091" s="2" t="str">
        <f>IFERROR(VLOOKUP($A1091,[1]products_2021_10_19_12_46_45!$A$3:$S$481,6,FALSE),"")</f>
        <v>Fundas Balísticas o Porta placas</v>
      </c>
      <c r="K1091" s="2" t="str">
        <f>IFERROR(VLOOKUP($A1091,[1]products_2021_10_19_12_46_45!$A$3:$S$481,7,FALSE),"")</f>
        <v/>
      </c>
      <c r="L1091" s="2" t="str">
        <f>IFERROR(VLOOKUP($A1091,[1]products_2021_10_19_12_46_45!$A$3:$S$481,8,FALSE),"")</f>
        <v/>
      </c>
      <c r="M1091" s="2" t="str">
        <f>IFERROR(VLOOKUP($A1091,[1]products_2021_10_19_12_46_45!$A$3:$S$481,9,FALSE),"")</f>
        <v>Molle, Antibalas, Chaleco Funda</v>
      </c>
      <c r="N1091" s="2">
        <f>IFERROR(VLOOKUP(C1091,[2]articulo!$A$1:$D$9000,4,FALSE),"")</f>
        <v>12756</v>
      </c>
      <c r="O1091" s="2" t="str">
        <f>VLOOKUP($A1091,[1]products_2021_10_19_12_46_45!$A$3:$S$481,18,FALSE)</f>
        <v>https://rerda.com/1356/chaleco-funda-balistico-molle.jpg,https://rerda.com/1357/chaleco-funda-balistico-molle.jpg,https://rerda.com/1358/chaleco-funda-balistico-molle.jpg,https://rerda.com/1359/chaleco-funda-balistico-molle.jpg</v>
      </c>
      <c r="P1091" s="2">
        <f>IFERROR(VLOOKUP(B1091,[3]stock!$A$1:$B$9000,2,FALSE),"0")</f>
        <v>16</v>
      </c>
      <c r="Q1091" s="2">
        <f>VLOOKUP($A1091,[1]products_2021_10_19_12_46_45!$A$3:$S$481,11,FALSE)</f>
        <v>5</v>
      </c>
      <c r="R1091" s="2">
        <f>VLOOKUP($A1091,[1]products_2021_10_19_12_46_45!$A$3:$S$481,12,FALSE)</f>
        <v>5</v>
      </c>
      <c r="S1091" s="2">
        <f>VLOOKUP($A1091,[1]products_2021_10_19_12_46_45!$A$3:$S$481,13,FALSE)</f>
        <v>5</v>
      </c>
      <c r="T1091" s="2">
        <f>VLOOKUP($A1091,[1]products_2021_10_19_12_46_45!$A$3:$S$481,14,FALSE)</f>
        <v>0.03</v>
      </c>
      <c r="U1091" s="2"/>
      <c r="V1091" s="2"/>
      <c r="W1091" s="2"/>
      <c r="X1091" s="2"/>
      <c r="Y1091" s="2"/>
      <c r="Z1091" s="2"/>
      <c r="AA1091" s="2"/>
      <c r="AB1091" s="2"/>
      <c r="AC1091" s="2"/>
      <c r="AD1091" s="2"/>
      <c r="AE1091" s="2"/>
      <c r="AF1091" s="2"/>
      <c r="AG1091" s="2"/>
      <c r="AH1091" s="2"/>
      <c r="AI1091" s="2"/>
      <c r="AJ1091" s="2"/>
      <c r="AK1091" s="2"/>
      <c r="AL1091" s="2"/>
      <c r="AM1091" s="2"/>
      <c r="AN1091" s="2"/>
      <c r="AO1091" s="2"/>
      <c r="AP1091" s="2"/>
      <c r="AQ1091" s="2"/>
      <c r="AR1091" s="2"/>
      <c r="AS1091" s="2"/>
    </row>
    <row r="1092" spans="1:45" hidden="1" x14ac:dyDescent="0.25">
      <c r="A1092" s="2">
        <v>329</v>
      </c>
      <c r="B1092" s="2">
        <v>240110305</v>
      </c>
      <c r="C1092" s="2">
        <f>VLOOKUP($A1092,[1]products_2021_10_19_12_46_45!$A$3:$S$481,3,FALSE)</f>
        <v>2401103</v>
      </c>
      <c r="D1092" s="2" t="str">
        <f>VLOOKUP($A1092,[1]products_2021_10_19_12_46_45!$A$3:$S$481,4,FALSE)</f>
        <v>Chaleco Funda Balístico Molle</v>
      </c>
      <c r="E1092" s="3" t="s">
        <v>50</v>
      </c>
      <c r="F1092" s="4"/>
      <c r="G1092" s="2" t="str">
        <f>VLOOKUP($A1092,[1]products_2021_10_19_12_46_45!$A$3:$S$481,16,FALSE)</f>
        <v>&lt;ul&gt;&lt;li&gt;Chaleco funda antibalas con sistema molle.&lt;/li&gt;
&lt;li&gt;Totalmente regulable con abrojo (velcro).&lt;/li&gt;
&lt;/ul&gt;</v>
      </c>
      <c r="H1092" s="2" t="str">
        <f>IFERROR(VLOOKUP($A1092,[1]products_2021_10_19_12_46_45!$A$3:$S$481,17,FALSE),"")</f>
        <v>&lt;ul&gt;&lt;li&gt;Secciones de hombros acolchadas.&lt;/li&gt;
&lt;li&gt;Una pistolera termoformada de poliamida.&lt;/li&gt;
&lt;li&gt;Dos porta cartuchos.&lt;/li&gt;
&lt;li&gt;Un porta esposas termoformado de poliamida.&lt;/li&gt;
&lt;li&gt;Una cinta con encage delantero para ajuste y seguridad.&lt;/li&gt;
&lt;li&gt;Bordes cubiertos con cinta de poliamida y costuras reforzadas.&lt;/li&gt;
&lt;li&gt;Sistema molle en las secciones laterales para poder acomodar a gusto cada uno de los elementos.&lt;/li&gt;
&lt;/ul&gt;</v>
      </c>
      <c r="I1092" s="2" t="str">
        <f>VLOOKUP($A1092,[1]products_2021_10_19_12_46_45!$A$3:$S$481,5,FALSE)</f>
        <v>Equipamientos</v>
      </c>
      <c r="J1092" s="2" t="str">
        <f>IFERROR(VLOOKUP($A1092,[1]products_2021_10_19_12_46_45!$A$3:$S$481,6,FALSE),"")</f>
        <v>Fundas Balísticas o Porta placas</v>
      </c>
      <c r="K1092" s="2" t="str">
        <f>IFERROR(VLOOKUP($A1092,[1]products_2021_10_19_12_46_45!$A$3:$S$481,7,FALSE),"")</f>
        <v/>
      </c>
      <c r="L1092" s="2" t="str">
        <f>IFERROR(VLOOKUP($A1092,[1]products_2021_10_19_12_46_45!$A$3:$S$481,8,FALSE),"")</f>
        <v/>
      </c>
      <c r="M1092" s="2" t="str">
        <f>IFERROR(VLOOKUP($A1092,[1]products_2021_10_19_12_46_45!$A$3:$S$481,9,FALSE),"")</f>
        <v>Molle, Antibalas, Chaleco Funda</v>
      </c>
      <c r="N1092" s="2">
        <f>IFERROR(VLOOKUP(C1092,[2]articulo!$A$1:$D$9000,4,FALSE),"")</f>
        <v>12756</v>
      </c>
      <c r="O1092" s="2" t="str">
        <f>VLOOKUP($A1092,[1]products_2021_10_19_12_46_45!$A$3:$S$481,18,FALSE)</f>
        <v>https://rerda.com/1356/chaleco-funda-balistico-molle.jpg,https://rerda.com/1357/chaleco-funda-balistico-molle.jpg,https://rerda.com/1358/chaleco-funda-balistico-molle.jpg,https://rerda.com/1359/chaleco-funda-balistico-molle.jpg</v>
      </c>
      <c r="P1092" s="2">
        <f>IFERROR(VLOOKUP(B1092,[3]stock!$A$1:$B$9000,2,FALSE),"0")</f>
        <v>17</v>
      </c>
      <c r="Q1092" s="2">
        <f>VLOOKUP($A1092,[1]products_2021_10_19_12_46_45!$A$3:$S$481,11,FALSE)</f>
        <v>5</v>
      </c>
      <c r="R1092" s="2">
        <f>VLOOKUP($A1092,[1]products_2021_10_19_12_46_45!$A$3:$S$481,12,FALSE)</f>
        <v>5</v>
      </c>
      <c r="S1092" s="2">
        <f>VLOOKUP($A1092,[1]products_2021_10_19_12_46_45!$A$3:$S$481,13,FALSE)</f>
        <v>5</v>
      </c>
      <c r="T1092" s="2">
        <f>VLOOKUP($A1092,[1]products_2021_10_19_12_46_45!$A$3:$S$481,14,FALSE)</f>
        <v>0.03</v>
      </c>
      <c r="U1092" s="2"/>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row>
    <row r="1093" spans="1:45" hidden="1" x14ac:dyDescent="0.25">
      <c r="A1093" s="2">
        <v>329</v>
      </c>
      <c r="B1093" s="2">
        <v>240110306</v>
      </c>
      <c r="C1093" s="2">
        <f>VLOOKUP($A1093,[1]products_2021_10_19_12_46_45!$A$3:$S$481,3,FALSE)</f>
        <v>2401103</v>
      </c>
      <c r="D1093" s="2" t="str">
        <f>VLOOKUP($A1093,[1]products_2021_10_19_12_46_45!$A$3:$S$481,4,FALSE)</f>
        <v>Chaleco Funda Balístico Molle</v>
      </c>
      <c r="E1093" s="3" t="s">
        <v>51</v>
      </c>
      <c r="F1093" s="4"/>
      <c r="G1093" s="2" t="str">
        <f>VLOOKUP($A1093,[1]products_2021_10_19_12_46_45!$A$3:$S$481,16,FALSE)</f>
        <v>&lt;ul&gt;&lt;li&gt;Chaleco funda antibalas con sistema molle.&lt;/li&gt;
&lt;li&gt;Totalmente regulable con abrojo (velcro).&lt;/li&gt;
&lt;/ul&gt;</v>
      </c>
      <c r="H1093" s="2" t="str">
        <f>IFERROR(VLOOKUP($A1093,[1]products_2021_10_19_12_46_45!$A$3:$S$481,17,FALSE),"")</f>
        <v>&lt;ul&gt;&lt;li&gt;Secciones de hombros acolchadas.&lt;/li&gt;
&lt;li&gt;Una pistolera termoformada de poliamida.&lt;/li&gt;
&lt;li&gt;Dos porta cartuchos.&lt;/li&gt;
&lt;li&gt;Un porta esposas termoformado de poliamida.&lt;/li&gt;
&lt;li&gt;Una cinta con encage delantero para ajuste y seguridad.&lt;/li&gt;
&lt;li&gt;Bordes cubiertos con cinta de poliamida y costuras reforzadas.&lt;/li&gt;
&lt;li&gt;Sistema molle en las secciones laterales para poder acomodar a gusto cada uno de los elementos.&lt;/li&gt;
&lt;/ul&gt;</v>
      </c>
      <c r="I1093" s="2" t="str">
        <f>VLOOKUP($A1093,[1]products_2021_10_19_12_46_45!$A$3:$S$481,5,FALSE)</f>
        <v>Equipamientos</v>
      </c>
      <c r="J1093" s="2" t="str">
        <f>IFERROR(VLOOKUP($A1093,[1]products_2021_10_19_12_46_45!$A$3:$S$481,6,FALSE),"")</f>
        <v>Fundas Balísticas o Porta placas</v>
      </c>
      <c r="K1093" s="2" t="str">
        <f>IFERROR(VLOOKUP($A1093,[1]products_2021_10_19_12_46_45!$A$3:$S$481,7,FALSE),"")</f>
        <v/>
      </c>
      <c r="L1093" s="2" t="str">
        <f>IFERROR(VLOOKUP($A1093,[1]products_2021_10_19_12_46_45!$A$3:$S$481,8,FALSE),"")</f>
        <v/>
      </c>
      <c r="M1093" s="2" t="str">
        <f>IFERROR(VLOOKUP($A1093,[1]products_2021_10_19_12_46_45!$A$3:$S$481,9,FALSE),"")</f>
        <v>Molle, Antibalas, Chaleco Funda</v>
      </c>
      <c r="N1093" s="2">
        <f>IFERROR(VLOOKUP(C1093,[2]articulo!$A$1:$D$9000,4,FALSE),"")</f>
        <v>12756</v>
      </c>
      <c r="O1093" s="2" t="str">
        <f>VLOOKUP($A1093,[1]products_2021_10_19_12_46_45!$A$3:$S$481,18,FALSE)</f>
        <v>https://rerda.com/1356/chaleco-funda-balistico-molle.jpg,https://rerda.com/1357/chaleco-funda-balistico-molle.jpg,https://rerda.com/1358/chaleco-funda-balistico-molle.jpg,https://rerda.com/1359/chaleco-funda-balistico-molle.jpg</v>
      </c>
      <c r="P1093" s="2">
        <f>IFERROR(VLOOKUP(B1093,[3]stock!$A$1:$B$9000,2,FALSE),"0")</f>
        <v>13</v>
      </c>
      <c r="Q1093" s="2">
        <f>VLOOKUP($A1093,[1]products_2021_10_19_12_46_45!$A$3:$S$481,11,FALSE)</f>
        <v>5</v>
      </c>
      <c r="R1093" s="2">
        <f>VLOOKUP($A1093,[1]products_2021_10_19_12_46_45!$A$3:$S$481,12,FALSE)</f>
        <v>5</v>
      </c>
      <c r="S1093" s="2">
        <f>VLOOKUP($A1093,[1]products_2021_10_19_12_46_45!$A$3:$S$481,13,FALSE)</f>
        <v>5</v>
      </c>
      <c r="T1093" s="2">
        <f>VLOOKUP($A1093,[1]products_2021_10_19_12_46_45!$A$3:$S$481,14,FALSE)</f>
        <v>0.03</v>
      </c>
      <c r="U1093" s="2"/>
      <c r="V1093" s="2"/>
      <c r="W1093" s="2"/>
      <c r="X1093" s="2"/>
      <c r="Y1093" s="2"/>
      <c r="Z1093" s="2"/>
      <c r="AA1093" s="2"/>
      <c r="AB1093" s="2"/>
      <c r="AC1093" s="2"/>
      <c r="AD1093" s="2"/>
      <c r="AE1093" s="2"/>
      <c r="AF1093" s="2"/>
      <c r="AG1093" s="2"/>
      <c r="AH1093" s="2"/>
      <c r="AI1093" s="2"/>
      <c r="AJ1093" s="2"/>
      <c r="AK1093" s="2"/>
      <c r="AL1093" s="2"/>
      <c r="AM1093" s="2"/>
      <c r="AN1093" s="2"/>
      <c r="AO1093" s="2"/>
      <c r="AP1093" s="2"/>
      <c r="AQ1093" s="2"/>
      <c r="AR1093" s="2"/>
      <c r="AS1093" s="2"/>
    </row>
    <row r="1094" spans="1:45" hidden="1" x14ac:dyDescent="0.25">
      <c r="A1094" s="2">
        <v>328</v>
      </c>
      <c r="B1094" s="2">
        <v>240124900</v>
      </c>
      <c r="C1094" s="2">
        <f>VLOOKUP($A1094,[1]products_2021_10_19_12_46_45!$A$3:$S$481,3,FALSE)</f>
        <v>2401249</v>
      </c>
      <c r="D1094" s="2" t="str">
        <f>VLOOKUP($A1094,[1]products_2021_10_19_12_46_45!$A$3:$S$481,4,FALSE)</f>
        <v>Chaleco Carrier con Porta Elementos</v>
      </c>
      <c r="E1094" s="3" t="s">
        <v>52</v>
      </c>
      <c r="F1094" s="4"/>
      <c r="G1094" s="2" t="str">
        <f>VLOOKUP($A1094,[1]products_2021_10_19_12_46_45!$A$3:$S$481,16,FALSE)</f>
        <v>&lt;ul&gt;_x000D_
&lt;li&gt;Chaleco funda con porta elementos.&lt;/li&gt;_x000D_
&lt;li&gt;Regulable a través de abrojo (velcro) y enganches de policarbonato.&lt;/li&gt;_x000D_
&lt;/ul&gt;</v>
      </c>
      <c r="H1094" s="2" t="str">
        <f>IFERROR(VLOOKUP($A1094,[1]products_2021_10_19_12_46_45!$A$3:$S$481,17,FALSE),"")</f>
        <v>&lt;ul&gt;_x000D_
&lt;li&gt;Una pistolera.&lt;/li&gt;_x000D_
&lt;li&gt;Un porta esposas.&lt;/li&gt;_x000D_
&lt;li&gt;Cartel "Policía" desmontable en el dorso.&lt;/li&gt;_x000D_
&lt;li&gt;Dos porta cartuchos.&lt;/li&gt;_x000D_
&lt;li&gt;Un porta Handy.&lt;/li&gt;_x000D_
&lt;li&gt;Bordes reforzados con costuras.&lt;/li&gt;_x000D_
&lt;li&gt;Dimensiones máximas que soporta de placas:&lt;/li&gt;_x000D_
&lt;li&gt;Parte Trasera: 45 x 89 cm.&lt;/li&gt;_x000D_
&lt;li&gt;Parte Delantera: 35 x 59 cm.&lt;/li&gt;_x000D_
&lt;/ul&gt;</v>
      </c>
      <c r="I1094" s="2" t="str">
        <f>VLOOKUP($A1094,[1]products_2021_10_19_12_46_45!$A$3:$S$481,5,FALSE)</f>
        <v>Equipamientos</v>
      </c>
      <c r="J1094" s="2" t="str">
        <f>IFERROR(VLOOKUP($A1094,[1]products_2021_10_19_12_46_45!$A$3:$S$481,6,FALSE),"")</f>
        <v>Fundas Balísticas o Porta placas</v>
      </c>
      <c r="K1094" s="2" t="str">
        <f>IFERROR(VLOOKUP($A1094,[1]products_2021_10_19_12_46_45!$A$3:$S$481,7,FALSE),"")</f>
        <v/>
      </c>
      <c r="L1094" s="2" t="str">
        <f>IFERROR(VLOOKUP($A1094,[1]products_2021_10_19_12_46_45!$A$3:$S$481,8,FALSE),"")</f>
        <v/>
      </c>
      <c r="M1094" s="2" t="str">
        <f>IFERROR(VLOOKUP($A1094,[1]products_2021_10_19_12_46_45!$A$3:$S$481,9,FALSE),"")</f>
        <v>Chaleco, Funda, Antibalas</v>
      </c>
      <c r="N1094" s="2">
        <f>IFERROR(VLOOKUP(C1094,[2]articulo!$A$1:$D$9000,4,FALSE),"")</f>
        <v>8137.58</v>
      </c>
      <c r="O1094" s="2" t="str">
        <f>VLOOKUP($A1094,[1]products_2021_10_19_12_46_45!$A$3:$S$481,18,FALSE)</f>
        <v>https://rerda.com/1353/chaleco-carrier-con-porta-elementos.jpg,https://rerda.com/3762/chaleco-carrier-con-porta-elementos.jpg,https://rerda.com/3763/chaleco-carrier-con-porta-elementos.jpg,https://rerda.com/1354/chaleco-carrier-con-porta-elementos.jpg,https://rerda.com/1355/chaleco-carrier-con-porta-elementos.jpg</v>
      </c>
      <c r="P1094" s="2">
        <f>IFERROR(VLOOKUP(B1094,[3]stock!$A$1:$B$9000,2,FALSE),"0")</f>
        <v>-1</v>
      </c>
      <c r="Q1094" s="2">
        <f>VLOOKUP($A1094,[1]products_2021_10_19_12_46_45!$A$3:$S$481,11,FALSE)</f>
        <v>5</v>
      </c>
      <c r="R1094" s="2">
        <f>VLOOKUP($A1094,[1]products_2021_10_19_12_46_45!$A$3:$S$481,12,FALSE)</f>
        <v>5</v>
      </c>
      <c r="S1094" s="2">
        <f>VLOOKUP($A1094,[1]products_2021_10_19_12_46_45!$A$3:$S$481,13,FALSE)</f>
        <v>5</v>
      </c>
      <c r="T1094" s="2">
        <f>VLOOKUP($A1094,[1]products_2021_10_19_12_46_45!$A$3:$S$481,14,FALSE)</f>
        <v>0.03</v>
      </c>
      <c r="U1094" s="2"/>
      <c r="V1094" s="2"/>
      <c r="W1094" s="2"/>
      <c r="X1094" s="2"/>
      <c r="Y1094" s="2"/>
      <c r="Z1094" s="2"/>
      <c r="AA1094" s="2"/>
      <c r="AB1094" s="2"/>
      <c r="AC1094" s="2"/>
      <c r="AD1094" s="2"/>
      <c r="AE1094" s="2"/>
      <c r="AF1094" s="2"/>
      <c r="AG1094" s="2"/>
      <c r="AH1094" s="2"/>
      <c r="AI1094" s="2"/>
      <c r="AJ1094" s="2"/>
      <c r="AK1094" s="2"/>
      <c r="AL1094" s="2"/>
      <c r="AM1094" s="2"/>
      <c r="AN1094" s="2"/>
      <c r="AO1094" s="2"/>
      <c r="AP1094" s="2"/>
      <c r="AQ1094" s="2"/>
      <c r="AR1094" s="2"/>
      <c r="AS1094" s="2"/>
    </row>
    <row r="1095" spans="1:45" hidden="1" x14ac:dyDescent="0.25">
      <c r="A1095" s="2">
        <v>328</v>
      </c>
      <c r="B1095" s="2">
        <v>240124901</v>
      </c>
      <c r="C1095" s="2">
        <f>VLOOKUP($A1095,[1]products_2021_10_19_12_46_45!$A$3:$S$481,3,FALSE)</f>
        <v>2401249</v>
      </c>
      <c r="D1095" s="2" t="str">
        <f>VLOOKUP($A1095,[1]products_2021_10_19_12_46_45!$A$3:$S$481,4,FALSE)</f>
        <v>Chaleco Carrier con Porta Elementos</v>
      </c>
      <c r="E1095" s="3" t="s">
        <v>53</v>
      </c>
      <c r="F1095" s="4"/>
      <c r="G1095" s="2" t="str">
        <f>VLOOKUP($A1095,[1]products_2021_10_19_12_46_45!$A$3:$S$481,16,FALSE)</f>
        <v>&lt;ul&gt;_x000D_
&lt;li&gt;Chaleco funda con porta elementos.&lt;/li&gt;_x000D_
&lt;li&gt;Regulable a través de abrojo (velcro) y enganches de policarbonato.&lt;/li&gt;_x000D_
&lt;/ul&gt;</v>
      </c>
      <c r="H1095" s="2" t="str">
        <f>IFERROR(VLOOKUP($A1095,[1]products_2021_10_19_12_46_45!$A$3:$S$481,17,FALSE),"")</f>
        <v>&lt;ul&gt;_x000D_
&lt;li&gt;Una pistolera.&lt;/li&gt;_x000D_
&lt;li&gt;Un porta esposas.&lt;/li&gt;_x000D_
&lt;li&gt;Cartel "Policía" desmontable en el dorso.&lt;/li&gt;_x000D_
&lt;li&gt;Dos porta cartuchos.&lt;/li&gt;_x000D_
&lt;li&gt;Un porta Handy.&lt;/li&gt;_x000D_
&lt;li&gt;Bordes reforzados con costuras.&lt;/li&gt;_x000D_
&lt;li&gt;Dimensiones máximas que soporta de placas:&lt;/li&gt;_x000D_
&lt;li&gt;Parte Trasera: 45 x 89 cm.&lt;/li&gt;_x000D_
&lt;li&gt;Parte Delantera: 35 x 59 cm.&lt;/li&gt;_x000D_
&lt;/ul&gt;</v>
      </c>
      <c r="I1095" s="2" t="str">
        <f>VLOOKUP($A1095,[1]products_2021_10_19_12_46_45!$A$3:$S$481,5,FALSE)</f>
        <v>Equipamientos</v>
      </c>
      <c r="J1095" s="2" t="str">
        <f>IFERROR(VLOOKUP($A1095,[1]products_2021_10_19_12_46_45!$A$3:$S$481,6,FALSE),"")</f>
        <v>Fundas Balísticas o Porta placas</v>
      </c>
      <c r="K1095" s="2" t="str">
        <f>IFERROR(VLOOKUP($A1095,[1]products_2021_10_19_12_46_45!$A$3:$S$481,7,FALSE),"")</f>
        <v/>
      </c>
      <c r="L1095" s="2" t="str">
        <f>IFERROR(VLOOKUP($A1095,[1]products_2021_10_19_12_46_45!$A$3:$S$481,8,FALSE),"")</f>
        <v/>
      </c>
      <c r="M1095" s="2" t="str">
        <f>IFERROR(VLOOKUP($A1095,[1]products_2021_10_19_12_46_45!$A$3:$S$481,9,FALSE),"")</f>
        <v>Chaleco, Funda, Antibalas</v>
      </c>
      <c r="N1095" s="2">
        <f>IFERROR(VLOOKUP(C1095,[2]articulo!$A$1:$D$9000,4,FALSE),"")</f>
        <v>8137.58</v>
      </c>
      <c r="O1095" s="2" t="str">
        <f>VLOOKUP($A1095,[1]products_2021_10_19_12_46_45!$A$3:$S$481,18,FALSE)</f>
        <v>https://rerda.com/1353/chaleco-carrier-con-porta-elementos.jpg,https://rerda.com/3762/chaleco-carrier-con-porta-elementos.jpg,https://rerda.com/3763/chaleco-carrier-con-porta-elementos.jpg,https://rerda.com/1354/chaleco-carrier-con-porta-elementos.jpg,https://rerda.com/1355/chaleco-carrier-con-porta-elementos.jpg</v>
      </c>
      <c r="P1095" s="2">
        <f>IFERROR(VLOOKUP(B1095,[3]stock!$A$1:$B$9000,2,FALSE),"0")</f>
        <v>0</v>
      </c>
      <c r="Q1095" s="2">
        <f>VLOOKUP($A1095,[1]products_2021_10_19_12_46_45!$A$3:$S$481,11,FALSE)</f>
        <v>5</v>
      </c>
      <c r="R1095" s="2">
        <f>VLOOKUP($A1095,[1]products_2021_10_19_12_46_45!$A$3:$S$481,12,FALSE)</f>
        <v>5</v>
      </c>
      <c r="S1095" s="2">
        <f>VLOOKUP($A1095,[1]products_2021_10_19_12_46_45!$A$3:$S$481,13,FALSE)</f>
        <v>5</v>
      </c>
      <c r="T1095" s="2">
        <f>VLOOKUP($A1095,[1]products_2021_10_19_12_46_45!$A$3:$S$481,14,FALSE)</f>
        <v>0.03</v>
      </c>
      <c r="U1095" s="2"/>
      <c r="V1095" s="2"/>
      <c r="W1095" s="2"/>
      <c r="X1095" s="2"/>
      <c r="Y1095" s="2"/>
      <c r="Z1095" s="2"/>
      <c r="AA1095" s="2"/>
      <c r="AB1095" s="2"/>
      <c r="AC1095" s="2"/>
      <c r="AD1095" s="2"/>
      <c r="AE1095" s="2"/>
      <c r="AF1095" s="2"/>
      <c r="AG1095" s="2"/>
      <c r="AH1095" s="2"/>
      <c r="AI1095" s="2"/>
      <c r="AJ1095" s="2"/>
      <c r="AK1095" s="2"/>
      <c r="AL1095" s="2"/>
      <c r="AM1095" s="2"/>
      <c r="AN1095" s="2"/>
      <c r="AO1095" s="2"/>
      <c r="AP1095" s="2"/>
      <c r="AQ1095" s="2"/>
      <c r="AR1095" s="2"/>
      <c r="AS1095" s="2"/>
    </row>
    <row r="1096" spans="1:45" hidden="1" x14ac:dyDescent="0.25">
      <c r="A1096" s="2">
        <v>793</v>
      </c>
      <c r="B1096" s="2">
        <v>240129800</v>
      </c>
      <c r="C1096" s="2">
        <f>VLOOKUP($A1096,[1]products_2021_10_19_12_46_45!$A$3:$S$481,3,FALSE)</f>
        <v>2401298</v>
      </c>
      <c r="D1096" s="2" t="str">
        <f>VLOOKUP($A1096,[1]products_2021_10_19_12_46_45!$A$3:$S$481,4,FALSE)</f>
        <v>Chaleco de Vestir Lana Azul</v>
      </c>
      <c r="E1096" s="3" t="s">
        <v>45</v>
      </c>
      <c r="F1096" s="4"/>
      <c r="G1096" s="2" t="str">
        <f>VLOOKUP($A1096,[1]products_2021_10_19_12_46_45!$A$3:$S$481,16,FALSE)</f>
        <v>Chaleco de lana con cuello escote en V (ve corta)._x000D_
Hombreras._x000D_
Porta charreteras._x000D_
Corte militar.</v>
      </c>
      <c r="H1096" s="2" t="str">
        <f>IFERROR(VLOOKUP($A1096,[1]products_2021_10_19_12_46_45!$A$3:$S$481,17,FALSE),"")</f>
        <v/>
      </c>
      <c r="I1096" s="2" t="str">
        <f>VLOOKUP($A1096,[1]products_2021_10_19_12_46_45!$A$3:$S$481,5,FALSE)</f>
        <v>Indumentaria militar</v>
      </c>
      <c r="J1096" s="2" t="str">
        <f>IFERROR(VLOOKUP($A1096,[1]products_2021_10_19_12_46_45!$A$3:$S$481,6,FALSE),"")</f>
        <v>Tricotas</v>
      </c>
      <c r="K1096" s="2" t="str">
        <f>IFERROR(VLOOKUP($A1096,[1]products_2021_10_19_12_46_45!$A$3:$S$481,7,FALSE),"")</f>
        <v>Chalecos de lana</v>
      </c>
      <c r="L1096" s="2" t="str">
        <f>IFERROR(VLOOKUP($A1096,[1]products_2021_10_19_12_46_45!$A$3:$S$481,8,FALSE),"")</f>
        <v/>
      </c>
      <c r="M1096" s="2" t="str">
        <f>IFERROR(VLOOKUP($A1096,[1]products_2021_10_19_12_46_45!$A$3:$S$481,9,FALSE),"")</f>
        <v>Lana, Chaleco</v>
      </c>
      <c r="N1096" s="2">
        <f>IFERROR(VLOOKUP(C1096,[2]articulo!$A$1:$D$9000,4,FALSE),"")</f>
        <v>2886.5</v>
      </c>
      <c r="O1096" s="2" t="str">
        <f>VLOOKUP($A1096,[1]products_2021_10_19_12_46_45!$A$3:$S$481,18,FALSE)</f>
        <v>https://rerda.com/3786/chaleco-de-vestir-lana-azul.jpg,https://rerda.com/3787/chaleco-de-vestir-lana-azul.jpg,https://rerda.com/3788/chaleco-de-vestir-lana-azul.jpg</v>
      </c>
      <c r="P1096" s="2">
        <f>IFERROR(VLOOKUP(B1096,[3]stock!$A$1:$B$9000,2,FALSE),"0")</f>
        <v>10</v>
      </c>
      <c r="Q1096" s="2">
        <f>VLOOKUP($A1096,[1]products_2021_10_19_12_46_45!$A$3:$S$481,11,FALSE)</f>
        <v>5</v>
      </c>
      <c r="R1096" s="2">
        <f>VLOOKUP($A1096,[1]products_2021_10_19_12_46_45!$A$3:$S$481,12,FALSE)</f>
        <v>5</v>
      </c>
      <c r="S1096" s="2">
        <f>VLOOKUP($A1096,[1]products_2021_10_19_12_46_45!$A$3:$S$481,13,FALSE)</f>
        <v>5</v>
      </c>
      <c r="T1096" s="2">
        <f>VLOOKUP($A1096,[1]products_2021_10_19_12_46_45!$A$3:$S$481,14,FALSE)</f>
        <v>0.03</v>
      </c>
      <c r="U1096" s="2"/>
      <c r="V1096" s="2"/>
      <c r="W1096" s="2"/>
      <c r="X1096" s="2"/>
      <c r="Y1096" s="2"/>
      <c r="Z1096" s="2"/>
      <c r="AA1096" s="2"/>
      <c r="AB1096" s="2"/>
      <c r="AC1096" s="2"/>
      <c r="AD1096" s="2"/>
      <c r="AE1096" s="2"/>
      <c r="AF1096" s="2"/>
      <c r="AG1096" s="2"/>
      <c r="AH1096" s="2"/>
      <c r="AI1096" s="2"/>
      <c r="AJ1096" s="2"/>
      <c r="AK1096" s="2"/>
      <c r="AL1096" s="2"/>
      <c r="AM1096" s="2"/>
      <c r="AN1096" s="2"/>
      <c r="AO1096" s="2"/>
      <c r="AP1096" s="2"/>
      <c r="AQ1096" s="2"/>
      <c r="AR1096" s="2"/>
      <c r="AS1096" s="2"/>
    </row>
    <row r="1097" spans="1:45" hidden="1" x14ac:dyDescent="0.25">
      <c r="A1097" s="2">
        <v>793</v>
      </c>
      <c r="B1097" s="2">
        <v>240129801</v>
      </c>
      <c r="C1097" s="2">
        <f>VLOOKUP($A1097,[1]products_2021_10_19_12_46_45!$A$3:$S$481,3,FALSE)</f>
        <v>2401298</v>
      </c>
      <c r="D1097" s="2" t="str">
        <f>VLOOKUP($A1097,[1]products_2021_10_19_12_46_45!$A$3:$S$481,4,FALSE)</f>
        <v>Chaleco de Vestir Lana Azul</v>
      </c>
      <c r="E1097" s="3" t="s">
        <v>46</v>
      </c>
      <c r="F1097" s="4"/>
      <c r="G1097" s="2" t="str">
        <f>VLOOKUP($A1097,[1]products_2021_10_19_12_46_45!$A$3:$S$481,16,FALSE)</f>
        <v>Chaleco de lana con cuello escote en V (ve corta)._x000D_
Hombreras._x000D_
Porta charreteras._x000D_
Corte militar.</v>
      </c>
      <c r="H1097" s="2" t="str">
        <f>IFERROR(VLOOKUP($A1097,[1]products_2021_10_19_12_46_45!$A$3:$S$481,17,FALSE),"")</f>
        <v/>
      </c>
      <c r="I1097" s="2" t="str">
        <f>VLOOKUP($A1097,[1]products_2021_10_19_12_46_45!$A$3:$S$481,5,FALSE)</f>
        <v>Indumentaria militar</v>
      </c>
      <c r="J1097" s="2" t="str">
        <f>IFERROR(VLOOKUP($A1097,[1]products_2021_10_19_12_46_45!$A$3:$S$481,6,FALSE),"")</f>
        <v>Tricotas</v>
      </c>
      <c r="K1097" s="2" t="str">
        <f>IFERROR(VLOOKUP($A1097,[1]products_2021_10_19_12_46_45!$A$3:$S$481,7,FALSE),"")</f>
        <v>Chalecos de lana</v>
      </c>
      <c r="L1097" s="2" t="str">
        <f>IFERROR(VLOOKUP($A1097,[1]products_2021_10_19_12_46_45!$A$3:$S$481,8,FALSE),"")</f>
        <v/>
      </c>
      <c r="M1097" s="2" t="str">
        <f>IFERROR(VLOOKUP($A1097,[1]products_2021_10_19_12_46_45!$A$3:$S$481,9,FALSE),"")</f>
        <v>Lana, Chaleco</v>
      </c>
      <c r="N1097" s="2">
        <f>IFERROR(VLOOKUP(C1097,[2]articulo!$A$1:$D$9000,4,FALSE),"")</f>
        <v>2886.5</v>
      </c>
      <c r="O1097" s="2" t="str">
        <f>VLOOKUP($A1097,[1]products_2021_10_19_12_46_45!$A$3:$S$481,18,FALSE)</f>
        <v>https://rerda.com/3786/chaleco-de-vestir-lana-azul.jpg,https://rerda.com/3787/chaleco-de-vestir-lana-azul.jpg,https://rerda.com/3788/chaleco-de-vestir-lana-azul.jpg</v>
      </c>
      <c r="P1097" s="2">
        <f>IFERROR(VLOOKUP(B1097,[3]stock!$A$1:$B$9000,2,FALSE),"0")</f>
        <v>12</v>
      </c>
      <c r="Q1097" s="2">
        <f>VLOOKUP($A1097,[1]products_2021_10_19_12_46_45!$A$3:$S$481,11,FALSE)</f>
        <v>5</v>
      </c>
      <c r="R1097" s="2">
        <f>VLOOKUP($A1097,[1]products_2021_10_19_12_46_45!$A$3:$S$481,12,FALSE)</f>
        <v>5</v>
      </c>
      <c r="S1097" s="2">
        <f>VLOOKUP($A1097,[1]products_2021_10_19_12_46_45!$A$3:$S$481,13,FALSE)</f>
        <v>5</v>
      </c>
      <c r="T1097" s="2">
        <f>VLOOKUP($A1097,[1]products_2021_10_19_12_46_45!$A$3:$S$481,14,FALSE)</f>
        <v>0.03</v>
      </c>
      <c r="U1097" s="2"/>
      <c r="V1097" s="2"/>
      <c r="W1097" s="2"/>
      <c r="X1097" s="2"/>
      <c r="Y1097" s="2"/>
      <c r="Z1097" s="2"/>
      <c r="AA1097" s="2"/>
      <c r="AB1097" s="2"/>
      <c r="AC1097" s="2"/>
      <c r="AD1097" s="2"/>
      <c r="AE1097" s="2"/>
      <c r="AF1097" s="2"/>
      <c r="AG1097" s="2"/>
      <c r="AH1097" s="2"/>
      <c r="AI1097" s="2"/>
      <c r="AJ1097" s="2"/>
      <c r="AK1097" s="2"/>
      <c r="AL1097" s="2"/>
      <c r="AM1097" s="2"/>
      <c r="AN1097" s="2"/>
      <c r="AO1097" s="2"/>
      <c r="AP1097" s="2"/>
      <c r="AQ1097" s="2"/>
      <c r="AR1097" s="2"/>
      <c r="AS1097" s="2"/>
    </row>
    <row r="1098" spans="1:45" hidden="1" x14ac:dyDescent="0.25">
      <c r="A1098" s="2">
        <v>793</v>
      </c>
      <c r="B1098" s="2">
        <v>240129802</v>
      </c>
      <c r="C1098" s="2">
        <f>VLOOKUP($A1098,[1]products_2021_10_19_12_46_45!$A$3:$S$481,3,FALSE)</f>
        <v>2401298</v>
      </c>
      <c r="D1098" s="2" t="str">
        <f>VLOOKUP($A1098,[1]products_2021_10_19_12_46_45!$A$3:$S$481,4,FALSE)</f>
        <v>Chaleco de Vestir Lana Azul</v>
      </c>
      <c r="E1098" s="3" t="s">
        <v>47</v>
      </c>
      <c r="F1098" s="4"/>
      <c r="G1098" s="2" t="str">
        <f>VLOOKUP($A1098,[1]products_2021_10_19_12_46_45!$A$3:$S$481,16,FALSE)</f>
        <v>Chaleco de lana con cuello escote en V (ve corta)._x000D_
Hombreras._x000D_
Porta charreteras._x000D_
Corte militar.</v>
      </c>
      <c r="H1098" s="2" t="str">
        <f>IFERROR(VLOOKUP($A1098,[1]products_2021_10_19_12_46_45!$A$3:$S$481,17,FALSE),"")</f>
        <v/>
      </c>
      <c r="I1098" s="2" t="str">
        <f>VLOOKUP($A1098,[1]products_2021_10_19_12_46_45!$A$3:$S$481,5,FALSE)</f>
        <v>Indumentaria militar</v>
      </c>
      <c r="J1098" s="2" t="str">
        <f>IFERROR(VLOOKUP($A1098,[1]products_2021_10_19_12_46_45!$A$3:$S$481,6,FALSE),"")</f>
        <v>Tricotas</v>
      </c>
      <c r="K1098" s="2" t="str">
        <f>IFERROR(VLOOKUP($A1098,[1]products_2021_10_19_12_46_45!$A$3:$S$481,7,FALSE),"")</f>
        <v>Chalecos de lana</v>
      </c>
      <c r="L1098" s="2" t="str">
        <f>IFERROR(VLOOKUP($A1098,[1]products_2021_10_19_12_46_45!$A$3:$S$481,8,FALSE),"")</f>
        <v/>
      </c>
      <c r="M1098" s="2" t="str">
        <f>IFERROR(VLOOKUP($A1098,[1]products_2021_10_19_12_46_45!$A$3:$S$481,9,FALSE),"")</f>
        <v>Lana, Chaleco</v>
      </c>
      <c r="N1098" s="2">
        <f>IFERROR(VLOOKUP(C1098,[2]articulo!$A$1:$D$9000,4,FALSE),"")</f>
        <v>2886.5</v>
      </c>
      <c r="O1098" s="2" t="str">
        <f>VLOOKUP($A1098,[1]products_2021_10_19_12_46_45!$A$3:$S$481,18,FALSE)</f>
        <v>https://rerda.com/3786/chaleco-de-vestir-lana-azul.jpg,https://rerda.com/3787/chaleco-de-vestir-lana-azul.jpg,https://rerda.com/3788/chaleco-de-vestir-lana-azul.jpg</v>
      </c>
      <c r="P1098" s="2">
        <f>IFERROR(VLOOKUP(B1098,[3]stock!$A$1:$B$9000,2,FALSE),"0")</f>
        <v>19</v>
      </c>
      <c r="Q1098" s="2">
        <f>VLOOKUP($A1098,[1]products_2021_10_19_12_46_45!$A$3:$S$481,11,FALSE)</f>
        <v>5</v>
      </c>
      <c r="R1098" s="2">
        <f>VLOOKUP($A1098,[1]products_2021_10_19_12_46_45!$A$3:$S$481,12,FALSE)</f>
        <v>5</v>
      </c>
      <c r="S1098" s="2">
        <f>VLOOKUP($A1098,[1]products_2021_10_19_12_46_45!$A$3:$S$481,13,FALSE)</f>
        <v>5</v>
      </c>
      <c r="T1098" s="2">
        <f>VLOOKUP($A1098,[1]products_2021_10_19_12_46_45!$A$3:$S$481,14,FALSE)</f>
        <v>0.03</v>
      </c>
      <c r="U1098" s="2"/>
      <c r="V1098" s="2"/>
      <c r="W1098" s="2"/>
      <c r="X1098" s="2"/>
      <c r="Y1098" s="2"/>
      <c r="Z1098" s="2"/>
      <c r="AA1098" s="2"/>
      <c r="AB1098" s="2"/>
      <c r="AC1098" s="2"/>
      <c r="AD1098" s="2"/>
      <c r="AE1098" s="2"/>
      <c r="AF1098" s="2"/>
      <c r="AG1098" s="2"/>
      <c r="AH1098" s="2"/>
      <c r="AI1098" s="2"/>
      <c r="AJ1098" s="2"/>
      <c r="AK1098" s="2"/>
      <c r="AL1098" s="2"/>
      <c r="AM1098" s="2"/>
      <c r="AN1098" s="2"/>
      <c r="AO1098" s="2"/>
      <c r="AP1098" s="2"/>
      <c r="AQ1098" s="2"/>
      <c r="AR1098" s="2"/>
      <c r="AS1098" s="2"/>
    </row>
    <row r="1099" spans="1:45" hidden="1" x14ac:dyDescent="0.25">
      <c r="A1099" s="2">
        <v>793</v>
      </c>
      <c r="B1099" s="2">
        <v>240129803</v>
      </c>
      <c r="C1099" s="2">
        <f>VLOOKUP($A1099,[1]products_2021_10_19_12_46_45!$A$3:$S$481,3,FALSE)</f>
        <v>2401298</v>
      </c>
      <c r="D1099" s="2" t="str">
        <f>VLOOKUP($A1099,[1]products_2021_10_19_12_46_45!$A$3:$S$481,4,FALSE)</f>
        <v>Chaleco de Vestir Lana Azul</v>
      </c>
      <c r="E1099" s="3" t="s">
        <v>48</v>
      </c>
      <c r="F1099" s="4"/>
      <c r="G1099" s="2" t="str">
        <f>VLOOKUP($A1099,[1]products_2021_10_19_12_46_45!$A$3:$S$481,16,FALSE)</f>
        <v>Chaleco de lana con cuello escote en V (ve corta)._x000D_
Hombreras._x000D_
Porta charreteras._x000D_
Corte militar.</v>
      </c>
      <c r="H1099" s="2" t="str">
        <f>IFERROR(VLOOKUP($A1099,[1]products_2021_10_19_12_46_45!$A$3:$S$481,17,FALSE),"")</f>
        <v/>
      </c>
      <c r="I1099" s="2" t="str">
        <f>VLOOKUP($A1099,[1]products_2021_10_19_12_46_45!$A$3:$S$481,5,FALSE)</f>
        <v>Indumentaria militar</v>
      </c>
      <c r="J1099" s="2" t="str">
        <f>IFERROR(VLOOKUP($A1099,[1]products_2021_10_19_12_46_45!$A$3:$S$481,6,FALSE),"")</f>
        <v>Tricotas</v>
      </c>
      <c r="K1099" s="2" t="str">
        <f>IFERROR(VLOOKUP($A1099,[1]products_2021_10_19_12_46_45!$A$3:$S$481,7,FALSE),"")</f>
        <v>Chalecos de lana</v>
      </c>
      <c r="L1099" s="2" t="str">
        <f>IFERROR(VLOOKUP($A1099,[1]products_2021_10_19_12_46_45!$A$3:$S$481,8,FALSE),"")</f>
        <v/>
      </c>
      <c r="M1099" s="2" t="str">
        <f>IFERROR(VLOOKUP($A1099,[1]products_2021_10_19_12_46_45!$A$3:$S$481,9,FALSE),"")</f>
        <v>Lana, Chaleco</v>
      </c>
      <c r="N1099" s="2">
        <f>IFERROR(VLOOKUP(C1099,[2]articulo!$A$1:$D$9000,4,FALSE),"")</f>
        <v>2886.5</v>
      </c>
      <c r="O1099" s="2" t="str">
        <f>VLOOKUP($A1099,[1]products_2021_10_19_12_46_45!$A$3:$S$481,18,FALSE)</f>
        <v>https://rerda.com/3786/chaleco-de-vestir-lana-azul.jpg,https://rerda.com/3787/chaleco-de-vestir-lana-azul.jpg,https://rerda.com/3788/chaleco-de-vestir-lana-azul.jpg</v>
      </c>
      <c r="P1099" s="2">
        <f>IFERROR(VLOOKUP(B1099,[3]stock!$A$1:$B$9000,2,FALSE),"0")</f>
        <v>31</v>
      </c>
      <c r="Q1099" s="2">
        <f>VLOOKUP($A1099,[1]products_2021_10_19_12_46_45!$A$3:$S$481,11,FALSE)</f>
        <v>5</v>
      </c>
      <c r="R1099" s="2">
        <f>VLOOKUP($A1099,[1]products_2021_10_19_12_46_45!$A$3:$S$481,12,FALSE)</f>
        <v>5</v>
      </c>
      <c r="S1099" s="2">
        <f>VLOOKUP($A1099,[1]products_2021_10_19_12_46_45!$A$3:$S$481,13,FALSE)</f>
        <v>5</v>
      </c>
      <c r="T1099" s="2">
        <f>VLOOKUP($A1099,[1]products_2021_10_19_12_46_45!$A$3:$S$481,14,FALSE)</f>
        <v>0.03</v>
      </c>
      <c r="U1099" s="2"/>
      <c r="V1099" s="2"/>
      <c r="W1099" s="2"/>
      <c r="X1099" s="2"/>
      <c r="Y1099" s="2"/>
      <c r="Z1099" s="2"/>
      <c r="AA1099" s="2"/>
      <c r="AB1099" s="2"/>
      <c r="AC1099" s="2"/>
      <c r="AD1099" s="2"/>
      <c r="AE1099" s="2"/>
      <c r="AF1099" s="2"/>
      <c r="AG1099" s="2"/>
      <c r="AH1099" s="2"/>
      <c r="AI1099" s="2"/>
      <c r="AJ1099" s="2"/>
      <c r="AK1099" s="2"/>
      <c r="AL1099" s="2"/>
      <c r="AM1099" s="2"/>
      <c r="AN1099" s="2"/>
      <c r="AO1099" s="2"/>
      <c r="AP1099" s="2"/>
      <c r="AQ1099" s="2"/>
      <c r="AR1099" s="2"/>
      <c r="AS1099" s="2"/>
    </row>
    <row r="1100" spans="1:45" hidden="1" x14ac:dyDescent="0.25">
      <c r="A1100" s="2">
        <v>793</v>
      </c>
      <c r="B1100" s="2">
        <v>240129804</v>
      </c>
      <c r="C1100" s="2">
        <f>VLOOKUP($A1100,[1]products_2021_10_19_12_46_45!$A$3:$S$481,3,FALSE)</f>
        <v>2401298</v>
      </c>
      <c r="D1100" s="2" t="str">
        <f>VLOOKUP($A1100,[1]products_2021_10_19_12_46_45!$A$3:$S$481,4,FALSE)</f>
        <v>Chaleco de Vestir Lana Azul</v>
      </c>
      <c r="E1100" s="3" t="s">
        <v>49</v>
      </c>
      <c r="F1100" s="4"/>
      <c r="G1100" s="2" t="str">
        <f>VLOOKUP($A1100,[1]products_2021_10_19_12_46_45!$A$3:$S$481,16,FALSE)</f>
        <v>Chaleco de lana con cuello escote en V (ve corta)._x000D_
Hombreras._x000D_
Porta charreteras._x000D_
Corte militar.</v>
      </c>
      <c r="H1100" s="2" t="str">
        <f>IFERROR(VLOOKUP($A1100,[1]products_2021_10_19_12_46_45!$A$3:$S$481,17,FALSE),"")</f>
        <v/>
      </c>
      <c r="I1100" s="2" t="str">
        <f>VLOOKUP($A1100,[1]products_2021_10_19_12_46_45!$A$3:$S$481,5,FALSE)</f>
        <v>Indumentaria militar</v>
      </c>
      <c r="J1100" s="2" t="str">
        <f>IFERROR(VLOOKUP($A1100,[1]products_2021_10_19_12_46_45!$A$3:$S$481,6,FALSE),"")</f>
        <v>Tricotas</v>
      </c>
      <c r="K1100" s="2" t="str">
        <f>IFERROR(VLOOKUP($A1100,[1]products_2021_10_19_12_46_45!$A$3:$S$481,7,FALSE),"")</f>
        <v>Chalecos de lana</v>
      </c>
      <c r="L1100" s="2" t="str">
        <f>IFERROR(VLOOKUP($A1100,[1]products_2021_10_19_12_46_45!$A$3:$S$481,8,FALSE),"")</f>
        <v/>
      </c>
      <c r="M1100" s="2" t="str">
        <f>IFERROR(VLOOKUP($A1100,[1]products_2021_10_19_12_46_45!$A$3:$S$481,9,FALSE),"")</f>
        <v>Lana, Chaleco</v>
      </c>
      <c r="N1100" s="2">
        <f>IFERROR(VLOOKUP(C1100,[2]articulo!$A$1:$D$9000,4,FALSE),"")</f>
        <v>2886.5</v>
      </c>
      <c r="O1100" s="2" t="str">
        <f>VLOOKUP($A1100,[1]products_2021_10_19_12_46_45!$A$3:$S$481,18,FALSE)</f>
        <v>https://rerda.com/3786/chaleco-de-vestir-lana-azul.jpg,https://rerda.com/3787/chaleco-de-vestir-lana-azul.jpg,https://rerda.com/3788/chaleco-de-vestir-lana-azul.jpg</v>
      </c>
      <c r="P1100" s="2">
        <f>IFERROR(VLOOKUP(B1100,[3]stock!$A$1:$B$9000,2,FALSE),"0")</f>
        <v>56</v>
      </c>
      <c r="Q1100" s="2">
        <f>VLOOKUP($A1100,[1]products_2021_10_19_12_46_45!$A$3:$S$481,11,FALSE)</f>
        <v>5</v>
      </c>
      <c r="R1100" s="2">
        <f>VLOOKUP($A1100,[1]products_2021_10_19_12_46_45!$A$3:$S$481,12,FALSE)</f>
        <v>5</v>
      </c>
      <c r="S1100" s="2">
        <f>VLOOKUP($A1100,[1]products_2021_10_19_12_46_45!$A$3:$S$481,13,FALSE)</f>
        <v>5</v>
      </c>
      <c r="T1100" s="2">
        <f>VLOOKUP($A1100,[1]products_2021_10_19_12_46_45!$A$3:$S$481,14,FALSE)</f>
        <v>0.03</v>
      </c>
      <c r="U1100" s="2"/>
      <c r="V1100" s="2"/>
      <c r="W1100" s="2"/>
      <c r="X1100" s="2"/>
      <c r="Y1100" s="2"/>
      <c r="Z1100" s="2"/>
      <c r="AA1100" s="2"/>
      <c r="AB1100" s="2"/>
      <c r="AC1100" s="2"/>
      <c r="AD1100" s="2"/>
      <c r="AE1100" s="2"/>
      <c r="AF1100" s="2"/>
      <c r="AG1100" s="2"/>
      <c r="AH1100" s="2"/>
      <c r="AI1100" s="2"/>
      <c r="AJ1100" s="2"/>
      <c r="AK1100" s="2"/>
      <c r="AL1100" s="2"/>
      <c r="AM1100" s="2"/>
      <c r="AN1100" s="2"/>
      <c r="AO1100" s="2"/>
      <c r="AP1100" s="2"/>
      <c r="AQ1100" s="2"/>
      <c r="AR1100" s="2"/>
      <c r="AS1100" s="2"/>
    </row>
    <row r="1101" spans="1:45" hidden="1" x14ac:dyDescent="0.25">
      <c r="A1101" s="2">
        <v>793</v>
      </c>
      <c r="B1101" s="2">
        <v>240129805</v>
      </c>
      <c r="C1101" s="2">
        <f>VLOOKUP($A1101,[1]products_2021_10_19_12_46_45!$A$3:$S$481,3,FALSE)</f>
        <v>2401298</v>
      </c>
      <c r="D1101" s="2" t="str">
        <f>VLOOKUP($A1101,[1]products_2021_10_19_12_46_45!$A$3:$S$481,4,FALSE)</f>
        <v>Chaleco de Vestir Lana Azul</v>
      </c>
      <c r="E1101" s="3" t="s">
        <v>50</v>
      </c>
      <c r="F1101" s="4"/>
      <c r="G1101" s="2" t="str">
        <f>VLOOKUP($A1101,[1]products_2021_10_19_12_46_45!$A$3:$S$481,16,FALSE)</f>
        <v>Chaleco de lana con cuello escote en V (ve corta)._x000D_
Hombreras._x000D_
Porta charreteras._x000D_
Corte militar.</v>
      </c>
      <c r="H1101" s="2" t="str">
        <f>IFERROR(VLOOKUP($A1101,[1]products_2021_10_19_12_46_45!$A$3:$S$481,17,FALSE),"")</f>
        <v/>
      </c>
      <c r="I1101" s="2" t="str">
        <f>VLOOKUP($A1101,[1]products_2021_10_19_12_46_45!$A$3:$S$481,5,FALSE)</f>
        <v>Indumentaria militar</v>
      </c>
      <c r="J1101" s="2" t="str">
        <f>IFERROR(VLOOKUP($A1101,[1]products_2021_10_19_12_46_45!$A$3:$S$481,6,FALSE),"")</f>
        <v>Tricotas</v>
      </c>
      <c r="K1101" s="2" t="str">
        <f>IFERROR(VLOOKUP($A1101,[1]products_2021_10_19_12_46_45!$A$3:$S$481,7,FALSE),"")</f>
        <v>Chalecos de lana</v>
      </c>
      <c r="L1101" s="2" t="str">
        <f>IFERROR(VLOOKUP($A1101,[1]products_2021_10_19_12_46_45!$A$3:$S$481,8,FALSE),"")</f>
        <v/>
      </c>
      <c r="M1101" s="2" t="str">
        <f>IFERROR(VLOOKUP($A1101,[1]products_2021_10_19_12_46_45!$A$3:$S$481,9,FALSE),"")</f>
        <v>Lana, Chaleco</v>
      </c>
      <c r="N1101" s="2">
        <f>IFERROR(VLOOKUP(C1101,[2]articulo!$A$1:$D$9000,4,FALSE),"")</f>
        <v>2886.5</v>
      </c>
      <c r="O1101" s="2" t="str">
        <f>VLOOKUP($A1101,[1]products_2021_10_19_12_46_45!$A$3:$S$481,18,FALSE)</f>
        <v>https://rerda.com/3786/chaleco-de-vestir-lana-azul.jpg,https://rerda.com/3787/chaleco-de-vestir-lana-azul.jpg,https://rerda.com/3788/chaleco-de-vestir-lana-azul.jpg</v>
      </c>
      <c r="P1101" s="2">
        <f>IFERROR(VLOOKUP(B1101,[3]stock!$A$1:$B$9000,2,FALSE),"0")</f>
        <v>32</v>
      </c>
      <c r="Q1101" s="2">
        <f>VLOOKUP($A1101,[1]products_2021_10_19_12_46_45!$A$3:$S$481,11,FALSE)</f>
        <v>5</v>
      </c>
      <c r="R1101" s="2">
        <f>VLOOKUP($A1101,[1]products_2021_10_19_12_46_45!$A$3:$S$481,12,FALSE)</f>
        <v>5</v>
      </c>
      <c r="S1101" s="2">
        <f>VLOOKUP($A1101,[1]products_2021_10_19_12_46_45!$A$3:$S$481,13,FALSE)</f>
        <v>5</v>
      </c>
      <c r="T1101" s="2">
        <f>VLOOKUP($A1101,[1]products_2021_10_19_12_46_45!$A$3:$S$481,14,FALSE)</f>
        <v>0.03</v>
      </c>
      <c r="U1101" s="2"/>
      <c r="V1101" s="2"/>
      <c r="W1101" s="2"/>
      <c r="X1101" s="2"/>
      <c r="Y1101" s="2"/>
      <c r="Z1101" s="2"/>
      <c r="AA1101" s="2"/>
      <c r="AB1101" s="2"/>
      <c r="AC1101" s="2"/>
      <c r="AD1101" s="2"/>
      <c r="AE1101" s="2"/>
      <c r="AF1101" s="2"/>
      <c r="AG1101" s="2"/>
      <c r="AH1101" s="2"/>
      <c r="AI1101" s="2"/>
      <c r="AJ1101" s="2"/>
      <c r="AK1101" s="2"/>
      <c r="AL1101" s="2"/>
      <c r="AM1101" s="2"/>
      <c r="AN1101" s="2"/>
      <c r="AO1101" s="2"/>
      <c r="AP1101" s="2"/>
      <c r="AQ1101" s="2"/>
      <c r="AR1101" s="2"/>
      <c r="AS1101" s="2"/>
    </row>
    <row r="1102" spans="1:45" hidden="1" x14ac:dyDescent="0.25">
      <c r="A1102" s="2">
        <v>793</v>
      </c>
      <c r="B1102" s="2">
        <v>240129806</v>
      </c>
      <c r="C1102" s="2">
        <f>VLOOKUP($A1102,[1]products_2021_10_19_12_46_45!$A$3:$S$481,3,FALSE)</f>
        <v>2401298</v>
      </c>
      <c r="D1102" s="2" t="str">
        <f>VLOOKUP($A1102,[1]products_2021_10_19_12_46_45!$A$3:$S$481,4,FALSE)</f>
        <v>Chaleco de Vestir Lana Azul</v>
      </c>
      <c r="E1102" s="3" t="s">
        <v>51</v>
      </c>
      <c r="F1102" s="4"/>
      <c r="G1102" s="2" t="str">
        <f>VLOOKUP($A1102,[1]products_2021_10_19_12_46_45!$A$3:$S$481,16,FALSE)</f>
        <v>Chaleco de lana con cuello escote en V (ve corta)._x000D_
Hombreras._x000D_
Porta charreteras._x000D_
Corte militar.</v>
      </c>
      <c r="H1102" s="2" t="str">
        <f>IFERROR(VLOOKUP($A1102,[1]products_2021_10_19_12_46_45!$A$3:$S$481,17,FALSE),"")</f>
        <v/>
      </c>
      <c r="I1102" s="2" t="str">
        <f>VLOOKUP($A1102,[1]products_2021_10_19_12_46_45!$A$3:$S$481,5,FALSE)</f>
        <v>Indumentaria militar</v>
      </c>
      <c r="J1102" s="2" t="str">
        <f>IFERROR(VLOOKUP($A1102,[1]products_2021_10_19_12_46_45!$A$3:$S$481,6,FALSE),"")</f>
        <v>Tricotas</v>
      </c>
      <c r="K1102" s="2" t="str">
        <f>IFERROR(VLOOKUP($A1102,[1]products_2021_10_19_12_46_45!$A$3:$S$481,7,FALSE),"")</f>
        <v>Chalecos de lana</v>
      </c>
      <c r="L1102" s="2" t="str">
        <f>IFERROR(VLOOKUP($A1102,[1]products_2021_10_19_12_46_45!$A$3:$S$481,8,FALSE),"")</f>
        <v/>
      </c>
      <c r="M1102" s="2" t="str">
        <f>IFERROR(VLOOKUP($A1102,[1]products_2021_10_19_12_46_45!$A$3:$S$481,9,FALSE),"")</f>
        <v>Lana, Chaleco</v>
      </c>
      <c r="N1102" s="2">
        <f>IFERROR(VLOOKUP(C1102,[2]articulo!$A$1:$D$9000,4,FALSE),"")</f>
        <v>2886.5</v>
      </c>
      <c r="O1102" s="2" t="str">
        <f>VLOOKUP($A1102,[1]products_2021_10_19_12_46_45!$A$3:$S$481,18,FALSE)</f>
        <v>https://rerda.com/3786/chaleco-de-vestir-lana-azul.jpg,https://rerda.com/3787/chaleco-de-vestir-lana-azul.jpg,https://rerda.com/3788/chaleco-de-vestir-lana-azul.jpg</v>
      </c>
      <c r="P1102" s="2">
        <f>IFERROR(VLOOKUP(B1102,[3]stock!$A$1:$B$9000,2,FALSE),"0")</f>
        <v>26</v>
      </c>
      <c r="Q1102" s="2">
        <f>VLOOKUP($A1102,[1]products_2021_10_19_12_46_45!$A$3:$S$481,11,FALSE)</f>
        <v>5</v>
      </c>
      <c r="R1102" s="2">
        <f>VLOOKUP($A1102,[1]products_2021_10_19_12_46_45!$A$3:$S$481,12,FALSE)</f>
        <v>5</v>
      </c>
      <c r="S1102" s="2">
        <f>VLOOKUP($A1102,[1]products_2021_10_19_12_46_45!$A$3:$S$481,13,FALSE)</f>
        <v>5</v>
      </c>
      <c r="T1102" s="2">
        <f>VLOOKUP($A1102,[1]products_2021_10_19_12_46_45!$A$3:$S$481,14,FALSE)</f>
        <v>0.03</v>
      </c>
      <c r="U1102" s="2"/>
      <c r="V1102" s="2"/>
      <c r="W1102" s="2"/>
      <c r="X1102" s="2"/>
      <c r="Y1102" s="2"/>
      <c r="Z1102" s="2"/>
      <c r="AA1102" s="2"/>
      <c r="AB1102" s="2"/>
      <c r="AC1102" s="2"/>
      <c r="AD1102" s="2"/>
      <c r="AE1102" s="2"/>
      <c r="AF1102" s="2"/>
      <c r="AG1102" s="2"/>
      <c r="AH1102" s="2"/>
      <c r="AI1102" s="2"/>
      <c r="AJ1102" s="2"/>
      <c r="AK1102" s="2"/>
      <c r="AL1102" s="2"/>
      <c r="AM1102" s="2"/>
      <c r="AN1102" s="2"/>
      <c r="AO1102" s="2"/>
      <c r="AP1102" s="2"/>
      <c r="AQ1102" s="2"/>
      <c r="AR1102" s="2"/>
      <c r="AS1102" s="2"/>
    </row>
    <row r="1103" spans="1:45" hidden="1" x14ac:dyDescent="0.25">
      <c r="A1103" s="2">
        <v>793</v>
      </c>
      <c r="B1103" s="2">
        <v>240129808</v>
      </c>
      <c r="C1103" s="2">
        <f>VLOOKUP($A1103,[1]products_2021_10_19_12_46_45!$A$3:$S$481,3,FALSE)</f>
        <v>2401298</v>
      </c>
      <c r="D1103" s="2" t="str">
        <f>VLOOKUP($A1103,[1]products_2021_10_19_12_46_45!$A$3:$S$481,4,FALSE)</f>
        <v>Chaleco de Vestir Lana Azul</v>
      </c>
      <c r="E1103" s="3" t="s">
        <v>58</v>
      </c>
      <c r="F1103" s="4"/>
      <c r="G1103" s="2" t="str">
        <f>VLOOKUP($A1103,[1]products_2021_10_19_12_46_45!$A$3:$S$481,16,FALSE)</f>
        <v>Chaleco de lana con cuello escote en V (ve corta)._x000D_
Hombreras._x000D_
Porta charreteras._x000D_
Corte militar.</v>
      </c>
      <c r="H1103" s="2" t="str">
        <f>IFERROR(VLOOKUP($A1103,[1]products_2021_10_19_12_46_45!$A$3:$S$481,17,FALSE),"")</f>
        <v/>
      </c>
      <c r="I1103" s="2" t="str">
        <f>VLOOKUP($A1103,[1]products_2021_10_19_12_46_45!$A$3:$S$481,5,FALSE)</f>
        <v>Indumentaria militar</v>
      </c>
      <c r="J1103" s="2" t="str">
        <f>IFERROR(VLOOKUP($A1103,[1]products_2021_10_19_12_46_45!$A$3:$S$481,6,FALSE),"")</f>
        <v>Tricotas</v>
      </c>
      <c r="K1103" s="2" t="str">
        <f>IFERROR(VLOOKUP($A1103,[1]products_2021_10_19_12_46_45!$A$3:$S$481,7,FALSE),"")</f>
        <v>Chalecos de lana</v>
      </c>
      <c r="L1103" s="2" t="str">
        <f>IFERROR(VLOOKUP($A1103,[1]products_2021_10_19_12_46_45!$A$3:$S$481,8,FALSE),"")</f>
        <v/>
      </c>
      <c r="M1103" s="2" t="str">
        <f>IFERROR(VLOOKUP($A1103,[1]products_2021_10_19_12_46_45!$A$3:$S$481,9,FALSE),"")</f>
        <v>Lana, Chaleco</v>
      </c>
      <c r="N1103" s="2">
        <f>IFERROR(VLOOKUP(C1103,[2]articulo!$A$1:$D$9000,4,FALSE),"")</f>
        <v>2886.5</v>
      </c>
      <c r="O1103" s="2" t="str">
        <f>VLOOKUP($A1103,[1]products_2021_10_19_12_46_45!$A$3:$S$481,18,FALSE)</f>
        <v>https://rerda.com/3786/chaleco-de-vestir-lana-azul.jpg,https://rerda.com/3787/chaleco-de-vestir-lana-azul.jpg,https://rerda.com/3788/chaleco-de-vestir-lana-azul.jpg</v>
      </c>
      <c r="P1103" s="2" t="str">
        <f>IFERROR(VLOOKUP(B1103,[3]stock!$A$1:$B$9000,2,FALSE),"0")</f>
        <v>0</v>
      </c>
      <c r="Q1103" s="2">
        <f>VLOOKUP($A1103,[1]products_2021_10_19_12_46_45!$A$3:$S$481,11,FALSE)</f>
        <v>5</v>
      </c>
      <c r="R1103" s="2">
        <f>VLOOKUP($A1103,[1]products_2021_10_19_12_46_45!$A$3:$S$481,12,FALSE)</f>
        <v>5</v>
      </c>
      <c r="S1103" s="2">
        <f>VLOOKUP($A1103,[1]products_2021_10_19_12_46_45!$A$3:$S$481,13,FALSE)</f>
        <v>5</v>
      </c>
      <c r="T1103" s="2">
        <f>VLOOKUP($A1103,[1]products_2021_10_19_12_46_45!$A$3:$S$481,14,FALSE)</f>
        <v>0.03</v>
      </c>
      <c r="U1103" s="2"/>
      <c r="V1103" s="2"/>
      <c r="W1103" s="2"/>
      <c r="X1103" s="2"/>
      <c r="Y1103" s="2"/>
      <c r="Z1103" s="2"/>
      <c r="AA1103" s="2"/>
      <c r="AB1103" s="2"/>
      <c r="AC1103" s="2"/>
      <c r="AD1103" s="2"/>
      <c r="AE1103" s="2"/>
      <c r="AF1103" s="2"/>
      <c r="AG1103" s="2"/>
      <c r="AH1103" s="2"/>
      <c r="AI1103" s="2"/>
      <c r="AJ1103" s="2"/>
      <c r="AK1103" s="2"/>
      <c r="AL1103" s="2"/>
      <c r="AM1103" s="2"/>
      <c r="AN1103" s="2"/>
      <c r="AO1103" s="2"/>
      <c r="AP1103" s="2"/>
      <c r="AQ1103" s="2"/>
      <c r="AR1103" s="2"/>
      <c r="AS1103" s="2"/>
    </row>
    <row r="1104" spans="1:45" hidden="1" x14ac:dyDescent="0.25">
      <c r="A1104" s="2">
        <v>193</v>
      </c>
      <c r="B1104" s="2">
        <v>240158401</v>
      </c>
      <c r="C1104" s="2">
        <f>VLOOKUP($A1104,[1]products_2021_10_19_12_46_45!$A$3:$S$481,3,FALSE)</f>
        <v>2401584</v>
      </c>
      <c r="D1104" s="2" t="str">
        <f>VLOOKUP($A1104,[1]products_2021_10_19_12_46_45!$A$3:$S$481,4,FALSE)</f>
        <v>Chaleco de Vestir Lana Negro</v>
      </c>
      <c r="E1104" s="3" t="s">
        <v>46</v>
      </c>
      <c r="F1104" s="4"/>
      <c r="G1104" s="2" t="str">
        <f>VLOOKUP($A1104,[1]products_2021_10_19_12_46_45!$A$3:$S$481,16,FALSE)</f>
        <v>Chaleco de lana con cuello escote en V (ve corta)._x000D_
Hombreras._x000D_
Porta charreteras._x000D_
Corte militar.</v>
      </c>
      <c r="H1104" s="2" t="str">
        <f>IFERROR(VLOOKUP($A1104,[1]products_2021_10_19_12_46_45!$A$3:$S$481,17,FALSE),"")</f>
        <v/>
      </c>
      <c r="I1104" s="2" t="str">
        <f>VLOOKUP($A1104,[1]products_2021_10_19_12_46_45!$A$3:$S$481,5,FALSE)</f>
        <v>Indumentaria militar</v>
      </c>
      <c r="J1104" s="2" t="str">
        <f>IFERROR(VLOOKUP($A1104,[1]products_2021_10_19_12_46_45!$A$3:$S$481,6,FALSE),"")</f>
        <v>Tricotas</v>
      </c>
      <c r="K1104" s="2" t="str">
        <f>IFERROR(VLOOKUP($A1104,[1]products_2021_10_19_12_46_45!$A$3:$S$481,7,FALSE),"")</f>
        <v>Chalecos de lana</v>
      </c>
      <c r="L1104" s="2" t="str">
        <f>IFERROR(VLOOKUP($A1104,[1]products_2021_10_19_12_46_45!$A$3:$S$481,8,FALSE),"")</f>
        <v/>
      </c>
      <c r="M1104" s="2" t="str">
        <f>IFERROR(VLOOKUP($A1104,[1]products_2021_10_19_12_46_45!$A$3:$S$481,9,FALSE),"")</f>
        <v>Lana, Chaleco</v>
      </c>
      <c r="N1104" s="2">
        <f>IFERROR(VLOOKUP(C1104,[2]articulo!$A$1:$D$9000,4,FALSE),"")</f>
        <v>2886.5</v>
      </c>
      <c r="O1104" s="2" t="str">
        <f>VLOOKUP($A1104,[1]products_2021_10_19_12_46_45!$A$3:$S$481,18,FALSE)</f>
        <v>https://rerda.com/947/chaleco-de-vestir-lana-negro.jpg,https://rerda.com/948/chaleco-de-vestir-lana-negro.jpg,https://rerda.com/949/chaleco-de-vestir-lana-negro.jpg</v>
      </c>
      <c r="P1104" s="2">
        <f>IFERROR(VLOOKUP(B1104,[3]stock!$A$1:$B$9000,2,FALSE),"0")</f>
        <v>0</v>
      </c>
      <c r="Q1104" s="2">
        <f>VLOOKUP($A1104,[1]products_2021_10_19_12_46_45!$A$3:$S$481,11,FALSE)</f>
        <v>5</v>
      </c>
      <c r="R1104" s="2">
        <f>VLOOKUP($A1104,[1]products_2021_10_19_12_46_45!$A$3:$S$481,12,FALSE)</f>
        <v>5</v>
      </c>
      <c r="S1104" s="2">
        <f>VLOOKUP($A1104,[1]products_2021_10_19_12_46_45!$A$3:$S$481,13,FALSE)</f>
        <v>5</v>
      </c>
      <c r="T1104" s="2">
        <f>VLOOKUP($A1104,[1]products_2021_10_19_12_46_45!$A$3:$S$481,14,FALSE)</f>
        <v>0.03</v>
      </c>
      <c r="U1104" s="2"/>
      <c r="V1104" s="2"/>
      <c r="W1104" s="2"/>
      <c r="X1104" s="2"/>
      <c r="Y1104" s="2"/>
      <c r="Z1104" s="2"/>
      <c r="AA1104" s="2"/>
      <c r="AB1104" s="2"/>
      <c r="AC1104" s="2"/>
      <c r="AD1104" s="2"/>
      <c r="AE1104" s="2"/>
      <c r="AF1104" s="2"/>
      <c r="AG1104" s="2"/>
      <c r="AH1104" s="2"/>
      <c r="AI1104" s="2"/>
      <c r="AJ1104" s="2"/>
      <c r="AK1104" s="2"/>
      <c r="AL1104" s="2"/>
      <c r="AM1104" s="2"/>
      <c r="AN1104" s="2"/>
      <c r="AO1104" s="2"/>
      <c r="AP1104" s="2"/>
      <c r="AQ1104" s="2"/>
      <c r="AR1104" s="2"/>
      <c r="AS1104" s="2"/>
    </row>
    <row r="1105" spans="1:45" hidden="1" x14ac:dyDescent="0.25">
      <c r="A1105" s="2">
        <v>193</v>
      </c>
      <c r="B1105" s="2">
        <v>240158402</v>
      </c>
      <c r="C1105" s="2">
        <f>VLOOKUP($A1105,[1]products_2021_10_19_12_46_45!$A$3:$S$481,3,FALSE)</f>
        <v>2401584</v>
      </c>
      <c r="D1105" s="2" t="str">
        <f>VLOOKUP($A1105,[1]products_2021_10_19_12_46_45!$A$3:$S$481,4,FALSE)</f>
        <v>Chaleco de Vestir Lana Negro</v>
      </c>
      <c r="E1105" s="3" t="s">
        <v>47</v>
      </c>
      <c r="F1105" s="4"/>
      <c r="G1105" s="2" t="str">
        <f>VLOOKUP($A1105,[1]products_2021_10_19_12_46_45!$A$3:$S$481,16,FALSE)</f>
        <v>Chaleco de lana con cuello escote en V (ve corta)._x000D_
Hombreras._x000D_
Porta charreteras._x000D_
Corte militar.</v>
      </c>
      <c r="H1105" s="2" t="str">
        <f>IFERROR(VLOOKUP($A1105,[1]products_2021_10_19_12_46_45!$A$3:$S$481,17,FALSE),"")</f>
        <v/>
      </c>
      <c r="I1105" s="2" t="str">
        <f>VLOOKUP($A1105,[1]products_2021_10_19_12_46_45!$A$3:$S$481,5,FALSE)</f>
        <v>Indumentaria militar</v>
      </c>
      <c r="J1105" s="2" t="str">
        <f>IFERROR(VLOOKUP($A1105,[1]products_2021_10_19_12_46_45!$A$3:$S$481,6,FALSE),"")</f>
        <v>Tricotas</v>
      </c>
      <c r="K1105" s="2" t="str">
        <f>IFERROR(VLOOKUP($A1105,[1]products_2021_10_19_12_46_45!$A$3:$S$481,7,FALSE),"")</f>
        <v>Chalecos de lana</v>
      </c>
      <c r="L1105" s="2" t="str">
        <f>IFERROR(VLOOKUP($A1105,[1]products_2021_10_19_12_46_45!$A$3:$S$481,8,FALSE),"")</f>
        <v/>
      </c>
      <c r="M1105" s="2" t="str">
        <f>IFERROR(VLOOKUP($A1105,[1]products_2021_10_19_12_46_45!$A$3:$S$481,9,FALSE),"")</f>
        <v>Lana, Chaleco</v>
      </c>
      <c r="N1105" s="2">
        <f>IFERROR(VLOOKUP(C1105,[2]articulo!$A$1:$D$9000,4,FALSE),"")</f>
        <v>2886.5</v>
      </c>
      <c r="O1105" s="2" t="str">
        <f>VLOOKUP($A1105,[1]products_2021_10_19_12_46_45!$A$3:$S$481,18,FALSE)</f>
        <v>https://rerda.com/947/chaleco-de-vestir-lana-negro.jpg,https://rerda.com/948/chaleco-de-vestir-lana-negro.jpg,https://rerda.com/949/chaleco-de-vestir-lana-negro.jpg</v>
      </c>
      <c r="P1105" s="2">
        <f>IFERROR(VLOOKUP(B1105,[3]stock!$A$1:$B$9000,2,FALSE),"0")</f>
        <v>16</v>
      </c>
      <c r="Q1105" s="2">
        <f>VLOOKUP($A1105,[1]products_2021_10_19_12_46_45!$A$3:$S$481,11,FALSE)</f>
        <v>5</v>
      </c>
      <c r="R1105" s="2">
        <f>VLOOKUP($A1105,[1]products_2021_10_19_12_46_45!$A$3:$S$481,12,FALSE)</f>
        <v>5</v>
      </c>
      <c r="S1105" s="2">
        <f>VLOOKUP($A1105,[1]products_2021_10_19_12_46_45!$A$3:$S$481,13,FALSE)</f>
        <v>5</v>
      </c>
      <c r="T1105" s="2">
        <f>VLOOKUP($A1105,[1]products_2021_10_19_12_46_45!$A$3:$S$481,14,FALSE)</f>
        <v>0.03</v>
      </c>
      <c r="U1105" s="2"/>
      <c r="V1105" s="2"/>
      <c r="W1105" s="2"/>
      <c r="X1105" s="2"/>
      <c r="Y1105" s="2"/>
      <c r="Z1105" s="2"/>
      <c r="AA1105" s="2"/>
      <c r="AB1105" s="2"/>
      <c r="AC1105" s="2"/>
      <c r="AD1105" s="2"/>
      <c r="AE1105" s="2"/>
      <c r="AF1105" s="2"/>
      <c r="AG1105" s="2"/>
      <c r="AH1105" s="2"/>
      <c r="AI1105" s="2"/>
      <c r="AJ1105" s="2"/>
      <c r="AK1105" s="2"/>
      <c r="AL1105" s="2"/>
      <c r="AM1105" s="2"/>
      <c r="AN1105" s="2"/>
      <c r="AO1105" s="2"/>
      <c r="AP1105" s="2"/>
      <c r="AQ1105" s="2"/>
      <c r="AR1105" s="2"/>
      <c r="AS1105" s="2"/>
    </row>
    <row r="1106" spans="1:45" hidden="1" x14ac:dyDescent="0.25">
      <c r="A1106" s="2">
        <v>193</v>
      </c>
      <c r="B1106" s="2">
        <v>240158403</v>
      </c>
      <c r="C1106" s="2">
        <f>VLOOKUP($A1106,[1]products_2021_10_19_12_46_45!$A$3:$S$481,3,FALSE)</f>
        <v>2401584</v>
      </c>
      <c r="D1106" s="2" t="str">
        <f>VLOOKUP($A1106,[1]products_2021_10_19_12_46_45!$A$3:$S$481,4,FALSE)</f>
        <v>Chaleco de Vestir Lana Negro</v>
      </c>
      <c r="E1106" s="3" t="s">
        <v>48</v>
      </c>
      <c r="F1106" s="4"/>
      <c r="G1106" s="2" t="str">
        <f>VLOOKUP($A1106,[1]products_2021_10_19_12_46_45!$A$3:$S$481,16,FALSE)</f>
        <v>Chaleco de lana con cuello escote en V (ve corta)._x000D_
Hombreras._x000D_
Porta charreteras._x000D_
Corte militar.</v>
      </c>
      <c r="H1106" s="2" t="str">
        <f>IFERROR(VLOOKUP($A1106,[1]products_2021_10_19_12_46_45!$A$3:$S$481,17,FALSE),"")</f>
        <v/>
      </c>
      <c r="I1106" s="2" t="str">
        <f>VLOOKUP($A1106,[1]products_2021_10_19_12_46_45!$A$3:$S$481,5,FALSE)</f>
        <v>Indumentaria militar</v>
      </c>
      <c r="J1106" s="2" t="str">
        <f>IFERROR(VLOOKUP($A1106,[1]products_2021_10_19_12_46_45!$A$3:$S$481,6,FALSE),"")</f>
        <v>Tricotas</v>
      </c>
      <c r="K1106" s="2" t="str">
        <f>IFERROR(VLOOKUP($A1106,[1]products_2021_10_19_12_46_45!$A$3:$S$481,7,FALSE),"")</f>
        <v>Chalecos de lana</v>
      </c>
      <c r="L1106" s="2" t="str">
        <f>IFERROR(VLOOKUP($A1106,[1]products_2021_10_19_12_46_45!$A$3:$S$481,8,FALSE),"")</f>
        <v/>
      </c>
      <c r="M1106" s="2" t="str">
        <f>IFERROR(VLOOKUP($A1106,[1]products_2021_10_19_12_46_45!$A$3:$S$481,9,FALSE),"")</f>
        <v>Lana, Chaleco</v>
      </c>
      <c r="N1106" s="2">
        <f>IFERROR(VLOOKUP(C1106,[2]articulo!$A$1:$D$9000,4,FALSE),"")</f>
        <v>2886.5</v>
      </c>
      <c r="O1106" s="2" t="str">
        <f>VLOOKUP($A1106,[1]products_2021_10_19_12_46_45!$A$3:$S$481,18,FALSE)</f>
        <v>https://rerda.com/947/chaleco-de-vestir-lana-negro.jpg,https://rerda.com/948/chaleco-de-vestir-lana-negro.jpg,https://rerda.com/949/chaleco-de-vestir-lana-negro.jpg</v>
      </c>
      <c r="P1106" s="2">
        <f>IFERROR(VLOOKUP(B1106,[3]stock!$A$1:$B$9000,2,FALSE),"0")</f>
        <v>32</v>
      </c>
      <c r="Q1106" s="2">
        <f>VLOOKUP($A1106,[1]products_2021_10_19_12_46_45!$A$3:$S$481,11,FALSE)</f>
        <v>5</v>
      </c>
      <c r="R1106" s="2">
        <f>VLOOKUP($A1106,[1]products_2021_10_19_12_46_45!$A$3:$S$481,12,FALSE)</f>
        <v>5</v>
      </c>
      <c r="S1106" s="2">
        <f>VLOOKUP($A1106,[1]products_2021_10_19_12_46_45!$A$3:$S$481,13,FALSE)</f>
        <v>5</v>
      </c>
      <c r="T1106" s="2">
        <f>VLOOKUP($A1106,[1]products_2021_10_19_12_46_45!$A$3:$S$481,14,FALSE)</f>
        <v>0.03</v>
      </c>
      <c r="U1106" s="2"/>
      <c r="V1106" s="2"/>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row>
    <row r="1107" spans="1:45" hidden="1" x14ac:dyDescent="0.25">
      <c r="A1107" s="2">
        <v>193</v>
      </c>
      <c r="B1107" s="2">
        <v>240158404</v>
      </c>
      <c r="C1107" s="2">
        <f>VLOOKUP($A1107,[1]products_2021_10_19_12_46_45!$A$3:$S$481,3,FALSE)</f>
        <v>2401584</v>
      </c>
      <c r="D1107" s="2" t="str">
        <f>VLOOKUP($A1107,[1]products_2021_10_19_12_46_45!$A$3:$S$481,4,FALSE)</f>
        <v>Chaleco de Vestir Lana Negro</v>
      </c>
      <c r="E1107" s="3" t="s">
        <v>49</v>
      </c>
      <c r="F1107" s="4"/>
      <c r="G1107" s="2" t="str">
        <f>VLOOKUP($A1107,[1]products_2021_10_19_12_46_45!$A$3:$S$481,16,FALSE)</f>
        <v>Chaleco de lana con cuello escote en V (ve corta)._x000D_
Hombreras._x000D_
Porta charreteras._x000D_
Corte militar.</v>
      </c>
      <c r="H1107" s="2" t="str">
        <f>IFERROR(VLOOKUP($A1107,[1]products_2021_10_19_12_46_45!$A$3:$S$481,17,FALSE),"")</f>
        <v/>
      </c>
      <c r="I1107" s="2" t="str">
        <f>VLOOKUP($A1107,[1]products_2021_10_19_12_46_45!$A$3:$S$481,5,FALSE)</f>
        <v>Indumentaria militar</v>
      </c>
      <c r="J1107" s="2" t="str">
        <f>IFERROR(VLOOKUP($A1107,[1]products_2021_10_19_12_46_45!$A$3:$S$481,6,FALSE),"")</f>
        <v>Tricotas</v>
      </c>
      <c r="K1107" s="2" t="str">
        <f>IFERROR(VLOOKUP($A1107,[1]products_2021_10_19_12_46_45!$A$3:$S$481,7,FALSE),"")</f>
        <v>Chalecos de lana</v>
      </c>
      <c r="L1107" s="2" t="str">
        <f>IFERROR(VLOOKUP($A1107,[1]products_2021_10_19_12_46_45!$A$3:$S$481,8,FALSE),"")</f>
        <v/>
      </c>
      <c r="M1107" s="2" t="str">
        <f>IFERROR(VLOOKUP($A1107,[1]products_2021_10_19_12_46_45!$A$3:$S$481,9,FALSE),"")</f>
        <v>Lana, Chaleco</v>
      </c>
      <c r="N1107" s="2">
        <f>IFERROR(VLOOKUP(C1107,[2]articulo!$A$1:$D$9000,4,FALSE),"")</f>
        <v>2886.5</v>
      </c>
      <c r="O1107" s="2" t="str">
        <f>VLOOKUP($A1107,[1]products_2021_10_19_12_46_45!$A$3:$S$481,18,FALSE)</f>
        <v>https://rerda.com/947/chaleco-de-vestir-lana-negro.jpg,https://rerda.com/948/chaleco-de-vestir-lana-negro.jpg,https://rerda.com/949/chaleco-de-vestir-lana-negro.jpg</v>
      </c>
      <c r="P1107" s="2">
        <f>IFERROR(VLOOKUP(B1107,[3]stock!$A$1:$B$9000,2,FALSE),"0")</f>
        <v>21</v>
      </c>
      <c r="Q1107" s="2">
        <f>VLOOKUP($A1107,[1]products_2021_10_19_12_46_45!$A$3:$S$481,11,FALSE)</f>
        <v>5</v>
      </c>
      <c r="R1107" s="2">
        <f>VLOOKUP($A1107,[1]products_2021_10_19_12_46_45!$A$3:$S$481,12,FALSE)</f>
        <v>5</v>
      </c>
      <c r="S1107" s="2">
        <f>VLOOKUP($A1107,[1]products_2021_10_19_12_46_45!$A$3:$S$481,13,FALSE)</f>
        <v>5</v>
      </c>
      <c r="T1107" s="2">
        <f>VLOOKUP($A1107,[1]products_2021_10_19_12_46_45!$A$3:$S$481,14,FALSE)</f>
        <v>0.03</v>
      </c>
      <c r="U1107" s="2"/>
      <c r="V1107" s="2"/>
      <c r="W1107" s="2"/>
      <c r="X1107" s="2"/>
      <c r="Y1107" s="2"/>
      <c r="Z1107" s="2"/>
      <c r="AA1107" s="2"/>
      <c r="AB1107" s="2"/>
      <c r="AC1107" s="2"/>
      <c r="AD1107" s="2"/>
      <c r="AE1107" s="2"/>
      <c r="AF1107" s="2"/>
      <c r="AG1107" s="2"/>
      <c r="AH1107" s="2"/>
      <c r="AI1107" s="2"/>
      <c r="AJ1107" s="2"/>
      <c r="AK1107" s="2"/>
      <c r="AL1107" s="2"/>
      <c r="AM1107" s="2"/>
      <c r="AN1107" s="2"/>
      <c r="AO1107" s="2"/>
      <c r="AP1107" s="2"/>
      <c r="AQ1107" s="2"/>
      <c r="AR1107" s="2"/>
      <c r="AS1107" s="2"/>
    </row>
    <row r="1108" spans="1:45" hidden="1" x14ac:dyDescent="0.25">
      <c r="A1108" s="2">
        <v>193</v>
      </c>
      <c r="B1108" s="2">
        <v>240158405</v>
      </c>
      <c r="C1108" s="2">
        <f>VLOOKUP($A1108,[1]products_2021_10_19_12_46_45!$A$3:$S$481,3,FALSE)</f>
        <v>2401584</v>
      </c>
      <c r="D1108" s="2" t="str">
        <f>VLOOKUP($A1108,[1]products_2021_10_19_12_46_45!$A$3:$S$481,4,FALSE)</f>
        <v>Chaleco de Vestir Lana Negro</v>
      </c>
      <c r="E1108" s="3" t="s">
        <v>50</v>
      </c>
      <c r="F1108" s="4"/>
      <c r="G1108" s="2" t="str">
        <f>VLOOKUP($A1108,[1]products_2021_10_19_12_46_45!$A$3:$S$481,16,FALSE)</f>
        <v>Chaleco de lana con cuello escote en V (ve corta)._x000D_
Hombreras._x000D_
Porta charreteras._x000D_
Corte militar.</v>
      </c>
      <c r="H1108" s="2" t="str">
        <f>IFERROR(VLOOKUP($A1108,[1]products_2021_10_19_12_46_45!$A$3:$S$481,17,FALSE),"")</f>
        <v/>
      </c>
      <c r="I1108" s="2" t="str">
        <f>VLOOKUP($A1108,[1]products_2021_10_19_12_46_45!$A$3:$S$481,5,FALSE)</f>
        <v>Indumentaria militar</v>
      </c>
      <c r="J1108" s="2" t="str">
        <f>IFERROR(VLOOKUP($A1108,[1]products_2021_10_19_12_46_45!$A$3:$S$481,6,FALSE),"")</f>
        <v>Tricotas</v>
      </c>
      <c r="K1108" s="2" t="str">
        <f>IFERROR(VLOOKUP($A1108,[1]products_2021_10_19_12_46_45!$A$3:$S$481,7,FALSE),"")</f>
        <v>Chalecos de lana</v>
      </c>
      <c r="L1108" s="2" t="str">
        <f>IFERROR(VLOOKUP($A1108,[1]products_2021_10_19_12_46_45!$A$3:$S$481,8,FALSE),"")</f>
        <v/>
      </c>
      <c r="M1108" s="2" t="str">
        <f>IFERROR(VLOOKUP($A1108,[1]products_2021_10_19_12_46_45!$A$3:$S$481,9,FALSE),"")</f>
        <v>Lana, Chaleco</v>
      </c>
      <c r="N1108" s="2">
        <f>IFERROR(VLOOKUP(C1108,[2]articulo!$A$1:$D$9000,4,FALSE),"")</f>
        <v>2886.5</v>
      </c>
      <c r="O1108" s="2" t="str">
        <f>VLOOKUP($A1108,[1]products_2021_10_19_12_46_45!$A$3:$S$481,18,FALSE)</f>
        <v>https://rerda.com/947/chaleco-de-vestir-lana-negro.jpg,https://rerda.com/948/chaleco-de-vestir-lana-negro.jpg,https://rerda.com/949/chaleco-de-vestir-lana-negro.jpg</v>
      </c>
      <c r="P1108" s="2">
        <f>IFERROR(VLOOKUP(B1108,[3]stock!$A$1:$B$9000,2,FALSE),"0")</f>
        <v>20</v>
      </c>
      <c r="Q1108" s="2">
        <f>VLOOKUP($A1108,[1]products_2021_10_19_12_46_45!$A$3:$S$481,11,FALSE)</f>
        <v>5</v>
      </c>
      <c r="R1108" s="2">
        <f>VLOOKUP($A1108,[1]products_2021_10_19_12_46_45!$A$3:$S$481,12,FALSE)</f>
        <v>5</v>
      </c>
      <c r="S1108" s="2">
        <f>VLOOKUP($A1108,[1]products_2021_10_19_12_46_45!$A$3:$S$481,13,FALSE)</f>
        <v>5</v>
      </c>
      <c r="T1108" s="2">
        <f>VLOOKUP($A1108,[1]products_2021_10_19_12_46_45!$A$3:$S$481,14,FALSE)</f>
        <v>0.03</v>
      </c>
      <c r="U1108" s="2"/>
      <c r="V1108" s="2"/>
      <c r="W1108" s="2"/>
      <c r="X1108" s="2"/>
      <c r="Y1108" s="2"/>
      <c r="Z1108" s="2"/>
      <c r="AA1108" s="2"/>
      <c r="AB1108" s="2"/>
      <c r="AC1108" s="2"/>
      <c r="AD1108" s="2"/>
      <c r="AE1108" s="2"/>
      <c r="AF1108" s="2"/>
      <c r="AG1108" s="2"/>
      <c r="AH1108" s="2"/>
      <c r="AI1108" s="2"/>
      <c r="AJ1108" s="2"/>
      <c r="AK1108" s="2"/>
      <c r="AL1108" s="2"/>
      <c r="AM1108" s="2"/>
      <c r="AN1108" s="2"/>
      <c r="AO1108" s="2"/>
      <c r="AP1108" s="2"/>
      <c r="AQ1108" s="2"/>
      <c r="AR1108" s="2"/>
      <c r="AS1108" s="2"/>
    </row>
    <row r="1109" spans="1:45" hidden="1" x14ac:dyDescent="0.25">
      <c r="A1109" s="2">
        <v>193</v>
      </c>
      <c r="B1109" s="2">
        <v>240158406</v>
      </c>
      <c r="C1109" s="2">
        <f>VLOOKUP($A1109,[1]products_2021_10_19_12_46_45!$A$3:$S$481,3,FALSE)</f>
        <v>2401584</v>
      </c>
      <c r="D1109" s="2" t="str">
        <f>VLOOKUP($A1109,[1]products_2021_10_19_12_46_45!$A$3:$S$481,4,FALSE)</f>
        <v>Chaleco de Vestir Lana Negro</v>
      </c>
      <c r="E1109" s="3" t="s">
        <v>51</v>
      </c>
      <c r="F1109" s="4"/>
      <c r="G1109" s="2" t="str">
        <f>VLOOKUP($A1109,[1]products_2021_10_19_12_46_45!$A$3:$S$481,16,FALSE)</f>
        <v>Chaleco de lana con cuello escote en V (ve corta)._x000D_
Hombreras._x000D_
Porta charreteras._x000D_
Corte militar.</v>
      </c>
      <c r="H1109" s="2" t="str">
        <f>IFERROR(VLOOKUP($A1109,[1]products_2021_10_19_12_46_45!$A$3:$S$481,17,FALSE),"")</f>
        <v/>
      </c>
      <c r="I1109" s="2" t="str">
        <f>VLOOKUP($A1109,[1]products_2021_10_19_12_46_45!$A$3:$S$481,5,FALSE)</f>
        <v>Indumentaria militar</v>
      </c>
      <c r="J1109" s="2" t="str">
        <f>IFERROR(VLOOKUP($A1109,[1]products_2021_10_19_12_46_45!$A$3:$S$481,6,FALSE),"")</f>
        <v>Tricotas</v>
      </c>
      <c r="K1109" s="2" t="str">
        <f>IFERROR(VLOOKUP($A1109,[1]products_2021_10_19_12_46_45!$A$3:$S$481,7,FALSE),"")</f>
        <v>Chalecos de lana</v>
      </c>
      <c r="L1109" s="2" t="str">
        <f>IFERROR(VLOOKUP($A1109,[1]products_2021_10_19_12_46_45!$A$3:$S$481,8,FALSE),"")</f>
        <v/>
      </c>
      <c r="M1109" s="2" t="str">
        <f>IFERROR(VLOOKUP($A1109,[1]products_2021_10_19_12_46_45!$A$3:$S$481,9,FALSE),"")</f>
        <v>Lana, Chaleco</v>
      </c>
      <c r="N1109" s="2">
        <f>IFERROR(VLOOKUP(C1109,[2]articulo!$A$1:$D$9000,4,FALSE),"")</f>
        <v>2886.5</v>
      </c>
      <c r="O1109" s="2" t="str">
        <f>VLOOKUP($A1109,[1]products_2021_10_19_12_46_45!$A$3:$S$481,18,FALSE)</f>
        <v>https://rerda.com/947/chaleco-de-vestir-lana-negro.jpg,https://rerda.com/948/chaleco-de-vestir-lana-negro.jpg,https://rerda.com/949/chaleco-de-vestir-lana-negro.jpg</v>
      </c>
      <c r="P1109" s="2">
        <f>IFERROR(VLOOKUP(B1109,[3]stock!$A$1:$B$9000,2,FALSE),"0")</f>
        <v>12</v>
      </c>
      <c r="Q1109" s="2">
        <f>VLOOKUP($A1109,[1]products_2021_10_19_12_46_45!$A$3:$S$481,11,FALSE)</f>
        <v>5</v>
      </c>
      <c r="R1109" s="2">
        <f>VLOOKUP($A1109,[1]products_2021_10_19_12_46_45!$A$3:$S$481,12,FALSE)</f>
        <v>5</v>
      </c>
      <c r="S1109" s="2">
        <f>VLOOKUP($A1109,[1]products_2021_10_19_12_46_45!$A$3:$S$481,13,FALSE)</f>
        <v>5</v>
      </c>
      <c r="T1109" s="2">
        <f>VLOOKUP($A1109,[1]products_2021_10_19_12_46_45!$A$3:$S$481,14,FALSE)</f>
        <v>0.03</v>
      </c>
      <c r="U1109" s="2"/>
      <c r="V1109" s="2"/>
      <c r="W1109" s="2"/>
      <c r="X1109" s="2"/>
      <c r="Y1109" s="2"/>
      <c r="Z1109" s="2"/>
      <c r="AA1109" s="2"/>
      <c r="AB1109" s="2"/>
      <c r="AC1109" s="2"/>
      <c r="AD1109" s="2"/>
      <c r="AE1109" s="2"/>
      <c r="AF1109" s="2"/>
      <c r="AG1109" s="2"/>
      <c r="AH1109" s="2"/>
      <c r="AI1109" s="2"/>
      <c r="AJ1109" s="2"/>
      <c r="AK1109" s="2"/>
      <c r="AL1109" s="2"/>
      <c r="AM1109" s="2"/>
      <c r="AN1109" s="2"/>
      <c r="AO1109" s="2"/>
      <c r="AP1109" s="2"/>
      <c r="AQ1109" s="2"/>
      <c r="AR1109" s="2"/>
      <c r="AS1109" s="2"/>
    </row>
    <row r="1110" spans="1:45" hidden="1" x14ac:dyDescent="0.25">
      <c r="A1110" s="2">
        <v>17</v>
      </c>
      <c r="B1110" s="2">
        <v>260100300</v>
      </c>
      <c r="C1110" s="2">
        <f>VLOOKUP($A1110,[1]products_2021_10_19_12_46_45!$A$3:$S$481,3,FALSE)</f>
        <v>2601003</v>
      </c>
      <c r="D1110" s="2" t="str">
        <f>VLOOKUP($A1110,[1]products_2021_10_19_12_46_45!$A$3:$S$481,4,FALSE)</f>
        <v>Tricota polar Negra</v>
      </c>
      <c r="E1110" s="3" t="s">
        <v>45</v>
      </c>
      <c r="F1110" s="4"/>
      <c r="G1110" s="2" t="str">
        <f>VLOOKUP($A1110,[1]products_2021_10_19_12_46_45!$A$3:$S$481,16,FALSE)</f>
        <v>&lt;p&gt;Tricota de polar con cuello polera. Coderas. Cierre al cuello y sin bolsillos. Cordón con ajuste en la base. Con insignia al hombro izquierdo.&lt;/p&gt;</v>
      </c>
      <c r="H1110" s="2" t="str">
        <f>IFERROR(VLOOKUP($A1110,[1]products_2021_10_19_12_46_45!$A$3:$S$481,17,FALSE),"")</f>
        <v/>
      </c>
      <c r="I1110" s="2" t="str">
        <f>VLOOKUP($A1110,[1]products_2021_10_19_12_46_45!$A$3:$S$481,5,FALSE)</f>
        <v>Indumentaria militar</v>
      </c>
      <c r="J1110" s="2" t="str">
        <f>IFERROR(VLOOKUP($A1110,[1]products_2021_10_19_12_46_45!$A$3:$S$481,6,FALSE),"")</f>
        <v>Tricopolar,Tricotas</v>
      </c>
      <c r="K1110" s="2" t="str">
        <f>IFERROR(VLOOKUP($A1110,[1]products_2021_10_19_12_46_45!$A$3:$S$481,7,FALSE),"")</f>
        <v/>
      </c>
      <c r="L1110" s="2" t="str">
        <f>IFERROR(VLOOKUP($A1110,[1]products_2021_10_19_12_46_45!$A$3:$S$481,8,FALSE),"")</f>
        <v/>
      </c>
      <c r="M1110" s="2" t="str">
        <f>IFERROR(VLOOKUP($A1110,[1]products_2021_10_19_12_46_45!$A$3:$S$481,9,FALSE),"")</f>
        <v>Tricota, Abrigo, Polar, Tricopolar</v>
      </c>
      <c r="N1110" s="2">
        <f>IFERROR(VLOOKUP(C1110,[2]articulo!$A$1:$D$9000,4,FALSE),"")</f>
        <v>3847.99</v>
      </c>
      <c r="O1110" s="2" t="str">
        <f>VLOOKUP($A1110,[1]products_2021_10_19_12_46_45!$A$3:$S$481,18,FALSE)</f>
        <v>https://rerda.com/101/tricota-polar-negra.jpg,https://rerda.com/98/tricota-polar-negra.jpg,https://rerda.com/99/tricota-polar-negra.jpg,https://rerda.com/95/tricota-polar-negra.jpg,https://rerda.com/97/tricota-polar-negra.jpg,https://rerda.com/96/tricota-polar-negra.jpg,https://rerda.com/94/tricota-polar-negra.jpg</v>
      </c>
      <c r="P1110" s="2">
        <f>IFERROR(VLOOKUP(B1110,[3]stock!$A$1:$B$9000,2,FALSE),"0")</f>
        <v>0</v>
      </c>
      <c r="Q1110" s="2">
        <f>VLOOKUP($A1110,[1]products_2021_10_19_12_46_45!$A$3:$S$481,11,FALSE)</f>
        <v>5</v>
      </c>
      <c r="R1110" s="2">
        <f>VLOOKUP($A1110,[1]products_2021_10_19_12_46_45!$A$3:$S$481,12,FALSE)</f>
        <v>5</v>
      </c>
      <c r="S1110" s="2">
        <f>VLOOKUP($A1110,[1]products_2021_10_19_12_46_45!$A$3:$S$481,13,FALSE)</f>
        <v>5</v>
      </c>
      <c r="T1110" s="2">
        <f>VLOOKUP($A1110,[1]products_2021_10_19_12_46_45!$A$3:$S$481,14,FALSE)</f>
        <v>0.03</v>
      </c>
      <c r="U1110" s="2"/>
      <c r="V1110" s="2"/>
      <c r="W1110" s="2"/>
      <c r="X1110" s="2"/>
      <c r="Y1110" s="2"/>
      <c r="Z1110" s="2"/>
      <c r="AA1110" s="2"/>
      <c r="AB1110" s="2"/>
      <c r="AC1110" s="2"/>
      <c r="AD1110" s="2"/>
      <c r="AE1110" s="2"/>
      <c r="AF1110" s="2"/>
      <c r="AG1110" s="2"/>
      <c r="AH1110" s="2"/>
      <c r="AI1110" s="2"/>
      <c r="AJ1110" s="2"/>
      <c r="AK1110" s="2"/>
      <c r="AL1110" s="2"/>
      <c r="AM1110" s="2"/>
      <c r="AN1110" s="2"/>
      <c r="AO1110" s="2"/>
      <c r="AP1110" s="2"/>
      <c r="AQ1110" s="2"/>
      <c r="AR1110" s="2"/>
      <c r="AS1110" s="2"/>
    </row>
    <row r="1111" spans="1:45" hidden="1" x14ac:dyDescent="0.25">
      <c r="A1111" s="2">
        <v>17</v>
      </c>
      <c r="B1111" s="2">
        <v>260100301</v>
      </c>
      <c r="C1111" s="2">
        <f>VLOOKUP($A1111,[1]products_2021_10_19_12_46_45!$A$3:$S$481,3,FALSE)</f>
        <v>2601003</v>
      </c>
      <c r="D1111" s="2" t="str">
        <f>VLOOKUP($A1111,[1]products_2021_10_19_12_46_45!$A$3:$S$481,4,FALSE)</f>
        <v>Tricota polar Negra</v>
      </c>
      <c r="E1111" s="3" t="s">
        <v>46</v>
      </c>
      <c r="F1111" s="4"/>
      <c r="G1111" s="2" t="str">
        <f>VLOOKUP($A1111,[1]products_2021_10_19_12_46_45!$A$3:$S$481,16,FALSE)</f>
        <v>&lt;p&gt;Tricota de polar con cuello polera. Coderas. Cierre al cuello y sin bolsillos. Cordón con ajuste en la base. Con insignia al hombro izquierdo.&lt;/p&gt;</v>
      </c>
      <c r="H1111" s="2" t="str">
        <f>IFERROR(VLOOKUP($A1111,[1]products_2021_10_19_12_46_45!$A$3:$S$481,17,FALSE),"")</f>
        <v/>
      </c>
      <c r="I1111" s="2" t="str">
        <f>VLOOKUP($A1111,[1]products_2021_10_19_12_46_45!$A$3:$S$481,5,FALSE)</f>
        <v>Indumentaria militar</v>
      </c>
      <c r="J1111" s="2" t="str">
        <f>IFERROR(VLOOKUP($A1111,[1]products_2021_10_19_12_46_45!$A$3:$S$481,6,FALSE),"")</f>
        <v>Tricopolar,Tricotas</v>
      </c>
      <c r="K1111" s="2" t="str">
        <f>IFERROR(VLOOKUP($A1111,[1]products_2021_10_19_12_46_45!$A$3:$S$481,7,FALSE),"")</f>
        <v/>
      </c>
      <c r="L1111" s="2" t="str">
        <f>IFERROR(VLOOKUP($A1111,[1]products_2021_10_19_12_46_45!$A$3:$S$481,8,FALSE),"")</f>
        <v/>
      </c>
      <c r="M1111" s="2" t="str">
        <f>IFERROR(VLOOKUP($A1111,[1]products_2021_10_19_12_46_45!$A$3:$S$481,9,FALSE),"")</f>
        <v>Tricota, Abrigo, Polar, Tricopolar</v>
      </c>
      <c r="N1111" s="2">
        <f>IFERROR(VLOOKUP(C1111,[2]articulo!$A$1:$D$9000,4,FALSE),"")</f>
        <v>3847.99</v>
      </c>
      <c r="O1111" s="2" t="str">
        <f>VLOOKUP($A1111,[1]products_2021_10_19_12_46_45!$A$3:$S$481,18,FALSE)</f>
        <v>https://rerda.com/101/tricota-polar-negra.jpg,https://rerda.com/98/tricota-polar-negra.jpg,https://rerda.com/99/tricota-polar-negra.jpg,https://rerda.com/95/tricota-polar-negra.jpg,https://rerda.com/97/tricota-polar-negra.jpg,https://rerda.com/96/tricota-polar-negra.jpg,https://rerda.com/94/tricota-polar-negra.jpg</v>
      </c>
      <c r="P1111" s="2">
        <f>IFERROR(VLOOKUP(B1111,[3]stock!$A$1:$B$9000,2,FALSE),"0")</f>
        <v>13</v>
      </c>
      <c r="Q1111" s="2">
        <f>VLOOKUP($A1111,[1]products_2021_10_19_12_46_45!$A$3:$S$481,11,FALSE)</f>
        <v>5</v>
      </c>
      <c r="R1111" s="2">
        <f>VLOOKUP($A1111,[1]products_2021_10_19_12_46_45!$A$3:$S$481,12,FALSE)</f>
        <v>5</v>
      </c>
      <c r="S1111" s="2">
        <f>VLOOKUP($A1111,[1]products_2021_10_19_12_46_45!$A$3:$S$481,13,FALSE)</f>
        <v>5</v>
      </c>
      <c r="T1111" s="2">
        <f>VLOOKUP($A1111,[1]products_2021_10_19_12_46_45!$A$3:$S$481,14,FALSE)</f>
        <v>0.03</v>
      </c>
      <c r="U1111" s="2"/>
      <c r="V1111" s="2"/>
      <c r="W1111" s="2"/>
      <c r="X1111" s="2"/>
      <c r="Y1111" s="2"/>
      <c r="Z1111" s="2"/>
      <c r="AA1111" s="2"/>
      <c r="AB1111" s="2"/>
      <c r="AC1111" s="2"/>
      <c r="AD1111" s="2"/>
      <c r="AE1111" s="2"/>
      <c r="AF1111" s="2"/>
      <c r="AG1111" s="2"/>
      <c r="AH1111" s="2"/>
      <c r="AI1111" s="2"/>
      <c r="AJ1111" s="2"/>
      <c r="AK1111" s="2"/>
      <c r="AL1111" s="2"/>
      <c r="AM1111" s="2"/>
      <c r="AN1111" s="2"/>
      <c r="AO1111" s="2"/>
      <c r="AP1111" s="2"/>
      <c r="AQ1111" s="2"/>
      <c r="AR1111" s="2"/>
      <c r="AS1111" s="2"/>
    </row>
    <row r="1112" spans="1:45" hidden="1" x14ac:dyDescent="0.25">
      <c r="A1112" s="2">
        <v>17</v>
      </c>
      <c r="B1112" s="2">
        <v>260100302</v>
      </c>
      <c r="C1112" s="2">
        <f>VLOOKUP($A1112,[1]products_2021_10_19_12_46_45!$A$3:$S$481,3,FALSE)</f>
        <v>2601003</v>
      </c>
      <c r="D1112" s="2" t="str">
        <f>VLOOKUP($A1112,[1]products_2021_10_19_12_46_45!$A$3:$S$481,4,FALSE)</f>
        <v>Tricota polar Negra</v>
      </c>
      <c r="E1112" s="3" t="s">
        <v>47</v>
      </c>
      <c r="F1112" s="4"/>
      <c r="G1112" s="2" t="str">
        <f>VLOOKUP($A1112,[1]products_2021_10_19_12_46_45!$A$3:$S$481,16,FALSE)</f>
        <v>&lt;p&gt;Tricota de polar con cuello polera. Coderas. Cierre al cuello y sin bolsillos. Cordón con ajuste en la base. Con insignia al hombro izquierdo.&lt;/p&gt;</v>
      </c>
      <c r="H1112" s="2" t="str">
        <f>IFERROR(VLOOKUP($A1112,[1]products_2021_10_19_12_46_45!$A$3:$S$481,17,FALSE),"")</f>
        <v/>
      </c>
      <c r="I1112" s="2" t="str">
        <f>VLOOKUP($A1112,[1]products_2021_10_19_12_46_45!$A$3:$S$481,5,FALSE)</f>
        <v>Indumentaria militar</v>
      </c>
      <c r="J1112" s="2" t="str">
        <f>IFERROR(VLOOKUP($A1112,[1]products_2021_10_19_12_46_45!$A$3:$S$481,6,FALSE),"")</f>
        <v>Tricopolar,Tricotas</v>
      </c>
      <c r="K1112" s="2" t="str">
        <f>IFERROR(VLOOKUP($A1112,[1]products_2021_10_19_12_46_45!$A$3:$S$481,7,FALSE),"")</f>
        <v/>
      </c>
      <c r="L1112" s="2" t="str">
        <f>IFERROR(VLOOKUP($A1112,[1]products_2021_10_19_12_46_45!$A$3:$S$481,8,FALSE),"")</f>
        <v/>
      </c>
      <c r="M1112" s="2" t="str">
        <f>IFERROR(VLOOKUP($A1112,[1]products_2021_10_19_12_46_45!$A$3:$S$481,9,FALSE),"")</f>
        <v>Tricota, Abrigo, Polar, Tricopolar</v>
      </c>
      <c r="N1112" s="2">
        <f>IFERROR(VLOOKUP(C1112,[2]articulo!$A$1:$D$9000,4,FALSE),"")</f>
        <v>3847.99</v>
      </c>
      <c r="O1112" s="2" t="str">
        <f>VLOOKUP($A1112,[1]products_2021_10_19_12_46_45!$A$3:$S$481,18,FALSE)</f>
        <v>https://rerda.com/101/tricota-polar-negra.jpg,https://rerda.com/98/tricota-polar-negra.jpg,https://rerda.com/99/tricota-polar-negra.jpg,https://rerda.com/95/tricota-polar-negra.jpg,https://rerda.com/97/tricota-polar-negra.jpg,https://rerda.com/96/tricota-polar-negra.jpg,https://rerda.com/94/tricota-polar-negra.jpg</v>
      </c>
      <c r="P1112" s="2">
        <f>IFERROR(VLOOKUP(B1112,[3]stock!$A$1:$B$9000,2,FALSE),"0")</f>
        <v>20</v>
      </c>
      <c r="Q1112" s="2">
        <f>VLOOKUP($A1112,[1]products_2021_10_19_12_46_45!$A$3:$S$481,11,FALSE)</f>
        <v>5</v>
      </c>
      <c r="R1112" s="2">
        <f>VLOOKUP($A1112,[1]products_2021_10_19_12_46_45!$A$3:$S$481,12,FALSE)</f>
        <v>5</v>
      </c>
      <c r="S1112" s="2">
        <f>VLOOKUP($A1112,[1]products_2021_10_19_12_46_45!$A$3:$S$481,13,FALSE)</f>
        <v>5</v>
      </c>
      <c r="T1112" s="2">
        <f>VLOOKUP($A1112,[1]products_2021_10_19_12_46_45!$A$3:$S$481,14,FALSE)</f>
        <v>0.03</v>
      </c>
      <c r="U1112" s="2"/>
      <c r="V1112" s="2"/>
      <c r="W1112" s="2"/>
      <c r="X1112" s="2"/>
      <c r="Y1112" s="2"/>
      <c r="Z1112" s="2"/>
      <c r="AA1112" s="2"/>
      <c r="AB1112" s="2"/>
      <c r="AC1112" s="2"/>
      <c r="AD1112" s="2"/>
      <c r="AE1112" s="2"/>
      <c r="AF1112" s="2"/>
      <c r="AG1112" s="2"/>
      <c r="AH1112" s="2"/>
      <c r="AI1112" s="2"/>
      <c r="AJ1112" s="2"/>
      <c r="AK1112" s="2"/>
      <c r="AL1112" s="2"/>
      <c r="AM1112" s="2"/>
      <c r="AN1112" s="2"/>
      <c r="AO1112" s="2"/>
      <c r="AP1112" s="2"/>
      <c r="AQ1112" s="2"/>
      <c r="AR1112" s="2"/>
      <c r="AS1112" s="2"/>
    </row>
    <row r="1113" spans="1:45" hidden="1" x14ac:dyDescent="0.25">
      <c r="A1113" s="2">
        <v>17</v>
      </c>
      <c r="B1113" s="2">
        <v>260100303</v>
      </c>
      <c r="C1113" s="2">
        <f>VLOOKUP($A1113,[1]products_2021_10_19_12_46_45!$A$3:$S$481,3,FALSE)</f>
        <v>2601003</v>
      </c>
      <c r="D1113" s="2" t="str">
        <f>VLOOKUP($A1113,[1]products_2021_10_19_12_46_45!$A$3:$S$481,4,FALSE)</f>
        <v>Tricota polar Negra</v>
      </c>
      <c r="E1113" s="3" t="s">
        <v>48</v>
      </c>
      <c r="F1113" s="4"/>
      <c r="G1113" s="2" t="str">
        <f>VLOOKUP($A1113,[1]products_2021_10_19_12_46_45!$A$3:$S$481,16,FALSE)</f>
        <v>&lt;p&gt;Tricota de polar con cuello polera. Coderas. Cierre al cuello y sin bolsillos. Cordón con ajuste en la base. Con insignia al hombro izquierdo.&lt;/p&gt;</v>
      </c>
      <c r="H1113" s="2" t="str">
        <f>IFERROR(VLOOKUP($A1113,[1]products_2021_10_19_12_46_45!$A$3:$S$481,17,FALSE),"")</f>
        <v/>
      </c>
      <c r="I1113" s="2" t="str">
        <f>VLOOKUP($A1113,[1]products_2021_10_19_12_46_45!$A$3:$S$481,5,FALSE)</f>
        <v>Indumentaria militar</v>
      </c>
      <c r="J1113" s="2" t="str">
        <f>IFERROR(VLOOKUP($A1113,[1]products_2021_10_19_12_46_45!$A$3:$S$481,6,FALSE),"")</f>
        <v>Tricopolar,Tricotas</v>
      </c>
      <c r="K1113" s="2" t="str">
        <f>IFERROR(VLOOKUP($A1113,[1]products_2021_10_19_12_46_45!$A$3:$S$481,7,FALSE),"")</f>
        <v/>
      </c>
      <c r="L1113" s="2" t="str">
        <f>IFERROR(VLOOKUP($A1113,[1]products_2021_10_19_12_46_45!$A$3:$S$481,8,FALSE),"")</f>
        <v/>
      </c>
      <c r="M1113" s="2" t="str">
        <f>IFERROR(VLOOKUP($A1113,[1]products_2021_10_19_12_46_45!$A$3:$S$481,9,FALSE),"")</f>
        <v>Tricota, Abrigo, Polar, Tricopolar</v>
      </c>
      <c r="N1113" s="2">
        <f>IFERROR(VLOOKUP(C1113,[2]articulo!$A$1:$D$9000,4,FALSE),"")</f>
        <v>3847.99</v>
      </c>
      <c r="O1113" s="2" t="str">
        <f>VLOOKUP($A1113,[1]products_2021_10_19_12_46_45!$A$3:$S$481,18,FALSE)</f>
        <v>https://rerda.com/101/tricota-polar-negra.jpg,https://rerda.com/98/tricota-polar-negra.jpg,https://rerda.com/99/tricota-polar-negra.jpg,https://rerda.com/95/tricota-polar-negra.jpg,https://rerda.com/97/tricota-polar-negra.jpg,https://rerda.com/96/tricota-polar-negra.jpg,https://rerda.com/94/tricota-polar-negra.jpg</v>
      </c>
      <c r="P1113" s="2">
        <f>IFERROR(VLOOKUP(B1113,[3]stock!$A$1:$B$9000,2,FALSE),"0")</f>
        <v>41</v>
      </c>
      <c r="Q1113" s="2">
        <f>VLOOKUP($A1113,[1]products_2021_10_19_12_46_45!$A$3:$S$481,11,FALSE)</f>
        <v>5</v>
      </c>
      <c r="R1113" s="2">
        <f>VLOOKUP($A1113,[1]products_2021_10_19_12_46_45!$A$3:$S$481,12,FALSE)</f>
        <v>5</v>
      </c>
      <c r="S1113" s="2">
        <f>VLOOKUP($A1113,[1]products_2021_10_19_12_46_45!$A$3:$S$481,13,FALSE)</f>
        <v>5</v>
      </c>
      <c r="T1113" s="2">
        <f>VLOOKUP($A1113,[1]products_2021_10_19_12_46_45!$A$3:$S$481,14,FALSE)</f>
        <v>0.03</v>
      </c>
      <c r="U1113" s="2"/>
      <c r="V1113" s="2"/>
      <c r="W1113" s="2"/>
      <c r="X1113" s="2"/>
      <c r="Y1113" s="2"/>
      <c r="Z1113" s="2"/>
      <c r="AA1113" s="2"/>
      <c r="AB1113" s="2"/>
      <c r="AC1113" s="2"/>
      <c r="AD1113" s="2"/>
      <c r="AE1113" s="2"/>
      <c r="AF1113" s="2"/>
      <c r="AG1113" s="2"/>
      <c r="AH1113" s="2"/>
      <c r="AI1113" s="2"/>
      <c r="AJ1113" s="2"/>
      <c r="AK1113" s="2"/>
      <c r="AL1113" s="2"/>
      <c r="AM1113" s="2"/>
      <c r="AN1113" s="2"/>
      <c r="AO1113" s="2"/>
      <c r="AP1113" s="2"/>
      <c r="AQ1113" s="2"/>
      <c r="AR1113" s="2"/>
      <c r="AS1113" s="2"/>
    </row>
    <row r="1114" spans="1:45" hidden="1" x14ac:dyDescent="0.25">
      <c r="A1114" s="2">
        <v>17</v>
      </c>
      <c r="B1114" s="2">
        <v>260100304</v>
      </c>
      <c r="C1114" s="2">
        <f>VLOOKUP($A1114,[1]products_2021_10_19_12_46_45!$A$3:$S$481,3,FALSE)</f>
        <v>2601003</v>
      </c>
      <c r="D1114" s="2" t="str">
        <f>VLOOKUP($A1114,[1]products_2021_10_19_12_46_45!$A$3:$S$481,4,FALSE)</f>
        <v>Tricota polar Negra</v>
      </c>
      <c r="E1114" s="3" t="s">
        <v>49</v>
      </c>
      <c r="F1114" s="4"/>
      <c r="G1114" s="2" t="str">
        <f>VLOOKUP($A1114,[1]products_2021_10_19_12_46_45!$A$3:$S$481,16,FALSE)</f>
        <v>&lt;p&gt;Tricota de polar con cuello polera. Coderas. Cierre al cuello y sin bolsillos. Cordón con ajuste en la base. Con insignia al hombro izquierdo.&lt;/p&gt;</v>
      </c>
      <c r="H1114" s="2" t="str">
        <f>IFERROR(VLOOKUP($A1114,[1]products_2021_10_19_12_46_45!$A$3:$S$481,17,FALSE),"")</f>
        <v/>
      </c>
      <c r="I1114" s="2" t="str">
        <f>VLOOKUP($A1114,[1]products_2021_10_19_12_46_45!$A$3:$S$481,5,FALSE)</f>
        <v>Indumentaria militar</v>
      </c>
      <c r="J1114" s="2" t="str">
        <f>IFERROR(VLOOKUP($A1114,[1]products_2021_10_19_12_46_45!$A$3:$S$481,6,FALSE),"")</f>
        <v>Tricopolar,Tricotas</v>
      </c>
      <c r="K1114" s="2" t="str">
        <f>IFERROR(VLOOKUP($A1114,[1]products_2021_10_19_12_46_45!$A$3:$S$481,7,FALSE),"")</f>
        <v/>
      </c>
      <c r="L1114" s="2" t="str">
        <f>IFERROR(VLOOKUP($A1114,[1]products_2021_10_19_12_46_45!$A$3:$S$481,8,FALSE),"")</f>
        <v/>
      </c>
      <c r="M1114" s="2" t="str">
        <f>IFERROR(VLOOKUP($A1114,[1]products_2021_10_19_12_46_45!$A$3:$S$481,9,FALSE),"")</f>
        <v>Tricota, Abrigo, Polar, Tricopolar</v>
      </c>
      <c r="N1114" s="2">
        <f>IFERROR(VLOOKUP(C1114,[2]articulo!$A$1:$D$9000,4,FALSE),"")</f>
        <v>3847.99</v>
      </c>
      <c r="O1114" s="2" t="str">
        <f>VLOOKUP($A1114,[1]products_2021_10_19_12_46_45!$A$3:$S$481,18,FALSE)</f>
        <v>https://rerda.com/101/tricota-polar-negra.jpg,https://rerda.com/98/tricota-polar-negra.jpg,https://rerda.com/99/tricota-polar-negra.jpg,https://rerda.com/95/tricota-polar-negra.jpg,https://rerda.com/97/tricota-polar-negra.jpg,https://rerda.com/96/tricota-polar-negra.jpg,https://rerda.com/94/tricota-polar-negra.jpg</v>
      </c>
      <c r="P1114" s="2">
        <f>IFERROR(VLOOKUP(B1114,[3]stock!$A$1:$B$9000,2,FALSE),"0")</f>
        <v>33</v>
      </c>
      <c r="Q1114" s="2">
        <f>VLOOKUP($A1114,[1]products_2021_10_19_12_46_45!$A$3:$S$481,11,FALSE)</f>
        <v>5</v>
      </c>
      <c r="R1114" s="2">
        <f>VLOOKUP($A1114,[1]products_2021_10_19_12_46_45!$A$3:$S$481,12,FALSE)</f>
        <v>5</v>
      </c>
      <c r="S1114" s="2">
        <f>VLOOKUP($A1114,[1]products_2021_10_19_12_46_45!$A$3:$S$481,13,FALSE)</f>
        <v>5</v>
      </c>
      <c r="T1114" s="2">
        <f>VLOOKUP($A1114,[1]products_2021_10_19_12_46_45!$A$3:$S$481,14,FALSE)</f>
        <v>0.03</v>
      </c>
      <c r="U1114" s="2"/>
      <c r="V1114" s="2"/>
      <c r="W1114" s="2"/>
      <c r="X1114" s="2"/>
      <c r="Y1114" s="2"/>
      <c r="Z1114" s="2"/>
      <c r="AA1114" s="2"/>
      <c r="AB1114" s="2"/>
      <c r="AC1114" s="2"/>
      <c r="AD1114" s="2"/>
      <c r="AE1114" s="2"/>
      <c r="AF1114" s="2"/>
      <c r="AG1114" s="2"/>
      <c r="AH1114" s="2"/>
      <c r="AI1114" s="2"/>
      <c r="AJ1114" s="2"/>
      <c r="AK1114" s="2"/>
      <c r="AL1114" s="2"/>
      <c r="AM1114" s="2"/>
      <c r="AN1114" s="2"/>
      <c r="AO1114" s="2"/>
      <c r="AP1114" s="2"/>
      <c r="AQ1114" s="2"/>
      <c r="AR1114" s="2"/>
      <c r="AS1114" s="2"/>
    </row>
    <row r="1115" spans="1:45" hidden="1" x14ac:dyDescent="0.25">
      <c r="A1115" s="2">
        <v>17</v>
      </c>
      <c r="B1115" s="2">
        <v>260100305</v>
      </c>
      <c r="C1115" s="2">
        <f>VLOOKUP($A1115,[1]products_2021_10_19_12_46_45!$A$3:$S$481,3,FALSE)</f>
        <v>2601003</v>
      </c>
      <c r="D1115" s="2" t="str">
        <f>VLOOKUP($A1115,[1]products_2021_10_19_12_46_45!$A$3:$S$481,4,FALSE)</f>
        <v>Tricota polar Negra</v>
      </c>
      <c r="E1115" s="3" t="s">
        <v>50</v>
      </c>
      <c r="F1115" s="4"/>
      <c r="G1115" s="2" t="str">
        <f>VLOOKUP($A1115,[1]products_2021_10_19_12_46_45!$A$3:$S$481,16,FALSE)</f>
        <v>&lt;p&gt;Tricota de polar con cuello polera. Coderas. Cierre al cuello y sin bolsillos. Cordón con ajuste en la base. Con insignia al hombro izquierdo.&lt;/p&gt;</v>
      </c>
      <c r="H1115" s="2" t="str">
        <f>IFERROR(VLOOKUP($A1115,[1]products_2021_10_19_12_46_45!$A$3:$S$481,17,FALSE),"")</f>
        <v/>
      </c>
      <c r="I1115" s="2" t="str">
        <f>VLOOKUP($A1115,[1]products_2021_10_19_12_46_45!$A$3:$S$481,5,FALSE)</f>
        <v>Indumentaria militar</v>
      </c>
      <c r="J1115" s="2" t="str">
        <f>IFERROR(VLOOKUP($A1115,[1]products_2021_10_19_12_46_45!$A$3:$S$481,6,FALSE),"")</f>
        <v>Tricopolar,Tricotas</v>
      </c>
      <c r="K1115" s="2" t="str">
        <f>IFERROR(VLOOKUP($A1115,[1]products_2021_10_19_12_46_45!$A$3:$S$481,7,FALSE),"")</f>
        <v/>
      </c>
      <c r="L1115" s="2" t="str">
        <f>IFERROR(VLOOKUP($A1115,[1]products_2021_10_19_12_46_45!$A$3:$S$481,8,FALSE),"")</f>
        <v/>
      </c>
      <c r="M1115" s="2" t="str">
        <f>IFERROR(VLOOKUP($A1115,[1]products_2021_10_19_12_46_45!$A$3:$S$481,9,FALSE),"")</f>
        <v>Tricota, Abrigo, Polar, Tricopolar</v>
      </c>
      <c r="N1115" s="2">
        <f>IFERROR(VLOOKUP(C1115,[2]articulo!$A$1:$D$9000,4,FALSE),"")</f>
        <v>3847.99</v>
      </c>
      <c r="O1115" s="2" t="str">
        <f>VLOOKUP($A1115,[1]products_2021_10_19_12_46_45!$A$3:$S$481,18,FALSE)</f>
        <v>https://rerda.com/101/tricota-polar-negra.jpg,https://rerda.com/98/tricota-polar-negra.jpg,https://rerda.com/99/tricota-polar-negra.jpg,https://rerda.com/95/tricota-polar-negra.jpg,https://rerda.com/97/tricota-polar-negra.jpg,https://rerda.com/96/tricota-polar-negra.jpg,https://rerda.com/94/tricota-polar-negra.jpg</v>
      </c>
      <c r="P1115" s="2">
        <f>IFERROR(VLOOKUP(B1115,[3]stock!$A$1:$B$9000,2,FALSE),"0")</f>
        <v>17</v>
      </c>
      <c r="Q1115" s="2">
        <f>VLOOKUP($A1115,[1]products_2021_10_19_12_46_45!$A$3:$S$481,11,FALSE)</f>
        <v>5</v>
      </c>
      <c r="R1115" s="2">
        <f>VLOOKUP($A1115,[1]products_2021_10_19_12_46_45!$A$3:$S$481,12,FALSE)</f>
        <v>5</v>
      </c>
      <c r="S1115" s="2">
        <f>VLOOKUP($A1115,[1]products_2021_10_19_12_46_45!$A$3:$S$481,13,FALSE)</f>
        <v>5</v>
      </c>
      <c r="T1115" s="2">
        <f>VLOOKUP($A1115,[1]products_2021_10_19_12_46_45!$A$3:$S$481,14,FALSE)</f>
        <v>0.03</v>
      </c>
      <c r="U1115" s="2"/>
      <c r="V1115" s="2"/>
      <c r="W1115" s="2"/>
      <c r="X1115" s="2"/>
      <c r="Y1115" s="2"/>
      <c r="Z1115" s="2"/>
      <c r="AA1115" s="2"/>
      <c r="AB1115" s="2"/>
      <c r="AC1115" s="2"/>
      <c r="AD1115" s="2"/>
      <c r="AE1115" s="2"/>
      <c r="AF1115" s="2"/>
      <c r="AG1115" s="2"/>
      <c r="AH1115" s="2"/>
      <c r="AI1115" s="2"/>
      <c r="AJ1115" s="2"/>
      <c r="AK1115" s="2"/>
      <c r="AL1115" s="2"/>
      <c r="AM1115" s="2"/>
      <c r="AN1115" s="2"/>
      <c r="AO1115" s="2"/>
      <c r="AP1115" s="2"/>
      <c r="AQ1115" s="2"/>
      <c r="AR1115" s="2"/>
      <c r="AS1115" s="2"/>
    </row>
    <row r="1116" spans="1:45" hidden="1" x14ac:dyDescent="0.25">
      <c r="A1116" s="2">
        <v>17</v>
      </c>
      <c r="B1116" s="2">
        <v>260100306</v>
      </c>
      <c r="C1116" s="2">
        <f>VLOOKUP($A1116,[1]products_2021_10_19_12_46_45!$A$3:$S$481,3,FALSE)</f>
        <v>2601003</v>
      </c>
      <c r="D1116" s="2" t="str">
        <f>VLOOKUP($A1116,[1]products_2021_10_19_12_46_45!$A$3:$S$481,4,FALSE)</f>
        <v>Tricota polar Negra</v>
      </c>
      <c r="E1116" s="3" t="s">
        <v>51</v>
      </c>
      <c r="F1116" s="4"/>
      <c r="G1116" s="2" t="str">
        <f>VLOOKUP($A1116,[1]products_2021_10_19_12_46_45!$A$3:$S$481,16,FALSE)</f>
        <v>&lt;p&gt;Tricota de polar con cuello polera. Coderas. Cierre al cuello y sin bolsillos. Cordón con ajuste en la base. Con insignia al hombro izquierdo.&lt;/p&gt;</v>
      </c>
      <c r="H1116" s="2" t="str">
        <f>IFERROR(VLOOKUP($A1116,[1]products_2021_10_19_12_46_45!$A$3:$S$481,17,FALSE),"")</f>
        <v/>
      </c>
      <c r="I1116" s="2" t="str">
        <f>VLOOKUP($A1116,[1]products_2021_10_19_12_46_45!$A$3:$S$481,5,FALSE)</f>
        <v>Indumentaria militar</v>
      </c>
      <c r="J1116" s="2" t="str">
        <f>IFERROR(VLOOKUP($A1116,[1]products_2021_10_19_12_46_45!$A$3:$S$481,6,FALSE),"")</f>
        <v>Tricopolar,Tricotas</v>
      </c>
      <c r="K1116" s="2" t="str">
        <f>IFERROR(VLOOKUP($A1116,[1]products_2021_10_19_12_46_45!$A$3:$S$481,7,FALSE),"")</f>
        <v/>
      </c>
      <c r="L1116" s="2" t="str">
        <f>IFERROR(VLOOKUP($A1116,[1]products_2021_10_19_12_46_45!$A$3:$S$481,8,FALSE),"")</f>
        <v/>
      </c>
      <c r="M1116" s="2" t="str">
        <f>IFERROR(VLOOKUP($A1116,[1]products_2021_10_19_12_46_45!$A$3:$S$481,9,FALSE),"")</f>
        <v>Tricota, Abrigo, Polar, Tricopolar</v>
      </c>
      <c r="N1116" s="2">
        <f>IFERROR(VLOOKUP(C1116,[2]articulo!$A$1:$D$9000,4,FALSE),"")</f>
        <v>3847.99</v>
      </c>
      <c r="O1116" s="2" t="str">
        <f>VLOOKUP($A1116,[1]products_2021_10_19_12_46_45!$A$3:$S$481,18,FALSE)</f>
        <v>https://rerda.com/101/tricota-polar-negra.jpg,https://rerda.com/98/tricota-polar-negra.jpg,https://rerda.com/99/tricota-polar-negra.jpg,https://rerda.com/95/tricota-polar-negra.jpg,https://rerda.com/97/tricota-polar-negra.jpg,https://rerda.com/96/tricota-polar-negra.jpg,https://rerda.com/94/tricota-polar-negra.jpg</v>
      </c>
      <c r="P1116" s="2">
        <f>IFERROR(VLOOKUP(B1116,[3]stock!$A$1:$B$9000,2,FALSE),"0")</f>
        <v>31</v>
      </c>
      <c r="Q1116" s="2">
        <f>VLOOKUP($A1116,[1]products_2021_10_19_12_46_45!$A$3:$S$481,11,FALSE)</f>
        <v>5</v>
      </c>
      <c r="R1116" s="2">
        <f>VLOOKUP($A1116,[1]products_2021_10_19_12_46_45!$A$3:$S$481,12,FALSE)</f>
        <v>5</v>
      </c>
      <c r="S1116" s="2">
        <f>VLOOKUP($A1116,[1]products_2021_10_19_12_46_45!$A$3:$S$481,13,FALSE)</f>
        <v>5</v>
      </c>
      <c r="T1116" s="2">
        <f>VLOOKUP($A1116,[1]products_2021_10_19_12_46_45!$A$3:$S$481,14,FALSE)</f>
        <v>0.03</v>
      </c>
      <c r="U1116" s="2"/>
      <c r="V1116" s="2"/>
      <c r="W1116" s="2"/>
      <c r="X1116" s="2"/>
      <c r="Y1116" s="2"/>
      <c r="Z1116" s="2"/>
      <c r="AA1116" s="2"/>
      <c r="AB1116" s="2"/>
      <c r="AC1116" s="2"/>
      <c r="AD1116" s="2"/>
      <c r="AE1116" s="2"/>
      <c r="AF1116" s="2"/>
      <c r="AG1116" s="2"/>
      <c r="AH1116" s="2"/>
      <c r="AI1116" s="2"/>
      <c r="AJ1116" s="2"/>
      <c r="AK1116" s="2"/>
      <c r="AL1116" s="2"/>
      <c r="AM1116" s="2"/>
      <c r="AN1116" s="2"/>
      <c r="AO1116" s="2"/>
      <c r="AP1116" s="2"/>
      <c r="AQ1116" s="2"/>
      <c r="AR1116" s="2"/>
      <c r="AS1116" s="2"/>
    </row>
    <row r="1117" spans="1:45" hidden="1" x14ac:dyDescent="0.25">
      <c r="A1117" s="2">
        <v>17</v>
      </c>
      <c r="B1117" s="2">
        <v>260100307</v>
      </c>
      <c r="C1117" s="2">
        <f>VLOOKUP($A1117,[1]products_2021_10_19_12_46_45!$A$3:$S$481,3,FALSE)</f>
        <v>2601003</v>
      </c>
      <c r="D1117" s="2" t="str">
        <f>VLOOKUP($A1117,[1]products_2021_10_19_12_46_45!$A$3:$S$481,4,FALSE)</f>
        <v>Tricota polar Negra</v>
      </c>
      <c r="E1117" s="3" t="s">
        <v>57</v>
      </c>
      <c r="F1117" s="4"/>
      <c r="G1117" s="2" t="str">
        <f>VLOOKUP($A1117,[1]products_2021_10_19_12_46_45!$A$3:$S$481,16,FALSE)</f>
        <v>&lt;p&gt;Tricota de polar con cuello polera. Coderas. Cierre al cuello y sin bolsillos. Cordón con ajuste en la base. Con insignia al hombro izquierdo.&lt;/p&gt;</v>
      </c>
      <c r="H1117" s="2" t="str">
        <f>IFERROR(VLOOKUP($A1117,[1]products_2021_10_19_12_46_45!$A$3:$S$481,17,FALSE),"")</f>
        <v/>
      </c>
      <c r="I1117" s="2" t="str">
        <f>VLOOKUP($A1117,[1]products_2021_10_19_12_46_45!$A$3:$S$481,5,FALSE)</f>
        <v>Indumentaria militar</v>
      </c>
      <c r="J1117" s="2" t="str">
        <f>IFERROR(VLOOKUP($A1117,[1]products_2021_10_19_12_46_45!$A$3:$S$481,6,FALSE),"")</f>
        <v>Tricopolar,Tricotas</v>
      </c>
      <c r="K1117" s="2" t="str">
        <f>IFERROR(VLOOKUP($A1117,[1]products_2021_10_19_12_46_45!$A$3:$S$481,7,FALSE),"")</f>
        <v/>
      </c>
      <c r="L1117" s="2" t="str">
        <f>IFERROR(VLOOKUP($A1117,[1]products_2021_10_19_12_46_45!$A$3:$S$481,8,FALSE),"")</f>
        <v/>
      </c>
      <c r="M1117" s="2" t="str">
        <f>IFERROR(VLOOKUP($A1117,[1]products_2021_10_19_12_46_45!$A$3:$S$481,9,FALSE),"")</f>
        <v>Tricota, Abrigo, Polar, Tricopolar</v>
      </c>
      <c r="N1117" s="2">
        <f>IFERROR(VLOOKUP(C1117,[2]articulo!$A$1:$D$9000,4,FALSE),"")</f>
        <v>3847.99</v>
      </c>
      <c r="O1117" s="2" t="str">
        <f>VLOOKUP($A1117,[1]products_2021_10_19_12_46_45!$A$3:$S$481,18,FALSE)</f>
        <v>https://rerda.com/101/tricota-polar-negra.jpg,https://rerda.com/98/tricota-polar-negra.jpg,https://rerda.com/99/tricota-polar-negra.jpg,https://rerda.com/95/tricota-polar-negra.jpg,https://rerda.com/97/tricota-polar-negra.jpg,https://rerda.com/96/tricota-polar-negra.jpg,https://rerda.com/94/tricota-polar-negra.jpg</v>
      </c>
      <c r="P1117" s="2">
        <f>IFERROR(VLOOKUP(B1117,[3]stock!$A$1:$B$9000,2,FALSE),"0")</f>
        <v>7</v>
      </c>
      <c r="Q1117" s="2">
        <f>VLOOKUP($A1117,[1]products_2021_10_19_12_46_45!$A$3:$S$481,11,FALSE)</f>
        <v>5</v>
      </c>
      <c r="R1117" s="2">
        <f>VLOOKUP($A1117,[1]products_2021_10_19_12_46_45!$A$3:$S$481,12,FALSE)</f>
        <v>5</v>
      </c>
      <c r="S1117" s="2">
        <f>VLOOKUP($A1117,[1]products_2021_10_19_12_46_45!$A$3:$S$481,13,FALSE)</f>
        <v>5</v>
      </c>
      <c r="T1117" s="2">
        <f>VLOOKUP($A1117,[1]products_2021_10_19_12_46_45!$A$3:$S$481,14,FALSE)</f>
        <v>0.03</v>
      </c>
      <c r="U1117" s="2"/>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row>
    <row r="1118" spans="1:45" hidden="1" x14ac:dyDescent="0.25">
      <c r="A1118" s="2">
        <v>17</v>
      </c>
      <c r="B1118" s="2">
        <v>260100308</v>
      </c>
      <c r="C1118" s="2">
        <f>VLOOKUP($A1118,[1]products_2021_10_19_12_46_45!$A$3:$S$481,3,FALSE)</f>
        <v>2601003</v>
      </c>
      <c r="D1118" s="2" t="str">
        <f>VLOOKUP($A1118,[1]products_2021_10_19_12_46_45!$A$3:$S$481,4,FALSE)</f>
        <v>Tricota polar Negra</v>
      </c>
      <c r="E1118" s="3" t="s">
        <v>58</v>
      </c>
      <c r="F1118" s="4"/>
      <c r="G1118" s="2" t="str">
        <f>VLOOKUP($A1118,[1]products_2021_10_19_12_46_45!$A$3:$S$481,16,FALSE)</f>
        <v>&lt;p&gt;Tricota de polar con cuello polera. Coderas. Cierre al cuello y sin bolsillos. Cordón con ajuste en la base. Con insignia al hombro izquierdo.&lt;/p&gt;</v>
      </c>
      <c r="H1118" s="2" t="str">
        <f>IFERROR(VLOOKUP($A1118,[1]products_2021_10_19_12_46_45!$A$3:$S$481,17,FALSE),"")</f>
        <v/>
      </c>
      <c r="I1118" s="2" t="str">
        <f>VLOOKUP($A1118,[1]products_2021_10_19_12_46_45!$A$3:$S$481,5,FALSE)</f>
        <v>Indumentaria militar</v>
      </c>
      <c r="J1118" s="2" t="str">
        <f>IFERROR(VLOOKUP($A1118,[1]products_2021_10_19_12_46_45!$A$3:$S$481,6,FALSE),"")</f>
        <v>Tricopolar,Tricotas</v>
      </c>
      <c r="K1118" s="2" t="str">
        <f>IFERROR(VLOOKUP($A1118,[1]products_2021_10_19_12_46_45!$A$3:$S$481,7,FALSE),"")</f>
        <v/>
      </c>
      <c r="L1118" s="2" t="str">
        <f>IFERROR(VLOOKUP($A1118,[1]products_2021_10_19_12_46_45!$A$3:$S$481,8,FALSE),"")</f>
        <v/>
      </c>
      <c r="M1118" s="2" t="str">
        <f>IFERROR(VLOOKUP($A1118,[1]products_2021_10_19_12_46_45!$A$3:$S$481,9,FALSE),"")</f>
        <v>Tricota, Abrigo, Polar, Tricopolar</v>
      </c>
      <c r="N1118" s="2">
        <f>IFERROR(VLOOKUP(C1118,[2]articulo!$A$1:$D$9000,4,FALSE),"")</f>
        <v>3847.99</v>
      </c>
      <c r="O1118" s="2" t="str">
        <f>VLOOKUP($A1118,[1]products_2021_10_19_12_46_45!$A$3:$S$481,18,FALSE)</f>
        <v>https://rerda.com/101/tricota-polar-negra.jpg,https://rerda.com/98/tricota-polar-negra.jpg,https://rerda.com/99/tricota-polar-negra.jpg,https://rerda.com/95/tricota-polar-negra.jpg,https://rerda.com/97/tricota-polar-negra.jpg,https://rerda.com/96/tricota-polar-negra.jpg,https://rerda.com/94/tricota-polar-negra.jpg</v>
      </c>
      <c r="P1118" s="2">
        <f>IFERROR(VLOOKUP(B1118,[3]stock!$A$1:$B$9000,2,FALSE),"0")</f>
        <v>5</v>
      </c>
      <c r="Q1118" s="2">
        <f>VLOOKUP($A1118,[1]products_2021_10_19_12_46_45!$A$3:$S$481,11,FALSE)</f>
        <v>5</v>
      </c>
      <c r="R1118" s="2">
        <f>VLOOKUP($A1118,[1]products_2021_10_19_12_46_45!$A$3:$S$481,12,FALSE)</f>
        <v>5</v>
      </c>
      <c r="S1118" s="2">
        <f>VLOOKUP($A1118,[1]products_2021_10_19_12_46_45!$A$3:$S$481,13,FALSE)</f>
        <v>5</v>
      </c>
      <c r="T1118" s="2">
        <f>VLOOKUP($A1118,[1]products_2021_10_19_12_46_45!$A$3:$S$481,14,FALSE)</f>
        <v>0.03</v>
      </c>
      <c r="U1118" s="2"/>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row>
    <row r="1119" spans="1:45" hidden="1" x14ac:dyDescent="0.25">
      <c r="A1119" s="2">
        <v>17</v>
      </c>
      <c r="B1119" s="2">
        <v>260100309</v>
      </c>
      <c r="C1119" s="2">
        <f>VLOOKUP($A1119,[1]products_2021_10_19_12_46_45!$A$3:$S$481,3,FALSE)</f>
        <v>2601003</v>
      </c>
      <c r="D1119" s="2" t="str">
        <f>VLOOKUP($A1119,[1]products_2021_10_19_12_46_45!$A$3:$S$481,4,FALSE)</f>
        <v>Tricota polar Negra</v>
      </c>
      <c r="E1119" s="3" t="s">
        <v>59</v>
      </c>
      <c r="F1119" s="4"/>
      <c r="G1119" s="2" t="str">
        <f>VLOOKUP($A1119,[1]products_2021_10_19_12_46_45!$A$3:$S$481,16,FALSE)</f>
        <v>&lt;p&gt;Tricota de polar con cuello polera. Coderas. Cierre al cuello y sin bolsillos. Cordón con ajuste en la base. Con insignia al hombro izquierdo.&lt;/p&gt;</v>
      </c>
      <c r="H1119" s="2" t="str">
        <f>IFERROR(VLOOKUP($A1119,[1]products_2021_10_19_12_46_45!$A$3:$S$481,17,FALSE),"")</f>
        <v/>
      </c>
      <c r="I1119" s="2" t="str">
        <f>VLOOKUP($A1119,[1]products_2021_10_19_12_46_45!$A$3:$S$481,5,FALSE)</f>
        <v>Indumentaria militar</v>
      </c>
      <c r="J1119" s="2" t="str">
        <f>IFERROR(VLOOKUP($A1119,[1]products_2021_10_19_12_46_45!$A$3:$S$481,6,FALSE),"")</f>
        <v>Tricopolar,Tricotas</v>
      </c>
      <c r="K1119" s="2" t="str">
        <f>IFERROR(VLOOKUP($A1119,[1]products_2021_10_19_12_46_45!$A$3:$S$481,7,FALSE),"")</f>
        <v/>
      </c>
      <c r="L1119" s="2" t="str">
        <f>IFERROR(VLOOKUP($A1119,[1]products_2021_10_19_12_46_45!$A$3:$S$481,8,FALSE),"")</f>
        <v/>
      </c>
      <c r="M1119" s="2" t="str">
        <f>IFERROR(VLOOKUP($A1119,[1]products_2021_10_19_12_46_45!$A$3:$S$481,9,FALSE),"")</f>
        <v>Tricota, Abrigo, Polar, Tricopolar</v>
      </c>
      <c r="N1119" s="2">
        <f>IFERROR(VLOOKUP(C1119,[2]articulo!$A$1:$D$9000,4,FALSE),"")</f>
        <v>3847.99</v>
      </c>
      <c r="O1119" s="2" t="str">
        <f>VLOOKUP($A1119,[1]products_2021_10_19_12_46_45!$A$3:$S$481,18,FALSE)</f>
        <v>https://rerda.com/101/tricota-polar-negra.jpg,https://rerda.com/98/tricota-polar-negra.jpg,https://rerda.com/99/tricota-polar-negra.jpg,https://rerda.com/95/tricota-polar-negra.jpg,https://rerda.com/97/tricota-polar-negra.jpg,https://rerda.com/96/tricota-polar-negra.jpg,https://rerda.com/94/tricota-polar-negra.jpg</v>
      </c>
      <c r="P1119" s="2">
        <f>IFERROR(VLOOKUP(B1119,[3]stock!$A$1:$B$9000,2,FALSE),"0")</f>
        <v>0</v>
      </c>
      <c r="Q1119" s="2">
        <f>VLOOKUP($A1119,[1]products_2021_10_19_12_46_45!$A$3:$S$481,11,FALSE)</f>
        <v>5</v>
      </c>
      <c r="R1119" s="2">
        <f>VLOOKUP($A1119,[1]products_2021_10_19_12_46_45!$A$3:$S$481,12,FALSE)</f>
        <v>5</v>
      </c>
      <c r="S1119" s="2">
        <f>VLOOKUP($A1119,[1]products_2021_10_19_12_46_45!$A$3:$S$481,13,FALSE)</f>
        <v>5</v>
      </c>
      <c r="T1119" s="2">
        <f>VLOOKUP($A1119,[1]products_2021_10_19_12_46_45!$A$3:$S$481,14,FALSE)</f>
        <v>0.03</v>
      </c>
      <c r="U1119" s="2"/>
      <c r="V1119" s="2"/>
      <c r="W1119" s="2"/>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row>
    <row r="1120" spans="1:45" hidden="1" x14ac:dyDescent="0.25">
      <c r="A1120" s="2">
        <v>17</v>
      </c>
      <c r="B1120" s="2">
        <v>260100310</v>
      </c>
      <c r="C1120" s="2">
        <f>VLOOKUP($A1120,[1]products_2021_10_19_12_46_45!$A$3:$S$481,3,FALSE)</f>
        <v>2601003</v>
      </c>
      <c r="D1120" s="2" t="str">
        <f>VLOOKUP($A1120,[1]products_2021_10_19_12_46_45!$A$3:$S$481,4,FALSE)</f>
        <v>Tricota polar Negra</v>
      </c>
      <c r="E1120" s="3" t="s">
        <v>60</v>
      </c>
      <c r="F1120" s="4"/>
      <c r="G1120" s="2" t="str">
        <f>VLOOKUP($A1120,[1]products_2021_10_19_12_46_45!$A$3:$S$481,16,FALSE)</f>
        <v>&lt;p&gt;Tricota de polar con cuello polera. Coderas. Cierre al cuello y sin bolsillos. Cordón con ajuste en la base. Con insignia al hombro izquierdo.&lt;/p&gt;</v>
      </c>
      <c r="H1120" s="2" t="str">
        <f>IFERROR(VLOOKUP($A1120,[1]products_2021_10_19_12_46_45!$A$3:$S$481,17,FALSE),"")</f>
        <v/>
      </c>
      <c r="I1120" s="2" t="str">
        <f>VLOOKUP($A1120,[1]products_2021_10_19_12_46_45!$A$3:$S$481,5,FALSE)</f>
        <v>Indumentaria militar</v>
      </c>
      <c r="J1120" s="2" t="str">
        <f>IFERROR(VLOOKUP($A1120,[1]products_2021_10_19_12_46_45!$A$3:$S$481,6,FALSE),"")</f>
        <v>Tricopolar,Tricotas</v>
      </c>
      <c r="K1120" s="2" t="str">
        <f>IFERROR(VLOOKUP($A1120,[1]products_2021_10_19_12_46_45!$A$3:$S$481,7,FALSE),"")</f>
        <v/>
      </c>
      <c r="L1120" s="2" t="str">
        <f>IFERROR(VLOOKUP($A1120,[1]products_2021_10_19_12_46_45!$A$3:$S$481,8,FALSE),"")</f>
        <v/>
      </c>
      <c r="M1120" s="2" t="str">
        <f>IFERROR(VLOOKUP($A1120,[1]products_2021_10_19_12_46_45!$A$3:$S$481,9,FALSE),"")</f>
        <v>Tricota, Abrigo, Polar, Tricopolar</v>
      </c>
      <c r="N1120" s="2">
        <f>IFERROR(VLOOKUP(C1120,[2]articulo!$A$1:$D$9000,4,FALSE),"")</f>
        <v>3847.99</v>
      </c>
      <c r="O1120" s="2" t="str">
        <f>VLOOKUP($A1120,[1]products_2021_10_19_12_46_45!$A$3:$S$481,18,FALSE)</f>
        <v>https://rerda.com/101/tricota-polar-negra.jpg,https://rerda.com/98/tricota-polar-negra.jpg,https://rerda.com/99/tricota-polar-negra.jpg,https://rerda.com/95/tricota-polar-negra.jpg,https://rerda.com/97/tricota-polar-negra.jpg,https://rerda.com/96/tricota-polar-negra.jpg,https://rerda.com/94/tricota-polar-negra.jpg</v>
      </c>
      <c r="P1120" s="2">
        <f>IFERROR(VLOOKUP(B1120,[3]stock!$A$1:$B$9000,2,FALSE),"0")</f>
        <v>0</v>
      </c>
      <c r="Q1120" s="2">
        <f>VLOOKUP($A1120,[1]products_2021_10_19_12_46_45!$A$3:$S$481,11,FALSE)</f>
        <v>5</v>
      </c>
      <c r="R1120" s="2">
        <f>VLOOKUP($A1120,[1]products_2021_10_19_12_46_45!$A$3:$S$481,12,FALSE)</f>
        <v>5</v>
      </c>
      <c r="S1120" s="2">
        <f>VLOOKUP($A1120,[1]products_2021_10_19_12_46_45!$A$3:$S$481,13,FALSE)</f>
        <v>5</v>
      </c>
      <c r="T1120" s="2">
        <f>VLOOKUP($A1120,[1]products_2021_10_19_12_46_45!$A$3:$S$481,14,FALSE)</f>
        <v>0.03</v>
      </c>
      <c r="U1120" s="2"/>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row>
    <row r="1121" spans="1:45" hidden="1" x14ac:dyDescent="0.25">
      <c r="A1121" s="2">
        <v>660</v>
      </c>
      <c r="B1121" s="2">
        <v>260100400</v>
      </c>
      <c r="C1121" s="2">
        <f>VLOOKUP($A1121,[1]products_2021_10_19_12_46_45!$A$3:$S$481,3,FALSE)</f>
        <v>2601004</v>
      </c>
      <c r="D1121" s="2" t="str">
        <f>VLOOKUP($A1121,[1]products_2021_10_19_12_46_45!$A$3:$S$481,4,FALSE)</f>
        <v>Tricota polar Azul</v>
      </c>
      <c r="E1121" s="3" t="s">
        <v>45</v>
      </c>
      <c r="F1121" s="4"/>
      <c r="G1121" s="2" t="str">
        <f>VLOOKUP($A1121,[1]products_2021_10_19_12_46_45!$A$3:$S$481,16,FALSE)</f>
        <v>Tricota de polar con cuello polera._x000D_
Coderas._x000D_
Cierre al cuello y sin bolsillos._x000D_
Cordón con ajuste en la base._x000D_
Con insignia al hombro izquierdo.</v>
      </c>
      <c r="H1121" s="2" t="str">
        <f>IFERROR(VLOOKUP($A1121,[1]products_2021_10_19_12_46_45!$A$3:$S$481,17,FALSE),"")</f>
        <v/>
      </c>
      <c r="I1121" s="2" t="str">
        <f>VLOOKUP($A1121,[1]products_2021_10_19_12_46_45!$A$3:$S$481,5,FALSE)</f>
        <v>Indumentaria militar</v>
      </c>
      <c r="J1121" s="2" t="str">
        <f>IFERROR(VLOOKUP($A1121,[1]products_2021_10_19_12_46_45!$A$3:$S$481,6,FALSE),"")</f>
        <v>Tricopolar,Tricotas</v>
      </c>
      <c r="K1121" s="2" t="str">
        <f>IFERROR(VLOOKUP($A1121,[1]products_2021_10_19_12_46_45!$A$3:$S$481,7,FALSE),"")</f>
        <v/>
      </c>
      <c r="L1121" s="2" t="str">
        <f>IFERROR(VLOOKUP($A1121,[1]products_2021_10_19_12_46_45!$A$3:$S$481,8,FALSE),"")</f>
        <v/>
      </c>
      <c r="M1121" s="2" t="str">
        <f>IFERROR(VLOOKUP($A1121,[1]products_2021_10_19_12_46_45!$A$3:$S$481,9,FALSE),"")</f>
        <v>Tricota, Policía, Abrigo, Polar, Tricopolar</v>
      </c>
      <c r="N1121" s="2">
        <f>IFERROR(VLOOKUP(C1121,[2]articulo!$A$1:$D$9000,4,FALSE),"")</f>
        <v>3847.99</v>
      </c>
      <c r="O1121" s="2" t="str">
        <f>VLOOKUP($A1121,[1]products_2021_10_19_12_46_45!$A$3:$S$481,18,FALSE)</f>
        <v>https://rerda.com/3079/tricota-polar-azul.jpg,https://rerda.com/3080/tricota-polar-azul.jpg,https://rerda.com/3081/tricota-polar-azul.jpg</v>
      </c>
      <c r="P1121" s="2">
        <f>IFERROR(VLOOKUP(B1121,[3]stock!$A$1:$B$9000,2,FALSE),"0")</f>
        <v>0</v>
      </c>
      <c r="Q1121" s="2">
        <f>VLOOKUP($A1121,[1]products_2021_10_19_12_46_45!$A$3:$S$481,11,FALSE)</f>
        <v>5</v>
      </c>
      <c r="R1121" s="2">
        <f>VLOOKUP($A1121,[1]products_2021_10_19_12_46_45!$A$3:$S$481,12,FALSE)</f>
        <v>5</v>
      </c>
      <c r="S1121" s="2">
        <f>VLOOKUP($A1121,[1]products_2021_10_19_12_46_45!$A$3:$S$481,13,FALSE)</f>
        <v>5</v>
      </c>
      <c r="T1121" s="2">
        <f>VLOOKUP($A1121,[1]products_2021_10_19_12_46_45!$A$3:$S$481,14,FALSE)</f>
        <v>0.03</v>
      </c>
      <c r="U1121" s="2"/>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row>
    <row r="1122" spans="1:45" hidden="1" x14ac:dyDescent="0.25">
      <c r="A1122" s="2">
        <v>660</v>
      </c>
      <c r="B1122" s="2">
        <v>260100401</v>
      </c>
      <c r="C1122" s="2">
        <f>VLOOKUP($A1122,[1]products_2021_10_19_12_46_45!$A$3:$S$481,3,FALSE)</f>
        <v>2601004</v>
      </c>
      <c r="D1122" s="2" t="str">
        <f>VLOOKUP($A1122,[1]products_2021_10_19_12_46_45!$A$3:$S$481,4,FALSE)</f>
        <v>Tricota polar Azul</v>
      </c>
      <c r="E1122" s="3" t="s">
        <v>46</v>
      </c>
      <c r="F1122" s="4"/>
      <c r="G1122" s="2" t="str">
        <f>VLOOKUP($A1122,[1]products_2021_10_19_12_46_45!$A$3:$S$481,16,FALSE)</f>
        <v>Tricota de polar con cuello polera._x000D_
Coderas._x000D_
Cierre al cuello y sin bolsillos._x000D_
Cordón con ajuste en la base._x000D_
Con insignia al hombro izquierdo.</v>
      </c>
      <c r="H1122" s="2" t="str">
        <f>IFERROR(VLOOKUP($A1122,[1]products_2021_10_19_12_46_45!$A$3:$S$481,17,FALSE),"")</f>
        <v/>
      </c>
      <c r="I1122" s="2" t="str">
        <f>VLOOKUP($A1122,[1]products_2021_10_19_12_46_45!$A$3:$S$481,5,FALSE)</f>
        <v>Indumentaria militar</v>
      </c>
      <c r="J1122" s="2" t="str">
        <f>IFERROR(VLOOKUP($A1122,[1]products_2021_10_19_12_46_45!$A$3:$S$481,6,FALSE),"")</f>
        <v>Tricopolar,Tricotas</v>
      </c>
      <c r="K1122" s="2" t="str">
        <f>IFERROR(VLOOKUP($A1122,[1]products_2021_10_19_12_46_45!$A$3:$S$481,7,FALSE),"")</f>
        <v/>
      </c>
      <c r="L1122" s="2" t="str">
        <f>IFERROR(VLOOKUP($A1122,[1]products_2021_10_19_12_46_45!$A$3:$S$481,8,FALSE),"")</f>
        <v/>
      </c>
      <c r="M1122" s="2" t="str">
        <f>IFERROR(VLOOKUP($A1122,[1]products_2021_10_19_12_46_45!$A$3:$S$481,9,FALSE),"")</f>
        <v>Tricota, Policía, Abrigo, Polar, Tricopolar</v>
      </c>
      <c r="N1122" s="2">
        <f>IFERROR(VLOOKUP(C1122,[2]articulo!$A$1:$D$9000,4,FALSE),"")</f>
        <v>3847.99</v>
      </c>
      <c r="O1122" s="2" t="str">
        <f>VLOOKUP($A1122,[1]products_2021_10_19_12_46_45!$A$3:$S$481,18,FALSE)</f>
        <v>https://rerda.com/3079/tricota-polar-azul.jpg,https://rerda.com/3080/tricota-polar-azul.jpg,https://rerda.com/3081/tricota-polar-azul.jpg</v>
      </c>
      <c r="P1122" s="2">
        <f>IFERROR(VLOOKUP(B1122,[3]stock!$A$1:$B$9000,2,FALSE),"0")</f>
        <v>4</v>
      </c>
      <c r="Q1122" s="2">
        <f>VLOOKUP($A1122,[1]products_2021_10_19_12_46_45!$A$3:$S$481,11,FALSE)</f>
        <v>5</v>
      </c>
      <c r="R1122" s="2">
        <f>VLOOKUP($A1122,[1]products_2021_10_19_12_46_45!$A$3:$S$481,12,FALSE)</f>
        <v>5</v>
      </c>
      <c r="S1122" s="2">
        <f>VLOOKUP($A1122,[1]products_2021_10_19_12_46_45!$A$3:$S$481,13,FALSE)</f>
        <v>5</v>
      </c>
      <c r="T1122" s="2">
        <f>VLOOKUP($A1122,[1]products_2021_10_19_12_46_45!$A$3:$S$481,14,FALSE)</f>
        <v>0.03</v>
      </c>
      <c r="U1122" s="2"/>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row>
    <row r="1123" spans="1:45" hidden="1" x14ac:dyDescent="0.25">
      <c r="A1123" s="2">
        <v>660</v>
      </c>
      <c r="B1123" s="2">
        <v>260100402</v>
      </c>
      <c r="C1123" s="2">
        <f>VLOOKUP($A1123,[1]products_2021_10_19_12_46_45!$A$3:$S$481,3,FALSE)</f>
        <v>2601004</v>
      </c>
      <c r="D1123" s="2" t="str">
        <f>VLOOKUP($A1123,[1]products_2021_10_19_12_46_45!$A$3:$S$481,4,FALSE)</f>
        <v>Tricota polar Azul</v>
      </c>
      <c r="E1123" s="3" t="s">
        <v>47</v>
      </c>
      <c r="F1123" s="4"/>
      <c r="G1123" s="2" t="str">
        <f>VLOOKUP($A1123,[1]products_2021_10_19_12_46_45!$A$3:$S$481,16,FALSE)</f>
        <v>Tricota de polar con cuello polera._x000D_
Coderas._x000D_
Cierre al cuello y sin bolsillos._x000D_
Cordón con ajuste en la base._x000D_
Con insignia al hombro izquierdo.</v>
      </c>
      <c r="H1123" s="2" t="str">
        <f>IFERROR(VLOOKUP($A1123,[1]products_2021_10_19_12_46_45!$A$3:$S$481,17,FALSE),"")</f>
        <v/>
      </c>
      <c r="I1123" s="2" t="str">
        <f>VLOOKUP($A1123,[1]products_2021_10_19_12_46_45!$A$3:$S$481,5,FALSE)</f>
        <v>Indumentaria militar</v>
      </c>
      <c r="J1123" s="2" t="str">
        <f>IFERROR(VLOOKUP($A1123,[1]products_2021_10_19_12_46_45!$A$3:$S$481,6,FALSE),"")</f>
        <v>Tricopolar,Tricotas</v>
      </c>
      <c r="K1123" s="2" t="str">
        <f>IFERROR(VLOOKUP($A1123,[1]products_2021_10_19_12_46_45!$A$3:$S$481,7,FALSE),"")</f>
        <v/>
      </c>
      <c r="L1123" s="2" t="str">
        <f>IFERROR(VLOOKUP($A1123,[1]products_2021_10_19_12_46_45!$A$3:$S$481,8,FALSE),"")</f>
        <v/>
      </c>
      <c r="M1123" s="2" t="str">
        <f>IFERROR(VLOOKUP($A1123,[1]products_2021_10_19_12_46_45!$A$3:$S$481,9,FALSE),"")</f>
        <v>Tricota, Policía, Abrigo, Polar, Tricopolar</v>
      </c>
      <c r="N1123" s="2">
        <f>IFERROR(VLOOKUP(C1123,[2]articulo!$A$1:$D$9000,4,FALSE),"")</f>
        <v>3847.99</v>
      </c>
      <c r="O1123" s="2" t="str">
        <f>VLOOKUP($A1123,[1]products_2021_10_19_12_46_45!$A$3:$S$481,18,FALSE)</f>
        <v>https://rerda.com/3079/tricota-polar-azul.jpg,https://rerda.com/3080/tricota-polar-azul.jpg,https://rerda.com/3081/tricota-polar-azul.jpg</v>
      </c>
      <c r="P1123" s="2">
        <f>IFERROR(VLOOKUP(B1123,[3]stock!$A$1:$B$9000,2,FALSE),"0")</f>
        <v>7</v>
      </c>
      <c r="Q1123" s="2">
        <f>VLOOKUP($A1123,[1]products_2021_10_19_12_46_45!$A$3:$S$481,11,FALSE)</f>
        <v>5</v>
      </c>
      <c r="R1123" s="2">
        <f>VLOOKUP($A1123,[1]products_2021_10_19_12_46_45!$A$3:$S$481,12,FALSE)</f>
        <v>5</v>
      </c>
      <c r="S1123" s="2">
        <f>VLOOKUP($A1123,[1]products_2021_10_19_12_46_45!$A$3:$S$481,13,FALSE)</f>
        <v>5</v>
      </c>
      <c r="T1123" s="2">
        <f>VLOOKUP($A1123,[1]products_2021_10_19_12_46_45!$A$3:$S$481,14,FALSE)</f>
        <v>0.03</v>
      </c>
      <c r="U1123" s="2"/>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row>
    <row r="1124" spans="1:45" hidden="1" x14ac:dyDescent="0.25">
      <c r="A1124" s="2">
        <v>660</v>
      </c>
      <c r="B1124" s="2">
        <v>260100403</v>
      </c>
      <c r="C1124" s="2">
        <f>VLOOKUP($A1124,[1]products_2021_10_19_12_46_45!$A$3:$S$481,3,FALSE)</f>
        <v>2601004</v>
      </c>
      <c r="D1124" s="2" t="str">
        <f>VLOOKUP($A1124,[1]products_2021_10_19_12_46_45!$A$3:$S$481,4,FALSE)</f>
        <v>Tricota polar Azul</v>
      </c>
      <c r="E1124" s="3" t="s">
        <v>48</v>
      </c>
      <c r="F1124" s="4"/>
      <c r="G1124" s="2" t="str">
        <f>VLOOKUP($A1124,[1]products_2021_10_19_12_46_45!$A$3:$S$481,16,FALSE)</f>
        <v>Tricota de polar con cuello polera._x000D_
Coderas._x000D_
Cierre al cuello y sin bolsillos._x000D_
Cordón con ajuste en la base._x000D_
Con insignia al hombro izquierdo.</v>
      </c>
      <c r="H1124" s="2" t="str">
        <f>IFERROR(VLOOKUP($A1124,[1]products_2021_10_19_12_46_45!$A$3:$S$481,17,FALSE),"")</f>
        <v/>
      </c>
      <c r="I1124" s="2" t="str">
        <f>VLOOKUP($A1124,[1]products_2021_10_19_12_46_45!$A$3:$S$481,5,FALSE)</f>
        <v>Indumentaria militar</v>
      </c>
      <c r="J1124" s="2" t="str">
        <f>IFERROR(VLOOKUP($A1124,[1]products_2021_10_19_12_46_45!$A$3:$S$481,6,FALSE),"")</f>
        <v>Tricopolar,Tricotas</v>
      </c>
      <c r="K1124" s="2" t="str">
        <f>IFERROR(VLOOKUP($A1124,[1]products_2021_10_19_12_46_45!$A$3:$S$481,7,FALSE),"")</f>
        <v/>
      </c>
      <c r="L1124" s="2" t="str">
        <f>IFERROR(VLOOKUP($A1124,[1]products_2021_10_19_12_46_45!$A$3:$S$481,8,FALSE),"")</f>
        <v/>
      </c>
      <c r="M1124" s="2" t="str">
        <f>IFERROR(VLOOKUP($A1124,[1]products_2021_10_19_12_46_45!$A$3:$S$481,9,FALSE),"")</f>
        <v>Tricota, Policía, Abrigo, Polar, Tricopolar</v>
      </c>
      <c r="N1124" s="2">
        <f>IFERROR(VLOOKUP(C1124,[2]articulo!$A$1:$D$9000,4,FALSE),"")</f>
        <v>3847.99</v>
      </c>
      <c r="O1124" s="2" t="str">
        <f>VLOOKUP($A1124,[1]products_2021_10_19_12_46_45!$A$3:$S$481,18,FALSE)</f>
        <v>https://rerda.com/3079/tricota-polar-azul.jpg,https://rerda.com/3080/tricota-polar-azul.jpg,https://rerda.com/3081/tricota-polar-azul.jpg</v>
      </c>
      <c r="P1124" s="2">
        <f>IFERROR(VLOOKUP(B1124,[3]stock!$A$1:$B$9000,2,FALSE),"0")</f>
        <v>20</v>
      </c>
      <c r="Q1124" s="2">
        <f>VLOOKUP($A1124,[1]products_2021_10_19_12_46_45!$A$3:$S$481,11,FALSE)</f>
        <v>5</v>
      </c>
      <c r="R1124" s="2">
        <f>VLOOKUP($A1124,[1]products_2021_10_19_12_46_45!$A$3:$S$481,12,FALSE)</f>
        <v>5</v>
      </c>
      <c r="S1124" s="2">
        <f>VLOOKUP($A1124,[1]products_2021_10_19_12_46_45!$A$3:$S$481,13,FALSE)</f>
        <v>5</v>
      </c>
      <c r="T1124" s="2">
        <f>VLOOKUP($A1124,[1]products_2021_10_19_12_46_45!$A$3:$S$481,14,FALSE)</f>
        <v>0.03</v>
      </c>
      <c r="U1124" s="2"/>
      <c r="V1124" s="2"/>
      <c r="W1124" s="2"/>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row>
    <row r="1125" spans="1:45" hidden="1" x14ac:dyDescent="0.25">
      <c r="A1125" s="2">
        <v>660</v>
      </c>
      <c r="B1125" s="2">
        <v>260100404</v>
      </c>
      <c r="C1125" s="2">
        <f>VLOOKUP($A1125,[1]products_2021_10_19_12_46_45!$A$3:$S$481,3,FALSE)</f>
        <v>2601004</v>
      </c>
      <c r="D1125" s="2" t="str">
        <f>VLOOKUP($A1125,[1]products_2021_10_19_12_46_45!$A$3:$S$481,4,FALSE)</f>
        <v>Tricota polar Azul</v>
      </c>
      <c r="E1125" s="3" t="s">
        <v>49</v>
      </c>
      <c r="F1125" s="4"/>
      <c r="G1125" s="2" t="str">
        <f>VLOOKUP($A1125,[1]products_2021_10_19_12_46_45!$A$3:$S$481,16,FALSE)</f>
        <v>Tricota de polar con cuello polera._x000D_
Coderas._x000D_
Cierre al cuello y sin bolsillos._x000D_
Cordón con ajuste en la base._x000D_
Con insignia al hombro izquierdo.</v>
      </c>
      <c r="H1125" s="2" t="str">
        <f>IFERROR(VLOOKUP($A1125,[1]products_2021_10_19_12_46_45!$A$3:$S$481,17,FALSE),"")</f>
        <v/>
      </c>
      <c r="I1125" s="2" t="str">
        <f>VLOOKUP($A1125,[1]products_2021_10_19_12_46_45!$A$3:$S$481,5,FALSE)</f>
        <v>Indumentaria militar</v>
      </c>
      <c r="J1125" s="2" t="str">
        <f>IFERROR(VLOOKUP($A1125,[1]products_2021_10_19_12_46_45!$A$3:$S$481,6,FALSE),"")</f>
        <v>Tricopolar,Tricotas</v>
      </c>
      <c r="K1125" s="2" t="str">
        <f>IFERROR(VLOOKUP($A1125,[1]products_2021_10_19_12_46_45!$A$3:$S$481,7,FALSE),"")</f>
        <v/>
      </c>
      <c r="L1125" s="2" t="str">
        <f>IFERROR(VLOOKUP($A1125,[1]products_2021_10_19_12_46_45!$A$3:$S$481,8,FALSE),"")</f>
        <v/>
      </c>
      <c r="M1125" s="2" t="str">
        <f>IFERROR(VLOOKUP($A1125,[1]products_2021_10_19_12_46_45!$A$3:$S$481,9,FALSE),"")</f>
        <v>Tricota, Policía, Abrigo, Polar, Tricopolar</v>
      </c>
      <c r="N1125" s="2">
        <f>IFERROR(VLOOKUP(C1125,[2]articulo!$A$1:$D$9000,4,FALSE),"")</f>
        <v>3847.99</v>
      </c>
      <c r="O1125" s="2" t="str">
        <f>VLOOKUP($A1125,[1]products_2021_10_19_12_46_45!$A$3:$S$481,18,FALSE)</f>
        <v>https://rerda.com/3079/tricota-polar-azul.jpg,https://rerda.com/3080/tricota-polar-azul.jpg,https://rerda.com/3081/tricota-polar-azul.jpg</v>
      </c>
      <c r="P1125" s="2">
        <f>IFERROR(VLOOKUP(B1125,[3]stock!$A$1:$B$9000,2,FALSE),"0")</f>
        <v>27</v>
      </c>
      <c r="Q1125" s="2">
        <f>VLOOKUP($A1125,[1]products_2021_10_19_12_46_45!$A$3:$S$481,11,FALSE)</f>
        <v>5</v>
      </c>
      <c r="R1125" s="2">
        <f>VLOOKUP($A1125,[1]products_2021_10_19_12_46_45!$A$3:$S$481,12,FALSE)</f>
        <v>5</v>
      </c>
      <c r="S1125" s="2">
        <f>VLOOKUP($A1125,[1]products_2021_10_19_12_46_45!$A$3:$S$481,13,FALSE)</f>
        <v>5</v>
      </c>
      <c r="T1125" s="2">
        <f>VLOOKUP($A1125,[1]products_2021_10_19_12_46_45!$A$3:$S$481,14,FALSE)</f>
        <v>0.03</v>
      </c>
      <c r="U1125" s="2"/>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row>
    <row r="1126" spans="1:45" hidden="1" x14ac:dyDescent="0.25">
      <c r="A1126" s="2">
        <v>660</v>
      </c>
      <c r="B1126" s="2">
        <v>260100405</v>
      </c>
      <c r="C1126" s="2">
        <f>VLOOKUP($A1126,[1]products_2021_10_19_12_46_45!$A$3:$S$481,3,FALSE)</f>
        <v>2601004</v>
      </c>
      <c r="D1126" s="2" t="str">
        <f>VLOOKUP($A1126,[1]products_2021_10_19_12_46_45!$A$3:$S$481,4,FALSE)</f>
        <v>Tricota polar Azul</v>
      </c>
      <c r="E1126" s="3" t="s">
        <v>50</v>
      </c>
      <c r="F1126" s="4"/>
      <c r="G1126" s="2" t="str">
        <f>VLOOKUP($A1126,[1]products_2021_10_19_12_46_45!$A$3:$S$481,16,FALSE)</f>
        <v>Tricota de polar con cuello polera._x000D_
Coderas._x000D_
Cierre al cuello y sin bolsillos._x000D_
Cordón con ajuste en la base._x000D_
Con insignia al hombro izquierdo.</v>
      </c>
      <c r="H1126" s="2" t="str">
        <f>IFERROR(VLOOKUP($A1126,[1]products_2021_10_19_12_46_45!$A$3:$S$481,17,FALSE),"")</f>
        <v/>
      </c>
      <c r="I1126" s="2" t="str">
        <f>VLOOKUP($A1126,[1]products_2021_10_19_12_46_45!$A$3:$S$481,5,FALSE)</f>
        <v>Indumentaria militar</v>
      </c>
      <c r="J1126" s="2" t="str">
        <f>IFERROR(VLOOKUP($A1126,[1]products_2021_10_19_12_46_45!$A$3:$S$481,6,FALSE),"")</f>
        <v>Tricopolar,Tricotas</v>
      </c>
      <c r="K1126" s="2" t="str">
        <f>IFERROR(VLOOKUP($A1126,[1]products_2021_10_19_12_46_45!$A$3:$S$481,7,FALSE),"")</f>
        <v/>
      </c>
      <c r="L1126" s="2" t="str">
        <f>IFERROR(VLOOKUP($A1126,[1]products_2021_10_19_12_46_45!$A$3:$S$481,8,FALSE),"")</f>
        <v/>
      </c>
      <c r="M1126" s="2" t="str">
        <f>IFERROR(VLOOKUP($A1126,[1]products_2021_10_19_12_46_45!$A$3:$S$481,9,FALSE),"")</f>
        <v>Tricota, Policía, Abrigo, Polar, Tricopolar</v>
      </c>
      <c r="N1126" s="2">
        <f>IFERROR(VLOOKUP(C1126,[2]articulo!$A$1:$D$9000,4,FALSE),"")</f>
        <v>3847.99</v>
      </c>
      <c r="O1126" s="2" t="str">
        <f>VLOOKUP($A1126,[1]products_2021_10_19_12_46_45!$A$3:$S$481,18,FALSE)</f>
        <v>https://rerda.com/3079/tricota-polar-azul.jpg,https://rerda.com/3080/tricota-polar-azul.jpg,https://rerda.com/3081/tricota-polar-azul.jpg</v>
      </c>
      <c r="P1126" s="2">
        <f>IFERROR(VLOOKUP(B1126,[3]stock!$A$1:$B$9000,2,FALSE),"0")</f>
        <v>18</v>
      </c>
      <c r="Q1126" s="2">
        <f>VLOOKUP($A1126,[1]products_2021_10_19_12_46_45!$A$3:$S$481,11,FALSE)</f>
        <v>5</v>
      </c>
      <c r="R1126" s="2">
        <f>VLOOKUP($A1126,[1]products_2021_10_19_12_46_45!$A$3:$S$481,12,FALSE)</f>
        <v>5</v>
      </c>
      <c r="S1126" s="2">
        <f>VLOOKUP($A1126,[1]products_2021_10_19_12_46_45!$A$3:$S$481,13,FALSE)</f>
        <v>5</v>
      </c>
      <c r="T1126" s="2">
        <f>VLOOKUP($A1126,[1]products_2021_10_19_12_46_45!$A$3:$S$481,14,FALSE)</f>
        <v>0.03</v>
      </c>
      <c r="U1126" s="2"/>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row>
    <row r="1127" spans="1:45" hidden="1" x14ac:dyDescent="0.25">
      <c r="A1127" s="2">
        <v>660</v>
      </c>
      <c r="B1127" s="2">
        <v>260100406</v>
      </c>
      <c r="C1127" s="2">
        <f>VLOOKUP($A1127,[1]products_2021_10_19_12_46_45!$A$3:$S$481,3,FALSE)</f>
        <v>2601004</v>
      </c>
      <c r="D1127" s="2" t="str">
        <f>VLOOKUP($A1127,[1]products_2021_10_19_12_46_45!$A$3:$S$481,4,FALSE)</f>
        <v>Tricota polar Azul</v>
      </c>
      <c r="E1127" s="3" t="s">
        <v>51</v>
      </c>
      <c r="F1127" s="4"/>
      <c r="G1127" s="2" t="str">
        <f>VLOOKUP($A1127,[1]products_2021_10_19_12_46_45!$A$3:$S$481,16,FALSE)</f>
        <v>Tricota de polar con cuello polera._x000D_
Coderas._x000D_
Cierre al cuello y sin bolsillos._x000D_
Cordón con ajuste en la base._x000D_
Con insignia al hombro izquierdo.</v>
      </c>
      <c r="H1127" s="2" t="str">
        <f>IFERROR(VLOOKUP($A1127,[1]products_2021_10_19_12_46_45!$A$3:$S$481,17,FALSE),"")</f>
        <v/>
      </c>
      <c r="I1127" s="2" t="str">
        <f>VLOOKUP($A1127,[1]products_2021_10_19_12_46_45!$A$3:$S$481,5,FALSE)</f>
        <v>Indumentaria militar</v>
      </c>
      <c r="J1127" s="2" t="str">
        <f>IFERROR(VLOOKUP($A1127,[1]products_2021_10_19_12_46_45!$A$3:$S$481,6,FALSE),"")</f>
        <v>Tricopolar,Tricotas</v>
      </c>
      <c r="K1127" s="2" t="str">
        <f>IFERROR(VLOOKUP($A1127,[1]products_2021_10_19_12_46_45!$A$3:$S$481,7,FALSE),"")</f>
        <v/>
      </c>
      <c r="L1127" s="2" t="str">
        <f>IFERROR(VLOOKUP($A1127,[1]products_2021_10_19_12_46_45!$A$3:$S$481,8,FALSE),"")</f>
        <v/>
      </c>
      <c r="M1127" s="2" t="str">
        <f>IFERROR(VLOOKUP($A1127,[1]products_2021_10_19_12_46_45!$A$3:$S$481,9,FALSE),"")</f>
        <v>Tricota, Policía, Abrigo, Polar, Tricopolar</v>
      </c>
      <c r="N1127" s="2">
        <f>IFERROR(VLOOKUP(C1127,[2]articulo!$A$1:$D$9000,4,FALSE),"")</f>
        <v>3847.99</v>
      </c>
      <c r="O1127" s="2" t="str">
        <f>VLOOKUP($A1127,[1]products_2021_10_19_12_46_45!$A$3:$S$481,18,FALSE)</f>
        <v>https://rerda.com/3079/tricota-polar-azul.jpg,https://rerda.com/3080/tricota-polar-azul.jpg,https://rerda.com/3081/tricota-polar-azul.jpg</v>
      </c>
      <c r="P1127" s="2">
        <f>IFERROR(VLOOKUP(B1127,[3]stock!$A$1:$B$9000,2,FALSE),"0")</f>
        <v>34</v>
      </c>
      <c r="Q1127" s="2">
        <f>VLOOKUP($A1127,[1]products_2021_10_19_12_46_45!$A$3:$S$481,11,FALSE)</f>
        <v>5</v>
      </c>
      <c r="R1127" s="2">
        <f>VLOOKUP($A1127,[1]products_2021_10_19_12_46_45!$A$3:$S$481,12,FALSE)</f>
        <v>5</v>
      </c>
      <c r="S1127" s="2">
        <f>VLOOKUP($A1127,[1]products_2021_10_19_12_46_45!$A$3:$S$481,13,FALSE)</f>
        <v>5</v>
      </c>
      <c r="T1127" s="2">
        <f>VLOOKUP($A1127,[1]products_2021_10_19_12_46_45!$A$3:$S$481,14,FALSE)</f>
        <v>0.03</v>
      </c>
      <c r="U1127" s="2"/>
      <c r="V1127" s="2"/>
      <c r="W1127" s="2"/>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row>
    <row r="1128" spans="1:45" hidden="1" x14ac:dyDescent="0.25">
      <c r="A1128" s="2">
        <v>660</v>
      </c>
      <c r="B1128" s="2">
        <v>260100407</v>
      </c>
      <c r="C1128" s="2">
        <f>VLOOKUP($A1128,[1]products_2021_10_19_12_46_45!$A$3:$S$481,3,FALSE)</f>
        <v>2601004</v>
      </c>
      <c r="D1128" s="2" t="str">
        <f>VLOOKUP($A1128,[1]products_2021_10_19_12_46_45!$A$3:$S$481,4,FALSE)</f>
        <v>Tricota polar Azul</v>
      </c>
      <c r="E1128" s="3" t="s">
        <v>57</v>
      </c>
      <c r="F1128" s="4"/>
      <c r="G1128" s="2" t="str">
        <f>VLOOKUP($A1128,[1]products_2021_10_19_12_46_45!$A$3:$S$481,16,FALSE)</f>
        <v>Tricota de polar con cuello polera._x000D_
Coderas._x000D_
Cierre al cuello y sin bolsillos._x000D_
Cordón con ajuste en la base._x000D_
Con insignia al hombro izquierdo.</v>
      </c>
      <c r="H1128" s="2" t="str">
        <f>IFERROR(VLOOKUP($A1128,[1]products_2021_10_19_12_46_45!$A$3:$S$481,17,FALSE),"")</f>
        <v/>
      </c>
      <c r="I1128" s="2" t="str">
        <f>VLOOKUP($A1128,[1]products_2021_10_19_12_46_45!$A$3:$S$481,5,FALSE)</f>
        <v>Indumentaria militar</v>
      </c>
      <c r="J1128" s="2" t="str">
        <f>IFERROR(VLOOKUP($A1128,[1]products_2021_10_19_12_46_45!$A$3:$S$481,6,FALSE),"")</f>
        <v>Tricopolar,Tricotas</v>
      </c>
      <c r="K1128" s="2" t="str">
        <f>IFERROR(VLOOKUP($A1128,[1]products_2021_10_19_12_46_45!$A$3:$S$481,7,FALSE),"")</f>
        <v/>
      </c>
      <c r="L1128" s="2" t="str">
        <f>IFERROR(VLOOKUP($A1128,[1]products_2021_10_19_12_46_45!$A$3:$S$481,8,FALSE),"")</f>
        <v/>
      </c>
      <c r="M1128" s="2" t="str">
        <f>IFERROR(VLOOKUP($A1128,[1]products_2021_10_19_12_46_45!$A$3:$S$481,9,FALSE),"")</f>
        <v>Tricota, Policía, Abrigo, Polar, Tricopolar</v>
      </c>
      <c r="N1128" s="2">
        <f>IFERROR(VLOOKUP(C1128,[2]articulo!$A$1:$D$9000,4,FALSE),"")</f>
        <v>3847.99</v>
      </c>
      <c r="O1128" s="2" t="str">
        <f>VLOOKUP($A1128,[1]products_2021_10_19_12_46_45!$A$3:$S$481,18,FALSE)</f>
        <v>https://rerda.com/3079/tricota-polar-azul.jpg,https://rerda.com/3080/tricota-polar-azul.jpg,https://rerda.com/3081/tricota-polar-azul.jpg</v>
      </c>
      <c r="P1128" s="2">
        <f>IFERROR(VLOOKUP(B1128,[3]stock!$A$1:$B$9000,2,FALSE),"0")</f>
        <v>12</v>
      </c>
      <c r="Q1128" s="2">
        <f>VLOOKUP($A1128,[1]products_2021_10_19_12_46_45!$A$3:$S$481,11,FALSE)</f>
        <v>5</v>
      </c>
      <c r="R1128" s="2">
        <f>VLOOKUP($A1128,[1]products_2021_10_19_12_46_45!$A$3:$S$481,12,FALSE)</f>
        <v>5</v>
      </c>
      <c r="S1128" s="2">
        <f>VLOOKUP($A1128,[1]products_2021_10_19_12_46_45!$A$3:$S$481,13,FALSE)</f>
        <v>5</v>
      </c>
      <c r="T1128" s="2">
        <f>VLOOKUP($A1128,[1]products_2021_10_19_12_46_45!$A$3:$S$481,14,FALSE)</f>
        <v>0.03</v>
      </c>
      <c r="U1128" s="2"/>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row>
    <row r="1129" spans="1:45" hidden="1" x14ac:dyDescent="0.25">
      <c r="A1129" s="2">
        <v>1011</v>
      </c>
      <c r="B1129" s="2">
        <v>260149501</v>
      </c>
      <c r="C1129" s="2">
        <f>VLOOKUP($A1129,[1]products_2021_10_19_12_46_45!$A$3:$S$481,3,FALSE)</f>
        <v>2601495</v>
      </c>
      <c r="D1129" s="2" t="str">
        <f>VLOOKUP($A1129,[1]products_2021_10_19_12_46_45!$A$3:$S$481,4,FALSE)</f>
        <v>Buzo Policial de friza azul con cierre</v>
      </c>
      <c r="E1129" s="3" t="s">
        <v>46</v>
      </c>
      <c r="F1129" s="4"/>
      <c r="G1129" s="2" t="str">
        <f>VLOOKUP($A1129,[1]products_2021_10_19_12_46_45!$A$3:$S$481,16,FALSE)</f>
        <v>&lt;p&gt;Buzo de friza super abrigado, de mangas largas y con cierre al costado del cuello.&lt;/p&gt;_x000D_
&lt;p&gt;Estampa POLICIA en la espalda.&lt;/p&gt;</v>
      </c>
      <c r="H1129" s="2" t="str">
        <f>IFERROR(VLOOKUP($A1129,[1]products_2021_10_19_12_46_45!$A$3:$S$481,17,FALSE),"")</f>
        <v>&lt;p&gt;Cuenta con abrojos en los costados de los hombros para poder colocar jerarquías o parches.&lt;/p&gt;_x000D_
&lt;p&gt;Cierre YKK de alta calidad.&lt;/p&gt;</v>
      </c>
      <c r="I1129" s="2" t="str">
        <f>VLOOKUP($A1129,[1]products_2021_10_19_12_46_45!$A$3:$S$481,5,FALSE)</f>
        <v>Indumentaria militar</v>
      </c>
      <c r="J1129" s="2" t="str">
        <f>IFERROR(VLOOKUP($A1129,[1]products_2021_10_19_12_46_45!$A$3:$S$481,6,FALSE),"")</f>
        <v>Chombas, remeras y deportivos</v>
      </c>
      <c r="K1129" s="2" t="str">
        <f>IFERROR(VLOOKUP($A1129,[1]products_2021_10_19_12_46_45!$A$3:$S$481,7,FALSE),"")</f>
        <v>Conjuntos deportivos</v>
      </c>
      <c r="L1129" s="2" t="str">
        <f>IFERROR(VLOOKUP($A1129,[1]products_2021_10_19_12_46_45!$A$3:$S$481,8,FALSE),"")</f>
        <v/>
      </c>
      <c r="M1129" s="2" t="str">
        <f>IFERROR(VLOOKUP($A1129,[1]products_2021_10_19_12_46_45!$A$3:$S$481,9,FALSE),"")</f>
        <v>Policía, Buzo, Friza</v>
      </c>
      <c r="N1129" s="2">
        <f>IFERROR(VLOOKUP(C1129,[2]articulo!$A$1:$D$9000,4,FALSE),"")</f>
        <v>3016</v>
      </c>
      <c r="O1129" s="2" t="str">
        <f>VLOOKUP($A1129,[1]products_2021_10_19_12_46_45!$A$3:$S$481,18,FALSE)</f>
        <v>https://rerda.com/4939/buzo-policial-de-friza-azul-con-cierre.jpg,https://rerda.com/6490/buzo-policial-de-friza-azul-con-cierre.jpg,https://rerda.com/4941/buzo-policial-de-friza-azul-con-cierre.jpg,https://rerda.com/4991/buzo-policial-de-friza-azul-con-cierre.jpg</v>
      </c>
      <c r="P1129" s="2">
        <f>IFERROR(VLOOKUP(B1129,[3]stock!$A$1:$B$9000,2,FALSE),"0")</f>
        <v>0</v>
      </c>
      <c r="Q1129" s="2">
        <f>VLOOKUP($A1129,[1]products_2021_10_19_12_46_45!$A$3:$S$481,11,FALSE)</f>
        <v>10</v>
      </c>
      <c r="R1129" s="2">
        <f>VLOOKUP($A1129,[1]products_2021_10_19_12_46_45!$A$3:$S$481,12,FALSE)</f>
        <v>10</v>
      </c>
      <c r="S1129" s="2">
        <f>VLOOKUP($A1129,[1]products_2021_10_19_12_46_45!$A$3:$S$481,13,FALSE)</f>
        <v>10</v>
      </c>
      <c r="T1129" s="2">
        <f>VLOOKUP($A1129,[1]products_2021_10_19_12_46_45!$A$3:$S$481,14,FALSE)</f>
        <v>0.5</v>
      </c>
      <c r="U1129" s="2"/>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row>
    <row r="1130" spans="1:45" hidden="1" x14ac:dyDescent="0.25">
      <c r="A1130" s="2">
        <v>1011</v>
      </c>
      <c r="B1130" s="2">
        <v>260149502</v>
      </c>
      <c r="C1130" s="2">
        <f>VLOOKUP($A1130,[1]products_2021_10_19_12_46_45!$A$3:$S$481,3,FALSE)</f>
        <v>2601495</v>
      </c>
      <c r="D1130" s="2" t="str">
        <f>VLOOKUP($A1130,[1]products_2021_10_19_12_46_45!$A$3:$S$481,4,FALSE)</f>
        <v>Buzo Policial de friza azul con cierre</v>
      </c>
      <c r="E1130" s="3" t="s">
        <v>47</v>
      </c>
      <c r="F1130" s="4"/>
      <c r="G1130" s="2" t="str">
        <f>VLOOKUP($A1130,[1]products_2021_10_19_12_46_45!$A$3:$S$481,16,FALSE)</f>
        <v>&lt;p&gt;Buzo de friza super abrigado, de mangas largas y con cierre al costado del cuello.&lt;/p&gt;_x000D_
&lt;p&gt;Estampa POLICIA en la espalda.&lt;/p&gt;</v>
      </c>
      <c r="H1130" s="2" t="str">
        <f>IFERROR(VLOOKUP($A1130,[1]products_2021_10_19_12_46_45!$A$3:$S$481,17,FALSE),"")</f>
        <v>&lt;p&gt;Cuenta con abrojos en los costados de los hombros para poder colocar jerarquías o parches.&lt;/p&gt;_x000D_
&lt;p&gt;Cierre YKK de alta calidad.&lt;/p&gt;</v>
      </c>
      <c r="I1130" s="2" t="str">
        <f>VLOOKUP($A1130,[1]products_2021_10_19_12_46_45!$A$3:$S$481,5,FALSE)</f>
        <v>Indumentaria militar</v>
      </c>
      <c r="J1130" s="2" t="str">
        <f>IFERROR(VLOOKUP($A1130,[1]products_2021_10_19_12_46_45!$A$3:$S$481,6,FALSE),"")</f>
        <v>Chombas, remeras y deportivos</v>
      </c>
      <c r="K1130" s="2" t="str">
        <f>IFERROR(VLOOKUP($A1130,[1]products_2021_10_19_12_46_45!$A$3:$S$481,7,FALSE),"")</f>
        <v>Conjuntos deportivos</v>
      </c>
      <c r="L1130" s="2" t="str">
        <f>IFERROR(VLOOKUP($A1130,[1]products_2021_10_19_12_46_45!$A$3:$S$481,8,FALSE),"")</f>
        <v/>
      </c>
      <c r="M1130" s="2" t="str">
        <f>IFERROR(VLOOKUP($A1130,[1]products_2021_10_19_12_46_45!$A$3:$S$481,9,FALSE),"")</f>
        <v>Policía, Buzo, Friza</v>
      </c>
      <c r="N1130" s="2">
        <f>IFERROR(VLOOKUP(C1130,[2]articulo!$A$1:$D$9000,4,FALSE),"")</f>
        <v>3016</v>
      </c>
      <c r="O1130" s="2" t="str">
        <f>VLOOKUP($A1130,[1]products_2021_10_19_12_46_45!$A$3:$S$481,18,FALSE)</f>
        <v>https://rerda.com/4939/buzo-policial-de-friza-azul-con-cierre.jpg,https://rerda.com/6490/buzo-policial-de-friza-azul-con-cierre.jpg,https://rerda.com/4941/buzo-policial-de-friza-azul-con-cierre.jpg,https://rerda.com/4991/buzo-policial-de-friza-azul-con-cierre.jpg</v>
      </c>
      <c r="P1130" s="2">
        <f>IFERROR(VLOOKUP(B1130,[3]stock!$A$1:$B$9000,2,FALSE),"0")</f>
        <v>17</v>
      </c>
      <c r="Q1130" s="2">
        <f>VLOOKUP($A1130,[1]products_2021_10_19_12_46_45!$A$3:$S$481,11,FALSE)</f>
        <v>10</v>
      </c>
      <c r="R1130" s="2">
        <f>VLOOKUP($A1130,[1]products_2021_10_19_12_46_45!$A$3:$S$481,12,FALSE)</f>
        <v>10</v>
      </c>
      <c r="S1130" s="2">
        <f>VLOOKUP($A1130,[1]products_2021_10_19_12_46_45!$A$3:$S$481,13,FALSE)</f>
        <v>10</v>
      </c>
      <c r="T1130" s="2">
        <f>VLOOKUP($A1130,[1]products_2021_10_19_12_46_45!$A$3:$S$481,14,FALSE)</f>
        <v>0.5</v>
      </c>
      <c r="U1130" s="2"/>
      <c r="V1130" s="2"/>
      <c r="W1130" s="2"/>
      <c r="X1130" s="2"/>
      <c r="Y1130" s="2"/>
      <c r="Z1130" s="2"/>
      <c r="AA1130" s="2"/>
      <c r="AB1130" s="2"/>
      <c r="AC1130" s="2"/>
      <c r="AD1130" s="2"/>
      <c r="AE1130" s="2"/>
      <c r="AF1130" s="2"/>
      <c r="AG1130" s="2"/>
      <c r="AH1130" s="2"/>
      <c r="AI1130" s="2"/>
      <c r="AJ1130" s="2"/>
      <c r="AK1130" s="2"/>
      <c r="AL1130" s="2"/>
      <c r="AM1130" s="2"/>
      <c r="AN1130" s="2"/>
      <c r="AO1130" s="2"/>
      <c r="AP1130" s="2"/>
      <c r="AQ1130" s="2"/>
      <c r="AR1130" s="2"/>
      <c r="AS1130" s="2"/>
    </row>
    <row r="1131" spans="1:45" hidden="1" x14ac:dyDescent="0.25">
      <c r="A1131" s="2">
        <v>1011</v>
      </c>
      <c r="B1131" s="2">
        <v>260149503</v>
      </c>
      <c r="C1131" s="2">
        <f>VLOOKUP($A1131,[1]products_2021_10_19_12_46_45!$A$3:$S$481,3,FALSE)</f>
        <v>2601495</v>
      </c>
      <c r="D1131" s="2" t="str">
        <f>VLOOKUP($A1131,[1]products_2021_10_19_12_46_45!$A$3:$S$481,4,FALSE)</f>
        <v>Buzo Policial de friza azul con cierre</v>
      </c>
      <c r="E1131" s="3" t="s">
        <v>48</v>
      </c>
      <c r="F1131" s="4"/>
      <c r="G1131" s="2" t="str">
        <f>VLOOKUP($A1131,[1]products_2021_10_19_12_46_45!$A$3:$S$481,16,FALSE)</f>
        <v>&lt;p&gt;Buzo de friza super abrigado, de mangas largas y con cierre al costado del cuello.&lt;/p&gt;_x000D_
&lt;p&gt;Estampa POLICIA en la espalda.&lt;/p&gt;</v>
      </c>
      <c r="H1131" s="2" t="str">
        <f>IFERROR(VLOOKUP($A1131,[1]products_2021_10_19_12_46_45!$A$3:$S$481,17,FALSE),"")</f>
        <v>&lt;p&gt;Cuenta con abrojos en los costados de los hombros para poder colocar jerarquías o parches.&lt;/p&gt;_x000D_
&lt;p&gt;Cierre YKK de alta calidad.&lt;/p&gt;</v>
      </c>
      <c r="I1131" s="2" t="str">
        <f>VLOOKUP($A1131,[1]products_2021_10_19_12_46_45!$A$3:$S$481,5,FALSE)</f>
        <v>Indumentaria militar</v>
      </c>
      <c r="J1131" s="2" t="str">
        <f>IFERROR(VLOOKUP($A1131,[1]products_2021_10_19_12_46_45!$A$3:$S$481,6,FALSE),"")</f>
        <v>Chombas, remeras y deportivos</v>
      </c>
      <c r="K1131" s="2" t="str">
        <f>IFERROR(VLOOKUP($A1131,[1]products_2021_10_19_12_46_45!$A$3:$S$481,7,FALSE),"")</f>
        <v>Conjuntos deportivos</v>
      </c>
      <c r="L1131" s="2" t="str">
        <f>IFERROR(VLOOKUP($A1131,[1]products_2021_10_19_12_46_45!$A$3:$S$481,8,FALSE),"")</f>
        <v/>
      </c>
      <c r="M1131" s="2" t="str">
        <f>IFERROR(VLOOKUP($A1131,[1]products_2021_10_19_12_46_45!$A$3:$S$481,9,FALSE),"")</f>
        <v>Policía, Buzo, Friza</v>
      </c>
      <c r="N1131" s="2">
        <f>IFERROR(VLOOKUP(C1131,[2]articulo!$A$1:$D$9000,4,FALSE),"")</f>
        <v>3016</v>
      </c>
      <c r="O1131" s="2" t="str">
        <f>VLOOKUP($A1131,[1]products_2021_10_19_12_46_45!$A$3:$S$481,18,FALSE)</f>
        <v>https://rerda.com/4939/buzo-policial-de-friza-azul-con-cierre.jpg,https://rerda.com/6490/buzo-policial-de-friza-azul-con-cierre.jpg,https://rerda.com/4941/buzo-policial-de-friza-azul-con-cierre.jpg,https://rerda.com/4991/buzo-policial-de-friza-azul-con-cierre.jpg</v>
      </c>
      <c r="P1131" s="2">
        <f>IFERROR(VLOOKUP(B1131,[3]stock!$A$1:$B$9000,2,FALSE),"0")</f>
        <v>12</v>
      </c>
      <c r="Q1131" s="2">
        <f>VLOOKUP($A1131,[1]products_2021_10_19_12_46_45!$A$3:$S$481,11,FALSE)</f>
        <v>10</v>
      </c>
      <c r="R1131" s="2">
        <f>VLOOKUP($A1131,[1]products_2021_10_19_12_46_45!$A$3:$S$481,12,FALSE)</f>
        <v>10</v>
      </c>
      <c r="S1131" s="2">
        <f>VLOOKUP($A1131,[1]products_2021_10_19_12_46_45!$A$3:$S$481,13,FALSE)</f>
        <v>10</v>
      </c>
      <c r="T1131" s="2">
        <f>VLOOKUP($A1131,[1]products_2021_10_19_12_46_45!$A$3:$S$481,14,FALSE)</f>
        <v>0.5</v>
      </c>
      <c r="U1131" s="2"/>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row>
    <row r="1132" spans="1:45" hidden="1" x14ac:dyDescent="0.25">
      <c r="A1132" s="2">
        <v>1011</v>
      </c>
      <c r="B1132" s="2">
        <v>260149504</v>
      </c>
      <c r="C1132" s="2">
        <f>VLOOKUP($A1132,[1]products_2021_10_19_12_46_45!$A$3:$S$481,3,FALSE)</f>
        <v>2601495</v>
      </c>
      <c r="D1132" s="2" t="str">
        <f>VLOOKUP($A1132,[1]products_2021_10_19_12_46_45!$A$3:$S$481,4,FALSE)</f>
        <v>Buzo Policial de friza azul con cierre</v>
      </c>
      <c r="E1132" s="3" t="s">
        <v>49</v>
      </c>
      <c r="F1132" s="4"/>
      <c r="G1132" s="2" t="str">
        <f>VLOOKUP($A1132,[1]products_2021_10_19_12_46_45!$A$3:$S$481,16,FALSE)</f>
        <v>&lt;p&gt;Buzo de friza super abrigado, de mangas largas y con cierre al costado del cuello.&lt;/p&gt;_x000D_
&lt;p&gt;Estampa POLICIA en la espalda.&lt;/p&gt;</v>
      </c>
      <c r="H1132" s="2" t="str">
        <f>IFERROR(VLOOKUP($A1132,[1]products_2021_10_19_12_46_45!$A$3:$S$481,17,FALSE),"")</f>
        <v>&lt;p&gt;Cuenta con abrojos en los costados de los hombros para poder colocar jerarquías o parches.&lt;/p&gt;_x000D_
&lt;p&gt;Cierre YKK de alta calidad.&lt;/p&gt;</v>
      </c>
      <c r="I1132" s="2" t="str">
        <f>VLOOKUP($A1132,[1]products_2021_10_19_12_46_45!$A$3:$S$481,5,FALSE)</f>
        <v>Indumentaria militar</v>
      </c>
      <c r="J1132" s="2" t="str">
        <f>IFERROR(VLOOKUP($A1132,[1]products_2021_10_19_12_46_45!$A$3:$S$481,6,FALSE),"")</f>
        <v>Chombas, remeras y deportivos</v>
      </c>
      <c r="K1132" s="2" t="str">
        <f>IFERROR(VLOOKUP($A1132,[1]products_2021_10_19_12_46_45!$A$3:$S$481,7,FALSE),"")</f>
        <v>Conjuntos deportivos</v>
      </c>
      <c r="L1132" s="2" t="str">
        <f>IFERROR(VLOOKUP($A1132,[1]products_2021_10_19_12_46_45!$A$3:$S$481,8,FALSE),"")</f>
        <v/>
      </c>
      <c r="M1132" s="2" t="str">
        <f>IFERROR(VLOOKUP($A1132,[1]products_2021_10_19_12_46_45!$A$3:$S$481,9,FALSE),"")</f>
        <v>Policía, Buzo, Friza</v>
      </c>
      <c r="N1132" s="2">
        <f>IFERROR(VLOOKUP(C1132,[2]articulo!$A$1:$D$9000,4,FALSE),"")</f>
        <v>3016</v>
      </c>
      <c r="O1132" s="2" t="str">
        <f>VLOOKUP($A1132,[1]products_2021_10_19_12_46_45!$A$3:$S$481,18,FALSE)</f>
        <v>https://rerda.com/4939/buzo-policial-de-friza-azul-con-cierre.jpg,https://rerda.com/6490/buzo-policial-de-friza-azul-con-cierre.jpg,https://rerda.com/4941/buzo-policial-de-friza-azul-con-cierre.jpg,https://rerda.com/4991/buzo-policial-de-friza-azul-con-cierre.jpg</v>
      </c>
      <c r="P1132" s="2">
        <f>IFERROR(VLOOKUP(B1132,[3]stock!$A$1:$B$9000,2,FALSE),"0")</f>
        <v>34</v>
      </c>
      <c r="Q1132" s="2">
        <f>VLOOKUP($A1132,[1]products_2021_10_19_12_46_45!$A$3:$S$481,11,FALSE)</f>
        <v>10</v>
      </c>
      <c r="R1132" s="2">
        <f>VLOOKUP($A1132,[1]products_2021_10_19_12_46_45!$A$3:$S$481,12,FALSE)</f>
        <v>10</v>
      </c>
      <c r="S1132" s="2">
        <f>VLOOKUP($A1132,[1]products_2021_10_19_12_46_45!$A$3:$S$481,13,FALSE)</f>
        <v>10</v>
      </c>
      <c r="T1132" s="2">
        <f>VLOOKUP($A1132,[1]products_2021_10_19_12_46_45!$A$3:$S$481,14,FALSE)</f>
        <v>0.5</v>
      </c>
      <c r="U1132" s="2"/>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row>
    <row r="1133" spans="1:45" hidden="1" x14ac:dyDescent="0.25">
      <c r="A1133" s="2">
        <v>1011</v>
      </c>
      <c r="B1133" s="2">
        <v>260149505</v>
      </c>
      <c r="C1133" s="2">
        <f>VLOOKUP($A1133,[1]products_2021_10_19_12_46_45!$A$3:$S$481,3,FALSE)</f>
        <v>2601495</v>
      </c>
      <c r="D1133" s="2" t="str">
        <f>VLOOKUP($A1133,[1]products_2021_10_19_12_46_45!$A$3:$S$481,4,FALSE)</f>
        <v>Buzo Policial de friza azul con cierre</v>
      </c>
      <c r="E1133" s="3" t="s">
        <v>50</v>
      </c>
      <c r="F1133" s="4"/>
      <c r="G1133" s="2" t="str">
        <f>VLOOKUP($A1133,[1]products_2021_10_19_12_46_45!$A$3:$S$481,16,FALSE)</f>
        <v>&lt;p&gt;Buzo de friza super abrigado, de mangas largas y con cierre al costado del cuello.&lt;/p&gt;_x000D_
&lt;p&gt;Estampa POLICIA en la espalda.&lt;/p&gt;</v>
      </c>
      <c r="H1133" s="2" t="str">
        <f>IFERROR(VLOOKUP($A1133,[1]products_2021_10_19_12_46_45!$A$3:$S$481,17,FALSE),"")</f>
        <v>&lt;p&gt;Cuenta con abrojos en los costados de los hombros para poder colocar jerarquías o parches.&lt;/p&gt;_x000D_
&lt;p&gt;Cierre YKK de alta calidad.&lt;/p&gt;</v>
      </c>
      <c r="I1133" s="2" t="str">
        <f>VLOOKUP($A1133,[1]products_2021_10_19_12_46_45!$A$3:$S$481,5,FALSE)</f>
        <v>Indumentaria militar</v>
      </c>
      <c r="J1133" s="2" t="str">
        <f>IFERROR(VLOOKUP($A1133,[1]products_2021_10_19_12_46_45!$A$3:$S$481,6,FALSE),"")</f>
        <v>Chombas, remeras y deportivos</v>
      </c>
      <c r="K1133" s="2" t="str">
        <f>IFERROR(VLOOKUP($A1133,[1]products_2021_10_19_12_46_45!$A$3:$S$481,7,FALSE),"")</f>
        <v>Conjuntos deportivos</v>
      </c>
      <c r="L1133" s="2" t="str">
        <f>IFERROR(VLOOKUP($A1133,[1]products_2021_10_19_12_46_45!$A$3:$S$481,8,FALSE),"")</f>
        <v/>
      </c>
      <c r="M1133" s="2" t="str">
        <f>IFERROR(VLOOKUP($A1133,[1]products_2021_10_19_12_46_45!$A$3:$S$481,9,FALSE),"")</f>
        <v>Policía, Buzo, Friza</v>
      </c>
      <c r="N1133" s="2">
        <f>IFERROR(VLOOKUP(C1133,[2]articulo!$A$1:$D$9000,4,FALSE),"")</f>
        <v>3016</v>
      </c>
      <c r="O1133" s="2" t="str">
        <f>VLOOKUP($A1133,[1]products_2021_10_19_12_46_45!$A$3:$S$481,18,FALSE)</f>
        <v>https://rerda.com/4939/buzo-policial-de-friza-azul-con-cierre.jpg,https://rerda.com/6490/buzo-policial-de-friza-azul-con-cierre.jpg,https://rerda.com/4941/buzo-policial-de-friza-azul-con-cierre.jpg,https://rerda.com/4991/buzo-policial-de-friza-azul-con-cierre.jpg</v>
      </c>
      <c r="P1133" s="2">
        <f>IFERROR(VLOOKUP(B1133,[3]stock!$A$1:$B$9000,2,FALSE),"0")</f>
        <v>52</v>
      </c>
      <c r="Q1133" s="2">
        <f>VLOOKUP($A1133,[1]products_2021_10_19_12_46_45!$A$3:$S$481,11,FALSE)</f>
        <v>10</v>
      </c>
      <c r="R1133" s="2">
        <f>VLOOKUP($A1133,[1]products_2021_10_19_12_46_45!$A$3:$S$481,12,FALSE)</f>
        <v>10</v>
      </c>
      <c r="S1133" s="2">
        <f>VLOOKUP($A1133,[1]products_2021_10_19_12_46_45!$A$3:$S$481,13,FALSE)</f>
        <v>10</v>
      </c>
      <c r="T1133" s="2">
        <f>VLOOKUP($A1133,[1]products_2021_10_19_12_46_45!$A$3:$S$481,14,FALSE)</f>
        <v>0.5</v>
      </c>
      <c r="U1133" s="2"/>
      <c r="V1133" s="2"/>
      <c r="W1133" s="2"/>
      <c r="X1133" s="2"/>
      <c r="Y1133" s="2"/>
      <c r="Z1133" s="2"/>
      <c r="AA1133" s="2"/>
      <c r="AB1133" s="2"/>
      <c r="AC1133" s="2"/>
      <c r="AD1133" s="2"/>
      <c r="AE1133" s="2"/>
      <c r="AF1133" s="2"/>
      <c r="AG1133" s="2"/>
      <c r="AH1133" s="2"/>
      <c r="AI1133" s="2"/>
      <c r="AJ1133" s="2"/>
      <c r="AK1133" s="2"/>
      <c r="AL1133" s="2"/>
      <c r="AM1133" s="2"/>
      <c r="AN1133" s="2"/>
      <c r="AO1133" s="2"/>
      <c r="AP1133" s="2"/>
      <c r="AQ1133" s="2"/>
      <c r="AR1133" s="2"/>
      <c r="AS1133" s="2"/>
    </row>
    <row r="1134" spans="1:45" hidden="1" x14ac:dyDescent="0.25">
      <c r="A1134" s="2">
        <v>1011</v>
      </c>
      <c r="B1134" s="2">
        <v>260149506</v>
      </c>
      <c r="C1134" s="2">
        <f>VLOOKUP($A1134,[1]products_2021_10_19_12_46_45!$A$3:$S$481,3,FALSE)</f>
        <v>2601495</v>
      </c>
      <c r="D1134" s="2" t="str">
        <f>VLOOKUP($A1134,[1]products_2021_10_19_12_46_45!$A$3:$S$481,4,FALSE)</f>
        <v>Buzo Policial de friza azul con cierre</v>
      </c>
      <c r="E1134" s="3" t="s">
        <v>51</v>
      </c>
      <c r="F1134" s="4"/>
      <c r="G1134" s="2" t="str">
        <f>VLOOKUP($A1134,[1]products_2021_10_19_12_46_45!$A$3:$S$481,16,FALSE)</f>
        <v>&lt;p&gt;Buzo de friza super abrigado, de mangas largas y con cierre al costado del cuello.&lt;/p&gt;_x000D_
&lt;p&gt;Estampa POLICIA en la espalda.&lt;/p&gt;</v>
      </c>
      <c r="H1134" s="2" t="str">
        <f>IFERROR(VLOOKUP($A1134,[1]products_2021_10_19_12_46_45!$A$3:$S$481,17,FALSE),"")</f>
        <v>&lt;p&gt;Cuenta con abrojos en los costados de los hombros para poder colocar jerarquías o parches.&lt;/p&gt;_x000D_
&lt;p&gt;Cierre YKK de alta calidad.&lt;/p&gt;</v>
      </c>
      <c r="I1134" s="2" t="str">
        <f>VLOOKUP($A1134,[1]products_2021_10_19_12_46_45!$A$3:$S$481,5,FALSE)</f>
        <v>Indumentaria militar</v>
      </c>
      <c r="J1134" s="2" t="str">
        <f>IFERROR(VLOOKUP($A1134,[1]products_2021_10_19_12_46_45!$A$3:$S$481,6,FALSE),"")</f>
        <v>Chombas, remeras y deportivos</v>
      </c>
      <c r="K1134" s="2" t="str">
        <f>IFERROR(VLOOKUP($A1134,[1]products_2021_10_19_12_46_45!$A$3:$S$481,7,FALSE),"")</f>
        <v>Conjuntos deportivos</v>
      </c>
      <c r="L1134" s="2" t="str">
        <f>IFERROR(VLOOKUP($A1134,[1]products_2021_10_19_12_46_45!$A$3:$S$481,8,FALSE),"")</f>
        <v/>
      </c>
      <c r="M1134" s="2" t="str">
        <f>IFERROR(VLOOKUP($A1134,[1]products_2021_10_19_12_46_45!$A$3:$S$481,9,FALSE),"")</f>
        <v>Policía, Buzo, Friza</v>
      </c>
      <c r="N1134" s="2">
        <f>IFERROR(VLOOKUP(C1134,[2]articulo!$A$1:$D$9000,4,FALSE),"")</f>
        <v>3016</v>
      </c>
      <c r="O1134" s="2" t="str">
        <f>VLOOKUP($A1134,[1]products_2021_10_19_12_46_45!$A$3:$S$481,18,FALSE)</f>
        <v>https://rerda.com/4939/buzo-policial-de-friza-azul-con-cierre.jpg,https://rerda.com/6490/buzo-policial-de-friza-azul-con-cierre.jpg,https://rerda.com/4941/buzo-policial-de-friza-azul-con-cierre.jpg,https://rerda.com/4991/buzo-policial-de-friza-azul-con-cierre.jpg</v>
      </c>
      <c r="P1134" s="2">
        <f>IFERROR(VLOOKUP(B1134,[3]stock!$A$1:$B$9000,2,FALSE),"0")</f>
        <v>7</v>
      </c>
      <c r="Q1134" s="2">
        <f>VLOOKUP($A1134,[1]products_2021_10_19_12_46_45!$A$3:$S$481,11,FALSE)</f>
        <v>10</v>
      </c>
      <c r="R1134" s="2">
        <f>VLOOKUP($A1134,[1]products_2021_10_19_12_46_45!$A$3:$S$481,12,FALSE)</f>
        <v>10</v>
      </c>
      <c r="S1134" s="2">
        <f>VLOOKUP($A1134,[1]products_2021_10_19_12_46_45!$A$3:$S$481,13,FALSE)</f>
        <v>10</v>
      </c>
      <c r="T1134" s="2">
        <f>VLOOKUP($A1134,[1]products_2021_10_19_12_46_45!$A$3:$S$481,14,FALSE)</f>
        <v>0.5</v>
      </c>
      <c r="U1134" s="2"/>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row>
    <row r="1135" spans="1:45" hidden="1" x14ac:dyDescent="0.25">
      <c r="A1135" s="2">
        <v>661</v>
      </c>
      <c r="B1135" s="2">
        <v>260175000</v>
      </c>
      <c r="C1135" s="2">
        <f>VLOOKUP($A1135,[1]products_2021_10_19_12_46_45!$A$3:$S$481,3,FALSE)</f>
        <v>2601750</v>
      </c>
      <c r="D1135" s="2" t="str">
        <f>VLOOKUP($A1135,[1]products_2021_10_19_12_46_45!$A$3:$S$481,4,FALSE)</f>
        <v>Tricota polar Gris</v>
      </c>
      <c r="E1135" s="3" t="s">
        <v>45</v>
      </c>
      <c r="F1135" s="4"/>
      <c r="G1135" s="2" t="str">
        <f>VLOOKUP($A1135,[1]products_2021_10_19_12_46_45!$A$3:$S$481,16,FALSE)</f>
        <v>Tricota de polar con cuello polera._x000D_
Coderas._x000D_
Cierre al cuello y sin bolsillos._x000D_
Cordón con ajuste en la base._x000D_
Con insignia al hombro izquierdo.</v>
      </c>
      <c r="H1135" s="2" t="str">
        <f>IFERROR(VLOOKUP($A1135,[1]products_2021_10_19_12_46_45!$A$3:$S$481,17,FALSE),"")</f>
        <v/>
      </c>
      <c r="I1135" s="2" t="str">
        <f>VLOOKUP($A1135,[1]products_2021_10_19_12_46_45!$A$3:$S$481,5,FALSE)</f>
        <v>Indumentaria militar</v>
      </c>
      <c r="J1135" s="2" t="str">
        <f>IFERROR(VLOOKUP($A1135,[1]products_2021_10_19_12_46_45!$A$3:$S$481,6,FALSE),"")</f>
        <v>Tricopolar,Tricotas</v>
      </c>
      <c r="K1135" s="2" t="str">
        <f>IFERROR(VLOOKUP($A1135,[1]products_2021_10_19_12_46_45!$A$3:$S$481,7,FALSE),"")</f>
        <v/>
      </c>
      <c r="L1135" s="2" t="str">
        <f>IFERROR(VLOOKUP($A1135,[1]products_2021_10_19_12_46_45!$A$3:$S$481,8,FALSE),"")</f>
        <v/>
      </c>
      <c r="M1135" s="2" t="str">
        <f>IFERROR(VLOOKUP($A1135,[1]products_2021_10_19_12_46_45!$A$3:$S$481,9,FALSE),"")</f>
        <v>Tricota, Penitenciaría, Abrigo, Polar, Tricopolar</v>
      </c>
      <c r="N1135" s="2">
        <f>IFERROR(VLOOKUP(C1135,[2]articulo!$A$1:$D$9000,4,FALSE),"")</f>
        <v>3847.99</v>
      </c>
      <c r="O1135" s="2" t="str">
        <f>VLOOKUP($A1135,[1]products_2021_10_19_12_46_45!$A$3:$S$481,18,FALSE)</f>
        <v>https://rerda.com/3095/tricota-polar-gris.jpg,https://rerda.com/3096/tricota-polar-gris.jpg,https://rerda.com/3097/tricota-polar-gris.jpg</v>
      </c>
      <c r="P1135" s="2">
        <f>IFERROR(VLOOKUP(B1135,[3]stock!$A$1:$B$9000,2,FALSE),"0")</f>
        <v>0</v>
      </c>
      <c r="Q1135" s="2">
        <f>VLOOKUP($A1135,[1]products_2021_10_19_12_46_45!$A$3:$S$481,11,FALSE)</f>
        <v>5</v>
      </c>
      <c r="R1135" s="2">
        <f>VLOOKUP($A1135,[1]products_2021_10_19_12_46_45!$A$3:$S$481,12,FALSE)</f>
        <v>5</v>
      </c>
      <c r="S1135" s="2">
        <f>VLOOKUP($A1135,[1]products_2021_10_19_12_46_45!$A$3:$S$481,13,FALSE)</f>
        <v>5</v>
      </c>
      <c r="T1135" s="2">
        <f>VLOOKUP($A1135,[1]products_2021_10_19_12_46_45!$A$3:$S$481,14,FALSE)</f>
        <v>0.03</v>
      </c>
      <c r="U1135" s="2"/>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row>
    <row r="1136" spans="1:45" hidden="1" x14ac:dyDescent="0.25">
      <c r="A1136" s="2">
        <v>661</v>
      </c>
      <c r="B1136" s="2">
        <v>260175001</v>
      </c>
      <c r="C1136" s="2">
        <f>VLOOKUP($A1136,[1]products_2021_10_19_12_46_45!$A$3:$S$481,3,FALSE)</f>
        <v>2601750</v>
      </c>
      <c r="D1136" s="2" t="str">
        <f>VLOOKUP($A1136,[1]products_2021_10_19_12_46_45!$A$3:$S$481,4,FALSE)</f>
        <v>Tricota polar Gris</v>
      </c>
      <c r="E1136" s="3" t="s">
        <v>46</v>
      </c>
      <c r="F1136" s="4"/>
      <c r="G1136" s="2" t="str">
        <f>VLOOKUP($A1136,[1]products_2021_10_19_12_46_45!$A$3:$S$481,16,FALSE)</f>
        <v>Tricota de polar con cuello polera._x000D_
Coderas._x000D_
Cierre al cuello y sin bolsillos._x000D_
Cordón con ajuste en la base._x000D_
Con insignia al hombro izquierdo.</v>
      </c>
      <c r="H1136" s="2" t="str">
        <f>IFERROR(VLOOKUP($A1136,[1]products_2021_10_19_12_46_45!$A$3:$S$481,17,FALSE),"")</f>
        <v/>
      </c>
      <c r="I1136" s="2" t="str">
        <f>VLOOKUP($A1136,[1]products_2021_10_19_12_46_45!$A$3:$S$481,5,FALSE)</f>
        <v>Indumentaria militar</v>
      </c>
      <c r="J1136" s="2" t="str">
        <f>IFERROR(VLOOKUP($A1136,[1]products_2021_10_19_12_46_45!$A$3:$S$481,6,FALSE),"")</f>
        <v>Tricopolar,Tricotas</v>
      </c>
      <c r="K1136" s="2" t="str">
        <f>IFERROR(VLOOKUP($A1136,[1]products_2021_10_19_12_46_45!$A$3:$S$481,7,FALSE),"")</f>
        <v/>
      </c>
      <c r="L1136" s="2" t="str">
        <f>IFERROR(VLOOKUP($A1136,[1]products_2021_10_19_12_46_45!$A$3:$S$481,8,FALSE),"")</f>
        <v/>
      </c>
      <c r="M1136" s="2" t="str">
        <f>IFERROR(VLOOKUP($A1136,[1]products_2021_10_19_12_46_45!$A$3:$S$481,9,FALSE),"")</f>
        <v>Tricota, Penitenciaría, Abrigo, Polar, Tricopolar</v>
      </c>
      <c r="N1136" s="2">
        <f>IFERROR(VLOOKUP(C1136,[2]articulo!$A$1:$D$9000,4,FALSE),"")</f>
        <v>3847.99</v>
      </c>
      <c r="O1136" s="2" t="str">
        <f>VLOOKUP($A1136,[1]products_2021_10_19_12_46_45!$A$3:$S$481,18,FALSE)</f>
        <v>https://rerda.com/3095/tricota-polar-gris.jpg,https://rerda.com/3096/tricota-polar-gris.jpg,https://rerda.com/3097/tricota-polar-gris.jpg</v>
      </c>
      <c r="P1136" s="2">
        <f>IFERROR(VLOOKUP(B1136,[3]stock!$A$1:$B$9000,2,FALSE),"0")</f>
        <v>0</v>
      </c>
      <c r="Q1136" s="2">
        <f>VLOOKUP($A1136,[1]products_2021_10_19_12_46_45!$A$3:$S$481,11,FALSE)</f>
        <v>5</v>
      </c>
      <c r="R1136" s="2">
        <f>VLOOKUP($A1136,[1]products_2021_10_19_12_46_45!$A$3:$S$481,12,FALSE)</f>
        <v>5</v>
      </c>
      <c r="S1136" s="2">
        <f>VLOOKUP($A1136,[1]products_2021_10_19_12_46_45!$A$3:$S$481,13,FALSE)</f>
        <v>5</v>
      </c>
      <c r="T1136" s="2">
        <f>VLOOKUP($A1136,[1]products_2021_10_19_12_46_45!$A$3:$S$481,14,FALSE)</f>
        <v>0.03</v>
      </c>
      <c r="U1136" s="2"/>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row>
    <row r="1137" spans="1:45" hidden="1" x14ac:dyDescent="0.25">
      <c r="A1137" s="2">
        <v>661</v>
      </c>
      <c r="B1137" s="2">
        <v>260175002</v>
      </c>
      <c r="C1137" s="2">
        <f>VLOOKUP($A1137,[1]products_2021_10_19_12_46_45!$A$3:$S$481,3,FALSE)</f>
        <v>2601750</v>
      </c>
      <c r="D1137" s="2" t="str">
        <f>VLOOKUP($A1137,[1]products_2021_10_19_12_46_45!$A$3:$S$481,4,FALSE)</f>
        <v>Tricota polar Gris</v>
      </c>
      <c r="E1137" s="3" t="s">
        <v>47</v>
      </c>
      <c r="F1137" s="4"/>
      <c r="G1137" s="2" t="str">
        <f>VLOOKUP($A1137,[1]products_2021_10_19_12_46_45!$A$3:$S$481,16,FALSE)</f>
        <v>Tricota de polar con cuello polera._x000D_
Coderas._x000D_
Cierre al cuello y sin bolsillos._x000D_
Cordón con ajuste en la base._x000D_
Con insignia al hombro izquierdo.</v>
      </c>
      <c r="H1137" s="2" t="str">
        <f>IFERROR(VLOOKUP($A1137,[1]products_2021_10_19_12_46_45!$A$3:$S$481,17,FALSE),"")</f>
        <v/>
      </c>
      <c r="I1137" s="2" t="str">
        <f>VLOOKUP($A1137,[1]products_2021_10_19_12_46_45!$A$3:$S$481,5,FALSE)</f>
        <v>Indumentaria militar</v>
      </c>
      <c r="J1137" s="2" t="str">
        <f>IFERROR(VLOOKUP($A1137,[1]products_2021_10_19_12_46_45!$A$3:$S$481,6,FALSE),"")</f>
        <v>Tricopolar,Tricotas</v>
      </c>
      <c r="K1137" s="2" t="str">
        <f>IFERROR(VLOOKUP($A1137,[1]products_2021_10_19_12_46_45!$A$3:$S$481,7,FALSE),"")</f>
        <v/>
      </c>
      <c r="L1137" s="2" t="str">
        <f>IFERROR(VLOOKUP($A1137,[1]products_2021_10_19_12_46_45!$A$3:$S$481,8,FALSE),"")</f>
        <v/>
      </c>
      <c r="M1137" s="2" t="str">
        <f>IFERROR(VLOOKUP($A1137,[1]products_2021_10_19_12_46_45!$A$3:$S$481,9,FALSE),"")</f>
        <v>Tricota, Penitenciaría, Abrigo, Polar, Tricopolar</v>
      </c>
      <c r="N1137" s="2">
        <f>IFERROR(VLOOKUP(C1137,[2]articulo!$A$1:$D$9000,4,FALSE),"")</f>
        <v>3847.99</v>
      </c>
      <c r="O1137" s="2" t="str">
        <f>VLOOKUP($A1137,[1]products_2021_10_19_12_46_45!$A$3:$S$481,18,FALSE)</f>
        <v>https://rerda.com/3095/tricota-polar-gris.jpg,https://rerda.com/3096/tricota-polar-gris.jpg,https://rerda.com/3097/tricota-polar-gris.jpg</v>
      </c>
      <c r="P1137" s="2">
        <f>IFERROR(VLOOKUP(B1137,[3]stock!$A$1:$B$9000,2,FALSE),"0")</f>
        <v>5</v>
      </c>
      <c r="Q1137" s="2">
        <f>VLOOKUP($A1137,[1]products_2021_10_19_12_46_45!$A$3:$S$481,11,FALSE)</f>
        <v>5</v>
      </c>
      <c r="R1137" s="2">
        <f>VLOOKUP($A1137,[1]products_2021_10_19_12_46_45!$A$3:$S$481,12,FALSE)</f>
        <v>5</v>
      </c>
      <c r="S1137" s="2">
        <f>VLOOKUP($A1137,[1]products_2021_10_19_12_46_45!$A$3:$S$481,13,FALSE)</f>
        <v>5</v>
      </c>
      <c r="T1137" s="2">
        <f>VLOOKUP($A1137,[1]products_2021_10_19_12_46_45!$A$3:$S$481,14,FALSE)</f>
        <v>0.03</v>
      </c>
      <c r="U1137" s="2"/>
      <c r="V1137" s="2"/>
      <c r="W1137" s="2"/>
      <c r="X1137" s="2"/>
      <c r="Y1137" s="2"/>
      <c r="Z1137" s="2"/>
      <c r="AA1137" s="2"/>
      <c r="AB1137" s="2"/>
      <c r="AC1137" s="2"/>
      <c r="AD1137" s="2"/>
      <c r="AE1137" s="2"/>
      <c r="AF1137" s="2"/>
      <c r="AG1137" s="2"/>
      <c r="AH1137" s="2"/>
      <c r="AI1137" s="2"/>
      <c r="AJ1137" s="2"/>
      <c r="AK1137" s="2"/>
      <c r="AL1137" s="2"/>
      <c r="AM1137" s="2"/>
      <c r="AN1137" s="2"/>
      <c r="AO1137" s="2"/>
      <c r="AP1137" s="2"/>
      <c r="AQ1137" s="2"/>
      <c r="AR1137" s="2"/>
      <c r="AS1137" s="2"/>
    </row>
    <row r="1138" spans="1:45" hidden="1" x14ac:dyDescent="0.25">
      <c r="A1138" s="2">
        <v>661</v>
      </c>
      <c r="B1138" s="2">
        <v>260175003</v>
      </c>
      <c r="C1138" s="2">
        <f>VLOOKUP($A1138,[1]products_2021_10_19_12_46_45!$A$3:$S$481,3,FALSE)</f>
        <v>2601750</v>
      </c>
      <c r="D1138" s="2" t="str">
        <f>VLOOKUP($A1138,[1]products_2021_10_19_12_46_45!$A$3:$S$481,4,FALSE)</f>
        <v>Tricota polar Gris</v>
      </c>
      <c r="E1138" s="3" t="s">
        <v>48</v>
      </c>
      <c r="F1138" s="4"/>
      <c r="G1138" s="2" t="str">
        <f>VLOOKUP($A1138,[1]products_2021_10_19_12_46_45!$A$3:$S$481,16,FALSE)</f>
        <v>Tricota de polar con cuello polera._x000D_
Coderas._x000D_
Cierre al cuello y sin bolsillos._x000D_
Cordón con ajuste en la base._x000D_
Con insignia al hombro izquierdo.</v>
      </c>
      <c r="H1138" s="2" t="str">
        <f>IFERROR(VLOOKUP($A1138,[1]products_2021_10_19_12_46_45!$A$3:$S$481,17,FALSE),"")</f>
        <v/>
      </c>
      <c r="I1138" s="2" t="str">
        <f>VLOOKUP($A1138,[1]products_2021_10_19_12_46_45!$A$3:$S$481,5,FALSE)</f>
        <v>Indumentaria militar</v>
      </c>
      <c r="J1138" s="2" t="str">
        <f>IFERROR(VLOOKUP($A1138,[1]products_2021_10_19_12_46_45!$A$3:$S$481,6,FALSE),"")</f>
        <v>Tricopolar,Tricotas</v>
      </c>
      <c r="K1138" s="2" t="str">
        <f>IFERROR(VLOOKUP($A1138,[1]products_2021_10_19_12_46_45!$A$3:$S$481,7,FALSE),"")</f>
        <v/>
      </c>
      <c r="L1138" s="2" t="str">
        <f>IFERROR(VLOOKUP($A1138,[1]products_2021_10_19_12_46_45!$A$3:$S$481,8,FALSE),"")</f>
        <v/>
      </c>
      <c r="M1138" s="2" t="str">
        <f>IFERROR(VLOOKUP($A1138,[1]products_2021_10_19_12_46_45!$A$3:$S$481,9,FALSE),"")</f>
        <v>Tricota, Penitenciaría, Abrigo, Polar, Tricopolar</v>
      </c>
      <c r="N1138" s="2">
        <f>IFERROR(VLOOKUP(C1138,[2]articulo!$A$1:$D$9000,4,FALSE),"")</f>
        <v>3847.99</v>
      </c>
      <c r="O1138" s="2" t="str">
        <f>VLOOKUP($A1138,[1]products_2021_10_19_12_46_45!$A$3:$S$481,18,FALSE)</f>
        <v>https://rerda.com/3095/tricota-polar-gris.jpg,https://rerda.com/3096/tricota-polar-gris.jpg,https://rerda.com/3097/tricota-polar-gris.jpg</v>
      </c>
      <c r="P1138" s="2">
        <f>IFERROR(VLOOKUP(B1138,[3]stock!$A$1:$B$9000,2,FALSE),"0")</f>
        <v>4</v>
      </c>
      <c r="Q1138" s="2">
        <f>VLOOKUP($A1138,[1]products_2021_10_19_12_46_45!$A$3:$S$481,11,FALSE)</f>
        <v>5</v>
      </c>
      <c r="R1138" s="2">
        <f>VLOOKUP($A1138,[1]products_2021_10_19_12_46_45!$A$3:$S$481,12,FALSE)</f>
        <v>5</v>
      </c>
      <c r="S1138" s="2">
        <f>VLOOKUP($A1138,[1]products_2021_10_19_12_46_45!$A$3:$S$481,13,FALSE)</f>
        <v>5</v>
      </c>
      <c r="T1138" s="2">
        <f>VLOOKUP($A1138,[1]products_2021_10_19_12_46_45!$A$3:$S$481,14,FALSE)</f>
        <v>0.03</v>
      </c>
      <c r="U1138" s="2"/>
      <c r="V1138" s="2"/>
      <c r="W1138" s="2"/>
      <c r="X1138" s="2"/>
      <c r="Y1138" s="2"/>
      <c r="Z1138" s="2"/>
      <c r="AA1138" s="2"/>
      <c r="AB1138" s="2"/>
      <c r="AC1138" s="2"/>
      <c r="AD1138" s="2"/>
      <c r="AE1138" s="2"/>
      <c r="AF1138" s="2"/>
      <c r="AG1138" s="2"/>
      <c r="AH1138" s="2"/>
      <c r="AI1138" s="2"/>
      <c r="AJ1138" s="2"/>
      <c r="AK1138" s="2"/>
      <c r="AL1138" s="2"/>
      <c r="AM1138" s="2"/>
      <c r="AN1138" s="2"/>
      <c r="AO1138" s="2"/>
      <c r="AP1138" s="2"/>
      <c r="AQ1138" s="2"/>
      <c r="AR1138" s="2"/>
      <c r="AS1138" s="2"/>
    </row>
    <row r="1139" spans="1:45" hidden="1" x14ac:dyDescent="0.25">
      <c r="A1139" s="2">
        <v>661</v>
      </c>
      <c r="B1139" s="2">
        <v>260175004</v>
      </c>
      <c r="C1139" s="2">
        <f>VLOOKUP($A1139,[1]products_2021_10_19_12_46_45!$A$3:$S$481,3,FALSE)</f>
        <v>2601750</v>
      </c>
      <c r="D1139" s="2" t="str">
        <f>VLOOKUP($A1139,[1]products_2021_10_19_12_46_45!$A$3:$S$481,4,FALSE)</f>
        <v>Tricota polar Gris</v>
      </c>
      <c r="E1139" s="3" t="s">
        <v>49</v>
      </c>
      <c r="F1139" s="4"/>
      <c r="G1139" s="2" t="str">
        <f>VLOOKUP($A1139,[1]products_2021_10_19_12_46_45!$A$3:$S$481,16,FALSE)</f>
        <v>Tricota de polar con cuello polera._x000D_
Coderas._x000D_
Cierre al cuello y sin bolsillos._x000D_
Cordón con ajuste en la base._x000D_
Con insignia al hombro izquierdo.</v>
      </c>
      <c r="H1139" s="2" t="str">
        <f>IFERROR(VLOOKUP($A1139,[1]products_2021_10_19_12_46_45!$A$3:$S$481,17,FALSE),"")</f>
        <v/>
      </c>
      <c r="I1139" s="2" t="str">
        <f>VLOOKUP($A1139,[1]products_2021_10_19_12_46_45!$A$3:$S$481,5,FALSE)</f>
        <v>Indumentaria militar</v>
      </c>
      <c r="J1139" s="2" t="str">
        <f>IFERROR(VLOOKUP($A1139,[1]products_2021_10_19_12_46_45!$A$3:$S$481,6,FALSE),"")</f>
        <v>Tricopolar,Tricotas</v>
      </c>
      <c r="K1139" s="2" t="str">
        <f>IFERROR(VLOOKUP($A1139,[1]products_2021_10_19_12_46_45!$A$3:$S$481,7,FALSE),"")</f>
        <v/>
      </c>
      <c r="L1139" s="2" t="str">
        <f>IFERROR(VLOOKUP($A1139,[1]products_2021_10_19_12_46_45!$A$3:$S$481,8,FALSE),"")</f>
        <v/>
      </c>
      <c r="M1139" s="2" t="str">
        <f>IFERROR(VLOOKUP($A1139,[1]products_2021_10_19_12_46_45!$A$3:$S$481,9,FALSE),"")</f>
        <v>Tricota, Penitenciaría, Abrigo, Polar, Tricopolar</v>
      </c>
      <c r="N1139" s="2">
        <f>IFERROR(VLOOKUP(C1139,[2]articulo!$A$1:$D$9000,4,FALSE),"")</f>
        <v>3847.99</v>
      </c>
      <c r="O1139" s="2" t="str">
        <f>VLOOKUP($A1139,[1]products_2021_10_19_12_46_45!$A$3:$S$481,18,FALSE)</f>
        <v>https://rerda.com/3095/tricota-polar-gris.jpg,https://rerda.com/3096/tricota-polar-gris.jpg,https://rerda.com/3097/tricota-polar-gris.jpg</v>
      </c>
      <c r="P1139" s="2">
        <f>IFERROR(VLOOKUP(B1139,[3]stock!$A$1:$B$9000,2,FALSE),"0")</f>
        <v>5</v>
      </c>
      <c r="Q1139" s="2">
        <f>VLOOKUP($A1139,[1]products_2021_10_19_12_46_45!$A$3:$S$481,11,FALSE)</f>
        <v>5</v>
      </c>
      <c r="R1139" s="2">
        <f>VLOOKUP($A1139,[1]products_2021_10_19_12_46_45!$A$3:$S$481,12,FALSE)</f>
        <v>5</v>
      </c>
      <c r="S1139" s="2">
        <f>VLOOKUP($A1139,[1]products_2021_10_19_12_46_45!$A$3:$S$481,13,FALSE)</f>
        <v>5</v>
      </c>
      <c r="T1139" s="2">
        <f>VLOOKUP($A1139,[1]products_2021_10_19_12_46_45!$A$3:$S$481,14,FALSE)</f>
        <v>0.03</v>
      </c>
      <c r="U1139" s="2"/>
      <c r="V1139" s="2"/>
      <c r="W1139" s="2"/>
      <c r="X1139" s="2"/>
      <c r="Y1139" s="2"/>
      <c r="Z1139" s="2"/>
      <c r="AA1139" s="2"/>
      <c r="AB1139" s="2"/>
      <c r="AC1139" s="2"/>
      <c r="AD1139" s="2"/>
      <c r="AE1139" s="2"/>
      <c r="AF1139" s="2"/>
      <c r="AG1139" s="2"/>
      <c r="AH1139" s="2"/>
      <c r="AI1139" s="2"/>
      <c r="AJ1139" s="2"/>
      <c r="AK1139" s="2"/>
      <c r="AL1139" s="2"/>
      <c r="AM1139" s="2"/>
      <c r="AN1139" s="2"/>
      <c r="AO1139" s="2"/>
      <c r="AP1139" s="2"/>
      <c r="AQ1139" s="2"/>
      <c r="AR1139" s="2"/>
      <c r="AS1139" s="2"/>
    </row>
    <row r="1140" spans="1:45" hidden="1" x14ac:dyDescent="0.25">
      <c r="A1140" s="2">
        <v>661</v>
      </c>
      <c r="B1140" s="2">
        <v>260175005</v>
      </c>
      <c r="C1140" s="2">
        <f>VLOOKUP($A1140,[1]products_2021_10_19_12_46_45!$A$3:$S$481,3,FALSE)</f>
        <v>2601750</v>
      </c>
      <c r="D1140" s="2" t="str">
        <f>VLOOKUP($A1140,[1]products_2021_10_19_12_46_45!$A$3:$S$481,4,FALSE)</f>
        <v>Tricota polar Gris</v>
      </c>
      <c r="E1140" s="3" t="s">
        <v>50</v>
      </c>
      <c r="F1140" s="4"/>
      <c r="G1140" s="2" t="str">
        <f>VLOOKUP($A1140,[1]products_2021_10_19_12_46_45!$A$3:$S$481,16,FALSE)</f>
        <v>Tricota de polar con cuello polera._x000D_
Coderas._x000D_
Cierre al cuello y sin bolsillos._x000D_
Cordón con ajuste en la base._x000D_
Con insignia al hombro izquierdo.</v>
      </c>
      <c r="H1140" s="2" t="str">
        <f>IFERROR(VLOOKUP($A1140,[1]products_2021_10_19_12_46_45!$A$3:$S$481,17,FALSE),"")</f>
        <v/>
      </c>
      <c r="I1140" s="2" t="str">
        <f>VLOOKUP($A1140,[1]products_2021_10_19_12_46_45!$A$3:$S$481,5,FALSE)</f>
        <v>Indumentaria militar</v>
      </c>
      <c r="J1140" s="2" t="str">
        <f>IFERROR(VLOOKUP($A1140,[1]products_2021_10_19_12_46_45!$A$3:$S$481,6,FALSE),"")</f>
        <v>Tricopolar,Tricotas</v>
      </c>
      <c r="K1140" s="2" t="str">
        <f>IFERROR(VLOOKUP($A1140,[1]products_2021_10_19_12_46_45!$A$3:$S$481,7,FALSE),"")</f>
        <v/>
      </c>
      <c r="L1140" s="2" t="str">
        <f>IFERROR(VLOOKUP($A1140,[1]products_2021_10_19_12_46_45!$A$3:$S$481,8,FALSE),"")</f>
        <v/>
      </c>
      <c r="M1140" s="2" t="str">
        <f>IFERROR(VLOOKUP($A1140,[1]products_2021_10_19_12_46_45!$A$3:$S$481,9,FALSE),"")</f>
        <v>Tricota, Penitenciaría, Abrigo, Polar, Tricopolar</v>
      </c>
      <c r="N1140" s="2">
        <f>IFERROR(VLOOKUP(C1140,[2]articulo!$A$1:$D$9000,4,FALSE),"")</f>
        <v>3847.99</v>
      </c>
      <c r="O1140" s="2" t="str">
        <f>VLOOKUP($A1140,[1]products_2021_10_19_12_46_45!$A$3:$S$481,18,FALSE)</f>
        <v>https://rerda.com/3095/tricota-polar-gris.jpg,https://rerda.com/3096/tricota-polar-gris.jpg,https://rerda.com/3097/tricota-polar-gris.jpg</v>
      </c>
      <c r="P1140" s="2">
        <f>IFERROR(VLOOKUP(B1140,[3]stock!$A$1:$B$9000,2,FALSE),"0")</f>
        <v>3</v>
      </c>
      <c r="Q1140" s="2">
        <f>VLOOKUP($A1140,[1]products_2021_10_19_12_46_45!$A$3:$S$481,11,FALSE)</f>
        <v>5</v>
      </c>
      <c r="R1140" s="2">
        <f>VLOOKUP($A1140,[1]products_2021_10_19_12_46_45!$A$3:$S$481,12,FALSE)</f>
        <v>5</v>
      </c>
      <c r="S1140" s="2">
        <f>VLOOKUP($A1140,[1]products_2021_10_19_12_46_45!$A$3:$S$481,13,FALSE)</f>
        <v>5</v>
      </c>
      <c r="T1140" s="2">
        <f>VLOOKUP($A1140,[1]products_2021_10_19_12_46_45!$A$3:$S$481,14,FALSE)</f>
        <v>0.03</v>
      </c>
      <c r="U1140" s="2"/>
      <c r="V1140" s="2"/>
      <c r="W1140" s="2"/>
      <c r="X1140" s="2"/>
      <c r="Y1140" s="2"/>
      <c r="Z1140" s="2"/>
      <c r="AA1140" s="2"/>
      <c r="AB1140" s="2"/>
      <c r="AC1140" s="2"/>
      <c r="AD1140" s="2"/>
      <c r="AE1140" s="2"/>
      <c r="AF1140" s="2"/>
      <c r="AG1140" s="2"/>
      <c r="AH1140" s="2"/>
      <c r="AI1140" s="2"/>
      <c r="AJ1140" s="2"/>
      <c r="AK1140" s="2"/>
      <c r="AL1140" s="2"/>
      <c r="AM1140" s="2"/>
      <c r="AN1140" s="2"/>
      <c r="AO1140" s="2"/>
      <c r="AP1140" s="2"/>
      <c r="AQ1140" s="2"/>
      <c r="AR1140" s="2"/>
      <c r="AS1140" s="2"/>
    </row>
    <row r="1141" spans="1:45" hidden="1" x14ac:dyDescent="0.25">
      <c r="A1141" s="2">
        <v>661</v>
      </c>
      <c r="B1141" s="2">
        <v>260175006</v>
      </c>
      <c r="C1141" s="2">
        <f>VLOOKUP($A1141,[1]products_2021_10_19_12_46_45!$A$3:$S$481,3,FALSE)</f>
        <v>2601750</v>
      </c>
      <c r="D1141" s="2" t="str">
        <f>VLOOKUP($A1141,[1]products_2021_10_19_12_46_45!$A$3:$S$481,4,FALSE)</f>
        <v>Tricota polar Gris</v>
      </c>
      <c r="E1141" s="3" t="s">
        <v>51</v>
      </c>
      <c r="F1141" s="4"/>
      <c r="G1141" s="2" t="str">
        <f>VLOOKUP($A1141,[1]products_2021_10_19_12_46_45!$A$3:$S$481,16,FALSE)</f>
        <v>Tricota de polar con cuello polera._x000D_
Coderas._x000D_
Cierre al cuello y sin bolsillos._x000D_
Cordón con ajuste en la base._x000D_
Con insignia al hombro izquierdo.</v>
      </c>
      <c r="H1141" s="2" t="str">
        <f>IFERROR(VLOOKUP($A1141,[1]products_2021_10_19_12_46_45!$A$3:$S$481,17,FALSE),"")</f>
        <v/>
      </c>
      <c r="I1141" s="2" t="str">
        <f>VLOOKUP($A1141,[1]products_2021_10_19_12_46_45!$A$3:$S$481,5,FALSE)</f>
        <v>Indumentaria militar</v>
      </c>
      <c r="J1141" s="2" t="str">
        <f>IFERROR(VLOOKUP($A1141,[1]products_2021_10_19_12_46_45!$A$3:$S$481,6,FALSE),"")</f>
        <v>Tricopolar,Tricotas</v>
      </c>
      <c r="K1141" s="2" t="str">
        <f>IFERROR(VLOOKUP($A1141,[1]products_2021_10_19_12_46_45!$A$3:$S$481,7,FALSE),"")</f>
        <v/>
      </c>
      <c r="L1141" s="2" t="str">
        <f>IFERROR(VLOOKUP($A1141,[1]products_2021_10_19_12_46_45!$A$3:$S$481,8,FALSE),"")</f>
        <v/>
      </c>
      <c r="M1141" s="2" t="str">
        <f>IFERROR(VLOOKUP($A1141,[1]products_2021_10_19_12_46_45!$A$3:$S$481,9,FALSE),"")</f>
        <v>Tricota, Penitenciaría, Abrigo, Polar, Tricopolar</v>
      </c>
      <c r="N1141" s="2">
        <f>IFERROR(VLOOKUP(C1141,[2]articulo!$A$1:$D$9000,4,FALSE),"")</f>
        <v>3847.99</v>
      </c>
      <c r="O1141" s="2" t="str">
        <f>VLOOKUP($A1141,[1]products_2021_10_19_12_46_45!$A$3:$S$481,18,FALSE)</f>
        <v>https://rerda.com/3095/tricota-polar-gris.jpg,https://rerda.com/3096/tricota-polar-gris.jpg,https://rerda.com/3097/tricota-polar-gris.jpg</v>
      </c>
      <c r="P1141" s="2">
        <f>IFERROR(VLOOKUP(B1141,[3]stock!$A$1:$B$9000,2,FALSE),"0")</f>
        <v>3</v>
      </c>
      <c r="Q1141" s="2">
        <f>VLOOKUP($A1141,[1]products_2021_10_19_12_46_45!$A$3:$S$481,11,FALSE)</f>
        <v>5</v>
      </c>
      <c r="R1141" s="2">
        <f>VLOOKUP($A1141,[1]products_2021_10_19_12_46_45!$A$3:$S$481,12,FALSE)</f>
        <v>5</v>
      </c>
      <c r="S1141" s="2">
        <f>VLOOKUP($A1141,[1]products_2021_10_19_12_46_45!$A$3:$S$481,13,FALSE)</f>
        <v>5</v>
      </c>
      <c r="T1141" s="2">
        <f>VLOOKUP($A1141,[1]products_2021_10_19_12_46_45!$A$3:$S$481,14,FALSE)</f>
        <v>0.03</v>
      </c>
      <c r="U1141" s="2"/>
      <c r="V1141" s="2"/>
      <c r="W1141" s="2"/>
      <c r="X1141" s="2"/>
      <c r="Y1141" s="2"/>
      <c r="Z1141" s="2"/>
      <c r="AA1141" s="2"/>
      <c r="AB1141" s="2"/>
      <c r="AC1141" s="2"/>
      <c r="AD1141" s="2"/>
      <c r="AE1141" s="2"/>
      <c r="AF1141" s="2"/>
      <c r="AG1141" s="2"/>
      <c r="AH1141" s="2"/>
      <c r="AI1141" s="2"/>
      <c r="AJ1141" s="2"/>
      <c r="AK1141" s="2"/>
      <c r="AL1141" s="2"/>
      <c r="AM1141" s="2"/>
      <c r="AN1141" s="2"/>
      <c r="AO1141" s="2"/>
      <c r="AP1141" s="2"/>
      <c r="AQ1141" s="2"/>
      <c r="AR1141" s="2"/>
      <c r="AS1141" s="2"/>
    </row>
    <row r="1142" spans="1:45" hidden="1" x14ac:dyDescent="0.25">
      <c r="A1142" s="2">
        <v>661</v>
      </c>
      <c r="B1142" s="2">
        <v>260175007</v>
      </c>
      <c r="C1142" s="2">
        <f>VLOOKUP($A1142,[1]products_2021_10_19_12_46_45!$A$3:$S$481,3,FALSE)</f>
        <v>2601750</v>
      </c>
      <c r="D1142" s="2" t="str">
        <f>VLOOKUP($A1142,[1]products_2021_10_19_12_46_45!$A$3:$S$481,4,FALSE)</f>
        <v>Tricota polar Gris</v>
      </c>
      <c r="E1142" s="3" t="s">
        <v>57</v>
      </c>
      <c r="F1142" s="4"/>
      <c r="G1142" s="2" t="str">
        <f>VLOOKUP($A1142,[1]products_2021_10_19_12_46_45!$A$3:$S$481,16,FALSE)</f>
        <v>Tricota de polar con cuello polera._x000D_
Coderas._x000D_
Cierre al cuello y sin bolsillos._x000D_
Cordón con ajuste en la base._x000D_
Con insignia al hombro izquierdo.</v>
      </c>
      <c r="H1142" s="2" t="str">
        <f>IFERROR(VLOOKUP($A1142,[1]products_2021_10_19_12_46_45!$A$3:$S$481,17,FALSE),"")</f>
        <v/>
      </c>
      <c r="I1142" s="2" t="str">
        <f>VLOOKUP($A1142,[1]products_2021_10_19_12_46_45!$A$3:$S$481,5,FALSE)</f>
        <v>Indumentaria militar</v>
      </c>
      <c r="J1142" s="2" t="str">
        <f>IFERROR(VLOOKUP($A1142,[1]products_2021_10_19_12_46_45!$A$3:$S$481,6,FALSE),"")</f>
        <v>Tricopolar,Tricotas</v>
      </c>
      <c r="K1142" s="2" t="str">
        <f>IFERROR(VLOOKUP($A1142,[1]products_2021_10_19_12_46_45!$A$3:$S$481,7,FALSE),"")</f>
        <v/>
      </c>
      <c r="L1142" s="2" t="str">
        <f>IFERROR(VLOOKUP($A1142,[1]products_2021_10_19_12_46_45!$A$3:$S$481,8,FALSE),"")</f>
        <v/>
      </c>
      <c r="M1142" s="2" t="str">
        <f>IFERROR(VLOOKUP($A1142,[1]products_2021_10_19_12_46_45!$A$3:$S$481,9,FALSE),"")</f>
        <v>Tricota, Penitenciaría, Abrigo, Polar, Tricopolar</v>
      </c>
      <c r="N1142" s="2">
        <f>IFERROR(VLOOKUP(C1142,[2]articulo!$A$1:$D$9000,4,FALSE),"")</f>
        <v>3847.99</v>
      </c>
      <c r="O1142" s="2" t="str">
        <f>VLOOKUP($A1142,[1]products_2021_10_19_12_46_45!$A$3:$S$481,18,FALSE)</f>
        <v>https://rerda.com/3095/tricota-polar-gris.jpg,https://rerda.com/3096/tricota-polar-gris.jpg,https://rerda.com/3097/tricota-polar-gris.jpg</v>
      </c>
      <c r="P1142" s="2">
        <f>IFERROR(VLOOKUP(B1142,[3]stock!$A$1:$B$9000,2,FALSE),"0")</f>
        <v>0</v>
      </c>
      <c r="Q1142" s="2">
        <f>VLOOKUP($A1142,[1]products_2021_10_19_12_46_45!$A$3:$S$481,11,FALSE)</f>
        <v>5</v>
      </c>
      <c r="R1142" s="2">
        <f>VLOOKUP($A1142,[1]products_2021_10_19_12_46_45!$A$3:$S$481,12,FALSE)</f>
        <v>5</v>
      </c>
      <c r="S1142" s="2">
        <f>VLOOKUP($A1142,[1]products_2021_10_19_12_46_45!$A$3:$S$481,13,FALSE)</f>
        <v>5</v>
      </c>
      <c r="T1142" s="2">
        <f>VLOOKUP($A1142,[1]products_2021_10_19_12_46_45!$A$3:$S$481,14,FALSE)</f>
        <v>0.03</v>
      </c>
      <c r="U1142" s="2"/>
      <c r="V1142" s="2"/>
      <c r="W1142" s="2"/>
      <c r="X1142" s="2"/>
      <c r="Y1142" s="2"/>
      <c r="Z1142" s="2"/>
      <c r="AA1142" s="2"/>
      <c r="AB1142" s="2"/>
      <c r="AC1142" s="2"/>
      <c r="AD1142" s="2"/>
      <c r="AE1142" s="2"/>
      <c r="AF1142" s="2"/>
      <c r="AG1142" s="2"/>
      <c r="AH1142" s="2"/>
      <c r="AI1142" s="2"/>
      <c r="AJ1142" s="2"/>
      <c r="AK1142" s="2"/>
      <c r="AL1142" s="2"/>
      <c r="AM1142" s="2"/>
      <c r="AN1142" s="2"/>
      <c r="AO1142" s="2"/>
      <c r="AP1142" s="2"/>
      <c r="AQ1142" s="2"/>
      <c r="AR1142" s="2"/>
      <c r="AS1142" s="2"/>
    </row>
    <row r="1143" spans="1:45" hidden="1" x14ac:dyDescent="0.25">
      <c r="A1143" s="2">
        <v>1023</v>
      </c>
      <c r="B1143" s="2">
        <v>260190001</v>
      </c>
      <c r="C1143" s="2">
        <f>VLOOKUP($A1143,[1]products_2021_10_19_12_46_45!$A$3:$S$481,3,FALSE)</f>
        <v>2601900</v>
      </c>
      <c r="D1143" s="2" t="str">
        <f>VLOOKUP($A1143,[1]products_2021_10_19_12_46_45!$A$3:$S$481,4,FALSE)</f>
        <v>Buzo Policial de friza negro con cierre</v>
      </c>
      <c r="E1143" s="3" t="s">
        <v>46</v>
      </c>
      <c r="F1143" s="4"/>
      <c r="G1143" s="2" t="str">
        <f>VLOOKUP($A1143,[1]products_2021_10_19_12_46_45!$A$3:$S$481,16,FALSE)</f>
        <v>Buzo de friza super abrigado, de mangas largas y con cierre al costado del cuello.</v>
      </c>
      <c r="H1143" s="2" t="str">
        <f>IFERROR(VLOOKUP($A1143,[1]products_2021_10_19_12_46_45!$A$3:$S$481,17,FALSE),"")</f>
        <v>Cuenta con abrojos en los costados de los hombros para poder colocar jerarquías o parches._x000D_
Cierre YKK de alta calidad.</v>
      </c>
      <c r="I1143" s="2" t="str">
        <f>VLOOKUP($A1143,[1]products_2021_10_19_12_46_45!$A$3:$S$481,5,FALSE)</f>
        <v>Indumentaria militar</v>
      </c>
      <c r="J1143" s="2" t="str">
        <f>IFERROR(VLOOKUP($A1143,[1]products_2021_10_19_12_46_45!$A$3:$S$481,6,FALSE),"")</f>
        <v>Chombas, remeras y deportivos</v>
      </c>
      <c r="K1143" s="2" t="str">
        <f>IFERROR(VLOOKUP($A1143,[1]products_2021_10_19_12_46_45!$A$3:$S$481,7,FALSE),"")</f>
        <v>Conjuntos deportivos</v>
      </c>
      <c r="L1143" s="2" t="str">
        <f>IFERROR(VLOOKUP($A1143,[1]products_2021_10_19_12_46_45!$A$3:$S$481,8,FALSE),"")</f>
        <v/>
      </c>
      <c r="M1143" s="2" t="str">
        <f>IFERROR(VLOOKUP($A1143,[1]products_2021_10_19_12_46_45!$A$3:$S$481,9,FALSE),"")</f>
        <v>Policía, Buzo, Friza</v>
      </c>
      <c r="N1143" s="2">
        <f>IFERROR(VLOOKUP(C1143,[2]articulo!$A$1:$D$9000,4,FALSE),"")</f>
        <v>3016</v>
      </c>
      <c r="O1143" s="2" t="str">
        <f>VLOOKUP($A1143,[1]products_2021_10_19_12_46_45!$A$3:$S$481,18,FALSE)</f>
        <v>https://rerda.com/4987/buzo-policial-de-friza-negro-con-cierre.jpg,https://rerda.com/4988/buzo-policial-de-friza-negro-con-cierre.jpg,https://rerda.com/4989/buzo-policial-de-friza-negro-con-cierre.jpg,https://rerda.com/4992/buzo-policial-de-friza-negro-con-cierre.jpg</v>
      </c>
      <c r="P1143" s="2">
        <f>IFERROR(VLOOKUP(B1143,[3]stock!$A$1:$B$9000,2,FALSE),"0")</f>
        <v>1</v>
      </c>
      <c r="Q1143" s="2">
        <f>VLOOKUP($A1143,[1]products_2021_10_19_12_46_45!$A$3:$S$481,11,FALSE)</f>
        <v>10</v>
      </c>
      <c r="R1143" s="2">
        <f>VLOOKUP($A1143,[1]products_2021_10_19_12_46_45!$A$3:$S$481,12,FALSE)</f>
        <v>10</v>
      </c>
      <c r="S1143" s="2">
        <f>VLOOKUP($A1143,[1]products_2021_10_19_12_46_45!$A$3:$S$481,13,FALSE)</f>
        <v>10</v>
      </c>
      <c r="T1143" s="2">
        <f>VLOOKUP($A1143,[1]products_2021_10_19_12_46_45!$A$3:$S$481,14,FALSE)</f>
        <v>0.5</v>
      </c>
      <c r="U1143" s="2"/>
      <c r="V1143" s="2"/>
      <c r="W1143" s="2"/>
      <c r="X1143" s="2"/>
      <c r="Y1143" s="2"/>
      <c r="Z1143" s="2"/>
      <c r="AA1143" s="2"/>
      <c r="AB1143" s="2"/>
      <c r="AC1143" s="2"/>
      <c r="AD1143" s="2"/>
      <c r="AE1143" s="2"/>
      <c r="AF1143" s="2"/>
      <c r="AG1143" s="2"/>
      <c r="AH1143" s="2"/>
      <c r="AI1143" s="2"/>
      <c r="AJ1143" s="2"/>
      <c r="AK1143" s="2"/>
      <c r="AL1143" s="2"/>
      <c r="AM1143" s="2"/>
      <c r="AN1143" s="2"/>
      <c r="AO1143" s="2"/>
      <c r="AP1143" s="2"/>
      <c r="AQ1143" s="2"/>
      <c r="AR1143" s="2"/>
      <c r="AS1143" s="2"/>
    </row>
    <row r="1144" spans="1:45" hidden="1" x14ac:dyDescent="0.25">
      <c r="A1144" s="2">
        <v>1023</v>
      </c>
      <c r="B1144" s="2">
        <v>260190002</v>
      </c>
      <c r="C1144" s="2">
        <f>VLOOKUP($A1144,[1]products_2021_10_19_12_46_45!$A$3:$S$481,3,FALSE)</f>
        <v>2601900</v>
      </c>
      <c r="D1144" s="2" t="str">
        <f>VLOOKUP($A1144,[1]products_2021_10_19_12_46_45!$A$3:$S$481,4,FALSE)</f>
        <v>Buzo Policial de friza negro con cierre</v>
      </c>
      <c r="E1144" s="3" t="s">
        <v>47</v>
      </c>
      <c r="F1144" s="4"/>
      <c r="G1144" s="2" t="str">
        <f>VLOOKUP($A1144,[1]products_2021_10_19_12_46_45!$A$3:$S$481,16,FALSE)</f>
        <v>Buzo de friza super abrigado, de mangas largas y con cierre al costado del cuello.</v>
      </c>
      <c r="H1144" s="2" t="str">
        <f>IFERROR(VLOOKUP($A1144,[1]products_2021_10_19_12_46_45!$A$3:$S$481,17,FALSE),"")</f>
        <v>Cuenta con abrojos en los costados de los hombros para poder colocar jerarquías o parches._x000D_
Cierre YKK de alta calidad.</v>
      </c>
      <c r="I1144" s="2" t="str">
        <f>VLOOKUP($A1144,[1]products_2021_10_19_12_46_45!$A$3:$S$481,5,FALSE)</f>
        <v>Indumentaria militar</v>
      </c>
      <c r="J1144" s="2" t="str">
        <f>IFERROR(VLOOKUP($A1144,[1]products_2021_10_19_12_46_45!$A$3:$S$481,6,FALSE),"")</f>
        <v>Chombas, remeras y deportivos</v>
      </c>
      <c r="K1144" s="2" t="str">
        <f>IFERROR(VLOOKUP($A1144,[1]products_2021_10_19_12_46_45!$A$3:$S$481,7,FALSE),"")</f>
        <v>Conjuntos deportivos</v>
      </c>
      <c r="L1144" s="2" t="str">
        <f>IFERROR(VLOOKUP($A1144,[1]products_2021_10_19_12_46_45!$A$3:$S$481,8,FALSE),"")</f>
        <v/>
      </c>
      <c r="M1144" s="2" t="str">
        <f>IFERROR(VLOOKUP($A1144,[1]products_2021_10_19_12_46_45!$A$3:$S$481,9,FALSE),"")</f>
        <v>Policía, Buzo, Friza</v>
      </c>
      <c r="N1144" s="2">
        <f>IFERROR(VLOOKUP(C1144,[2]articulo!$A$1:$D$9000,4,FALSE),"")</f>
        <v>3016</v>
      </c>
      <c r="O1144" s="2" t="str">
        <f>VLOOKUP($A1144,[1]products_2021_10_19_12_46_45!$A$3:$S$481,18,FALSE)</f>
        <v>https://rerda.com/4987/buzo-policial-de-friza-negro-con-cierre.jpg,https://rerda.com/4988/buzo-policial-de-friza-negro-con-cierre.jpg,https://rerda.com/4989/buzo-policial-de-friza-negro-con-cierre.jpg,https://rerda.com/4992/buzo-policial-de-friza-negro-con-cierre.jpg</v>
      </c>
      <c r="P1144" s="2">
        <f>IFERROR(VLOOKUP(B1144,[3]stock!$A$1:$B$9000,2,FALSE),"0")</f>
        <v>18</v>
      </c>
      <c r="Q1144" s="2">
        <f>VLOOKUP($A1144,[1]products_2021_10_19_12_46_45!$A$3:$S$481,11,FALSE)</f>
        <v>10</v>
      </c>
      <c r="R1144" s="2">
        <f>VLOOKUP($A1144,[1]products_2021_10_19_12_46_45!$A$3:$S$481,12,FALSE)</f>
        <v>10</v>
      </c>
      <c r="S1144" s="2">
        <f>VLOOKUP($A1144,[1]products_2021_10_19_12_46_45!$A$3:$S$481,13,FALSE)</f>
        <v>10</v>
      </c>
      <c r="T1144" s="2">
        <f>VLOOKUP($A1144,[1]products_2021_10_19_12_46_45!$A$3:$S$481,14,FALSE)</f>
        <v>0.5</v>
      </c>
      <c r="U1144" s="2"/>
      <c r="V1144" s="2"/>
      <c r="W1144" s="2"/>
      <c r="X1144" s="2"/>
      <c r="Y1144" s="2"/>
      <c r="Z1144" s="2"/>
      <c r="AA1144" s="2"/>
      <c r="AB1144" s="2"/>
      <c r="AC1144" s="2"/>
      <c r="AD1144" s="2"/>
      <c r="AE1144" s="2"/>
      <c r="AF1144" s="2"/>
      <c r="AG1144" s="2"/>
      <c r="AH1144" s="2"/>
      <c r="AI1144" s="2"/>
      <c r="AJ1144" s="2"/>
      <c r="AK1144" s="2"/>
      <c r="AL1144" s="2"/>
      <c r="AM1144" s="2"/>
      <c r="AN1144" s="2"/>
      <c r="AO1144" s="2"/>
      <c r="AP1144" s="2"/>
      <c r="AQ1144" s="2"/>
      <c r="AR1144" s="2"/>
      <c r="AS1144" s="2"/>
    </row>
    <row r="1145" spans="1:45" hidden="1" x14ac:dyDescent="0.25">
      <c r="A1145" s="2">
        <v>1023</v>
      </c>
      <c r="B1145" s="2">
        <v>260190003</v>
      </c>
      <c r="C1145" s="2">
        <f>VLOOKUP($A1145,[1]products_2021_10_19_12_46_45!$A$3:$S$481,3,FALSE)</f>
        <v>2601900</v>
      </c>
      <c r="D1145" s="2" t="str">
        <f>VLOOKUP($A1145,[1]products_2021_10_19_12_46_45!$A$3:$S$481,4,FALSE)</f>
        <v>Buzo Policial de friza negro con cierre</v>
      </c>
      <c r="E1145" s="3" t="s">
        <v>48</v>
      </c>
      <c r="F1145" s="4"/>
      <c r="G1145" s="2" t="str">
        <f>VLOOKUP($A1145,[1]products_2021_10_19_12_46_45!$A$3:$S$481,16,FALSE)</f>
        <v>Buzo de friza super abrigado, de mangas largas y con cierre al costado del cuello.</v>
      </c>
      <c r="H1145" s="2" t="str">
        <f>IFERROR(VLOOKUP($A1145,[1]products_2021_10_19_12_46_45!$A$3:$S$481,17,FALSE),"")</f>
        <v>Cuenta con abrojos en los costados de los hombros para poder colocar jerarquías o parches._x000D_
Cierre YKK de alta calidad.</v>
      </c>
      <c r="I1145" s="2" t="str">
        <f>VLOOKUP($A1145,[1]products_2021_10_19_12_46_45!$A$3:$S$481,5,FALSE)</f>
        <v>Indumentaria militar</v>
      </c>
      <c r="J1145" s="2" t="str">
        <f>IFERROR(VLOOKUP($A1145,[1]products_2021_10_19_12_46_45!$A$3:$S$481,6,FALSE),"")</f>
        <v>Chombas, remeras y deportivos</v>
      </c>
      <c r="K1145" s="2" t="str">
        <f>IFERROR(VLOOKUP($A1145,[1]products_2021_10_19_12_46_45!$A$3:$S$481,7,FALSE),"")</f>
        <v>Conjuntos deportivos</v>
      </c>
      <c r="L1145" s="2" t="str">
        <f>IFERROR(VLOOKUP($A1145,[1]products_2021_10_19_12_46_45!$A$3:$S$481,8,FALSE),"")</f>
        <v/>
      </c>
      <c r="M1145" s="2" t="str">
        <f>IFERROR(VLOOKUP($A1145,[1]products_2021_10_19_12_46_45!$A$3:$S$481,9,FALSE),"")</f>
        <v>Policía, Buzo, Friza</v>
      </c>
      <c r="N1145" s="2">
        <f>IFERROR(VLOOKUP(C1145,[2]articulo!$A$1:$D$9000,4,FALSE),"")</f>
        <v>3016</v>
      </c>
      <c r="O1145" s="2" t="str">
        <f>VLOOKUP($A1145,[1]products_2021_10_19_12_46_45!$A$3:$S$481,18,FALSE)</f>
        <v>https://rerda.com/4987/buzo-policial-de-friza-negro-con-cierre.jpg,https://rerda.com/4988/buzo-policial-de-friza-negro-con-cierre.jpg,https://rerda.com/4989/buzo-policial-de-friza-negro-con-cierre.jpg,https://rerda.com/4992/buzo-policial-de-friza-negro-con-cierre.jpg</v>
      </c>
      <c r="P1145" s="2">
        <f>IFERROR(VLOOKUP(B1145,[3]stock!$A$1:$B$9000,2,FALSE),"0")</f>
        <v>10</v>
      </c>
      <c r="Q1145" s="2">
        <f>VLOOKUP($A1145,[1]products_2021_10_19_12_46_45!$A$3:$S$481,11,FALSE)</f>
        <v>10</v>
      </c>
      <c r="R1145" s="2">
        <f>VLOOKUP($A1145,[1]products_2021_10_19_12_46_45!$A$3:$S$481,12,FALSE)</f>
        <v>10</v>
      </c>
      <c r="S1145" s="2">
        <f>VLOOKUP($A1145,[1]products_2021_10_19_12_46_45!$A$3:$S$481,13,FALSE)</f>
        <v>10</v>
      </c>
      <c r="T1145" s="2">
        <f>VLOOKUP($A1145,[1]products_2021_10_19_12_46_45!$A$3:$S$481,14,FALSE)</f>
        <v>0.5</v>
      </c>
      <c r="U1145" s="2"/>
      <c r="V1145" s="2"/>
      <c r="W1145" s="2"/>
      <c r="X1145" s="2"/>
      <c r="Y1145" s="2"/>
      <c r="Z1145" s="2"/>
      <c r="AA1145" s="2"/>
      <c r="AB1145" s="2"/>
      <c r="AC1145" s="2"/>
      <c r="AD1145" s="2"/>
      <c r="AE1145" s="2"/>
      <c r="AF1145" s="2"/>
      <c r="AG1145" s="2"/>
      <c r="AH1145" s="2"/>
      <c r="AI1145" s="2"/>
      <c r="AJ1145" s="2"/>
      <c r="AK1145" s="2"/>
      <c r="AL1145" s="2"/>
      <c r="AM1145" s="2"/>
      <c r="AN1145" s="2"/>
      <c r="AO1145" s="2"/>
      <c r="AP1145" s="2"/>
      <c r="AQ1145" s="2"/>
      <c r="AR1145" s="2"/>
      <c r="AS1145" s="2"/>
    </row>
    <row r="1146" spans="1:45" hidden="1" x14ac:dyDescent="0.25">
      <c r="A1146" s="2">
        <v>1023</v>
      </c>
      <c r="B1146" s="2">
        <v>260190004</v>
      </c>
      <c r="C1146" s="2">
        <f>VLOOKUP($A1146,[1]products_2021_10_19_12_46_45!$A$3:$S$481,3,FALSE)</f>
        <v>2601900</v>
      </c>
      <c r="D1146" s="2" t="str">
        <f>VLOOKUP($A1146,[1]products_2021_10_19_12_46_45!$A$3:$S$481,4,FALSE)</f>
        <v>Buzo Policial de friza negro con cierre</v>
      </c>
      <c r="E1146" s="3" t="s">
        <v>49</v>
      </c>
      <c r="F1146" s="4"/>
      <c r="G1146" s="2" t="str">
        <f>VLOOKUP($A1146,[1]products_2021_10_19_12_46_45!$A$3:$S$481,16,FALSE)</f>
        <v>Buzo de friza super abrigado, de mangas largas y con cierre al costado del cuello.</v>
      </c>
      <c r="H1146" s="2" t="str">
        <f>IFERROR(VLOOKUP($A1146,[1]products_2021_10_19_12_46_45!$A$3:$S$481,17,FALSE),"")</f>
        <v>Cuenta con abrojos en los costados de los hombros para poder colocar jerarquías o parches._x000D_
Cierre YKK de alta calidad.</v>
      </c>
      <c r="I1146" s="2" t="str">
        <f>VLOOKUP($A1146,[1]products_2021_10_19_12_46_45!$A$3:$S$481,5,FALSE)</f>
        <v>Indumentaria militar</v>
      </c>
      <c r="J1146" s="2" t="str">
        <f>IFERROR(VLOOKUP($A1146,[1]products_2021_10_19_12_46_45!$A$3:$S$481,6,FALSE),"")</f>
        <v>Chombas, remeras y deportivos</v>
      </c>
      <c r="K1146" s="2" t="str">
        <f>IFERROR(VLOOKUP($A1146,[1]products_2021_10_19_12_46_45!$A$3:$S$481,7,FALSE),"")</f>
        <v>Conjuntos deportivos</v>
      </c>
      <c r="L1146" s="2" t="str">
        <f>IFERROR(VLOOKUP($A1146,[1]products_2021_10_19_12_46_45!$A$3:$S$481,8,FALSE),"")</f>
        <v/>
      </c>
      <c r="M1146" s="2" t="str">
        <f>IFERROR(VLOOKUP($A1146,[1]products_2021_10_19_12_46_45!$A$3:$S$481,9,FALSE),"")</f>
        <v>Policía, Buzo, Friza</v>
      </c>
      <c r="N1146" s="2">
        <f>IFERROR(VLOOKUP(C1146,[2]articulo!$A$1:$D$9000,4,FALSE),"")</f>
        <v>3016</v>
      </c>
      <c r="O1146" s="2" t="str">
        <f>VLOOKUP($A1146,[1]products_2021_10_19_12_46_45!$A$3:$S$481,18,FALSE)</f>
        <v>https://rerda.com/4987/buzo-policial-de-friza-negro-con-cierre.jpg,https://rerda.com/4988/buzo-policial-de-friza-negro-con-cierre.jpg,https://rerda.com/4989/buzo-policial-de-friza-negro-con-cierre.jpg,https://rerda.com/4992/buzo-policial-de-friza-negro-con-cierre.jpg</v>
      </c>
      <c r="P1146" s="2">
        <f>IFERROR(VLOOKUP(B1146,[3]stock!$A$1:$B$9000,2,FALSE),"0")</f>
        <v>10</v>
      </c>
      <c r="Q1146" s="2">
        <f>VLOOKUP($A1146,[1]products_2021_10_19_12_46_45!$A$3:$S$481,11,FALSE)</f>
        <v>10</v>
      </c>
      <c r="R1146" s="2">
        <f>VLOOKUP($A1146,[1]products_2021_10_19_12_46_45!$A$3:$S$481,12,FALSE)</f>
        <v>10</v>
      </c>
      <c r="S1146" s="2">
        <f>VLOOKUP($A1146,[1]products_2021_10_19_12_46_45!$A$3:$S$481,13,FALSE)</f>
        <v>10</v>
      </c>
      <c r="T1146" s="2">
        <f>VLOOKUP($A1146,[1]products_2021_10_19_12_46_45!$A$3:$S$481,14,FALSE)</f>
        <v>0.5</v>
      </c>
      <c r="U1146" s="2"/>
      <c r="V1146" s="2"/>
      <c r="W1146" s="2"/>
      <c r="X1146" s="2"/>
      <c r="Y1146" s="2"/>
      <c r="Z1146" s="2"/>
      <c r="AA1146" s="2"/>
      <c r="AB1146" s="2"/>
      <c r="AC1146" s="2"/>
      <c r="AD1146" s="2"/>
      <c r="AE1146" s="2"/>
      <c r="AF1146" s="2"/>
      <c r="AG1146" s="2"/>
      <c r="AH1146" s="2"/>
      <c r="AI1146" s="2"/>
      <c r="AJ1146" s="2"/>
      <c r="AK1146" s="2"/>
      <c r="AL1146" s="2"/>
      <c r="AM1146" s="2"/>
      <c r="AN1146" s="2"/>
      <c r="AO1146" s="2"/>
      <c r="AP1146" s="2"/>
      <c r="AQ1146" s="2"/>
      <c r="AR1146" s="2"/>
      <c r="AS1146" s="2"/>
    </row>
    <row r="1147" spans="1:45" hidden="1" x14ac:dyDescent="0.25">
      <c r="A1147" s="2">
        <v>1023</v>
      </c>
      <c r="B1147" s="2">
        <v>260190005</v>
      </c>
      <c r="C1147" s="2">
        <f>VLOOKUP($A1147,[1]products_2021_10_19_12_46_45!$A$3:$S$481,3,FALSE)</f>
        <v>2601900</v>
      </c>
      <c r="D1147" s="2" t="str">
        <f>VLOOKUP($A1147,[1]products_2021_10_19_12_46_45!$A$3:$S$481,4,FALSE)</f>
        <v>Buzo Policial de friza negro con cierre</v>
      </c>
      <c r="E1147" s="3" t="s">
        <v>50</v>
      </c>
      <c r="F1147" s="4"/>
      <c r="G1147" s="2" t="str">
        <f>VLOOKUP($A1147,[1]products_2021_10_19_12_46_45!$A$3:$S$481,16,FALSE)</f>
        <v>Buzo de friza super abrigado, de mangas largas y con cierre al costado del cuello.</v>
      </c>
      <c r="H1147" s="2" t="str">
        <f>IFERROR(VLOOKUP($A1147,[1]products_2021_10_19_12_46_45!$A$3:$S$481,17,FALSE),"")</f>
        <v>Cuenta con abrojos en los costados de los hombros para poder colocar jerarquías o parches._x000D_
Cierre YKK de alta calidad.</v>
      </c>
      <c r="I1147" s="2" t="str">
        <f>VLOOKUP($A1147,[1]products_2021_10_19_12_46_45!$A$3:$S$481,5,FALSE)</f>
        <v>Indumentaria militar</v>
      </c>
      <c r="J1147" s="2" t="str">
        <f>IFERROR(VLOOKUP($A1147,[1]products_2021_10_19_12_46_45!$A$3:$S$481,6,FALSE),"")</f>
        <v>Chombas, remeras y deportivos</v>
      </c>
      <c r="K1147" s="2" t="str">
        <f>IFERROR(VLOOKUP($A1147,[1]products_2021_10_19_12_46_45!$A$3:$S$481,7,FALSE),"")</f>
        <v>Conjuntos deportivos</v>
      </c>
      <c r="L1147" s="2" t="str">
        <f>IFERROR(VLOOKUP($A1147,[1]products_2021_10_19_12_46_45!$A$3:$S$481,8,FALSE),"")</f>
        <v/>
      </c>
      <c r="M1147" s="2" t="str">
        <f>IFERROR(VLOOKUP($A1147,[1]products_2021_10_19_12_46_45!$A$3:$S$481,9,FALSE),"")</f>
        <v>Policía, Buzo, Friza</v>
      </c>
      <c r="N1147" s="2">
        <f>IFERROR(VLOOKUP(C1147,[2]articulo!$A$1:$D$9000,4,FALSE),"")</f>
        <v>3016</v>
      </c>
      <c r="O1147" s="2" t="str">
        <f>VLOOKUP($A1147,[1]products_2021_10_19_12_46_45!$A$3:$S$481,18,FALSE)</f>
        <v>https://rerda.com/4987/buzo-policial-de-friza-negro-con-cierre.jpg,https://rerda.com/4988/buzo-policial-de-friza-negro-con-cierre.jpg,https://rerda.com/4989/buzo-policial-de-friza-negro-con-cierre.jpg,https://rerda.com/4992/buzo-policial-de-friza-negro-con-cierre.jpg</v>
      </c>
      <c r="P1147" s="2">
        <f>IFERROR(VLOOKUP(B1147,[3]stock!$A$1:$B$9000,2,FALSE),"0")</f>
        <v>17</v>
      </c>
      <c r="Q1147" s="2">
        <f>VLOOKUP($A1147,[1]products_2021_10_19_12_46_45!$A$3:$S$481,11,FALSE)</f>
        <v>10</v>
      </c>
      <c r="R1147" s="2">
        <f>VLOOKUP($A1147,[1]products_2021_10_19_12_46_45!$A$3:$S$481,12,FALSE)</f>
        <v>10</v>
      </c>
      <c r="S1147" s="2">
        <f>VLOOKUP($A1147,[1]products_2021_10_19_12_46_45!$A$3:$S$481,13,FALSE)</f>
        <v>10</v>
      </c>
      <c r="T1147" s="2">
        <f>VLOOKUP($A1147,[1]products_2021_10_19_12_46_45!$A$3:$S$481,14,FALSE)</f>
        <v>0.5</v>
      </c>
      <c r="U1147" s="2"/>
      <c r="V1147" s="2"/>
      <c r="W1147" s="2"/>
      <c r="X1147" s="2"/>
      <c r="Y1147" s="2"/>
      <c r="Z1147" s="2"/>
      <c r="AA1147" s="2"/>
      <c r="AB1147" s="2"/>
      <c r="AC1147" s="2"/>
      <c r="AD1147" s="2"/>
      <c r="AE1147" s="2"/>
      <c r="AF1147" s="2"/>
      <c r="AG1147" s="2"/>
      <c r="AH1147" s="2"/>
      <c r="AI1147" s="2"/>
      <c r="AJ1147" s="2"/>
      <c r="AK1147" s="2"/>
      <c r="AL1147" s="2"/>
      <c r="AM1147" s="2"/>
      <c r="AN1147" s="2"/>
      <c r="AO1147" s="2"/>
      <c r="AP1147" s="2"/>
      <c r="AQ1147" s="2"/>
      <c r="AR1147" s="2"/>
      <c r="AS1147" s="2"/>
    </row>
    <row r="1148" spans="1:45" hidden="1" x14ac:dyDescent="0.25">
      <c r="A1148" s="2">
        <v>1023</v>
      </c>
      <c r="B1148" s="2">
        <v>260190006</v>
      </c>
      <c r="C1148" s="2">
        <f>VLOOKUP($A1148,[1]products_2021_10_19_12_46_45!$A$3:$S$481,3,FALSE)</f>
        <v>2601900</v>
      </c>
      <c r="D1148" s="2" t="str">
        <f>VLOOKUP($A1148,[1]products_2021_10_19_12_46_45!$A$3:$S$481,4,FALSE)</f>
        <v>Buzo Policial de friza negro con cierre</v>
      </c>
      <c r="E1148" s="3" t="s">
        <v>51</v>
      </c>
      <c r="F1148" s="4"/>
      <c r="G1148" s="2" t="str">
        <f>VLOOKUP($A1148,[1]products_2021_10_19_12_46_45!$A$3:$S$481,16,FALSE)</f>
        <v>Buzo de friza super abrigado, de mangas largas y con cierre al costado del cuello.</v>
      </c>
      <c r="H1148" s="2" t="str">
        <f>IFERROR(VLOOKUP($A1148,[1]products_2021_10_19_12_46_45!$A$3:$S$481,17,FALSE),"")</f>
        <v>Cuenta con abrojos en los costados de los hombros para poder colocar jerarquías o parches._x000D_
Cierre YKK de alta calidad.</v>
      </c>
      <c r="I1148" s="2" t="str">
        <f>VLOOKUP($A1148,[1]products_2021_10_19_12_46_45!$A$3:$S$481,5,FALSE)</f>
        <v>Indumentaria militar</v>
      </c>
      <c r="J1148" s="2" t="str">
        <f>IFERROR(VLOOKUP($A1148,[1]products_2021_10_19_12_46_45!$A$3:$S$481,6,FALSE),"")</f>
        <v>Chombas, remeras y deportivos</v>
      </c>
      <c r="K1148" s="2" t="str">
        <f>IFERROR(VLOOKUP($A1148,[1]products_2021_10_19_12_46_45!$A$3:$S$481,7,FALSE),"")</f>
        <v>Conjuntos deportivos</v>
      </c>
      <c r="L1148" s="2" t="str">
        <f>IFERROR(VLOOKUP($A1148,[1]products_2021_10_19_12_46_45!$A$3:$S$481,8,FALSE),"")</f>
        <v/>
      </c>
      <c r="M1148" s="2" t="str">
        <f>IFERROR(VLOOKUP($A1148,[1]products_2021_10_19_12_46_45!$A$3:$S$481,9,FALSE),"")</f>
        <v>Policía, Buzo, Friza</v>
      </c>
      <c r="N1148" s="2">
        <f>IFERROR(VLOOKUP(C1148,[2]articulo!$A$1:$D$9000,4,FALSE),"")</f>
        <v>3016</v>
      </c>
      <c r="O1148" s="2" t="str">
        <f>VLOOKUP($A1148,[1]products_2021_10_19_12_46_45!$A$3:$S$481,18,FALSE)</f>
        <v>https://rerda.com/4987/buzo-policial-de-friza-negro-con-cierre.jpg,https://rerda.com/4988/buzo-policial-de-friza-negro-con-cierre.jpg,https://rerda.com/4989/buzo-policial-de-friza-negro-con-cierre.jpg,https://rerda.com/4992/buzo-policial-de-friza-negro-con-cierre.jpg</v>
      </c>
      <c r="P1148" s="2">
        <f>IFERROR(VLOOKUP(B1148,[3]stock!$A$1:$B$9000,2,FALSE),"0")</f>
        <v>0</v>
      </c>
      <c r="Q1148" s="2">
        <f>VLOOKUP($A1148,[1]products_2021_10_19_12_46_45!$A$3:$S$481,11,FALSE)</f>
        <v>10</v>
      </c>
      <c r="R1148" s="2">
        <f>VLOOKUP($A1148,[1]products_2021_10_19_12_46_45!$A$3:$S$481,12,FALSE)</f>
        <v>10</v>
      </c>
      <c r="S1148" s="2">
        <f>VLOOKUP($A1148,[1]products_2021_10_19_12_46_45!$A$3:$S$481,13,FALSE)</f>
        <v>10</v>
      </c>
      <c r="T1148" s="2">
        <f>VLOOKUP($A1148,[1]products_2021_10_19_12_46_45!$A$3:$S$481,14,FALSE)</f>
        <v>0.5</v>
      </c>
      <c r="U1148" s="2"/>
      <c r="V1148" s="2"/>
      <c r="W1148" s="2"/>
      <c r="X1148" s="2"/>
      <c r="Y1148" s="2"/>
      <c r="Z1148" s="2"/>
      <c r="AA1148" s="2"/>
      <c r="AB1148" s="2"/>
      <c r="AC1148" s="2"/>
      <c r="AD1148" s="2"/>
      <c r="AE1148" s="2"/>
      <c r="AF1148" s="2"/>
      <c r="AG1148" s="2"/>
      <c r="AH1148" s="2"/>
      <c r="AI1148" s="2"/>
      <c r="AJ1148" s="2"/>
      <c r="AK1148" s="2"/>
      <c r="AL1148" s="2"/>
      <c r="AM1148" s="2"/>
      <c r="AN1148" s="2"/>
      <c r="AO1148" s="2"/>
      <c r="AP1148" s="2"/>
      <c r="AQ1148" s="2"/>
      <c r="AR1148" s="2"/>
      <c r="AS1148" s="2"/>
    </row>
    <row r="1149" spans="1:45" hidden="1" x14ac:dyDescent="0.25">
      <c r="A1149" s="2">
        <v>816</v>
      </c>
      <c r="B1149" s="2">
        <v>412000334</v>
      </c>
      <c r="C1149" s="2">
        <f>VLOOKUP($A1149,[1]products_2021_10_19_12_46_45!$A$3:$S$481,3,FALSE)</f>
        <v>4120003</v>
      </c>
      <c r="D1149" s="2" t="str">
        <f>VLOOKUP($A1149,[1]products_2021_10_19_12_46_45!$A$3:$S$481,4,FALSE)</f>
        <v>Camisa Manga Larga Celeste / Gris Torcaza T:34/44 Río Negro</v>
      </c>
      <c r="E1149" s="3">
        <v>34</v>
      </c>
      <c r="F1149" s="4"/>
      <c r="G1149" s="2" t="str">
        <f>VLOOKUP($A1149,[1]products_2021_10_19_12_46_45!$A$3:$S$481,16,FALSE)</f>
        <v>Color Celeste / Gris Torcaza Reglamentario para la policía de Río Negro._x000D_
2 bolsillos tipo Plaqué con tapa, botón, ribete y tabla._x000D_
Porta charreteras._x000D_
Cuello tipo francés.</v>
      </c>
      <c r="H1149" s="2" t="str">
        <f>IFERROR(VLOOKUP($A1149,[1]products_2021_10_19_12_46_45!$A$3:$S$481,17,FALSE),"")</f>
        <v/>
      </c>
      <c r="I1149" s="2" t="str">
        <f>VLOOKUP($A1149,[1]products_2021_10_19_12_46_45!$A$3:$S$481,5,FALSE)</f>
        <v>Indumentaria militar</v>
      </c>
      <c r="J1149" s="2" t="str">
        <f>IFERROR(VLOOKUP($A1149,[1]products_2021_10_19_12_46_45!$A$3:$S$481,6,FALSE),"")</f>
        <v>Camisas</v>
      </c>
      <c r="K1149" s="2" t="str">
        <f>IFERROR(VLOOKUP($A1149,[1]products_2021_10_19_12_46_45!$A$3:$S$481,7,FALSE),"")</f>
        <v>Manga larga</v>
      </c>
      <c r="L1149" s="2" t="str">
        <f>IFERROR(VLOOKUP($A1149,[1]products_2021_10_19_12_46_45!$A$3:$S$481,8,FALSE),"")</f>
        <v/>
      </c>
      <c r="M1149" s="2" t="str">
        <f>IFERROR(VLOOKUP($A1149,[1]products_2021_10_19_12_46_45!$A$3:$S$481,9,FALSE),"")</f>
        <v>Camisa, Manga Larga, Batista</v>
      </c>
      <c r="N1149" s="2">
        <f>IFERROR(VLOOKUP(C1149,[2]articulo!$A$1:$D$9000,4,FALSE),"")</f>
        <v>3800</v>
      </c>
      <c r="O1149" s="2" t="str">
        <f>VLOOKUP($A1149,[1]products_2021_10_19_12_46_45!$A$3:$S$481,18,FALSE)</f>
        <v>https://rerda.com/5276/camisa-manga-larga-celeste-gris-torcaza-t3444-rio-negro.jpg,https://rerda.com/5277/camisa-manga-larga-celeste-gris-torcaza-t3444-rio-negro.jpg,https://rerda.com/5278/camisa-manga-larga-celeste-gris-torcaza-t3444-rio-negro.jpg</v>
      </c>
      <c r="P1149" s="2" t="str">
        <f>IFERROR(VLOOKUP(B1149,[3]stock!$A$1:$B$9000,2,FALSE),"0")</f>
        <v>0</v>
      </c>
      <c r="Q1149" s="2">
        <f>VLOOKUP($A1149,[1]products_2021_10_19_12_46_45!$A$3:$S$481,11,FALSE)</f>
        <v>5</v>
      </c>
      <c r="R1149" s="2">
        <f>VLOOKUP($A1149,[1]products_2021_10_19_12_46_45!$A$3:$S$481,12,FALSE)</f>
        <v>5</v>
      </c>
      <c r="S1149" s="2">
        <f>VLOOKUP($A1149,[1]products_2021_10_19_12_46_45!$A$3:$S$481,13,FALSE)</f>
        <v>5</v>
      </c>
      <c r="T1149" s="2">
        <f>VLOOKUP($A1149,[1]products_2021_10_19_12_46_45!$A$3:$S$481,14,FALSE)</f>
        <v>0.03</v>
      </c>
      <c r="U1149" s="2"/>
      <c r="V1149" s="2"/>
      <c r="W1149" s="2"/>
      <c r="X1149" s="2"/>
      <c r="Y1149" s="2"/>
      <c r="Z1149" s="2"/>
      <c r="AA1149" s="2"/>
      <c r="AB1149" s="2"/>
      <c r="AC1149" s="2"/>
      <c r="AD1149" s="2"/>
      <c r="AE1149" s="2"/>
      <c r="AF1149" s="2"/>
      <c r="AG1149" s="2"/>
      <c r="AH1149" s="2"/>
      <c r="AI1149" s="2"/>
      <c r="AJ1149" s="2"/>
      <c r="AK1149" s="2"/>
      <c r="AL1149" s="2"/>
      <c r="AM1149" s="2"/>
      <c r="AN1149" s="2"/>
      <c r="AO1149" s="2"/>
      <c r="AP1149" s="2"/>
      <c r="AQ1149" s="2"/>
      <c r="AR1149" s="2"/>
      <c r="AS1149" s="2"/>
    </row>
    <row r="1150" spans="1:45" hidden="1" x14ac:dyDescent="0.25">
      <c r="A1150" s="2">
        <v>816</v>
      </c>
      <c r="B1150" s="2">
        <v>412000336</v>
      </c>
      <c r="C1150" s="2">
        <f>VLOOKUP($A1150,[1]products_2021_10_19_12_46_45!$A$3:$S$481,3,FALSE)</f>
        <v>4120003</v>
      </c>
      <c r="D1150" s="2" t="str">
        <f>VLOOKUP($A1150,[1]products_2021_10_19_12_46_45!$A$3:$S$481,4,FALSE)</f>
        <v>Camisa Manga Larga Celeste / Gris Torcaza T:34/44 Río Negro</v>
      </c>
      <c r="E1150" s="3">
        <v>36</v>
      </c>
      <c r="F1150" s="4"/>
      <c r="G1150" s="2" t="str">
        <f>VLOOKUP($A1150,[1]products_2021_10_19_12_46_45!$A$3:$S$481,16,FALSE)</f>
        <v>Color Celeste / Gris Torcaza Reglamentario para la policía de Río Negro._x000D_
2 bolsillos tipo Plaqué con tapa, botón, ribete y tabla._x000D_
Porta charreteras._x000D_
Cuello tipo francés.</v>
      </c>
      <c r="H1150" s="2" t="str">
        <f>IFERROR(VLOOKUP($A1150,[1]products_2021_10_19_12_46_45!$A$3:$S$481,17,FALSE),"")</f>
        <v/>
      </c>
      <c r="I1150" s="2" t="str">
        <f>VLOOKUP($A1150,[1]products_2021_10_19_12_46_45!$A$3:$S$481,5,FALSE)</f>
        <v>Indumentaria militar</v>
      </c>
      <c r="J1150" s="2" t="str">
        <f>IFERROR(VLOOKUP($A1150,[1]products_2021_10_19_12_46_45!$A$3:$S$481,6,FALSE),"")</f>
        <v>Camisas</v>
      </c>
      <c r="K1150" s="2" t="str">
        <f>IFERROR(VLOOKUP($A1150,[1]products_2021_10_19_12_46_45!$A$3:$S$481,7,FALSE),"")</f>
        <v>Manga larga</v>
      </c>
      <c r="L1150" s="2" t="str">
        <f>IFERROR(VLOOKUP($A1150,[1]products_2021_10_19_12_46_45!$A$3:$S$481,8,FALSE),"")</f>
        <v/>
      </c>
      <c r="M1150" s="2" t="str">
        <f>IFERROR(VLOOKUP($A1150,[1]products_2021_10_19_12_46_45!$A$3:$S$481,9,FALSE),"")</f>
        <v>Camisa, Manga Larga, Batista</v>
      </c>
      <c r="N1150" s="2">
        <f>IFERROR(VLOOKUP(C1150,[2]articulo!$A$1:$D$9000,4,FALSE),"")</f>
        <v>3800</v>
      </c>
      <c r="O1150" s="2" t="str">
        <f>VLOOKUP($A1150,[1]products_2021_10_19_12_46_45!$A$3:$S$481,18,FALSE)</f>
        <v>https://rerda.com/5276/camisa-manga-larga-celeste-gris-torcaza-t3444-rio-negro.jpg,https://rerda.com/5277/camisa-manga-larga-celeste-gris-torcaza-t3444-rio-negro.jpg,https://rerda.com/5278/camisa-manga-larga-celeste-gris-torcaza-t3444-rio-negro.jpg</v>
      </c>
      <c r="P1150" s="2">
        <f>IFERROR(VLOOKUP(B1150,[3]stock!$A$1:$B$9000,2,FALSE),"0")</f>
        <v>26</v>
      </c>
      <c r="Q1150" s="2">
        <f>VLOOKUP($A1150,[1]products_2021_10_19_12_46_45!$A$3:$S$481,11,FALSE)</f>
        <v>5</v>
      </c>
      <c r="R1150" s="2">
        <f>VLOOKUP($A1150,[1]products_2021_10_19_12_46_45!$A$3:$S$481,12,FALSE)</f>
        <v>5</v>
      </c>
      <c r="S1150" s="2">
        <f>VLOOKUP($A1150,[1]products_2021_10_19_12_46_45!$A$3:$S$481,13,FALSE)</f>
        <v>5</v>
      </c>
      <c r="T1150" s="2">
        <f>VLOOKUP($A1150,[1]products_2021_10_19_12_46_45!$A$3:$S$481,14,FALSE)</f>
        <v>0.03</v>
      </c>
      <c r="U1150" s="2"/>
      <c r="V1150" s="2"/>
      <c r="W1150" s="2"/>
      <c r="X1150" s="2"/>
      <c r="Y1150" s="2"/>
      <c r="Z1150" s="2"/>
      <c r="AA1150" s="2"/>
      <c r="AB1150" s="2"/>
      <c r="AC1150" s="2"/>
      <c r="AD1150" s="2"/>
      <c r="AE1150" s="2"/>
      <c r="AF1150" s="2"/>
      <c r="AG1150" s="2"/>
      <c r="AH1150" s="2"/>
      <c r="AI1150" s="2"/>
      <c r="AJ1150" s="2"/>
      <c r="AK1150" s="2"/>
      <c r="AL1150" s="2"/>
      <c r="AM1150" s="2"/>
      <c r="AN1150" s="2"/>
      <c r="AO1150" s="2"/>
      <c r="AP1150" s="2"/>
      <c r="AQ1150" s="2"/>
      <c r="AR1150" s="2"/>
      <c r="AS1150" s="2"/>
    </row>
    <row r="1151" spans="1:45" hidden="1" x14ac:dyDescent="0.25">
      <c r="A1151" s="2">
        <v>816</v>
      </c>
      <c r="B1151" s="2">
        <v>412000338</v>
      </c>
      <c r="C1151" s="2">
        <f>VLOOKUP($A1151,[1]products_2021_10_19_12_46_45!$A$3:$S$481,3,FALSE)</f>
        <v>4120003</v>
      </c>
      <c r="D1151" s="2" t="str">
        <f>VLOOKUP($A1151,[1]products_2021_10_19_12_46_45!$A$3:$S$481,4,FALSE)</f>
        <v>Camisa Manga Larga Celeste / Gris Torcaza T:34/44 Río Negro</v>
      </c>
      <c r="E1151" s="3">
        <v>38</v>
      </c>
      <c r="F1151" s="4"/>
      <c r="G1151" s="2" t="str">
        <f>VLOOKUP($A1151,[1]products_2021_10_19_12_46_45!$A$3:$S$481,16,FALSE)</f>
        <v>Color Celeste / Gris Torcaza Reglamentario para la policía de Río Negro._x000D_
2 bolsillos tipo Plaqué con tapa, botón, ribete y tabla._x000D_
Porta charreteras._x000D_
Cuello tipo francés.</v>
      </c>
      <c r="H1151" s="2" t="str">
        <f>IFERROR(VLOOKUP($A1151,[1]products_2021_10_19_12_46_45!$A$3:$S$481,17,FALSE),"")</f>
        <v/>
      </c>
      <c r="I1151" s="2" t="str">
        <f>VLOOKUP($A1151,[1]products_2021_10_19_12_46_45!$A$3:$S$481,5,FALSE)</f>
        <v>Indumentaria militar</v>
      </c>
      <c r="J1151" s="2" t="str">
        <f>IFERROR(VLOOKUP($A1151,[1]products_2021_10_19_12_46_45!$A$3:$S$481,6,FALSE),"")</f>
        <v>Camisas</v>
      </c>
      <c r="K1151" s="2" t="str">
        <f>IFERROR(VLOOKUP($A1151,[1]products_2021_10_19_12_46_45!$A$3:$S$481,7,FALSE),"")</f>
        <v>Manga larga</v>
      </c>
      <c r="L1151" s="2" t="str">
        <f>IFERROR(VLOOKUP($A1151,[1]products_2021_10_19_12_46_45!$A$3:$S$481,8,FALSE),"")</f>
        <v/>
      </c>
      <c r="M1151" s="2" t="str">
        <f>IFERROR(VLOOKUP($A1151,[1]products_2021_10_19_12_46_45!$A$3:$S$481,9,FALSE),"")</f>
        <v>Camisa, Manga Larga, Batista</v>
      </c>
      <c r="N1151" s="2">
        <f>IFERROR(VLOOKUP(C1151,[2]articulo!$A$1:$D$9000,4,FALSE),"")</f>
        <v>3800</v>
      </c>
      <c r="O1151" s="2" t="str">
        <f>VLOOKUP($A1151,[1]products_2021_10_19_12_46_45!$A$3:$S$481,18,FALSE)</f>
        <v>https://rerda.com/5276/camisa-manga-larga-celeste-gris-torcaza-t3444-rio-negro.jpg,https://rerda.com/5277/camisa-manga-larga-celeste-gris-torcaza-t3444-rio-negro.jpg,https://rerda.com/5278/camisa-manga-larga-celeste-gris-torcaza-t3444-rio-negro.jpg</v>
      </c>
      <c r="P1151" s="2">
        <f>IFERROR(VLOOKUP(B1151,[3]stock!$A$1:$B$9000,2,FALSE),"0")</f>
        <v>31</v>
      </c>
      <c r="Q1151" s="2">
        <f>VLOOKUP($A1151,[1]products_2021_10_19_12_46_45!$A$3:$S$481,11,FALSE)</f>
        <v>5</v>
      </c>
      <c r="R1151" s="2">
        <f>VLOOKUP($A1151,[1]products_2021_10_19_12_46_45!$A$3:$S$481,12,FALSE)</f>
        <v>5</v>
      </c>
      <c r="S1151" s="2">
        <f>VLOOKUP($A1151,[1]products_2021_10_19_12_46_45!$A$3:$S$481,13,FALSE)</f>
        <v>5</v>
      </c>
      <c r="T1151" s="2">
        <f>VLOOKUP($A1151,[1]products_2021_10_19_12_46_45!$A$3:$S$481,14,FALSE)</f>
        <v>0.03</v>
      </c>
      <c r="U1151" s="2"/>
      <c r="V1151" s="2"/>
      <c r="W1151" s="2"/>
      <c r="X1151" s="2"/>
      <c r="Y1151" s="2"/>
      <c r="Z1151" s="2"/>
      <c r="AA1151" s="2"/>
      <c r="AB1151" s="2"/>
      <c r="AC1151" s="2"/>
      <c r="AD1151" s="2"/>
      <c r="AE1151" s="2"/>
      <c r="AF1151" s="2"/>
      <c r="AG1151" s="2"/>
      <c r="AH1151" s="2"/>
      <c r="AI1151" s="2"/>
      <c r="AJ1151" s="2"/>
      <c r="AK1151" s="2"/>
      <c r="AL1151" s="2"/>
      <c r="AM1151" s="2"/>
      <c r="AN1151" s="2"/>
      <c r="AO1151" s="2"/>
      <c r="AP1151" s="2"/>
      <c r="AQ1151" s="2"/>
      <c r="AR1151" s="2"/>
      <c r="AS1151" s="2"/>
    </row>
    <row r="1152" spans="1:45" hidden="1" x14ac:dyDescent="0.25">
      <c r="A1152" s="2">
        <v>816</v>
      </c>
      <c r="B1152" s="2">
        <v>412000340</v>
      </c>
      <c r="C1152" s="2">
        <f>VLOOKUP($A1152,[1]products_2021_10_19_12_46_45!$A$3:$S$481,3,FALSE)</f>
        <v>4120003</v>
      </c>
      <c r="D1152" s="2" t="str">
        <f>VLOOKUP($A1152,[1]products_2021_10_19_12_46_45!$A$3:$S$481,4,FALSE)</f>
        <v>Camisa Manga Larga Celeste / Gris Torcaza T:34/44 Río Negro</v>
      </c>
      <c r="E1152" s="3">
        <v>40</v>
      </c>
      <c r="F1152" s="4"/>
      <c r="G1152" s="2" t="str">
        <f>VLOOKUP($A1152,[1]products_2021_10_19_12_46_45!$A$3:$S$481,16,FALSE)</f>
        <v>Color Celeste / Gris Torcaza Reglamentario para la policía de Río Negro._x000D_
2 bolsillos tipo Plaqué con tapa, botón, ribete y tabla._x000D_
Porta charreteras._x000D_
Cuello tipo francés.</v>
      </c>
      <c r="H1152" s="2" t="str">
        <f>IFERROR(VLOOKUP($A1152,[1]products_2021_10_19_12_46_45!$A$3:$S$481,17,FALSE),"")</f>
        <v/>
      </c>
      <c r="I1152" s="2" t="str">
        <f>VLOOKUP($A1152,[1]products_2021_10_19_12_46_45!$A$3:$S$481,5,FALSE)</f>
        <v>Indumentaria militar</v>
      </c>
      <c r="J1152" s="2" t="str">
        <f>IFERROR(VLOOKUP($A1152,[1]products_2021_10_19_12_46_45!$A$3:$S$481,6,FALSE),"")</f>
        <v>Camisas</v>
      </c>
      <c r="K1152" s="2" t="str">
        <f>IFERROR(VLOOKUP($A1152,[1]products_2021_10_19_12_46_45!$A$3:$S$481,7,FALSE),"")</f>
        <v>Manga larga</v>
      </c>
      <c r="L1152" s="2" t="str">
        <f>IFERROR(VLOOKUP($A1152,[1]products_2021_10_19_12_46_45!$A$3:$S$481,8,FALSE),"")</f>
        <v/>
      </c>
      <c r="M1152" s="2" t="str">
        <f>IFERROR(VLOOKUP($A1152,[1]products_2021_10_19_12_46_45!$A$3:$S$481,9,FALSE),"")</f>
        <v>Camisa, Manga Larga, Batista</v>
      </c>
      <c r="N1152" s="2">
        <f>IFERROR(VLOOKUP(C1152,[2]articulo!$A$1:$D$9000,4,FALSE),"")</f>
        <v>3800</v>
      </c>
      <c r="O1152" s="2" t="str">
        <f>VLOOKUP($A1152,[1]products_2021_10_19_12_46_45!$A$3:$S$481,18,FALSE)</f>
        <v>https://rerda.com/5276/camisa-manga-larga-celeste-gris-torcaza-t3444-rio-negro.jpg,https://rerda.com/5277/camisa-manga-larga-celeste-gris-torcaza-t3444-rio-negro.jpg,https://rerda.com/5278/camisa-manga-larga-celeste-gris-torcaza-t3444-rio-negro.jpg</v>
      </c>
      <c r="P1152" s="2">
        <f>IFERROR(VLOOKUP(B1152,[3]stock!$A$1:$B$9000,2,FALSE),"0")</f>
        <v>31</v>
      </c>
      <c r="Q1152" s="2">
        <f>VLOOKUP($A1152,[1]products_2021_10_19_12_46_45!$A$3:$S$481,11,FALSE)</f>
        <v>5</v>
      </c>
      <c r="R1152" s="2">
        <f>VLOOKUP($A1152,[1]products_2021_10_19_12_46_45!$A$3:$S$481,12,FALSE)</f>
        <v>5</v>
      </c>
      <c r="S1152" s="2">
        <f>VLOOKUP($A1152,[1]products_2021_10_19_12_46_45!$A$3:$S$481,13,FALSE)</f>
        <v>5</v>
      </c>
      <c r="T1152" s="2">
        <f>VLOOKUP($A1152,[1]products_2021_10_19_12_46_45!$A$3:$S$481,14,FALSE)</f>
        <v>0.03</v>
      </c>
      <c r="U1152" s="2"/>
      <c r="V1152" s="2"/>
      <c r="W1152" s="2"/>
      <c r="X1152" s="2"/>
      <c r="Y1152" s="2"/>
      <c r="Z1152" s="2"/>
      <c r="AA1152" s="2"/>
      <c r="AB1152" s="2"/>
      <c r="AC1152" s="2"/>
      <c r="AD1152" s="2"/>
      <c r="AE1152" s="2"/>
      <c r="AF1152" s="2"/>
      <c r="AG1152" s="2"/>
      <c r="AH1152" s="2"/>
      <c r="AI1152" s="2"/>
      <c r="AJ1152" s="2"/>
      <c r="AK1152" s="2"/>
      <c r="AL1152" s="2"/>
      <c r="AM1152" s="2"/>
      <c r="AN1152" s="2"/>
      <c r="AO1152" s="2"/>
      <c r="AP1152" s="2"/>
      <c r="AQ1152" s="2"/>
      <c r="AR1152" s="2"/>
      <c r="AS1152" s="2"/>
    </row>
    <row r="1153" spans="1:45" hidden="1" x14ac:dyDescent="0.25">
      <c r="A1153" s="2">
        <v>816</v>
      </c>
      <c r="B1153" s="2">
        <v>412000342</v>
      </c>
      <c r="C1153" s="2">
        <f>VLOOKUP($A1153,[1]products_2021_10_19_12_46_45!$A$3:$S$481,3,FALSE)</f>
        <v>4120003</v>
      </c>
      <c r="D1153" s="2" t="str">
        <f>VLOOKUP($A1153,[1]products_2021_10_19_12_46_45!$A$3:$S$481,4,FALSE)</f>
        <v>Camisa Manga Larga Celeste / Gris Torcaza T:34/44 Río Negro</v>
      </c>
      <c r="E1153" s="3">
        <v>42</v>
      </c>
      <c r="F1153" s="4"/>
      <c r="G1153" s="2" t="str">
        <f>VLOOKUP($A1153,[1]products_2021_10_19_12_46_45!$A$3:$S$481,16,FALSE)</f>
        <v>Color Celeste / Gris Torcaza Reglamentario para la policía de Río Negro._x000D_
2 bolsillos tipo Plaqué con tapa, botón, ribete y tabla._x000D_
Porta charreteras._x000D_
Cuello tipo francés.</v>
      </c>
      <c r="H1153" s="2" t="str">
        <f>IFERROR(VLOOKUP($A1153,[1]products_2021_10_19_12_46_45!$A$3:$S$481,17,FALSE),"")</f>
        <v/>
      </c>
      <c r="I1153" s="2" t="str">
        <f>VLOOKUP($A1153,[1]products_2021_10_19_12_46_45!$A$3:$S$481,5,FALSE)</f>
        <v>Indumentaria militar</v>
      </c>
      <c r="J1153" s="2" t="str">
        <f>IFERROR(VLOOKUP($A1153,[1]products_2021_10_19_12_46_45!$A$3:$S$481,6,FALSE),"")</f>
        <v>Camisas</v>
      </c>
      <c r="K1153" s="2" t="str">
        <f>IFERROR(VLOOKUP($A1153,[1]products_2021_10_19_12_46_45!$A$3:$S$481,7,FALSE),"")</f>
        <v>Manga larga</v>
      </c>
      <c r="L1153" s="2" t="str">
        <f>IFERROR(VLOOKUP($A1153,[1]products_2021_10_19_12_46_45!$A$3:$S$481,8,FALSE),"")</f>
        <v/>
      </c>
      <c r="M1153" s="2" t="str">
        <f>IFERROR(VLOOKUP($A1153,[1]products_2021_10_19_12_46_45!$A$3:$S$481,9,FALSE),"")</f>
        <v>Camisa, Manga Larga, Batista</v>
      </c>
      <c r="N1153" s="2">
        <f>IFERROR(VLOOKUP(C1153,[2]articulo!$A$1:$D$9000,4,FALSE),"")</f>
        <v>3800</v>
      </c>
      <c r="O1153" s="2" t="str">
        <f>VLOOKUP($A1153,[1]products_2021_10_19_12_46_45!$A$3:$S$481,18,FALSE)</f>
        <v>https://rerda.com/5276/camisa-manga-larga-celeste-gris-torcaza-t3444-rio-negro.jpg,https://rerda.com/5277/camisa-manga-larga-celeste-gris-torcaza-t3444-rio-negro.jpg,https://rerda.com/5278/camisa-manga-larga-celeste-gris-torcaza-t3444-rio-negro.jpg</v>
      </c>
      <c r="P1153" s="2">
        <f>IFERROR(VLOOKUP(B1153,[3]stock!$A$1:$B$9000,2,FALSE),"0")</f>
        <v>23</v>
      </c>
      <c r="Q1153" s="2">
        <f>VLOOKUP($A1153,[1]products_2021_10_19_12_46_45!$A$3:$S$481,11,FALSE)</f>
        <v>5</v>
      </c>
      <c r="R1153" s="2">
        <f>VLOOKUP($A1153,[1]products_2021_10_19_12_46_45!$A$3:$S$481,12,FALSE)</f>
        <v>5</v>
      </c>
      <c r="S1153" s="2">
        <f>VLOOKUP($A1153,[1]products_2021_10_19_12_46_45!$A$3:$S$481,13,FALSE)</f>
        <v>5</v>
      </c>
      <c r="T1153" s="2">
        <f>VLOOKUP($A1153,[1]products_2021_10_19_12_46_45!$A$3:$S$481,14,FALSE)</f>
        <v>0.03</v>
      </c>
      <c r="U1153" s="2"/>
      <c r="V1153" s="2"/>
      <c r="W1153" s="2"/>
      <c r="X1153" s="2"/>
      <c r="Y1153" s="2"/>
      <c r="Z1153" s="2"/>
      <c r="AA1153" s="2"/>
      <c r="AB1153" s="2"/>
      <c r="AC1153" s="2"/>
      <c r="AD1153" s="2"/>
      <c r="AE1153" s="2"/>
      <c r="AF1153" s="2"/>
      <c r="AG1153" s="2"/>
      <c r="AH1153" s="2"/>
      <c r="AI1153" s="2"/>
      <c r="AJ1153" s="2"/>
      <c r="AK1153" s="2"/>
      <c r="AL1153" s="2"/>
      <c r="AM1153" s="2"/>
      <c r="AN1153" s="2"/>
      <c r="AO1153" s="2"/>
      <c r="AP1153" s="2"/>
      <c r="AQ1153" s="2"/>
      <c r="AR1153" s="2"/>
      <c r="AS1153" s="2"/>
    </row>
    <row r="1154" spans="1:45" hidden="1" x14ac:dyDescent="0.25">
      <c r="A1154" s="2">
        <v>816</v>
      </c>
      <c r="B1154" s="2">
        <v>412000344</v>
      </c>
      <c r="C1154" s="2">
        <f>VLOOKUP($A1154,[1]products_2021_10_19_12_46_45!$A$3:$S$481,3,FALSE)</f>
        <v>4120003</v>
      </c>
      <c r="D1154" s="2" t="str">
        <f>VLOOKUP($A1154,[1]products_2021_10_19_12_46_45!$A$3:$S$481,4,FALSE)</f>
        <v>Camisa Manga Larga Celeste / Gris Torcaza T:34/44 Río Negro</v>
      </c>
      <c r="E1154" s="3">
        <v>44</v>
      </c>
      <c r="F1154" s="4"/>
      <c r="G1154" s="2" t="str">
        <f>VLOOKUP($A1154,[1]products_2021_10_19_12_46_45!$A$3:$S$481,16,FALSE)</f>
        <v>Color Celeste / Gris Torcaza Reglamentario para la policía de Río Negro._x000D_
2 bolsillos tipo Plaqué con tapa, botón, ribete y tabla._x000D_
Porta charreteras._x000D_
Cuello tipo francés.</v>
      </c>
      <c r="H1154" s="2" t="str">
        <f>IFERROR(VLOOKUP($A1154,[1]products_2021_10_19_12_46_45!$A$3:$S$481,17,FALSE),"")</f>
        <v/>
      </c>
      <c r="I1154" s="2" t="str">
        <f>VLOOKUP($A1154,[1]products_2021_10_19_12_46_45!$A$3:$S$481,5,FALSE)</f>
        <v>Indumentaria militar</v>
      </c>
      <c r="J1154" s="2" t="str">
        <f>IFERROR(VLOOKUP($A1154,[1]products_2021_10_19_12_46_45!$A$3:$S$481,6,FALSE),"")</f>
        <v>Camisas</v>
      </c>
      <c r="K1154" s="2" t="str">
        <f>IFERROR(VLOOKUP($A1154,[1]products_2021_10_19_12_46_45!$A$3:$S$481,7,FALSE),"")</f>
        <v>Manga larga</v>
      </c>
      <c r="L1154" s="2" t="str">
        <f>IFERROR(VLOOKUP($A1154,[1]products_2021_10_19_12_46_45!$A$3:$S$481,8,FALSE),"")</f>
        <v/>
      </c>
      <c r="M1154" s="2" t="str">
        <f>IFERROR(VLOOKUP($A1154,[1]products_2021_10_19_12_46_45!$A$3:$S$481,9,FALSE),"")</f>
        <v>Camisa, Manga Larga, Batista</v>
      </c>
      <c r="N1154" s="2">
        <f>IFERROR(VLOOKUP(C1154,[2]articulo!$A$1:$D$9000,4,FALSE),"")</f>
        <v>3800</v>
      </c>
      <c r="O1154" s="2" t="str">
        <f>VLOOKUP($A1154,[1]products_2021_10_19_12_46_45!$A$3:$S$481,18,FALSE)</f>
        <v>https://rerda.com/5276/camisa-manga-larga-celeste-gris-torcaza-t3444-rio-negro.jpg,https://rerda.com/5277/camisa-manga-larga-celeste-gris-torcaza-t3444-rio-negro.jpg,https://rerda.com/5278/camisa-manga-larga-celeste-gris-torcaza-t3444-rio-negro.jpg</v>
      </c>
      <c r="P1154" s="2">
        <f>IFERROR(VLOOKUP(B1154,[3]stock!$A$1:$B$9000,2,FALSE),"0")</f>
        <v>32</v>
      </c>
      <c r="Q1154" s="2">
        <f>VLOOKUP($A1154,[1]products_2021_10_19_12_46_45!$A$3:$S$481,11,FALSE)</f>
        <v>5</v>
      </c>
      <c r="R1154" s="2">
        <f>VLOOKUP($A1154,[1]products_2021_10_19_12_46_45!$A$3:$S$481,12,FALSE)</f>
        <v>5</v>
      </c>
      <c r="S1154" s="2">
        <f>VLOOKUP($A1154,[1]products_2021_10_19_12_46_45!$A$3:$S$481,13,FALSE)</f>
        <v>5</v>
      </c>
      <c r="T1154" s="2">
        <f>VLOOKUP($A1154,[1]products_2021_10_19_12_46_45!$A$3:$S$481,14,FALSE)</f>
        <v>0.03</v>
      </c>
      <c r="U1154" s="2"/>
      <c r="V1154" s="2"/>
      <c r="W1154" s="2"/>
      <c r="X1154" s="2"/>
      <c r="Y1154" s="2"/>
      <c r="Z1154" s="2"/>
      <c r="AA1154" s="2"/>
      <c r="AB1154" s="2"/>
      <c r="AC1154" s="2"/>
      <c r="AD1154" s="2"/>
      <c r="AE1154" s="2"/>
      <c r="AF1154" s="2"/>
      <c r="AG1154" s="2"/>
      <c r="AH1154" s="2"/>
      <c r="AI1154" s="2"/>
      <c r="AJ1154" s="2"/>
      <c r="AK1154" s="2"/>
      <c r="AL1154" s="2"/>
      <c r="AM1154" s="2"/>
      <c r="AN1154" s="2"/>
      <c r="AO1154" s="2"/>
      <c r="AP1154" s="2"/>
      <c r="AQ1154" s="2"/>
      <c r="AR1154" s="2"/>
      <c r="AS1154" s="2"/>
    </row>
    <row r="1155" spans="1:45" hidden="1" x14ac:dyDescent="0.25">
      <c r="A1155" s="2">
        <v>989</v>
      </c>
      <c r="B1155" s="2">
        <v>412000452</v>
      </c>
      <c r="C1155" s="2">
        <f>VLOOKUP($A1155,[1]products_2021_10_19_12_46_45!$A$3:$S$481,3,FALSE)</f>
        <v>4120004</v>
      </c>
      <c r="D1155" s="2" t="str">
        <f>VLOOKUP($A1155,[1]products_2021_10_19_12_46_45!$A$3:$S$481,4,FALSE)</f>
        <v>Camisa Manga Corta c/Corbata Torcaza T:52-56 Río Negro</v>
      </c>
      <c r="E1155" s="3">
        <v>52</v>
      </c>
      <c r="F1155" s="4"/>
      <c r="G1155" s="2" t="str">
        <f>VLOOKUP($A1155,[1]products_2021_10_19_12_46_45!$A$3:$S$481,16,FALSE)</f>
        <v>Dos bolsillos tipo Plaqué con tapa, botón, ribete y tabla._x000D_
Charreteras en hombros._x000D_
Cuello común tipo corbata._x000D_
Ideal provincia Río Negro.</v>
      </c>
      <c r="H1155" s="2" t="str">
        <f>IFERROR(VLOOKUP($A1155,[1]products_2021_10_19_12_46_45!$A$3:$S$481,17,FALSE),"")</f>
        <v/>
      </c>
      <c r="I1155" s="2" t="str">
        <f>VLOOKUP($A1155,[1]products_2021_10_19_12_46_45!$A$3:$S$481,5,FALSE)</f>
        <v>Indumentaria militar</v>
      </c>
      <c r="J1155" s="2" t="str">
        <f>IFERROR(VLOOKUP($A1155,[1]products_2021_10_19_12_46_45!$A$3:$S$481,6,FALSE),"")</f>
        <v>Camisas</v>
      </c>
      <c r="K1155" s="2" t="str">
        <f>IFERROR(VLOOKUP($A1155,[1]products_2021_10_19_12_46_45!$A$3:$S$481,7,FALSE),"")</f>
        <v>Manga corta</v>
      </c>
      <c r="L1155" s="2" t="str">
        <f>IFERROR(VLOOKUP($A1155,[1]products_2021_10_19_12_46_45!$A$3:$S$481,8,FALSE),"")</f>
        <v/>
      </c>
      <c r="M1155" s="2" t="str">
        <f>IFERROR(VLOOKUP($A1155,[1]products_2021_10_19_12_46_45!$A$3:$S$481,9,FALSE),"")</f>
        <v>Camisa, Batista, Manga Corta</v>
      </c>
      <c r="N1155" s="2">
        <f>IFERROR(VLOOKUP(C1155,[2]articulo!$A$1:$D$9000,4,FALSE),"")</f>
        <v>3900</v>
      </c>
      <c r="O1155" s="2" t="str">
        <f>VLOOKUP($A1155,[1]products_2021_10_19_12_46_45!$A$3:$S$481,18,FALSE)</f>
        <v>https://rerda.com/4810/camisa-mc-ccorbata-torcaza-t52-56-rio-negro.jpg</v>
      </c>
      <c r="P1155" s="2">
        <f>IFERROR(VLOOKUP(B1155,[3]stock!$A$1:$B$9000,2,FALSE),"0")</f>
        <v>0</v>
      </c>
      <c r="Q1155" s="2">
        <f>VLOOKUP($A1155,[1]products_2021_10_19_12_46_45!$A$3:$S$481,11,FALSE)</f>
        <v>5</v>
      </c>
      <c r="R1155" s="2">
        <f>VLOOKUP($A1155,[1]products_2021_10_19_12_46_45!$A$3:$S$481,12,FALSE)</f>
        <v>5</v>
      </c>
      <c r="S1155" s="2">
        <f>VLOOKUP($A1155,[1]products_2021_10_19_12_46_45!$A$3:$S$481,13,FALSE)</f>
        <v>5</v>
      </c>
      <c r="T1155" s="2">
        <f>VLOOKUP($A1155,[1]products_2021_10_19_12_46_45!$A$3:$S$481,14,FALSE)</f>
        <v>0.03</v>
      </c>
      <c r="U1155" s="2"/>
      <c r="V1155" s="2"/>
      <c r="W1155" s="2"/>
      <c r="X1155" s="2"/>
      <c r="Y1155" s="2"/>
      <c r="Z1155" s="2"/>
      <c r="AA1155" s="2"/>
      <c r="AB1155" s="2"/>
      <c r="AC1155" s="2"/>
      <c r="AD1155" s="2"/>
      <c r="AE1155" s="2"/>
      <c r="AF1155" s="2"/>
      <c r="AG1155" s="2"/>
      <c r="AH1155" s="2"/>
      <c r="AI1155" s="2"/>
      <c r="AJ1155" s="2"/>
      <c r="AK1155" s="2"/>
      <c r="AL1155" s="2"/>
      <c r="AM1155" s="2"/>
      <c r="AN1155" s="2"/>
      <c r="AO1155" s="2"/>
      <c r="AP1155" s="2"/>
      <c r="AQ1155" s="2"/>
      <c r="AR1155" s="2"/>
      <c r="AS1155" s="2"/>
    </row>
    <row r="1156" spans="1:45" hidden="1" x14ac:dyDescent="0.25">
      <c r="A1156" s="2">
        <v>989</v>
      </c>
      <c r="B1156" s="2">
        <v>412000454</v>
      </c>
      <c r="C1156" s="2">
        <f>VLOOKUP($A1156,[1]products_2021_10_19_12_46_45!$A$3:$S$481,3,FALSE)</f>
        <v>4120004</v>
      </c>
      <c r="D1156" s="2" t="str">
        <f>VLOOKUP($A1156,[1]products_2021_10_19_12_46_45!$A$3:$S$481,4,FALSE)</f>
        <v>Camisa Manga Corta c/Corbata Torcaza T:52-56 Río Negro</v>
      </c>
      <c r="E1156" s="3">
        <v>54</v>
      </c>
      <c r="F1156" s="4"/>
      <c r="G1156" s="2" t="str">
        <f>VLOOKUP($A1156,[1]products_2021_10_19_12_46_45!$A$3:$S$481,16,FALSE)</f>
        <v>Dos bolsillos tipo Plaqué con tapa, botón, ribete y tabla._x000D_
Charreteras en hombros._x000D_
Cuello común tipo corbata._x000D_
Ideal provincia Río Negro.</v>
      </c>
      <c r="H1156" s="2" t="str">
        <f>IFERROR(VLOOKUP($A1156,[1]products_2021_10_19_12_46_45!$A$3:$S$481,17,FALSE),"")</f>
        <v/>
      </c>
      <c r="I1156" s="2" t="str">
        <f>VLOOKUP($A1156,[1]products_2021_10_19_12_46_45!$A$3:$S$481,5,FALSE)</f>
        <v>Indumentaria militar</v>
      </c>
      <c r="J1156" s="2" t="str">
        <f>IFERROR(VLOOKUP($A1156,[1]products_2021_10_19_12_46_45!$A$3:$S$481,6,FALSE),"")</f>
        <v>Camisas</v>
      </c>
      <c r="K1156" s="2" t="str">
        <f>IFERROR(VLOOKUP($A1156,[1]products_2021_10_19_12_46_45!$A$3:$S$481,7,FALSE),"")</f>
        <v>Manga corta</v>
      </c>
      <c r="L1156" s="2" t="str">
        <f>IFERROR(VLOOKUP($A1156,[1]products_2021_10_19_12_46_45!$A$3:$S$481,8,FALSE),"")</f>
        <v/>
      </c>
      <c r="M1156" s="2" t="str">
        <f>IFERROR(VLOOKUP($A1156,[1]products_2021_10_19_12_46_45!$A$3:$S$481,9,FALSE),"")</f>
        <v>Camisa, Batista, Manga Corta</v>
      </c>
      <c r="N1156" s="2">
        <f>IFERROR(VLOOKUP(C1156,[2]articulo!$A$1:$D$9000,4,FALSE),"")</f>
        <v>3900</v>
      </c>
      <c r="O1156" s="2" t="str">
        <f>VLOOKUP($A1156,[1]products_2021_10_19_12_46_45!$A$3:$S$481,18,FALSE)</f>
        <v>https://rerda.com/4810/camisa-mc-ccorbata-torcaza-t52-56-rio-negro.jpg</v>
      </c>
      <c r="P1156" s="2">
        <f>IFERROR(VLOOKUP(B1156,[3]stock!$A$1:$B$9000,2,FALSE),"0")</f>
        <v>11</v>
      </c>
      <c r="Q1156" s="2">
        <f>VLOOKUP($A1156,[1]products_2021_10_19_12_46_45!$A$3:$S$481,11,FALSE)</f>
        <v>5</v>
      </c>
      <c r="R1156" s="2">
        <f>VLOOKUP($A1156,[1]products_2021_10_19_12_46_45!$A$3:$S$481,12,FALSE)</f>
        <v>5</v>
      </c>
      <c r="S1156" s="2">
        <f>VLOOKUP($A1156,[1]products_2021_10_19_12_46_45!$A$3:$S$481,13,FALSE)</f>
        <v>5</v>
      </c>
      <c r="T1156" s="2">
        <f>VLOOKUP($A1156,[1]products_2021_10_19_12_46_45!$A$3:$S$481,14,FALSE)</f>
        <v>0.03</v>
      </c>
      <c r="U1156" s="2"/>
      <c r="V1156" s="2"/>
      <c r="W1156" s="2"/>
      <c r="X1156" s="2"/>
      <c r="Y1156" s="2"/>
      <c r="Z1156" s="2"/>
      <c r="AA1156" s="2"/>
      <c r="AB1156" s="2"/>
      <c r="AC1156" s="2"/>
      <c r="AD1156" s="2"/>
      <c r="AE1156" s="2"/>
      <c r="AF1156" s="2"/>
      <c r="AG1156" s="2"/>
      <c r="AH1156" s="2"/>
      <c r="AI1156" s="2"/>
      <c r="AJ1156" s="2"/>
      <c r="AK1156" s="2"/>
      <c r="AL1156" s="2"/>
      <c r="AM1156" s="2"/>
      <c r="AN1156" s="2"/>
      <c r="AO1156" s="2"/>
      <c r="AP1156" s="2"/>
      <c r="AQ1156" s="2"/>
      <c r="AR1156" s="2"/>
      <c r="AS1156" s="2"/>
    </row>
    <row r="1157" spans="1:45" hidden="1" x14ac:dyDescent="0.25">
      <c r="A1157" s="2">
        <v>989</v>
      </c>
      <c r="B1157" s="2">
        <v>412000456</v>
      </c>
      <c r="C1157" s="2">
        <f>VLOOKUP($A1157,[1]products_2021_10_19_12_46_45!$A$3:$S$481,3,FALSE)</f>
        <v>4120004</v>
      </c>
      <c r="D1157" s="2" t="str">
        <f>VLOOKUP($A1157,[1]products_2021_10_19_12_46_45!$A$3:$S$481,4,FALSE)</f>
        <v>Camisa Manga Corta c/Corbata Torcaza T:52-56 Río Negro</v>
      </c>
      <c r="E1157" s="3">
        <v>56</v>
      </c>
      <c r="F1157" s="4"/>
      <c r="G1157" s="2" t="str">
        <f>VLOOKUP($A1157,[1]products_2021_10_19_12_46_45!$A$3:$S$481,16,FALSE)</f>
        <v>Dos bolsillos tipo Plaqué con tapa, botón, ribete y tabla._x000D_
Charreteras en hombros._x000D_
Cuello común tipo corbata._x000D_
Ideal provincia Río Negro.</v>
      </c>
      <c r="H1157" s="2" t="str">
        <f>IFERROR(VLOOKUP($A1157,[1]products_2021_10_19_12_46_45!$A$3:$S$481,17,FALSE),"")</f>
        <v/>
      </c>
      <c r="I1157" s="2" t="str">
        <f>VLOOKUP($A1157,[1]products_2021_10_19_12_46_45!$A$3:$S$481,5,FALSE)</f>
        <v>Indumentaria militar</v>
      </c>
      <c r="J1157" s="2" t="str">
        <f>IFERROR(VLOOKUP($A1157,[1]products_2021_10_19_12_46_45!$A$3:$S$481,6,FALSE),"")</f>
        <v>Camisas</v>
      </c>
      <c r="K1157" s="2" t="str">
        <f>IFERROR(VLOOKUP($A1157,[1]products_2021_10_19_12_46_45!$A$3:$S$481,7,FALSE),"")</f>
        <v>Manga corta</v>
      </c>
      <c r="L1157" s="2" t="str">
        <f>IFERROR(VLOOKUP($A1157,[1]products_2021_10_19_12_46_45!$A$3:$S$481,8,FALSE),"")</f>
        <v/>
      </c>
      <c r="M1157" s="2" t="str">
        <f>IFERROR(VLOOKUP($A1157,[1]products_2021_10_19_12_46_45!$A$3:$S$481,9,FALSE),"")</f>
        <v>Camisa, Batista, Manga Corta</v>
      </c>
      <c r="N1157" s="2">
        <f>IFERROR(VLOOKUP(C1157,[2]articulo!$A$1:$D$9000,4,FALSE),"")</f>
        <v>3900</v>
      </c>
      <c r="O1157" s="2" t="str">
        <f>VLOOKUP($A1157,[1]products_2021_10_19_12_46_45!$A$3:$S$481,18,FALSE)</f>
        <v>https://rerda.com/4810/camisa-mc-ccorbata-torcaza-t52-56-rio-negro.jpg</v>
      </c>
      <c r="P1157" s="2">
        <f>IFERROR(VLOOKUP(B1157,[3]stock!$A$1:$B$9000,2,FALSE),"0")</f>
        <v>0</v>
      </c>
      <c r="Q1157" s="2">
        <f>VLOOKUP($A1157,[1]products_2021_10_19_12_46_45!$A$3:$S$481,11,FALSE)</f>
        <v>5</v>
      </c>
      <c r="R1157" s="2">
        <f>VLOOKUP($A1157,[1]products_2021_10_19_12_46_45!$A$3:$S$481,12,FALSE)</f>
        <v>5</v>
      </c>
      <c r="S1157" s="2">
        <f>VLOOKUP($A1157,[1]products_2021_10_19_12_46_45!$A$3:$S$481,13,FALSE)</f>
        <v>5</v>
      </c>
      <c r="T1157" s="2">
        <f>VLOOKUP($A1157,[1]products_2021_10_19_12_46_45!$A$3:$S$481,14,FALSE)</f>
        <v>0.03</v>
      </c>
      <c r="U1157" s="2"/>
      <c r="V1157" s="2"/>
      <c r="W1157" s="2"/>
      <c r="X1157" s="2"/>
      <c r="Y1157" s="2"/>
      <c r="Z1157" s="2"/>
      <c r="AA1157" s="2"/>
      <c r="AB1157" s="2"/>
      <c r="AC1157" s="2"/>
      <c r="AD1157" s="2"/>
      <c r="AE1157" s="2"/>
      <c r="AF1157" s="2"/>
      <c r="AG1157" s="2"/>
      <c r="AH1157" s="2"/>
      <c r="AI1157" s="2"/>
      <c r="AJ1157" s="2"/>
      <c r="AK1157" s="2"/>
      <c r="AL1157" s="2"/>
      <c r="AM1157" s="2"/>
      <c r="AN1157" s="2"/>
      <c r="AO1157" s="2"/>
      <c r="AP1157" s="2"/>
      <c r="AQ1157" s="2"/>
      <c r="AR1157" s="2"/>
      <c r="AS1157" s="2"/>
    </row>
    <row r="1158" spans="1:45" hidden="1" x14ac:dyDescent="0.25">
      <c r="A1158" s="2">
        <v>815</v>
      </c>
      <c r="B1158" s="2">
        <v>412000546</v>
      </c>
      <c r="C1158" s="2">
        <f>VLOOKUP($A1158,[1]products_2021_10_19_12_46_45!$A$3:$S$481,3,FALSE)</f>
        <v>4120005</v>
      </c>
      <c r="D1158" s="2" t="str">
        <f>VLOOKUP($A1158,[1]products_2021_10_19_12_46_45!$A$3:$S$481,4,FALSE)</f>
        <v>Camisa Manga Larga Celeste / Gris Torcaza T:46-50 Río Negro</v>
      </c>
      <c r="E1158" s="3">
        <v>46</v>
      </c>
      <c r="F1158" s="4"/>
      <c r="G1158" s="2" t="str">
        <f>VLOOKUP($A1158,[1]products_2021_10_19_12_46_45!$A$3:$S$481,16,FALSE)</f>
        <v>Color Celeste / Gris Torcaza Reglamentario para la policía de Río Negro._x000D_
2 bolsillos tipo Plaqué con tapa, botón, ribete y tabla._x000D_
Porta charreteras._x000D_
Cuello tipo francés.</v>
      </c>
      <c r="H1158" s="2" t="str">
        <f>IFERROR(VLOOKUP($A1158,[1]products_2021_10_19_12_46_45!$A$3:$S$481,17,FALSE),"")</f>
        <v/>
      </c>
      <c r="I1158" s="2" t="str">
        <f>VLOOKUP($A1158,[1]products_2021_10_19_12_46_45!$A$3:$S$481,5,FALSE)</f>
        <v>Indumentaria militar</v>
      </c>
      <c r="J1158" s="2" t="str">
        <f>IFERROR(VLOOKUP($A1158,[1]products_2021_10_19_12_46_45!$A$3:$S$481,6,FALSE),"")</f>
        <v>Camisas</v>
      </c>
      <c r="K1158" s="2" t="str">
        <f>IFERROR(VLOOKUP($A1158,[1]products_2021_10_19_12_46_45!$A$3:$S$481,7,FALSE),"")</f>
        <v>Manga larga</v>
      </c>
      <c r="L1158" s="2" t="str">
        <f>IFERROR(VLOOKUP($A1158,[1]products_2021_10_19_12_46_45!$A$3:$S$481,8,FALSE),"")</f>
        <v/>
      </c>
      <c r="M1158" s="2" t="str">
        <f>IFERROR(VLOOKUP($A1158,[1]products_2021_10_19_12_46_45!$A$3:$S$481,9,FALSE),"")</f>
        <v>Camisa, Manga Larga, Batista</v>
      </c>
      <c r="N1158" s="2">
        <f>IFERROR(VLOOKUP(C1158,[2]articulo!$A$1:$D$9000,4,FALSE),"")</f>
        <v>3950</v>
      </c>
      <c r="O1158" s="2" t="str">
        <f>VLOOKUP($A1158,[1]products_2021_10_19_12_46_45!$A$3:$S$481,18,FALSE)</f>
        <v>https://rerda.com/5280/camisa-manga-larga-celeste-gris-torcaza-t4650-rio-negro.jpg,https://rerda.com/5281/camisa-manga-larga-celeste-gris-torcaza-t4650-rio-negro.jpg,https://rerda.com/5279/camisa-manga-larga-celeste-gris-torcaza-t4650-rio-negro.jpg</v>
      </c>
      <c r="P1158" s="2">
        <f>IFERROR(VLOOKUP(B1158,[3]stock!$A$1:$B$9000,2,FALSE),"0")</f>
        <v>23</v>
      </c>
      <c r="Q1158" s="2">
        <f>VLOOKUP($A1158,[1]products_2021_10_19_12_46_45!$A$3:$S$481,11,FALSE)</f>
        <v>5</v>
      </c>
      <c r="R1158" s="2">
        <f>VLOOKUP($A1158,[1]products_2021_10_19_12_46_45!$A$3:$S$481,12,FALSE)</f>
        <v>5</v>
      </c>
      <c r="S1158" s="2">
        <f>VLOOKUP($A1158,[1]products_2021_10_19_12_46_45!$A$3:$S$481,13,FALSE)</f>
        <v>5</v>
      </c>
      <c r="T1158" s="2">
        <f>VLOOKUP($A1158,[1]products_2021_10_19_12_46_45!$A$3:$S$481,14,FALSE)</f>
        <v>0.03</v>
      </c>
      <c r="U1158" s="2"/>
      <c r="V1158" s="2"/>
      <c r="W1158" s="2"/>
      <c r="X1158" s="2"/>
      <c r="Y1158" s="2"/>
      <c r="Z1158" s="2"/>
      <c r="AA1158" s="2"/>
      <c r="AB1158" s="2"/>
      <c r="AC1158" s="2"/>
      <c r="AD1158" s="2"/>
      <c r="AE1158" s="2"/>
      <c r="AF1158" s="2"/>
      <c r="AG1158" s="2"/>
      <c r="AH1158" s="2"/>
      <c r="AI1158" s="2"/>
      <c r="AJ1158" s="2"/>
      <c r="AK1158" s="2"/>
      <c r="AL1158" s="2"/>
      <c r="AM1158" s="2"/>
      <c r="AN1158" s="2"/>
      <c r="AO1158" s="2"/>
      <c r="AP1158" s="2"/>
      <c r="AQ1158" s="2"/>
      <c r="AR1158" s="2"/>
      <c r="AS1158" s="2"/>
    </row>
    <row r="1159" spans="1:45" hidden="1" x14ac:dyDescent="0.25">
      <c r="A1159" s="2">
        <v>815</v>
      </c>
      <c r="B1159" s="2">
        <v>412000548</v>
      </c>
      <c r="C1159" s="2">
        <f>VLOOKUP($A1159,[1]products_2021_10_19_12_46_45!$A$3:$S$481,3,FALSE)</f>
        <v>4120005</v>
      </c>
      <c r="D1159" s="2" t="str">
        <f>VLOOKUP($A1159,[1]products_2021_10_19_12_46_45!$A$3:$S$481,4,FALSE)</f>
        <v>Camisa Manga Larga Celeste / Gris Torcaza T:46-50 Río Negro</v>
      </c>
      <c r="E1159" s="3">
        <v>48</v>
      </c>
      <c r="F1159" s="4"/>
      <c r="G1159" s="2" t="str">
        <f>VLOOKUP($A1159,[1]products_2021_10_19_12_46_45!$A$3:$S$481,16,FALSE)</f>
        <v>Color Celeste / Gris Torcaza Reglamentario para la policía de Río Negro._x000D_
2 bolsillos tipo Plaqué con tapa, botón, ribete y tabla._x000D_
Porta charreteras._x000D_
Cuello tipo francés.</v>
      </c>
      <c r="H1159" s="2" t="str">
        <f>IFERROR(VLOOKUP($A1159,[1]products_2021_10_19_12_46_45!$A$3:$S$481,17,FALSE),"")</f>
        <v/>
      </c>
      <c r="I1159" s="2" t="str">
        <f>VLOOKUP($A1159,[1]products_2021_10_19_12_46_45!$A$3:$S$481,5,FALSE)</f>
        <v>Indumentaria militar</v>
      </c>
      <c r="J1159" s="2" t="str">
        <f>IFERROR(VLOOKUP($A1159,[1]products_2021_10_19_12_46_45!$A$3:$S$481,6,FALSE),"")</f>
        <v>Camisas</v>
      </c>
      <c r="K1159" s="2" t="str">
        <f>IFERROR(VLOOKUP($A1159,[1]products_2021_10_19_12_46_45!$A$3:$S$481,7,FALSE),"")</f>
        <v>Manga larga</v>
      </c>
      <c r="L1159" s="2" t="str">
        <f>IFERROR(VLOOKUP($A1159,[1]products_2021_10_19_12_46_45!$A$3:$S$481,8,FALSE),"")</f>
        <v/>
      </c>
      <c r="M1159" s="2" t="str">
        <f>IFERROR(VLOOKUP($A1159,[1]products_2021_10_19_12_46_45!$A$3:$S$481,9,FALSE),"")</f>
        <v>Camisa, Manga Larga, Batista</v>
      </c>
      <c r="N1159" s="2">
        <f>IFERROR(VLOOKUP(C1159,[2]articulo!$A$1:$D$9000,4,FALSE),"")</f>
        <v>3950</v>
      </c>
      <c r="O1159" s="2" t="str">
        <f>VLOOKUP($A1159,[1]products_2021_10_19_12_46_45!$A$3:$S$481,18,FALSE)</f>
        <v>https://rerda.com/5280/camisa-manga-larga-celeste-gris-torcaza-t4650-rio-negro.jpg,https://rerda.com/5281/camisa-manga-larga-celeste-gris-torcaza-t4650-rio-negro.jpg,https://rerda.com/5279/camisa-manga-larga-celeste-gris-torcaza-t4650-rio-negro.jpg</v>
      </c>
      <c r="P1159" s="2">
        <f>IFERROR(VLOOKUP(B1159,[3]stock!$A$1:$B$9000,2,FALSE),"0")</f>
        <v>27</v>
      </c>
      <c r="Q1159" s="2">
        <f>VLOOKUP($A1159,[1]products_2021_10_19_12_46_45!$A$3:$S$481,11,FALSE)</f>
        <v>5</v>
      </c>
      <c r="R1159" s="2">
        <f>VLOOKUP($A1159,[1]products_2021_10_19_12_46_45!$A$3:$S$481,12,FALSE)</f>
        <v>5</v>
      </c>
      <c r="S1159" s="2">
        <f>VLOOKUP($A1159,[1]products_2021_10_19_12_46_45!$A$3:$S$481,13,FALSE)</f>
        <v>5</v>
      </c>
      <c r="T1159" s="2">
        <f>VLOOKUP($A1159,[1]products_2021_10_19_12_46_45!$A$3:$S$481,14,FALSE)</f>
        <v>0.03</v>
      </c>
      <c r="U1159" s="2"/>
      <c r="V1159" s="2"/>
      <c r="W1159" s="2"/>
      <c r="X1159" s="2"/>
      <c r="Y1159" s="2"/>
      <c r="Z1159" s="2"/>
      <c r="AA1159" s="2"/>
      <c r="AB1159" s="2"/>
      <c r="AC1159" s="2"/>
      <c r="AD1159" s="2"/>
      <c r="AE1159" s="2"/>
      <c r="AF1159" s="2"/>
      <c r="AG1159" s="2"/>
      <c r="AH1159" s="2"/>
      <c r="AI1159" s="2"/>
      <c r="AJ1159" s="2"/>
      <c r="AK1159" s="2"/>
      <c r="AL1159" s="2"/>
      <c r="AM1159" s="2"/>
      <c r="AN1159" s="2"/>
      <c r="AO1159" s="2"/>
      <c r="AP1159" s="2"/>
      <c r="AQ1159" s="2"/>
      <c r="AR1159" s="2"/>
      <c r="AS1159" s="2"/>
    </row>
    <row r="1160" spans="1:45" hidden="1" x14ac:dyDescent="0.25">
      <c r="A1160" s="2">
        <v>815</v>
      </c>
      <c r="B1160" s="2">
        <v>412000550</v>
      </c>
      <c r="C1160" s="2">
        <f>VLOOKUP($A1160,[1]products_2021_10_19_12_46_45!$A$3:$S$481,3,FALSE)</f>
        <v>4120005</v>
      </c>
      <c r="D1160" s="2" t="str">
        <f>VLOOKUP($A1160,[1]products_2021_10_19_12_46_45!$A$3:$S$481,4,FALSE)</f>
        <v>Camisa Manga Larga Celeste / Gris Torcaza T:46-50 Río Negro</v>
      </c>
      <c r="E1160" s="3">
        <v>50</v>
      </c>
      <c r="F1160" s="4"/>
      <c r="G1160" s="2" t="str">
        <f>VLOOKUP($A1160,[1]products_2021_10_19_12_46_45!$A$3:$S$481,16,FALSE)</f>
        <v>Color Celeste / Gris Torcaza Reglamentario para la policía de Río Negro._x000D_
2 bolsillos tipo Plaqué con tapa, botón, ribete y tabla._x000D_
Porta charreteras._x000D_
Cuello tipo francés.</v>
      </c>
      <c r="H1160" s="2" t="str">
        <f>IFERROR(VLOOKUP($A1160,[1]products_2021_10_19_12_46_45!$A$3:$S$481,17,FALSE),"")</f>
        <v/>
      </c>
      <c r="I1160" s="2" t="str">
        <f>VLOOKUP($A1160,[1]products_2021_10_19_12_46_45!$A$3:$S$481,5,FALSE)</f>
        <v>Indumentaria militar</v>
      </c>
      <c r="J1160" s="2" t="str">
        <f>IFERROR(VLOOKUP($A1160,[1]products_2021_10_19_12_46_45!$A$3:$S$481,6,FALSE),"")</f>
        <v>Camisas</v>
      </c>
      <c r="K1160" s="2" t="str">
        <f>IFERROR(VLOOKUP($A1160,[1]products_2021_10_19_12_46_45!$A$3:$S$481,7,FALSE),"")</f>
        <v>Manga larga</v>
      </c>
      <c r="L1160" s="2" t="str">
        <f>IFERROR(VLOOKUP($A1160,[1]products_2021_10_19_12_46_45!$A$3:$S$481,8,FALSE),"")</f>
        <v/>
      </c>
      <c r="M1160" s="2" t="str">
        <f>IFERROR(VLOOKUP($A1160,[1]products_2021_10_19_12_46_45!$A$3:$S$481,9,FALSE),"")</f>
        <v>Camisa, Manga Larga, Batista</v>
      </c>
      <c r="N1160" s="2">
        <f>IFERROR(VLOOKUP(C1160,[2]articulo!$A$1:$D$9000,4,FALSE),"")</f>
        <v>3950</v>
      </c>
      <c r="O1160" s="2" t="str">
        <f>VLOOKUP($A1160,[1]products_2021_10_19_12_46_45!$A$3:$S$481,18,FALSE)</f>
        <v>https://rerda.com/5280/camisa-manga-larga-celeste-gris-torcaza-t4650-rio-negro.jpg,https://rerda.com/5281/camisa-manga-larga-celeste-gris-torcaza-t4650-rio-negro.jpg,https://rerda.com/5279/camisa-manga-larga-celeste-gris-torcaza-t4650-rio-negro.jpg</v>
      </c>
      <c r="P1160" s="2">
        <f>IFERROR(VLOOKUP(B1160,[3]stock!$A$1:$B$9000,2,FALSE),"0")</f>
        <v>9</v>
      </c>
      <c r="Q1160" s="2">
        <f>VLOOKUP($A1160,[1]products_2021_10_19_12_46_45!$A$3:$S$481,11,FALSE)</f>
        <v>5</v>
      </c>
      <c r="R1160" s="2">
        <f>VLOOKUP($A1160,[1]products_2021_10_19_12_46_45!$A$3:$S$481,12,FALSE)</f>
        <v>5</v>
      </c>
      <c r="S1160" s="2">
        <f>VLOOKUP($A1160,[1]products_2021_10_19_12_46_45!$A$3:$S$481,13,FALSE)</f>
        <v>5</v>
      </c>
      <c r="T1160" s="2">
        <f>VLOOKUP($A1160,[1]products_2021_10_19_12_46_45!$A$3:$S$481,14,FALSE)</f>
        <v>0.03</v>
      </c>
      <c r="U1160" s="2"/>
      <c r="V1160" s="2"/>
      <c r="W1160" s="2"/>
      <c r="X1160" s="2"/>
      <c r="Y1160" s="2"/>
      <c r="Z1160" s="2"/>
      <c r="AA1160" s="2"/>
      <c r="AB1160" s="2"/>
      <c r="AC1160" s="2"/>
      <c r="AD1160" s="2"/>
      <c r="AE1160" s="2"/>
      <c r="AF1160" s="2"/>
      <c r="AG1160" s="2"/>
      <c r="AH1160" s="2"/>
      <c r="AI1160" s="2"/>
      <c r="AJ1160" s="2"/>
      <c r="AK1160" s="2"/>
      <c r="AL1160" s="2"/>
      <c r="AM1160" s="2"/>
      <c r="AN1160" s="2"/>
      <c r="AO1160" s="2"/>
      <c r="AP1160" s="2"/>
      <c r="AQ1160" s="2"/>
      <c r="AR1160" s="2"/>
      <c r="AS1160" s="2"/>
    </row>
    <row r="1161" spans="1:45" hidden="1" x14ac:dyDescent="0.25">
      <c r="A1161" s="2">
        <v>892</v>
      </c>
      <c r="B1161" s="2">
        <v>412000652</v>
      </c>
      <c r="C1161" s="2">
        <f>VLOOKUP($A1161,[1]products_2021_10_19_12_46_45!$A$3:$S$481,3,FALSE)</f>
        <v>4120006</v>
      </c>
      <c r="D1161" s="2" t="str">
        <f>VLOOKUP($A1161,[1]products_2021_10_19_12_46_45!$A$3:$S$481,4,FALSE)</f>
        <v>Camisa Manga Larga Celeste / Gris Torcaza T:52/56 Río Negro</v>
      </c>
      <c r="E1161" s="3">
        <v>52</v>
      </c>
      <c r="F1161" s="4"/>
      <c r="G1161" s="2" t="str">
        <f>VLOOKUP($A1161,[1]products_2021_10_19_12_46_45!$A$3:$S$481,16,FALSE)</f>
        <v>Color Celeste / Gris Torcaza Reglamentario para la policía de Río Negro._x000D_
2 bolsillos tipo Plaqué con tapa, botón, ribete y tabla._x000D_
Porta charreteras._x000D_
Cuello tipo francés.</v>
      </c>
      <c r="H1161" s="2" t="str">
        <f>IFERROR(VLOOKUP($A1161,[1]products_2021_10_19_12_46_45!$A$3:$S$481,17,FALSE),"")</f>
        <v/>
      </c>
      <c r="I1161" s="2" t="str">
        <f>VLOOKUP($A1161,[1]products_2021_10_19_12_46_45!$A$3:$S$481,5,FALSE)</f>
        <v>Indumentaria militar</v>
      </c>
      <c r="J1161" s="2" t="str">
        <f>IFERROR(VLOOKUP($A1161,[1]products_2021_10_19_12_46_45!$A$3:$S$481,6,FALSE),"")</f>
        <v>Camisas</v>
      </c>
      <c r="K1161" s="2" t="str">
        <f>IFERROR(VLOOKUP($A1161,[1]products_2021_10_19_12_46_45!$A$3:$S$481,7,FALSE),"")</f>
        <v>Manga larga</v>
      </c>
      <c r="L1161" s="2" t="str">
        <f>IFERROR(VLOOKUP($A1161,[1]products_2021_10_19_12_46_45!$A$3:$S$481,8,FALSE),"")</f>
        <v/>
      </c>
      <c r="M1161" s="2" t="str">
        <f>IFERROR(VLOOKUP($A1161,[1]products_2021_10_19_12_46_45!$A$3:$S$481,9,FALSE),"")</f>
        <v>Camisa, Manga Larga, Batista</v>
      </c>
      <c r="N1161" s="2">
        <f>IFERROR(VLOOKUP(C1161,[2]articulo!$A$1:$D$9000,4,FALSE),"")</f>
        <v>4100</v>
      </c>
      <c r="O1161" s="2" t="str">
        <f>VLOOKUP($A1161,[1]products_2021_10_19_12_46_45!$A$3:$S$481,18,FALSE)</f>
        <v>https://rerda.com/5282/camisa-manga-larga-gris-torcaza-t5256-policia-rio-negro.jpg,https://rerda.com/5283/camisa-manga-larga-gris-torcaza-t5256-policia-rio-negro.jpg,https://rerda.com/5284/camisa-manga-larga-gris-torcaza-t5256-policia-rio-negro.jpg</v>
      </c>
      <c r="P1161" s="2">
        <f>IFERROR(VLOOKUP(B1161,[3]stock!$A$1:$B$9000,2,FALSE),"0")</f>
        <v>10</v>
      </c>
      <c r="Q1161" s="2">
        <f>VLOOKUP($A1161,[1]products_2021_10_19_12_46_45!$A$3:$S$481,11,FALSE)</f>
        <v>5</v>
      </c>
      <c r="R1161" s="2">
        <f>VLOOKUP($A1161,[1]products_2021_10_19_12_46_45!$A$3:$S$481,12,FALSE)</f>
        <v>5</v>
      </c>
      <c r="S1161" s="2">
        <f>VLOOKUP($A1161,[1]products_2021_10_19_12_46_45!$A$3:$S$481,13,FALSE)</f>
        <v>5</v>
      </c>
      <c r="T1161" s="2">
        <f>VLOOKUP($A1161,[1]products_2021_10_19_12_46_45!$A$3:$S$481,14,FALSE)</f>
        <v>0.03</v>
      </c>
      <c r="U1161" s="2"/>
      <c r="V1161" s="2"/>
      <c r="W1161" s="2"/>
      <c r="X1161" s="2"/>
      <c r="Y1161" s="2"/>
      <c r="Z1161" s="2"/>
      <c r="AA1161" s="2"/>
      <c r="AB1161" s="2"/>
      <c r="AC1161" s="2"/>
      <c r="AD1161" s="2"/>
      <c r="AE1161" s="2"/>
      <c r="AF1161" s="2"/>
      <c r="AG1161" s="2"/>
      <c r="AH1161" s="2"/>
      <c r="AI1161" s="2"/>
      <c r="AJ1161" s="2"/>
      <c r="AK1161" s="2"/>
      <c r="AL1161" s="2"/>
      <c r="AM1161" s="2"/>
      <c r="AN1161" s="2"/>
      <c r="AO1161" s="2"/>
      <c r="AP1161" s="2"/>
      <c r="AQ1161" s="2"/>
      <c r="AR1161" s="2"/>
      <c r="AS1161" s="2"/>
    </row>
    <row r="1162" spans="1:45" hidden="1" x14ac:dyDescent="0.25">
      <c r="A1162" s="2">
        <v>892</v>
      </c>
      <c r="B1162" s="2">
        <v>412000654</v>
      </c>
      <c r="C1162" s="2">
        <f>VLOOKUP($A1162,[1]products_2021_10_19_12_46_45!$A$3:$S$481,3,FALSE)</f>
        <v>4120006</v>
      </c>
      <c r="D1162" s="2" t="str">
        <f>VLOOKUP($A1162,[1]products_2021_10_19_12_46_45!$A$3:$S$481,4,FALSE)</f>
        <v>Camisa Manga Larga Celeste / Gris Torcaza T:52/56 Río Negro</v>
      </c>
      <c r="E1162" s="3">
        <v>54</v>
      </c>
      <c r="F1162" s="4"/>
      <c r="G1162" s="2" t="str">
        <f>VLOOKUP($A1162,[1]products_2021_10_19_12_46_45!$A$3:$S$481,16,FALSE)</f>
        <v>Color Celeste / Gris Torcaza Reglamentario para la policía de Río Negro._x000D_
2 bolsillos tipo Plaqué con tapa, botón, ribete y tabla._x000D_
Porta charreteras._x000D_
Cuello tipo francés.</v>
      </c>
      <c r="H1162" s="2" t="str">
        <f>IFERROR(VLOOKUP($A1162,[1]products_2021_10_19_12_46_45!$A$3:$S$481,17,FALSE),"")</f>
        <v/>
      </c>
      <c r="I1162" s="2" t="str">
        <f>VLOOKUP($A1162,[1]products_2021_10_19_12_46_45!$A$3:$S$481,5,FALSE)</f>
        <v>Indumentaria militar</v>
      </c>
      <c r="J1162" s="2" t="str">
        <f>IFERROR(VLOOKUP($A1162,[1]products_2021_10_19_12_46_45!$A$3:$S$481,6,FALSE),"")</f>
        <v>Camisas</v>
      </c>
      <c r="K1162" s="2" t="str">
        <f>IFERROR(VLOOKUP($A1162,[1]products_2021_10_19_12_46_45!$A$3:$S$481,7,FALSE),"")</f>
        <v>Manga larga</v>
      </c>
      <c r="L1162" s="2" t="str">
        <f>IFERROR(VLOOKUP($A1162,[1]products_2021_10_19_12_46_45!$A$3:$S$481,8,FALSE),"")</f>
        <v/>
      </c>
      <c r="M1162" s="2" t="str">
        <f>IFERROR(VLOOKUP($A1162,[1]products_2021_10_19_12_46_45!$A$3:$S$481,9,FALSE),"")</f>
        <v>Camisa, Manga Larga, Batista</v>
      </c>
      <c r="N1162" s="2">
        <f>IFERROR(VLOOKUP(C1162,[2]articulo!$A$1:$D$9000,4,FALSE),"")</f>
        <v>4100</v>
      </c>
      <c r="O1162" s="2" t="str">
        <f>VLOOKUP($A1162,[1]products_2021_10_19_12_46_45!$A$3:$S$481,18,FALSE)</f>
        <v>https://rerda.com/5282/camisa-manga-larga-gris-torcaza-t5256-policia-rio-negro.jpg,https://rerda.com/5283/camisa-manga-larga-gris-torcaza-t5256-policia-rio-negro.jpg,https://rerda.com/5284/camisa-manga-larga-gris-torcaza-t5256-policia-rio-negro.jpg</v>
      </c>
      <c r="P1162" s="2">
        <f>IFERROR(VLOOKUP(B1162,[3]stock!$A$1:$B$9000,2,FALSE),"0")</f>
        <v>8</v>
      </c>
      <c r="Q1162" s="2">
        <f>VLOOKUP($A1162,[1]products_2021_10_19_12_46_45!$A$3:$S$481,11,FALSE)</f>
        <v>5</v>
      </c>
      <c r="R1162" s="2">
        <f>VLOOKUP($A1162,[1]products_2021_10_19_12_46_45!$A$3:$S$481,12,FALSE)</f>
        <v>5</v>
      </c>
      <c r="S1162" s="2">
        <f>VLOOKUP($A1162,[1]products_2021_10_19_12_46_45!$A$3:$S$481,13,FALSE)</f>
        <v>5</v>
      </c>
      <c r="T1162" s="2">
        <f>VLOOKUP($A1162,[1]products_2021_10_19_12_46_45!$A$3:$S$481,14,FALSE)</f>
        <v>0.03</v>
      </c>
      <c r="U1162" s="2"/>
      <c r="V1162" s="2"/>
      <c r="W1162" s="2"/>
      <c r="X1162" s="2"/>
      <c r="Y1162" s="2"/>
      <c r="Z1162" s="2"/>
      <c r="AA1162" s="2"/>
      <c r="AB1162" s="2"/>
      <c r="AC1162" s="2"/>
      <c r="AD1162" s="2"/>
      <c r="AE1162" s="2"/>
      <c r="AF1162" s="2"/>
      <c r="AG1162" s="2"/>
      <c r="AH1162" s="2"/>
      <c r="AI1162" s="2"/>
      <c r="AJ1162" s="2"/>
      <c r="AK1162" s="2"/>
      <c r="AL1162" s="2"/>
      <c r="AM1162" s="2"/>
      <c r="AN1162" s="2"/>
      <c r="AO1162" s="2"/>
      <c r="AP1162" s="2"/>
      <c r="AQ1162" s="2"/>
      <c r="AR1162" s="2"/>
      <c r="AS1162" s="2"/>
    </row>
    <row r="1163" spans="1:45" hidden="1" x14ac:dyDescent="0.25">
      <c r="A1163" s="2">
        <v>892</v>
      </c>
      <c r="B1163" s="2">
        <v>412000656</v>
      </c>
      <c r="C1163" s="2">
        <f>VLOOKUP($A1163,[1]products_2021_10_19_12_46_45!$A$3:$S$481,3,FALSE)</f>
        <v>4120006</v>
      </c>
      <c r="D1163" s="2" t="str">
        <f>VLOOKUP($A1163,[1]products_2021_10_19_12_46_45!$A$3:$S$481,4,FALSE)</f>
        <v>Camisa Manga Larga Celeste / Gris Torcaza T:52/56 Río Negro</v>
      </c>
      <c r="E1163" s="3">
        <v>56</v>
      </c>
      <c r="F1163" s="4"/>
      <c r="G1163" s="2" t="str">
        <f>VLOOKUP($A1163,[1]products_2021_10_19_12_46_45!$A$3:$S$481,16,FALSE)</f>
        <v>Color Celeste / Gris Torcaza Reglamentario para la policía de Río Negro._x000D_
2 bolsillos tipo Plaqué con tapa, botón, ribete y tabla._x000D_
Porta charreteras._x000D_
Cuello tipo francés.</v>
      </c>
      <c r="H1163" s="2" t="str">
        <f>IFERROR(VLOOKUP($A1163,[1]products_2021_10_19_12_46_45!$A$3:$S$481,17,FALSE),"")</f>
        <v/>
      </c>
      <c r="I1163" s="2" t="str">
        <f>VLOOKUP($A1163,[1]products_2021_10_19_12_46_45!$A$3:$S$481,5,FALSE)</f>
        <v>Indumentaria militar</v>
      </c>
      <c r="J1163" s="2" t="str">
        <f>IFERROR(VLOOKUP($A1163,[1]products_2021_10_19_12_46_45!$A$3:$S$481,6,FALSE),"")</f>
        <v>Camisas</v>
      </c>
      <c r="K1163" s="2" t="str">
        <f>IFERROR(VLOOKUP($A1163,[1]products_2021_10_19_12_46_45!$A$3:$S$481,7,FALSE),"")</f>
        <v>Manga larga</v>
      </c>
      <c r="L1163" s="2" t="str">
        <f>IFERROR(VLOOKUP($A1163,[1]products_2021_10_19_12_46_45!$A$3:$S$481,8,FALSE),"")</f>
        <v/>
      </c>
      <c r="M1163" s="2" t="str">
        <f>IFERROR(VLOOKUP($A1163,[1]products_2021_10_19_12_46_45!$A$3:$S$481,9,FALSE),"")</f>
        <v>Camisa, Manga Larga, Batista</v>
      </c>
      <c r="N1163" s="2">
        <f>IFERROR(VLOOKUP(C1163,[2]articulo!$A$1:$D$9000,4,FALSE),"")</f>
        <v>4100</v>
      </c>
      <c r="O1163" s="2" t="str">
        <f>VLOOKUP($A1163,[1]products_2021_10_19_12_46_45!$A$3:$S$481,18,FALSE)</f>
        <v>https://rerda.com/5282/camisa-manga-larga-gris-torcaza-t5256-policia-rio-negro.jpg,https://rerda.com/5283/camisa-manga-larga-gris-torcaza-t5256-policia-rio-negro.jpg,https://rerda.com/5284/camisa-manga-larga-gris-torcaza-t5256-policia-rio-negro.jpg</v>
      </c>
      <c r="P1163" s="2">
        <f>IFERROR(VLOOKUP(B1163,[3]stock!$A$1:$B$9000,2,FALSE),"0")</f>
        <v>0</v>
      </c>
      <c r="Q1163" s="2">
        <f>VLOOKUP($A1163,[1]products_2021_10_19_12_46_45!$A$3:$S$481,11,FALSE)</f>
        <v>5</v>
      </c>
      <c r="R1163" s="2">
        <f>VLOOKUP($A1163,[1]products_2021_10_19_12_46_45!$A$3:$S$481,12,FALSE)</f>
        <v>5</v>
      </c>
      <c r="S1163" s="2">
        <f>VLOOKUP($A1163,[1]products_2021_10_19_12_46_45!$A$3:$S$481,13,FALSE)</f>
        <v>5</v>
      </c>
      <c r="T1163" s="2">
        <f>VLOOKUP($A1163,[1]products_2021_10_19_12_46_45!$A$3:$S$481,14,FALSE)</f>
        <v>0.03</v>
      </c>
      <c r="U1163" s="2"/>
      <c r="V1163" s="2"/>
      <c r="W1163" s="2"/>
      <c r="X1163" s="2"/>
      <c r="Y1163" s="2"/>
      <c r="Z1163" s="2"/>
      <c r="AA1163" s="2"/>
      <c r="AB1163" s="2"/>
      <c r="AC1163" s="2"/>
      <c r="AD1163" s="2"/>
      <c r="AE1163" s="2"/>
      <c r="AF1163" s="2"/>
      <c r="AG1163" s="2"/>
      <c r="AH1163" s="2"/>
      <c r="AI1163" s="2"/>
      <c r="AJ1163" s="2"/>
      <c r="AK1163" s="2"/>
      <c r="AL1163" s="2"/>
      <c r="AM1163" s="2"/>
      <c r="AN1163" s="2"/>
      <c r="AO1163" s="2"/>
      <c r="AP1163" s="2"/>
      <c r="AQ1163" s="2"/>
      <c r="AR1163" s="2"/>
      <c r="AS1163" s="2"/>
    </row>
    <row r="1164" spans="1:45" hidden="1" x14ac:dyDescent="0.25">
      <c r="A1164" s="2">
        <v>987</v>
      </c>
      <c r="B1164" s="2">
        <v>412000734</v>
      </c>
      <c r="C1164" s="2">
        <f>VLOOKUP($A1164,[1]products_2021_10_19_12_46_45!$A$3:$S$481,3,FALSE)</f>
        <v>4120007</v>
      </c>
      <c r="D1164" s="2" t="str">
        <f>VLOOKUP($A1164,[1]products_2021_10_19_12_46_45!$A$3:$S$481,4,FALSE)</f>
        <v>Camisa Manga Corta c/Corbata Torcaza T:34-44 Río Negro</v>
      </c>
      <c r="E1164" s="3">
        <v>34</v>
      </c>
      <c r="F1164" s="4"/>
      <c r="G1164" s="2" t="str">
        <f>VLOOKUP($A1164,[1]products_2021_10_19_12_46_45!$A$3:$S$481,16,FALSE)</f>
        <v>Dos bolsillos tipo Plaqué con tapa, botón, ribete y tabla._x000D_
Charreteras en hombros._x000D_
Cuello común tipo corbata._x000D_
Ideal provincia Río Negro.</v>
      </c>
      <c r="H1164" s="2" t="str">
        <f>IFERROR(VLOOKUP($A1164,[1]products_2021_10_19_12_46_45!$A$3:$S$481,17,FALSE),"")</f>
        <v/>
      </c>
      <c r="I1164" s="2" t="str">
        <f>VLOOKUP($A1164,[1]products_2021_10_19_12_46_45!$A$3:$S$481,5,FALSE)</f>
        <v>Indumentaria militar</v>
      </c>
      <c r="J1164" s="2" t="str">
        <f>IFERROR(VLOOKUP($A1164,[1]products_2021_10_19_12_46_45!$A$3:$S$481,6,FALSE),"")</f>
        <v>Camisas</v>
      </c>
      <c r="K1164" s="2" t="str">
        <f>IFERROR(VLOOKUP($A1164,[1]products_2021_10_19_12_46_45!$A$3:$S$481,7,FALSE),"")</f>
        <v>Manga corta</v>
      </c>
      <c r="L1164" s="2" t="str">
        <f>IFERROR(VLOOKUP($A1164,[1]products_2021_10_19_12_46_45!$A$3:$S$481,8,FALSE),"")</f>
        <v/>
      </c>
      <c r="M1164" s="2" t="str">
        <f>IFERROR(VLOOKUP($A1164,[1]products_2021_10_19_12_46_45!$A$3:$S$481,9,FALSE),"")</f>
        <v>Camisa, Batista, Manga Corta</v>
      </c>
      <c r="N1164" s="2">
        <f>IFERROR(VLOOKUP(C1164,[2]articulo!$A$1:$D$9000,4,FALSE),"")</f>
        <v>3600</v>
      </c>
      <c r="O1164" s="2" t="str">
        <f>VLOOKUP($A1164,[1]products_2021_10_19_12_46_45!$A$3:$S$481,18,FALSE)</f>
        <v>https://rerda.com/4808/camisa-mc-ccorbata-torcaza-t34-44-rio-negro.jpg</v>
      </c>
      <c r="P1164" s="2">
        <f>IFERROR(VLOOKUP(B1164,[3]stock!$A$1:$B$9000,2,FALSE),"0")</f>
        <v>13</v>
      </c>
      <c r="Q1164" s="2">
        <f>VLOOKUP($A1164,[1]products_2021_10_19_12_46_45!$A$3:$S$481,11,FALSE)</f>
        <v>5</v>
      </c>
      <c r="R1164" s="2">
        <f>VLOOKUP($A1164,[1]products_2021_10_19_12_46_45!$A$3:$S$481,12,FALSE)</f>
        <v>5</v>
      </c>
      <c r="S1164" s="2">
        <f>VLOOKUP($A1164,[1]products_2021_10_19_12_46_45!$A$3:$S$481,13,FALSE)</f>
        <v>5</v>
      </c>
      <c r="T1164" s="2">
        <f>VLOOKUP($A1164,[1]products_2021_10_19_12_46_45!$A$3:$S$481,14,FALSE)</f>
        <v>0.03</v>
      </c>
      <c r="U1164" s="2"/>
      <c r="V1164" s="2"/>
      <c r="W1164" s="2"/>
      <c r="X1164" s="2"/>
      <c r="Y1164" s="2"/>
      <c r="Z1164" s="2"/>
      <c r="AA1164" s="2"/>
      <c r="AB1164" s="2"/>
      <c r="AC1164" s="2"/>
      <c r="AD1164" s="2"/>
      <c r="AE1164" s="2"/>
      <c r="AF1164" s="2"/>
      <c r="AG1164" s="2"/>
      <c r="AH1164" s="2"/>
      <c r="AI1164" s="2"/>
      <c r="AJ1164" s="2"/>
      <c r="AK1164" s="2"/>
      <c r="AL1164" s="2"/>
      <c r="AM1164" s="2"/>
      <c r="AN1164" s="2"/>
      <c r="AO1164" s="2"/>
      <c r="AP1164" s="2"/>
      <c r="AQ1164" s="2"/>
      <c r="AR1164" s="2"/>
      <c r="AS1164" s="2"/>
    </row>
    <row r="1165" spans="1:45" hidden="1" x14ac:dyDescent="0.25">
      <c r="A1165" s="2">
        <v>987</v>
      </c>
      <c r="B1165" s="2">
        <v>412000736</v>
      </c>
      <c r="C1165" s="2">
        <f>VLOOKUP($A1165,[1]products_2021_10_19_12_46_45!$A$3:$S$481,3,FALSE)</f>
        <v>4120007</v>
      </c>
      <c r="D1165" s="2" t="str">
        <f>VLOOKUP($A1165,[1]products_2021_10_19_12_46_45!$A$3:$S$481,4,FALSE)</f>
        <v>Camisa Manga Corta c/Corbata Torcaza T:34-44 Río Negro</v>
      </c>
      <c r="E1165" s="3">
        <v>36</v>
      </c>
      <c r="F1165" s="4"/>
      <c r="G1165" s="2" t="str">
        <f>VLOOKUP($A1165,[1]products_2021_10_19_12_46_45!$A$3:$S$481,16,FALSE)</f>
        <v>Dos bolsillos tipo Plaqué con tapa, botón, ribete y tabla._x000D_
Charreteras en hombros._x000D_
Cuello común tipo corbata._x000D_
Ideal provincia Río Negro.</v>
      </c>
      <c r="H1165" s="2" t="str">
        <f>IFERROR(VLOOKUP($A1165,[1]products_2021_10_19_12_46_45!$A$3:$S$481,17,FALSE),"")</f>
        <v/>
      </c>
      <c r="I1165" s="2" t="str">
        <f>VLOOKUP($A1165,[1]products_2021_10_19_12_46_45!$A$3:$S$481,5,FALSE)</f>
        <v>Indumentaria militar</v>
      </c>
      <c r="J1165" s="2" t="str">
        <f>IFERROR(VLOOKUP($A1165,[1]products_2021_10_19_12_46_45!$A$3:$S$481,6,FALSE),"")</f>
        <v>Camisas</v>
      </c>
      <c r="K1165" s="2" t="str">
        <f>IFERROR(VLOOKUP($A1165,[1]products_2021_10_19_12_46_45!$A$3:$S$481,7,FALSE),"")</f>
        <v>Manga corta</v>
      </c>
      <c r="L1165" s="2" t="str">
        <f>IFERROR(VLOOKUP($A1165,[1]products_2021_10_19_12_46_45!$A$3:$S$481,8,FALSE),"")</f>
        <v/>
      </c>
      <c r="M1165" s="2" t="str">
        <f>IFERROR(VLOOKUP($A1165,[1]products_2021_10_19_12_46_45!$A$3:$S$481,9,FALSE),"")</f>
        <v>Camisa, Batista, Manga Corta</v>
      </c>
      <c r="N1165" s="2">
        <f>IFERROR(VLOOKUP(C1165,[2]articulo!$A$1:$D$9000,4,FALSE),"")</f>
        <v>3600</v>
      </c>
      <c r="O1165" s="2" t="str">
        <f>VLOOKUP($A1165,[1]products_2021_10_19_12_46_45!$A$3:$S$481,18,FALSE)</f>
        <v>https://rerda.com/4808/camisa-mc-ccorbata-torcaza-t34-44-rio-negro.jpg</v>
      </c>
      <c r="P1165" s="2">
        <f>IFERROR(VLOOKUP(B1165,[3]stock!$A$1:$B$9000,2,FALSE),"0")</f>
        <v>16</v>
      </c>
      <c r="Q1165" s="2">
        <f>VLOOKUP($A1165,[1]products_2021_10_19_12_46_45!$A$3:$S$481,11,FALSE)</f>
        <v>5</v>
      </c>
      <c r="R1165" s="2">
        <f>VLOOKUP($A1165,[1]products_2021_10_19_12_46_45!$A$3:$S$481,12,FALSE)</f>
        <v>5</v>
      </c>
      <c r="S1165" s="2">
        <f>VLOOKUP($A1165,[1]products_2021_10_19_12_46_45!$A$3:$S$481,13,FALSE)</f>
        <v>5</v>
      </c>
      <c r="T1165" s="2">
        <f>VLOOKUP($A1165,[1]products_2021_10_19_12_46_45!$A$3:$S$481,14,FALSE)</f>
        <v>0.03</v>
      </c>
      <c r="U1165" s="2"/>
      <c r="V1165" s="2"/>
      <c r="W1165" s="2"/>
      <c r="X1165" s="2"/>
      <c r="Y1165" s="2"/>
      <c r="Z1165" s="2"/>
      <c r="AA1165" s="2"/>
      <c r="AB1165" s="2"/>
      <c r="AC1165" s="2"/>
      <c r="AD1165" s="2"/>
      <c r="AE1165" s="2"/>
      <c r="AF1165" s="2"/>
      <c r="AG1165" s="2"/>
      <c r="AH1165" s="2"/>
      <c r="AI1165" s="2"/>
      <c r="AJ1165" s="2"/>
      <c r="AK1165" s="2"/>
      <c r="AL1165" s="2"/>
      <c r="AM1165" s="2"/>
      <c r="AN1165" s="2"/>
      <c r="AO1165" s="2"/>
      <c r="AP1165" s="2"/>
      <c r="AQ1165" s="2"/>
      <c r="AR1165" s="2"/>
      <c r="AS1165" s="2"/>
    </row>
    <row r="1166" spans="1:45" hidden="1" x14ac:dyDescent="0.25">
      <c r="A1166" s="2">
        <v>987</v>
      </c>
      <c r="B1166" s="2">
        <v>412000738</v>
      </c>
      <c r="C1166" s="2">
        <f>VLOOKUP($A1166,[1]products_2021_10_19_12_46_45!$A$3:$S$481,3,FALSE)</f>
        <v>4120007</v>
      </c>
      <c r="D1166" s="2" t="str">
        <f>VLOOKUP($A1166,[1]products_2021_10_19_12_46_45!$A$3:$S$481,4,FALSE)</f>
        <v>Camisa Manga Corta c/Corbata Torcaza T:34-44 Río Negro</v>
      </c>
      <c r="E1166" s="3">
        <v>38</v>
      </c>
      <c r="F1166" s="4"/>
      <c r="G1166" s="2" t="str">
        <f>VLOOKUP($A1166,[1]products_2021_10_19_12_46_45!$A$3:$S$481,16,FALSE)</f>
        <v>Dos bolsillos tipo Plaqué con tapa, botón, ribete y tabla._x000D_
Charreteras en hombros._x000D_
Cuello común tipo corbata._x000D_
Ideal provincia Río Negro.</v>
      </c>
      <c r="H1166" s="2" t="str">
        <f>IFERROR(VLOOKUP($A1166,[1]products_2021_10_19_12_46_45!$A$3:$S$481,17,FALSE),"")</f>
        <v/>
      </c>
      <c r="I1166" s="2" t="str">
        <f>VLOOKUP($A1166,[1]products_2021_10_19_12_46_45!$A$3:$S$481,5,FALSE)</f>
        <v>Indumentaria militar</v>
      </c>
      <c r="J1166" s="2" t="str">
        <f>IFERROR(VLOOKUP($A1166,[1]products_2021_10_19_12_46_45!$A$3:$S$481,6,FALSE),"")</f>
        <v>Camisas</v>
      </c>
      <c r="K1166" s="2" t="str">
        <f>IFERROR(VLOOKUP($A1166,[1]products_2021_10_19_12_46_45!$A$3:$S$481,7,FALSE),"")</f>
        <v>Manga corta</v>
      </c>
      <c r="L1166" s="2" t="str">
        <f>IFERROR(VLOOKUP($A1166,[1]products_2021_10_19_12_46_45!$A$3:$S$481,8,FALSE),"")</f>
        <v/>
      </c>
      <c r="M1166" s="2" t="str">
        <f>IFERROR(VLOOKUP($A1166,[1]products_2021_10_19_12_46_45!$A$3:$S$481,9,FALSE),"")</f>
        <v>Camisa, Batista, Manga Corta</v>
      </c>
      <c r="N1166" s="2">
        <f>IFERROR(VLOOKUP(C1166,[2]articulo!$A$1:$D$9000,4,FALSE),"")</f>
        <v>3600</v>
      </c>
      <c r="O1166" s="2" t="str">
        <f>VLOOKUP($A1166,[1]products_2021_10_19_12_46_45!$A$3:$S$481,18,FALSE)</f>
        <v>https://rerda.com/4808/camisa-mc-ccorbata-torcaza-t34-44-rio-negro.jpg</v>
      </c>
      <c r="P1166" s="2">
        <f>IFERROR(VLOOKUP(B1166,[3]stock!$A$1:$B$9000,2,FALSE),"0")</f>
        <v>7</v>
      </c>
      <c r="Q1166" s="2">
        <f>VLOOKUP($A1166,[1]products_2021_10_19_12_46_45!$A$3:$S$481,11,FALSE)</f>
        <v>5</v>
      </c>
      <c r="R1166" s="2">
        <f>VLOOKUP($A1166,[1]products_2021_10_19_12_46_45!$A$3:$S$481,12,FALSE)</f>
        <v>5</v>
      </c>
      <c r="S1166" s="2">
        <f>VLOOKUP($A1166,[1]products_2021_10_19_12_46_45!$A$3:$S$481,13,FALSE)</f>
        <v>5</v>
      </c>
      <c r="T1166" s="2">
        <f>VLOOKUP($A1166,[1]products_2021_10_19_12_46_45!$A$3:$S$481,14,FALSE)</f>
        <v>0.03</v>
      </c>
      <c r="U1166" s="2"/>
      <c r="V1166" s="2"/>
      <c r="W1166" s="2"/>
      <c r="X1166" s="2"/>
      <c r="Y1166" s="2"/>
      <c r="Z1166" s="2"/>
      <c r="AA1166" s="2"/>
      <c r="AB1166" s="2"/>
      <c r="AC1166" s="2"/>
      <c r="AD1166" s="2"/>
      <c r="AE1166" s="2"/>
      <c r="AF1166" s="2"/>
      <c r="AG1166" s="2"/>
      <c r="AH1166" s="2"/>
      <c r="AI1166" s="2"/>
      <c r="AJ1166" s="2"/>
      <c r="AK1166" s="2"/>
      <c r="AL1166" s="2"/>
      <c r="AM1166" s="2"/>
      <c r="AN1166" s="2"/>
      <c r="AO1166" s="2"/>
      <c r="AP1166" s="2"/>
      <c r="AQ1166" s="2"/>
      <c r="AR1166" s="2"/>
      <c r="AS1166" s="2"/>
    </row>
    <row r="1167" spans="1:45" hidden="1" x14ac:dyDescent="0.25">
      <c r="A1167" s="2">
        <v>987</v>
      </c>
      <c r="B1167" s="2">
        <v>412000740</v>
      </c>
      <c r="C1167" s="2">
        <f>VLOOKUP($A1167,[1]products_2021_10_19_12_46_45!$A$3:$S$481,3,FALSE)</f>
        <v>4120007</v>
      </c>
      <c r="D1167" s="2" t="str">
        <f>VLOOKUP($A1167,[1]products_2021_10_19_12_46_45!$A$3:$S$481,4,FALSE)</f>
        <v>Camisa Manga Corta c/Corbata Torcaza T:34-44 Río Negro</v>
      </c>
      <c r="E1167" s="3">
        <v>40</v>
      </c>
      <c r="F1167" s="4"/>
      <c r="G1167" s="2" t="str">
        <f>VLOOKUP($A1167,[1]products_2021_10_19_12_46_45!$A$3:$S$481,16,FALSE)</f>
        <v>Dos bolsillos tipo Plaqué con tapa, botón, ribete y tabla._x000D_
Charreteras en hombros._x000D_
Cuello común tipo corbata._x000D_
Ideal provincia Río Negro.</v>
      </c>
      <c r="H1167" s="2" t="str">
        <f>IFERROR(VLOOKUP($A1167,[1]products_2021_10_19_12_46_45!$A$3:$S$481,17,FALSE),"")</f>
        <v/>
      </c>
      <c r="I1167" s="2" t="str">
        <f>VLOOKUP($A1167,[1]products_2021_10_19_12_46_45!$A$3:$S$481,5,FALSE)</f>
        <v>Indumentaria militar</v>
      </c>
      <c r="J1167" s="2" t="str">
        <f>IFERROR(VLOOKUP($A1167,[1]products_2021_10_19_12_46_45!$A$3:$S$481,6,FALSE),"")</f>
        <v>Camisas</v>
      </c>
      <c r="K1167" s="2" t="str">
        <f>IFERROR(VLOOKUP($A1167,[1]products_2021_10_19_12_46_45!$A$3:$S$481,7,FALSE),"")</f>
        <v>Manga corta</v>
      </c>
      <c r="L1167" s="2" t="str">
        <f>IFERROR(VLOOKUP($A1167,[1]products_2021_10_19_12_46_45!$A$3:$S$481,8,FALSE),"")</f>
        <v/>
      </c>
      <c r="M1167" s="2" t="str">
        <f>IFERROR(VLOOKUP($A1167,[1]products_2021_10_19_12_46_45!$A$3:$S$481,9,FALSE),"")</f>
        <v>Camisa, Batista, Manga Corta</v>
      </c>
      <c r="N1167" s="2">
        <f>IFERROR(VLOOKUP(C1167,[2]articulo!$A$1:$D$9000,4,FALSE),"")</f>
        <v>3600</v>
      </c>
      <c r="O1167" s="2" t="str">
        <f>VLOOKUP($A1167,[1]products_2021_10_19_12_46_45!$A$3:$S$481,18,FALSE)</f>
        <v>https://rerda.com/4808/camisa-mc-ccorbata-torcaza-t34-44-rio-negro.jpg</v>
      </c>
      <c r="P1167" s="2">
        <f>IFERROR(VLOOKUP(B1167,[3]stock!$A$1:$B$9000,2,FALSE),"0")</f>
        <v>0</v>
      </c>
      <c r="Q1167" s="2">
        <f>VLOOKUP($A1167,[1]products_2021_10_19_12_46_45!$A$3:$S$481,11,FALSE)</f>
        <v>5</v>
      </c>
      <c r="R1167" s="2">
        <f>VLOOKUP($A1167,[1]products_2021_10_19_12_46_45!$A$3:$S$481,12,FALSE)</f>
        <v>5</v>
      </c>
      <c r="S1167" s="2">
        <f>VLOOKUP($A1167,[1]products_2021_10_19_12_46_45!$A$3:$S$481,13,FALSE)</f>
        <v>5</v>
      </c>
      <c r="T1167" s="2">
        <f>VLOOKUP($A1167,[1]products_2021_10_19_12_46_45!$A$3:$S$481,14,FALSE)</f>
        <v>0.03</v>
      </c>
      <c r="U1167" s="2"/>
      <c r="V1167" s="2"/>
      <c r="W1167" s="2"/>
      <c r="X1167" s="2"/>
      <c r="Y1167" s="2"/>
      <c r="Z1167" s="2"/>
      <c r="AA1167" s="2"/>
      <c r="AB1167" s="2"/>
      <c r="AC1167" s="2"/>
      <c r="AD1167" s="2"/>
      <c r="AE1167" s="2"/>
      <c r="AF1167" s="2"/>
      <c r="AG1167" s="2"/>
      <c r="AH1167" s="2"/>
      <c r="AI1167" s="2"/>
      <c r="AJ1167" s="2"/>
      <c r="AK1167" s="2"/>
      <c r="AL1167" s="2"/>
      <c r="AM1167" s="2"/>
      <c r="AN1167" s="2"/>
      <c r="AO1167" s="2"/>
      <c r="AP1167" s="2"/>
      <c r="AQ1167" s="2"/>
      <c r="AR1167" s="2"/>
      <c r="AS1167" s="2"/>
    </row>
    <row r="1168" spans="1:45" hidden="1" x14ac:dyDescent="0.25">
      <c r="A1168" s="2">
        <v>987</v>
      </c>
      <c r="B1168" s="2">
        <v>412000742</v>
      </c>
      <c r="C1168" s="2">
        <f>VLOOKUP($A1168,[1]products_2021_10_19_12_46_45!$A$3:$S$481,3,FALSE)</f>
        <v>4120007</v>
      </c>
      <c r="D1168" s="2" t="str">
        <f>VLOOKUP($A1168,[1]products_2021_10_19_12_46_45!$A$3:$S$481,4,FALSE)</f>
        <v>Camisa Manga Corta c/Corbata Torcaza T:34-44 Río Negro</v>
      </c>
      <c r="E1168" s="3">
        <v>42</v>
      </c>
      <c r="F1168" s="4"/>
      <c r="G1168" s="2" t="str">
        <f>VLOOKUP($A1168,[1]products_2021_10_19_12_46_45!$A$3:$S$481,16,FALSE)</f>
        <v>Dos bolsillos tipo Plaqué con tapa, botón, ribete y tabla._x000D_
Charreteras en hombros._x000D_
Cuello común tipo corbata._x000D_
Ideal provincia Río Negro.</v>
      </c>
      <c r="H1168" s="2" t="str">
        <f>IFERROR(VLOOKUP($A1168,[1]products_2021_10_19_12_46_45!$A$3:$S$481,17,FALSE),"")</f>
        <v/>
      </c>
      <c r="I1168" s="2" t="str">
        <f>VLOOKUP($A1168,[1]products_2021_10_19_12_46_45!$A$3:$S$481,5,FALSE)</f>
        <v>Indumentaria militar</v>
      </c>
      <c r="J1168" s="2" t="str">
        <f>IFERROR(VLOOKUP($A1168,[1]products_2021_10_19_12_46_45!$A$3:$S$481,6,FALSE),"")</f>
        <v>Camisas</v>
      </c>
      <c r="K1168" s="2" t="str">
        <f>IFERROR(VLOOKUP($A1168,[1]products_2021_10_19_12_46_45!$A$3:$S$481,7,FALSE),"")</f>
        <v>Manga corta</v>
      </c>
      <c r="L1168" s="2" t="str">
        <f>IFERROR(VLOOKUP($A1168,[1]products_2021_10_19_12_46_45!$A$3:$S$481,8,FALSE),"")</f>
        <v/>
      </c>
      <c r="M1168" s="2" t="str">
        <f>IFERROR(VLOOKUP($A1168,[1]products_2021_10_19_12_46_45!$A$3:$S$481,9,FALSE),"")</f>
        <v>Camisa, Batista, Manga Corta</v>
      </c>
      <c r="N1168" s="2">
        <f>IFERROR(VLOOKUP(C1168,[2]articulo!$A$1:$D$9000,4,FALSE),"")</f>
        <v>3600</v>
      </c>
      <c r="O1168" s="2" t="str">
        <f>VLOOKUP($A1168,[1]products_2021_10_19_12_46_45!$A$3:$S$481,18,FALSE)</f>
        <v>https://rerda.com/4808/camisa-mc-ccorbata-torcaza-t34-44-rio-negro.jpg</v>
      </c>
      <c r="P1168" s="2">
        <f>IFERROR(VLOOKUP(B1168,[3]stock!$A$1:$B$9000,2,FALSE),"0")</f>
        <v>4</v>
      </c>
      <c r="Q1168" s="2">
        <f>VLOOKUP($A1168,[1]products_2021_10_19_12_46_45!$A$3:$S$481,11,FALSE)</f>
        <v>5</v>
      </c>
      <c r="R1168" s="2">
        <f>VLOOKUP($A1168,[1]products_2021_10_19_12_46_45!$A$3:$S$481,12,FALSE)</f>
        <v>5</v>
      </c>
      <c r="S1168" s="2">
        <f>VLOOKUP($A1168,[1]products_2021_10_19_12_46_45!$A$3:$S$481,13,FALSE)</f>
        <v>5</v>
      </c>
      <c r="T1168" s="2">
        <f>VLOOKUP($A1168,[1]products_2021_10_19_12_46_45!$A$3:$S$481,14,FALSE)</f>
        <v>0.03</v>
      </c>
      <c r="U1168" s="2"/>
      <c r="V1168" s="2"/>
      <c r="W1168" s="2"/>
      <c r="X1168" s="2"/>
      <c r="Y1168" s="2"/>
      <c r="Z1168" s="2"/>
      <c r="AA1168" s="2"/>
      <c r="AB1168" s="2"/>
      <c r="AC1168" s="2"/>
      <c r="AD1168" s="2"/>
      <c r="AE1168" s="2"/>
      <c r="AF1168" s="2"/>
      <c r="AG1168" s="2"/>
      <c r="AH1168" s="2"/>
      <c r="AI1168" s="2"/>
      <c r="AJ1168" s="2"/>
      <c r="AK1168" s="2"/>
      <c r="AL1168" s="2"/>
      <c r="AM1168" s="2"/>
      <c r="AN1168" s="2"/>
      <c r="AO1168" s="2"/>
      <c r="AP1168" s="2"/>
      <c r="AQ1168" s="2"/>
      <c r="AR1168" s="2"/>
      <c r="AS1168" s="2"/>
    </row>
    <row r="1169" spans="1:45" hidden="1" x14ac:dyDescent="0.25">
      <c r="A1169" s="2">
        <v>987</v>
      </c>
      <c r="B1169" s="2">
        <v>412000744</v>
      </c>
      <c r="C1169" s="2">
        <f>VLOOKUP($A1169,[1]products_2021_10_19_12_46_45!$A$3:$S$481,3,FALSE)</f>
        <v>4120007</v>
      </c>
      <c r="D1169" s="2" t="str">
        <f>VLOOKUP($A1169,[1]products_2021_10_19_12_46_45!$A$3:$S$481,4,FALSE)</f>
        <v>Camisa Manga Corta c/Corbata Torcaza T:34-44 Río Negro</v>
      </c>
      <c r="E1169" s="3">
        <v>44</v>
      </c>
      <c r="F1169" s="4"/>
      <c r="G1169" s="2" t="str">
        <f>VLOOKUP($A1169,[1]products_2021_10_19_12_46_45!$A$3:$S$481,16,FALSE)</f>
        <v>Dos bolsillos tipo Plaqué con tapa, botón, ribete y tabla._x000D_
Charreteras en hombros._x000D_
Cuello común tipo corbata._x000D_
Ideal provincia Río Negro.</v>
      </c>
      <c r="H1169" s="2" t="str">
        <f>IFERROR(VLOOKUP($A1169,[1]products_2021_10_19_12_46_45!$A$3:$S$481,17,FALSE),"")</f>
        <v/>
      </c>
      <c r="I1169" s="2" t="str">
        <f>VLOOKUP($A1169,[1]products_2021_10_19_12_46_45!$A$3:$S$481,5,FALSE)</f>
        <v>Indumentaria militar</v>
      </c>
      <c r="J1169" s="2" t="str">
        <f>IFERROR(VLOOKUP($A1169,[1]products_2021_10_19_12_46_45!$A$3:$S$481,6,FALSE),"")</f>
        <v>Camisas</v>
      </c>
      <c r="K1169" s="2" t="str">
        <f>IFERROR(VLOOKUP($A1169,[1]products_2021_10_19_12_46_45!$A$3:$S$481,7,FALSE),"")</f>
        <v>Manga corta</v>
      </c>
      <c r="L1169" s="2" t="str">
        <f>IFERROR(VLOOKUP($A1169,[1]products_2021_10_19_12_46_45!$A$3:$S$481,8,FALSE),"")</f>
        <v/>
      </c>
      <c r="M1169" s="2" t="str">
        <f>IFERROR(VLOOKUP($A1169,[1]products_2021_10_19_12_46_45!$A$3:$S$481,9,FALSE),"")</f>
        <v>Camisa, Batista, Manga Corta</v>
      </c>
      <c r="N1169" s="2">
        <f>IFERROR(VLOOKUP(C1169,[2]articulo!$A$1:$D$9000,4,FALSE),"")</f>
        <v>3600</v>
      </c>
      <c r="O1169" s="2" t="str">
        <f>VLOOKUP($A1169,[1]products_2021_10_19_12_46_45!$A$3:$S$481,18,FALSE)</f>
        <v>https://rerda.com/4808/camisa-mc-ccorbata-torcaza-t34-44-rio-negro.jpg</v>
      </c>
      <c r="P1169" s="2">
        <f>IFERROR(VLOOKUP(B1169,[3]stock!$A$1:$B$9000,2,FALSE),"0")</f>
        <v>1</v>
      </c>
      <c r="Q1169" s="2">
        <f>VLOOKUP($A1169,[1]products_2021_10_19_12_46_45!$A$3:$S$481,11,FALSE)</f>
        <v>5</v>
      </c>
      <c r="R1169" s="2">
        <f>VLOOKUP($A1169,[1]products_2021_10_19_12_46_45!$A$3:$S$481,12,FALSE)</f>
        <v>5</v>
      </c>
      <c r="S1169" s="2">
        <f>VLOOKUP($A1169,[1]products_2021_10_19_12_46_45!$A$3:$S$481,13,FALSE)</f>
        <v>5</v>
      </c>
      <c r="T1169" s="2">
        <f>VLOOKUP($A1169,[1]products_2021_10_19_12_46_45!$A$3:$S$481,14,FALSE)</f>
        <v>0.03</v>
      </c>
      <c r="U1169" s="2"/>
      <c r="V1169" s="2"/>
      <c r="W1169" s="2"/>
      <c r="X1169" s="2"/>
      <c r="Y1169" s="2"/>
      <c r="Z1169" s="2"/>
      <c r="AA1169" s="2"/>
      <c r="AB1169" s="2"/>
      <c r="AC1169" s="2"/>
      <c r="AD1169" s="2"/>
      <c r="AE1169" s="2"/>
      <c r="AF1169" s="2"/>
      <c r="AG1169" s="2"/>
      <c r="AH1169" s="2"/>
      <c r="AI1169" s="2"/>
      <c r="AJ1169" s="2"/>
      <c r="AK1169" s="2"/>
      <c r="AL1169" s="2"/>
      <c r="AM1169" s="2"/>
      <c r="AN1169" s="2"/>
      <c r="AO1169" s="2"/>
      <c r="AP1169" s="2"/>
      <c r="AQ1169" s="2"/>
      <c r="AR1169" s="2"/>
      <c r="AS1169" s="2"/>
    </row>
    <row r="1170" spans="1:45" hidden="1" x14ac:dyDescent="0.25">
      <c r="A1170" s="2">
        <v>988</v>
      </c>
      <c r="B1170" s="2">
        <v>412000846</v>
      </c>
      <c r="C1170" s="2">
        <f>VLOOKUP($A1170,[1]products_2021_10_19_12_46_45!$A$3:$S$481,3,FALSE)</f>
        <v>4120008</v>
      </c>
      <c r="D1170" s="2" t="str">
        <f>VLOOKUP($A1170,[1]products_2021_10_19_12_46_45!$A$3:$S$481,4,FALSE)</f>
        <v>Camisa Manga Corta c/Corbata Torcaza T:46-50 Río Negro</v>
      </c>
      <c r="E1170" s="3">
        <v>46</v>
      </c>
      <c r="F1170" s="4"/>
      <c r="G1170" s="2" t="str">
        <f>VLOOKUP($A1170,[1]products_2021_10_19_12_46_45!$A$3:$S$481,16,FALSE)</f>
        <v>Dos bolsillos tipo Plaqué con tapa, botón, ribete y tabla._x000D_
Charreteras en hombros._x000D_
Cuello común tipo corbata._x000D_
Ideal provincia Río Negro.</v>
      </c>
      <c r="H1170" s="2" t="str">
        <f>IFERROR(VLOOKUP($A1170,[1]products_2021_10_19_12_46_45!$A$3:$S$481,17,FALSE),"")</f>
        <v/>
      </c>
      <c r="I1170" s="2" t="str">
        <f>VLOOKUP($A1170,[1]products_2021_10_19_12_46_45!$A$3:$S$481,5,FALSE)</f>
        <v>Indumentaria militar</v>
      </c>
      <c r="J1170" s="2" t="str">
        <f>IFERROR(VLOOKUP($A1170,[1]products_2021_10_19_12_46_45!$A$3:$S$481,6,FALSE),"")</f>
        <v>Camisas</v>
      </c>
      <c r="K1170" s="2" t="str">
        <f>IFERROR(VLOOKUP($A1170,[1]products_2021_10_19_12_46_45!$A$3:$S$481,7,FALSE),"")</f>
        <v>Manga corta</v>
      </c>
      <c r="L1170" s="2" t="str">
        <f>IFERROR(VLOOKUP($A1170,[1]products_2021_10_19_12_46_45!$A$3:$S$481,8,FALSE),"")</f>
        <v/>
      </c>
      <c r="M1170" s="2" t="str">
        <f>IFERROR(VLOOKUP($A1170,[1]products_2021_10_19_12_46_45!$A$3:$S$481,9,FALSE),"")</f>
        <v>Camisa, Batista, Manga Corta</v>
      </c>
      <c r="N1170" s="2">
        <f>IFERROR(VLOOKUP(C1170,[2]articulo!$A$1:$D$9000,4,FALSE),"")</f>
        <v>3750</v>
      </c>
      <c r="O1170" s="2" t="str">
        <f>VLOOKUP($A1170,[1]products_2021_10_19_12_46_45!$A$3:$S$481,18,FALSE)</f>
        <v>https://rerda.com/4809/camisa-mc-ccorbata-torcaza-t46-50-rio-negro.jpg</v>
      </c>
      <c r="P1170" s="2">
        <f>IFERROR(VLOOKUP(B1170,[3]stock!$A$1:$B$9000,2,FALSE),"0")</f>
        <v>22</v>
      </c>
      <c r="Q1170" s="2">
        <f>VLOOKUP($A1170,[1]products_2021_10_19_12_46_45!$A$3:$S$481,11,FALSE)</f>
        <v>5</v>
      </c>
      <c r="R1170" s="2">
        <f>VLOOKUP($A1170,[1]products_2021_10_19_12_46_45!$A$3:$S$481,12,FALSE)</f>
        <v>5</v>
      </c>
      <c r="S1170" s="2">
        <f>VLOOKUP($A1170,[1]products_2021_10_19_12_46_45!$A$3:$S$481,13,FALSE)</f>
        <v>5</v>
      </c>
      <c r="T1170" s="2">
        <f>VLOOKUP($A1170,[1]products_2021_10_19_12_46_45!$A$3:$S$481,14,FALSE)</f>
        <v>0.03</v>
      </c>
      <c r="U1170" s="2"/>
      <c r="V1170" s="2"/>
      <c r="W1170" s="2"/>
      <c r="X1170" s="2"/>
      <c r="Y1170" s="2"/>
      <c r="Z1170" s="2"/>
      <c r="AA1170" s="2"/>
      <c r="AB1170" s="2"/>
      <c r="AC1170" s="2"/>
      <c r="AD1170" s="2"/>
      <c r="AE1170" s="2"/>
      <c r="AF1170" s="2"/>
      <c r="AG1170" s="2"/>
      <c r="AH1170" s="2"/>
      <c r="AI1170" s="2"/>
      <c r="AJ1170" s="2"/>
      <c r="AK1170" s="2"/>
      <c r="AL1170" s="2"/>
      <c r="AM1170" s="2"/>
      <c r="AN1170" s="2"/>
      <c r="AO1170" s="2"/>
      <c r="AP1170" s="2"/>
      <c r="AQ1170" s="2"/>
      <c r="AR1170" s="2"/>
      <c r="AS1170" s="2"/>
    </row>
    <row r="1171" spans="1:45" hidden="1" x14ac:dyDescent="0.25">
      <c r="A1171" s="2">
        <v>988</v>
      </c>
      <c r="B1171" s="2">
        <v>412000848</v>
      </c>
      <c r="C1171" s="2">
        <f>VLOOKUP($A1171,[1]products_2021_10_19_12_46_45!$A$3:$S$481,3,FALSE)</f>
        <v>4120008</v>
      </c>
      <c r="D1171" s="2" t="str">
        <f>VLOOKUP($A1171,[1]products_2021_10_19_12_46_45!$A$3:$S$481,4,FALSE)</f>
        <v>Camisa Manga Corta c/Corbata Torcaza T:46-50 Río Negro</v>
      </c>
      <c r="E1171" s="3">
        <v>48</v>
      </c>
      <c r="F1171" s="4"/>
      <c r="G1171" s="2" t="str">
        <f>VLOOKUP($A1171,[1]products_2021_10_19_12_46_45!$A$3:$S$481,16,FALSE)</f>
        <v>Dos bolsillos tipo Plaqué con tapa, botón, ribete y tabla._x000D_
Charreteras en hombros._x000D_
Cuello común tipo corbata._x000D_
Ideal provincia Río Negro.</v>
      </c>
      <c r="H1171" s="2" t="str">
        <f>IFERROR(VLOOKUP($A1171,[1]products_2021_10_19_12_46_45!$A$3:$S$481,17,FALSE),"")</f>
        <v/>
      </c>
      <c r="I1171" s="2" t="str">
        <f>VLOOKUP($A1171,[1]products_2021_10_19_12_46_45!$A$3:$S$481,5,FALSE)</f>
        <v>Indumentaria militar</v>
      </c>
      <c r="J1171" s="2" t="str">
        <f>IFERROR(VLOOKUP($A1171,[1]products_2021_10_19_12_46_45!$A$3:$S$481,6,FALSE),"")</f>
        <v>Camisas</v>
      </c>
      <c r="K1171" s="2" t="str">
        <f>IFERROR(VLOOKUP($A1171,[1]products_2021_10_19_12_46_45!$A$3:$S$481,7,FALSE),"")</f>
        <v>Manga corta</v>
      </c>
      <c r="L1171" s="2" t="str">
        <f>IFERROR(VLOOKUP($A1171,[1]products_2021_10_19_12_46_45!$A$3:$S$481,8,FALSE),"")</f>
        <v/>
      </c>
      <c r="M1171" s="2" t="str">
        <f>IFERROR(VLOOKUP($A1171,[1]products_2021_10_19_12_46_45!$A$3:$S$481,9,FALSE),"")</f>
        <v>Camisa, Batista, Manga Corta</v>
      </c>
      <c r="N1171" s="2">
        <f>IFERROR(VLOOKUP(C1171,[2]articulo!$A$1:$D$9000,4,FALSE),"")</f>
        <v>3750</v>
      </c>
      <c r="O1171" s="2" t="str">
        <f>VLOOKUP($A1171,[1]products_2021_10_19_12_46_45!$A$3:$S$481,18,FALSE)</f>
        <v>https://rerda.com/4809/camisa-mc-ccorbata-torcaza-t46-50-rio-negro.jpg</v>
      </c>
      <c r="P1171" s="2">
        <f>IFERROR(VLOOKUP(B1171,[3]stock!$A$1:$B$9000,2,FALSE),"0")</f>
        <v>22</v>
      </c>
      <c r="Q1171" s="2">
        <f>VLOOKUP($A1171,[1]products_2021_10_19_12_46_45!$A$3:$S$481,11,FALSE)</f>
        <v>5</v>
      </c>
      <c r="R1171" s="2">
        <f>VLOOKUP($A1171,[1]products_2021_10_19_12_46_45!$A$3:$S$481,12,FALSE)</f>
        <v>5</v>
      </c>
      <c r="S1171" s="2">
        <f>VLOOKUP($A1171,[1]products_2021_10_19_12_46_45!$A$3:$S$481,13,FALSE)</f>
        <v>5</v>
      </c>
      <c r="T1171" s="2">
        <f>VLOOKUP($A1171,[1]products_2021_10_19_12_46_45!$A$3:$S$481,14,FALSE)</f>
        <v>0.03</v>
      </c>
      <c r="U1171" s="2"/>
      <c r="V1171" s="2"/>
      <c r="W1171" s="2"/>
      <c r="X1171" s="2"/>
      <c r="Y1171" s="2"/>
      <c r="Z1171" s="2"/>
      <c r="AA1171" s="2"/>
      <c r="AB1171" s="2"/>
      <c r="AC1171" s="2"/>
      <c r="AD1171" s="2"/>
      <c r="AE1171" s="2"/>
      <c r="AF1171" s="2"/>
      <c r="AG1171" s="2"/>
      <c r="AH1171" s="2"/>
      <c r="AI1171" s="2"/>
      <c r="AJ1171" s="2"/>
      <c r="AK1171" s="2"/>
      <c r="AL1171" s="2"/>
      <c r="AM1171" s="2"/>
      <c r="AN1171" s="2"/>
      <c r="AO1171" s="2"/>
      <c r="AP1171" s="2"/>
      <c r="AQ1171" s="2"/>
      <c r="AR1171" s="2"/>
      <c r="AS1171" s="2"/>
    </row>
    <row r="1172" spans="1:45" hidden="1" x14ac:dyDescent="0.25">
      <c r="A1172" s="2">
        <v>988</v>
      </c>
      <c r="B1172" s="2">
        <v>412000850</v>
      </c>
      <c r="C1172" s="2">
        <f>VLOOKUP($A1172,[1]products_2021_10_19_12_46_45!$A$3:$S$481,3,FALSE)</f>
        <v>4120008</v>
      </c>
      <c r="D1172" s="2" t="str">
        <f>VLOOKUP($A1172,[1]products_2021_10_19_12_46_45!$A$3:$S$481,4,FALSE)</f>
        <v>Camisa Manga Corta c/Corbata Torcaza T:46-50 Río Negro</v>
      </c>
      <c r="E1172" s="3">
        <v>50</v>
      </c>
      <c r="F1172" s="4"/>
      <c r="G1172" s="2" t="str">
        <f>VLOOKUP($A1172,[1]products_2021_10_19_12_46_45!$A$3:$S$481,16,FALSE)</f>
        <v>Dos bolsillos tipo Plaqué con tapa, botón, ribete y tabla._x000D_
Charreteras en hombros._x000D_
Cuello común tipo corbata._x000D_
Ideal provincia Río Negro.</v>
      </c>
      <c r="H1172" s="2" t="str">
        <f>IFERROR(VLOOKUP($A1172,[1]products_2021_10_19_12_46_45!$A$3:$S$481,17,FALSE),"")</f>
        <v/>
      </c>
      <c r="I1172" s="2" t="str">
        <f>VLOOKUP($A1172,[1]products_2021_10_19_12_46_45!$A$3:$S$481,5,FALSE)</f>
        <v>Indumentaria militar</v>
      </c>
      <c r="J1172" s="2" t="str">
        <f>IFERROR(VLOOKUP($A1172,[1]products_2021_10_19_12_46_45!$A$3:$S$481,6,FALSE),"")</f>
        <v>Camisas</v>
      </c>
      <c r="K1172" s="2" t="str">
        <f>IFERROR(VLOOKUP($A1172,[1]products_2021_10_19_12_46_45!$A$3:$S$481,7,FALSE),"")</f>
        <v>Manga corta</v>
      </c>
      <c r="L1172" s="2" t="str">
        <f>IFERROR(VLOOKUP($A1172,[1]products_2021_10_19_12_46_45!$A$3:$S$481,8,FALSE),"")</f>
        <v/>
      </c>
      <c r="M1172" s="2" t="str">
        <f>IFERROR(VLOOKUP($A1172,[1]products_2021_10_19_12_46_45!$A$3:$S$481,9,FALSE),"")</f>
        <v>Camisa, Batista, Manga Corta</v>
      </c>
      <c r="N1172" s="2">
        <f>IFERROR(VLOOKUP(C1172,[2]articulo!$A$1:$D$9000,4,FALSE),"")</f>
        <v>3750</v>
      </c>
      <c r="O1172" s="2" t="str">
        <f>VLOOKUP($A1172,[1]products_2021_10_19_12_46_45!$A$3:$S$481,18,FALSE)</f>
        <v>https://rerda.com/4809/camisa-mc-ccorbata-torcaza-t46-50-rio-negro.jpg</v>
      </c>
      <c r="P1172" s="2">
        <f>IFERROR(VLOOKUP(B1172,[3]stock!$A$1:$B$9000,2,FALSE),"0")</f>
        <v>8</v>
      </c>
      <c r="Q1172" s="2">
        <f>VLOOKUP($A1172,[1]products_2021_10_19_12_46_45!$A$3:$S$481,11,FALSE)</f>
        <v>5</v>
      </c>
      <c r="R1172" s="2">
        <f>VLOOKUP($A1172,[1]products_2021_10_19_12_46_45!$A$3:$S$481,12,FALSE)</f>
        <v>5</v>
      </c>
      <c r="S1172" s="2">
        <f>VLOOKUP($A1172,[1]products_2021_10_19_12_46_45!$A$3:$S$481,13,FALSE)</f>
        <v>5</v>
      </c>
      <c r="T1172" s="2">
        <f>VLOOKUP($A1172,[1]products_2021_10_19_12_46_45!$A$3:$S$481,14,FALSE)</f>
        <v>0.03</v>
      </c>
      <c r="U1172" s="2"/>
      <c r="V1172" s="2"/>
      <c r="W1172" s="2"/>
      <c r="X1172" s="2"/>
      <c r="Y1172" s="2"/>
      <c r="Z1172" s="2"/>
      <c r="AA1172" s="2"/>
      <c r="AB1172" s="2"/>
      <c r="AC1172" s="2"/>
      <c r="AD1172" s="2"/>
      <c r="AE1172" s="2"/>
      <c r="AF1172" s="2"/>
      <c r="AG1172" s="2"/>
      <c r="AH1172" s="2"/>
      <c r="AI1172" s="2"/>
      <c r="AJ1172" s="2"/>
      <c r="AK1172" s="2"/>
      <c r="AL1172" s="2"/>
      <c r="AM1172" s="2"/>
      <c r="AN1172" s="2"/>
      <c r="AO1172" s="2"/>
      <c r="AP1172" s="2"/>
      <c r="AQ1172" s="2"/>
      <c r="AR1172" s="2"/>
      <c r="AS1172" s="2"/>
    </row>
    <row r="1173" spans="1:45" hidden="1" x14ac:dyDescent="0.25">
      <c r="A1173" s="2">
        <v>49</v>
      </c>
      <c r="B1173" s="2">
        <v>412000934</v>
      </c>
      <c r="C1173" s="2">
        <f>VLOOKUP($A1173,[1]products_2021_10_19_12_46_45!$A$3:$S$481,3,FALSE)</f>
        <v>4120009</v>
      </c>
      <c r="D1173" s="2" t="str">
        <f>VLOOKUP($A1173,[1]products_2021_10_19_12_46_45!$A$3:$S$481,4,FALSE)</f>
        <v>Camisa Manga Larga Negra T:34-44</v>
      </c>
      <c r="E1173" s="3">
        <v>34</v>
      </c>
      <c r="F1173" s="4"/>
      <c r="G1173" s="2" t="str">
        <f>VLOOKUP($A1173,[1]products_2021_10_19_12_46_45!$A$3:$S$481,16,FALSE)</f>
        <v>Dos bolsillos tipo Plaqué con tapa, botón, ribete y tabla._x000D_
Charreteras en hombros.</v>
      </c>
      <c r="H1173" s="2" t="str">
        <f>IFERROR(VLOOKUP($A1173,[1]products_2021_10_19_12_46_45!$A$3:$S$481,17,FALSE),"")</f>
        <v/>
      </c>
      <c r="I1173" s="2" t="str">
        <f>VLOOKUP($A1173,[1]products_2021_10_19_12_46_45!$A$3:$S$481,5,FALSE)</f>
        <v>Indumentaria militar</v>
      </c>
      <c r="J1173" s="2" t="str">
        <f>IFERROR(VLOOKUP($A1173,[1]products_2021_10_19_12_46_45!$A$3:$S$481,6,FALSE),"")</f>
        <v>Camisas</v>
      </c>
      <c r="K1173" s="2" t="str">
        <f>IFERROR(VLOOKUP($A1173,[1]products_2021_10_19_12_46_45!$A$3:$S$481,7,FALSE),"")</f>
        <v>Manga larga</v>
      </c>
      <c r="L1173" s="2" t="str">
        <f>IFERROR(VLOOKUP($A1173,[1]products_2021_10_19_12_46_45!$A$3:$S$481,8,FALSE),"")</f>
        <v/>
      </c>
      <c r="M1173" s="2" t="str">
        <f>IFERROR(VLOOKUP($A1173,[1]products_2021_10_19_12_46_45!$A$3:$S$481,9,FALSE),"")</f>
        <v>Camisa, Manga Larga, Batista</v>
      </c>
      <c r="N1173" s="2">
        <f>IFERROR(VLOOKUP(C1173,[2]articulo!$A$1:$D$9000,4,FALSE),"")</f>
        <v>3800</v>
      </c>
      <c r="O1173" s="2" t="str">
        <f>VLOOKUP($A1173,[1]products_2021_10_19_12_46_45!$A$3:$S$481,18,FALSE)</f>
        <v>https://rerda.com/410/camisa-manga-larga-negra-t34-44.jpg,https://rerda.com/411/camisa-manga-larga-negra-t34-44.jpg</v>
      </c>
      <c r="P1173" s="2">
        <f>IFERROR(VLOOKUP(B1173,[3]stock!$A$1:$B$9000,2,FALSE),"0")</f>
        <v>9</v>
      </c>
      <c r="Q1173" s="2">
        <f>VLOOKUP($A1173,[1]products_2021_10_19_12_46_45!$A$3:$S$481,11,FALSE)</f>
        <v>5</v>
      </c>
      <c r="R1173" s="2">
        <f>VLOOKUP($A1173,[1]products_2021_10_19_12_46_45!$A$3:$S$481,12,FALSE)</f>
        <v>5</v>
      </c>
      <c r="S1173" s="2">
        <f>VLOOKUP($A1173,[1]products_2021_10_19_12_46_45!$A$3:$S$481,13,FALSE)</f>
        <v>5</v>
      </c>
      <c r="T1173" s="2">
        <f>VLOOKUP($A1173,[1]products_2021_10_19_12_46_45!$A$3:$S$481,14,FALSE)</f>
        <v>0.03</v>
      </c>
      <c r="U1173" s="2"/>
      <c r="V1173" s="2"/>
      <c r="W1173" s="2"/>
      <c r="X1173" s="2"/>
      <c r="Y1173" s="2"/>
      <c r="Z1173" s="2"/>
      <c r="AA1173" s="2"/>
      <c r="AB1173" s="2"/>
      <c r="AC1173" s="2"/>
      <c r="AD1173" s="2"/>
      <c r="AE1173" s="2"/>
      <c r="AF1173" s="2"/>
      <c r="AG1173" s="2"/>
      <c r="AH1173" s="2"/>
      <c r="AI1173" s="2"/>
      <c r="AJ1173" s="2"/>
      <c r="AK1173" s="2"/>
      <c r="AL1173" s="2"/>
      <c r="AM1173" s="2"/>
      <c r="AN1173" s="2"/>
      <c r="AO1173" s="2"/>
      <c r="AP1173" s="2"/>
      <c r="AQ1173" s="2"/>
      <c r="AR1173" s="2"/>
      <c r="AS1173" s="2"/>
    </row>
    <row r="1174" spans="1:45" hidden="1" x14ac:dyDescent="0.25">
      <c r="A1174" s="2">
        <v>49</v>
      </c>
      <c r="B1174" s="2">
        <v>412000936</v>
      </c>
      <c r="C1174" s="2">
        <f>VLOOKUP($A1174,[1]products_2021_10_19_12_46_45!$A$3:$S$481,3,FALSE)</f>
        <v>4120009</v>
      </c>
      <c r="D1174" s="2" t="str">
        <f>VLOOKUP($A1174,[1]products_2021_10_19_12_46_45!$A$3:$S$481,4,FALSE)</f>
        <v>Camisa Manga Larga Negra T:34-44</v>
      </c>
      <c r="E1174" s="3">
        <v>36</v>
      </c>
      <c r="F1174" s="4"/>
      <c r="G1174" s="2" t="str">
        <f>VLOOKUP($A1174,[1]products_2021_10_19_12_46_45!$A$3:$S$481,16,FALSE)</f>
        <v>Dos bolsillos tipo Plaqué con tapa, botón, ribete y tabla._x000D_
Charreteras en hombros.</v>
      </c>
      <c r="H1174" s="2" t="str">
        <f>IFERROR(VLOOKUP($A1174,[1]products_2021_10_19_12_46_45!$A$3:$S$481,17,FALSE),"")</f>
        <v/>
      </c>
      <c r="I1174" s="2" t="str">
        <f>VLOOKUP($A1174,[1]products_2021_10_19_12_46_45!$A$3:$S$481,5,FALSE)</f>
        <v>Indumentaria militar</v>
      </c>
      <c r="J1174" s="2" t="str">
        <f>IFERROR(VLOOKUP($A1174,[1]products_2021_10_19_12_46_45!$A$3:$S$481,6,FALSE),"")</f>
        <v>Camisas</v>
      </c>
      <c r="K1174" s="2" t="str">
        <f>IFERROR(VLOOKUP($A1174,[1]products_2021_10_19_12_46_45!$A$3:$S$481,7,FALSE),"")</f>
        <v>Manga larga</v>
      </c>
      <c r="L1174" s="2" t="str">
        <f>IFERROR(VLOOKUP($A1174,[1]products_2021_10_19_12_46_45!$A$3:$S$481,8,FALSE),"")</f>
        <v/>
      </c>
      <c r="M1174" s="2" t="str">
        <f>IFERROR(VLOOKUP($A1174,[1]products_2021_10_19_12_46_45!$A$3:$S$481,9,FALSE),"")</f>
        <v>Camisa, Manga Larga, Batista</v>
      </c>
      <c r="N1174" s="2">
        <f>IFERROR(VLOOKUP(C1174,[2]articulo!$A$1:$D$9000,4,FALSE),"")</f>
        <v>3800</v>
      </c>
      <c r="O1174" s="2" t="str">
        <f>VLOOKUP($A1174,[1]products_2021_10_19_12_46_45!$A$3:$S$481,18,FALSE)</f>
        <v>https://rerda.com/410/camisa-manga-larga-negra-t34-44.jpg,https://rerda.com/411/camisa-manga-larga-negra-t34-44.jpg</v>
      </c>
      <c r="P1174" s="2">
        <f>IFERROR(VLOOKUP(B1174,[3]stock!$A$1:$B$9000,2,FALSE),"0")</f>
        <v>7</v>
      </c>
      <c r="Q1174" s="2">
        <f>VLOOKUP($A1174,[1]products_2021_10_19_12_46_45!$A$3:$S$481,11,FALSE)</f>
        <v>5</v>
      </c>
      <c r="R1174" s="2">
        <f>VLOOKUP($A1174,[1]products_2021_10_19_12_46_45!$A$3:$S$481,12,FALSE)</f>
        <v>5</v>
      </c>
      <c r="S1174" s="2">
        <f>VLOOKUP($A1174,[1]products_2021_10_19_12_46_45!$A$3:$S$481,13,FALSE)</f>
        <v>5</v>
      </c>
      <c r="T1174" s="2">
        <f>VLOOKUP($A1174,[1]products_2021_10_19_12_46_45!$A$3:$S$481,14,FALSE)</f>
        <v>0.03</v>
      </c>
      <c r="U1174" s="2"/>
      <c r="V1174" s="2"/>
      <c r="W1174" s="2"/>
      <c r="X1174" s="2"/>
      <c r="Y1174" s="2"/>
      <c r="Z1174" s="2"/>
      <c r="AA1174" s="2"/>
      <c r="AB1174" s="2"/>
      <c r="AC1174" s="2"/>
      <c r="AD1174" s="2"/>
      <c r="AE1174" s="2"/>
      <c r="AF1174" s="2"/>
      <c r="AG1174" s="2"/>
      <c r="AH1174" s="2"/>
      <c r="AI1174" s="2"/>
      <c r="AJ1174" s="2"/>
      <c r="AK1174" s="2"/>
      <c r="AL1174" s="2"/>
      <c r="AM1174" s="2"/>
      <c r="AN1174" s="2"/>
      <c r="AO1174" s="2"/>
      <c r="AP1174" s="2"/>
      <c r="AQ1174" s="2"/>
      <c r="AR1174" s="2"/>
      <c r="AS1174" s="2"/>
    </row>
    <row r="1175" spans="1:45" hidden="1" x14ac:dyDescent="0.25">
      <c r="A1175" s="2">
        <v>49</v>
      </c>
      <c r="B1175" s="2">
        <v>412000938</v>
      </c>
      <c r="C1175" s="2">
        <f>VLOOKUP($A1175,[1]products_2021_10_19_12_46_45!$A$3:$S$481,3,FALSE)</f>
        <v>4120009</v>
      </c>
      <c r="D1175" s="2" t="str">
        <f>VLOOKUP($A1175,[1]products_2021_10_19_12_46_45!$A$3:$S$481,4,FALSE)</f>
        <v>Camisa Manga Larga Negra T:34-44</v>
      </c>
      <c r="E1175" s="3">
        <v>38</v>
      </c>
      <c r="F1175" s="4"/>
      <c r="G1175" s="2" t="str">
        <f>VLOOKUP($A1175,[1]products_2021_10_19_12_46_45!$A$3:$S$481,16,FALSE)</f>
        <v>Dos bolsillos tipo Plaqué con tapa, botón, ribete y tabla._x000D_
Charreteras en hombros.</v>
      </c>
      <c r="H1175" s="2" t="str">
        <f>IFERROR(VLOOKUP($A1175,[1]products_2021_10_19_12_46_45!$A$3:$S$481,17,FALSE),"")</f>
        <v/>
      </c>
      <c r="I1175" s="2" t="str">
        <f>VLOOKUP($A1175,[1]products_2021_10_19_12_46_45!$A$3:$S$481,5,FALSE)</f>
        <v>Indumentaria militar</v>
      </c>
      <c r="J1175" s="2" t="str">
        <f>IFERROR(VLOOKUP($A1175,[1]products_2021_10_19_12_46_45!$A$3:$S$481,6,FALSE),"")</f>
        <v>Camisas</v>
      </c>
      <c r="K1175" s="2" t="str">
        <f>IFERROR(VLOOKUP($A1175,[1]products_2021_10_19_12_46_45!$A$3:$S$481,7,FALSE),"")</f>
        <v>Manga larga</v>
      </c>
      <c r="L1175" s="2" t="str">
        <f>IFERROR(VLOOKUP($A1175,[1]products_2021_10_19_12_46_45!$A$3:$S$481,8,FALSE),"")</f>
        <v/>
      </c>
      <c r="M1175" s="2" t="str">
        <f>IFERROR(VLOOKUP($A1175,[1]products_2021_10_19_12_46_45!$A$3:$S$481,9,FALSE),"")</f>
        <v>Camisa, Manga Larga, Batista</v>
      </c>
      <c r="N1175" s="2">
        <f>IFERROR(VLOOKUP(C1175,[2]articulo!$A$1:$D$9000,4,FALSE),"")</f>
        <v>3800</v>
      </c>
      <c r="O1175" s="2" t="str">
        <f>VLOOKUP($A1175,[1]products_2021_10_19_12_46_45!$A$3:$S$481,18,FALSE)</f>
        <v>https://rerda.com/410/camisa-manga-larga-negra-t34-44.jpg,https://rerda.com/411/camisa-manga-larga-negra-t34-44.jpg</v>
      </c>
      <c r="P1175" s="2">
        <f>IFERROR(VLOOKUP(B1175,[3]stock!$A$1:$B$9000,2,FALSE),"0")</f>
        <v>10</v>
      </c>
      <c r="Q1175" s="2">
        <f>VLOOKUP($A1175,[1]products_2021_10_19_12_46_45!$A$3:$S$481,11,FALSE)</f>
        <v>5</v>
      </c>
      <c r="R1175" s="2">
        <f>VLOOKUP($A1175,[1]products_2021_10_19_12_46_45!$A$3:$S$481,12,FALSE)</f>
        <v>5</v>
      </c>
      <c r="S1175" s="2">
        <f>VLOOKUP($A1175,[1]products_2021_10_19_12_46_45!$A$3:$S$481,13,FALSE)</f>
        <v>5</v>
      </c>
      <c r="T1175" s="2">
        <f>VLOOKUP($A1175,[1]products_2021_10_19_12_46_45!$A$3:$S$481,14,FALSE)</f>
        <v>0.03</v>
      </c>
      <c r="U1175" s="2"/>
      <c r="V1175" s="2"/>
      <c r="W1175" s="2"/>
      <c r="X1175" s="2"/>
      <c r="Y1175" s="2"/>
      <c r="Z1175" s="2"/>
      <c r="AA1175" s="2"/>
      <c r="AB1175" s="2"/>
      <c r="AC1175" s="2"/>
      <c r="AD1175" s="2"/>
      <c r="AE1175" s="2"/>
      <c r="AF1175" s="2"/>
      <c r="AG1175" s="2"/>
      <c r="AH1175" s="2"/>
      <c r="AI1175" s="2"/>
      <c r="AJ1175" s="2"/>
      <c r="AK1175" s="2"/>
      <c r="AL1175" s="2"/>
      <c r="AM1175" s="2"/>
      <c r="AN1175" s="2"/>
      <c r="AO1175" s="2"/>
      <c r="AP1175" s="2"/>
      <c r="AQ1175" s="2"/>
      <c r="AR1175" s="2"/>
      <c r="AS1175" s="2"/>
    </row>
    <row r="1176" spans="1:45" hidden="1" x14ac:dyDescent="0.25">
      <c r="A1176" s="2">
        <v>49</v>
      </c>
      <c r="B1176" s="2">
        <v>412000940</v>
      </c>
      <c r="C1176" s="2">
        <f>VLOOKUP($A1176,[1]products_2021_10_19_12_46_45!$A$3:$S$481,3,FALSE)</f>
        <v>4120009</v>
      </c>
      <c r="D1176" s="2" t="str">
        <f>VLOOKUP($A1176,[1]products_2021_10_19_12_46_45!$A$3:$S$481,4,FALSE)</f>
        <v>Camisa Manga Larga Negra T:34-44</v>
      </c>
      <c r="E1176" s="3">
        <v>40</v>
      </c>
      <c r="F1176" s="4"/>
      <c r="G1176" s="2" t="str">
        <f>VLOOKUP($A1176,[1]products_2021_10_19_12_46_45!$A$3:$S$481,16,FALSE)</f>
        <v>Dos bolsillos tipo Plaqué con tapa, botón, ribete y tabla._x000D_
Charreteras en hombros.</v>
      </c>
      <c r="H1176" s="2" t="str">
        <f>IFERROR(VLOOKUP($A1176,[1]products_2021_10_19_12_46_45!$A$3:$S$481,17,FALSE),"")</f>
        <v/>
      </c>
      <c r="I1176" s="2" t="str">
        <f>VLOOKUP($A1176,[1]products_2021_10_19_12_46_45!$A$3:$S$481,5,FALSE)</f>
        <v>Indumentaria militar</v>
      </c>
      <c r="J1176" s="2" t="str">
        <f>IFERROR(VLOOKUP($A1176,[1]products_2021_10_19_12_46_45!$A$3:$S$481,6,FALSE),"")</f>
        <v>Camisas</v>
      </c>
      <c r="K1176" s="2" t="str">
        <f>IFERROR(VLOOKUP($A1176,[1]products_2021_10_19_12_46_45!$A$3:$S$481,7,FALSE),"")</f>
        <v>Manga larga</v>
      </c>
      <c r="L1176" s="2" t="str">
        <f>IFERROR(VLOOKUP($A1176,[1]products_2021_10_19_12_46_45!$A$3:$S$481,8,FALSE),"")</f>
        <v/>
      </c>
      <c r="M1176" s="2" t="str">
        <f>IFERROR(VLOOKUP($A1176,[1]products_2021_10_19_12_46_45!$A$3:$S$481,9,FALSE),"")</f>
        <v>Camisa, Manga Larga, Batista</v>
      </c>
      <c r="N1176" s="2">
        <f>IFERROR(VLOOKUP(C1176,[2]articulo!$A$1:$D$9000,4,FALSE),"")</f>
        <v>3800</v>
      </c>
      <c r="O1176" s="2" t="str">
        <f>VLOOKUP($A1176,[1]products_2021_10_19_12_46_45!$A$3:$S$481,18,FALSE)</f>
        <v>https://rerda.com/410/camisa-manga-larga-negra-t34-44.jpg,https://rerda.com/411/camisa-manga-larga-negra-t34-44.jpg</v>
      </c>
      <c r="P1176" s="2">
        <f>IFERROR(VLOOKUP(B1176,[3]stock!$A$1:$B$9000,2,FALSE),"0")</f>
        <v>2</v>
      </c>
      <c r="Q1176" s="2">
        <f>VLOOKUP($A1176,[1]products_2021_10_19_12_46_45!$A$3:$S$481,11,FALSE)</f>
        <v>5</v>
      </c>
      <c r="R1176" s="2">
        <f>VLOOKUP($A1176,[1]products_2021_10_19_12_46_45!$A$3:$S$481,12,FALSE)</f>
        <v>5</v>
      </c>
      <c r="S1176" s="2">
        <f>VLOOKUP($A1176,[1]products_2021_10_19_12_46_45!$A$3:$S$481,13,FALSE)</f>
        <v>5</v>
      </c>
      <c r="T1176" s="2">
        <f>VLOOKUP($A1176,[1]products_2021_10_19_12_46_45!$A$3:$S$481,14,FALSE)</f>
        <v>0.03</v>
      </c>
      <c r="U1176" s="2"/>
      <c r="V1176" s="2"/>
      <c r="W1176" s="2"/>
      <c r="X1176" s="2"/>
      <c r="Y1176" s="2"/>
      <c r="Z1176" s="2"/>
      <c r="AA1176" s="2"/>
      <c r="AB1176" s="2"/>
      <c r="AC1176" s="2"/>
      <c r="AD1176" s="2"/>
      <c r="AE1176" s="2"/>
      <c r="AF1176" s="2"/>
      <c r="AG1176" s="2"/>
      <c r="AH1176" s="2"/>
      <c r="AI1176" s="2"/>
      <c r="AJ1176" s="2"/>
      <c r="AK1176" s="2"/>
      <c r="AL1176" s="2"/>
      <c r="AM1176" s="2"/>
      <c r="AN1176" s="2"/>
      <c r="AO1176" s="2"/>
      <c r="AP1176" s="2"/>
      <c r="AQ1176" s="2"/>
      <c r="AR1176" s="2"/>
      <c r="AS1176" s="2"/>
    </row>
    <row r="1177" spans="1:45" hidden="1" x14ac:dyDescent="0.25">
      <c r="A1177" s="2">
        <v>49</v>
      </c>
      <c r="B1177" s="2">
        <v>412000942</v>
      </c>
      <c r="C1177" s="2">
        <f>VLOOKUP($A1177,[1]products_2021_10_19_12_46_45!$A$3:$S$481,3,FALSE)</f>
        <v>4120009</v>
      </c>
      <c r="D1177" s="2" t="str">
        <f>VLOOKUP($A1177,[1]products_2021_10_19_12_46_45!$A$3:$S$481,4,FALSE)</f>
        <v>Camisa Manga Larga Negra T:34-44</v>
      </c>
      <c r="E1177" s="3">
        <v>42</v>
      </c>
      <c r="F1177" s="4"/>
      <c r="G1177" s="2" t="str">
        <f>VLOOKUP($A1177,[1]products_2021_10_19_12_46_45!$A$3:$S$481,16,FALSE)</f>
        <v>Dos bolsillos tipo Plaqué con tapa, botón, ribete y tabla._x000D_
Charreteras en hombros.</v>
      </c>
      <c r="H1177" s="2" t="str">
        <f>IFERROR(VLOOKUP($A1177,[1]products_2021_10_19_12_46_45!$A$3:$S$481,17,FALSE),"")</f>
        <v/>
      </c>
      <c r="I1177" s="2" t="str">
        <f>VLOOKUP($A1177,[1]products_2021_10_19_12_46_45!$A$3:$S$481,5,FALSE)</f>
        <v>Indumentaria militar</v>
      </c>
      <c r="J1177" s="2" t="str">
        <f>IFERROR(VLOOKUP($A1177,[1]products_2021_10_19_12_46_45!$A$3:$S$481,6,FALSE),"")</f>
        <v>Camisas</v>
      </c>
      <c r="K1177" s="2" t="str">
        <f>IFERROR(VLOOKUP($A1177,[1]products_2021_10_19_12_46_45!$A$3:$S$481,7,FALSE),"")</f>
        <v>Manga larga</v>
      </c>
      <c r="L1177" s="2" t="str">
        <f>IFERROR(VLOOKUP($A1177,[1]products_2021_10_19_12_46_45!$A$3:$S$481,8,FALSE),"")</f>
        <v/>
      </c>
      <c r="M1177" s="2" t="str">
        <f>IFERROR(VLOOKUP($A1177,[1]products_2021_10_19_12_46_45!$A$3:$S$481,9,FALSE),"")</f>
        <v>Camisa, Manga Larga, Batista</v>
      </c>
      <c r="N1177" s="2">
        <f>IFERROR(VLOOKUP(C1177,[2]articulo!$A$1:$D$9000,4,FALSE),"")</f>
        <v>3800</v>
      </c>
      <c r="O1177" s="2" t="str">
        <f>VLOOKUP($A1177,[1]products_2021_10_19_12_46_45!$A$3:$S$481,18,FALSE)</f>
        <v>https://rerda.com/410/camisa-manga-larga-negra-t34-44.jpg,https://rerda.com/411/camisa-manga-larga-negra-t34-44.jpg</v>
      </c>
      <c r="P1177" s="2">
        <f>IFERROR(VLOOKUP(B1177,[3]stock!$A$1:$B$9000,2,FALSE),"0")</f>
        <v>10</v>
      </c>
      <c r="Q1177" s="2">
        <f>VLOOKUP($A1177,[1]products_2021_10_19_12_46_45!$A$3:$S$481,11,FALSE)</f>
        <v>5</v>
      </c>
      <c r="R1177" s="2">
        <f>VLOOKUP($A1177,[1]products_2021_10_19_12_46_45!$A$3:$S$481,12,FALSE)</f>
        <v>5</v>
      </c>
      <c r="S1177" s="2">
        <f>VLOOKUP($A1177,[1]products_2021_10_19_12_46_45!$A$3:$S$481,13,FALSE)</f>
        <v>5</v>
      </c>
      <c r="T1177" s="2">
        <f>VLOOKUP($A1177,[1]products_2021_10_19_12_46_45!$A$3:$S$481,14,FALSE)</f>
        <v>0.03</v>
      </c>
      <c r="U1177" s="2"/>
      <c r="V1177" s="2"/>
      <c r="W1177" s="2"/>
      <c r="X1177" s="2"/>
      <c r="Y1177" s="2"/>
      <c r="Z1177" s="2"/>
      <c r="AA1177" s="2"/>
      <c r="AB1177" s="2"/>
      <c r="AC1177" s="2"/>
      <c r="AD1177" s="2"/>
      <c r="AE1177" s="2"/>
      <c r="AF1177" s="2"/>
      <c r="AG1177" s="2"/>
      <c r="AH1177" s="2"/>
      <c r="AI1177" s="2"/>
      <c r="AJ1177" s="2"/>
      <c r="AK1177" s="2"/>
      <c r="AL1177" s="2"/>
      <c r="AM1177" s="2"/>
      <c r="AN1177" s="2"/>
      <c r="AO1177" s="2"/>
      <c r="AP1177" s="2"/>
      <c r="AQ1177" s="2"/>
      <c r="AR1177" s="2"/>
      <c r="AS1177" s="2"/>
    </row>
    <row r="1178" spans="1:45" hidden="1" x14ac:dyDescent="0.25">
      <c r="A1178" s="2">
        <v>49</v>
      </c>
      <c r="B1178" s="2">
        <v>412000944</v>
      </c>
      <c r="C1178" s="2">
        <f>VLOOKUP($A1178,[1]products_2021_10_19_12_46_45!$A$3:$S$481,3,FALSE)</f>
        <v>4120009</v>
      </c>
      <c r="D1178" s="2" t="str">
        <f>VLOOKUP($A1178,[1]products_2021_10_19_12_46_45!$A$3:$S$481,4,FALSE)</f>
        <v>Camisa Manga Larga Negra T:34-44</v>
      </c>
      <c r="E1178" s="3">
        <v>44</v>
      </c>
      <c r="F1178" s="4"/>
      <c r="G1178" s="2" t="str">
        <f>VLOOKUP($A1178,[1]products_2021_10_19_12_46_45!$A$3:$S$481,16,FALSE)</f>
        <v>Dos bolsillos tipo Plaqué con tapa, botón, ribete y tabla._x000D_
Charreteras en hombros.</v>
      </c>
      <c r="H1178" s="2" t="str">
        <f>IFERROR(VLOOKUP($A1178,[1]products_2021_10_19_12_46_45!$A$3:$S$481,17,FALSE),"")</f>
        <v/>
      </c>
      <c r="I1178" s="2" t="str">
        <f>VLOOKUP($A1178,[1]products_2021_10_19_12_46_45!$A$3:$S$481,5,FALSE)</f>
        <v>Indumentaria militar</v>
      </c>
      <c r="J1178" s="2" t="str">
        <f>IFERROR(VLOOKUP($A1178,[1]products_2021_10_19_12_46_45!$A$3:$S$481,6,FALSE),"")</f>
        <v>Camisas</v>
      </c>
      <c r="K1178" s="2" t="str">
        <f>IFERROR(VLOOKUP($A1178,[1]products_2021_10_19_12_46_45!$A$3:$S$481,7,FALSE),"")</f>
        <v>Manga larga</v>
      </c>
      <c r="L1178" s="2" t="str">
        <f>IFERROR(VLOOKUP($A1178,[1]products_2021_10_19_12_46_45!$A$3:$S$481,8,FALSE),"")</f>
        <v/>
      </c>
      <c r="M1178" s="2" t="str">
        <f>IFERROR(VLOOKUP($A1178,[1]products_2021_10_19_12_46_45!$A$3:$S$481,9,FALSE),"")</f>
        <v>Camisa, Manga Larga, Batista</v>
      </c>
      <c r="N1178" s="2">
        <f>IFERROR(VLOOKUP(C1178,[2]articulo!$A$1:$D$9000,4,FALSE),"")</f>
        <v>3800</v>
      </c>
      <c r="O1178" s="2" t="str">
        <f>VLOOKUP($A1178,[1]products_2021_10_19_12_46_45!$A$3:$S$481,18,FALSE)</f>
        <v>https://rerda.com/410/camisa-manga-larga-negra-t34-44.jpg,https://rerda.com/411/camisa-manga-larga-negra-t34-44.jpg</v>
      </c>
      <c r="P1178" s="2">
        <f>IFERROR(VLOOKUP(B1178,[3]stock!$A$1:$B$9000,2,FALSE),"0")</f>
        <v>0</v>
      </c>
      <c r="Q1178" s="2">
        <f>VLOOKUP($A1178,[1]products_2021_10_19_12_46_45!$A$3:$S$481,11,FALSE)</f>
        <v>5</v>
      </c>
      <c r="R1178" s="2">
        <f>VLOOKUP($A1178,[1]products_2021_10_19_12_46_45!$A$3:$S$481,12,FALSE)</f>
        <v>5</v>
      </c>
      <c r="S1178" s="2">
        <f>VLOOKUP($A1178,[1]products_2021_10_19_12_46_45!$A$3:$S$481,13,FALSE)</f>
        <v>5</v>
      </c>
      <c r="T1178" s="2">
        <f>VLOOKUP($A1178,[1]products_2021_10_19_12_46_45!$A$3:$S$481,14,FALSE)</f>
        <v>0.03</v>
      </c>
      <c r="U1178" s="2"/>
      <c r="V1178" s="2"/>
      <c r="W1178" s="2"/>
      <c r="X1178" s="2"/>
      <c r="Y1178" s="2"/>
      <c r="Z1178" s="2"/>
      <c r="AA1178" s="2"/>
      <c r="AB1178" s="2"/>
      <c r="AC1178" s="2"/>
      <c r="AD1178" s="2"/>
      <c r="AE1178" s="2"/>
      <c r="AF1178" s="2"/>
      <c r="AG1178" s="2"/>
      <c r="AH1178" s="2"/>
      <c r="AI1178" s="2"/>
      <c r="AJ1178" s="2"/>
      <c r="AK1178" s="2"/>
      <c r="AL1178" s="2"/>
      <c r="AM1178" s="2"/>
      <c r="AN1178" s="2"/>
      <c r="AO1178" s="2"/>
      <c r="AP1178" s="2"/>
      <c r="AQ1178" s="2"/>
      <c r="AR1178" s="2"/>
      <c r="AS1178" s="2"/>
    </row>
    <row r="1179" spans="1:45" hidden="1" x14ac:dyDescent="0.25">
      <c r="A1179" s="2">
        <v>930</v>
      </c>
      <c r="B1179" s="2">
        <v>412001046</v>
      </c>
      <c r="C1179" s="2">
        <f>VLOOKUP($A1179,[1]products_2021_10_19_12_46_45!$A$3:$S$481,3,FALSE)</f>
        <v>4120010</v>
      </c>
      <c r="D1179" s="2" t="str">
        <f>VLOOKUP($A1179,[1]products_2021_10_19_12_46_45!$A$3:$S$481,4,FALSE)</f>
        <v>Camisa Manga Larga Negra T:46-50</v>
      </c>
      <c r="E1179" s="3">
        <v>46</v>
      </c>
      <c r="F1179" s="4"/>
      <c r="G1179" s="2" t="str">
        <f>VLOOKUP($A1179,[1]products_2021_10_19_12_46_45!$A$3:$S$481,16,FALSE)</f>
        <v>Dos bolsillos tipo Plaqué con tapa, botón, ribete y tabla._x000D_
Charreteras en hombros.</v>
      </c>
      <c r="H1179" s="2" t="str">
        <f>IFERROR(VLOOKUP($A1179,[1]products_2021_10_19_12_46_45!$A$3:$S$481,17,FALSE),"")</f>
        <v/>
      </c>
      <c r="I1179" s="2" t="str">
        <f>VLOOKUP($A1179,[1]products_2021_10_19_12_46_45!$A$3:$S$481,5,FALSE)</f>
        <v>Indumentaria militar</v>
      </c>
      <c r="J1179" s="2" t="str">
        <f>IFERROR(VLOOKUP($A1179,[1]products_2021_10_19_12_46_45!$A$3:$S$481,6,FALSE),"")</f>
        <v>Camisas</v>
      </c>
      <c r="K1179" s="2" t="str">
        <f>IFERROR(VLOOKUP($A1179,[1]products_2021_10_19_12_46_45!$A$3:$S$481,7,FALSE),"")</f>
        <v>Manga larga</v>
      </c>
      <c r="L1179" s="2" t="str">
        <f>IFERROR(VLOOKUP($A1179,[1]products_2021_10_19_12_46_45!$A$3:$S$481,8,FALSE),"")</f>
        <v/>
      </c>
      <c r="M1179" s="2" t="str">
        <f>IFERROR(VLOOKUP($A1179,[1]products_2021_10_19_12_46_45!$A$3:$S$481,9,FALSE),"")</f>
        <v>Camisa, Manga Larga, Batista</v>
      </c>
      <c r="N1179" s="2">
        <f>IFERROR(VLOOKUP(C1179,[2]articulo!$A$1:$D$9000,4,FALSE),"")</f>
        <v>3950</v>
      </c>
      <c r="O1179" s="2" t="str">
        <f>VLOOKUP($A1179,[1]products_2021_10_19_12_46_45!$A$3:$S$481,18,FALSE)</f>
        <v>https://rerda.com/4401/camisa-manga-larga-negra-t46-50.jpg,https://rerda.com/4402/camisa-manga-larga-negra-t46-50.jpg</v>
      </c>
      <c r="P1179" s="2">
        <f>IFERROR(VLOOKUP(B1179,[3]stock!$A$1:$B$9000,2,FALSE),"0")</f>
        <v>0</v>
      </c>
      <c r="Q1179" s="2">
        <f>VLOOKUP($A1179,[1]products_2021_10_19_12_46_45!$A$3:$S$481,11,FALSE)</f>
        <v>5</v>
      </c>
      <c r="R1179" s="2">
        <f>VLOOKUP($A1179,[1]products_2021_10_19_12_46_45!$A$3:$S$481,12,FALSE)</f>
        <v>5</v>
      </c>
      <c r="S1179" s="2">
        <f>VLOOKUP($A1179,[1]products_2021_10_19_12_46_45!$A$3:$S$481,13,FALSE)</f>
        <v>5</v>
      </c>
      <c r="T1179" s="2">
        <f>VLOOKUP($A1179,[1]products_2021_10_19_12_46_45!$A$3:$S$481,14,FALSE)</f>
        <v>0.03</v>
      </c>
      <c r="U1179" s="2"/>
      <c r="V1179" s="2"/>
      <c r="W1179" s="2"/>
      <c r="X1179" s="2"/>
      <c r="Y1179" s="2"/>
      <c r="Z1179" s="2"/>
      <c r="AA1179" s="2"/>
      <c r="AB1179" s="2"/>
      <c r="AC1179" s="2"/>
      <c r="AD1179" s="2"/>
      <c r="AE1179" s="2"/>
      <c r="AF1179" s="2"/>
      <c r="AG1179" s="2"/>
      <c r="AH1179" s="2"/>
      <c r="AI1179" s="2"/>
      <c r="AJ1179" s="2"/>
      <c r="AK1179" s="2"/>
      <c r="AL1179" s="2"/>
      <c r="AM1179" s="2"/>
      <c r="AN1179" s="2"/>
      <c r="AO1179" s="2"/>
      <c r="AP1179" s="2"/>
      <c r="AQ1179" s="2"/>
      <c r="AR1179" s="2"/>
      <c r="AS1179" s="2"/>
    </row>
    <row r="1180" spans="1:45" hidden="1" x14ac:dyDescent="0.25">
      <c r="A1180" s="2">
        <v>930</v>
      </c>
      <c r="B1180" s="2">
        <v>412001048</v>
      </c>
      <c r="C1180" s="2">
        <f>VLOOKUP($A1180,[1]products_2021_10_19_12_46_45!$A$3:$S$481,3,FALSE)</f>
        <v>4120010</v>
      </c>
      <c r="D1180" s="2" t="str">
        <f>VLOOKUP($A1180,[1]products_2021_10_19_12_46_45!$A$3:$S$481,4,FALSE)</f>
        <v>Camisa Manga Larga Negra T:46-50</v>
      </c>
      <c r="E1180" s="3">
        <v>48</v>
      </c>
      <c r="F1180" s="4"/>
      <c r="G1180" s="2" t="str">
        <f>VLOOKUP($A1180,[1]products_2021_10_19_12_46_45!$A$3:$S$481,16,FALSE)</f>
        <v>Dos bolsillos tipo Plaqué con tapa, botón, ribete y tabla._x000D_
Charreteras en hombros.</v>
      </c>
      <c r="H1180" s="2" t="str">
        <f>IFERROR(VLOOKUP($A1180,[1]products_2021_10_19_12_46_45!$A$3:$S$481,17,FALSE),"")</f>
        <v/>
      </c>
      <c r="I1180" s="2" t="str">
        <f>VLOOKUP($A1180,[1]products_2021_10_19_12_46_45!$A$3:$S$481,5,FALSE)</f>
        <v>Indumentaria militar</v>
      </c>
      <c r="J1180" s="2" t="str">
        <f>IFERROR(VLOOKUP($A1180,[1]products_2021_10_19_12_46_45!$A$3:$S$481,6,FALSE),"")</f>
        <v>Camisas</v>
      </c>
      <c r="K1180" s="2" t="str">
        <f>IFERROR(VLOOKUP($A1180,[1]products_2021_10_19_12_46_45!$A$3:$S$481,7,FALSE),"")</f>
        <v>Manga larga</v>
      </c>
      <c r="L1180" s="2" t="str">
        <f>IFERROR(VLOOKUP($A1180,[1]products_2021_10_19_12_46_45!$A$3:$S$481,8,FALSE),"")</f>
        <v/>
      </c>
      <c r="M1180" s="2" t="str">
        <f>IFERROR(VLOOKUP($A1180,[1]products_2021_10_19_12_46_45!$A$3:$S$481,9,FALSE),"")</f>
        <v>Camisa, Manga Larga, Batista</v>
      </c>
      <c r="N1180" s="2">
        <f>IFERROR(VLOOKUP(C1180,[2]articulo!$A$1:$D$9000,4,FALSE),"")</f>
        <v>3950</v>
      </c>
      <c r="O1180" s="2" t="str">
        <f>VLOOKUP($A1180,[1]products_2021_10_19_12_46_45!$A$3:$S$481,18,FALSE)</f>
        <v>https://rerda.com/4401/camisa-manga-larga-negra-t46-50.jpg,https://rerda.com/4402/camisa-manga-larga-negra-t46-50.jpg</v>
      </c>
      <c r="P1180" s="2">
        <f>IFERROR(VLOOKUP(B1180,[3]stock!$A$1:$B$9000,2,FALSE),"0")</f>
        <v>3</v>
      </c>
      <c r="Q1180" s="2">
        <f>VLOOKUP($A1180,[1]products_2021_10_19_12_46_45!$A$3:$S$481,11,FALSE)</f>
        <v>5</v>
      </c>
      <c r="R1180" s="2">
        <f>VLOOKUP($A1180,[1]products_2021_10_19_12_46_45!$A$3:$S$481,12,FALSE)</f>
        <v>5</v>
      </c>
      <c r="S1180" s="2">
        <f>VLOOKUP($A1180,[1]products_2021_10_19_12_46_45!$A$3:$S$481,13,FALSE)</f>
        <v>5</v>
      </c>
      <c r="T1180" s="2">
        <f>VLOOKUP($A1180,[1]products_2021_10_19_12_46_45!$A$3:$S$481,14,FALSE)</f>
        <v>0.03</v>
      </c>
      <c r="U1180" s="2"/>
      <c r="V1180" s="2"/>
      <c r="W1180" s="2"/>
      <c r="X1180" s="2"/>
      <c r="Y1180" s="2"/>
      <c r="Z1180" s="2"/>
      <c r="AA1180" s="2"/>
      <c r="AB1180" s="2"/>
      <c r="AC1180" s="2"/>
      <c r="AD1180" s="2"/>
      <c r="AE1180" s="2"/>
      <c r="AF1180" s="2"/>
      <c r="AG1180" s="2"/>
      <c r="AH1180" s="2"/>
      <c r="AI1180" s="2"/>
      <c r="AJ1180" s="2"/>
      <c r="AK1180" s="2"/>
      <c r="AL1180" s="2"/>
      <c r="AM1180" s="2"/>
      <c r="AN1180" s="2"/>
      <c r="AO1180" s="2"/>
      <c r="AP1180" s="2"/>
      <c r="AQ1180" s="2"/>
      <c r="AR1180" s="2"/>
      <c r="AS1180" s="2"/>
    </row>
    <row r="1181" spans="1:45" hidden="1" x14ac:dyDescent="0.25">
      <c r="A1181" s="2">
        <v>930</v>
      </c>
      <c r="B1181" s="2">
        <v>412001050</v>
      </c>
      <c r="C1181" s="2">
        <f>VLOOKUP($A1181,[1]products_2021_10_19_12_46_45!$A$3:$S$481,3,FALSE)</f>
        <v>4120010</v>
      </c>
      <c r="D1181" s="2" t="str">
        <f>VLOOKUP($A1181,[1]products_2021_10_19_12_46_45!$A$3:$S$481,4,FALSE)</f>
        <v>Camisa Manga Larga Negra T:46-50</v>
      </c>
      <c r="E1181" s="3">
        <v>50</v>
      </c>
      <c r="F1181" s="4"/>
      <c r="G1181" s="2" t="str">
        <f>VLOOKUP($A1181,[1]products_2021_10_19_12_46_45!$A$3:$S$481,16,FALSE)</f>
        <v>Dos bolsillos tipo Plaqué con tapa, botón, ribete y tabla._x000D_
Charreteras en hombros.</v>
      </c>
      <c r="H1181" s="2" t="str">
        <f>IFERROR(VLOOKUP($A1181,[1]products_2021_10_19_12_46_45!$A$3:$S$481,17,FALSE),"")</f>
        <v/>
      </c>
      <c r="I1181" s="2" t="str">
        <f>VLOOKUP($A1181,[1]products_2021_10_19_12_46_45!$A$3:$S$481,5,FALSE)</f>
        <v>Indumentaria militar</v>
      </c>
      <c r="J1181" s="2" t="str">
        <f>IFERROR(VLOOKUP($A1181,[1]products_2021_10_19_12_46_45!$A$3:$S$481,6,FALSE),"")</f>
        <v>Camisas</v>
      </c>
      <c r="K1181" s="2" t="str">
        <f>IFERROR(VLOOKUP($A1181,[1]products_2021_10_19_12_46_45!$A$3:$S$481,7,FALSE),"")</f>
        <v>Manga larga</v>
      </c>
      <c r="L1181" s="2" t="str">
        <f>IFERROR(VLOOKUP($A1181,[1]products_2021_10_19_12_46_45!$A$3:$S$481,8,FALSE),"")</f>
        <v/>
      </c>
      <c r="M1181" s="2" t="str">
        <f>IFERROR(VLOOKUP($A1181,[1]products_2021_10_19_12_46_45!$A$3:$S$481,9,FALSE),"")</f>
        <v>Camisa, Manga Larga, Batista</v>
      </c>
      <c r="N1181" s="2">
        <f>IFERROR(VLOOKUP(C1181,[2]articulo!$A$1:$D$9000,4,FALSE),"")</f>
        <v>3950</v>
      </c>
      <c r="O1181" s="2" t="str">
        <f>VLOOKUP($A1181,[1]products_2021_10_19_12_46_45!$A$3:$S$481,18,FALSE)</f>
        <v>https://rerda.com/4401/camisa-manga-larga-negra-t46-50.jpg,https://rerda.com/4402/camisa-manga-larga-negra-t46-50.jpg</v>
      </c>
      <c r="P1181" s="2">
        <f>IFERROR(VLOOKUP(B1181,[3]stock!$A$1:$B$9000,2,FALSE),"0")</f>
        <v>0</v>
      </c>
      <c r="Q1181" s="2">
        <f>VLOOKUP($A1181,[1]products_2021_10_19_12_46_45!$A$3:$S$481,11,FALSE)</f>
        <v>5</v>
      </c>
      <c r="R1181" s="2">
        <f>VLOOKUP($A1181,[1]products_2021_10_19_12_46_45!$A$3:$S$481,12,FALSE)</f>
        <v>5</v>
      </c>
      <c r="S1181" s="2">
        <f>VLOOKUP($A1181,[1]products_2021_10_19_12_46_45!$A$3:$S$481,13,FALSE)</f>
        <v>5</v>
      </c>
      <c r="T1181" s="2">
        <f>VLOOKUP($A1181,[1]products_2021_10_19_12_46_45!$A$3:$S$481,14,FALSE)</f>
        <v>0.03</v>
      </c>
      <c r="U1181" s="2"/>
      <c r="V1181" s="2"/>
      <c r="W1181" s="2"/>
      <c r="X1181" s="2"/>
      <c r="Y1181" s="2"/>
      <c r="Z1181" s="2"/>
      <c r="AA1181" s="2"/>
      <c r="AB1181" s="2"/>
      <c r="AC1181" s="2"/>
      <c r="AD1181" s="2"/>
      <c r="AE1181" s="2"/>
      <c r="AF1181" s="2"/>
      <c r="AG1181" s="2"/>
      <c r="AH1181" s="2"/>
      <c r="AI1181" s="2"/>
      <c r="AJ1181" s="2"/>
      <c r="AK1181" s="2"/>
      <c r="AL1181" s="2"/>
      <c r="AM1181" s="2"/>
      <c r="AN1181" s="2"/>
      <c r="AO1181" s="2"/>
      <c r="AP1181" s="2"/>
      <c r="AQ1181" s="2"/>
      <c r="AR1181" s="2"/>
      <c r="AS1181" s="2"/>
    </row>
    <row r="1182" spans="1:45" hidden="1" x14ac:dyDescent="0.25">
      <c r="A1182" s="2">
        <v>628</v>
      </c>
      <c r="B1182" s="2">
        <v>412002438</v>
      </c>
      <c r="C1182" s="2">
        <f>VLOOKUP($A1182,[1]products_2021_10_19_12_46_45!$A$3:$S$481,3,FALSE)</f>
        <v>4120024</v>
      </c>
      <c r="D1182" s="2" t="str">
        <f>VLOOKUP($A1182,[1]products_2021_10_19_12_46_45!$A$3:$S$481,4,FALSE)</f>
        <v>Camisa Manga Larga Forrada Celeste T:36-44</v>
      </c>
      <c r="E1182" s="3">
        <v>38</v>
      </c>
      <c r="F1182" s="4"/>
      <c r="G1182" s="2" t="str">
        <f>VLOOKUP($A1182,[1]products_2021_10_19_12_46_45!$A$3:$S$481,16,FALSE)</f>
        <v>&lt;p&gt;Camisa forrada con polar gris en el interior. Ideal para el invierno.&lt;/p&gt;</v>
      </c>
      <c r="H1182" s="2" t="str">
        <f>IFERROR(VLOOKUP($A1182,[1]products_2021_10_19_12_46_45!$A$3:$S$481,17,FALSE),"")</f>
        <v>&lt;p&gt;Dos bolsillos tipo Plaqué con tapa, botón, ribete y tabla. Charreteras en hombros.&lt;/p&gt;</v>
      </c>
      <c r="I1182" s="2" t="str">
        <f>VLOOKUP($A1182,[1]products_2021_10_19_12_46_45!$A$3:$S$481,5,FALSE)</f>
        <v>Indumentaria militar</v>
      </c>
      <c r="J1182" s="2" t="str">
        <f>IFERROR(VLOOKUP($A1182,[1]products_2021_10_19_12_46_45!$A$3:$S$481,6,FALSE),"")</f>
        <v>Camisas</v>
      </c>
      <c r="K1182" s="2" t="str">
        <f>IFERROR(VLOOKUP($A1182,[1]products_2021_10_19_12_46_45!$A$3:$S$481,7,FALSE),"")</f>
        <v>Manga larga</v>
      </c>
      <c r="L1182" s="2" t="str">
        <f>IFERROR(VLOOKUP($A1182,[1]products_2021_10_19_12_46_45!$A$3:$S$481,8,FALSE),"")</f>
        <v/>
      </c>
      <c r="M1182" s="2" t="str">
        <f>IFERROR(VLOOKUP($A1182,[1]products_2021_10_19_12_46_45!$A$3:$S$481,9,FALSE),"")</f>
        <v>Camisa, Manga Larga, Batista</v>
      </c>
      <c r="N1182" s="2">
        <f>IFERROR(VLOOKUP(C1182,[2]articulo!$A$1:$D$9000,4,FALSE),"")</f>
        <v>3200</v>
      </c>
      <c r="O1182" s="2" t="str">
        <f>VLOOKUP($A1182,[1]products_2021_10_19_12_46_45!$A$3:$S$481,18,FALSE)</f>
        <v>https://rerda.com/2896/camisa-manga-larga-forrada-celeste-t36-44.jpg,https://rerda.com/2898/camisa-manga-larga-forrada-celeste-t36-44.jpg,https://rerda.com/2897/camisa-manga-larga-forrada-celeste-t36-44.jpg</v>
      </c>
      <c r="P1182" s="2">
        <f>IFERROR(VLOOKUP(B1182,[3]stock!$A$1:$B$9000,2,FALSE),"0")</f>
        <v>0</v>
      </c>
      <c r="Q1182" s="2">
        <f>VLOOKUP($A1182,[1]products_2021_10_19_12_46_45!$A$3:$S$481,11,FALSE)</f>
        <v>5</v>
      </c>
      <c r="R1182" s="2">
        <f>VLOOKUP($A1182,[1]products_2021_10_19_12_46_45!$A$3:$S$481,12,FALSE)</f>
        <v>5</v>
      </c>
      <c r="S1182" s="2">
        <f>VLOOKUP($A1182,[1]products_2021_10_19_12_46_45!$A$3:$S$481,13,FALSE)</f>
        <v>5</v>
      </c>
      <c r="T1182" s="2">
        <f>VLOOKUP($A1182,[1]products_2021_10_19_12_46_45!$A$3:$S$481,14,FALSE)</f>
        <v>0.03</v>
      </c>
      <c r="U1182" s="2"/>
      <c r="V1182" s="2"/>
      <c r="W1182" s="2"/>
      <c r="X1182" s="2"/>
      <c r="Y1182" s="2"/>
      <c r="Z1182" s="2"/>
      <c r="AA1182" s="2"/>
      <c r="AB1182" s="2"/>
      <c r="AC1182" s="2"/>
      <c r="AD1182" s="2"/>
      <c r="AE1182" s="2"/>
      <c r="AF1182" s="2"/>
      <c r="AG1182" s="2"/>
      <c r="AH1182" s="2"/>
      <c r="AI1182" s="2"/>
      <c r="AJ1182" s="2"/>
      <c r="AK1182" s="2"/>
      <c r="AL1182" s="2"/>
      <c r="AM1182" s="2"/>
      <c r="AN1182" s="2"/>
      <c r="AO1182" s="2"/>
      <c r="AP1182" s="2"/>
      <c r="AQ1182" s="2"/>
      <c r="AR1182" s="2"/>
      <c r="AS1182" s="2"/>
    </row>
    <row r="1183" spans="1:45" hidden="1" x14ac:dyDescent="0.25">
      <c r="A1183" s="2">
        <v>628</v>
      </c>
      <c r="B1183" s="2">
        <v>412002440</v>
      </c>
      <c r="C1183" s="2">
        <f>VLOOKUP($A1183,[1]products_2021_10_19_12_46_45!$A$3:$S$481,3,FALSE)</f>
        <v>4120024</v>
      </c>
      <c r="D1183" s="2" t="str">
        <f>VLOOKUP($A1183,[1]products_2021_10_19_12_46_45!$A$3:$S$481,4,FALSE)</f>
        <v>Camisa Manga Larga Forrada Celeste T:36-44</v>
      </c>
      <c r="E1183" s="3">
        <v>40</v>
      </c>
      <c r="F1183" s="4"/>
      <c r="G1183" s="2" t="str">
        <f>VLOOKUP($A1183,[1]products_2021_10_19_12_46_45!$A$3:$S$481,16,FALSE)</f>
        <v>&lt;p&gt;Camisa forrada con polar gris en el interior. Ideal para el invierno.&lt;/p&gt;</v>
      </c>
      <c r="H1183" s="2" t="str">
        <f>IFERROR(VLOOKUP($A1183,[1]products_2021_10_19_12_46_45!$A$3:$S$481,17,FALSE),"")</f>
        <v>&lt;p&gt;Dos bolsillos tipo Plaqué con tapa, botón, ribete y tabla. Charreteras en hombros.&lt;/p&gt;</v>
      </c>
      <c r="I1183" s="2" t="str">
        <f>VLOOKUP($A1183,[1]products_2021_10_19_12_46_45!$A$3:$S$481,5,FALSE)</f>
        <v>Indumentaria militar</v>
      </c>
      <c r="J1183" s="2" t="str">
        <f>IFERROR(VLOOKUP($A1183,[1]products_2021_10_19_12_46_45!$A$3:$S$481,6,FALSE),"")</f>
        <v>Camisas</v>
      </c>
      <c r="K1183" s="2" t="str">
        <f>IFERROR(VLOOKUP($A1183,[1]products_2021_10_19_12_46_45!$A$3:$S$481,7,FALSE),"")</f>
        <v>Manga larga</v>
      </c>
      <c r="L1183" s="2" t="str">
        <f>IFERROR(VLOOKUP($A1183,[1]products_2021_10_19_12_46_45!$A$3:$S$481,8,FALSE),"")</f>
        <v/>
      </c>
      <c r="M1183" s="2" t="str">
        <f>IFERROR(VLOOKUP($A1183,[1]products_2021_10_19_12_46_45!$A$3:$S$481,9,FALSE),"")</f>
        <v>Camisa, Manga Larga, Batista</v>
      </c>
      <c r="N1183" s="2">
        <f>IFERROR(VLOOKUP(C1183,[2]articulo!$A$1:$D$9000,4,FALSE),"")</f>
        <v>3200</v>
      </c>
      <c r="O1183" s="2" t="str">
        <f>VLOOKUP($A1183,[1]products_2021_10_19_12_46_45!$A$3:$S$481,18,FALSE)</f>
        <v>https://rerda.com/2896/camisa-manga-larga-forrada-celeste-t36-44.jpg,https://rerda.com/2898/camisa-manga-larga-forrada-celeste-t36-44.jpg,https://rerda.com/2897/camisa-manga-larga-forrada-celeste-t36-44.jpg</v>
      </c>
      <c r="P1183" s="2">
        <f>IFERROR(VLOOKUP(B1183,[3]stock!$A$1:$B$9000,2,FALSE),"0")</f>
        <v>0</v>
      </c>
      <c r="Q1183" s="2">
        <f>VLOOKUP($A1183,[1]products_2021_10_19_12_46_45!$A$3:$S$481,11,FALSE)</f>
        <v>5</v>
      </c>
      <c r="R1183" s="2">
        <f>VLOOKUP($A1183,[1]products_2021_10_19_12_46_45!$A$3:$S$481,12,FALSE)</f>
        <v>5</v>
      </c>
      <c r="S1183" s="2">
        <f>VLOOKUP($A1183,[1]products_2021_10_19_12_46_45!$A$3:$S$481,13,FALSE)</f>
        <v>5</v>
      </c>
      <c r="T1183" s="2">
        <f>VLOOKUP($A1183,[1]products_2021_10_19_12_46_45!$A$3:$S$481,14,FALSE)</f>
        <v>0.03</v>
      </c>
      <c r="U1183" s="2"/>
      <c r="V1183" s="2"/>
      <c r="W1183" s="2"/>
      <c r="X1183" s="2"/>
      <c r="Y1183" s="2"/>
      <c r="Z1183" s="2"/>
      <c r="AA1183" s="2"/>
      <c r="AB1183" s="2"/>
      <c r="AC1183" s="2"/>
      <c r="AD1183" s="2"/>
      <c r="AE1183" s="2"/>
      <c r="AF1183" s="2"/>
      <c r="AG1183" s="2"/>
      <c r="AH1183" s="2"/>
      <c r="AI1183" s="2"/>
      <c r="AJ1183" s="2"/>
      <c r="AK1183" s="2"/>
      <c r="AL1183" s="2"/>
      <c r="AM1183" s="2"/>
      <c r="AN1183" s="2"/>
      <c r="AO1183" s="2"/>
      <c r="AP1183" s="2"/>
      <c r="AQ1183" s="2"/>
      <c r="AR1183" s="2"/>
      <c r="AS1183" s="2"/>
    </row>
    <row r="1184" spans="1:45" hidden="1" x14ac:dyDescent="0.25">
      <c r="A1184" s="2">
        <v>628</v>
      </c>
      <c r="B1184" s="2">
        <v>412002442</v>
      </c>
      <c r="C1184" s="2">
        <f>VLOOKUP($A1184,[1]products_2021_10_19_12_46_45!$A$3:$S$481,3,FALSE)</f>
        <v>4120024</v>
      </c>
      <c r="D1184" s="2" t="str">
        <f>VLOOKUP($A1184,[1]products_2021_10_19_12_46_45!$A$3:$S$481,4,FALSE)</f>
        <v>Camisa Manga Larga Forrada Celeste T:36-44</v>
      </c>
      <c r="E1184" s="3">
        <v>42</v>
      </c>
      <c r="F1184" s="4"/>
      <c r="G1184" s="2" t="str">
        <f>VLOOKUP($A1184,[1]products_2021_10_19_12_46_45!$A$3:$S$481,16,FALSE)</f>
        <v>&lt;p&gt;Camisa forrada con polar gris en el interior. Ideal para el invierno.&lt;/p&gt;</v>
      </c>
      <c r="H1184" s="2" t="str">
        <f>IFERROR(VLOOKUP($A1184,[1]products_2021_10_19_12_46_45!$A$3:$S$481,17,FALSE),"")</f>
        <v>&lt;p&gt;Dos bolsillos tipo Plaqué con tapa, botón, ribete y tabla. Charreteras en hombros.&lt;/p&gt;</v>
      </c>
      <c r="I1184" s="2" t="str">
        <f>VLOOKUP($A1184,[1]products_2021_10_19_12_46_45!$A$3:$S$481,5,FALSE)</f>
        <v>Indumentaria militar</v>
      </c>
      <c r="J1184" s="2" t="str">
        <f>IFERROR(VLOOKUP($A1184,[1]products_2021_10_19_12_46_45!$A$3:$S$481,6,FALSE),"")</f>
        <v>Camisas</v>
      </c>
      <c r="K1184" s="2" t="str">
        <f>IFERROR(VLOOKUP($A1184,[1]products_2021_10_19_12_46_45!$A$3:$S$481,7,FALSE),"")</f>
        <v>Manga larga</v>
      </c>
      <c r="L1184" s="2" t="str">
        <f>IFERROR(VLOOKUP($A1184,[1]products_2021_10_19_12_46_45!$A$3:$S$481,8,FALSE),"")</f>
        <v/>
      </c>
      <c r="M1184" s="2" t="str">
        <f>IFERROR(VLOOKUP($A1184,[1]products_2021_10_19_12_46_45!$A$3:$S$481,9,FALSE),"")</f>
        <v>Camisa, Manga Larga, Batista</v>
      </c>
      <c r="N1184" s="2">
        <f>IFERROR(VLOOKUP(C1184,[2]articulo!$A$1:$D$9000,4,FALSE),"")</f>
        <v>3200</v>
      </c>
      <c r="O1184" s="2" t="str">
        <f>VLOOKUP($A1184,[1]products_2021_10_19_12_46_45!$A$3:$S$481,18,FALSE)</f>
        <v>https://rerda.com/2896/camisa-manga-larga-forrada-celeste-t36-44.jpg,https://rerda.com/2898/camisa-manga-larga-forrada-celeste-t36-44.jpg,https://rerda.com/2897/camisa-manga-larga-forrada-celeste-t36-44.jpg</v>
      </c>
      <c r="P1184" s="2">
        <f>IFERROR(VLOOKUP(B1184,[3]stock!$A$1:$B$9000,2,FALSE),"0")</f>
        <v>0</v>
      </c>
      <c r="Q1184" s="2">
        <f>VLOOKUP($A1184,[1]products_2021_10_19_12_46_45!$A$3:$S$481,11,FALSE)</f>
        <v>5</v>
      </c>
      <c r="R1184" s="2">
        <f>VLOOKUP($A1184,[1]products_2021_10_19_12_46_45!$A$3:$S$481,12,FALSE)</f>
        <v>5</v>
      </c>
      <c r="S1184" s="2">
        <f>VLOOKUP($A1184,[1]products_2021_10_19_12_46_45!$A$3:$S$481,13,FALSE)</f>
        <v>5</v>
      </c>
      <c r="T1184" s="2">
        <f>VLOOKUP($A1184,[1]products_2021_10_19_12_46_45!$A$3:$S$481,14,FALSE)</f>
        <v>0.03</v>
      </c>
      <c r="U1184" s="2"/>
      <c r="V1184" s="2"/>
      <c r="W1184" s="2"/>
      <c r="X1184" s="2"/>
      <c r="Y1184" s="2"/>
      <c r="Z1184" s="2"/>
      <c r="AA1184" s="2"/>
      <c r="AB1184" s="2"/>
      <c r="AC1184" s="2"/>
      <c r="AD1184" s="2"/>
      <c r="AE1184" s="2"/>
      <c r="AF1184" s="2"/>
      <c r="AG1184" s="2"/>
      <c r="AH1184" s="2"/>
      <c r="AI1184" s="2"/>
      <c r="AJ1184" s="2"/>
      <c r="AK1184" s="2"/>
      <c r="AL1184" s="2"/>
      <c r="AM1184" s="2"/>
      <c r="AN1184" s="2"/>
      <c r="AO1184" s="2"/>
      <c r="AP1184" s="2"/>
      <c r="AQ1184" s="2"/>
      <c r="AR1184" s="2"/>
      <c r="AS1184" s="2"/>
    </row>
    <row r="1185" spans="1:45" hidden="1" x14ac:dyDescent="0.25">
      <c r="A1185" s="2">
        <v>628</v>
      </c>
      <c r="B1185" s="2">
        <v>412002444</v>
      </c>
      <c r="C1185" s="2">
        <f>VLOOKUP($A1185,[1]products_2021_10_19_12_46_45!$A$3:$S$481,3,FALSE)</f>
        <v>4120024</v>
      </c>
      <c r="D1185" s="2" t="str">
        <f>VLOOKUP($A1185,[1]products_2021_10_19_12_46_45!$A$3:$S$481,4,FALSE)</f>
        <v>Camisa Manga Larga Forrada Celeste T:36-44</v>
      </c>
      <c r="E1185" s="3">
        <v>44</v>
      </c>
      <c r="F1185" s="4"/>
      <c r="G1185" s="2" t="str">
        <f>VLOOKUP($A1185,[1]products_2021_10_19_12_46_45!$A$3:$S$481,16,FALSE)</f>
        <v>&lt;p&gt;Camisa forrada con polar gris en el interior. Ideal para el invierno.&lt;/p&gt;</v>
      </c>
      <c r="H1185" s="2" t="str">
        <f>IFERROR(VLOOKUP($A1185,[1]products_2021_10_19_12_46_45!$A$3:$S$481,17,FALSE),"")</f>
        <v>&lt;p&gt;Dos bolsillos tipo Plaqué con tapa, botón, ribete y tabla. Charreteras en hombros.&lt;/p&gt;</v>
      </c>
      <c r="I1185" s="2" t="str">
        <f>VLOOKUP($A1185,[1]products_2021_10_19_12_46_45!$A$3:$S$481,5,FALSE)</f>
        <v>Indumentaria militar</v>
      </c>
      <c r="J1185" s="2" t="str">
        <f>IFERROR(VLOOKUP($A1185,[1]products_2021_10_19_12_46_45!$A$3:$S$481,6,FALSE),"")</f>
        <v>Camisas</v>
      </c>
      <c r="K1185" s="2" t="str">
        <f>IFERROR(VLOOKUP($A1185,[1]products_2021_10_19_12_46_45!$A$3:$S$481,7,FALSE),"")</f>
        <v>Manga larga</v>
      </c>
      <c r="L1185" s="2" t="str">
        <f>IFERROR(VLOOKUP($A1185,[1]products_2021_10_19_12_46_45!$A$3:$S$481,8,FALSE),"")</f>
        <v/>
      </c>
      <c r="M1185" s="2" t="str">
        <f>IFERROR(VLOOKUP($A1185,[1]products_2021_10_19_12_46_45!$A$3:$S$481,9,FALSE),"")</f>
        <v>Camisa, Manga Larga, Batista</v>
      </c>
      <c r="N1185" s="2">
        <f>IFERROR(VLOOKUP(C1185,[2]articulo!$A$1:$D$9000,4,FALSE),"")</f>
        <v>3200</v>
      </c>
      <c r="O1185" s="2" t="str">
        <f>VLOOKUP($A1185,[1]products_2021_10_19_12_46_45!$A$3:$S$481,18,FALSE)</f>
        <v>https://rerda.com/2896/camisa-manga-larga-forrada-celeste-t36-44.jpg,https://rerda.com/2898/camisa-manga-larga-forrada-celeste-t36-44.jpg,https://rerda.com/2897/camisa-manga-larga-forrada-celeste-t36-44.jpg</v>
      </c>
      <c r="P1185" s="2">
        <f>IFERROR(VLOOKUP(B1185,[3]stock!$A$1:$B$9000,2,FALSE),"0")</f>
        <v>3</v>
      </c>
      <c r="Q1185" s="2">
        <f>VLOOKUP($A1185,[1]products_2021_10_19_12_46_45!$A$3:$S$481,11,FALSE)</f>
        <v>5</v>
      </c>
      <c r="R1185" s="2">
        <f>VLOOKUP($A1185,[1]products_2021_10_19_12_46_45!$A$3:$S$481,12,FALSE)</f>
        <v>5</v>
      </c>
      <c r="S1185" s="2">
        <f>VLOOKUP($A1185,[1]products_2021_10_19_12_46_45!$A$3:$S$481,13,FALSE)</f>
        <v>5</v>
      </c>
      <c r="T1185" s="2">
        <f>VLOOKUP($A1185,[1]products_2021_10_19_12_46_45!$A$3:$S$481,14,FALSE)</f>
        <v>0.03</v>
      </c>
      <c r="U1185" s="2"/>
      <c r="V1185" s="2"/>
      <c r="W1185" s="2"/>
      <c r="X1185" s="2"/>
      <c r="Y1185" s="2"/>
      <c r="Z1185" s="2"/>
      <c r="AA1185" s="2"/>
      <c r="AB1185" s="2"/>
      <c r="AC1185" s="2"/>
      <c r="AD1185" s="2"/>
      <c r="AE1185" s="2"/>
      <c r="AF1185" s="2"/>
      <c r="AG1185" s="2"/>
      <c r="AH1185" s="2"/>
      <c r="AI1185" s="2"/>
      <c r="AJ1185" s="2"/>
      <c r="AK1185" s="2"/>
      <c r="AL1185" s="2"/>
      <c r="AM1185" s="2"/>
      <c r="AN1185" s="2"/>
      <c r="AO1185" s="2"/>
      <c r="AP1185" s="2"/>
      <c r="AQ1185" s="2"/>
      <c r="AR1185" s="2"/>
      <c r="AS1185" s="2"/>
    </row>
    <row r="1186" spans="1:45" hidden="1" x14ac:dyDescent="0.25">
      <c r="A1186" s="2">
        <v>636</v>
      </c>
      <c r="B1186" s="2">
        <v>412002546</v>
      </c>
      <c r="C1186" s="2">
        <f>VLOOKUP($A1186,[1]products_2021_10_19_12_46_45!$A$3:$S$481,3,FALSE)</f>
        <v>4120025</v>
      </c>
      <c r="D1186" s="2" t="str">
        <f>VLOOKUP($A1186,[1]products_2021_10_19_12_46_45!$A$3:$S$481,4,FALSE)</f>
        <v>Camisa Manga Larga Forrada Celeste T:46-50</v>
      </c>
      <c r="E1186" s="3">
        <v>46</v>
      </c>
      <c r="F1186" s="4"/>
      <c r="G1186" s="2" t="str">
        <f>VLOOKUP($A1186,[1]products_2021_10_19_12_46_45!$A$3:$S$481,16,FALSE)</f>
        <v>&lt;p&gt;Camisa forrada con polar gris en el interior. Ideal para el invierno.&lt;/p&gt;</v>
      </c>
      <c r="H1186" s="2" t="str">
        <f>IFERROR(VLOOKUP($A1186,[1]products_2021_10_19_12_46_45!$A$3:$S$481,17,FALSE),"")</f>
        <v>&lt;p&gt;Dos bolsillos tipo Plaqué con tapa, botón, ribete y tabla. Charreteras en hombros.&lt;/p&gt;</v>
      </c>
      <c r="I1186" s="2" t="str">
        <f>VLOOKUP($A1186,[1]products_2021_10_19_12_46_45!$A$3:$S$481,5,FALSE)</f>
        <v>Indumentaria militar</v>
      </c>
      <c r="J1186" s="2" t="str">
        <f>IFERROR(VLOOKUP($A1186,[1]products_2021_10_19_12_46_45!$A$3:$S$481,6,FALSE),"")</f>
        <v>Camisas</v>
      </c>
      <c r="K1186" s="2" t="str">
        <f>IFERROR(VLOOKUP($A1186,[1]products_2021_10_19_12_46_45!$A$3:$S$481,7,FALSE),"")</f>
        <v>Manga larga</v>
      </c>
      <c r="L1186" s="2" t="str">
        <f>IFERROR(VLOOKUP($A1186,[1]products_2021_10_19_12_46_45!$A$3:$S$481,8,FALSE),"")</f>
        <v/>
      </c>
      <c r="M1186" s="2" t="str">
        <f>IFERROR(VLOOKUP($A1186,[1]products_2021_10_19_12_46_45!$A$3:$S$481,9,FALSE),"")</f>
        <v>Camisa, Manga Larga, Batista</v>
      </c>
      <c r="N1186" s="2">
        <f>IFERROR(VLOOKUP(C1186,[2]articulo!$A$1:$D$9000,4,FALSE),"")</f>
        <v>3300</v>
      </c>
      <c r="O1186" s="2" t="str">
        <f>VLOOKUP($A1186,[1]products_2021_10_19_12_46_45!$A$3:$S$481,18,FALSE)</f>
        <v>https://rerda.com/2899/camisa-manga-larga-forrada-celeste-t46-50.jpg,https://rerda.com/2900/camisa-manga-larga-forrada-celeste-t46-50.jpg,https://rerda.com/2901/camisa-manga-larga-forrada-celeste-t46-50.jpg</v>
      </c>
      <c r="P1186" s="2">
        <f>IFERROR(VLOOKUP(B1186,[3]stock!$A$1:$B$9000,2,FALSE),"0")</f>
        <v>15</v>
      </c>
      <c r="Q1186" s="2">
        <f>VLOOKUP($A1186,[1]products_2021_10_19_12_46_45!$A$3:$S$481,11,FALSE)</f>
        <v>5</v>
      </c>
      <c r="R1186" s="2">
        <f>VLOOKUP($A1186,[1]products_2021_10_19_12_46_45!$A$3:$S$481,12,FALSE)</f>
        <v>5</v>
      </c>
      <c r="S1186" s="2">
        <f>VLOOKUP($A1186,[1]products_2021_10_19_12_46_45!$A$3:$S$481,13,FALSE)</f>
        <v>5</v>
      </c>
      <c r="T1186" s="2">
        <f>VLOOKUP($A1186,[1]products_2021_10_19_12_46_45!$A$3:$S$481,14,FALSE)</f>
        <v>0.03</v>
      </c>
      <c r="U1186" s="2"/>
      <c r="V1186" s="2"/>
      <c r="W1186" s="2"/>
      <c r="X1186" s="2"/>
      <c r="Y1186" s="2"/>
      <c r="Z1186" s="2"/>
      <c r="AA1186" s="2"/>
      <c r="AB1186" s="2"/>
      <c r="AC1186" s="2"/>
      <c r="AD1186" s="2"/>
      <c r="AE1186" s="2"/>
      <c r="AF1186" s="2"/>
      <c r="AG1186" s="2"/>
      <c r="AH1186" s="2"/>
      <c r="AI1186" s="2"/>
      <c r="AJ1186" s="2"/>
      <c r="AK1186" s="2"/>
      <c r="AL1186" s="2"/>
      <c r="AM1186" s="2"/>
      <c r="AN1186" s="2"/>
      <c r="AO1186" s="2"/>
      <c r="AP1186" s="2"/>
      <c r="AQ1186" s="2"/>
      <c r="AR1186" s="2"/>
      <c r="AS1186" s="2"/>
    </row>
    <row r="1187" spans="1:45" hidden="1" x14ac:dyDescent="0.25">
      <c r="A1187" s="2">
        <v>636</v>
      </c>
      <c r="B1187" s="2">
        <v>412002548</v>
      </c>
      <c r="C1187" s="2">
        <f>VLOOKUP($A1187,[1]products_2021_10_19_12_46_45!$A$3:$S$481,3,FALSE)</f>
        <v>4120025</v>
      </c>
      <c r="D1187" s="2" t="str">
        <f>VLOOKUP($A1187,[1]products_2021_10_19_12_46_45!$A$3:$S$481,4,FALSE)</f>
        <v>Camisa Manga Larga Forrada Celeste T:46-50</v>
      </c>
      <c r="E1187" s="3">
        <v>48</v>
      </c>
      <c r="F1187" s="4"/>
      <c r="G1187" s="2" t="str">
        <f>VLOOKUP($A1187,[1]products_2021_10_19_12_46_45!$A$3:$S$481,16,FALSE)</f>
        <v>&lt;p&gt;Camisa forrada con polar gris en el interior. Ideal para el invierno.&lt;/p&gt;</v>
      </c>
      <c r="H1187" s="2" t="str">
        <f>IFERROR(VLOOKUP($A1187,[1]products_2021_10_19_12_46_45!$A$3:$S$481,17,FALSE),"")</f>
        <v>&lt;p&gt;Dos bolsillos tipo Plaqué con tapa, botón, ribete y tabla. Charreteras en hombros.&lt;/p&gt;</v>
      </c>
      <c r="I1187" s="2" t="str">
        <f>VLOOKUP($A1187,[1]products_2021_10_19_12_46_45!$A$3:$S$481,5,FALSE)</f>
        <v>Indumentaria militar</v>
      </c>
      <c r="J1187" s="2" t="str">
        <f>IFERROR(VLOOKUP($A1187,[1]products_2021_10_19_12_46_45!$A$3:$S$481,6,FALSE),"")</f>
        <v>Camisas</v>
      </c>
      <c r="K1187" s="2" t="str">
        <f>IFERROR(VLOOKUP($A1187,[1]products_2021_10_19_12_46_45!$A$3:$S$481,7,FALSE),"")</f>
        <v>Manga larga</v>
      </c>
      <c r="L1187" s="2" t="str">
        <f>IFERROR(VLOOKUP($A1187,[1]products_2021_10_19_12_46_45!$A$3:$S$481,8,FALSE),"")</f>
        <v/>
      </c>
      <c r="M1187" s="2" t="str">
        <f>IFERROR(VLOOKUP($A1187,[1]products_2021_10_19_12_46_45!$A$3:$S$481,9,FALSE),"")</f>
        <v>Camisa, Manga Larga, Batista</v>
      </c>
      <c r="N1187" s="2">
        <f>IFERROR(VLOOKUP(C1187,[2]articulo!$A$1:$D$9000,4,FALSE),"")</f>
        <v>3300</v>
      </c>
      <c r="O1187" s="2" t="str">
        <f>VLOOKUP($A1187,[1]products_2021_10_19_12_46_45!$A$3:$S$481,18,FALSE)</f>
        <v>https://rerda.com/2899/camisa-manga-larga-forrada-celeste-t46-50.jpg,https://rerda.com/2900/camisa-manga-larga-forrada-celeste-t46-50.jpg,https://rerda.com/2901/camisa-manga-larga-forrada-celeste-t46-50.jpg</v>
      </c>
      <c r="P1187" s="2">
        <f>IFERROR(VLOOKUP(B1187,[3]stock!$A$1:$B$9000,2,FALSE),"0")</f>
        <v>17</v>
      </c>
      <c r="Q1187" s="2">
        <f>VLOOKUP($A1187,[1]products_2021_10_19_12_46_45!$A$3:$S$481,11,FALSE)</f>
        <v>5</v>
      </c>
      <c r="R1187" s="2">
        <f>VLOOKUP($A1187,[1]products_2021_10_19_12_46_45!$A$3:$S$481,12,FALSE)</f>
        <v>5</v>
      </c>
      <c r="S1187" s="2">
        <f>VLOOKUP($A1187,[1]products_2021_10_19_12_46_45!$A$3:$S$481,13,FALSE)</f>
        <v>5</v>
      </c>
      <c r="T1187" s="2">
        <f>VLOOKUP($A1187,[1]products_2021_10_19_12_46_45!$A$3:$S$481,14,FALSE)</f>
        <v>0.03</v>
      </c>
      <c r="U1187" s="2"/>
      <c r="V1187" s="2"/>
      <c r="W1187" s="2"/>
      <c r="X1187" s="2"/>
      <c r="Y1187" s="2"/>
      <c r="Z1187" s="2"/>
      <c r="AA1187" s="2"/>
      <c r="AB1187" s="2"/>
      <c r="AC1187" s="2"/>
      <c r="AD1187" s="2"/>
      <c r="AE1187" s="2"/>
      <c r="AF1187" s="2"/>
      <c r="AG1187" s="2"/>
      <c r="AH1187" s="2"/>
      <c r="AI1187" s="2"/>
      <c r="AJ1187" s="2"/>
      <c r="AK1187" s="2"/>
      <c r="AL1187" s="2"/>
      <c r="AM1187" s="2"/>
      <c r="AN1187" s="2"/>
      <c r="AO1187" s="2"/>
      <c r="AP1187" s="2"/>
      <c r="AQ1187" s="2"/>
      <c r="AR1187" s="2"/>
      <c r="AS1187" s="2"/>
    </row>
    <row r="1188" spans="1:45" hidden="1" x14ac:dyDescent="0.25">
      <c r="A1188" s="2">
        <v>636</v>
      </c>
      <c r="B1188" s="2">
        <v>412002550</v>
      </c>
      <c r="C1188" s="2">
        <f>VLOOKUP($A1188,[1]products_2021_10_19_12_46_45!$A$3:$S$481,3,FALSE)</f>
        <v>4120025</v>
      </c>
      <c r="D1188" s="2" t="str">
        <f>VLOOKUP($A1188,[1]products_2021_10_19_12_46_45!$A$3:$S$481,4,FALSE)</f>
        <v>Camisa Manga Larga Forrada Celeste T:46-50</v>
      </c>
      <c r="E1188" s="3">
        <v>50</v>
      </c>
      <c r="F1188" s="4"/>
      <c r="G1188" s="2" t="str">
        <f>VLOOKUP($A1188,[1]products_2021_10_19_12_46_45!$A$3:$S$481,16,FALSE)</f>
        <v>&lt;p&gt;Camisa forrada con polar gris en el interior. Ideal para el invierno.&lt;/p&gt;</v>
      </c>
      <c r="H1188" s="2" t="str">
        <f>IFERROR(VLOOKUP($A1188,[1]products_2021_10_19_12_46_45!$A$3:$S$481,17,FALSE),"")</f>
        <v>&lt;p&gt;Dos bolsillos tipo Plaqué con tapa, botón, ribete y tabla. Charreteras en hombros.&lt;/p&gt;</v>
      </c>
      <c r="I1188" s="2" t="str">
        <f>VLOOKUP($A1188,[1]products_2021_10_19_12_46_45!$A$3:$S$481,5,FALSE)</f>
        <v>Indumentaria militar</v>
      </c>
      <c r="J1188" s="2" t="str">
        <f>IFERROR(VLOOKUP($A1188,[1]products_2021_10_19_12_46_45!$A$3:$S$481,6,FALSE),"")</f>
        <v>Camisas</v>
      </c>
      <c r="K1188" s="2" t="str">
        <f>IFERROR(VLOOKUP($A1188,[1]products_2021_10_19_12_46_45!$A$3:$S$481,7,FALSE),"")</f>
        <v>Manga larga</v>
      </c>
      <c r="L1188" s="2" t="str">
        <f>IFERROR(VLOOKUP($A1188,[1]products_2021_10_19_12_46_45!$A$3:$S$481,8,FALSE),"")</f>
        <v/>
      </c>
      <c r="M1188" s="2" t="str">
        <f>IFERROR(VLOOKUP($A1188,[1]products_2021_10_19_12_46_45!$A$3:$S$481,9,FALSE),"")</f>
        <v>Camisa, Manga Larga, Batista</v>
      </c>
      <c r="N1188" s="2">
        <f>IFERROR(VLOOKUP(C1188,[2]articulo!$A$1:$D$9000,4,FALSE),"")</f>
        <v>3300</v>
      </c>
      <c r="O1188" s="2" t="str">
        <f>VLOOKUP($A1188,[1]products_2021_10_19_12_46_45!$A$3:$S$481,18,FALSE)</f>
        <v>https://rerda.com/2899/camisa-manga-larga-forrada-celeste-t46-50.jpg,https://rerda.com/2900/camisa-manga-larga-forrada-celeste-t46-50.jpg,https://rerda.com/2901/camisa-manga-larga-forrada-celeste-t46-50.jpg</v>
      </c>
      <c r="P1188" s="2">
        <f>IFERROR(VLOOKUP(B1188,[3]stock!$A$1:$B$9000,2,FALSE),"0")</f>
        <v>4</v>
      </c>
      <c r="Q1188" s="2">
        <f>VLOOKUP($A1188,[1]products_2021_10_19_12_46_45!$A$3:$S$481,11,FALSE)</f>
        <v>5</v>
      </c>
      <c r="R1188" s="2">
        <f>VLOOKUP($A1188,[1]products_2021_10_19_12_46_45!$A$3:$S$481,12,FALSE)</f>
        <v>5</v>
      </c>
      <c r="S1188" s="2">
        <f>VLOOKUP($A1188,[1]products_2021_10_19_12_46_45!$A$3:$S$481,13,FALSE)</f>
        <v>5</v>
      </c>
      <c r="T1188" s="2">
        <f>VLOOKUP($A1188,[1]products_2021_10_19_12_46_45!$A$3:$S$481,14,FALSE)</f>
        <v>0.03</v>
      </c>
      <c r="U1188" s="2"/>
      <c r="V1188" s="2"/>
      <c r="W1188" s="2"/>
      <c r="X1188" s="2"/>
      <c r="Y1188" s="2"/>
      <c r="Z1188" s="2"/>
      <c r="AA1188" s="2"/>
      <c r="AB1188" s="2"/>
      <c r="AC1188" s="2"/>
      <c r="AD1188" s="2"/>
      <c r="AE1188" s="2"/>
      <c r="AF1188" s="2"/>
      <c r="AG1188" s="2"/>
      <c r="AH1188" s="2"/>
      <c r="AI1188" s="2"/>
      <c r="AJ1188" s="2"/>
      <c r="AK1188" s="2"/>
      <c r="AL1188" s="2"/>
      <c r="AM1188" s="2"/>
      <c r="AN1188" s="2"/>
      <c r="AO1188" s="2"/>
      <c r="AP1188" s="2"/>
      <c r="AQ1188" s="2"/>
      <c r="AR1188" s="2"/>
      <c r="AS1188" s="2"/>
    </row>
    <row r="1189" spans="1:45" hidden="1" x14ac:dyDescent="0.25">
      <c r="A1189" s="2">
        <v>893</v>
      </c>
      <c r="B1189" s="2">
        <v>412004234</v>
      </c>
      <c r="C1189" s="2">
        <f>VLOOKUP($A1189,[1]products_2021_10_19_12_46_45!$A$3:$S$481,3,FALSE)</f>
        <v>4120042</v>
      </c>
      <c r="D1189" s="2" t="str">
        <f>VLOOKUP($A1189,[1]products_2021_10_19_12_46_45!$A$3:$S$481,4,FALSE)</f>
        <v>Camisa cuello Solapa Celeste Gris Torcaza T:34-44 Río Negro</v>
      </c>
      <c r="E1189" s="3">
        <v>34</v>
      </c>
      <c r="F1189" s="4"/>
      <c r="G1189" s="2" t="str">
        <f>VLOOKUP($A1189,[1]products_2021_10_19_12_46_45!$A$3:$S$481,16,FALSE)</f>
        <v>Dos bolsillos tipo Plaqué con tapa, botón, ribete y tabla._x000D_
Charreteras en hombros._x000D_
Cuello tipo Solapa (Guayabera)._x000D_
Ideal para la provincia de Río Negro.</v>
      </c>
      <c r="H1189" s="2" t="str">
        <f>IFERROR(VLOOKUP($A1189,[1]products_2021_10_19_12_46_45!$A$3:$S$481,17,FALSE),"")</f>
        <v/>
      </c>
      <c r="I1189" s="2" t="str">
        <f>VLOOKUP($A1189,[1]products_2021_10_19_12_46_45!$A$3:$S$481,5,FALSE)</f>
        <v>Indumentaria militar</v>
      </c>
      <c r="J1189" s="2" t="str">
        <f>IFERROR(VLOOKUP($A1189,[1]products_2021_10_19_12_46_45!$A$3:$S$481,6,FALSE),"")</f>
        <v>Camisas</v>
      </c>
      <c r="K1189" s="2" t="str">
        <f>IFERROR(VLOOKUP($A1189,[1]products_2021_10_19_12_46_45!$A$3:$S$481,7,FALSE),"")</f>
        <v>Manga corta</v>
      </c>
      <c r="L1189" s="2" t="str">
        <f>IFERROR(VLOOKUP($A1189,[1]products_2021_10_19_12_46_45!$A$3:$S$481,8,FALSE),"")</f>
        <v/>
      </c>
      <c r="M1189" s="2" t="str">
        <f>IFERROR(VLOOKUP($A1189,[1]products_2021_10_19_12_46_45!$A$3:$S$481,9,FALSE),"")</f>
        <v>Camisa, Batista, Manga Corta</v>
      </c>
      <c r="N1189" s="2">
        <f>IFERROR(VLOOKUP(C1189,[2]articulo!$A$1:$D$9000,4,FALSE),"")</f>
        <v>3600</v>
      </c>
      <c r="O1189" s="2" t="str">
        <f>VLOOKUP($A1189,[1]products_2021_10_19_12_46_45!$A$3:$S$481,18,FALSE)</f>
        <v>https://rerda.com/4202/camisa-mc-csolapa-torcaza-t34-44-rio-negro.jpg</v>
      </c>
      <c r="P1189" s="2">
        <f>IFERROR(VLOOKUP(B1189,[3]stock!$A$1:$B$9000,2,FALSE),"0")</f>
        <v>0</v>
      </c>
      <c r="Q1189" s="2">
        <f>VLOOKUP($A1189,[1]products_2021_10_19_12_46_45!$A$3:$S$481,11,FALSE)</f>
        <v>5</v>
      </c>
      <c r="R1189" s="2">
        <f>VLOOKUP($A1189,[1]products_2021_10_19_12_46_45!$A$3:$S$481,12,FALSE)</f>
        <v>5</v>
      </c>
      <c r="S1189" s="2">
        <f>VLOOKUP($A1189,[1]products_2021_10_19_12_46_45!$A$3:$S$481,13,FALSE)</f>
        <v>5</v>
      </c>
      <c r="T1189" s="2">
        <f>VLOOKUP($A1189,[1]products_2021_10_19_12_46_45!$A$3:$S$481,14,FALSE)</f>
        <v>0.03</v>
      </c>
      <c r="U1189" s="2"/>
      <c r="V1189" s="2"/>
      <c r="W1189" s="2"/>
      <c r="X1189" s="2"/>
      <c r="Y1189" s="2"/>
      <c r="Z1189" s="2"/>
      <c r="AA1189" s="2"/>
      <c r="AB1189" s="2"/>
      <c r="AC1189" s="2"/>
      <c r="AD1189" s="2"/>
      <c r="AE1189" s="2"/>
      <c r="AF1189" s="2"/>
      <c r="AG1189" s="2"/>
      <c r="AH1189" s="2"/>
      <c r="AI1189" s="2"/>
      <c r="AJ1189" s="2"/>
      <c r="AK1189" s="2"/>
      <c r="AL1189" s="2"/>
      <c r="AM1189" s="2"/>
      <c r="AN1189" s="2"/>
      <c r="AO1189" s="2"/>
      <c r="AP1189" s="2"/>
      <c r="AQ1189" s="2"/>
      <c r="AR1189" s="2"/>
      <c r="AS1189" s="2"/>
    </row>
    <row r="1190" spans="1:45" hidden="1" x14ac:dyDescent="0.25">
      <c r="A1190" s="2">
        <v>893</v>
      </c>
      <c r="B1190" s="2">
        <v>412004236</v>
      </c>
      <c r="C1190" s="2">
        <f>VLOOKUP($A1190,[1]products_2021_10_19_12_46_45!$A$3:$S$481,3,FALSE)</f>
        <v>4120042</v>
      </c>
      <c r="D1190" s="2" t="str">
        <f>VLOOKUP($A1190,[1]products_2021_10_19_12_46_45!$A$3:$S$481,4,FALSE)</f>
        <v>Camisa cuello Solapa Celeste Gris Torcaza T:34-44 Río Negro</v>
      </c>
      <c r="E1190" s="3">
        <v>36</v>
      </c>
      <c r="F1190" s="4"/>
      <c r="G1190" s="2" t="str">
        <f>VLOOKUP($A1190,[1]products_2021_10_19_12_46_45!$A$3:$S$481,16,FALSE)</f>
        <v>Dos bolsillos tipo Plaqué con tapa, botón, ribete y tabla._x000D_
Charreteras en hombros._x000D_
Cuello tipo Solapa (Guayabera)._x000D_
Ideal para la provincia de Río Negro.</v>
      </c>
      <c r="H1190" s="2" t="str">
        <f>IFERROR(VLOOKUP($A1190,[1]products_2021_10_19_12_46_45!$A$3:$S$481,17,FALSE),"")</f>
        <v/>
      </c>
      <c r="I1190" s="2" t="str">
        <f>VLOOKUP($A1190,[1]products_2021_10_19_12_46_45!$A$3:$S$481,5,FALSE)</f>
        <v>Indumentaria militar</v>
      </c>
      <c r="J1190" s="2" t="str">
        <f>IFERROR(VLOOKUP($A1190,[1]products_2021_10_19_12_46_45!$A$3:$S$481,6,FALSE),"")</f>
        <v>Camisas</v>
      </c>
      <c r="K1190" s="2" t="str">
        <f>IFERROR(VLOOKUP($A1190,[1]products_2021_10_19_12_46_45!$A$3:$S$481,7,FALSE),"")</f>
        <v>Manga corta</v>
      </c>
      <c r="L1190" s="2" t="str">
        <f>IFERROR(VLOOKUP($A1190,[1]products_2021_10_19_12_46_45!$A$3:$S$481,8,FALSE),"")</f>
        <v/>
      </c>
      <c r="M1190" s="2" t="str">
        <f>IFERROR(VLOOKUP($A1190,[1]products_2021_10_19_12_46_45!$A$3:$S$481,9,FALSE),"")</f>
        <v>Camisa, Batista, Manga Corta</v>
      </c>
      <c r="N1190" s="2">
        <f>IFERROR(VLOOKUP(C1190,[2]articulo!$A$1:$D$9000,4,FALSE),"")</f>
        <v>3600</v>
      </c>
      <c r="O1190" s="2" t="str">
        <f>VLOOKUP($A1190,[1]products_2021_10_19_12_46_45!$A$3:$S$481,18,FALSE)</f>
        <v>https://rerda.com/4202/camisa-mc-csolapa-torcaza-t34-44-rio-negro.jpg</v>
      </c>
      <c r="P1190" s="2">
        <f>IFERROR(VLOOKUP(B1190,[3]stock!$A$1:$B$9000,2,FALSE),"0")</f>
        <v>6</v>
      </c>
      <c r="Q1190" s="2">
        <f>VLOOKUP($A1190,[1]products_2021_10_19_12_46_45!$A$3:$S$481,11,FALSE)</f>
        <v>5</v>
      </c>
      <c r="R1190" s="2">
        <f>VLOOKUP($A1190,[1]products_2021_10_19_12_46_45!$A$3:$S$481,12,FALSE)</f>
        <v>5</v>
      </c>
      <c r="S1190" s="2">
        <f>VLOOKUP($A1190,[1]products_2021_10_19_12_46_45!$A$3:$S$481,13,FALSE)</f>
        <v>5</v>
      </c>
      <c r="T1190" s="2">
        <f>VLOOKUP($A1190,[1]products_2021_10_19_12_46_45!$A$3:$S$481,14,FALSE)</f>
        <v>0.03</v>
      </c>
      <c r="U1190" s="2"/>
      <c r="V1190" s="2"/>
      <c r="W1190" s="2"/>
      <c r="X1190" s="2"/>
      <c r="Y1190" s="2"/>
      <c r="Z1190" s="2"/>
      <c r="AA1190" s="2"/>
      <c r="AB1190" s="2"/>
      <c r="AC1190" s="2"/>
      <c r="AD1190" s="2"/>
      <c r="AE1190" s="2"/>
      <c r="AF1190" s="2"/>
      <c r="AG1190" s="2"/>
      <c r="AH1190" s="2"/>
      <c r="AI1190" s="2"/>
      <c r="AJ1190" s="2"/>
      <c r="AK1190" s="2"/>
      <c r="AL1190" s="2"/>
      <c r="AM1190" s="2"/>
      <c r="AN1190" s="2"/>
      <c r="AO1190" s="2"/>
      <c r="AP1190" s="2"/>
      <c r="AQ1190" s="2"/>
      <c r="AR1190" s="2"/>
      <c r="AS1190" s="2"/>
    </row>
    <row r="1191" spans="1:45" hidden="1" x14ac:dyDescent="0.25">
      <c r="A1191" s="2">
        <v>893</v>
      </c>
      <c r="B1191" s="2">
        <v>412004238</v>
      </c>
      <c r="C1191" s="2">
        <f>VLOOKUP($A1191,[1]products_2021_10_19_12_46_45!$A$3:$S$481,3,FALSE)</f>
        <v>4120042</v>
      </c>
      <c r="D1191" s="2" t="str">
        <f>VLOOKUP($A1191,[1]products_2021_10_19_12_46_45!$A$3:$S$481,4,FALSE)</f>
        <v>Camisa cuello Solapa Celeste Gris Torcaza T:34-44 Río Negro</v>
      </c>
      <c r="E1191" s="3">
        <v>38</v>
      </c>
      <c r="F1191" s="4"/>
      <c r="G1191" s="2" t="str">
        <f>VLOOKUP($A1191,[1]products_2021_10_19_12_46_45!$A$3:$S$481,16,FALSE)</f>
        <v>Dos bolsillos tipo Plaqué con tapa, botón, ribete y tabla._x000D_
Charreteras en hombros._x000D_
Cuello tipo Solapa (Guayabera)._x000D_
Ideal para la provincia de Río Negro.</v>
      </c>
      <c r="H1191" s="2" t="str">
        <f>IFERROR(VLOOKUP($A1191,[1]products_2021_10_19_12_46_45!$A$3:$S$481,17,FALSE),"")</f>
        <v/>
      </c>
      <c r="I1191" s="2" t="str">
        <f>VLOOKUP($A1191,[1]products_2021_10_19_12_46_45!$A$3:$S$481,5,FALSE)</f>
        <v>Indumentaria militar</v>
      </c>
      <c r="J1191" s="2" t="str">
        <f>IFERROR(VLOOKUP($A1191,[1]products_2021_10_19_12_46_45!$A$3:$S$481,6,FALSE),"")</f>
        <v>Camisas</v>
      </c>
      <c r="K1191" s="2" t="str">
        <f>IFERROR(VLOOKUP($A1191,[1]products_2021_10_19_12_46_45!$A$3:$S$481,7,FALSE),"")</f>
        <v>Manga corta</v>
      </c>
      <c r="L1191" s="2" t="str">
        <f>IFERROR(VLOOKUP($A1191,[1]products_2021_10_19_12_46_45!$A$3:$S$481,8,FALSE),"")</f>
        <v/>
      </c>
      <c r="M1191" s="2" t="str">
        <f>IFERROR(VLOOKUP($A1191,[1]products_2021_10_19_12_46_45!$A$3:$S$481,9,FALSE),"")</f>
        <v>Camisa, Batista, Manga Corta</v>
      </c>
      <c r="N1191" s="2">
        <f>IFERROR(VLOOKUP(C1191,[2]articulo!$A$1:$D$9000,4,FALSE),"")</f>
        <v>3600</v>
      </c>
      <c r="O1191" s="2" t="str">
        <f>VLOOKUP($A1191,[1]products_2021_10_19_12_46_45!$A$3:$S$481,18,FALSE)</f>
        <v>https://rerda.com/4202/camisa-mc-csolapa-torcaza-t34-44-rio-negro.jpg</v>
      </c>
      <c r="P1191" s="2">
        <f>IFERROR(VLOOKUP(B1191,[3]stock!$A$1:$B$9000,2,FALSE),"0")</f>
        <v>3</v>
      </c>
      <c r="Q1191" s="2">
        <f>VLOOKUP($A1191,[1]products_2021_10_19_12_46_45!$A$3:$S$481,11,FALSE)</f>
        <v>5</v>
      </c>
      <c r="R1191" s="2">
        <f>VLOOKUP($A1191,[1]products_2021_10_19_12_46_45!$A$3:$S$481,12,FALSE)</f>
        <v>5</v>
      </c>
      <c r="S1191" s="2">
        <f>VLOOKUP($A1191,[1]products_2021_10_19_12_46_45!$A$3:$S$481,13,FALSE)</f>
        <v>5</v>
      </c>
      <c r="T1191" s="2">
        <f>VLOOKUP($A1191,[1]products_2021_10_19_12_46_45!$A$3:$S$481,14,FALSE)</f>
        <v>0.03</v>
      </c>
      <c r="U1191" s="2"/>
      <c r="V1191" s="2"/>
      <c r="W1191" s="2"/>
      <c r="X1191" s="2"/>
      <c r="Y1191" s="2"/>
      <c r="Z1191" s="2"/>
      <c r="AA1191" s="2"/>
      <c r="AB1191" s="2"/>
      <c r="AC1191" s="2"/>
      <c r="AD1191" s="2"/>
      <c r="AE1191" s="2"/>
      <c r="AF1191" s="2"/>
      <c r="AG1191" s="2"/>
      <c r="AH1191" s="2"/>
      <c r="AI1191" s="2"/>
      <c r="AJ1191" s="2"/>
      <c r="AK1191" s="2"/>
      <c r="AL1191" s="2"/>
      <c r="AM1191" s="2"/>
      <c r="AN1191" s="2"/>
      <c r="AO1191" s="2"/>
      <c r="AP1191" s="2"/>
      <c r="AQ1191" s="2"/>
      <c r="AR1191" s="2"/>
      <c r="AS1191" s="2"/>
    </row>
    <row r="1192" spans="1:45" hidden="1" x14ac:dyDescent="0.25">
      <c r="A1192" s="2">
        <v>893</v>
      </c>
      <c r="B1192" s="2">
        <v>412004240</v>
      </c>
      <c r="C1192" s="2">
        <f>VLOOKUP($A1192,[1]products_2021_10_19_12_46_45!$A$3:$S$481,3,FALSE)</f>
        <v>4120042</v>
      </c>
      <c r="D1192" s="2" t="str">
        <f>VLOOKUP($A1192,[1]products_2021_10_19_12_46_45!$A$3:$S$481,4,FALSE)</f>
        <v>Camisa cuello Solapa Celeste Gris Torcaza T:34-44 Río Negro</v>
      </c>
      <c r="E1192" s="3">
        <v>40</v>
      </c>
      <c r="F1192" s="4"/>
      <c r="G1192" s="2" t="str">
        <f>VLOOKUP($A1192,[1]products_2021_10_19_12_46_45!$A$3:$S$481,16,FALSE)</f>
        <v>Dos bolsillos tipo Plaqué con tapa, botón, ribete y tabla._x000D_
Charreteras en hombros._x000D_
Cuello tipo Solapa (Guayabera)._x000D_
Ideal para la provincia de Río Negro.</v>
      </c>
      <c r="H1192" s="2" t="str">
        <f>IFERROR(VLOOKUP($A1192,[1]products_2021_10_19_12_46_45!$A$3:$S$481,17,FALSE),"")</f>
        <v/>
      </c>
      <c r="I1192" s="2" t="str">
        <f>VLOOKUP($A1192,[1]products_2021_10_19_12_46_45!$A$3:$S$481,5,FALSE)</f>
        <v>Indumentaria militar</v>
      </c>
      <c r="J1192" s="2" t="str">
        <f>IFERROR(VLOOKUP($A1192,[1]products_2021_10_19_12_46_45!$A$3:$S$481,6,FALSE),"")</f>
        <v>Camisas</v>
      </c>
      <c r="K1192" s="2" t="str">
        <f>IFERROR(VLOOKUP($A1192,[1]products_2021_10_19_12_46_45!$A$3:$S$481,7,FALSE),"")</f>
        <v>Manga corta</v>
      </c>
      <c r="L1192" s="2" t="str">
        <f>IFERROR(VLOOKUP($A1192,[1]products_2021_10_19_12_46_45!$A$3:$S$481,8,FALSE),"")</f>
        <v/>
      </c>
      <c r="M1192" s="2" t="str">
        <f>IFERROR(VLOOKUP($A1192,[1]products_2021_10_19_12_46_45!$A$3:$S$481,9,FALSE),"")</f>
        <v>Camisa, Batista, Manga Corta</v>
      </c>
      <c r="N1192" s="2">
        <f>IFERROR(VLOOKUP(C1192,[2]articulo!$A$1:$D$9000,4,FALSE),"")</f>
        <v>3600</v>
      </c>
      <c r="O1192" s="2" t="str">
        <f>VLOOKUP($A1192,[1]products_2021_10_19_12_46_45!$A$3:$S$481,18,FALSE)</f>
        <v>https://rerda.com/4202/camisa-mc-csolapa-torcaza-t34-44-rio-negro.jpg</v>
      </c>
      <c r="P1192" s="2">
        <f>IFERROR(VLOOKUP(B1192,[3]stock!$A$1:$B$9000,2,FALSE),"0")</f>
        <v>0</v>
      </c>
      <c r="Q1192" s="2">
        <f>VLOOKUP($A1192,[1]products_2021_10_19_12_46_45!$A$3:$S$481,11,FALSE)</f>
        <v>5</v>
      </c>
      <c r="R1192" s="2">
        <f>VLOOKUP($A1192,[1]products_2021_10_19_12_46_45!$A$3:$S$481,12,FALSE)</f>
        <v>5</v>
      </c>
      <c r="S1192" s="2">
        <f>VLOOKUP($A1192,[1]products_2021_10_19_12_46_45!$A$3:$S$481,13,FALSE)</f>
        <v>5</v>
      </c>
      <c r="T1192" s="2">
        <f>VLOOKUP($A1192,[1]products_2021_10_19_12_46_45!$A$3:$S$481,14,FALSE)</f>
        <v>0.03</v>
      </c>
      <c r="U1192" s="2"/>
      <c r="V1192" s="2"/>
      <c r="W1192" s="2"/>
      <c r="X1192" s="2"/>
      <c r="Y1192" s="2"/>
      <c r="Z1192" s="2"/>
      <c r="AA1192" s="2"/>
      <c r="AB1192" s="2"/>
      <c r="AC1192" s="2"/>
      <c r="AD1192" s="2"/>
      <c r="AE1192" s="2"/>
      <c r="AF1192" s="2"/>
      <c r="AG1192" s="2"/>
      <c r="AH1192" s="2"/>
      <c r="AI1192" s="2"/>
      <c r="AJ1192" s="2"/>
      <c r="AK1192" s="2"/>
      <c r="AL1192" s="2"/>
      <c r="AM1192" s="2"/>
      <c r="AN1192" s="2"/>
      <c r="AO1192" s="2"/>
      <c r="AP1192" s="2"/>
      <c r="AQ1192" s="2"/>
      <c r="AR1192" s="2"/>
      <c r="AS1192" s="2"/>
    </row>
    <row r="1193" spans="1:45" hidden="1" x14ac:dyDescent="0.25">
      <c r="A1193" s="2">
        <v>893</v>
      </c>
      <c r="B1193" s="2">
        <v>412004242</v>
      </c>
      <c r="C1193" s="2">
        <f>VLOOKUP($A1193,[1]products_2021_10_19_12_46_45!$A$3:$S$481,3,FALSE)</f>
        <v>4120042</v>
      </c>
      <c r="D1193" s="2" t="str">
        <f>VLOOKUP($A1193,[1]products_2021_10_19_12_46_45!$A$3:$S$481,4,FALSE)</f>
        <v>Camisa cuello Solapa Celeste Gris Torcaza T:34-44 Río Negro</v>
      </c>
      <c r="E1193" s="3">
        <v>42</v>
      </c>
      <c r="F1193" s="4"/>
      <c r="G1193" s="2" t="str">
        <f>VLOOKUP($A1193,[1]products_2021_10_19_12_46_45!$A$3:$S$481,16,FALSE)</f>
        <v>Dos bolsillos tipo Plaqué con tapa, botón, ribete y tabla._x000D_
Charreteras en hombros._x000D_
Cuello tipo Solapa (Guayabera)._x000D_
Ideal para la provincia de Río Negro.</v>
      </c>
      <c r="H1193" s="2" t="str">
        <f>IFERROR(VLOOKUP($A1193,[1]products_2021_10_19_12_46_45!$A$3:$S$481,17,FALSE),"")</f>
        <v/>
      </c>
      <c r="I1193" s="2" t="str">
        <f>VLOOKUP($A1193,[1]products_2021_10_19_12_46_45!$A$3:$S$481,5,FALSE)</f>
        <v>Indumentaria militar</v>
      </c>
      <c r="J1193" s="2" t="str">
        <f>IFERROR(VLOOKUP($A1193,[1]products_2021_10_19_12_46_45!$A$3:$S$481,6,FALSE),"")</f>
        <v>Camisas</v>
      </c>
      <c r="K1193" s="2" t="str">
        <f>IFERROR(VLOOKUP($A1193,[1]products_2021_10_19_12_46_45!$A$3:$S$481,7,FALSE),"")</f>
        <v>Manga corta</v>
      </c>
      <c r="L1193" s="2" t="str">
        <f>IFERROR(VLOOKUP($A1193,[1]products_2021_10_19_12_46_45!$A$3:$S$481,8,FALSE),"")</f>
        <v/>
      </c>
      <c r="M1193" s="2" t="str">
        <f>IFERROR(VLOOKUP($A1193,[1]products_2021_10_19_12_46_45!$A$3:$S$481,9,FALSE),"")</f>
        <v>Camisa, Batista, Manga Corta</v>
      </c>
      <c r="N1193" s="2">
        <f>IFERROR(VLOOKUP(C1193,[2]articulo!$A$1:$D$9000,4,FALSE),"")</f>
        <v>3600</v>
      </c>
      <c r="O1193" s="2" t="str">
        <f>VLOOKUP($A1193,[1]products_2021_10_19_12_46_45!$A$3:$S$481,18,FALSE)</f>
        <v>https://rerda.com/4202/camisa-mc-csolapa-torcaza-t34-44-rio-negro.jpg</v>
      </c>
      <c r="P1193" s="2">
        <f>IFERROR(VLOOKUP(B1193,[3]stock!$A$1:$B$9000,2,FALSE),"0")</f>
        <v>0</v>
      </c>
      <c r="Q1193" s="2">
        <f>VLOOKUP($A1193,[1]products_2021_10_19_12_46_45!$A$3:$S$481,11,FALSE)</f>
        <v>5</v>
      </c>
      <c r="R1193" s="2">
        <f>VLOOKUP($A1193,[1]products_2021_10_19_12_46_45!$A$3:$S$481,12,FALSE)</f>
        <v>5</v>
      </c>
      <c r="S1193" s="2">
        <f>VLOOKUP($A1193,[1]products_2021_10_19_12_46_45!$A$3:$S$481,13,FALSE)</f>
        <v>5</v>
      </c>
      <c r="T1193" s="2">
        <f>VLOOKUP($A1193,[1]products_2021_10_19_12_46_45!$A$3:$S$481,14,FALSE)</f>
        <v>0.03</v>
      </c>
      <c r="U1193" s="2"/>
      <c r="V1193" s="2"/>
      <c r="W1193" s="2"/>
      <c r="X1193" s="2"/>
      <c r="Y1193" s="2"/>
      <c r="Z1193" s="2"/>
      <c r="AA1193" s="2"/>
      <c r="AB1193" s="2"/>
      <c r="AC1193" s="2"/>
      <c r="AD1193" s="2"/>
      <c r="AE1193" s="2"/>
      <c r="AF1193" s="2"/>
      <c r="AG1193" s="2"/>
      <c r="AH1193" s="2"/>
      <c r="AI1193" s="2"/>
      <c r="AJ1193" s="2"/>
      <c r="AK1193" s="2"/>
      <c r="AL1193" s="2"/>
      <c r="AM1193" s="2"/>
      <c r="AN1193" s="2"/>
      <c r="AO1193" s="2"/>
      <c r="AP1193" s="2"/>
      <c r="AQ1193" s="2"/>
      <c r="AR1193" s="2"/>
      <c r="AS1193" s="2"/>
    </row>
    <row r="1194" spans="1:45" hidden="1" x14ac:dyDescent="0.25">
      <c r="A1194" s="2">
        <v>893</v>
      </c>
      <c r="B1194" s="2">
        <v>412004244</v>
      </c>
      <c r="C1194" s="2">
        <f>VLOOKUP($A1194,[1]products_2021_10_19_12_46_45!$A$3:$S$481,3,FALSE)</f>
        <v>4120042</v>
      </c>
      <c r="D1194" s="2" t="str">
        <f>VLOOKUP($A1194,[1]products_2021_10_19_12_46_45!$A$3:$S$481,4,FALSE)</f>
        <v>Camisa cuello Solapa Celeste Gris Torcaza T:34-44 Río Negro</v>
      </c>
      <c r="E1194" s="3">
        <v>44</v>
      </c>
      <c r="F1194" s="4"/>
      <c r="G1194" s="2" t="str">
        <f>VLOOKUP($A1194,[1]products_2021_10_19_12_46_45!$A$3:$S$481,16,FALSE)</f>
        <v>Dos bolsillos tipo Plaqué con tapa, botón, ribete y tabla._x000D_
Charreteras en hombros._x000D_
Cuello tipo Solapa (Guayabera)._x000D_
Ideal para la provincia de Río Negro.</v>
      </c>
      <c r="H1194" s="2" t="str">
        <f>IFERROR(VLOOKUP($A1194,[1]products_2021_10_19_12_46_45!$A$3:$S$481,17,FALSE),"")</f>
        <v/>
      </c>
      <c r="I1194" s="2" t="str">
        <f>VLOOKUP($A1194,[1]products_2021_10_19_12_46_45!$A$3:$S$481,5,FALSE)</f>
        <v>Indumentaria militar</v>
      </c>
      <c r="J1194" s="2" t="str">
        <f>IFERROR(VLOOKUP($A1194,[1]products_2021_10_19_12_46_45!$A$3:$S$481,6,FALSE),"")</f>
        <v>Camisas</v>
      </c>
      <c r="K1194" s="2" t="str">
        <f>IFERROR(VLOOKUP($A1194,[1]products_2021_10_19_12_46_45!$A$3:$S$481,7,FALSE),"")</f>
        <v>Manga corta</v>
      </c>
      <c r="L1194" s="2" t="str">
        <f>IFERROR(VLOOKUP($A1194,[1]products_2021_10_19_12_46_45!$A$3:$S$481,8,FALSE),"")</f>
        <v/>
      </c>
      <c r="M1194" s="2" t="str">
        <f>IFERROR(VLOOKUP($A1194,[1]products_2021_10_19_12_46_45!$A$3:$S$481,9,FALSE),"")</f>
        <v>Camisa, Batista, Manga Corta</v>
      </c>
      <c r="N1194" s="2">
        <f>IFERROR(VLOOKUP(C1194,[2]articulo!$A$1:$D$9000,4,FALSE),"")</f>
        <v>3600</v>
      </c>
      <c r="O1194" s="2" t="str">
        <f>VLOOKUP($A1194,[1]products_2021_10_19_12_46_45!$A$3:$S$481,18,FALSE)</f>
        <v>https://rerda.com/4202/camisa-mc-csolapa-torcaza-t34-44-rio-negro.jpg</v>
      </c>
      <c r="P1194" s="2">
        <f>IFERROR(VLOOKUP(B1194,[3]stock!$A$1:$B$9000,2,FALSE),"0")</f>
        <v>0</v>
      </c>
      <c r="Q1194" s="2">
        <f>VLOOKUP($A1194,[1]products_2021_10_19_12_46_45!$A$3:$S$481,11,FALSE)</f>
        <v>5</v>
      </c>
      <c r="R1194" s="2">
        <f>VLOOKUP($A1194,[1]products_2021_10_19_12_46_45!$A$3:$S$481,12,FALSE)</f>
        <v>5</v>
      </c>
      <c r="S1194" s="2">
        <f>VLOOKUP($A1194,[1]products_2021_10_19_12_46_45!$A$3:$S$481,13,FALSE)</f>
        <v>5</v>
      </c>
      <c r="T1194" s="2">
        <f>VLOOKUP($A1194,[1]products_2021_10_19_12_46_45!$A$3:$S$481,14,FALSE)</f>
        <v>0.03</v>
      </c>
      <c r="U1194" s="2"/>
      <c r="V1194" s="2"/>
      <c r="W1194" s="2"/>
      <c r="X1194" s="2"/>
      <c r="Y1194" s="2"/>
      <c r="Z1194" s="2"/>
      <c r="AA1194" s="2"/>
      <c r="AB1194" s="2"/>
      <c r="AC1194" s="2"/>
      <c r="AD1194" s="2"/>
      <c r="AE1194" s="2"/>
      <c r="AF1194" s="2"/>
      <c r="AG1194" s="2"/>
      <c r="AH1194" s="2"/>
      <c r="AI1194" s="2"/>
      <c r="AJ1194" s="2"/>
      <c r="AK1194" s="2"/>
      <c r="AL1194" s="2"/>
      <c r="AM1194" s="2"/>
      <c r="AN1194" s="2"/>
      <c r="AO1194" s="2"/>
      <c r="AP1194" s="2"/>
      <c r="AQ1194" s="2"/>
      <c r="AR1194" s="2"/>
      <c r="AS1194" s="2"/>
    </row>
    <row r="1195" spans="1:45" hidden="1" x14ac:dyDescent="0.25">
      <c r="A1195" s="2">
        <v>894</v>
      </c>
      <c r="B1195" s="2">
        <v>412004346</v>
      </c>
      <c r="C1195" s="2">
        <f>VLOOKUP($A1195,[1]products_2021_10_19_12_46_45!$A$3:$S$481,3,FALSE)</f>
        <v>4120043</v>
      </c>
      <c r="D1195" s="2" t="str">
        <f>VLOOKUP($A1195,[1]products_2021_10_19_12_46_45!$A$3:$S$481,4,FALSE)</f>
        <v>Camisa cuello Solapa Celeste Gris Torcaza T:46-50 Río Negro</v>
      </c>
      <c r="E1195" s="3">
        <v>46</v>
      </c>
      <c r="F1195" s="4"/>
      <c r="G1195" s="2" t="str">
        <f>VLOOKUP($A1195,[1]products_2021_10_19_12_46_45!$A$3:$S$481,16,FALSE)</f>
        <v>Dos bolsillos tipo Plaqué con tapa, botón, ribete y tabla._x000D_
Charreteras en hombros._x000D_
Cuello tipo Solapa (Guayabera)._x000D_
Ideal para la provincia de Río Negro.</v>
      </c>
      <c r="H1195" s="2" t="str">
        <f>IFERROR(VLOOKUP($A1195,[1]products_2021_10_19_12_46_45!$A$3:$S$481,17,FALSE),"")</f>
        <v/>
      </c>
      <c r="I1195" s="2" t="str">
        <f>VLOOKUP($A1195,[1]products_2021_10_19_12_46_45!$A$3:$S$481,5,FALSE)</f>
        <v>Indumentaria militar</v>
      </c>
      <c r="J1195" s="2" t="str">
        <f>IFERROR(VLOOKUP($A1195,[1]products_2021_10_19_12_46_45!$A$3:$S$481,6,FALSE),"")</f>
        <v>Camisas</v>
      </c>
      <c r="K1195" s="2" t="str">
        <f>IFERROR(VLOOKUP($A1195,[1]products_2021_10_19_12_46_45!$A$3:$S$481,7,FALSE),"")</f>
        <v>Manga corta</v>
      </c>
      <c r="L1195" s="2" t="str">
        <f>IFERROR(VLOOKUP($A1195,[1]products_2021_10_19_12_46_45!$A$3:$S$481,8,FALSE),"")</f>
        <v/>
      </c>
      <c r="M1195" s="2" t="str">
        <f>IFERROR(VLOOKUP($A1195,[1]products_2021_10_19_12_46_45!$A$3:$S$481,9,FALSE),"")</f>
        <v>Camisa, Batista, Manga Corta</v>
      </c>
      <c r="N1195" s="2">
        <f>IFERROR(VLOOKUP(C1195,[2]articulo!$A$1:$D$9000,4,FALSE),"")</f>
        <v>3750</v>
      </c>
      <c r="O1195" s="2" t="str">
        <f>VLOOKUP($A1195,[1]products_2021_10_19_12_46_45!$A$3:$S$481,18,FALSE)</f>
        <v>https://rerda.com/4211/camisa-mc-csolapa-torcaza-t46-50-rio-negro.jpg</v>
      </c>
      <c r="P1195" s="2">
        <f>IFERROR(VLOOKUP(B1195,[3]stock!$A$1:$B$9000,2,FALSE),"0")</f>
        <v>2</v>
      </c>
      <c r="Q1195" s="2">
        <f>VLOOKUP($A1195,[1]products_2021_10_19_12_46_45!$A$3:$S$481,11,FALSE)</f>
        <v>5</v>
      </c>
      <c r="R1195" s="2">
        <f>VLOOKUP($A1195,[1]products_2021_10_19_12_46_45!$A$3:$S$481,12,FALSE)</f>
        <v>5</v>
      </c>
      <c r="S1195" s="2">
        <f>VLOOKUP($A1195,[1]products_2021_10_19_12_46_45!$A$3:$S$481,13,FALSE)</f>
        <v>5</v>
      </c>
      <c r="T1195" s="2">
        <f>VLOOKUP($A1195,[1]products_2021_10_19_12_46_45!$A$3:$S$481,14,FALSE)</f>
        <v>0.03</v>
      </c>
      <c r="U1195" s="2"/>
      <c r="V1195" s="2"/>
      <c r="W1195" s="2"/>
      <c r="X1195" s="2"/>
      <c r="Y1195" s="2"/>
      <c r="Z1195" s="2"/>
      <c r="AA1195" s="2"/>
      <c r="AB1195" s="2"/>
      <c r="AC1195" s="2"/>
      <c r="AD1195" s="2"/>
      <c r="AE1195" s="2"/>
      <c r="AF1195" s="2"/>
      <c r="AG1195" s="2"/>
      <c r="AH1195" s="2"/>
      <c r="AI1195" s="2"/>
      <c r="AJ1195" s="2"/>
      <c r="AK1195" s="2"/>
      <c r="AL1195" s="2"/>
      <c r="AM1195" s="2"/>
      <c r="AN1195" s="2"/>
      <c r="AO1195" s="2"/>
      <c r="AP1195" s="2"/>
      <c r="AQ1195" s="2"/>
      <c r="AR1195" s="2"/>
      <c r="AS1195" s="2"/>
    </row>
    <row r="1196" spans="1:45" hidden="1" x14ac:dyDescent="0.25">
      <c r="A1196" s="2">
        <v>894</v>
      </c>
      <c r="B1196" s="2">
        <v>412004348</v>
      </c>
      <c r="C1196" s="2">
        <f>VLOOKUP($A1196,[1]products_2021_10_19_12_46_45!$A$3:$S$481,3,FALSE)</f>
        <v>4120043</v>
      </c>
      <c r="D1196" s="2" t="str">
        <f>VLOOKUP($A1196,[1]products_2021_10_19_12_46_45!$A$3:$S$481,4,FALSE)</f>
        <v>Camisa cuello Solapa Celeste Gris Torcaza T:46-50 Río Negro</v>
      </c>
      <c r="E1196" s="3">
        <v>48</v>
      </c>
      <c r="F1196" s="4"/>
      <c r="G1196" s="2" t="str">
        <f>VLOOKUP($A1196,[1]products_2021_10_19_12_46_45!$A$3:$S$481,16,FALSE)</f>
        <v>Dos bolsillos tipo Plaqué con tapa, botón, ribete y tabla._x000D_
Charreteras en hombros._x000D_
Cuello tipo Solapa (Guayabera)._x000D_
Ideal para la provincia de Río Negro.</v>
      </c>
      <c r="H1196" s="2" t="str">
        <f>IFERROR(VLOOKUP($A1196,[1]products_2021_10_19_12_46_45!$A$3:$S$481,17,FALSE),"")</f>
        <v/>
      </c>
      <c r="I1196" s="2" t="str">
        <f>VLOOKUP($A1196,[1]products_2021_10_19_12_46_45!$A$3:$S$481,5,FALSE)</f>
        <v>Indumentaria militar</v>
      </c>
      <c r="J1196" s="2" t="str">
        <f>IFERROR(VLOOKUP($A1196,[1]products_2021_10_19_12_46_45!$A$3:$S$481,6,FALSE),"")</f>
        <v>Camisas</v>
      </c>
      <c r="K1196" s="2" t="str">
        <f>IFERROR(VLOOKUP($A1196,[1]products_2021_10_19_12_46_45!$A$3:$S$481,7,FALSE),"")</f>
        <v>Manga corta</v>
      </c>
      <c r="L1196" s="2" t="str">
        <f>IFERROR(VLOOKUP($A1196,[1]products_2021_10_19_12_46_45!$A$3:$S$481,8,FALSE),"")</f>
        <v/>
      </c>
      <c r="M1196" s="2" t="str">
        <f>IFERROR(VLOOKUP($A1196,[1]products_2021_10_19_12_46_45!$A$3:$S$481,9,FALSE),"")</f>
        <v>Camisa, Batista, Manga Corta</v>
      </c>
      <c r="N1196" s="2">
        <f>IFERROR(VLOOKUP(C1196,[2]articulo!$A$1:$D$9000,4,FALSE),"")</f>
        <v>3750</v>
      </c>
      <c r="O1196" s="2" t="str">
        <f>VLOOKUP($A1196,[1]products_2021_10_19_12_46_45!$A$3:$S$481,18,FALSE)</f>
        <v>https://rerda.com/4211/camisa-mc-csolapa-torcaza-t46-50-rio-negro.jpg</v>
      </c>
      <c r="P1196" s="2">
        <f>IFERROR(VLOOKUP(B1196,[3]stock!$A$1:$B$9000,2,FALSE),"0")</f>
        <v>1</v>
      </c>
      <c r="Q1196" s="2">
        <f>VLOOKUP($A1196,[1]products_2021_10_19_12_46_45!$A$3:$S$481,11,FALSE)</f>
        <v>5</v>
      </c>
      <c r="R1196" s="2">
        <f>VLOOKUP($A1196,[1]products_2021_10_19_12_46_45!$A$3:$S$481,12,FALSE)</f>
        <v>5</v>
      </c>
      <c r="S1196" s="2">
        <f>VLOOKUP($A1196,[1]products_2021_10_19_12_46_45!$A$3:$S$481,13,FALSE)</f>
        <v>5</v>
      </c>
      <c r="T1196" s="2">
        <f>VLOOKUP($A1196,[1]products_2021_10_19_12_46_45!$A$3:$S$481,14,FALSE)</f>
        <v>0.03</v>
      </c>
      <c r="U1196" s="2"/>
      <c r="V1196" s="2"/>
      <c r="W1196" s="2"/>
      <c r="X1196" s="2"/>
      <c r="Y1196" s="2"/>
      <c r="Z1196" s="2"/>
      <c r="AA1196" s="2"/>
      <c r="AB1196" s="2"/>
      <c r="AC1196" s="2"/>
      <c r="AD1196" s="2"/>
      <c r="AE1196" s="2"/>
      <c r="AF1196" s="2"/>
      <c r="AG1196" s="2"/>
      <c r="AH1196" s="2"/>
      <c r="AI1196" s="2"/>
      <c r="AJ1196" s="2"/>
      <c r="AK1196" s="2"/>
      <c r="AL1196" s="2"/>
      <c r="AM1196" s="2"/>
      <c r="AN1196" s="2"/>
      <c r="AO1196" s="2"/>
      <c r="AP1196" s="2"/>
      <c r="AQ1196" s="2"/>
      <c r="AR1196" s="2"/>
      <c r="AS1196" s="2"/>
    </row>
    <row r="1197" spans="1:45" hidden="1" x14ac:dyDescent="0.25">
      <c r="A1197" s="2">
        <v>894</v>
      </c>
      <c r="B1197" s="2">
        <v>412004350</v>
      </c>
      <c r="C1197" s="2">
        <f>VLOOKUP($A1197,[1]products_2021_10_19_12_46_45!$A$3:$S$481,3,FALSE)</f>
        <v>4120043</v>
      </c>
      <c r="D1197" s="2" t="str">
        <f>VLOOKUP($A1197,[1]products_2021_10_19_12_46_45!$A$3:$S$481,4,FALSE)</f>
        <v>Camisa cuello Solapa Celeste Gris Torcaza T:46-50 Río Negro</v>
      </c>
      <c r="E1197" s="3">
        <v>50</v>
      </c>
      <c r="F1197" s="4"/>
      <c r="G1197" s="2" t="str">
        <f>VLOOKUP($A1197,[1]products_2021_10_19_12_46_45!$A$3:$S$481,16,FALSE)</f>
        <v>Dos bolsillos tipo Plaqué con tapa, botón, ribete y tabla._x000D_
Charreteras en hombros._x000D_
Cuello tipo Solapa (Guayabera)._x000D_
Ideal para la provincia de Río Negro.</v>
      </c>
      <c r="H1197" s="2" t="str">
        <f>IFERROR(VLOOKUP($A1197,[1]products_2021_10_19_12_46_45!$A$3:$S$481,17,FALSE),"")</f>
        <v/>
      </c>
      <c r="I1197" s="2" t="str">
        <f>VLOOKUP($A1197,[1]products_2021_10_19_12_46_45!$A$3:$S$481,5,FALSE)</f>
        <v>Indumentaria militar</v>
      </c>
      <c r="J1197" s="2" t="str">
        <f>IFERROR(VLOOKUP($A1197,[1]products_2021_10_19_12_46_45!$A$3:$S$481,6,FALSE),"")</f>
        <v>Camisas</v>
      </c>
      <c r="K1197" s="2" t="str">
        <f>IFERROR(VLOOKUP($A1197,[1]products_2021_10_19_12_46_45!$A$3:$S$481,7,FALSE),"")</f>
        <v>Manga corta</v>
      </c>
      <c r="L1197" s="2" t="str">
        <f>IFERROR(VLOOKUP($A1197,[1]products_2021_10_19_12_46_45!$A$3:$S$481,8,FALSE),"")</f>
        <v/>
      </c>
      <c r="M1197" s="2" t="str">
        <f>IFERROR(VLOOKUP($A1197,[1]products_2021_10_19_12_46_45!$A$3:$S$481,9,FALSE),"")</f>
        <v>Camisa, Batista, Manga Corta</v>
      </c>
      <c r="N1197" s="2">
        <f>IFERROR(VLOOKUP(C1197,[2]articulo!$A$1:$D$9000,4,FALSE),"")</f>
        <v>3750</v>
      </c>
      <c r="O1197" s="2" t="str">
        <f>VLOOKUP($A1197,[1]products_2021_10_19_12_46_45!$A$3:$S$481,18,FALSE)</f>
        <v>https://rerda.com/4211/camisa-mc-csolapa-torcaza-t46-50-rio-negro.jpg</v>
      </c>
      <c r="P1197" s="2">
        <f>IFERROR(VLOOKUP(B1197,[3]stock!$A$1:$B$9000,2,FALSE),"0")</f>
        <v>0</v>
      </c>
      <c r="Q1197" s="2">
        <f>VLOOKUP($A1197,[1]products_2021_10_19_12_46_45!$A$3:$S$481,11,FALSE)</f>
        <v>5</v>
      </c>
      <c r="R1197" s="2">
        <f>VLOOKUP($A1197,[1]products_2021_10_19_12_46_45!$A$3:$S$481,12,FALSE)</f>
        <v>5</v>
      </c>
      <c r="S1197" s="2">
        <f>VLOOKUP($A1197,[1]products_2021_10_19_12_46_45!$A$3:$S$481,13,FALSE)</f>
        <v>5</v>
      </c>
      <c r="T1197" s="2">
        <f>VLOOKUP($A1197,[1]products_2021_10_19_12_46_45!$A$3:$S$481,14,FALSE)</f>
        <v>0.03</v>
      </c>
      <c r="U1197" s="2"/>
      <c r="V1197" s="2"/>
      <c r="W1197" s="2"/>
      <c r="X1197" s="2"/>
      <c r="Y1197" s="2"/>
      <c r="Z1197" s="2"/>
      <c r="AA1197" s="2"/>
      <c r="AB1197" s="2"/>
      <c r="AC1197" s="2"/>
      <c r="AD1197" s="2"/>
      <c r="AE1197" s="2"/>
      <c r="AF1197" s="2"/>
      <c r="AG1197" s="2"/>
      <c r="AH1197" s="2"/>
      <c r="AI1197" s="2"/>
      <c r="AJ1197" s="2"/>
      <c r="AK1197" s="2"/>
      <c r="AL1197" s="2"/>
      <c r="AM1197" s="2"/>
      <c r="AN1197" s="2"/>
      <c r="AO1197" s="2"/>
      <c r="AP1197" s="2"/>
      <c r="AQ1197" s="2"/>
      <c r="AR1197" s="2"/>
      <c r="AS1197" s="2"/>
    </row>
    <row r="1198" spans="1:45" hidden="1" x14ac:dyDescent="0.25">
      <c r="A1198" s="2">
        <v>753</v>
      </c>
      <c r="B1198" s="2">
        <v>412010034</v>
      </c>
      <c r="C1198" s="2">
        <f>VLOOKUP($A1198,[1]products_2021_10_19_12_46_45!$A$3:$S$481,3,FALSE)</f>
        <v>4120100</v>
      </c>
      <c r="D1198" s="2" t="str">
        <f>VLOOKUP($A1198,[1]products_2021_10_19_12_46_45!$A$3:$S$481,4,FALSE)</f>
        <v>Camisa Manga Larga Blanca</v>
      </c>
      <c r="E1198" s="3">
        <v>34</v>
      </c>
      <c r="F1198" s="4"/>
      <c r="G1198" s="2" t="str">
        <f>VLOOKUP($A1198,[1]products_2021_10_19_12_46_45!$A$3:$S$481,16,FALSE)</f>
        <v>Dos bolsillos tipo Plaqué con tapa, botón, ribete y tabla._x000D_
Charreteras en hombros._x000D_
Cuello tipo francés._x000D_
Ideal para Penitenciaría.</v>
      </c>
      <c r="H1198" s="2" t="str">
        <f>IFERROR(VLOOKUP($A1198,[1]products_2021_10_19_12_46_45!$A$3:$S$481,17,FALSE),"")</f>
        <v/>
      </c>
      <c r="I1198" s="2" t="str">
        <f>VLOOKUP($A1198,[1]products_2021_10_19_12_46_45!$A$3:$S$481,5,FALSE)</f>
        <v>Indumentaria militar</v>
      </c>
      <c r="J1198" s="2" t="str">
        <f>IFERROR(VLOOKUP($A1198,[1]products_2021_10_19_12_46_45!$A$3:$S$481,6,FALSE),"")</f>
        <v>Camisas</v>
      </c>
      <c r="K1198" s="2" t="str">
        <f>IFERROR(VLOOKUP($A1198,[1]products_2021_10_19_12_46_45!$A$3:$S$481,7,FALSE),"")</f>
        <v>Manga larga</v>
      </c>
      <c r="L1198" s="2" t="str">
        <f>IFERROR(VLOOKUP($A1198,[1]products_2021_10_19_12_46_45!$A$3:$S$481,8,FALSE),"")</f>
        <v/>
      </c>
      <c r="M1198" s="2" t="str">
        <f>IFERROR(VLOOKUP($A1198,[1]products_2021_10_19_12_46_45!$A$3:$S$481,9,FALSE),"")</f>
        <v>Camisa, Manga Larga, Batista</v>
      </c>
      <c r="N1198" s="2">
        <f>IFERROR(VLOOKUP(C1198,[2]articulo!$A$1:$D$9000,4,FALSE),"")</f>
        <v>3700</v>
      </c>
      <c r="O1198" s="2" t="str">
        <f>VLOOKUP($A1198,[1]products_2021_10_19_12_46_45!$A$3:$S$481,18,FALSE)</f>
        <v>https://rerda.com/3541/camisa-ml-blanca.jpg,https://rerda.com/3542/camisa-ml-blanca.jpg</v>
      </c>
      <c r="P1198" s="2">
        <f>IFERROR(VLOOKUP(B1198,[3]stock!$A$1:$B$9000,2,FALSE),"0")</f>
        <v>2</v>
      </c>
      <c r="Q1198" s="2">
        <f>VLOOKUP($A1198,[1]products_2021_10_19_12_46_45!$A$3:$S$481,11,FALSE)</f>
        <v>5</v>
      </c>
      <c r="R1198" s="2">
        <f>VLOOKUP($A1198,[1]products_2021_10_19_12_46_45!$A$3:$S$481,12,FALSE)</f>
        <v>5</v>
      </c>
      <c r="S1198" s="2">
        <f>VLOOKUP($A1198,[1]products_2021_10_19_12_46_45!$A$3:$S$481,13,FALSE)</f>
        <v>5</v>
      </c>
      <c r="T1198" s="2">
        <f>VLOOKUP($A1198,[1]products_2021_10_19_12_46_45!$A$3:$S$481,14,FALSE)</f>
        <v>0.03</v>
      </c>
      <c r="U1198" s="2"/>
      <c r="V1198" s="2"/>
      <c r="W1198" s="2"/>
      <c r="X1198" s="2"/>
      <c r="Y1198" s="2"/>
      <c r="Z1198" s="2"/>
      <c r="AA1198" s="2"/>
      <c r="AB1198" s="2"/>
      <c r="AC1198" s="2"/>
      <c r="AD1198" s="2"/>
      <c r="AE1198" s="2"/>
      <c r="AF1198" s="2"/>
      <c r="AG1198" s="2"/>
      <c r="AH1198" s="2"/>
      <c r="AI1198" s="2"/>
      <c r="AJ1198" s="2"/>
      <c r="AK1198" s="2"/>
      <c r="AL1198" s="2"/>
      <c r="AM1198" s="2"/>
      <c r="AN1198" s="2"/>
      <c r="AO1198" s="2"/>
      <c r="AP1198" s="2"/>
      <c r="AQ1198" s="2"/>
      <c r="AR1198" s="2"/>
      <c r="AS1198" s="2"/>
    </row>
    <row r="1199" spans="1:45" hidden="1" x14ac:dyDescent="0.25">
      <c r="A1199" s="2">
        <v>753</v>
      </c>
      <c r="B1199" s="2">
        <v>412010036</v>
      </c>
      <c r="C1199" s="2">
        <f>VLOOKUP($A1199,[1]products_2021_10_19_12_46_45!$A$3:$S$481,3,FALSE)</f>
        <v>4120100</v>
      </c>
      <c r="D1199" s="2" t="str">
        <f>VLOOKUP($A1199,[1]products_2021_10_19_12_46_45!$A$3:$S$481,4,FALSE)</f>
        <v>Camisa Manga Larga Blanca</v>
      </c>
      <c r="E1199" s="3">
        <v>36</v>
      </c>
      <c r="F1199" s="4"/>
      <c r="G1199" s="2" t="str">
        <f>VLOOKUP($A1199,[1]products_2021_10_19_12_46_45!$A$3:$S$481,16,FALSE)</f>
        <v>Dos bolsillos tipo Plaqué con tapa, botón, ribete y tabla._x000D_
Charreteras en hombros._x000D_
Cuello tipo francés._x000D_
Ideal para Penitenciaría.</v>
      </c>
      <c r="H1199" s="2" t="str">
        <f>IFERROR(VLOOKUP($A1199,[1]products_2021_10_19_12_46_45!$A$3:$S$481,17,FALSE),"")</f>
        <v/>
      </c>
      <c r="I1199" s="2" t="str">
        <f>VLOOKUP($A1199,[1]products_2021_10_19_12_46_45!$A$3:$S$481,5,FALSE)</f>
        <v>Indumentaria militar</v>
      </c>
      <c r="J1199" s="2" t="str">
        <f>IFERROR(VLOOKUP($A1199,[1]products_2021_10_19_12_46_45!$A$3:$S$481,6,FALSE),"")</f>
        <v>Camisas</v>
      </c>
      <c r="K1199" s="2" t="str">
        <f>IFERROR(VLOOKUP($A1199,[1]products_2021_10_19_12_46_45!$A$3:$S$481,7,FALSE),"")</f>
        <v>Manga larga</v>
      </c>
      <c r="L1199" s="2" t="str">
        <f>IFERROR(VLOOKUP($A1199,[1]products_2021_10_19_12_46_45!$A$3:$S$481,8,FALSE),"")</f>
        <v/>
      </c>
      <c r="M1199" s="2" t="str">
        <f>IFERROR(VLOOKUP($A1199,[1]products_2021_10_19_12_46_45!$A$3:$S$481,9,FALSE),"")</f>
        <v>Camisa, Manga Larga, Batista</v>
      </c>
      <c r="N1199" s="2">
        <f>IFERROR(VLOOKUP(C1199,[2]articulo!$A$1:$D$9000,4,FALSE),"")</f>
        <v>3700</v>
      </c>
      <c r="O1199" s="2" t="str">
        <f>VLOOKUP($A1199,[1]products_2021_10_19_12_46_45!$A$3:$S$481,18,FALSE)</f>
        <v>https://rerda.com/3541/camisa-ml-blanca.jpg,https://rerda.com/3542/camisa-ml-blanca.jpg</v>
      </c>
      <c r="P1199" s="2">
        <f>IFERROR(VLOOKUP(B1199,[3]stock!$A$1:$B$9000,2,FALSE),"0")</f>
        <v>6</v>
      </c>
      <c r="Q1199" s="2">
        <f>VLOOKUP($A1199,[1]products_2021_10_19_12_46_45!$A$3:$S$481,11,FALSE)</f>
        <v>5</v>
      </c>
      <c r="R1199" s="2">
        <f>VLOOKUP($A1199,[1]products_2021_10_19_12_46_45!$A$3:$S$481,12,FALSE)</f>
        <v>5</v>
      </c>
      <c r="S1199" s="2">
        <f>VLOOKUP($A1199,[1]products_2021_10_19_12_46_45!$A$3:$S$481,13,FALSE)</f>
        <v>5</v>
      </c>
      <c r="T1199" s="2">
        <f>VLOOKUP($A1199,[1]products_2021_10_19_12_46_45!$A$3:$S$481,14,FALSE)</f>
        <v>0.03</v>
      </c>
      <c r="U1199" s="2"/>
      <c r="V1199" s="2"/>
      <c r="W1199" s="2"/>
      <c r="X1199" s="2"/>
      <c r="Y1199" s="2"/>
      <c r="Z1199" s="2"/>
      <c r="AA1199" s="2"/>
      <c r="AB1199" s="2"/>
      <c r="AC1199" s="2"/>
      <c r="AD1199" s="2"/>
      <c r="AE1199" s="2"/>
      <c r="AF1199" s="2"/>
      <c r="AG1199" s="2"/>
      <c r="AH1199" s="2"/>
      <c r="AI1199" s="2"/>
      <c r="AJ1199" s="2"/>
      <c r="AK1199" s="2"/>
      <c r="AL1199" s="2"/>
      <c r="AM1199" s="2"/>
      <c r="AN1199" s="2"/>
      <c r="AO1199" s="2"/>
      <c r="AP1199" s="2"/>
      <c r="AQ1199" s="2"/>
      <c r="AR1199" s="2"/>
      <c r="AS1199" s="2"/>
    </row>
    <row r="1200" spans="1:45" hidden="1" x14ac:dyDescent="0.25">
      <c r="A1200" s="2">
        <v>753</v>
      </c>
      <c r="B1200" s="2">
        <v>412010038</v>
      </c>
      <c r="C1200" s="2">
        <f>VLOOKUP($A1200,[1]products_2021_10_19_12_46_45!$A$3:$S$481,3,FALSE)</f>
        <v>4120100</v>
      </c>
      <c r="D1200" s="2" t="str">
        <f>VLOOKUP($A1200,[1]products_2021_10_19_12_46_45!$A$3:$S$481,4,FALSE)</f>
        <v>Camisa Manga Larga Blanca</v>
      </c>
      <c r="E1200" s="3">
        <v>38</v>
      </c>
      <c r="F1200" s="4"/>
      <c r="G1200" s="2" t="str">
        <f>VLOOKUP($A1200,[1]products_2021_10_19_12_46_45!$A$3:$S$481,16,FALSE)</f>
        <v>Dos bolsillos tipo Plaqué con tapa, botón, ribete y tabla._x000D_
Charreteras en hombros._x000D_
Cuello tipo francés._x000D_
Ideal para Penitenciaría.</v>
      </c>
      <c r="H1200" s="2" t="str">
        <f>IFERROR(VLOOKUP($A1200,[1]products_2021_10_19_12_46_45!$A$3:$S$481,17,FALSE),"")</f>
        <v/>
      </c>
      <c r="I1200" s="2" t="str">
        <f>VLOOKUP($A1200,[1]products_2021_10_19_12_46_45!$A$3:$S$481,5,FALSE)</f>
        <v>Indumentaria militar</v>
      </c>
      <c r="J1200" s="2" t="str">
        <f>IFERROR(VLOOKUP($A1200,[1]products_2021_10_19_12_46_45!$A$3:$S$481,6,FALSE),"")</f>
        <v>Camisas</v>
      </c>
      <c r="K1200" s="2" t="str">
        <f>IFERROR(VLOOKUP($A1200,[1]products_2021_10_19_12_46_45!$A$3:$S$481,7,FALSE),"")</f>
        <v>Manga larga</v>
      </c>
      <c r="L1200" s="2" t="str">
        <f>IFERROR(VLOOKUP($A1200,[1]products_2021_10_19_12_46_45!$A$3:$S$481,8,FALSE),"")</f>
        <v/>
      </c>
      <c r="M1200" s="2" t="str">
        <f>IFERROR(VLOOKUP($A1200,[1]products_2021_10_19_12_46_45!$A$3:$S$481,9,FALSE),"")</f>
        <v>Camisa, Manga Larga, Batista</v>
      </c>
      <c r="N1200" s="2">
        <f>IFERROR(VLOOKUP(C1200,[2]articulo!$A$1:$D$9000,4,FALSE),"")</f>
        <v>3700</v>
      </c>
      <c r="O1200" s="2" t="str">
        <f>VLOOKUP($A1200,[1]products_2021_10_19_12_46_45!$A$3:$S$481,18,FALSE)</f>
        <v>https://rerda.com/3541/camisa-ml-blanca.jpg,https://rerda.com/3542/camisa-ml-blanca.jpg</v>
      </c>
      <c r="P1200" s="2">
        <f>IFERROR(VLOOKUP(B1200,[3]stock!$A$1:$B$9000,2,FALSE),"0")</f>
        <v>11</v>
      </c>
      <c r="Q1200" s="2">
        <f>VLOOKUP($A1200,[1]products_2021_10_19_12_46_45!$A$3:$S$481,11,FALSE)</f>
        <v>5</v>
      </c>
      <c r="R1200" s="2">
        <f>VLOOKUP($A1200,[1]products_2021_10_19_12_46_45!$A$3:$S$481,12,FALSE)</f>
        <v>5</v>
      </c>
      <c r="S1200" s="2">
        <f>VLOOKUP($A1200,[1]products_2021_10_19_12_46_45!$A$3:$S$481,13,FALSE)</f>
        <v>5</v>
      </c>
      <c r="T1200" s="2">
        <f>VLOOKUP($A1200,[1]products_2021_10_19_12_46_45!$A$3:$S$481,14,FALSE)</f>
        <v>0.03</v>
      </c>
      <c r="U1200" s="2"/>
      <c r="V1200" s="2"/>
      <c r="W1200" s="2"/>
      <c r="X1200" s="2"/>
      <c r="Y1200" s="2"/>
      <c r="Z1200" s="2"/>
      <c r="AA1200" s="2"/>
      <c r="AB1200" s="2"/>
      <c r="AC1200" s="2"/>
      <c r="AD1200" s="2"/>
      <c r="AE1200" s="2"/>
      <c r="AF1200" s="2"/>
      <c r="AG1200" s="2"/>
      <c r="AH1200" s="2"/>
      <c r="AI1200" s="2"/>
      <c r="AJ1200" s="2"/>
      <c r="AK1200" s="2"/>
      <c r="AL1200" s="2"/>
      <c r="AM1200" s="2"/>
      <c r="AN1200" s="2"/>
      <c r="AO1200" s="2"/>
      <c r="AP1200" s="2"/>
      <c r="AQ1200" s="2"/>
      <c r="AR1200" s="2"/>
      <c r="AS1200" s="2"/>
    </row>
    <row r="1201" spans="1:45" hidden="1" x14ac:dyDescent="0.25">
      <c r="A1201" s="2">
        <v>753</v>
      </c>
      <c r="B1201" s="2">
        <v>412010040</v>
      </c>
      <c r="C1201" s="2">
        <f>VLOOKUP($A1201,[1]products_2021_10_19_12_46_45!$A$3:$S$481,3,FALSE)</f>
        <v>4120100</v>
      </c>
      <c r="D1201" s="2" t="str">
        <f>VLOOKUP($A1201,[1]products_2021_10_19_12_46_45!$A$3:$S$481,4,FALSE)</f>
        <v>Camisa Manga Larga Blanca</v>
      </c>
      <c r="E1201" s="3">
        <v>40</v>
      </c>
      <c r="F1201" s="4"/>
      <c r="G1201" s="2" t="str">
        <f>VLOOKUP($A1201,[1]products_2021_10_19_12_46_45!$A$3:$S$481,16,FALSE)</f>
        <v>Dos bolsillos tipo Plaqué con tapa, botón, ribete y tabla._x000D_
Charreteras en hombros._x000D_
Cuello tipo francés._x000D_
Ideal para Penitenciaría.</v>
      </c>
      <c r="H1201" s="2" t="str">
        <f>IFERROR(VLOOKUP($A1201,[1]products_2021_10_19_12_46_45!$A$3:$S$481,17,FALSE),"")</f>
        <v/>
      </c>
      <c r="I1201" s="2" t="str">
        <f>VLOOKUP($A1201,[1]products_2021_10_19_12_46_45!$A$3:$S$481,5,FALSE)</f>
        <v>Indumentaria militar</v>
      </c>
      <c r="J1201" s="2" t="str">
        <f>IFERROR(VLOOKUP($A1201,[1]products_2021_10_19_12_46_45!$A$3:$S$481,6,FALSE),"")</f>
        <v>Camisas</v>
      </c>
      <c r="K1201" s="2" t="str">
        <f>IFERROR(VLOOKUP($A1201,[1]products_2021_10_19_12_46_45!$A$3:$S$481,7,FALSE),"")</f>
        <v>Manga larga</v>
      </c>
      <c r="L1201" s="2" t="str">
        <f>IFERROR(VLOOKUP($A1201,[1]products_2021_10_19_12_46_45!$A$3:$S$481,8,FALSE),"")</f>
        <v/>
      </c>
      <c r="M1201" s="2" t="str">
        <f>IFERROR(VLOOKUP($A1201,[1]products_2021_10_19_12_46_45!$A$3:$S$481,9,FALSE),"")</f>
        <v>Camisa, Manga Larga, Batista</v>
      </c>
      <c r="N1201" s="2">
        <f>IFERROR(VLOOKUP(C1201,[2]articulo!$A$1:$D$9000,4,FALSE),"")</f>
        <v>3700</v>
      </c>
      <c r="O1201" s="2" t="str">
        <f>VLOOKUP($A1201,[1]products_2021_10_19_12_46_45!$A$3:$S$481,18,FALSE)</f>
        <v>https://rerda.com/3541/camisa-ml-blanca.jpg,https://rerda.com/3542/camisa-ml-blanca.jpg</v>
      </c>
      <c r="P1201" s="2">
        <f>IFERROR(VLOOKUP(B1201,[3]stock!$A$1:$B$9000,2,FALSE),"0")</f>
        <v>20</v>
      </c>
      <c r="Q1201" s="2">
        <f>VLOOKUP($A1201,[1]products_2021_10_19_12_46_45!$A$3:$S$481,11,FALSE)</f>
        <v>5</v>
      </c>
      <c r="R1201" s="2">
        <f>VLOOKUP($A1201,[1]products_2021_10_19_12_46_45!$A$3:$S$481,12,FALSE)</f>
        <v>5</v>
      </c>
      <c r="S1201" s="2">
        <f>VLOOKUP($A1201,[1]products_2021_10_19_12_46_45!$A$3:$S$481,13,FALSE)</f>
        <v>5</v>
      </c>
      <c r="T1201" s="2">
        <f>VLOOKUP($A1201,[1]products_2021_10_19_12_46_45!$A$3:$S$481,14,FALSE)</f>
        <v>0.03</v>
      </c>
      <c r="U1201" s="2"/>
      <c r="V1201" s="2"/>
      <c r="W1201" s="2"/>
      <c r="X1201" s="2"/>
      <c r="Y1201" s="2"/>
      <c r="Z1201" s="2"/>
      <c r="AA1201" s="2"/>
      <c r="AB1201" s="2"/>
      <c r="AC1201" s="2"/>
      <c r="AD1201" s="2"/>
      <c r="AE1201" s="2"/>
      <c r="AF1201" s="2"/>
      <c r="AG1201" s="2"/>
      <c r="AH1201" s="2"/>
      <c r="AI1201" s="2"/>
      <c r="AJ1201" s="2"/>
      <c r="AK1201" s="2"/>
      <c r="AL1201" s="2"/>
      <c r="AM1201" s="2"/>
      <c r="AN1201" s="2"/>
      <c r="AO1201" s="2"/>
      <c r="AP1201" s="2"/>
      <c r="AQ1201" s="2"/>
      <c r="AR1201" s="2"/>
      <c r="AS1201" s="2"/>
    </row>
    <row r="1202" spans="1:45" hidden="1" x14ac:dyDescent="0.25">
      <c r="A1202" s="2">
        <v>753</v>
      </c>
      <c r="B1202" s="2">
        <v>412010042</v>
      </c>
      <c r="C1202" s="2">
        <f>VLOOKUP($A1202,[1]products_2021_10_19_12_46_45!$A$3:$S$481,3,FALSE)</f>
        <v>4120100</v>
      </c>
      <c r="D1202" s="2" t="str">
        <f>VLOOKUP($A1202,[1]products_2021_10_19_12_46_45!$A$3:$S$481,4,FALSE)</f>
        <v>Camisa Manga Larga Blanca</v>
      </c>
      <c r="E1202" s="3">
        <v>42</v>
      </c>
      <c r="F1202" s="4"/>
      <c r="G1202" s="2" t="str">
        <f>VLOOKUP($A1202,[1]products_2021_10_19_12_46_45!$A$3:$S$481,16,FALSE)</f>
        <v>Dos bolsillos tipo Plaqué con tapa, botón, ribete y tabla._x000D_
Charreteras en hombros._x000D_
Cuello tipo francés._x000D_
Ideal para Penitenciaría.</v>
      </c>
      <c r="H1202" s="2" t="str">
        <f>IFERROR(VLOOKUP($A1202,[1]products_2021_10_19_12_46_45!$A$3:$S$481,17,FALSE),"")</f>
        <v/>
      </c>
      <c r="I1202" s="2" t="str">
        <f>VLOOKUP($A1202,[1]products_2021_10_19_12_46_45!$A$3:$S$481,5,FALSE)</f>
        <v>Indumentaria militar</v>
      </c>
      <c r="J1202" s="2" t="str">
        <f>IFERROR(VLOOKUP($A1202,[1]products_2021_10_19_12_46_45!$A$3:$S$481,6,FALSE),"")</f>
        <v>Camisas</v>
      </c>
      <c r="K1202" s="2" t="str">
        <f>IFERROR(VLOOKUP($A1202,[1]products_2021_10_19_12_46_45!$A$3:$S$481,7,FALSE),"")</f>
        <v>Manga larga</v>
      </c>
      <c r="L1202" s="2" t="str">
        <f>IFERROR(VLOOKUP($A1202,[1]products_2021_10_19_12_46_45!$A$3:$S$481,8,FALSE),"")</f>
        <v/>
      </c>
      <c r="M1202" s="2" t="str">
        <f>IFERROR(VLOOKUP($A1202,[1]products_2021_10_19_12_46_45!$A$3:$S$481,9,FALSE),"")</f>
        <v>Camisa, Manga Larga, Batista</v>
      </c>
      <c r="N1202" s="2">
        <f>IFERROR(VLOOKUP(C1202,[2]articulo!$A$1:$D$9000,4,FALSE),"")</f>
        <v>3700</v>
      </c>
      <c r="O1202" s="2" t="str">
        <f>VLOOKUP($A1202,[1]products_2021_10_19_12_46_45!$A$3:$S$481,18,FALSE)</f>
        <v>https://rerda.com/3541/camisa-ml-blanca.jpg,https://rerda.com/3542/camisa-ml-blanca.jpg</v>
      </c>
      <c r="P1202" s="2">
        <f>IFERROR(VLOOKUP(B1202,[3]stock!$A$1:$B$9000,2,FALSE),"0")</f>
        <v>11</v>
      </c>
      <c r="Q1202" s="2">
        <f>VLOOKUP($A1202,[1]products_2021_10_19_12_46_45!$A$3:$S$481,11,FALSE)</f>
        <v>5</v>
      </c>
      <c r="R1202" s="2">
        <f>VLOOKUP($A1202,[1]products_2021_10_19_12_46_45!$A$3:$S$481,12,FALSE)</f>
        <v>5</v>
      </c>
      <c r="S1202" s="2">
        <f>VLOOKUP($A1202,[1]products_2021_10_19_12_46_45!$A$3:$S$481,13,FALSE)</f>
        <v>5</v>
      </c>
      <c r="T1202" s="2">
        <f>VLOOKUP($A1202,[1]products_2021_10_19_12_46_45!$A$3:$S$481,14,FALSE)</f>
        <v>0.03</v>
      </c>
      <c r="U1202" s="2"/>
      <c r="V1202" s="2"/>
      <c r="W1202" s="2"/>
      <c r="X1202" s="2"/>
      <c r="Y1202" s="2"/>
      <c r="Z1202" s="2"/>
      <c r="AA1202" s="2"/>
      <c r="AB1202" s="2"/>
      <c r="AC1202" s="2"/>
      <c r="AD1202" s="2"/>
      <c r="AE1202" s="2"/>
      <c r="AF1202" s="2"/>
      <c r="AG1202" s="2"/>
      <c r="AH1202" s="2"/>
      <c r="AI1202" s="2"/>
      <c r="AJ1202" s="2"/>
      <c r="AK1202" s="2"/>
      <c r="AL1202" s="2"/>
      <c r="AM1202" s="2"/>
      <c r="AN1202" s="2"/>
      <c r="AO1202" s="2"/>
      <c r="AP1202" s="2"/>
      <c r="AQ1202" s="2"/>
      <c r="AR1202" s="2"/>
      <c r="AS1202" s="2"/>
    </row>
    <row r="1203" spans="1:45" hidden="1" x14ac:dyDescent="0.25">
      <c r="A1203" s="2">
        <v>753</v>
      </c>
      <c r="B1203" s="2">
        <v>412010044</v>
      </c>
      <c r="C1203" s="2">
        <f>VLOOKUP($A1203,[1]products_2021_10_19_12_46_45!$A$3:$S$481,3,FALSE)</f>
        <v>4120100</v>
      </c>
      <c r="D1203" s="2" t="str">
        <f>VLOOKUP($A1203,[1]products_2021_10_19_12_46_45!$A$3:$S$481,4,FALSE)</f>
        <v>Camisa Manga Larga Blanca</v>
      </c>
      <c r="E1203" s="3">
        <v>44</v>
      </c>
      <c r="F1203" s="4"/>
      <c r="G1203" s="2" t="str">
        <f>VLOOKUP($A1203,[1]products_2021_10_19_12_46_45!$A$3:$S$481,16,FALSE)</f>
        <v>Dos bolsillos tipo Plaqué con tapa, botón, ribete y tabla._x000D_
Charreteras en hombros._x000D_
Cuello tipo francés._x000D_
Ideal para Penitenciaría.</v>
      </c>
      <c r="H1203" s="2" t="str">
        <f>IFERROR(VLOOKUP($A1203,[1]products_2021_10_19_12_46_45!$A$3:$S$481,17,FALSE),"")</f>
        <v/>
      </c>
      <c r="I1203" s="2" t="str">
        <f>VLOOKUP($A1203,[1]products_2021_10_19_12_46_45!$A$3:$S$481,5,FALSE)</f>
        <v>Indumentaria militar</v>
      </c>
      <c r="J1203" s="2" t="str">
        <f>IFERROR(VLOOKUP($A1203,[1]products_2021_10_19_12_46_45!$A$3:$S$481,6,FALSE),"")</f>
        <v>Camisas</v>
      </c>
      <c r="K1203" s="2" t="str">
        <f>IFERROR(VLOOKUP($A1203,[1]products_2021_10_19_12_46_45!$A$3:$S$481,7,FALSE),"")</f>
        <v>Manga larga</v>
      </c>
      <c r="L1203" s="2" t="str">
        <f>IFERROR(VLOOKUP($A1203,[1]products_2021_10_19_12_46_45!$A$3:$S$481,8,FALSE),"")</f>
        <v/>
      </c>
      <c r="M1203" s="2" t="str">
        <f>IFERROR(VLOOKUP($A1203,[1]products_2021_10_19_12_46_45!$A$3:$S$481,9,FALSE),"")</f>
        <v>Camisa, Manga Larga, Batista</v>
      </c>
      <c r="N1203" s="2">
        <f>IFERROR(VLOOKUP(C1203,[2]articulo!$A$1:$D$9000,4,FALSE),"")</f>
        <v>3700</v>
      </c>
      <c r="O1203" s="2" t="str">
        <f>VLOOKUP($A1203,[1]products_2021_10_19_12_46_45!$A$3:$S$481,18,FALSE)</f>
        <v>https://rerda.com/3541/camisa-ml-blanca.jpg,https://rerda.com/3542/camisa-ml-blanca.jpg</v>
      </c>
      <c r="P1203" s="2">
        <f>IFERROR(VLOOKUP(B1203,[3]stock!$A$1:$B$9000,2,FALSE),"0")</f>
        <v>27</v>
      </c>
      <c r="Q1203" s="2">
        <f>VLOOKUP($A1203,[1]products_2021_10_19_12_46_45!$A$3:$S$481,11,FALSE)</f>
        <v>5</v>
      </c>
      <c r="R1203" s="2">
        <f>VLOOKUP($A1203,[1]products_2021_10_19_12_46_45!$A$3:$S$481,12,FALSE)</f>
        <v>5</v>
      </c>
      <c r="S1203" s="2">
        <f>VLOOKUP($A1203,[1]products_2021_10_19_12_46_45!$A$3:$S$481,13,FALSE)</f>
        <v>5</v>
      </c>
      <c r="T1203" s="2">
        <f>VLOOKUP($A1203,[1]products_2021_10_19_12_46_45!$A$3:$S$481,14,FALSE)</f>
        <v>0.03</v>
      </c>
      <c r="U1203" s="2"/>
      <c r="V1203" s="2"/>
      <c r="W1203" s="2"/>
      <c r="X1203" s="2"/>
      <c r="Y1203" s="2"/>
      <c r="Z1203" s="2"/>
      <c r="AA1203" s="2"/>
      <c r="AB1203" s="2"/>
      <c r="AC1203" s="2"/>
      <c r="AD1203" s="2"/>
      <c r="AE1203" s="2"/>
      <c r="AF1203" s="2"/>
      <c r="AG1203" s="2"/>
      <c r="AH1203" s="2"/>
      <c r="AI1203" s="2"/>
      <c r="AJ1203" s="2"/>
      <c r="AK1203" s="2"/>
      <c r="AL1203" s="2"/>
      <c r="AM1203" s="2"/>
      <c r="AN1203" s="2"/>
      <c r="AO1203" s="2"/>
      <c r="AP1203" s="2"/>
      <c r="AQ1203" s="2"/>
      <c r="AR1203" s="2"/>
      <c r="AS1203" s="2"/>
    </row>
    <row r="1204" spans="1:45" hidden="1" x14ac:dyDescent="0.25">
      <c r="A1204" s="2">
        <v>754</v>
      </c>
      <c r="B1204" s="2">
        <v>412010146</v>
      </c>
      <c r="C1204" s="2">
        <f>VLOOKUP($A1204,[1]products_2021_10_19_12_46_45!$A$3:$S$481,3,FALSE)</f>
        <v>4120101</v>
      </c>
      <c r="D1204" s="2" t="str">
        <f>VLOOKUP($A1204,[1]products_2021_10_19_12_46_45!$A$3:$S$481,4,FALSE)</f>
        <v>Camisa Manga Larga Blanca T:46-50</v>
      </c>
      <c r="E1204" s="3">
        <v>46</v>
      </c>
      <c r="F1204" s="4"/>
      <c r="G1204" s="2" t="str">
        <f>VLOOKUP($A1204,[1]products_2021_10_19_12_46_45!$A$3:$S$481,16,FALSE)</f>
        <v>Dos bolsillos tipo Plaqué con tapa, botón, ribete y tabla._x000D_
Charreteras en hombros._x000D_
Cuello tipo francés._x000D_
Ideal para Penitenciaría.</v>
      </c>
      <c r="H1204" s="2" t="str">
        <f>IFERROR(VLOOKUP($A1204,[1]products_2021_10_19_12_46_45!$A$3:$S$481,17,FALSE),"")</f>
        <v/>
      </c>
      <c r="I1204" s="2" t="str">
        <f>VLOOKUP($A1204,[1]products_2021_10_19_12_46_45!$A$3:$S$481,5,FALSE)</f>
        <v>Indumentaria militar</v>
      </c>
      <c r="J1204" s="2" t="str">
        <f>IFERROR(VLOOKUP($A1204,[1]products_2021_10_19_12_46_45!$A$3:$S$481,6,FALSE),"")</f>
        <v>Camisas</v>
      </c>
      <c r="K1204" s="2" t="str">
        <f>IFERROR(VLOOKUP($A1204,[1]products_2021_10_19_12_46_45!$A$3:$S$481,7,FALSE),"")</f>
        <v>Manga larga</v>
      </c>
      <c r="L1204" s="2" t="str">
        <f>IFERROR(VLOOKUP($A1204,[1]products_2021_10_19_12_46_45!$A$3:$S$481,8,FALSE),"")</f>
        <v/>
      </c>
      <c r="M1204" s="2" t="str">
        <f>IFERROR(VLOOKUP($A1204,[1]products_2021_10_19_12_46_45!$A$3:$S$481,9,FALSE),"")</f>
        <v>Camisa, Manga Larga, Batista</v>
      </c>
      <c r="N1204" s="2">
        <f>IFERROR(VLOOKUP(C1204,[2]articulo!$A$1:$D$9000,4,FALSE),"")</f>
        <v>3850.8</v>
      </c>
      <c r="O1204" s="2" t="str">
        <f>VLOOKUP($A1204,[1]products_2021_10_19_12_46_45!$A$3:$S$481,18,FALSE)</f>
        <v>https://rerda.com/3543/camisa-ml-blanca-t-46-50.jpg,https://rerda.com/3544/camisa-ml-blanca-t-46-50.jpg</v>
      </c>
      <c r="P1204" s="2">
        <f>IFERROR(VLOOKUP(B1204,[3]stock!$A$1:$B$9000,2,FALSE),"0")</f>
        <v>10</v>
      </c>
      <c r="Q1204" s="2">
        <f>VLOOKUP($A1204,[1]products_2021_10_19_12_46_45!$A$3:$S$481,11,FALSE)</f>
        <v>5</v>
      </c>
      <c r="R1204" s="2">
        <f>VLOOKUP($A1204,[1]products_2021_10_19_12_46_45!$A$3:$S$481,12,FALSE)</f>
        <v>5</v>
      </c>
      <c r="S1204" s="2">
        <f>VLOOKUP($A1204,[1]products_2021_10_19_12_46_45!$A$3:$S$481,13,FALSE)</f>
        <v>5</v>
      </c>
      <c r="T1204" s="2">
        <f>VLOOKUP($A1204,[1]products_2021_10_19_12_46_45!$A$3:$S$481,14,FALSE)</f>
        <v>0.03</v>
      </c>
      <c r="U1204" s="2"/>
      <c r="V1204" s="2"/>
      <c r="W1204" s="2"/>
      <c r="X1204" s="2"/>
      <c r="Y1204" s="2"/>
      <c r="Z1204" s="2"/>
      <c r="AA1204" s="2"/>
      <c r="AB1204" s="2"/>
      <c r="AC1204" s="2"/>
      <c r="AD1204" s="2"/>
      <c r="AE1204" s="2"/>
      <c r="AF1204" s="2"/>
      <c r="AG1204" s="2"/>
      <c r="AH1204" s="2"/>
      <c r="AI1204" s="2"/>
      <c r="AJ1204" s="2"/>
      <c r="AK1204" s="2"/>
      <c r="AL1204" s="2"/>
      <c r="AM1204" s="2"/>
      <c r="AN1204" s="2"/>
      <c r="AO1204" s="2"/>
      <c r="AP1204" s="2"/>
      <c r="AQ1204" s="2"/>
      <c r="AR1204" s="2"/>
      <c r="AS1204" s="2"/>
    </row>
    <row r="1205" spans="1:45" hidden="1" x14ac:dyDescent="0.25">
      <c r="A1205" s="2">
        <v>754</v>
      </c>
      <c r="B1205" s="2">
        <v>412010148</v>
      </c>
      <c r="C1205" s="2">
        <f>VLOOKUP($A1205,[1]products_2021_10_19_12_46_45!$A$3:$S$481,3,FALSE)</f>
        <v>4120101</v>
      </c>
      <c r="D1205" s="2" t="str">
        <f>VLOOKUP($A1205,[1]products_2021_10_19_12_46_45!$A$3:$S$481,4,FALSE)</f>
        <v>Camisa Manga Larga Blanca T:46-50</v>
      </c>
      <c r="E1205" s="3">
        <v>48</v>
      </c>
      <c r="F1205" s="4"/>
      <c r="G1205" s="2" t="str">
        <f>VLOOKUP($A1205,[1]products_2021_10_19_12_46_45!$A$3:$S$481,16,FALSE)</f>
        <v>Dos bolsillos tipo Plaqué con tapa, botón, ribete y tabla._x000D_
Charreteras en hombros._x000D_
Cuello tipo francés._x000D_
Ideal para Penitenciaría.</v>
      </c>
      <c r="H1205" s="2" t="str">
        <f>IFERROR(VLOOKUP($A1205,[1]products_2021_10_19_12_46_45!$A$3:$S$481,17,FALSE),"")</f>
        <v/>
      </c>
      <c r="I1205" s="2" t="str">
        <f>VLOOKUP($A1205,[1]products_2021_10_19_12_46_45!$A$3:$S$481,5,FALSE)</f>
        <v>Indumentaria militar</v>
      </c>
      <c r="J1205" s="2" t="str">
        <f>IFERROR(VLOOKUP($A1205,[1]products_2021_10_19_12_46_45!$A$3:$S$481,6,FALSE),"")</f>
        <v>Camisas</v>
      </c>
      <c r="K1205" s="2" t="str">
        <f>IFERROR(VLOOKUP($A1205,[1]products_2021_10_19_12_46_45!$A$3:$S$481,7,FALSE),"")</f>
        <v>Manga larga</v>
      </c>
      <c r="L1205" s="2" t="str">
        <f>IFERROR(VLOOKUP($A1205,[1]products_2021_10_19_12_46_45!$A$3:$S$481,8,FALSE),"")</f>
        <v/>
      </c>
      <c r="M1205" s="2" t="str">
        <f>IFERROR(VLOOKUP($A1205,[1]products_2021_10_19_12_46_45!$A$3:$S$481,9,FALSE),"")</f>
        <v>Camisa, Manga Larga, Batista</v>
      </c>
      <c r="N1205" s="2">
        <f>IFERROR(VLOOKUP(C1205,[2]articulo!$A$1:$D$9000,4,FALSE),"")</f>
        <v>3850.8</v>
      </c>
      <c r="O1205" s="2" t="str">
        <f>VLOOKUP($A1205,[1]products_2021_10_19_12_46_45!$A$3:$S$481,18,FALSE)</f>
        <v>https://rerda.com/3543/camisa-ml-blanca-t-46-50.jpg,https://rerda.com/3544/camisa-ml-blanca-t-46-50.jpg</v>
      </c>
      <c r="P1205" s="2">
        <f>IFERROR(VLOOKUP(B1205,[3]stock!$A$1:$B$9000,2,FALSE),"0")</f>
        <v>11</v>
      </c>
      <c r="Q1205" s="2">
        <f>VLOOKUP($A1205,[1]products_2021_10_19_12_46_45!$A$3:$S$481,11,FALSE)</f>
        <v>5</v>
      </c>
      <c r="R1205" s="2">
        <f>VLOOKUP($A1205,[1]products_2021_10_19_12_46_45!$A$3:$S$481,12,FALSE)</f>
        <v>5</v>
      </c>
      <c r="S1205" s="2">
        <f>VLOOKUP($A1205,[1]products_2021_10_19_12_46_45!$A$3:$S$481,13,FALSE)</f>
        <v>5</v>
      </c>
      <c r="T1205" s="2">
        <f>VLOOKUP($A1205,[1]products_2021_10_19_12_46_45!$A$3:$S$481,14,FALSE)</f>
        <v>0.03</v>
      </c>
      <c r="U1205" s="2"/>
      <c r="V1205" s="2"/>
      <c r="W1205" s="2"/>
      <c r="X1205" s="2"/>
      <c r="Y1205" s="2"/>
      <c r="Z1205" s="2"/>
      <c r="AA1205" s="2"/>
      <c r="AB1205" s="2"/>
      <c r="AC1205" s="2"/>
      <c r="AD1205" s="2"/>
      <c r="AE1205" s="2"/>
      <c r="AF1205" s="2"/>
      <c r="AG1205" s="2"/>
      <c r="AH1205" s="2"/>
      <c r="AI1205" s="2"/>
      <c r="AJ1205" s="2"/>
      <c r="AK1205" s="2"/>
      <c r="AL1205" s="2"/>
      <c r="AM1205" s="2"/>
      <c r="AN1205" s="2"/>
      <c r="AO1205" s="2"/>
      <c r="AP1205" s="2"/>
      <c r="AQ1205" s="2"/>
      <c r="AR1205" s="2"/>
      <c r="AS1205" s="2"/>
    </row>
    <row r="1206" spans="1:45" hidden="1" x14ac:dyDescent="0.25">
      <c r="A1206" s="2">
        <v>754</v>
      </c>
      <c r="B1206" s="2">
        <v>412010150</v>
      </c>
      <c r="C1206" s="2">
        <f>VLOOKUP($A1206,[1]products_2021_10_19_12_46_45!$A$3:$S$481,3,FALSE)</f>
        <v>4120101</v>
      </c>
      <c r="D1206" s="2" t="str">
        <f>VLOOKUP($A1206,[1]products_2021_10_19_12_46_45!$A$3:$S$481,4,FALSE)</f>
        <v>Camisa Manga Larga Blanca T:46-50</v>
      </c>
      <c r="E1206" s="3">
        <v>50</v>
      </c>
      <c r="F1206" s="4"/>
      <c r="G1206" s="2" t="str">
        <f>VLOOKUP($A1206,[1]products_2021_10_19_12_46_45!$A$3:$S$481,16,FALSE)</f>
        <v>Dos bolsillos tipo Plaqué con tapa, botón, ribete y tabla._x000D_
Charreteras en hombros._x000D_
Cuello tipo francés._x000D_
Ideal para Penitenciaría.</v>
      </c>
      <c r="H1206" s="2" t="str">
        <f>IFERROR(VLOOKUP($A1206,[1]products_2021_10_19_12_46_45!$A$3:$S$481,17,FALSE),"")</f>
        <v/>
      </c>
      <c r="I1206" s="2" t="str">
        <f>VLOOKUP($A1206,[1]products_2021_10_19_12_46_45!$A$3:$S$481,5,FALSE)</f>
        <v>Indumentaria militar</v>
      </c>
      <c r="J1206" s="2" t="str">
        <f>IFERROR(VLOOKUP($A1206,[1]products_2021_10_19_12_46_45!$A$3:$S$481,6,FALSE),"")</f>
        <v>Camisas</v>
      </c>
      <c r="K1206" s="2" t="str">
        <f>IFERROR(VLOOKUP($A1206,[1]products_2021_10_19_12_46_45!$A$3:$S$481,7,FALSE),"")</f>
        <v>Manga larga</v>
      </c>
      <c r="L1206" s="2" t="str">
        <f>IFERROR(VLOOKUP($A1206,[1]products_2021_10_19_12_46_45!$A$3:$S$481,8,FALSE),"")</f>
        <v/>
      </c>
      <c r="M1206" s="2" t="str">
        <f>IFERROR(VLOOKUP($A1206,[1]products_2021_10_19_12_46_45!$A$3:$S$481,9,FALSE),"")</f>
        <v>Camisa, Manga Larga, Batista</v>
      </c>
      <c r="N1206" s="2">
        <f>IFERROR(VLOOKUP(C1206,[2]articulo!$A$1:$D$9000,4,FALSE),"")</f>
        <v>3850.8</v>
      </c>
      <c r="O1206" s="2" t="str">
        <f>VLOOKUP($A1206,[1]products_2021_10_19_12_46_45!$A$3:$S$481,18,FALSE)</f>
        <v>https://rerda.com/3543/camisa-ml-blanca-t-46-50.jpg,https://rerda.com/3544/camisa-ml-blanca-t-46-50.jpg</v>
      </c>
      <c r="P1206" s="2">
        <f>IFERROR(VLOOKUP(B1206,[3]stock!$A$1:$B$9000,2,FALSE),"0")</f>
        <v>7</v>
      </c>
      <c r="Q1206" s="2">
        <f>VLOOKUP($A1206,[1]products_2021_10_19_12_46_45!$A$3:$S$481,11,FALSE)</f>
        <v>5</v>
      </c>
      <c r="R1206" s="2">
        <f>VLOOKUP($A1206,[1]products_2021_10_19_12_46_45!$A$3:$S$481,12,FALSE)</f>
        <v>5</v>
      </c>
      <c r="S1206" s="2">
        <f>VLOOKUP($A1206,[1]products_2021_10_19_12_46_45!$A$3:$S$481,13,FALSE)</f>
        <v>5</v>
      </c>
      <c r="T1206" s="2">
        <f>VLOOKUP($A1206,[1]products_2021_10_19_12_46_45!$A$3:$S$481,14,FALSE)</f>
        <v>0.03</v>
      </c>
      <c r="U1206" s="2"/>
      <c r="V1206" s="2"/>
      <c r="W1206" s="2"/>
      <c r="X1206" s="2"/>
      <c r="Y1206" s="2"/>
      <c r="Z1206" s="2"/>
      <c r="AA1206" s="2"/>
      <c r="AB1206" s="2"/>
      <c r="AC1206" s="2"/>
      <c r="AD1206" s="2"/>
      <c r="AE1206" s="2"/>
      <c r="AF1206" s="2"/>
      <c r="AG1206" s="2"/>
      <c r="AH1206" s="2"/>
      <c r="AI1206" s="2"/>
      <c r="AJ1206" s="2"/>
      <c r="AK1206" s="2"/>
      <c r="AL1206" s="2"/>
      <c r="AM1206" s="2"/>
      <c r="AN1206" s="2"/>
      <c r="AO1206" s="2"/>
      <c r="AP1206" s="2"/>
      <c r="AQ1206" s="2"/>
      <c r="AR1206" s="2"/>
      <c r="AS1206" s="2"/>
    </row>
    <row r="1207" spans="1:45" hidden="1" x14ac:dyDescent="0.25">
      <c r="A1207" s="2">
        <v>707</v>
      </c>
      <c r="B1207" s="2">
        <v>412011032</v>
      </c>
      <c r="C1207" s="2">
        <f>VLOOKUP($A1207,[1]products_2021_10_19_12_46_45!$A$3:$S$481,3,FALSE)</f>
        <v>4120110</v>
      </c>
      <c r="D1207" s="2" t="str">
        <f>VLOOKUP($A1207,[1]products_2021_10_19_12_46_45!$A$3:$S$481,4,FALSE)</f>
        <v>Camisa Manga Corta cuello Solapa Blanca T:32-44</v>
      </c>
      <c r="E1207" s="3">
        <v>32</v>
      </c>
      <c r="F1207" s="4"/>
      <c r="G1207" s="2" t="str">
        <f>VLOOKUP($A1207,[1]products_2021_10_19_12_46_45!$A$3:$S$481,16,FALSE)</f>
        <v>Dos bolsillos tipo Plaqué con tapa, botón, ribete y tabla._x000D_
Charreteras en hombros._x000D_
Cuello tipo Solapa (Guayabera).</v>
      </c>
      <c r="H1207" s="2" t="str">
        <f>IFERROR(VLOOKUP($A1207,[1]products_2021_10_19_12_46_45!$A$3:$S$481,17,FALSE),"")</f>
        <v/>
      </c>
      <c r="I1207" s="2" t="str">
        <f>VLOOKUP($A1207,[1]products_2021_10_19_12_46_45!$A$3:$S$481,5,FALSE)</f>
        <v>Indumentaria militar</v>
      </c>
      <c r="J1207" s="2" t="str">
        <f>IFERROR(VLOOKUP($A1207,[1]products_2021_10_19_12_46_45!$A$3:$S$481,6,FALSE),"")</f>
        <v>Camisas</v>
      </c>
      <c r="K1207" s="2" t="str">
        <f>IFERROR(VLOOKUP($A1207,[1]products_2021_10_19_12_46_45!$A$3:$S$481,7,FALSE),"")</f>
        <v>Manga corta</v>
      </c>
      <c r="L1207" s="2" t="str">
        <f>IFERROR(VLOOKUP($A1207,[1]products_2021_10_19_12_46_45!$A$3:$S$481,8,FALSE),"")</f>
        <v/>
      </c>
      <c r="M1207" s="2" t="str">
        <f>IFERROR(VLOOKUP($A1207,[1]products_2021_10_19_12_46_45!$A$3:$S$481,9,FALSE),"")</f>
        <v>Camisa, Batista, Manga Corta</v>
      </c>
      <c r="N1207" s="2">
        <f>IFERROR(VLOOKUP(C1207,[2]articulo!$A$1:$D$9000,4,FALSE),"")</f>
        <v>3400</v>
      </c>
      <c r="O1207" s="2" t="str">
        <f>VLOOKUP($A1207,[1]products_2021_10_19_12_46_45!$A$3:$S$481,18,FALSE)</f>
        <v>https://rerda.com/3329/camisa-mc-cuello-solapa-blanca-t32-44.jpg,https://rerda.com/3330/camisa-mc-cuello-solapa-blanca-t32-44.jpg</v>
      </c>
      <c r="P1207" s="2" t="str">
        <f>IFERROR(VLOOKUP(B1207,[3]stock!$A$1:$B$9000,2,FALSE),"0")</f>
        <v>0</v>
      </c>
      <c r="Q1207" s="2">
        <f>VLOOKUP($A1207,[1]products_2021_10_19_12_46_45!$A$3:$S$481,11,FALSE)</f>
        <v>5</v>
      </c>
      <c r="R1207" s="2">
        <f>VLOOKUP($A1207,[1]products_2021_10_19_12_46_45!$A$3:$S$481,12,FALSE)</f>
        <v>5</v>
      </c>
      <c r="S1207" s="2">
        <f>VLOOKUP($A1207,[1]products_2021_10_19_12_46_45!$A$3:$S$481,13,FALSE)</f>
        <v>5</v>
      </c>
      <c r="T1207" s="2">
        <f>VLOOKUP($A1207,[1]products_2021_10_19_12_46_45!$A$3:$S$481,14,FALSE)</f>
        <v>0.03</v>
      </c>
      <c r="U1207" s="2"/>
      <c r="V1207" s="2"/>
      <c r="W1207" s="2"/>
      <c r="X1207" s="2"/>
      <c r="Y1207" s="2"/>
      <c r="Z1207" s="2"/>
      <c r="AA1207" s="2"/>
      <c r="AB1207" s="2"/>
      <c r="AC1207" s="2"/>
      <c r="AD1207" s="2"/>
      <c r="AE1207" s="2"/>
      <c r="AF1207" s="2"/>
      <c r="AG1207" s="2"/>
      <c r="AH1207" s="2"/>
      <c r="AI1207" s="2"/>
      <c r="AJ1207" s="2"/>
      <c r="AK1207" s="2"/>
      <c r="AL1207" s="2"/>
      <c r="AM1207" s="2"/>
      <c r="AN1207" s="2"/>
      <c r="AO1207" s="2"/>
      <c r="AP1207" s="2"/>
      <c r="AQ1207" s="2"/>
      <c r="AR1207" s="2"/>
      <c r="AS1207" s="2"/>
    </row>
    <row r="1208" spans="1:45" hidden="1" x14ac:dyDescent="0.25">
      <c r="A1208" s="2">
        <v>707</v>
      </c>
      <c r="B1208" s="2">
        <v>412011034</v>
      </c>
      <c r="C1208" s="2">
        <f>VLOOKUP($A1208,[1]products_2021_10_19_12_46_45!$A$3:$S$481,3,FALSE)</f>
        <v>4120110</v>
      </c>
      <c r="D1208" s="2" t="str">
        <f>VLOOKUP($A1208,[1]products_2021_10_19_12_46_45!$A$3:$S$481,4,FALSE)</f>
        <v>Camisa Manga Corta cuello Solapa Blanca T:32-44</v>
      </c>
      <c r="E1208" s="3">
        <v>34</v>
      </c>
      <c r="F1208" s="4"/>
      <c r="G1208" s="2" t="str">
        <f>VLOOKUP($A1208,[1]products_2021_10_19_12_46_45!$A$3:$S$481,16,FALSE)</f>
        <v>Dos bolsillos tipo Plaqué con tapa, botón, ribete y tabla._x000D_
Charreteras en hombros._x000D_
Cuello tipo Solapa (Guayabera).</v>
      </c>
      <c r="H1208" s="2" t="str">
        <f>IFERROR(VLOOKUP($A1208,[1]products_2021_10_19_12_46_45!$A$3:$S$481,17,FALSE),"")</f>
        <v/>
      </c>
      <c r="I1208" s="2" t="str">
        <f>VLOOKUP($A1208,[1]products_2021_10_19_12_46_45!$A$3:$S$481,5,FALSE)</f>
        <v>Indumentaria militar</v>
      </c>
      <c r="J1208" s="2" t="str">
        <f>IFERROR(VLOOKUP($A1208,[1]products_2021_10_19_12_46_45!$A$3:$S$481,6,FALSE),"")</f>
        <v>Camisas</v>
      </c>
      <c r="K1208" s="2" t="str">
        <f>IFERROR(VLOOKUP($A1208,[1]products_2021_10_19_12_46_45!$A$3:$S$481,7,FALSE),"")</f>
        <v>Manga corta</v>
      </c>
      <c r="L1208" s="2" t="str">
        <f>IFERROR(VLOOKUP($A1208,[1]products_2021_10_19_12_46_45!$A$3:$S$481,8,FALSE),"")</f>
        <v/>
      </c>
      <c r="M1208" s="2" t="str">
        <f>IFERROR(VLOOKUP($A1208,[1]products_2021_10_19_12_46_45!$A$3:$S$481,9,FALSE),"")</f>
        <v>Camisa, Batista, Manga Corta</v>
      </c>
      <c r="N1208" s="2">
        <f>IFERROR(VLOOKUP(C1208,[2]articulo!$A$1:$D$9000,4,FALSE),"")</f>
        <v>3400</v>
      </c>
      <c r="O1208" s="2" t="str">
        <f>VLOOKUP($A1208,[1]products_2021_10_19_12_46_45!$A$3:$S$481,18,FALSE)</f>
        <v>https://rerda.com/3329/camisa-mc-cuello-solapa-blanca-t32-44.jpg,https://rerda.com/3330/camisa-mc-cuello-solapa-blanca-t32-44.jpg</v>
      </c>
      <c r="P1208" s="2">
        <f>IFERROR(VLOOKUP(B1208,[3]stock!$A$1:$B$9000,2,FALSE),"0")</f>
        <v>14</v>
      </c>
      <c r="Q1208" s="2">
        <f>VLOOKUP($A1208,[1]products_2021_10_19_12_46_45!$A$3:$S$481,11,FALSE)</f>
        <v>5</v>
      </c>
      <c r="R1208" s="2">
        <f>VLOOKUP($A1208,[1]products_2021_10_19_12_46_45!$A$3:$S$481,12,FALSE)</f>
        <v>5</v>
      </c>
      <c r="S1208" s="2">
        <f>VLOOKUP($A1208,[1]products_2021_10_19_12_46_45!$A$3:$S$481,13,FALSE)</f>
        <v>5</v>
      </c>
      <c r="T1208" s="2">
        <f>VLOOKUP($A1208,[1]products_2021_10_19_12_46_45!$A$3:$S$481,14,FALSE)</f>
        <v>0.03</v>
      </c>
      <c r="U1208" s="2"/>
      <c r="V1208" s="2"/>
      <c r="W1208" s="2"/>
      <c r="X1208" s="2"/>
      <c r="Y1208" s="2"/>
      <c r="Z1208" s="2"/>
      <c r="AA1208" s="2"/>
      <c r="AB1208" s="2"/>
      <c r="AC1208" s="2"/>
      <c r="AD1208" s="2"/>
      <c r="AE1208" s="2"/>
      <c r="AF1208" s="2"/>
      <c r="AG1208" s="2"/>
      <c r="AH1208" s="2"/>
      <c r="AI1208" s="2"/>
      <c r="AJ1208" s="2"/>
      <c r="AK1208" s="2"/>
      <c r="AL1208" s="2"/>
      <c r="AM1208" s="2"/>
      <c r="AN1208" s="2"/>
      <c r="AO1208" s="2"/>
      <c r="AP1208" s="2"/>
      <c r="AQ1208" s="2"/>
      <c r="AR1208" s="2"/>
      <c r="AS1208" s="2"/>
    </row>
    <row r="1209" spans="1:45" hidden="1" x14ac:dyDescent="0.25">
      <c r="A1209" s="2">
        <v>707</v>
      </c>
      <c r="B1209" s="2">
        <v>412011036</v>
      </c>
      <c r="C1209" s="2">
        <f>VLOOKUP($A1209,[1]products_2021_10_19_12_46_45!$A$3:$S$481,3,FALSE)</f>
        <v>4120110</v>
      </c>
      <c r="D1209" s="2" t="str">
        <f>VLOOKUP($A1209,[1]products_2021_10_19_12_46_45!$A$3:$S$481,4,FALSE)</f>
        <v>Camisa Manga Corta cuello Solapa Blanca T:32-44</v>
      </c>
      <c r="E1209" s="3">
        <v>36</v>
      </c>
      <c r="F1209" s="4"/>
      <c r="G1209" s="2" t="str">
        <f>VLOOKUP($A1209,[1]products_2021_10_19_12_46_45!$A$3:$S$481,16,FALSE)</f>
        <v>Dos bolsillos tipo Plaqué con tapa, botón, ribete y tabla._x000D_
Charreteras en hombros._x000D_
Cuello tipo Solapa (Guayabera).</v>
      </c>
      <c r="H1209" s="2" t="str">
        <f>IFERROR(VLOOKUP($A1209,[1]products_2021_10_19_12_46_45!$A$3:$S$481,17,FALSE),"")</f>
        <v/>
      </c>
      <c r="I1209" s="2" t="str">
        <f>VLOOKUP($A1209,[1]products_2021_10_19_12_46_45!$A$3:$S$481,5,FALSE)</f>
        <v>Indumentaria militar</v>
      </c>
      <c r="J1209" s="2" t="str">
        <f>IFERROR(VLOOKUP($A1209,[1]products_2021_10_19_12_46_45!$A$3:$S$481,6,FALSE),"")</f>
        <v>Camisas</v>
      </c>
      <c r="K1209" s="2" t="str">
        <f>IFERROR(VLOOKUP($A1209,[1]products_2021_10_19_12_46_45!$A$3:$S$481,7,FALSE),"")</f>
        <v>Manga corta</v>
      </c>
      <c r="L1209" s="2" t="str">
        <f>IFERROR(VLOOKUP($A1209,[1]products_2021_10_19_12_46_45!$A$3:$S$481,8,FALSE),"")</f>
        <v/>
      </c>
      <c r="M1209" s="2" t="str">
        <f>IFERROR(VLOOKUP($A1209,[1]products_2021_10_19_12_46_45!$A$3:$S$481,9,FALSE),"")</f>
        <v>Camisa, Batista, Manga Corta</v>
      </c>
      <c r="N1209" s="2">
        <f>IFERROR(VLOOKUP(C1209,[2]articulo!$A$1:$D$9000,4,FALSE),"")</f>
        <v>3400</v>
      </c>
      <c r="O1209" s="2" t="str">
        <f>VLOOKUP($A1209,[1]products_2021_10_19_12_46_45!$A$3:$S$481,18,FALSE)</f>
        <v>https://rerda.com/3329/camisa-mc-cuello-solapa-blanca-t32-44.jpg,https://rerda.com/3330/camisa-mc-cuello-solapa-blanca-t32-44.jpg</v>
      </c>
      <c r="P1209" s="2">
        <f>IFERROR(VLOOKUP(B1209,[3]stock!$A$1:$B$9000,2,FALSE),"0")</f>
        <v>0</v>
      </c>
      <c r="Q1209" s="2">
        <f>VLOOKUP($A1209,[1]products_2021_10_19_12_46_45!$A$3:$S$481,11,FALSE)</f>
        <v>5</v>
      </c>
      <c r="R1209" s="2">
        <f>VLOOKUP($A1209,[1]products_2021_10_19_12_46_45!$A$3:$S$481,12,FALSE)</f>
        <v>5</v>
      </c>
      <c r="S1209" s="2">
        <f>VLOOKUP($A1209,[1]products_2021_10_19_12_46_45!$A$3:$S$481,13,FALSE)</f>
        <v>5</v>
      </c>
      <c r="T1209" s="2">
        <f>VLOOKUP($A1209,[1]products_2021_10_19_12_46_45!$A$3:$S$481,14,FALSE)</f>
        <v>0.03</v>
      </c>
      <c r="U1209" s="2"/>
      <c r="V1209" s="2"/>
      <c r="W1209" s="2"/>
      <c r="X1209" s="2"/>
      <c r="Y1209" s="2"/>
      <c r="Z1209" s="2"/>
      <c r="AA1209" s="2"/>
      <c r="AB1209" s="2"/>
      <c r="AC1209" s="2"/>
      <c r="AD1209" s="2"/>
      <c r="AE1209" s="2"/>
      <c r="AF1209" s="2"/>
      <c r="AG1209" s="2"/>
      <c r="AH1209" s="2"/>
      <c r="AI1209" s="2"/>
      <c r="AJ1209" s="2"/>
      <c r="AK1209" s="2"/>
      <c r="AL1209" s="2"/>
      <c r="AM1209" s="2"/>
      <c r="AN1209" s="2"/>
      <c r="AO1209" s="2"/>
      <c r="AP1209" s="2"/>
      <c r="AQ1209" s="2"/>
      <c r="AR1209" s="2"/>
      <c r="AS1209" s="2"/>
    </row>
    <row r="1210" spans="1:45" hidden="1" x14ac:dyDescent="0.25">
      <c r="A1210" s="2">
        <v>707</v>
      </c>
      <c r="B1210" s="2">
        <v>412011038</v>
      </c>
      <c r="C1210" s="2">
        <f>VLOOKUP($A1210,[1]products_2021_10_19_12_46_45!$A$3:$S$481,3,FALSE)</f>
        <v>4120110</v>
      </c>
      <c r="D1210" s="2" t="str">
        <f>VLOOKUP($A1210,[1]products_2021_10_19_12_46_45!$A$3:$S$481,4,FALSE)</f>
        <v>Camisa Manga Corta cuello Solapa Blanca T:32-44</v>
      </c>
      <c r="E1210" s="3">
        <v>38</v>
      </c>
      <c r="F1210" s="4"/>
      <c r="G1210" s="2" t="str">
        <f>VLOOKUP($A1210,[1]products_2021_10_19_12_46_45!$A$3:$S$481,16,FALSE)</f>
        <v>Dos bolsillos tipo Plaqué con tapa, botón, ribete y tabla._x000D_
Charreteras en hombros._x000D_
Cuello tipo Solapa (Guayabera).</v>
      </c>
      <c r="H1210" s="2" t="str">
        <f>IFERROR(VLOOKUP($A1210,[1]products_2021_10_19_12_46_45!$A$3:$S$481,17,FALSE),"")</f>
        <v/>
      </c>
      <c r="I1210" s="2" t="str">
        <f>VLOOKUP($A1210,[1]products_2021_10_19_12_46_45!$A$3:$S$481,5,FALSE)</f>
        <v>Indumentaria militar</v>
      </c>
      <c r="J1210" s="2" t="str">
        <f>IFERROR(VLOOKUP($A1210,[1]products_2021_10_19_12_46_45!$A$3:$S$481,6,FALSE),"")</f>
        <v>Camisas</v>
      </c>
      <c r="K1210" s="2" t="str">
        <f>IFERROR(VLOOKUP($A1210,[1]products_2021_10_19_12_46_45!$A$3:$S$481,7,FALSE),"")</f>
        <v>Manga corta</v>
      </c>
      <c r="L1210" s="2" t="str">
        <f>IFERROR(VLOOKUP($A1210,[1]products_2021_10_19_12_46_45!$A$3:$S$481,8,FALSE),"")</f>
        <v/>
      </c>
      <c r="M1210" s="2" t="str">
        <f>IFERROR(VLOOKUP($A1210,[1]products_2021_10_19_12_46_45!$A$3:$S$481,9,FALSE),"")</f>
        <v>Camisa, Batista, Manga Corta</v>
      </c>
      <c r="N1210" s="2">
        <f>IFERROR(VLOOKUP(C1210,[2]articulo!$A$1:$D$9000,4,FALSE),"")</f>
        <v>3400</v>
      </c>
      <c r="O1210" s="2" t="str">
        <f>VLOOKUP($A1210,[1]products_2021_10_19_12_46_45!$A$3:$S$481,18,FALSE)</f>
        <v>https://rerda.com/3329/camisa-mc-cuello-solapa-blanca-t32-44.jpg,https://rerda.com/3330/camisa-mc-cuello-solapa-blanca-t32-44.jpg</v>
      </c>
      <c r="P1210" s="2">
        <f>IFERROR(VLOOKUP(B1210,[3]stock!$A$1:$B$9000,2,FALSE),"0")</f>
        <v>3</v>
      </c>
      <c r="Q1210" s="2">
        <f>VLOOKUP($A1210,[1]products_2021_10_19_12_46_45!$A$3:$S$481,11,FALSE)</f>
        <v>5</v>
      </c>
      <c r="R1210" s="2">
        <f>VLOOKUP($A1210,[1]products_2021_10_19_12_46_45!$A$3:$S$481,12,FALSE)</f>
        <v>5</v>
      </c>
      <c r="S1210" s="2">
        <f>VLOOKUP($A1210,[1]products_2021_10_19_12_46_45!$A$3:$S$481,13,FALSE)</f>
        <v>5</v>
      </c>
      <c r="T1210" s="2">
        <f>VLOOKUP($A1210,[1]products_2021_10_19_12_46_45!$A$3:$S$481,14,FALSE)</f>
        <v>0.03</v>
      </c>
      <c r="U1210" s="2"/>
      <c r="V1210" s="2"/>
      <c r="W1210" s="2"/>
      <c r="X1210" s="2"/>
      <c r="Y1210" s="2"/>
      <c r="Z1210" s="2"/>
      <c r="AA1210" s="2"/>
      <c r="AB1210" s="2"/>
      <c r="AC1210" s="2"/>
      <c r="AD1210" s="2"/>
      <c r="AE1210" s="2"/>
      <c r="AF1210" s="2"/>
      <c r="AG1210" s="2"/>
      <c r="AH1210" s="2"/>
      <c r="AI1210" s="2"/>
      <c r="AJ1210" s="2"/>
      <c r="AK1210" s="2"/>
      <c r="AL1210" s="2"/>
      <c r="AM1210" s="2"/>
      <c r="AN1210" s="2"/>
      <c r="AO1210" s="2"/>
      <c r="AP1210" s="2"/>
      <c r="AQ1210" s="2"/>
      <c r="AR1210" s="2"/>
      <c r="AS1210" s="2"/>
    </row>
    <row r="1211" spans="1:45" hidden="1" x14ac:dyDescent="0.25">
      <c r="A1211" s="2">
        <v>707</v>
      </c>
      <c r="B1211" s="2">
        <v>412011040</v>
      </c>
      <c r="C1211" s="2">
        <f>VLOOKUP($A1211,[1]products_2021_10_19_12_46_45!$A$3:$S$481,3,FALSE)</f>
        <v>4120110</v>
      </c>
      <c r="D1211" s="2" t="str">
        <f>VLOOKUP($A1211,[1]products_2021_10_19_12_46_45!$A$3:$S$481,4,FALSE)</f>
        <v>Camisa Manga Corta cuello Solapa Blanca T:32-44</v>
      </c>
      <c r="E1211" s="3">
        <v>40</v>
      </c>
      <c r="F1211" s="4"/>
      <c r="G1211" s="2" t="str">
        <f>VLOOKUP($A1211,[1]products_2021_10_19_12_46_45!$A$3:$S$481,16,FALSE)</f>
        <v>Dos bolsillos tipo Plaqué con tapa, botón, ribete y tabla._x000D_
Charreteras en hombros._x000D_
Cuello tipo Solapa (Guayabera).</v>
      </c>
      <c r="H1211" s="2" t="str">
        <f>IFERROR(VLOOKUP($A1211,[1]products_2021_10_19_12_46_45!$A$3:$S$481,17,FALSE),"")</f>
        <v/>
      </c>
      <c r="I1211" s="2" t="str">
        <f>VLOOKUP($A1211,[1]products_2021_10_19_12_46_45!$A$3:$S$481,5,FALSE)</f>
        <v>Indumentaria militar</v>
      </c>
      <c r="J1211" s="2" t="str">
        <f>IFERROR(VLOOKUP($A1211,[1]products_2021_10_19_12_46_45!$A$3:$S$481,6,FALSE),"")</f>
        <v>Camisas</v>
      </c>
      <c r="K1211" s="2" t="str">
        <f>IFERROR(VLOOKUP($A1211,[1]products_2021_10_19_12_46_45!$A$3:$S$481,7,FALSE),"")</f>
        <v>Manga corta</v>
      </c>
      <c r="L1211" s="2" t="str">
        <f>IFERROR(VLOOKUP($A1211,[1]products_2021_10_19_12_46_45!$A$3:$S$481,8,FALSE),"")</f>
        <v/>
      </c>
      <c r="M1211" s="2" t="str">
        <f>IFERROR(VLOOKUP($A1211,[1]products_2021_10_19_12_46_45!$A$3:$S$481,9,FALSE),"")</f>
        <v>Camisa, Batista, Manga Corta</v>
      </c>
      <c r="N1211" s="2">
        <f>IFERROR(VLOOKUP(C1211,[2]articulo!$A$1:$D$9000,4,FALSE),"")</f>
        <v>3400</v>
      </c>
      <c r="O1211" s="2" t="str">
        <f>VLOOKUP($A1211,[1]products_2021_10_19_12_46_45!$A$3:$S$481,18,FALSE)</f>
        <v>https://rerda.com/3329/camisa-mc-cuello-solapa-blanca-t32-44.jpg,https://rerda.com/3330/camisa-mc-cuello-solapa-blanca-t32-44.jpg</v>
      </c>
      <c r="P1211" s="2">
        <f>IFERROR(VLOOKUP(B1211,[3]stock!$A$1:$B$9000,2,FALSE),"0")</f>
        <v>3</v>
      </c>
      <c r="Q1211" s="2">
        <f>VLOOKUP($A1211,[1]products_2021_10_19_12_46_45!$A$3:$S$481,11,FALSE)</f>
        <v>5</v>
      </c>
      <c r="R1211" s="2">
        <f>VLOOKUP($A1211,[1]products_2021_10_19_12_46_45!$A$3:$S$481,12,FALSE)</f>
        <v>5</v>
      </c>
      <c r="S1211" s="2">
        <f>VLOOKUP($A1211,[1]products_2021_10_19_12_46_45!$A$3:$S$481,13,FALSE)</f>
        <v>5</v>
      </c>
      <c r="T1211" s="2">
        <f>VLOOKUP($A1211,[1]products_2021_10_19_12_46_45!$A$3:$S$481,14,FALSE)</f>
        <v>0.03</v>
      </c>
      <c r="U1211" s="2"/>
      <c r="V1211" s="2"/>
      <c r="W1211" s="2"/>
      <c r="X1211" s="2"/>
      <c r="Y1211" s="2"/>
      <c r="Z1211" s="2"/>
      <c r="AA1211" s="2"/>
      <c r="AB1211" s="2"/>
      <c r="AC1211" s="2"/>
      <c r="AD1211" s="2"/>
      <c r="AE1211" s="2"/>
      <c r="AF1211" s="2"/>
      <c r="AG1211" s="2"/>
      <c r="AH1211" s="2"/>
      <c r="AI1211" s="2"/>
      <c r="AJ1211" s="2"/>
      <c r="AK1211" s="2"/>
      <c r="AL1211" s="2"/>
      <c r="AM1211" s="2"/>
      <c r="AN1211" s="2"/>
      <c r="AO1211" s="2"/>
      <c r="AP1211" s="2"/>
      <c r="AQ1211" s="2"/>
      <c r="AR1211" s="2"/>
      <c r="AS1211" s="2"/>
    </row>
    <row r="1212" spans="1:45" hidden="1" x14ac:dyDescent="0.25">
      <c r="A1212" s="2">
        <v>707</v>
      </c>
      <c r="B1212" s="2">
        <v>412011042</v>
      </c>
      <c r="C1212" s="2">
        <f>VLOOKUP($A1212,[1]products_2021_10_19_12_46_45!$A$3:$S$481,3,FALSE)</f>
        <v>4120110</v>
      </c>
      <c r="D1212" s="2" t="str">
        <f>VLOOKUP($A1212,[1]products_2021_10_19_12_46_45!$A$3:$S$481,4,FALSE)</f>
        <v>Camisa Manga Corta cuello Solapa Blanca T:32-44</v>
      </c>
      <c r="E1212" s="3">
        <v>42</v>
      </c>
      <c r="F1212" s="4"/>
      <c r="G1212" s="2" t="str">
        <f>VLOOKUP($A1212,[1]products_2021_10_19_12_46_45!$A$3:$S$481,16,FALSE)</f>
        <v>Dos bolsillos tipo Plaqué con tapa, botón, ribete y tabla._x000D_
Charreteras en hombros._x000D_
Cuello tipo Solapa (Guayabera).</v>
      </c>
      <c r="H1212" s="2" t="str">
        <f>IFERROR(VLOOKUP($A1212,[1]products_2021_10_19_12_46_45!$A$3:$S$481,17,FALSE),"")</f>
        <v/>
      </c>
      <c r="I1212" s="2" t="str">
        <f>VLOOKUP($A1212,[1]products_2021_10_19_12_46_45!$A$3:$S$481,5,FALSE)</f>
        <v>Indumentaria militar</v>
      </c>
      <c r="J1212" s="2" t="str">
        <f>IFERROR(VLOOKUP($A1212,[1]products_2021_10_19_12_46_45!$A$3:$S$481,6,FALSE),"")</f>
        <v>Camisas</v>
      </c>
      <c r="K1212" s="2" t="str">
        <f>IFERROR(VLOOKUP($A1212,[1]products_2021_10_19_12_46_45!$A$3:$S$481,7,FALSE),"")</f>
        <v>Manga corta</v>
      </c>
      <c r="L1212" s="2" t="str">
        <f>IFERROR(VLOOKUP($A1212,[1]products_2021_10_19_12_46_45!$A$3:$S$481,8,FALSE),"")</f>
        <v/>
      </c>
      <c r="M1212" s="2" t="str">
        <f>IFERROR(VLOOKUP($A1212,[1]products_2021_10_19_12_46_45!$A$3:$S$481,9,FALSE),"")</f>
        <v>Camisa, Batista, Manga Corta</v>
      </c>
      <c r="N1212" s="2">
        <f>IFERROR(VLOOKUP(C1212,[2]articulo!$A$1:$D$9000,4,FALSE),"")</f>
        <v>3400</v>
      </c>
      <c r="O1212" s="2" t="str">
        <f>VLOOKUP($A1212,[1]products_2021_10_19_12_46_45!$A$3:$S$481,18,FALSE)</f>
        <v>https://rerda.com/3329/camisa-mc-cuello-solapa-blanca-t32-44.jpg,https://rerda.com/3330/camisa-mc-cuello-solapa-blanca-t32-44.jpg</v>
      </c>
      <c r="P1212" s="2">
        <f>IFERROR(VLOOKUP(B1212,[3]stock!$A$1:$B$9000,2,FALSE),"0")</f>
        <v>0</v>
      </c>
      <c r="Q1212" s="2">
        <f>VLOOKUP($A1212,[1]products_2021_10_19_12_46_45!$A$3:$S$481,11,FALSE)</f>
        <v>5</v>
      </c>
      <c r="R1212" s="2">
        <f>VLOOKUP($A1212,[1]products_2021_10_19_12_46_45!$A$3:$S$481,12,FALSE)</f>
        <v>5</v>
      </c>
      <c r="S1212" s="2">
        <f>VLOOKUP($A1212,[1]products_2021_10_19_12_46_45!$A$3:$S$481,13,FALSE)</f>
        <v>5</v>
      </c>
      <c r="T1212" s="2">
        <f>VLOOKUP($A1212,[1]products_2021_10_19_12_46_45!$A$3:$S$481,14,FALSE)</f>
        <v>0.03</v>
      </c>
      <c r="U1212" s="2"/>
      <c r="V1212" s="2"/>
      <c r="W1212" s="2"/>
      <c r="X1212" s="2"/>
      <c r="Y1212" s="2"/>
      <c r="Z1212" s="2"/>
      <c r="AA1212" s="2"/>
      <c r="AB1212" s="2"/>
      <c r="AC1212" s="2"/>
      <c r="AD1212" s="2"/>
      <c r="AE1212" s="2"/>
      <c r="AF1212" s="2"/>
      <c r="AG1212" s="2"/>
      <c r="AH1212" s="2"/>
      <c r="AI1212" s="2"/>
      <c r="AJ1212" s="2"/>
      <c r="AK1212" s="2"/>
      <c r="AL1212" s="2"/>
      <c r="AM1212" s="2"/>
      <c r="AN1212" s="2"/>
      <c r="AO1212" s="2"/>
      <c r="AP1212" s="2"/>
      <c r="AQ1212" s="2"/>
      <c r="AR1212" s="2"/>
      <c r="AS1212" s="2"/>
    </row>
    <row r="1213" spans="1:45" hidden="1" x14ac:dyDescent="0.25">
      <c r="A1213" s="2">
        <v>707</v>
      </c>
      <c r="B1213" s="2">
        <v>412011044</v>
      </c>
      <c r="C1213" s="2">
        <f>VLOOKUP($A1213,[1]products_2021_10_19_12_46_45!$A$3:$S$481,3,FALSE)</f>
        <v>4120110</v>
      </c>
      <c r="D1213" s="2" t="str">
        <f>VLOOKUP($A1213,[1]products_2021_10_19_12_46_45!$A$3:$S$481,4,FALSE)</f>
        <v>Camisa Manga Corta cuello Solapa Blanca T:32-44</v>
      </c>
      <c r="E1213" s="3">
        <v>44</v>
      </c>
      <c r="F1213" s="4"/>
      <c r="G1213" s="2" t="str">
        <f>VLOOKUP($A1213,[1]products_2021_10_19_12_46_45!$A$3:$S$481,16,FALSE)</f>
        <v>Dos bolsillos tipo Plaqué con tapa, botón, ribete y tabla._x000D_
Charreteras en hombros._x000D_
Cuello tipo Solapa (Guayabera).</v>
      </c>
      <c r="H1213" s="2" t="str">
        <f>IFERROR(VLOOKUP($A1213,[1]products_2021_10_19_12_46_45!$A$3:$S$481,17,FALSE),"")</f>
        <v/>
      </c>
      <c r="I1213" s="2" t="str">
        <f>VLOOKUP($A1213,[1]products_2021_10_19_12_46_45!$A$3:$S$481,5,FALSE)</f>
        <v>Indumentaria militar</v>
      </c>
      <c r="J1213" s="2" t="str">
        <f>IFERROR(VLOOKUP($A1213,[1]products_2021_10_19_12_46_45!$A$3:$S$481,6,FALSE),"")</f>
        <v>Camisas</v>
      </c>
      <c r="K1213" s="2" t="str">
        <f>IFERROR(VLOOKUP($A1213,[1]products_2021_10_19_12_46_45!$A$3:$S$481,7,FALSE),"")</f>
        <v>Manga corta</v>
      </c>
      <c r="L1213" s="2" t="str">
        <f>IFERROR(VLOOKUP($A1213,[1]products_2021_10_19_12_46_45!$A$3:$S$481,8,FALSE),"")</f>
        <v/>
      </c>
      <c r="M1213" s="2" t="str">
        <f>IFERROR(VLOOKUP($A1213,[1]products_2021_10_19_12_46_45!$A$3:$S$481,9,FALSE),"")</f>
        <v>Camisa, Batista, Manga Corta</v>
      </c>
      <c r="N1213" s="2">
        <f>IFERROR(VLOOKUP(C1213,[2]articulo!$A$1:$D$9000,4,FALSE),"")</f>
        <v>3400</v>
      </c>
      <c r="O1213" s="2" t="str">
        <f>VLOOKUP($A1213,[1]products_2021_10_19_12_46_45!$A$3:$S$481,18,FALSE)</f>
        <v>https://rerda.com/3329/camisa-mc-cuello-solapa-blanca-t32-44.jpg,https://rerda.com/3330/camisa-mc-cuello-solapa-blanca-t32-44.jpg</v>
      </c>
      <c r="P1213" s="2">
        <f>IFERROR(VLOOKUP(B1213,[3]stock!$A$1:$B$9000,2,FALSE),"0")</f>
        <v>2</v>
      </c>
      <c r="Q1213" s="2">
        <f>VLOOKUP($A1213,[1]products_2021_10_19_12_46_45!$A$3:$S$481,11,FALSE)</f>
        <v>5</v>
      </c>
      <c r="R1213" s="2">
        <f>VLOOKUP($A1213,[1]products_2021_10_19_12_46_45!$A$3:$S$481,12,FALSE)</f>
        <v>5</v>
      </c>
      <c r="S1213" s="2">
        <f>VLOOKUP($A1213,[1]products_2021_10_19_12_46_45!$A$3:$S$481,13,FALSE)</f>
        <v>5</v>
      </c>
      <c r="T1213" s="2">
        <f>VLOOKUP($A1213,[1]products_2021_10_19_12_46_45!$A$3:$S$481,14,FALSE)</f>
        <v>0.03</v>
      </c>
      <c r="U1213" s="2"/>
      <c r="V1213" s="2"/>
      <c r="W1213" s="2"/>
      <c r="X1213" s="2"/>
      <c r="Y1213" s="2"/>
      <c r="Z1213" s="2"/>
      <c r="AA1213" s="2"/>
      <c r="AB1213" s="2"/>
      <c r="AC1213" s="2"/>
      <c r="AD1213" s="2"/>
      <c r="AE1213" s="2"/>
      <c r="AF1213" s="2"/>
      <c r="AG1213" s="2"/>
      <c r="AH1213" s="2"/>
      <c r="AI1213" s="2"/>
      <c r="AJ1213" s="2"/>
      <c r="AK1213" s="2"/>
      <c r="AL1213" s="2"/>
      <c r="AM1213" s="2"/>
      <c r="AN1213" s="2"/>
      <c r="AO1213" s="2"/>
      <c r="AP1213" s="2"/>
      <c r="AQ1213" s="2"/>
      <c r="AR1213" s="2"/>
      <c r="AS1213" s="2"/>
    </row>
    <row r="1214" spans="1:45" hidden="1" x14ac:dyDescent="0.25">
      <c r="A1214" s="2">
        <v>708</v>
      </c>
      <c r="B1214" s="2">
        <v>412011546</v>
      </c>
      <c r="C1214" s="2">
        <f>VLOOKUP($A1214,[1]products_2021_10_19_12_46_45!$A$3:$S$481,3,FALSE)</f>
        <v>4120115</v>
      </c>
      <c r="D1214" s="2" t="str">
        <f>VLOOKUP($A1214,[1]products_2021_10_19_12_46_45!$A$3:$S$481,4,FALSE)</f>
        <v>Camisa Manga Corta cuello Solapa Blanca T:46-50</v>
      </c>
      <c r="E1214" s="3">
        <v>46</v>
      </c>
      <c r="F1214" s="4"/>
      <c r="G1214" s="2" t="str">
        <f>VLOOKUP($A1214,[1]products_2021_10_19_12_46_45!$A$3:$S$481,16,FALSE)</f>
        <v>Dos bolsillos tipo Plaqué con tapa, botón, ribete y tabla._x000D_
Charreteras en hombros._x000D_
Cuello tipo Solapa (Guayabera).</v>
      </c>
      <c r="H1214" s="2" t="str">
        <f>IFERROR(VLOOKUP($A1214,[1]products_2021_10_19_12_46_45!$A$3:$S$481,17,FALSE),"")</f>
        <v/>
      </c>
      <c r="I1214" s="2" t="str">
        <f>VLOOKUP($A1214,[1]products_2021_10_19_12_46_45!$A$3:$S$481,5,FALSE)</f>
        <v>Indumentaria militar</v>
      </c>
      <c r="J1214" s="2" t="str">
        <f>IFERROR(VLOOKUP($A1214,[1]products_2021_10_19_12_46_45!$A$3:$S$481,6,FALSE),"")</f>
        <v>Camisas</v>
      </c>
      <c r="K1214" s="2" t="str">
        <f>IFERROR(VLOOKUP($A1214,[1]products_2021_10_19_12_46_45!$A$3:$S$481,7,FALSE),"")</f>
        <v>Manga corta</v>
      </c>
      <c r="L1214" s="2" t="str">
        <f>IFERROR(VLOOKUP($A1214,[1]products_2021_10_19_12_46_45!$A$3:$S$481,8,FALSE),"")</f>
        <v/>
      </c>
      <c r="M1214" s="2" t="str">
        <f>IFERROR(VLOOKUP($A1214,[1]products_2021_10_19_12_46_45!$A$3:$S$481,9,FALSE),"")</f>
        <v>Camisa, Batista, Manga Corta</v>
      </c>
      <c r="N1214" s="2">
        <f>IFERROR(VLOOKUP(C1214,[2]articulo!$A$1:$D$9000,4,FALSE),"")</f>
        <v>3550</v>
      </c>
      <c r="O1214" s="2" t="str">
        <f>VLOOKUP($A1214,[1]products_2021_10_19_12_46_45!$A$3:$S$481,18,FALSE)</f>
        <v>https://rerda.com/3331/camisa-mc-cuello-solapa-blanca-t46-50.jpg,https://rerda.com/3332/camisa-mc-cuello-solapa-blanca-t46-50.jpg</v>
      </c>
      <c r="P1214" s="2">
        <f>IFERROR(VLOOKUP(B1214,[3]stock!$A$1:$B$9000,2,FALSE),"0")</f>
        <v>22</v>
      </c>
      <c r="Q1214" s="2">
        <f>VLOOKUP($A1214,[1]products_2021_10_19_12_46_45!$A$3:$S$481,11,FALSE)</f>
        <v>5</v>
      </c>
      <c r="R1214" s="2">
        <f>VLOOKUP($A1214,[1]products_2021_10_19_12_46_45!$A$3:$S$481,12,FALSE)</f>
        <v>5</v>
      </c>
      <c r="S1214" s="2">
        <f>VLOOKUP($A1214,[1]products_2021_10_19_12_46_45!$A$3:$S$481,13,FALSE)</f>
        <v>5</v>
      </c>
      <c r="T1214" s="2">
        <f>VLOOKUP($A1214,[1]products_2021_10_19_12_46_45!$A$3:$S$481,14,FALSE)</f>
        <v>0.03</v>
      </c>
      <c r="U1214" s="2"/>
      <c r="V1214" s="2"/>
      <c r="W1214" s="2"/>
      <c r="X1214" s="2"/>
      <c r="Y1214" s="2"/>
      <c r="Z1214" s="2"/>
      <c r="AA1214" s="2"/>
      <c r="AB1214" s="2"/>
      <c r="AC1214" s="2"/>
      <c r="AD1214" s="2"/>
      <c r="AE1214" s="2"/>
      <c r="AF1214" s="2"/>
      <c r="AG1214" s="2"/>
      <c r="AH1214" s="2"/>
      <c r="AI1214" s="2"/>
      <c r="AJ1214" s="2"/>
      <c r="AK1214" s="2"/>
      <c r="AL1214" s="2"/>
      <c r="AM1214" s="2"/>
      <c r="AN1214" s="2"/>
      <c r="AO1214" s="2"/>
      <c r="AP1214" s="2"/>
      <c r="AQ1214" s="2"/>
      <c r="AR1214" s="2"/>
      <c r="AS1214" s="2"/>
    </row>
    <row r="1215" spans="1:45" hidden="1" x14ac:dyDescent="0.25">
      <c r="A1215" s="2">
        <v>708</v>
      </c>
      <c r="B1215" s="2">
        <v>412011548</v>
      </c>
      <c r="C1215" s="2">
        <f>VLOOKUP($A1215,[1]products_2021_10_19_12_46_45!$A$3:$S$481,3,FALSE)</f>
        <v>4120115</v>
      </c>
      <c r="D1215" s="2" t="str">
        <f>VLOOKUP($A1215,[1]products_2021_10_19_12_46_45!$A$3:$S$481,4,FALSE)</f>
        <v>Camisa Manga Corta cuello Solapa Blanca T:46-50</v>
      </c>
      <c r="E1215" s="3">
        <v>48</v>
      </c>
      <c r="F1215" s="4"/>
      <c r="G1215" s="2" t="str">
        <f>VLOOKUP($A1215,[1]products_2021_10_19_12_46_45!$A$3:$S$481,16,FALSE)</f>
        <v>Dos bolsillos tipo Plaqué con tapa, botón, ribete y tabla._x000D_
Charreteras en hombros._x000D_
Cuello tipo Solapa (Guayabera).</v>
      </c>
      <c r="H1215" s="2" t="str">
        <f>IFERROR(VLOOKUP($A1215,[1]products_2021_10_19_12_46_45!$A$3:$S$481,17,FALSE),"")</f>
        <v/>
      </c>
      <c r="I1215" s="2" t="str">
        <f>VLOOKUP($A1215,[1]products_2021_10_19_12_46_45!$A$3:$S$481,5,FALSE)</f>
        <v>Indumentaria militar</v>
      </c>
      <c r="J1215" s="2" t="str">
        <f>IFERROR(VLOOKUP($A1215,[1]products_2021_10_19_12_46_45!$A$3:$S$481,6,FALSE),"")</f>
        <v>Camisas</v>
      </c>
      <c r="K1215" s="2" t="str">
        <f>IFERROR(VLOOKUP($A1215,[1]products_2021_10_19_12_46_45!$A$3:$S$481,7,FALSE),"")</f>
        <v>Manga corta</v>
      </c>
      <c r="L1215" s="2" t="str">
        <f>IFERROR(VLOOKUP($A1215,[1]products_2021_10_19_12_46_45!$A$3:$S$481,8,FALSE),"")</f>
        <v/>
      </c>
      <c r="M1215" s="2" t="str">
        <f>IFERROR(VLOOKUP($A1215,[1]products_2021_10_19_12_46_45!$A$3:$S$481,9,FALSE),"")</f>
        <v>Camisa, Batista, Manga Corta</v>
      </c>
      <c r="N1215" s="2">
        <f>IFERROR(VLOOKUP(C1215,[2]articulo!$A$1:$D$9000,4,FALSE),"")</f>
        <v>3550</v>
      </c>
      <c r="O1215" s="2" t="str">
        <f>VLOOKUP($A1215,[1]products_2021_10_19_12_46_45!$A$3:$S$481,18,FALSE)</f>
        <v>https://rerda.com/3331/camisa-mc-cuello-solapa-blanca-t46-50.jpg,https://rerda.com/3332/camisa-mc-cuello-solapa-blanca-t46-50.jpg</v>
      </c>
      <c r="P1215" s="2">
        <f>IFERROR(VLOOKUP(B1215,[3]stock!$A$1:$B$9000,2,FALSE),"0")</f>
        <v>32</v>
      </c>
      <c r="Q1215" s="2">
        <f>VLOOKUP($A1215,[1]products_2021_10_19_12_46_45!$A$3:$S$481,11,FALSE)</f>
        <v>5</v>
      </c>
      <c r="R1215" s="2">
        <f>VLOOKUP($A1215,[1]products_2021_10_19_12_46_45!$A$3:$S$481,12,FALSE)</f>
        <v>5</v>
      </c>
      <c r="S1215" s="2">
        <f>VLOOKUP($A1215,[1]products_2021_10_19_12_46_45!$A$3:$S$481,13,FALSE)</f>
        <v>5</v>
      </c>
      <c r="T1215" s="2">
        <f>VLOOKUP($A1215,[1]products_2021_10_19_12_46_45!$A$3:$S$481,14,FALSE)</f>
        <v>0.03</v>
      </c>
      <c r="U1215" s="2"/>
      <c r="V1215" s="2"/>
      <c r="W1215" s="2"/>
      <c r="X1215" s="2"/>
      <c r="Y1215" s="2"/>
      <c r="Z1215" s="2"/>
      <c r="AA1215" s="2"/>
      <c r="AB1215" s="2"/>
      <c r="AC1215" s="2"/>
      <c r="AD1215" s="2"/>
      <c r="AE1215" s="2"/>
      <c r="AF1215" s="2"/>
      <c r="AG1215" s="2"/>
      <c r="AH1215" s="2"/>
      <c r="AI1215" s="2"/>
      <c r="AJ1215" s="2"/>
      <c r="AK1215" s="2"/>
      <c r="AL1215" s="2"/>
      <c r="AM1215" s="2"/>
      <c r="AN1215" s="2"/>
      <c r="AO1215" s="2"/>
      <c r="AP1215" s="2"/>
      <c r="AQ1215" s="2"/>
      <c r="AR1215" s="2"/>
      <c r="AS1215" s="2"/>
    </row>
    <row r="1216" spans="1:45" hidden="1" x14ac:dyDescent="0.25">
      <c r="A1216" s="2">
        <v>708</v>
      </c>
      <c r="B1216" s="2">
        <v>412011550</v>
      </c>
      <c r="C1216" s="2">
        <f>VLOOKUP($A1216,[1]products_2021_10_19_12_46_45!$A$3:$S$481,3,FALSE)</f>
        <v>4120115</v>
      </c>
      <c r="D1216" s="2" t="str">
        <f>VLOOKUP($A1216,[1]products_2021_10_19_12_46_45!$A$3:$S$481,4,FALSE)</f>
        <v>Camisa Manga Corta cuello Solapa Blanca T:46-50</v>
      </c>
      <c r="E1216" s="3">
        <v>50</v>
      </c>
      <c r="F1216" s="4"/>
      <c r="G1216" s="2" t="str">
        <f>VLOOKUP($A1216,[1]products_2021_10_19_12_46_45!$A$3:$S$481,16,FALSE)</f>
        <v>Dos bolsillos tipo Plaqué con tapa, botón, ribete y tabla._x000D_
Charreteras en hombros._x000D_
Cuello tipo Solapa (Guayabera).</v>
      </c>
      <c r="H1216" s="2" t="str">
        <f>IFERROR(VLOOKUP($A1216,[1]products_2021_10_19_12_46_45!$A$3:$S$481,17,FALSE),"")</f>
        <v/>
      </c>
      <c r="I1216" s="2" t="str">
        <f>VLOOKUP($A1216,[1]products_2021_10_19_12_46_45!$A$3:$S$481,5,FALSE)</f>
        <v>Indumentaria militar</v>
      </c>
      <c r="J1216" s="2" t="str">
        <f>IFERROR(VLOOKUP($A1216,[1]products_2021_10_19_12_46_45!$A$3:$S$481,6,FALSE),"")</f>
        <v>Camisas</v>
      </c>
      <c r="K1216" s="2" t="str">
        <f>IFERROR(VLOOKUP($A1216,[1]products_2021_10_19_12_46_45!$A$3:$S$481,7,FALSE),"")</f>
        <v>Manga corta</v>
      </c>
      <c r="L1216" s="2" t="str">
        <f>IFERROR(VLOOKUP($A1216,[1]products_2021_10_19_12_46_45!$A$3:$S$481,8,FALSE),"")</f>
        <v/>
      </c>
      <c r="M1216" s="2" t="str">
        <f>IFERROR(VLOOKUP($A1216,[1]products_2021_10_19_12_46_45!$A$3:$S$481,9,FALSE),"")</f>
        <v>Camisa, Batista, Manga Corta</v>
      </c>
      <c r="N1216" s="2">
        <f>IFERROR(VLOOKUP(C1216,[2]articulo!$A$1:$D$9000,4,FALSE),"")</f>
        <v>3550</v>
      </c>
      <c r="O1216" s="2" t="str">
        <f>VLOOKUP($A1216,[1]products_2021_10_19_12_46_45!$A$3:$S$481,18,FALSE)</f>
        <v>https://rerda.com/3331/camisa-mc-cuello-solapa-blanca-t46-50.jpg,https://rerda.com/3332/camisa-mc-cuello-solapa-blanca-t46-50.jpg</v>
      </c>
      <c r="P1216" s="2">
        <f>IFERROR(VLOOKUP(B1216,[3]stock!$A$1:$B$9000,2,FALSE),"0")</f>
        <v>36</v>
      </c>
      <c r="Q1216" s="2">
        <f>VLOOKUP($A1216,[1]products_2021_10_19_12_46_45!$A$3:$S$481,11,FALSE)</f>
        <v>5</v>
      </c>
      <c r="R1216" s="2">
        <f>VLOOKUP($A1216,[1]products_2021_10_19_12_46_45!$A$3:$S$481,12,FALSE)</f>
        <v>5</v>
      </c>
      <c r="S1216" s="2">
        <f>VLOOKUP($A1216,[1]products_2021_10_19_12_46_45!$A$3:$S$481,13,FALSE)</f>
        <v>5</v>
      </c>
      <c r="T1216" s="2">
        <f>VLOOKUP($A1216,[1]products_2021_10_19_12_46_45!$A$3:$S$481,14,FALSE)</f>
        <v>0.03</v>
      </c>
      <c r="U1216" s="2"/>
      <c r="V1216" s="2"/>
      <c r="W1216" s="2"/>
      <c r="X1216" s="2"/>
      <c r="Y1216" s="2"/>
      <c r="Z1216" s="2"/>
      <c r="AA1216" s="2"/>
      <c r="AB1216" s="2"/>
      <c r="AC1216" s="2"/>
      <c r="AD1216" s="2"/>
      <c r="AE1216" s="2"/>
      <c r="AF1216" s="2"/>
      <c r="AG1216" s="2"/>
      <c r="AH1216" s="2"/>
      <c r="AI1216" s="2"/>
      <c r="AJ1216" s="2"/>
      <c r="AK1216" s="2"/>
      <c r="AL1216" s="2"/>
      <c r="AM1216" s="2"/>
      <c r="AN1216" s="2"/>
      <c r="AO1216" s="2"/>
      <c r="AP1216" s="2"/>
      <c r="AQ1216" s="2"/>
      <c r="AR1216" s="2"/>
      <c r="AS1216" s="2"/>
    </row>
    <row r="1217" spans="1:45" hidden="1" x14ac:dyDescent="0.25">
      <c r="A1217" s="2">
        <v>699</v>
      </c>
      <c r="B1217" s="2">
        <v>412033446</v>
      </c>
      <c r="C1217" s="2">
        <f>VLOOKUP($A1217,[1]products_2021_10_19_12_46_45!$A$3:$S$481,3,FALSE)</f>
        <v>4120334</v>
      </c>
      <c r="D1217" s="2" t="str">
        <f>VLOOKUP($A1217,[1]products_2021_10_19_12_46_45!$A$3:$S$481,4,FALSE)</f>
        <v>Camisa Manga Corta cuello Solapa Azul T:46-50</v>
      </c>
      <c r="E1217" s="3">
        <v>46</v>
      </c>
      <c r="F1217" s="4"/>
      <c r="G1217" s="2" t="str">
        <f>VLOOKUP($A1217,[1]products_2021_10_19_12_46_45!$A$3:$S$481,16,FALSE)</f>
        <v>Dos bolsillos tipo Plaqué con tapa, botón, ribete y tabla._x000D_
Charreteras en hombros._x000D_
Cuello tipo Solapa (Guayabera).</v>
      </c>
      <c r="H1217" s="2" t="str">
        <f>IFERROR(VLOOKUP($A1217,[1]products_2021_10_19_12_46_45!$A$3:$S$481,17,FALSE),"")</f>
        <v/>
      </c>
      <c r="I1217" s="2" t="str">
        <f>VLOOKUP($A1217,[1]products_2021_10_19_12_46_45!$A$3:$S$481,5,FALSE)</f>
        <v>Indumentaria militar</v>
      </c>
      <c r="J1217" s="2" t="str">
        <f>IFERROR(VLOOKUP($A1217,[1]products_2021_10_19_12_46_45!$A$3:$S$481,6,FALSE),"")</f>
        <v>Camisas</v>
      </c>
      <c r="K1217" s="2" t="str">
        <f>IFERROR(VLOOKUP($A1217,[1]products_2021_10_19_12_46_45!$A$3:$S$481,7,FALSE),"")</f>
        <v>Manga corta</v>
      </c>
      <c r="L1217" s="2" t="str">
        <f>IFERROR(VLOOKUP($A1217,[1]products_2021_10_19_12_46_45!$A$3:$S$481,8,FALSE),"")</f>
        <v/>
      </c>
      <c r="M1217" s="2" t="str">
        <f>IFERROR(VLOOKUP($A1217,[1]products_2021_10_19_12_46_45!$A$3:$S$481,9,FALSE),"")</f>
        <v>Camisa, Batista, Manga Corta</v>
      </c>
      <c r="N1217" s="2">
        <f>IFERROR(VLOOKUP(C1217,[2]articulo!$A$1:$D$9000,4,FALSE),"")</f>
        <v>3750</v>
      </c>
      <c r="O1217" s="2" t="str">
        <f>VLOOKUP($A1217,[1]products_2021_10_19_12_46_45!$A$3:$S$481,18,FALSE)</f>
        <v>https://rerda.com/3306/camisa-mc-cuello-solapa-azul-t46-50.jpg,https://rerda.com/3307/camisa-mc-cuello-solapa-azul-t46-50.jpg</v>
      </c>
      <c r="P1217" s="2">
        <f>IFERROR(VLOOKUP(B1217,[3]stock!$A$1:$B$9000,2,FALSE),"0")</f>
        <v>12</v>
      </c>
      <c r="Q1217" s="2">
        <f>VLOOKUP($A1217,[1]products_2021_10_19_12_46_45!$A$3:$S$481,11,FALSE)</f>
        <v>5</v>
      </c>
      <c r="R1217" s="2">
        <f>VLOOKUP($A1217,[1]products_2021_10_19_12_46_45!$A$3:$S$481,12,FALSE)</f>
        <v>5</v>
      </c>
      <c r="S1217" s="2">
        <f>VLOOKUP($A1217,[1]products_2021_10_19_12_46_45!$A$3:$S$481,13,FALSE)</f>
        <v>5</v>
      </c>
      <c r="T1217" s="2">
        <f>VLOOKUP($A1217,[1]products_2021_10_19_12_46_45!$A$3:$S$481,14,FALSE)</f>
        <v>0.03</v>
      </c>
      <c r="U1217" s="2"/>
      <c r="V1217" s="2"/>
      <c r="W1217" s="2"/>
      <c r="X1217" s="2"/>
      <c r="Y1217" s="2"/>
      <c r="Z1217" s="2"/>
      <c r="AA1217" s="2"/>
      <c r="AB1217" s="2"/>
      <c r="AC1217" s="2"/>
      <c r="AD1217" s="2"/>
      <c r="AE1217" s="2"/>
      <c r="AF1217" s="2"/>
      <c r="AG1217" s="2"/>
      <c r="AH1217" s="2"/>
      <c r="AI1217" s="2"/>
      <c r="AJ1217" s="2"/>
      <c r="AK1217" s="2"/>
      <c r="AL1217" s="2"/>
      <c r="AM1217" s="2"/>
      <c r="AN1217" s="2"/>
      <c r="AO1217" s="2"/>
      <c r="AP1217" s="2"/>
      <c r="AQ1217" s="2"/>
      <c r="AR1217" s="2"/>
      <c r="AS1217" s="2"/>
    </row>
    <row r="1218" spans="1:45" hidden="1" x14ac:dyDescent="0.25">
      <c r="A1218" s="2">
        <v>699</v>
      </c>
      <c r="B1218" s="2">
        <v>412033448</v>
      </c>
      <c r="C1218" s="2">
        <f>VLOOKUP($A1218,[1]products_2021_10_19_12_46_45!$A$3:$S$481,3,FALSE)</f>
        <v>4120334</v>
      </c>
      <c r="D1218" s="2" t="str">
        <f>VLOOKUP($A1218,[1]products_2021_10_19_12_46_45!$A$3:$S$481,4,FALSE)</f>
        <v>Camisa Manga Corta cuello Solapa Azul T:46-50</v>
      </c>
      <c r="E1218" s="3">
        <v>48</v>
      </c>
      <c r="F1218" s="4"/>
      <c r="G1218" s="2" t="str">
        <f>VLOOKUP($A1218,[1]products_2021_10_19_12_46_45!$A$3:$S$481,16,FALSE)</f>
        <v>Dos bolsillos tipo Plaqué con tapa, botón, ribete y tabla._x000D_
Charreteras en hombros._x000D_
Cuello tipo Solapa (Guayabera).</v>
      </c>
      <c r="H1218" s="2" t="str">
        <f>IFERROR(VLOOKUP($A1218,[1]products_2021_10_19_12_46_45!$A$3:$S$481,17,FALSE),"")</f>
        <v/>
      </c>
      <c r="I1218" s="2" t="str">
        <f>VLOOKUP($A1218,[1]products_2021_10_19_12_46_45!$A$3:$S$481,5,FALSE)</f>
        <v>Indumentaria militar</v>
      </c>
      <c r="J1218" s="2" t="str">
        <f>IFERROR(VLOOKUP($A1218,[1]products_2021_10_19_12_46_45!$A$3:$S$481,6,FALSE),"")</f>
        <v>Camisas</v>
      </c>
      <c r="K1218" s="2" t="str">
        <f>IFERROR(VLOOKUP($A1218,[1]products_2021_10_19_12_46_45!$A$3:$S$481,7,FALSE),"")</f>
        <v>Manga corta</v>
      </c>
      <c r="L1218" s="2" t="str">
        <f>IFERROR(VLOOKUP($A1218,[1]products_2021_10_19_12_46_45!$A$3:$S$481,8,FALSE),"")</f>
        <v/>
      </c>
      <c r="M1218" s="2" t="str">
        <f>IFERROR(VLOOKUP($A1218,[1]products_2021_10_19_12_46_45!$A$3:$S$481,9,FALSE),"")</f>
        <v>Camisa, Batista, Manga Corta</v>
      </c>
      <c r="N1218" s="2">
        <f>IFERROR(VLOOKUP(C1218,[2]articulo!$A$1:$D$9000,4,FALSE),"")</f>
        <v>3750</v>
      </c>
      <c r="O1218" s="2" t="str">
        <f>VLOOKUP($A1218,[1]products_2021_10_19_12_46_45!$A$3:$S$481,18,FALSE)</f>
        <v>https://rerda.com/3306/camisa-mc-cuello-solapa-azul-t46-50.jpg,https://rerda.com/3307/camisa-mc-cuello-solapa-azul-t46-50.jpg</v>
      </c>
      <c r="P1218" s="2">
        <f>IFERROR(VLOOKUP(B1218,[3]stock!$A$1:$B$9000,2,FALSE),"0")</f>
        <v>14</v>
      </c>
      <c r="Q1218" s="2">
        <f>VLOOKUP($A1218,[1]products_2021_10_19_12_46_45!$A$3:$S$481,11,FALSE)</f>
        <v>5</v>
      </c>
      <c r="R1218" s="2">
        <f>VLOOKUP($A1218,[1]products_2021_10_19_12_46_45!$A$3:$S$481,12,FALSE)</f>
        <v>5</v>
      </c>
      <c r="S1218" s="2">
        <f>VLOOKUP($A1218,[1]products_2021_10_19_12_46_45!$A$3:$S$481,13,FALSE)</f>
        <v>5</v>
      </c>
      <c r="T1218" s="2">
        <f>VLOOKUP($A1218,[1]products_2021_10_19_12_46_45!$A$3:$S$481,14,FALSE)</f>
        <v>0.03</v>
      </c>
      <c r="U1218" s="2"/>
      <c r="V1218" s="2"/>
      <c r="W1218" s="2"/>
      <c r="X1218" s="2"/>
      <c r="Y1218" s="2"/>
      <c r="Z1218" s="2"/>
      <c r="AA1218" s="2"/>
      <c r="AB1218" s="2"/>
      <c r="AC1218" s="2"/>
      <c r="AD1218" s="2"/>
      <c r="AE1218" s="2"/>
      <c r="AF1218" s="2"/>
      <c r="AG1218" s="2"/>
      <c r="AH1218" s="2"/>
      <c r="AI1218" s="2"/>
      <c r="AJ1218" s="2"/>
      <c r="AK1218" s="2"/>
      <c r="AL1218" s="2"/>
      <c r="AM1218" s="2"/>
      <c r="AN1218" s="2"/>
      <c r="AO1218" s="2"/>
      <c r="AP1218" s="2"/>
      <c r="AQ1218" s="2"/>
      <c r="AR1218" s="2"/>
      <c r="AS1218" s="2"/>
    </row>
    <row r="1219" spans="1:45" hidden="1" x14ac:dyDescent="0.25">
      <c r="A1219" s="2">
        <v>699</v>
      </c>
      <c r="B1219" s="2">
        <v>412033450</v>
      </c>
      <c r="C1219" s="2">
        <f>VLOOKUP($A1219,[1]products_2021_10_19_12_46_45!$A$3:$S$481,3,FALSE)</f>
        <v>4120334</v>
      </c>
      <c r="D1219" s="2" t="str">
        <f>VLOOKUP($A1219,[1]products_2021_10_19_12_46_45!$A$3:$S$481,4,FALSE)</f>
        <v>Camisa Manga Corta cuello Solapa Azul T:46-50</v>
      </c>
      <c r="E1219" s="3">
        <v>50</v>
      </c>
      <c r="F1219" s="4"/>
      <c r="G1219" s="2" t="str">
        <f>VLOOKUP($A1219,[1]products_2021_10_19_12_46_45!$A$3:$S$481,16,FALSE)</f>
        <v>Dos bolsillos tipo Plaqué con tapa, botón, ribete y tabla._x000D_
Charreteras en hombros._x000D_
Cuello tipo Solapa (Guayabera).</v>
      </c>
      <c r="H1219" s="2" t="str">
        <f>IFERROR(VLOOKUP($A1219,[1]products_2021_10_19_12_46_45!$A$3:$S$481,17,FALSE),"")</f>
        <v/>
      </c>
      <c r="I1219" s="2" t="str">
        <f>VLOOKUP($A1219,[1]products_2021_10_19_12_46_45!$A$3:$S$481,5,FALSE)</f>
        <v>Indumentaria militar</v>
      </c>
      <c r="J1219" s="2" t="str">
        <f>IFERROR(VLOOKUP($A1219,[1]products_2021_10_19_12_46_45!$A$3:$S$481,6,FALSE),"")</f>
        <v>Camisas</v>
      </c>
      <c r="K1219" s="2" t="str">
        <f>IFERROR(VLOOKUP($A1219,[1]products_2021_10_19_12_46_45!$A$3:$S$481,7,FALSE),"")</f>
        <v>Manga corta</v>
      </c>
      <c r="L1219" s="2" t="str">
        <f>IFERROR(VLOOKUP($A1219,[1]products_2021_10_19_12_46_45!$A$3:$S$481,8,FALSE),"")</f>
        <v/>
      </c>
      <c r="M1219" s="2" t="str">
        <f>IFERROR(VLOOKUP($A1219,[1]products_2021_10_19_12_46_45!$A$3:$S$481,9,FALSE),"")</f>
        <v>Camisa, Batista, Manga Corta</v>
      </c>
      <c r="N1219" s="2">
        <f>IFERROR(VLOOKUP(C1219,[2]articulo!$A$1:$D$9000,4,FALSE),"")</f>
        <v>3750</v>
      </c>
      <c r="O1219" s="2" t="str">
        <f>VLOOKUP($A1219,[1]products_2021_10_19_12_46_45!$A$3:$S$481,18,FALSE)</f>
        <v>https://rerda.com/3306/camisa-mc-cuello-solapa-azul-t46-50.jpg,https://rerda.com/3307/camisa-mc-cuello-solapa-azul-t46-50.jpg</v>
      </c>
      <c r="P1219" s="2">
        <f>IFERROR(VLOOKUP(B1219,[3]stock!$A$1:$B$9000,2,FALSE),"0")</f>
        <v>0</v>
      </c>
      <c r="Q1219" s="2">
        <f>VLOOKUP($A1219,[1]products_2021_10_19_12_46_45!$A$3:$S$481,11,FALSE)</f>
        <v>5</v>
      </c>
      <c r="R1219" s="2">
        <f>VLOOKUP($A1219,[1]products_2021_10_19_12_46_45!$A$3:$S$481,12,FALSE)</f>
        <v>5</v>
      </c>
      <c r="S1219" s="2">
        <f>VLOOKUP($A1219,[1]products_2021_10_19_12_46_45!$A$3:$S$481,13,FALSE)</f>
        <v>5</v>
      </c>
      <c r="T1219" s="2">
        <f>VLOOKUP($A1219,[1]products_2021_10_19_12_46_45!$A$3:$S$481,14,FALSE)</f>
        <v>0.03</v>
      </c>
      <c r="U1219" s="2"/>
      <c r="V1219" s="2"/>
      <c r="W1219" s="2"/>
      <c r="X1219" s="2"/>
      <c r="Y1219" s="2"/>
      <c r="Z1219" s="2"/>
      <c r="AA1219" s="2"/>
      <c r="AB1219" s="2"/>
      <c r="AC1219" s="2"/>
      <c r="AD1219" s="2"/>
      <c r="AE1219" s="2"/>
      <c r="AF1219" s="2"/>
      <c r="AG1219" s="2"/>
      <c r="AH1219" s="2"/>
      <c r="AI1219" s="2"/>
      <c r="AJ1219" s="2"/>
      <c r="AK1219" s="2"/>
      <c r="AL1219" s="2"/>
      <c r="AM1219" s="2"/>
      <c r="AN1219" s="2"/>
      <c r="AO1219" s="2"/>
      <c r="AP1219" s="2"/>
      <c r="AQ1219" s="2"/>
      <c r="AR1219" s="2"/>
      <c r="AS1219" s="2"/>
    </row>
    <row r="1220" spans="1:45" hidden="1" x14ac:dyDescent="0.25">
      <c r="A1220" s="2">
        <v>700</v>
      </c>
      <c r="B1220" s="2">
        <v>412033552</v>
      </c>
      <c r="C1220" s="2">
        <f>VLOOKUP($A1220,[1]products_2021_10_19_12_46_45!$A$3:$S$481,3,FALSE)</f>
        <v>4120335</v>
      </c>
      <c r="D1220" s="2" t="str">
        <f>VLOOKUP($A1220,[1]products_2021_10_19_12_46_45!$A$3:$S$481,4,FALSE)</f>
        <v>Camisa Manga Corta cuello Solapa Azul T:52-56</v>
      </c>
      <c r="E1220" s="3">
        <v>52</v>
      </c>
      <c r="F1220" s="4"/>
      <c r="G1220" s="2" t="str">
        <f>VLOOKUP($A1220,[1]products_2021_10_19_12_46_45!$A$3:$S$481,16,FALSE)</f>
        <v>Dos bolsillos tipo Plaqué con tapa, botón, ribete y tabla._x000D_
Charreteras en hombros._x000D_
Cuello tipo Solapa (Guayabera).</v>
      </c>
      <c r="H1220" s="2" t="str">
        <f>IFERROR(VLOOKUP($A1220,[1]products_2021_10_19_12_46_45!$A$3:$S$481,17,FALSE),"")</f>
        <v/>
      </c>
      <c r="I1220" s="2" t="str">
        <f>VLOOKUP($A1220,[1]products_2021_10_19_12_46_45!$A$3:$S$481,5,FALSE)</f>
        <v>Indumentaria militar</v>
      </c>
      <c r="J1220" s="2" t="str">
        <f>IFERROR(VLOOKUP($A1220,[1]products_2021_10_19_12_46_45!$A$3:$S$481,6,FALSE),"")</f>
        <v>Camisas</v>
      </c>
      <c r="K1220" s="2" t="str">
        <f>IFERROR(VLOOKUP($A1220,[1]products_2021_10_19_12_46_45!$A$3:$S$481,7,FALSE),"")</f>
        <v>Manga corta</v>
      </c>
      <c r="L1220" s="2" t="str">
        <f>IFERROR(VLOOKUP($A1220,[1]products_2021_10_19_12_46_45!$A$3:$S$481,8,FALSE),"")</f>
        <v/>
      </c>
      <c r="M1220" s="2" t="str">
        <f>IFERROR(VLOOKUP($A1220,[1]products_2021_10_19_12_46_45!$A$3:$S$481,9,FALSE),"")</f>
        <v>Camisa, Batista, Manga Corta</v>
      </c>
      <c r="N1220" s="2">
        <f>IFERROR(VLOOKUP(C1220,[2]articulo!$A$1:$D$9000,4,FALSE),"")</f>
        <v>3900</v>
      </c>
      <c r="O1220" s="2" t="str">
        <f>VLOOKUP($A1220,[1]products_2021_10_19_12_46_45!$A$3:$S$481,18,FALSE)</f>
        <v>https://rerda.com/3308/camisa-mc-cuello-solapa-azul-t52-56.jpg,https://rerda.com/3309/camisa-mc-cuello-solapa-azul-t52-56.jpg</v>
      </c>
      <c r="P1220" s="2">
        <f>IFERROR(VLOOKUP(B1220,[3]stock!$A$1:$B$9000,2,FALSE),"0")</f>
        <v>0</v>
      </c>
      <c r="Q1220" s="2">
        <f>VLOOKUP($A1220,[1]products_2021_10_19_12_46_45!$A$3:$S$481,11,FALSE)</f>
        <v>5</v>
      </c>
      <c r="R1220" s="2">
        <f>VLOOKUP($A1220,[1]products_2021_10_19_12_46_45!$A$3:$S$481,12,FALSE)</f>
        <v>5</v>
      </c>
      <c r="S1220" s="2">
        <f>VLOOKUP($A1220,[1]products_2021_10_19_12_46_45!$A$3:$S$481,13,FALSE)</f>
        <v>5</v>
      </c>
      <c r="T1220" s="2">
        <f>VLOOKUP($A1220,[1]products_2021_10_19_12_46_45!$A$3:$S$481,14,FALSE)</f>
        <v>0.03</v>
      </c>
      <c r="U1220" s="2"/>
      <c r="V1220" s="2"/>
      <c r="W1220" s="2"/>
      <c r="X1220" s="2"/>
      <c r="Y1220" s="2"/>
      <c r="Z1220" s="2"/>
      <c r="AA1220" s="2"/>
      <c r="AB1220" s="2"/>
      <c r="AC1220" s="2"/>
      <c r="AD1220" s="2"/>
      <c r="AE1220" s="2"/>
      <c r="AF1220" s="2"/>
      <c r="AG1220" s="2"/>
      <c r="AH1220" s="2"/>
      <c r="AI1220" s="2"/>
      <c r="AJ1220" s="2"/>
      <c r="AK1220" s="2"/>
      <c r="AL1220" s="2"/>
      <c r="AM1220" s="2"/>
      <c r="AN1220" s="2"/>
      <c r="AO1220" s="2"/>
      <c r="AP1220" s="2"/>
      <c r="AQ1220" s="2"/>
      <c r="AR1220" s="2"/>
      <c r="AS1220" s="2"/>
    </row>
    <row r="1221" spans="1:45" hidden="1" x14ac:dyDescent="0.25">
      <c r="A1221" s="2">
        <v>700</v>
      </c>
      <c r="B1221" s="2">
        <v>412033554</v>
      </c>
      <c r="C1221" s="2">
        <f>VLOOKUP($A1221,[1]products_2021_10_19_12_46_45!$A$3:$S$481,3,FALSE)</f>
        <v>4120335</v>
      </c>
      <c r="D1221" s="2" t="str">
        <f>VLOOKUP($A1221,[1]products_2021_10_19_12_46_45!$A$3:$S$481,4,FALSE)</f>
        <v>Camisa Manga Corta cuello Solapa Azul T:52-56</v>
      </c>
      <c r="E1221" s="3">
        <v>54</v>
      </c>
      <c r="F1221" s="4"/>
      <c r="G1221" s="2" t="str">
        <f>VLOOKUP($A1221,[1]products_2021_10_19_12_46_45!$A$3:$S$481,16,FALSE)</f>
        <v>Dos bolsillos tipo Plaqué con tapa, botón, ribete y tabla._x000D_
Charreteras en hombros._x000D_
Cuello tipo Solapa (Guayabera).</v>
      </c>
      <c r="H1221" s="2" t="str">
        <f>IFERROR(VLOOKUP($A1221,[1]products_2021_10_19_12_46_45!$A$3:$S$481,17,FALSE),"")</f>
        <v/>
      </c>
      <c r="I1221" s="2" t="str">
        <f>VLOOKUP($A1221,[1]products_2021_10_19_12_46_45!$A$3:$S$481,5,FALSE)</f>
        <v>Indumentaria militar</v>
      </c>
      <c r="J1221" s="2" t="str">
        <f>IFERROR(VLOOKUP($A1221,[1]products_2021_10_19_12_46_45!$A$3:$S$481,6,FALSE),"")</f>
        <v>Camisas</v>
      </c>
      <c r="K1221" s="2" t="str">
        <f>IFERROR(VLOOKUP($A1221,[1]products_2021_10_19_12_46_45!$A$3:$S$481,7,FALSE),"")</f>
        <v>Manga corta</v>
      </c>
      <c r="L1221" s="2" t="str">
        <f>IFERROR(VLOOKUP($A1221,[1]products_2021_10_19_12_46_45!$A$3:$S$481,8,FALSE),"")</f>
        <v/>
      </c>
      <c r="M1221" s="2" t="str">
        <f>IFERROR(VLOOKUP($A1221,[1]products_2021_10_19_12_46_45!$A$3:$S$481,9,FALSE),"")</f>
        <v>Camisa, Batista, Manga Corta</v>
      </c>
      <c r="N1221" s="2">
        <f>IFERROR(VLOOKUP(C1221,[2]articulo!$A$1:$D$9000,4,FALSE),"")</f>
        <v>3900</v>
      </c>
      <c r="O1221" s="2" t="str">
        <f>VLOOKUP($A1221,[1]products_2021_10_19_12_46_45!$A$3:$S$481,18,FALSE)</f>
        <v>https://rerda.com/3308/camisa-mc-cuello-solapa-azul-t52-56.jpg,https://rerda.com/3309/camisa-mc-cuello-solapa-azul-t52-56.jpg</v>
      </c>
      <c r="P1221" s="2">
        <f>IFERROR(VLOOKUP(B1221,[3]stock!$A$1:$B$9000,2,FALSE),"0")</f>
        <v>3</v>
      </c>
      <c r="Q1221" s="2">
        <f>VLOOKUP($A1221,[1]products_2021_10_19_12_46_45!$A$3:$S$481,11,FALSE)</f>
        <v>5</v>
      </c>
      <c r="R1221" s="2">
        <f>VLOOKUP($A1221,[1]products_2021_10_19_12_46_45!$A$3:$S$481,12,FALSE)</f>
        <v>5</v>
      </c>
      <c r="S1221" s="2">
        <f>VLOOKUP($A1221,[1]products_2021_10_19_12_46_45!$A$3:$S$481,13,FALSE)</f>
        <v>5</v>
      </c>
      <c r="T1221" s="2">
        <f>VLOOKUP($A1221,[1]products_2021_10_19_12_46_45!$A$3:$S$481,14,FALSE)</f>
        <v>0.03</v>
      </c>
      <c r="U1221" s="2"/>
      <c r="V1221" s="2"/>
      <c r="W1221" s="2"/>
      <c r="X1221" s="2"/>
      <c r="Y1221" s="2"/>
      <c r="Z1221" s="2"/>
      <c r="AA1221" s="2"/>
      <c r="AB1221" s="2"/>
      <c r="AC1221" s="2"/>
      <c r="AD1221" s="2"/>
      <c r="AE1221" s="2"/>
      <c r="AF1221" s="2"/>
      <c r="AG1221" s="2"/>
      <c r="AH1221" s="2"/>
      <c r="AI1221" s="2"/>
      <c r="AJ1221" s="2"/>
      <c r="AK1221" s="2"/>
      <c r="AL1221" s="2"/>
      <c r="AM1221" s="2"/>
      <c r="AN1221" s="2"/>
      <c r="AO1221" s="2"/>
      <c r="AP1221" s="2"/>
      <c r="AQ1221" s="2"/>
      <c r="AR1221" s="2"/>
      <c r="AS1221" s="2"/>
    </row>
    <row r="1222" spans="1:45" hidden="1" x14ac:dyDescent="0.25">
      <c r="A1222" s="2">
        <v>700</v>
      </c>
      <c r="B1222" s="2">
        <v>412033556</v>
      </c>
      <c r="C1222" s="2">
        <f>VLOOKUP($A1222,[1]products_2021_10_19_12_46_45!$A$3:$S$481,3,FALSE)</f>
        <v>4120335</v>
      </c>
      <c r="D1222" s="2" t="str">
        <f>VLOOKUP($A1222,[1]products_2021_10_19_12_46_45!$A$3:$S$481,4,FALSE)</f>
        <v>Camisa Manga Corta cuello Solapa Azul T:52-56</v>
      </c>
      <c r="E1222" s="3">
        <v>56</v>
      </c>
      <c r="F1222" s="4"/>
      <c r="G1222" s="2" t="str">
        <f>VLOOKUP($A1222,[1]products_2021_10_19_12_46_45!$A$3:$S$481,16,FALSE)</f>
        <v>Dos bolsillos tipo Plaqué con tapa, botón, ribete y tabla._x000D_
Charreteras en hombros._x000D_
Cuello tipo Solapa (Guayabera).</v>
      </c>
      <c r="H1222" s="2" t="str">
        <f>IFERROR(VLOOKUP($A1222,[1]products_2021_10_19_12_46_45!$A$3:$S$481,17,FALSE),"")</f>
        <v/>
      </c>
      <c r="I1222" s="2" t="str">
        <f>VLOOKUP($A1222,[1]products_2021_10_19_12_46_45!$A$3:$S$481,5,FALSE)</f>
        <v>Indumentaria militar</v>
      </c>
      <c r="J1222" s="2" t="str">
        <f>IFERROR(VLOOKUP($A1222,[1]products_2021_10_19_12_46_45!$A$3:$S$481,6,FALSE),"")</f>
        <v>Camisas</v>
      </c>
      <c r="K1222" s="2" t="str">
        <f>IFERROR(VLOOKUP($A1222,[1]products_2021_10_19_12_46_45!$A$3:$S$481,7,FALSE),"")</f>
        <v>Manga corta</v>
      </c>
      <c r="L1222" s="2" t="str">
        <f>IFERROR(VLOOKUP($A1222,[1]products_2021_10_19_12_46_45!$A$3:$S$481,8,FALSE),"")</f>
        <v/>
      </c>
      <c r="M1222" s="2" t="str">
        <f>IFERROR(VLOOKUP($A1222,[1]products_2021_10_19_12_46_45!$A$3:$S$481,9,FALSE),"")</f>
        <v>Camisa, Batista, Manga Corta</v>
      </c>
      <c r="N1222" s="2">
        <f>IFERROR(VLOOKUP(C1222,[2]articulo!$A$1:$D$9000,4,FALSE),"")</f>
        <v>3900</v>
      </c>
      <c r="O1222" s="2" t="str">
        <f>VLOOKUP($A1222,[1]products_2021_10_19_12_46_45!$A$3:$S$481,18,FALSE)</f>
        <v>https://rerda.com/3308/camisa-mc-cuello-solapa-azul-t52-56.jpg,https://rerda.com/3309/camisa-mc-cuello-solapa-azul-t52-56.jpg</v>
      </c>
      <c r="P1222" s="2">
        <f>IFERROR(VLOOKUP(B1222,[3]stock!$A$1:$B$9000,2,FALSE),"0")</f>
        <v>1</v>
      </c>
      <c r="Q1222" s="2">
        <f>VLOOKUP($A1222,[1]products_2021_10_19_12_46_45!$A$3:$S$481,11,FALSE)</f>
        <v>5</v>
      </c>
      <c r="R1222" s="2">
        <f>VLOOKUP($A1222,[1]products_2021_10_19_12_46_45!$A$3:$S$481,12,FALSE)</f>
        <v>5</v>
      </c>
      <c r="S1222" s="2">
        <f>VLOOKUP($A1222,[1]products_2021_10_19_12_46_45!$A$3:$S$481,13,FALSE)</f>
        <v>5</v>
      </c>
      <c r="T1222" s="2">
        <f>VLOOKUP($A1222,[1]products_2021_10_19_12_46_45!$A$3:$S$481,14,FALSE)</f>
        <v>0.03</v>
      </c>
      <c r="U1222" s="2"/>
      <c r="V1222" s="2"/>
      <c r="W1222" s="2"/>
      <c r="X1222" s="2"/>
      <c r="Y1222" s="2"/>
      <c r="Z1222" s="2"/>
      <c r="AA1222" s="2"/>
      <c r="AB1222" s="2"/>
      <c r="AC1222" s="2"/>
      <c r="AD1222" s="2"/>
      <c r="AE1222" s="2"/>
      <c r="AF1222" s="2"/>
      <c r="AG1222" s="2"/>
      <c r="AH1222" s="2"/>
      <c r="AI1222" s="2"/>
      <c r="AJ1222" s="2"/>
      <c r="AK1222" s="2"/>
      <c r="AL1222" s="2"/>
      <c r="AM1222" s="2"/>
      <c r="AN1222" s="2"/>
      <c r="AO1222" s="2"/>
      <c r="AP1222" s="2"/>
      <c r="AQ1222" s="2"/>
      <c r="AR1222" s="2"/>
      <c r="AS1222" s="2"/>
    </row>
    <row r="1223" spans="1:45" hidden="1" x14ac:dyDescent="0.25">
      <c r="A1223" s="2">
        <v>1004</v>
      </c>
      <c r="B1223" s="2">
        <v>412049646</v>
      </c>
      <c r="C1223" s="2">
        <f>VLOOKUP($A1223,[1]products_2021_10_19_12_46_45!$A$3:$S$481,3,FALSE)</f>
        <v>4120496</v>
      </c>
      <c r="D1223" s="2" t="str">
        <f>VLOOKUP($A1223,[1]products_2021_10_19_12_46_45!$A$3:$S$481,4,FALSE)</f>
        <v>Camisa manga larga rip azul T:46-50</v>
      </c>
      <c r="E1223" s="3">
        <v>46</v>
      </c>
      <c r="F1223" s="4"/>
      <c r="G1223" s="2" t="str">
        <f>VLOOKUP($A1223,[1]products_2021_10_19_12_46_45!$A$3:$S$481,16,FALSE)</f>
        <v>&lt;p&gt;Camisa manga larga de tela antidesgarro ideal para el trabajo.&lt;/p&gt;</v>
      </c>
      <c r="H1223" s="2" t="str">
        <f>IFERROR(VLOOKUP($A1223,[1]products_2021_10_19_12_46_45!$A$3:$S$481,17,FALSE),"")</f>
        <v>&lt;ul&gt;_x000D_
&lt;li&gt;Porta charreteras en los hombros.&lt;/li&gt;_x000D_
&lt;li&gt;Bandera bordada en un brazo.&lt;/li&gt;_x000D_
&lt;li&gt;2 bolsillos tipo plaque frontales.&lt;/li&gt;_x000D_
&lt;li&gt;Abrojo en pectoral izquierdo para colocar una jerarquía.&lt;/li&gt;_x000D_
&lt;/ul&gt;</v>
      </c>
      <c r="I1223" s="2" t="str">
        <f>VLOOKUP($A1223,[1]products_2021_10_19_12_46_45!$A$3:$S$481,5,FALSE)</f>
        <v>Indumentaria militar</v>
      </c>
      <c r="J1223" s="2" t="str">
        <f>IFERROR(VLOOKUP($A1223,[1]products_2021_10_19_12_46_45!$A$3:$S$481,6,FALSE),"")</f>
        <v>Camisas</v>
      </c>
      <c r="K1223" s="2" t="str">
        <f>IFERROR(VLOOKUP($A1223,[1]products_2021_10_19_12_46_45!$A$3:$S$481,7,FALSE),"")</f>
        <v>Manga larga</v>
      </c>
      <c r="L1223" s="2" t="str">
        <f>IFERROR(VLOOKUP($A1223,[1]products_2021_10_19_12_46_45!$A$3:$S$481,8,FALSE),"")</f>
        <v/>
      </c>
      <c r="M1223" s="2" t="str">
        <f>IFERROR(VLOOKUP($A1223,[1]products_2021_10_19_12_46_45!$A$3:$S$481,9,FALSE),"")</f>
        <v>Camisa, Manga Larga, Rip Stop, Antidesgarro</v>
      </c>
      <c r="N1223" s="2">
        <f>IFERROR(VLOOKUP(C1223,[2]articulo!$A$1:$D$9000,4,FALSE),"")</f>
        <v>3900</v>
      </c>
      <c r="O1223" s="2" t="str">
        <f>VLOOKUP($A1223,[1]products_2021_10_19_12_46_45!$A$3:$S$481,18,FALSE)</f>
        <v>https://rerda.com/4891/camisa-manga-larga-rip-azul-t4650.jpg</v>
      </c>
      <c r="P1223" s="2" t="str">
        <f>IFERROR(VLOOKUP(B1223,[3]stock!$A$1:$B$9000,2,FALSE),"0")</f>
        <v>0</v>
      </c>
      <c r="Q1223" s="2">
        <f>VLOOKUP($A1223,[1]products_2021_10_19_12_46_45!$A$3:$S$481,11,FALSE)</f>
        <v>10</v>
      </c>
      <c r="R1223" s="2">
        <f>VLOOKUP($A1223,[1]products_2021_10_19_12_46_45!$A$3:$S$481,12,FALSE)</f>
        <v>10</v>
      </c>
      <c r="S1223" s="2">
        <f>VLOOKUP($A1223,[1]products_2021_10_19_12_46_45!$A$3:$S$481,13,FALSE)</f>
        <v>10</v>
      </c>
      <c r="T1223" s="2">
        <f>VLOOKUP($A1223,[1]products_2021_10_19_12_46_45!$A$3:$S$481,14,FALSE)</f>
        <v>0.5</v>
      </c>
      <c r="U1223" s="2"/>
      <c r="V1223" s="2"/>
      <c r="W1223" s="2"/>
      <c r="X1223" s="2"/>
      <c r="Y1223" s="2"/>
      <c r="Z1223" s="2"/>
      <c r="AA1223" s="2"/>
      <c r="AB1223" s="2"/>
      <c r="AC1223" s="2"/>
      <c r="AD1223" s="2"/>
      <c r="AE1223" s="2"/>
      <c r="AF1223" s="2"/>
      <c r="AG1223" s="2"/>
      <c r="AH1223" s="2"/>
      <c r="AI1223" s="2"/>
      <c r="AJ1223" s="2"/>
      <c r="AK1223" s="2"/>
      <c r="AL1223" s="2"/>
      <c r="AM1223" s="2"/>
      <c r="AN1223" s="2"/>
      <c r="AO1223" s="2"/>
      <c r="AP1223" s="2"/>
      <c r="AQ1223" s="2"/>
      <c r="AR1223" s="2"/>
      <c r="AS1223" s="2"/>
    </row>
    <row r="1224" spans="1:45" hidden="1" x14ac:dyDescent="0.25">
      <c r="A1224" s="2">
        <v>1004</v>
      </c>
      <c r="B1224" s="2">
        <v>412049648</v>
      </c>
      <c r="C1224" s="2">
        <f>VLOOKUP($A1224,[1]products_2021_10_19_12_46_45!$A$3:$S$481,3,FALSE)</f>
        <v>4120496</v>
      </c>
      <c r="D1224" s="2" t="str">
        <f>VLOOKUP($A1224,[1]products_2021_10_19_12_46_45!$A$3:$S$481,4,FALSE)</f>
        <v>Camisa manga larga rip azul T:46-50</v>
      </c>
      <c r="E1224" s="3">
        <v>48</v>
      </c>
      <c r="F1224" s="4"/>
      <c r="G1224" s="2" t="str">
        <f>VLOOKUP($A1224,[1]products_2021_10_19_12_46_45!$A$3:$S$481,16,FALSE)</f>
        <v>&lt;p&gt;Camisa manga larga de tela antidesgarro ideal para el trabajo.&lt;/p&gt;</v>
      </c>
      <c r="H1224" s="2" t="str">
        <f>IFERROR(VLOOKUP($A1224,[1]products_2021_10_19_12_46_45!$A$3:$S$481,17,FALSE),"")</f>
        <v>&lt;ul&gt;_x000D_
&lt;li&gt;Porta charreteras en los hombros.&lt;/li&gt;_x000D_
&lt;li&gt;Bandera bordada en un brazo.&lt;/li&gt;_x000D_
&lt;li&gt;2 bolsillos tipo plaque frontales.&lt;/li&gt;_x000D_
&lt;li&gt;Abrojo en pectoral izquierdo para colocar una jerarquía.&lt;/li&gt;_x000D_
&lt;/ul&gt;</v>
      </c>
      <c r="I1224" s="2" t="str">
        <f>VLOOKUP($A1224,[1]products_2021_10_19_12_46_45!$A$3:$S$481,5,FALSE)</f>
        <v>Indumentaria militar</v>
      </c>
      <c r="J1224" s="2" t="str">
        <f>IFERROR(VLOOKUP($A1224,[1]products_2021_10_19_12_46_45!$A$3:$S$481,6,FALSE),"")</f>
        <v>Camisas</v>
      </c>
      <c r="K1224" s="2" t="str">
        <f>IFERROR(VLOOKUP($A1224,[1]products_2021_10_19_12_46_45!$A$3:$S$481,7,FALSE),"")</f>
        <v>Manga larga</v>
      </c>
      <c r="L1224" s="2" t="str">
        <f>IFERROR(VLOOKUP($A1224,[1]products_2021_10_19_12_46_45!$A$3:$S$481,8,FALSE),"")</f>
        <v/>
      </c>
      <c r="M1224" s="2" t="str">
        <f>IFERROR(VLOOKUP($A1224,[1]products_2021_10_19_12_46_45!$A$3:$S$481,9,FALSE),"")</f>
        <v>Camisa, Manga Larga, Rip Stop, Antidesgarro</v>
      </c>
      <c r="N1224" s="2">
        <f>IFERROR(VLOOKUP(C1224,[2]articulo!$A$1:$D$9000,4,FALSE),"")</f>
        <v>3900</v>
      </c>
      <c r="O1224" s="2" t="str">
        <f>VLOOKUP($A1224,[1]products_2021_10_19_12_46_45!$A$3:$S$481,18,FALSE)</f>
        <v>https://rerda.com/4891/camisa-manga-larga-rip-azul-t4650.jpg</v>
      </c>
      <c r="P1224" s="2" t="str">
        <f>IFERROR(VLOOKUP(B1224,[3]stock!$A$1:$B$9000,2,FALSE),"0")</f>
        <v>0</v>
      </c>
      <c r="Q1224" s="2">
        <f>VLOOKUP($A1224,[1]products_2021_10_19_12_46_45!$A$3:$S$481,11,FALSE)</f>
        <v>10</v>
      </c>
      <c r="R1224" s="2">
        <f>VLOOKUP($A1224,[1]products_2021_10_19_12_46_45!$A$3:$S$481,12,FALSE)</f>
        <v>10</v>
      </c>
      <c r="S1224" s="2">
        <f>VLOOKUP($A1224,[1]products_2021_10_19_12_46_45!$A$3:$S$481,13,FALSE)</f>
        <v>10</v>
      </c>
      <c r="T1224" s="2">
        <f>VLOOKUP($A1224,[1]products_2021_10_19_12_46_45!$A$3:$S$481,14,FALSE)</f>
        <v>0.5</v>
      </c>
      <c r="U1224" s="2"/>
      <c r="V1224" s="2"/>
      <c r="W1224" s="2"/>
      <c r="X1224" s="2"/>
      <c r="Y1224" s="2"/>
      <c r="Z1224" s="2"/>
      <c r="AA1224" s="2"/>
      <c r="AB1224" s="2"/>
      <c r="AC1224" s="2"/>
      <c r="AD1224" s="2"/>
      <c r="AE1224" s="2"/>
      <c r="AF1224" s="2"/>
      <c r="AG1224" s="2"/>
      <c r="AH1224" s="2"/>
      <c r="AI1224" s="2"/>
      <c r="AJ1224" s="2"/>
      <c r="AK1224" s="2"/>
      <c r="AL1224" s="2"/>
      <c r="AM1224" s="2"/>
      <c r="AN1224" s="2"/>
      <c r="AO1224" s="2"/>
      <c r="AP1224" s="2"/>
      <c r="AQ1224" s="2"/>
      <c r="AR1224" s="2"/>
      <c r="AS1224" s="2"/>
    </row>
    <row r="1225" spans="1:45" hidden="1" x14ac:dyDescent="0.25">
      <c r="A1225" s="2">
        <v>1004</v>
      </c>
      <c r="B1225" s="2">
        <v>412049650</v>
      </c>
      <c r="C1225" s="2">
        <f>VLOOKUP($A1225,[1]products_2021_10_19_12_46_45!$A$3:$S$481,3,FALSE)</f>
        <v>4120496</v>
      </c>
      <c r="D1225" s="2" t="str">
        <f>VLOOKUP($A1225,[1]products_2021_10_19_12_46_45!$A$3:$S$481,4,FALSE)</f>
        <v>Camisa manga larga rip azul T:46-50</v>
      </c>
      <c r="E1225" s="3">
        <v>50</v>
      </c>
      <c r="F1225" s="4"/>
      <c r="G1225" s="2" t="str">
        <f>VLOOKUP($A1225,[1]products_2021_10_19_12_46_45!$A$3:$S$481,16,FALSE)</f>
        <v>&lt;p&gt;Camisa manga larga de tela antidesgarro ideal para el trabajo.&lt;/p&gt;</v>
      </c>
      <c r="H1225" s="2" t="str">
        <f>IFERROR(VLOOKUP($A1225,[1]products_2021_10_19_12_46_45!$A$3:$S$481,17,FALSE),"")</f>
        <v>&lt;ul&gt;_x000D_
&lt;li&gt;Porta charreteras en los hombros.&lt;/li&gt;_x000D_
&lt;li&gt;Bandera bordada en un brazo.&lt;/li&gt;_x000D_
&lt;li&gt;2 bolsillos tipo plaque frontales.&lt;/li&gt;_x000D_
&lt;li&gt;Abrojo en pectoral izquierdo para colocar una jerarquía.&lt;/li&gt;_x000D_
&lt;/ul&gt;</v>
      </c>
      <c r="I1225" s="2" t="str">
        <f>VLOOKUP($A1225,[1]products_2021_10_19_12_46_45!$A$3:$S$481,5,FALSE)</f>
        <v>Indumentaria militar</v>
      </c>
      <c r="J1225" s="2" t="str">
        <f>IFERROR(VLOOKUP($A1225,[1]products_2021_10_19_12_46_45!$A$3:$S$481,6,FALSE),"")</f>
        <v>Camisas</v>
      </c>
      <c r="K1225" s="2" t="str">
        <f>IFERROR(VLOOKUP($A1225,[1]products_2021_10_19_12_46_45!$A$3:$S$481,7,FALSE),"")</f>
        <v>Manga larga</v>
      </c>
      <c r="L1225" s="2" t="str">
        <f>IFERROR(VLOOKUP($A1225,[1]products_2021_10_19_12_46_45!$A$3:$S$481,8,FALSE),"")</f>
        <v/>
      </c>
      <c r="M1225" s="2" t="str">
        <f>IFERROR(VLOOKUP($A1225,[1]products_2021_10_19_12_46_45!$A$3:$S$481,9,FALSE),"")</f>
        <v>Camisa, Manga Larga, Rip Stop, Antidesgarro</v>
      </c>
      <c r="N1225" s="2">
        <f>IFERROR(VLOOKUP(C1225,[2]articulo!$A$1:$D$9000,4,FALSE),"")</f>
        <v>3900</v>
      </c>
      <c r="O1225" s="2" t="str">
        <f>VLOOKUP($A1225,[1]products_2021_10_19_12_46_45!$A$3:$S$481,18,FALSE)</f>
        <v>https://rerda.com/4891/camisa-manga-larga-rip-azul-t4650.jpg</v>
      </c>
      <c r="P1225" s="2" t="str">
        <f>IFERROR(VLOOKUP(B1225,[3]stock!$A$1:$B$9000,2,FALSE),"0")</f>
        <v>0</v>
      </c>
      <c r="Q1225" s="2">
        <f>VLOOKUP($A1225,[1]products_2021_10_19_12_46_45!$A$3:$S$481,11,FALSE)</f>
        <v>10</v>
      </c>
      <c r="R1225" s="2">
        <f>VLOOKUP($A1225,[1]products_2021_10_19_12_46_45!$A$3:$S$481,12,FALSE)</f>
        <v>10</v>
      </c>
      <c r="S1225" s="2">
        <f>VLOOKUP($A1225,[1]products_2021_10_19_12_46_45!$A$3:$S$481,13,FALSE)</f>
        <v>10</v>
      </c>
      <c r="T1225" s="2">
        <f>VLOOKUP($A1225,[1]products_2021_10_19_12_46_45!$A$3:$S$481,14,FALSE)</f>
        <v>0.5</v>
      </c>
      <c r="U1225" s="2"/>
      <c r="V1225" s="2"/>
      <c r="W1225" s="2"/>
      <c r="X1225" s="2"/>
      <c r="Y1225" s="2"/>
      <c r="Z1225" s="2"/>
      <c r="AA1225" s="2"/>
      <c r="AB1225" s="2"/>
      <c r="AC1225" s="2"/>
      <c r="AD1225" s="2"/>
      <c r="AE1225" s="2"/>
      <c r="AF1225" s="2"/>
      <c r="AG1225" s="2"/>
      <c r="AH1225" s="2"/>
      <c r="AI1225" s="2"/>
      <c r="AJ1225" s="2"/>
      <c r="AK1225" s="2"/>
      <c r="AL1225" s="2"/>
      <c r="AM1225" s="2"/>
      <c r="AN1225" s="2"/>
      <c r="AO1225" s="2"/>
      <c r="AP1225" s="2"/>
      <c r="AQ1225" s="2"/>
      <c r="AR1225" s="2"/>
      <c r="AS1225" s="2"/>
    </row>
    <row r="1226" spans="1:45" hidden="1" x14ac:dyDescent="0.25">
      <c r="A1226" s="2">
        <v>582</v>
      </c>
      <c r="B1226" s="2">
        <v>412054446</v>
      </c>
      <c r="C1226" s="2">
        <f>VLOOKUP($A1226,[1]products_2021_10_19_12_46_45!$A$3:$S$481,3,FALSE)</f>
        <v>4120544</v>
      </c>
      <c r="D1226" s="2" t="str">
        <f>VLOOKUP($A1226,[1]products_2021_10_19_12_46_45!$A$3:$S$481,4,FALSE)</f>
        <v>Camisa Manga Corta cuello Solapa Celeste T:46-50</v>
      </c>
      <c r="E1226" s="3">
        <v>46</v>
      </c>
      <c r="F1226" s="4"/>
      <c r="G1226" s="2" t="str">
        <f>VLOOKUP($A1226,[1]products_2021_10_19_12_46_45!$A$3:$S$481,16,FALSE)</f>
        <v>Dos bolsillos tipo Plaqué con tapa, botón, ribete y tabla._x000D_
Charreteras en hombros._x000D_
Cuello tipo Solapa (Guayabera).</v>
      </c>
      <c r="H1226" s="2" t="str">
        <f>IFERROR(VLOOKUP($A1226,[1]products_2021_10_19_12_46_45!$A$3:$S$481,17,FALSE),"")</f>
        <v/>
      </c>
      <c r="I1226" s="2" t="str">
        <f>VLOOKUP($A1226,[1]products_2021_10_19_12_46_45!$A$3:$S$481,5,FALSE)</f>
        <v>Indumentaria militar</v>
      </c>
      <c r="J1226" s="2" t="str">
        <f>IFERROR(VLOOKUP($A1226,[1]products_2021_10_19_12_46_45!$A$3:$S$481,6,FALSE),"")</f>
        <v>Camisas</v>
      </c>
      <c r="K1226" s="2" t="str">
        <f>IFERROR(VLOOKUP($A1226,[1]products_2021_10_19_12_46_45!$A$3:$S$481,7,FALSE),"")</f>
        <v>Manga corta</v>
      </c>
      <c r="L1226" s="2" t="str">
        <f>IFERROR(VLOOKUP($A1226,[1]products_2021_10_19_12_46_45!$A$3:$S$481,8,FALSE),"")</f>
        <v/>
      </c>
      <c r="M1226" s="2" t="str">
        <f>IFERROR(VLOOKUP($A1226,[1]products_2021_10_19_12_46_45!$A$3:$S$481,9,FALSE),"")</f>
        <v>Camisa, Batista, Manga Corta</v>
      </c>
      <c r="N1226" s="2">
        <f>IFERROR(VLOOKUP(C1226,[2]articulo!$A$1:$D$9000,4,FALSE),"")</f>
        <v>3750</v>
      </c>
      <c r="O1226" s="2" t="str">
        <f>VLOOKUP($A1226,[1]products_2021_10_19_12_46_45!$A$3:$S$481,18,FALSE)</f>
        <v>https://rerda.com/2599/camisa-mc-cuello-solapa-celeste-t46-50.jpg,https://rerda.com/2600/camisa-mc-cuello-solapa-celeste-t46-50.jpg</v>
      </c>
      <c r="P1226" s="2">
        <f>IFERROR(VLOOKUP(B1226,[3]stock!$A$1:$B$9000,2,FALSE),"0")</f>
        <v>10</v>
      </c>
      <c r="Q1226" s="2">
        <f>VLOOKUP($A1226,[1]products_2021_10_19_12_46_45!$A$3:$S$481,11,FALSE)</f>
        <v>5</v>
      </c>
      <c r="R1226" s="2">
        <f>VLOOKUP($A1226,[1]products_2021_10_19_12_46_45!$A$3:$S$481,12,FALSE)</f>
        <v>5</v>
      </c>
      <c r="S1226" s="2">
        <f>VLOOKUP($A1226,[1]products_2021_10_19_12_46_45!$A$3:$S$481,13,FALSE)</f>
        <v>5</v>
      </c>
      <c r="T1226" s="2">
        <f>VLOOKUP($A1226,[1]products_2021_10_19_12_46_45!$A$3:$S$481,14,FALSE)</f>
        <v>0.03</v>
      </c>
      <c r="U1226" s="2"/>
      <c r="V1226" s="2"/>
      <c r="W1226" s="2"/>
      <c r="X1226" s="2"/>
      <c r="Y1226" s="2"/>
      <c r="Z1226" s="2"/>
      <c r="AA1226" s="2"/>
      <c r="AB1226" s="2"/>
      <c r="AC1226" s="2"/>
      <c r="AD1226" s="2"/>
      <c r="AE1226" s="2"/>
      <c r="AF1226" s="2"/>
      <c r="AG1226" s="2"/>
      <c r="AH1226" s="2"/>
      <c r="AI1226" s="2"/>
      <c r="AJ1226" s="2"/>
      <c r="AK1226" s="2"/>
      <c r="AL1226" s="2"/>
      <c r="AM1226" s="2"/>
      <c r="AN1226" s="2"/>
      <c r="AO1226" s="2"/>
      <c r="AP1226" s="2"/>
      <c r="AQ1226" s="2"/>
      <c r="AR1226" s="2"/>
      <c r="AS1226" s="2"/>
    </row>
    <row r="1227" spans="1:45" hidden="1" x14ac:dyDescent="0.25">
      <c r="A1227" s="2">
        <v>582</v>
      </c>
      <c r="B1227" s="2">
        <v>412054448</v>
      </c>
      <c r="C1227" s="2">
        <f>VLOOKUP($A1227,[1]products_2021_10_19_12_46_45!$A$3:$S$481,3,FALSE)</f>
        <v>4120544</v>
      </c>
      <c r="D1227" s="2" t="str">
        <f>VLOOKUP($A1227,[1]products_2021_10_19_12_46_45!$A$3:$S$481,4,FALSE)</f>
        <v>Camisa Manga Corta cuello Solapa Celeste T:46-50</v>
      </c>
      <c r="E1227" s="3">
        <v>48</v>
      </c>
      <c r="F1227" s="4"/>
      <c r="G1227" s="2" t="str">
        <f>VLOOKUP($A1227,[1]products_2021_10_19_12_46_45!$A$3:$S$481,16,FALSE)</f>
        <v>Dos bolsillos tipo Plaqué con tapa, botón, ribete y tabla._x000D_
Charreteras en hombros._x000D_
Cuello tipo Solapa (Guayabera).</v>
      </c>
      <c r="H1227" s="2" t="str">
        <f>IFERROR(VLOOKUP($A1227,[1]products_2021_10_19_12_46_45!$A$3:$S$481,17,FALSE),"")</f>
        <v/>
      </c>
      <c r="I1227" s="2" t="str">
        <f>VLOOKUP($A1227,[1]products_2021_10_19_12_46_45!$A$3:$S$481,5,FALSE)</f>
        <v>Indumentaria militar</v>
      </c>
      <c r="J1227" s="2" t="str">
        <f>IFERROR(VLOOKUP($A1227,[1]products_2021_10_19_12_46_45!$A$3:$S$481,6,FALSE),"")</f>
        <v>Camisas</v>
      </c>
      <c r="K1227" s="2" t="str">
        <f>IFERROR(VLOOKUP($A1227,[1]products_2021_10_19_12_46_45!$A$3:$S$481,7,FALSE),"")</f>
        <v>Manga corta</v>
      </c>
      <c r="L1227" s="2" t="str">
        <f>IFERROR(VLOOKUP($A1227,[1]products_2021_10_19_12_46_45!$A$3:$S$481,8,FALSE),"")</f>
        <v/>
      </c>
      <c r="M1227" s="2" t="str">
        <f>IFERROR(VLOOKUP($A1227,[1]products_2021_10_19_12_46_45!$A$3:$S$481,9,FALSE),"")</f>
        <v>Camisa, Batista, Manga Corta</v>
      </c>
      <c r="N1227" s="2">
        <f>IFERROR(VLOOKUP(C1227,[2]articulo!$A$1:$D$9000,4,FALSE),"")</f>
        <v>3750</v>
      </c>
      <c r="O1227" s="2" t="str">
        <f>VLOOKUP($A1227,[1]products_2021_10_19_12_46_45!$A$3:$S$481,18,FALSE)</f>
        <v>https://rerda.com/2599/camisa-mc-cuello-solapa-celeste-t46-50.jpg,https://rerda.com/2600/camisa-mc-cuello-solapa-celeste-t46-50.jpg</v>
      </c>
      <c r="P1227" s="2">
        <f>IFERROR(VLOOKUP(B1227,[3]stock!$A$1:$B$9000,2,FALSE),"0")</f>
        <v>18</v>
      </c>
      <c r="Q1227" s="2">
        <f>VLOOKUP($A1227,[1]products_2021_10_19_12_46_45!$A$3:$S$481,11,FALSE)</f>
        <v>5</v>
      </c>
      <c r="R1227" s="2">
        <f>VLOOKUP($A1227,[1]products_2021_10_19_12_46_45!$A$3:$S$481,12,FALSE)</f>
        <v>5</v>
      </c>
      <c r="S1227" s="2">
        <f>VLOOKUP($A1227,[1]products_2021_10_19_12_46_45!$A$3:$S$481,13,FALSE)</f>
        <v>5</v>
      </c>
      <c r="T1227" s="2">
        <f>VLOOKUP($A1227,[1]products_2021_10_19_12_46_45!$A$3:$S$481,14,FALSE)</f>
        <v>0.03</v>
      </c>
      <c r="U1227" s="2"/>
      <c r="V1227" s="2"/>
      <c r="W1227" s="2"/>
      <c r="X1227" s="2"/>
      <c r="Y1227" s="2"/>
      <c r="Z1227" s="2"/>
      <c r="AA1227" s="2"/>
      <c r="AB1227" s="2"/>
      <c r="AC1227" s="2"/>
      <c r="AD1227" s="2"/>
      <c r="AE1227" s="2"/>
      <c r="AF1227" s="2"/>
      <c r="AG1227" s="2"/>
      <c r="AH1227" s="2"/>
      <c r="AI1227" s="2"/>
      <c r="AJ1227" s="2"/>
      <c r="AK1227" s="2"/>
      <c r="AL1227" s="2"/>
      <c r="AM1227" s="2"/>
      <c r="AN1227" s="2"/>
      <c r="AO1227" s="2"/>
      <c r="AP1227" s="2"/>
      <c r="AQ1227" s="2"/>
      <c r="AR1227" s="2"/>
      <c r="AS1227" s="2"/>
    </row>
    <row r="1228" spans="1:45" hidden="1" x14ac:dyDescent="0.25">
      <c r="A1228" s="2">
        <v>582</v>
      </c>
      <c r="B1228" s="2">
        <v>412054450</v>
      </c>
      <c r="C1228" s="2">
        <f>VLOOKUP($A1228,[1]products_2021_10_19_12_46_45!$A$3:$S$481,3,FALSE)</f>
        <v>4120544</v>
      </c>
      <c r="D1228" s="2" t="str">
        <f>VLOOKUP($A1228,[1]products_2021_10_19_12_46_45!$A$3:$S$481,4,FALSE)</f>
        <v>Camisa Manga Corta cuello Solapa Celeste T:46-50</v>
      </c>
      <c r="E1228" s="3">
        <v>50</v>
      </c>
      <c r="F1228" s="4"/>
      <c r="G1228" s="2" t="str">
        <f>VLOOKUP($A1228,[1]products_2021_10_19_12_46_45!$A$3:$S$481,16,FALSE)</f>
        <v>Dos bolsillos tipo Plaqué con tapa, botón, ribete y tabla._x000D_
Charreteras en hombros._x000D_
Cuello tipo Solapa (Guayabera).</v>
      </c>
      <c r="H1228" s="2" t="str">
        <f>IFERROR(VLOOKUP($A1228,[1]products_2021_10_19_12_46_45!$A$3:$S$481,17,FALSE),"")</f>
        <v/>
      </c>
      <c r="I1228" s="2" t="str">
        <f>VLOOKUP($A1228,[1]products_2021_10_19_12_46_45!$A$3:$S$481,5,FALSE)</f>
        <v>Indumentaria militar</v>
      </c>
      <c r="J1228" s="2" t="str">
        <f>IFERROR(VLOOKUP($A1228,[1]products_2021_10_19_12_46_45!$A$3:$S$481,6,FALSE),"")</f>
        <v>Camisas</v>
      </c>
      <c r="K1228" s="2" t="str">
        <f>IFERROR(VLOOKUP($A1228,[1]products_2021_10_19_12_46_45!$A$3:$S$481,7,FALSE),"")</f>
        <v>Manga corta</v>
      </c>
      <c r="L1228" s="2" t="str">
        <f>IFERROR(VLOOKUP($A1228,[1]products_2021_10_19_12_46_45!$A$3:$S$481,8,FALSE),"")</f>
        <v/>
      </c>
      <c r="M1228" s="2" t="str">
        <f>IFERROR(VLOOKUP($A1228,[1]products_2021_10_19_12_46_45!$A$3:$S$481,9,FALSE),"")</f>
        <v>Camisa, Batista, Manga Corta</v>
      </c>
      <c r="N1228" s="2">
        <f>IFERROR(VLOOKUP(C1228,[2]articulo!$A$1:$D$9000,4,FALSE),"")</f>
        <v>3750</v>
      </c>
      <c r="O1228" s="2" t="str">
        <f>VLOOKUP($A1228,[1]products_2021_10_19_12_46_45!$A$3:$S$481,18,FALSE)</f>
        <v>https://rerda.com/2599/camisa-mc-cuello-solapa-celeste-t46-50.jpg,https://rerda.com/2600/camisa-mc-cuello-solapa-celeste-t46-50.jpg</v>
      </c>
      <c r="P1228" s="2">
        <f>IFERROR(VLOOKUP(B1228,[3]stock!$A$1:$B$9000,2,FALSE),"0")</f>
        <v>0</v>
      </c>
      <c r="Q1228" s="2">
        <f>VLOOKUP($A1228,[1]products_2021_10_19_12_46_45!$A$3:$S$481,11,FALSE)</f>
        <v>5</v>
      </c>
      <c r="R1228" s="2">
        <f>VLOOKUP($A1228,[1]products_2021_10_19_12_46_45!$A$3:$S$481,12,FALSE)</f>
        <v>5</v>
      </c>
      <c r="S1228" s="2">
        <f>VLOOKUP($A1228,[1]products_2021_10_19_12_46_45!$A$3:$S$481,13,FALSE)</f>
        <v>5</v>
      </c>
      <c r="T1228" s="2">
        <f>VLOOKUP($A1228,[1]products_2021_10_19_12_46_45!$A$3:$S$481,14,FALSE)</f>
        <v>0.03</v>
      </c>
      <c r="U1228" s="2"/>
      <c r="V1228" s="2"/>
      <c r="W1228" s="2"/>
      <c r="X1228" s="2"/>
      <c r="Y1228" s="2"/>
      <c r="Z1228" s="2"/>
      <c r="AA1228" s="2"/>
      <c r="AB1228" s="2"/>
      <c r="AC1228" s="2"/>
      <c r="AD1228" s="2"/>
      <c r="AE1228" s="2"/>
      <c r="AF1228" s="2"/>
      <c r="AG1228" s="2"/>
      <c r="AH1228" s="2"/>
      <c r="AI1228" s="2"/>
      <c r="AJ1228" s="2"/>
      <c r="AK1228" s="2"/>
      <c r="AL1228" s="2"/>
      <c r="AM1228" s="2"/>
      <c r="AN1228" s="2"/>
      <c r="AO1228" s="2"/>
      <c r="AP1228" s="2"/>
      <c r="AQ1228" s="2"/>
      <c r="AR1228" s="2"/>
      <c r="AS1228" s="2"/>
    </row>
    <row r="1229" spans="1:45" hidden="1" x14ac:dyDescent="0.25">
      <c r="A1229" s="2">
        <v>705</v>
      </c>
      <c r="B1229" s="2">
        <v>412056734</v>
      </c>
      <c r="C1229" s="2">
        <f>VLOOKUP($A1229,[1]products_2021_10_19_12_46_45!$A$3:$S$481,3,FALSE)</f>
        <v>4120567</v>
      </c>
      <c r="D1229" s="2" t="str">
        <f>VLOOKUP($A1229,[1]products_2021_10_19_12_46_45!$A$3:$S$481,4,FALSE)</f>
        <v>Camisa Manga Corta cuello Solapa Gris T:34-44</v>
      </c>
      <c r="E1229" s="3">
        <v>34</v>
      </c>
      <c r="F1229" s="4"/>
      <c r="G1229" s="2" t="str">
        <f>VLOOKUP($A1229,[1]products_2021_10_19_12_46_45!$A$3:$S$481,16,FALSE)</f>
        <v>Dos bolsillos tipo Plaqué con tapa, botón, ribete y tabla._x000D_
Charreteras en hombros._x000D_
Cuello tipo Solapa (Guayabera).</v>
      </c>
      <c r="H1229" s="2" t="str">
        <f>IFERROR(VLOOKUP($A1229,[1]products_2021_10_19_12_46_45!$A$3:$S$481,17,FALSE),"")</f>
        <v/>
      </c>
      <c r="I1229" s="2" t="str">
        <f>VLOOKUP($A1229,[1]products_2021_10_19_12_46_45!$A$3:$S$481,5,FALSE)</f>
        <v>Indumentaria militar</v>
      </c>
      <c r="J1229" s="2" t="str">
        <f>IFERROR(VLOOKUP($A1229,[1]products_2021_10_19_12_46_45!$A$3:$S$481,6,FALSE),"")</f>
        <v>Camisas</v>
      </c>
      <c r="K1229" s="2" t="str">
        <f>IFERROR(VLOOKUP($A1229,[1]products_2021_10_19_12_46_45!$A$3:$S$481,7,FALSE),"")</f>
        <v>Manga corta</v>
      </c>
      <c r="L1229" s="2" t="str">
        <f>IFERROR(VLOOKUP($A1229,[1]products_2021_10_19_12_46_45!$A$3:$S$481,8,FALSE),"")</f>
        <v/>
      </c>
      <c r="M1229" s="2" t="str">
        <f>IFERROR(VLOOKUP($A1229,[1]products_2021_10_19_12_46_45!$A$3:$S$481,9,FALSE),"")</f>
        <v>Camisa, Batista, Manga Corta</v>
      </c>
      <c r="N1229" s="2">
        <f>IFERROR(VLOOKUP(C1229,[2]articulo!$A$1:$D$9000,4,FALSE),"")</f>
        <v>3600</v>
      </c>
      <c r="O1229" s="2" t="str">
        <f>VLOOKUP($A1229,[1]products_2021_10_19_12_46_45!$A$3:$S$481,18,FALSE)</f>
        <v>https://rerda.com/3323/camisa-mc-cuello-solapa-gris-t34-44.jpg,https://rerda.com/3324/camisa-mc-cuello-solapa-gris-t34-44.jpg</v>
      </c>
      <c r="P1229" s="2">
        <f>IFERROR(VLOOKUP(B1229,[3]stock!$A$1:$B$9000,2,FALSE),"0")</f>
        <v>11</v>
      </c>
      <c r="Q1229" s="2">
        <f>VLOOKUP($A1229,[1]products_2021_10_19_12_46_45!$A$3:$S$481,11,FALSE)</f>
        <v>5</v>
      </c>
      <c r="R1229" s="2">
        <f>VLOOKUP($A1229,[1]products_2021_10_19_12_46_45!$A$3:$S$481,12,FALSE)</f>
        <v>5</v>
      </c>
      <c r="S1229" s="2">
        <f>VLOOKUP($A1229,[1]products_2021_10_19_12_46_45!$A$3:$S$481,13,FALSE)</f>
        <v>5</v>
      </c>
      <c r="T1229" s="2">
        <f>VLOOKUP($A1229,[1]products_2021_10_19_12_46_45!$A$3:$S$481,14,FALSE)</f>
        <v>0.03</v>
      </c>
      <c r="U1229" s="2"/>
      <c r="V1229" s="2"/>
      <c r="W1229" s="2"/>
      <c r="X1229" s="2"/>
      <c r="Y1229" s="2"/>
      <c r="Z1229" s="2"/>
      <c r="AA1229" s="2"/>
      <c r="AB1229" s="2"/>
      <c r="AC1229" s="2"/>
      <c r="AD1229" s="2"/>
      <c r="AE1229" s="2"/>
      <c r="AF1229" s="2"/>
      <c r="AG1229" s="2"/>
      <c r="AH1229" s="2"/>
      <c r="AI1229" s="2"/>
      <c r="AJ1229" s="2"/>
      <c r="AK1229" s="2"/>
      <c r="AL1229" s="2"/>
      <c r="AM1229" s="2"/>
      <c r="AN1229" s="2"/>
      <c r="AO1229" s="2"/>
      <c r="AP1229" s="2"/>
      <c r="AQ1229" s="2"/>
      <c r="AR1229" s="2"/>
      <c r="AS1229" s="2"/>
    </row>
    <row r="1230" spans="1:45" hidden="1" x14ac:dyDescent="0.25">
      <c r="A1230" s="2">
        <v>705</v>
      </c>
      <c r="B1230" s="2">
        <v>412056736</v>
      </c>
      <c r="C1230" s="2">
        <f>VLOOKUP($A1230,[1]products_2021_10_19_12_46_45!$A$3:$S$481,3,FALSE)</f>
        <v>4120567</v>
      </c>
      <c r="D1230" s="2" t="str">
        <f>VLOOKUP($A1230,[1]products_2021_10_19_12_46_45!$A$3:$S$481,4,FALSE)</f>
        <v>Camisa Manga Corta cuello Solapa Gris T:34-44</v>
      </c>
      <c r="E1230" s="3">
        <v>36</v>
      </c>
      <c r="F1230" s="4"/>
      <c r="G1230" s="2" t="str">
        <f>VLOOKUP($A1230,[1]products_2021_10_19_12_46_45!$A$3:$S$481,16,FALSE)</f>
        <v>Dos bolsillos tipo Plaqué con tapa, botón, ribete y tabla._x000D_
Charreteras en hombros._x000D_
Cuello tipo Solapa (Guayabera).</v>
      </c>
      <c r="H1230" s="2" t="str">
        <f>IFERROR(VLOOKUP($A1230,[1]products_2021_10_19_12_46_45!$A$3:$S$481,17,FALSE),"")</f>
        <v/>
      </c>
      <c r="I1230" s="2" t="str">
        <f>VLOOKUP($A1230,[1]products_2021_10_19_12_46_45!$A$3:$S$481,5,FALSE)</f>
        <v>Indumentaria militar</v>
      </c>
      <c r="J1230" s="2" t="str">
        <f>IFERROR(VLOOKUP($A1230,[1]products_2021_10_19_12_46_45!$A$3:$S$481,6,FALSE),"")</f>
        <v>Camisas</v>
      </c>
      <c r="K1230" s="2" t="str">
        <f>IFERROR(VLOOKUP($A1230,[1]products_2021_10_19_12_46_45!$A$3:$S$481,7,FALSE),"")</f>
        <v>Manga corta</v>
      </c>
      <c r="L1230" s="2" t="str">
        <f>IFERROR(VLOOKUP($A1230,[1]products_2021_10_19_12_46_45!$A$3:$S$481,8,FALSE),"")</f>
        <v/>
      </c>
      <c r="M1230" s="2" t="str">
        <f>IFERROR(VLOOKUP($A1230,[1]products_2021_10_19_12_46_45!$A$3:$S$481,9,FALSE),"")</f>
        <v>Camisa, Batista, Manga Corta</v>
      </c>
      <c r="N1230" s="2">
        <f>IFERROR(VLOOKUP(C1230,[2]articulo!$A$1:$D$9000,4,FALSE),"")</f>
        <v>3600</v>
      </c>
      <c r="O1230" s="2" t="str">
        <f>VLOOKUP($A1230,[1]products_2021_10_19_12_46_45!$A$3:$S$481,18,FALSE)</f>
        <v>https://rerda.com/3323/camisa-mc-cuello-solapa-gris-t34-44.jpg,https://rerda.com/3324/camisa-mc-cuello-solapa-gris-t34-44.jpg</v>
      </c>
      <c r="P1230" s="2">
        <f>IFERROR(VLOOKUP(B1230,[3]stock!$A$1:$B$9000,2,FALSE),"0")</f>
        <v>15</v>
      </c>
      <c r="Q1230" s="2">
        <f>VLOOKUP($A1230,[1]products_2021_10_19_12_46_45!$A$3:$S$481,11,FALSE)</f>
        <v>5</v>
      </c>
      <c r="R1230" s="2">
        <f>VLOOKUP($A1230,[1]products_2021_10_19_12_46_45!$A$3:$S$481,12,FALSE)</f>
        <v>5</v>
      </c>
      <c r="S1230" s="2">
        <f>VLOOKUP($A1230,[1]products_2021_10_19_12_46_45!$A$3:$S$481,13,FALSE)</f>
        <v>5</v>
      </c>
      <c r="T1230" s="2">
        <f>VLOOKUP($A1230,[1]products_2021_10_19_12_46_45!$A$3:$S$481,14,FALSE)</f>
        <v>0.03</v>
      </c>
      <c r="U1230" s="2"/>
      <c r="V1230" s="2"/>
      <c r="W1230" s="2"/>
      <c r="X1230" s="2"/>
      <c r="Y1230" s="2"/>
      <c r="Z1230" s="2"/>
      <c r="AA1230" s="2"/>
      <c r="AB1230" s="2"/>
      <c r="AC1230" s="2"/>
      <c r="AD1230" s="2"/>
      <c r="AE1230" s="2"/>
      <c r="AF1230" s="2"/>
      <c r="AG1230" s="2"/>
      <c r="AH1230" s="2"/>
      <c r="AI1230" s="2"/>
      <c r="AJ1230" s="2"/>
      <c r="AK1230" s="2"/>
      <c r="AL1230" s="2"/>
      <c r="AM1230" s="2"/>
      <c r="AN1230" s="2"/>
      <c r="AO1230" s="2"/>
      <c r="AP1230" s="2"/>
      <c r="AQ1230" s="2"/>
      <c r="AR1230" s="2"/>
      <c r="AS1230" s="2"/>
    </row>
    <row r="1231" spans="1:45" hidden="1" x14ac:dyDescent="0.25">
      <c r="A1231" s="2">
        <v>705</v>
      </c>
      <c r="B1231" s="2">
        <v>412056738</v>
      </c>
      <c r="C1231" s="2">
        <f>VLOOKUP($A1231,[1]products_2021_10_19_12_46_45!$A$3:$S$481,3,FALSE)</f>
        <v>4120567</v>
      </c>
      <c r="D1231" s="2" t="str">
        <f>VLOOKUP($A1231,[1]products_2021_10_19_12_46_45!$A$3:$S$481,4,FALSE)</f>
        <v>Camisa Manga Corta cuello Solapa Gris T:34-44</v>
      </c>
      <c r="E1231" s="3">
        <v>38</v>
      </c>
      <c r="F1231" s="4"/>
      <c r="G1231" s="2" t="str">
        <f>VLOOKUP($A1231,[1]products_2021_10_19_12_46_45!$A$3:$S$481,16,FALSE)</f>
        <v>Dos bolsillos tipo Plaqué con tapa, botón, ribete y tabla._x000D_
Charreteras en hombros._x000D_
Cuello tipo Solapa (Guayabera).</v>
      </c>
      <c r="H1231" s="2" t="str">
        <f>IFERROR(VLOOKUP($A1231,[1]products_2021_10_19_12_46_45!$A$3:$S$481,17,FALSE),"")</f>
        <v/>
      </c>
      <c r="I1231" s="2" t="str">
        <f>VLOOKUP($A1231,[1]products_2021_10_19_12_46_45!$A$3:$S$481,5,FALSE)</f>
        <v>Indumentaria militar</v>
      </c>
      <c r="J1231" s="2" t="str">
        <f>IFERROR(VLOOKUP($A1231,[1]products_2021_10_19_12_46_45!$A$3:$S$481,6,FALSE),"")</f>
        <v>Camisas</v>
      </c>
      <c r="K1231" s="2" t="str">
        <f>IFERROR(VLOOKUP($A1231,[1]products_2021_10_19_12_46_45!$A$3:$S$481,7,FALSE),"")</f>
        <v>Manga corta</v>
      </c>
      <c r="L1231" s="2" t="str">
        <f>IFERROR(VLOOKUP($A1231,[1]products_2021_10_19_12_46_45!$A$3:$S$481,8,FALSE),"")</f>
        <v/>
      </c>
      <c r="M1231" s="2" t="str">
        <f>IFERROR(VLOOKUP($A1231,[1]products_2021_10_19_12_46_45!$A$3:$S$481,9,FALSE),"")</f>
        <v>Camisa, Batista, Manga Corta</v>
      </c>
      <c r="N1231" s="2">
        <f>IFERROR(VLOOKUP(C1231,[2]articulo!$A$1:$D$9000,4,FALSE),"")</f>
        <v>3600</v>
      </c>
      <c r="O1231" s="2" t="str">
        <f>VLOOKUP($A1231,[1]products_2021_10_19_12_46_45!$A$3:$S$481,18,FALSE)</f>
        <v>https://rerda.com/3323/camisa-mc-cuello-solapa-gris-t34-44.jpg,https://rerda.com/3324/camisa-mc-cuello-solapa-gris-t34-44.jpg</v>
      </c>
      <c r="P1231" s="2">
        <f>IFERROR(VLOOKUP(B1231,[3]stock!$A$1:$B$9000,2,FALSE),"0")</f>
        <v>21</v>
      </c>
      <c r="Q1231" s="2">
        <f>VLOOKUP($A1231,[1]products_2021_10_19_12_46_45!$A$3:$S$481,11,FALSE)</f>
        <v>5</v>
      </c>
      <c r="R1231" s="2">
        <f>VLOOKUP($A1231,[1]products_2021_10_19_12_46_45!$A$3:$S$481,12,FALSE)</f>
        <v>5</v>
      </c>
      <c r="S1231" s="2">
        <f>VLOOKUP($A1231,[1]products_2021_10_19_12_46_45!$A$3:$S$481,13,FALSE)</f>
        <v>5</v>
      </c>
      <c r="T1231" s="2">
        <f>VLOOKUP($A1231,[1]products_2021_10_19_12_46_45!$A$3:$S$481,14,FALSE)</f>
        <v>0.03</v>
      </c>
      <c r="U1231" s="2"/>
      <c r="V1231" s="2"/>
      <c r="W1231" s="2"/>
      <c r="X1231" s="2"/>
      <c r="Y1231" s="2"/>
      <c r="Z1231" s="2"/>
      <c r="AA1231" s="2"/>
      <c r="AB1231" s="2"/>
      <c r="AC1231" s="2"/>
      <c r="AD1231" s="2"/>
      <c r="AE1231" s="2"/>
      <c r="AF1231" s="2"/>
      <c r="AG1231" s="2"/>
      <c r="AH1231" s="2"/>
      <c r="AI1231" s="2"/>
      <c r="AJ1231" s="2"/>
      <c r="AK1231" s="2"/>
      <c r="AL1231" s="2"/>
      <c r="AM1231" s="2"/>
      <c r="AN1231" s="2"/>
      <c r="AO1231" s="2"/>
      <c r="AP1231" s="2"/>
      <c r="AQ1231" s="2"/>
      <c r="AR1231" s="2"/>
      <c r="AS1231" s="2"/>
    </row>
    <row r="1232" spans="1:45" hidden="1" x14ac:dyDescent="0.25">
      <c r="A1232" s="2">
        <v>705</v>
      </c>
      <c r="B1232" s="2">
        <v>412056740</v>
      </c>
      <c r="C1232" s="2">
        <f>VLOOKUP($A1232,[1]products_2021_10_19_12_46_45!$A$3:$S$481,3,FALSE)</f>
        <v>4120567</v>
      </c>
      <c r="D1232" s="2" t="str">
        <f>VLOOKUP($A1232,[1]products_2021_10_19_12_46_45!$A$3:$S$481,4,FALSE)</f>
        <v>Camisa Manga Corta cuello Solapa Gris T:34-44</v>
      </c>
      <c r="E1232" s="3">
        <v>40</v>
      </c>
      <c r="F1232" s="4"/>
      <c r="G1232" s="2" t="str">
        <f>VLOOKUP($A1232,[1]products_2021_10_19_12_46_45!$A$3:$S$481,16,FALSE)</f>
        <v>Dos bolsillos tipo Plaqué con tapa, botón, ribete y tabla._x000D_
Charreteras en hombros._x000D_
Cuello tipo Solapa (Guayabera).</v>
      </c>
      <c r="H1232" s="2" t="str">
        <f>IFERROR(VLOOKUP($A1232,[1]products_2021_10_19_12_46_45!$A$3:$S$481,17,FALSE),"")</f>
        <v/>
      </c>
      <c r="I1232" s="2" t="str">
        <f>VLOOKUP($A1232,[1]products_2021_10_19_12_46_45!$A$3:$S$481,5,FALSE)</f>
        <v>Indumentaria militar</v>
      </c>
      <c r="J1232" s="2" t="str">
        <f>IFERROR(VLOOKUP($A1232,[1]products_2021_10_19_12_46_45!$A$3:$S$481,6,FALSE),"")</f>
        <v>Camisas</v>
      </c>
      <c r="K1232" s="2" t="str">
        <f>IFERROR(VLOOKUP($A1232,[1]products_2021_10_19_12_46_45!$A$3:$S$481,7,FALSE),"")</f>
        <v>Manga corta</v>
      </c>
      <c r="L1232" s="2" t="str">
        <f>IFERROR(VLOOKUP($A1232,[1]products_2021_10_19_12_46_45!$A$3:$S$481,8,FALSE),"")</f>
        <v/>
      </c>
      <c r="M1232" s="2" t="str">
        <f>IFERROR(VLOOKUP($A1232,[1]products_2021_10_19_12_46_45!$A$3:$S$481,9,FALSE),"")</f>
        <v>Camisa, Batista, Manga Corta</v>
      </c>
      <c r="N1232" s="2">
        <f>IFERROR(VLOOKUP(C1232,[2]articulo!$A$1:$D$9000,4,FALSE),"")</f>
        <v>3600</v>
      </c>
      <c r="O1232" s="2" t="str">
        <f>VLOOKUP($A1232,[1]products_2021_10_19_12_46_45!$A$3:$S$481,18,FALSE)</f>
        <v>https://rerda.com/3323/camisa-mc-cuello-solapa-gris-t34-44.jpg,https://rerda.com/3324/camisa-mc-cuello-solapa-gris-t34-44.jpg</v>
      </c>
      <c r="P1232" s="2">
        <f>IFERROR(VLOOKUP(B1232,[3]stock!$A$1:$B$9000,2,FALSE),"0")</f>
        <v>15</v>
      </c>
      <c r="Q1232" s="2">
        <f>VLOOKUP($A1232,[1]products_2021_10_19_12_46_45!$A$3:$S$481,11,FALSE)</f>
        <v>5</v>
      </c>
      <c r="R1232" s="2">
        <f>VLOOKUP($A1232,[1]products_2021_10_19_12_46_45!$A$3:$S$481,12,FALSE)</f>
        <v>5</v>
      </c>
      <c r="S1232" s="2">
        <f>VLOOKUP($A1232,[1]products_2021_10_19_12_46_45!$A$3:$S$481,13,FALSE)</f>
        <v>5</v>
      </c>
      <c r="T1232" s="2">
        <f>VLOOKUP($A1232,[1]products_2021_10_19_12_46_45!$A$3:$S$481,14,FALSE)</f>
        <v>0.03</v>
      </c>
      <c r="U1232" s="2"/>
      <c r="V1232" s="2"/>
      <c r="W1232" s="2"/>
      <c r="X1232" s="2"/>
      <c r="Y1232" s="2"/>
      <c r="Z1232" s="2"/>
      <c r="AA1232" s="2"/>
      <c r="AB1232" s="2"/>
      <c r="AC1232" s="2"/>
      <c r="AD1232" s="2"/>
      <c r="AE1232" s="2"/>
      <c r="AF1232" s="2"/>
      <c r="AG1232" s="2"/>
      <c r="AH1232" s="2"/>
      <c r="AI1232" s="2"/>
      <c r="AJ1232" s="2"/>
      <c r="AK1232" s="2"/>
      <c r="AL1232" s="2"/>
      <c r="AM1232" s="2"/>
      <c r="AN1232" s="2"/>
      <c r="AO1232" s="2"/>
      <c r="AP1232" s="2"/>
      <c r="AQ1232" s="2"/>
      <c r="AR1232" s="2"/>
      <c r="AS1232" s="2"/>
    </row>
    <row r="1233" spans="1:45" hidden="1" x14ac:dyDescent="0.25">
      <c r="A1233" s="2">
        <v>705</v>
      </c>
      <c r="B1233" s="2">
        <v>412056742</v>
      </c>
      <c r="C1233" s="2">
        <f>VLOOKUP($A1233,[1]products_2021_10_19_12_46_45!$A$3:$S$481,3,FALSE)</f>
        <v>4120567</v>
      </c>
      <c r="D1233" s="2" t="str">
        <f>VLOOKUP($A1233,[1]products_2021_10_19_12_46_45!$A$3:$S$481,4,FALSE)</f>
        <v>Camisa Manga Corta cuello Solapa Gris T:34-44</v>
      </c>
      <c r="E1233" s="3">
        <v>42</v>
      </c>
      <c r="F1233" s="4"/>
      <c r="G1233" s="2" t="str">
        <f>VLOOKUP($A1233,[1]products_2021_10_19_12_46_45!$A$3:$S$481,16,FALSE)</f>
        <v>Dos bolsillos tipo Plaqué con tapa, botón, ribete y tabla._x000D_
Charreteras en hombros._x000D_
Cuello tipo Solapa (Guayabera).</v>
      </c>
      <c r="H1233" s="2" t="str">
        <f>IFERROR(VLOOKUP($A1233,[1]products_2021_10_19_12_46_45!$A$3:$S$481,17,FALSE),"")</f>
        <v/>
      </c>
      <c r="I1233" s="2" t="str">
        <f>VLOOKUP($A1233,[1]products_2021_10_19_12_46_45!$A$3:$S$481,5,FALSE)</f>
        <v>Indumentaria militar</v>
      </c>
      <c r="J1233" s="2" t="str">
        <f>IFERROR(VLOOKUP($A1233,[1]products_2021_10_19_12_46_45!$A$3:$S$481,6,FALSE),"")</f>
        <v>Camisas</v>
      </c>
      <c r="K1233" s="2" t="str">
        <f>IFERROR(VLOOKUP($A1233,[1]products_2021_10_19_12_46_45!$A$3:$S$481,7,FALSE),"")</f>
        <v>Manga corta</v>
      </c>
      <c r="L1233" s="2" t="str">
        <f>IFERROR(VLOOKUP($A1233,[1]products_2021_10_19_12_46_45!$A$3:$S$481,8,FALSE),"")</f>
        <v/>
      </c>
      <c r="M1233" s="2" t="str">
        <f>IFERROR(VLOOKUP($A1233,[1]products_2021_10_19_12_46_45!$A$3:$S$481,9,FALSE),"")</f>
        <v>Camisa, Batista, Manga Corta</v>
      </c>
      <c r="N1233" s="2">
        <f>IFERROR(VLOOKUP(C1233,[2]articulo!$A$1:$D$9000,4,FALSE),"")</f>
        <v>3600</v>
      </c>
      <c r="O1233" s="2" t="str">
        <f>VLOOKUP($A1233,[1]products_2021_10_19_12_46_45!$A$3:$S$481,18,FALSE)</f>
        <v>https://rerda.com/3323/camisa-mc-cuello-solapa-gris-t34-44.jpg,https://rerda.com/3324/camisa-mc-cuello-solapa-gris-t34-44.jpg</v>
      </c>
      <c r="P1233" s="2">
        <f>IFERROR(VLOOKUP(B1233,[3]stock!$A$1:$B$9000,2,FALSE),"0")</f>
        <v>11</v>
      </c>
      <c r="Q1233" s="2">
        <f>VLOOKUP($A1233,[1]products_2021_10_19_12_46_45!$A$3:$S$481,11,FALSE)</f>
        <v>5</v>
      </c>
      <c r="R1233" s="2">
        <f>VLOOKUP($A1233,[1]products_2021_10_19_12_46_45!$A$3:$S$481,12,FALSE)</f>
        <v>5</v>
      </c>
      <c r="S1233" s="2">
        <f>VLOOKUP($A1233,[1]products_2021_10_19_12_46_45!$A$3:$S$481,13,FALSE)</f>
        <v>5</v>
      </c>
      <c r="T1233" s="2">
        <f>VLOOKUP($A1233,[1]products_2021_10_19_12_46_45!$A$3:$S$481,14,FALSE)</f>
        <v>0.03</v>
      </c>
      <c r="U1233" s="2"/>
      <c r="V1233" s="2"/>
      <c r="W1233" s="2"/>
      <c r="X1233" s="2"/>
      <c r="Y1233" s="2"/>
      <c r="Z1233" s="2"/>
      <c r="AA1233" s="2"/>
      <c r="AB1233" s="2"/>
      <c r="AC1233" s="2"/>
      <c r="AD1233" s="2"/>
      <c r="AE1233" s="2"/>
      <c r="AF1233" s="2"/>
      <c r="AG1233" s="2"/>
      <c r="AH1233" s="2"/>
      <c r="AI1233" s="2"/>
      <c r="AJ1233" s="2"/>
      <c r="AK1233" s="2"/>
      <c r="AL1233" s="2"/>
      <c r="AM1233" s="2"/>
      <c r="AN1233" s="2"/>
      <c r="AO1233" s="2"/>
      <c r="AP1233" s="2"/>
      <c r="AQ1233" s="2"/>
      <c r="AR1233" s="2"/>
      <c r="AS1233" s="2"/>
    </row>
    <row r="1234" spans="1:45" hidden="1" x14ac:dyDescent="0.25">
      <c r="A1234" s="2">
        <v>705</v>
      </c>
      <c r="B1234" s="2">
        <v>412056744</v>
      </c>
      <c r="C1234" s="2">
        <f>VLOOKUP($A1234,[1]products_2021_10_19_12_46_45!$A$3:$S$481,3,FALSE)</f>
        <v>4120567</v>
      </c>
      <c r="D1234" s="2" t="str">
        <f>VLOOKUP($A1234,[1]products_2021_10_19_12_46_45!$A$3:$S$481,4,FALSE)</f>
        <v>Camisa Manga Corta cuello Solapa Gris T:34-44</v>
      </c>
      <c r="E1234" s="3">
        <v>44</v>
      </c>
      <c r="F1234" s="4"/>
      <c r="G1234" s="2" t="str">
        <f>VLOOKUP($A1234,[1]products_2021_10_19_12_46_45!$A$3:$S$481,16,FALSE)</f>
        <v>Dos bolsillos tipo Plaqué con tapa, botón, ribete y tabla._x000D_
Charreteras en hombros._x000D_
Cuello tipo Solapa (Guayabera).</v>
      </c>
      <c r="H1234" s="2" t="str">
        <f>IFERROR(VLOOKUP($A1234,[1]products_2021_10_19_12_46_45!$A$3:$S$481,17,FALSE),"")</f>
        <v/>
      </c>
      <c r="I1234" s="2" t="str">
        <f>VLOOKUP($A1234,[1]products_2021_10_19_12_46_45!$A$3:$S$481,5,FALSE)</f>
        <v>Indumentaria militar</v>
      </c>
      <c r="J1234" s="2" t="str">
        <f>IFERROR(VLOOKUP($A1234,[1]products_2021_10_19_12_46_45!$A$3:$S$481,6,FALSE),"")</f>
        <v>Camisas</v>
      </c>
      <c r="K1234" s="2" t="str">
        <f>IFERROR(VLOOKUP($A1234,[1]products_2021_10_19_12_46_45!$A$3:$S$481,7,FALSE),"")</f>
        <v>Manga corta</v>
      </c>
      <c r="L1234" s="2" t="str">
        <f>IFERROR(VLOOKUP($A1234,[1]products_2021_10_19_12_46_45!$A$3:$S$481,8,FALSE),"")</f>
        <v/>
      </c>
      <c r="M1234" s="2" t="str">
        <f>IFERROR(VLOOKUP($A1234,[1]products_2021_10_19_12_46_45!$A$3:$S$481,9,FALSE),"")</f>
        <v>Camisa, Batista, Manga Corta</v>
      </c>
      <c r="N1234" s="2">
        <f>IFERROR(VLOOKUP(C1234,[2]articulo!$A$1:$D$9000,4,FALSE),"")</f>
        <v>3600</v>
      </c>
      <c r="O1234" s="2" t="str">
        <f>VLOOKUP($A1234,[1]products_2021_10_19_12_46_45!$A$3:$S$481,18,FALSE)</f>
        <v>https://rerda.com/3323/camisa-mc-cuello-solapa-gris-t34-44.jpg,https://rerda.com/3324/camisa-mc-cuello-solapa-gris-t34-44.jpg</v>
      </c>
      <c r="P1234" s="2">
        <f>IFERROR(VLOOKUP(B1234,[3]stock!$A$1:$B$9000,2,FALSE),"0")</f>
        <v>18</v>
      </c>
      <c r="Q1234" s="2">
        <f>VLOOKUP($A1234,[1]products_2021_10_19_12_46_45!$A$3:$S$481,11,FALSE)</f>
        <v>5</v>
      </c>
      <c r="R1234" s="2">
        <f>VLOOKUP($A1234,[1]products_2021_10_19_12_46_45!$A$3:$S$481,12,FALSE)</f>
        <v>5</v>
      </c>
      <c r="S1234" s="2">
        <f>VLOOKUP($A1234,[1]products_2021_10_19_12_46_45!$A$3:$S$481,13,FALSE)</f>
        <v>5</v>
      </c>
      <c r="T1234" s="2">
        <f>VLOOKUP($A1234,[1]products_2021_10_19_12_46_45!$A$3:$S$481,14,FALSE)</f>
        <v>0.03</v>
      </c>
      <c r="U1234" s="2"/>
      <c r="V1234" s="2"/>
      <c r="W1234" s="2"/>
      <c r="X1234" s="2"/>
      <c r="Y1234" s="2"/>
      <c r="Z1234" s="2"/>
      <c r="AA1234" s="2"/>
      <c r="AB1234" s="2"/>
      <c r="AC1234" s="2"/>
      <c r="AD1234" s="2"/>
      <c r="AE1234" s="2"/>
      <c r="AF1234" s="2"/>
      <c r="AG1234" s="2"/>
      <c r="AH1234" s="2"/>
      <c r="AI1234" s="2"/>
      <c r="AJ1234" s="2"/>
      <c r="AK1234" s="2"/>
      <c r="AL1234" s="2"/>
      <c r="AM1234" s="2"/>
      <c r="AN1234" s="2"/>
      <c r="AO1234" s="2"/>
      <c r="AP1234" s="2"/>
      <c r="AQ1234" s="2"/>
      <c r="AR1234" s="2"/>
      <c r="AS1234" s="2"/>
    </row>
    <row r="1235" spans="1:45" hidden="1" x14ac:dyDescent="0.25">
      <c r="A1235" s="2">
        <v>706</v>
      </c>
      <c r="B1235" s="2">
        <v>412056846</v>
      </c>
      <c r="C1235" s="2">
        <f>VLOOKUP($A1235,[1]products_2021_10_19_12_46_45!$A$3:$S$481,3,FALSE)</f>
        <v>4120568</v>
      </c>
      <c r="D1235" s="2" t="str">
        <f>VLOOKUP($A1235,[1]products_2021_10_19_12_46_45!$A$3:$S$481,4,FALSE)</f>
        <v>Camisa Manga Corta cuello Solapa Gris T:46-50</v>
      </c>
      <c r="E1235" s="3">
        <v>46</v>
      </c>
      <c r="F1235" s="4"/>
      <c r="G1235" s="2" t="str">
        <f>VLOOKUP($A1235,[1]products_2021_10_19_12_46_45!$A$3:$S$481,16,FALSE)</f>
        <v>Dos bolsillos tipo Plaqué con tapa, botón, ribete y tabla._x000D_
Charreteras en hombros._x000D_
Cuello tipo Solapa (Guayabera).</v>
      </c>
      <c r="H1235" s="2" t="str">
        <f>IFERROR(VLOOKUP($A1235,[1]products_2021_10_19_12_46_45!$A$3:$S$481,17,FALSE),"")</f>
        <v/>
      </c>
      <c r="I1235" s="2" t="str">
        <f>VLOOKUP($A1235,[1]products_2021_10_19_12_46_45!$A$3:$S$481,5,FALSE)</f>
        <v>Indumentaria militar</v>
      </c>
      <c r="J1235" s="2" t="str">
        <f>IFERROR(VLOOKUP($A1235,[1]products_2021_10_19_12_46_45!$A$3:$S$481,6,FALSE),"")</f>
        <v>Camisas</v>
      </c>
      <c r="K1235" s="2" t="str">
        <f>IFERROR(VLOOKUP($A1235,[1]products_2021_10_19_12_46_45!$A$3:$S$481,7,FALSE),"")</f>
        <v>Manga corta</v>
      </c>
      <c r="L1235" s="2" t="str">
        <f>IFERROR(VLOOKUP($A1235,[1]products_2021_10_19_12_46_45!$A$3:$S$481,8,FALSE),"")</f>
        <v/>
      </c>
      <c r="M1235" s="2" t="str">
        <f>IFERROR(VLOOKUP($A1235,[1]products_2021_10_19_12_46_45!$A$3:$S$481,9,FALSE),"")</f>
        <v>Camisa, Batista, Manga Corta</v>
      </c>
      <c r="N1235" s="2">
        <f>IFERROR(VLOOKUP(C1235,[2]articulo!$A$1:$D$9000,4,FALSE),"")</f>
        <v>3750</v>
      </c>
      <c r="O1235" s="2" t="str">
        <f>VLOOKUP($A1235,[1]products_2021_10_19_12_46_45!$A$3:$S$481,18,FALSE)</f>
        <v>https://rerda.com/3325/camisa-mc-cuello-solapa-gris-t46-50.jpg,https://rerda.com/3326/camisa-mc-cuello-solapa-gris-t46-50.jpg</v>
      </c>
      <c r="P1235" s="2">
        <f>IFERROR(VLOOKUP(B1235,[3]stock!$A$1:$B$9000,2,FALSE),"0")</f>
        <v>11</v>
      </c>
      <c r="Q1235" s="2">
        <f>VLOOKUP($A1235,[1]products_2021_10_19_12_46_45!$A$3:$S$481,11,FALSE)</f>
        <v>5</v>
      </c>
      <c r="R1235" s="2">
        <f>VLOOKUP($A1235,[1]products_2021_10_19_12_46_45!$A$3:$S$481,12,FALSE)</f>
        <v>5</v>
      </c>
      <c r="S1235" s="2">
        <f>VLOOKUP($A1235,[1]products_2021_10_19_12_46_45!$A$3:$S$481,13,FALSE)</f>
        <v>5</v>
      </c>
      <c r="T1235" s="2">
        <f>VLOOKUP($A1235,[1]products_2021_10_19_12_46_45!$A$3:$S$481,14,FALSE)</f>
        <v>0.03</v>
      </c>
      <c r="U1235" s="2"/>
      <c r="V1235" s="2"/>
      <c r="W1235" s="2"/>
      <c r="X1235" s="2"/>
      <c r="Y1235" s="2"/>
      <c r="Z1235" s="2"/>
      <c r="AA1235" s="2"/>
      <c r="AB1235" s="2"/>
      <c r="AC1235" s="2"/>
      <c r="AD1235" s="2"/>
      <c r="AE1235" s="2"/>
      <c r="AF1235" s="2"/>
      <c r="AG1235" s="2"/>
      <c r="AH1235" s="2"/>
      <c r="AI1235" s="2"/>
      <c r="AJ1235" s="2"/>
      <c r="AK1235" s="2"/>
      <c r="AL1235" s="2"/>
      <c r="AM1235" s="2"/>
      <c r="AN1235" s="2"/>
      <c r="AO1235" s="2"/>
      <c r="AP1235" s="2"/>
      <c r="AQ1235" s="2"/>
      <c r="AR1235" s="2"/>
      <c r="AS1235" s="2"/>
    </row>
    <row r="1236" spans="1:45" hidden="1" x14ac:dyDescent="0.25">
      <c r="A1236" s="2">
        <v>706</v>
      </c>
      <c r="B1236" s="2">
        <v>412056848</v>
      </c>
      <c r="C1236" s="2">
        <f>VLOOKUP($A1236,[1]products_2021_10_19_12_46_45!$A$3:$S$481,3,FALSE)</f>
        <v>4120568</v>
      </c>
      <c r="D1236" s="2" t="str">
        <f>VLOOKUP($A1236,[1]products_2021_10_19_12_46_45!$A$3:$S$481,4,FALSE)</f>
        <v>Camisa Manga Corta cuello Solapa Gris T:46-50</v>
      </c>
      <c r="E1236" s="3">
        <v>48</v>
      </c>
      <c r="F1236" s="4"/>
      <c r="G1236" s="2" t="str">
        <f>VLOOKUP($A1236,[1]products_2021_10_19_12_46_45!$A$3:$S$481,16,FALSE)</f>
        <v>Dos bolsillos tipo Plaqué con tapa, botón, ribete y tabla._x000D_
Charreteras en hombros._x000D_
Cuello tipo Solapa (Guayabera).</v>
      </c>
      <c r="H1236" s="2" t="str">
        <f>IFERROR(VLOOKUP($A1236,[1]products_2021_10_19_12_46_45!$A$3:$S$481,17,FALSE),"")</f>
        <v/>
      </c>
      <c r="I1236" s="2" t="str">
        <f>VLOOKUP($A1236,[1]products_2021_10_19_12_46_45!$A$3:$S$481,5,FALSE)</f>
        <v>Indumentaria militar</v>
      </c>
      <c r="J1236" s="2" t="str">
        <f>IFERROR(VLOOKUP($A1236,[1]products_2021_10_19_12_46_45!$A$3:$S$481,6,FALSE),"")</f>
        <v>Camisas</v>
      </c>
      <c r="K1236" s="2" t="str">
        <f>IFERROR(VLOOKUP($A1236,[1]products_2021_10_19_12_46_45!$A$3:$S$481,7,FALSE),"")</f>
        <v>Manga corta</v>
      </c>
      <c r="L1236" s="2" t="str">
        <f>IFERROR(VLOOKUP($A1236,[1]products_2021_10_19_12_46_45!$A$3:$S$481,8,FALSE),"")</f>
        <v/>
      </c>
      <c r="M1236" s="2" t="str">
        <f>IFERROR(VLOOKUP($A1236,[1]products_2021_10_19_12_46_45!$A$3:$S$481,9,FALSE),"")</f>
        <v>Camisa, Batista, Manga Corta</v>
      </c>
      <c r="N1236" s="2">
        <f>IFERROR(VLOOKUP(C1236,[2]articulo!$A$1:$D$9000,4,FALSE),"")</f>
        <v>3750</v>
      </c>
      <c r="O1236" s="2" t="str">
        <f>VLOOKUP($A1236,[1]products_2021_10_19_12_46_45!$A$3:$S$481,18,FALSE)</f>
        <v>https://rerda.com/3325/camisa-mc-cuello-solapa-gris-t46-50.jpg,https://rerda.com/3326/camisa-mc-cuello-solapa-gris-t46-50.jpg</v>
      </c>
      <c r="P1236" s="2">
        <f>IFERROR(VLOOKUP(B1236,[3]stock!$A$1:$B$9000,2,FALSE),"0")</f>
        <v>19</v>
      </c>
      <c r="Q1236" s="2">
        <f>VLOOKUP($A1236,[1]products_2021_10_19_12_46_45!$A$3:$S$481,11,FALSE)</f>
        <v>5</v>
      </c>
      <c r="R1236" s="2">
        <f>VLOOKUP($A1236,[1]products_2021_10_19_12_46_45!$A$3:$S$481,12,FALSE)</f>
        <v>5</v>
      </c>
      <c r="S1236" s="2">
        <f>VLOOKUP($A1236,[1]products_2021_10_19_12_46_45!$A$3:$S$481,13,FALSE)</f>
        <v>5</v>
      </c>
      <c r="T1236" s="2">
        <f>VLOOKUP($A1236,[1]products_2021_10_19_12_46_45!$A$3:$S$481,14,FALSE)</f>
        <v>0.03</v>
      </c>
      <c r="U1236" s="2"/>
      <c r="V1236" s="2"/>
      <c r="W1236" s="2"/>
      <c r="X1236" s="2"/>
      <c r="Y1236" s="2"/>
      <c r="Z1236" s="2"/>
      <c r="AA1236" s="2"/>
      <c r="AB1236" s="2"/>
      <c r="AC1236" s="2"/>
      <c r="AD1236" s="2"/>
      <c r="AE1236" s="2"/>
      <c r="AF1236" s="2"/>
      <c r="AG1236" s="2"/>
      <c r="AH1236" s="2"/>
      <c r="AI1236" s="2"/>
      <c r="AJ1236" s="2"/>
      <c r="AK1236" s="2"/>
      <c r="AL1236" s="2"/>
      <c r="AM1236" s="2"/>
      <c r="AN1236" s="2"/>
      <c r="AO1236" s="2"/>
      <c r="AP1236" s="2"/>
      <c r="AQ1236" s="2"/>
      <c r="AR1236" s="2"/>
      <c r="AS1236" s="2"/>
    </row>
    <row r="1237" spans="1:45" hidden="1" x14ac:dyDescent="0.25">
      <c r="A1237" s="2">
        <v>706</v>
      </c>
      <c r="B1237" s="2">
        <v>412056850</v>
      </c>
      <c r="C1237" s="2">
        <f>VLOOKUP($A1237,[1]products_2021_10_19_12_46_45!$A$3:$S$481,3,FALSE)</f>
        <v>4120568</v>
      </c>
      <c r="D1237" s="2" t="str">
        <f>VLOOKUP($A1237,[1]products_2021_10_19_12_46_45!$A$3:$S$481,4,FALSE)</f>
        <v>Camisa Manga Corta cuello Solapa Gris T:46-50</v>
      </c>
      <c r="E1237" s="3">
        <v>50</v>
      </c>
      <c r="F1237" s="4"/>
      <c r="G1237" s="2" t="str">
        <f>VLOOKUP($A1237,[1]products_2021_10_19_12_46_45!$A$3:$S$481,16,FALSE)</f>
        <v>Dos bolsillos tipo Plaqué con tapa, botón, ribete y tabla._x000D_
Charreteras en hombros._x000D_
Cuello tipo Solapa (Guayabera).</v>
      </c>
      <c r="H1237" s="2" t="str">
        <f>IFERROR(VLOOKUP($A1237,[1]products_2021_10_19_12_46_45!$A$3:$S$481,17,FALSE),"")</f>
        <v/>
      </c>
      <c r="I1237" s="2" t="str">
        <f>VLOOKUP($A1237,[1]products_2021_10_19_12_46_45!$A$3:$S$481,5,FALSE)</f>
        <v>Indumentaria militar</v>
      </c>
      <c r="J1237" s="2" t="str">
        <f>IFERROR(VLOOKUP($A1237,[1]products_2021_10_19_12_46_45!$A$3:$S$481,6,FALSE),"")</f>
        <v>Camisas</v>
      </c>
      <c r="K1237" s="2" t="str">
        <f>IFERROR(VLOOKUP($A1237,[1]products_2021_10_19_12_46_45!$A$3:$S$481,7,FALSE),"")</f>
        <v>Manga corta</v>
      </c>
      <c r="L1237" s="2" t="str">
        <f>IFERROR(VLOOKUP($A1237,[1]products_2021_10_19_12_46_45!$A$3:$S$481,8,FALSE),"")</f>
        <v/>
      </c>
      <c r="M1237" s="2" t="str">
        <f>IFERROR(VLOOKUP($A1237,[1]products_2021_10_19_12_46_45!$A$3:$S$481,9,FALSE),"")</f>
        <v>Camisa, Batista, Manga Corta</v>
      </c>
      <c r="N1237" s="2">
        <f>IFERROR(VLOOKUP(C1237,[2]articulo!$A$1:$D$9000,4,FALSE),"")</f>
        <v>3750</v>
      </c>
      <c r="O1237" s="2" t="str">
        <f>VLOOKUP($A1237,[1]products_2021_10_19_12_46_45!$A$3:$S$481,18,FALSE)</f>
        <v>https://rerda.com/3325/camisa-mc-cuello-solapa-gris-t46-50.jpg,https://rerda.com/3326/camisa-mc-cuello-solapa-gris-t46-50.jpg</v>
      </c>
      <c r="P1237" s="2">
        <f>IFERROR(VLOOKUP(B1237,[3]stock!$A$1:$B$9000,2,FALSE),"0")</f>
        <v>0</v>
      </c>
      <c r="Q1237" s="2">
        <f>VLOOKUP($A1237,[1]products_2021_10_19_12_46_45!$A$3:$S$481,11,FALSE)</f>
        <v>5</v>
      </c>
      <c r="R1237" s="2">
        <f>VLOOKUP($A1237,[1]products_2021_10_19_12_46_45!$A$3:$S$481,12,FALSE)</f>
        <v>5</v>
      </c>
      <c r="S1237" s="2">
        <f>VLOOKUP($A1237,[1]products_2021_10_19_12_46_45!$A$3:$S$481,13,FALSE)</f>
        <v>5</v>
      </c>
      <c r="T1237" s="2">
        <f>VLOOKUP($A1237,[1]products_2021_10_19_12_46_45!$A$3:$S$481,14,FALSE)</f>
        <v>0.03</v>
      </c>
      <c r="U1237" s="2"/>
      <c r="V1237" s="2"/>
      <c r="W1237" s="2"/>
      <c r="X1237" s="2"/>
      <c r="Y1237" s="2"/>
      <c r="Z1237" s="2"/>
      <c r="AA1237" s="2"/>
      <c r="AB1237" s="2"/>
      <c r="AC1237" s="2"/>
      <c r="AD1237" s="2"/>
      <c r="AE1237" s="2"/>
      <c r="AF1237" s="2"/>
      <c r="AG1237" s="2"/>
      <c r="AH1237" s="2"/>
      <c r="AI1237" s="2"/>
      <c r="AJ1237" s="2"/>
      <c r="AK1237" s="2"/>
      <c r="AL1237" s="2"/>
      <c r="AM1237" s="2"/>
      <c r="AN1237" s="2"/>
      <c r="AO1237" s="2"/>
      <c r="AP1237" s="2"/>
      <c r="AQ1237" s="2"/>
      <c r="AR1237" s="2"/>
      <c r="AS1237" s="2"/>
    </row>
    <row r="1238" spans="1:45" hidden="1" x14ac:dyDescent="0.25">
      <c r="A1238" s="2">
        <v>994</v>
      </c>
      <c r="B1238" s="2">
        <v>412056952</v>
      </c>
      <c r="C1238" s="2">
        <f>VLOOKUP($A1238,[1]products_2021_10_19_12_46_45!$A$3:$S$481,3,FALSE)</f>
        <v>4120569</v>
      </c>
      <c r="D1238" s="2" t="str">
        <f>VLOOKUP($A1238,[1]products_2021_10_19_12_46_45!$A$3:$S$481,4,FALSE)</f>
        <v>Camisa Manga Corta cuello Solapa Gris T:52-56</v>
      </c>
      <c r="E1238" s="3">
        <v>52</v>
      </c>
      <c r="F1238" s="4"/>
      <c r="G1238" s="2" t="str">
        <f>VLOOKUP($A1238,[1]products_2021_10_19_12_46_45!$A$3:$S$481,16,FALSE)</f>
        <v>Dos bolsillos tipo Plaqué con tapa, botón, ribete y tabla._x000D_
Charreteras en hombros._x000D_
Cuello tipo Solapa (Guayabera).</v>
      </c>
      <c r="H1238" s="2" t="str">
        <f>IFERROR(VLOOKUP($A1238,[1]products_2021_10_19_12_46_45!$A$3:$S$481,17,FALSE),"")</f>
        <v/>
      </c>
      <c r="I1238" s="2" t="str">
        <f>VLOOKUP($A1238,[1]products_2021_10_19_12_46_45!$A$3:$S$481,5,FALSE)</f>
        <v>Indumentaria militar</v>
      </c>
      <c r="J1238" s="2" t="str">
        <f>IFERROR(VLOOKUP($A1238,[1]products_2021_10_19_12_46_45!$A$3:$S$481,6,FALSE),"")</f>
        <v>Camisas</v>
      </c>
      <c r="K1238" s="2" t="str">
        <f>IFERROR(VLOOKUP($A1238,[1]products_2021_10_19_12_46_45!$A$3:$S$481,7,FALSE),"")</f>
        <v>Manga corta</v>
      </c>
      <c r="L1238" s="2" t="str">
        <f>IFERROR(VLOOKUP($A1238,[1]products_2021_10_19_12_46_45!$A$3:$S$481,8,FALSE),"")</f>
        <v/>
      </c>
      <c r="M1238" s="2" t="str">
        <f>IFERROR(VLOOKUP($A1238,[1]products_2021_10_19_12_46_45!$A$3:$S$481,9,FALSE),"")</f>
        <v>Camisa, Batista, Manga Corta</v>
      </c>
      <c r="N1238" s="2">
        <f>IFERROR(VLOOKUP(C1238,[2]articulo!$A$1:$D$9000,4,FALSE),"")</f>
        <v>3900</v>
      </c>
      <c r="O1238" s="2" t="str">
        <f>VLOOKUP($A1238,[1]products_2021_10_19_12_46_45!$A$3:$S$481,18,FALSE)</f>
        <v>https://rerda.com/4831/camisa-mc-cuello-solapa-gris-t52-56.jpg,https://rerda.com/4832/camisa-mc-cuello-solapa-gris-t52-56.jpg,https://rerda.com/4833/camisa-mc-cuello-solapa-gris-t52-56.jpg</v>
      </c>
      <c r="P1238" s="2">
        <f>IFERROR(VLOOKUP(B1238,[3]stock!$A$1:$B$9000,2,FALSE),"0")</f>
        <v>0</v>
      </c>
      <c r="Q1238" s="2">
        <f>VLOOKUP($A1238,[1]products_2021_10_19_12_46_45!$A$3:$S$481,11,FALSE)</f>
        <v>5</v>
      </c>
      <c r="R1238" s="2">
        <f>VLOOKUP($A1238,[1]products_2021_10_19_12_46_45!$A$3:$S$481,12,FALSE)</f>
        <v>5</v>
      </c>
      <c r="S1238" s="2">
        <f>VLOOKUP($A1238,[1]products_2021_10_19_12_46_45!$A$3:$S$481,13,FALSE)</f>
        <v>5</v>
      </c>
      <c r="T1238" s="2">
        <f>VLOOKUP($A1238,[1]products_2021_10_19_12_46_45!$A$3:$S$481,14,FALSE)</f>
        <v>0.03</v>
      </c>
      <c r="U1238" s="2"/>
      <c r="V1238" s="2"/>
      <c r="W1238" s="2"/>
      <c r="X1238" s="2"/>
      <c r="Y1238" s="2"/>
      <c r="Z1238" s="2"/>
      <c r="AA1238" s="2"/>
      <c r="AB1238" s="2"/>
      <c r="AC1238" s="2"/>
      <c r="AD1238" s="2"/>
      <c r="AE1238" s="2"/>
      <c r="AF1238" s="2"/>
      <c r="AG1238" s="2"/>
      <c r="AH1238" s="2"/>
      <c r="AI1238" s="2"/>
      <c r="AJ1238" s="2"/>
      <c r="AK1238" s="2"/>
      <c r="AL1238" s="2"/>
      <c r="AM1238" s="2"/>
      <c r="AN1238" s="2"/>
      <c r="AO1238" s="2"/>
      <c r="AP1238" s="2"/>
      <c r="AQ1238" s="2"/>
      <c r="AR1238" s="2"/>
      <c r="AS1238" s="2"/>
    </row>
    <row r="1239" spans="1:45" hidden="1" x14ac:dyDescent="0.25">
      <c r="A1239" s="2">
        <v>994</v>
      </c>
      <c r="B1239" s="2">
        <v>412056954</v>
      </c>
      <c r="C1239" s="2">
        <f>VLOOKUP($A1239,[1]products_2021_10_19_12_46_45!$A$3:$S$481,3,FALSE)</f>
        <v>4120569</v>
      </c>
      <c r="D1239" s="2" t="str">
        <f>VLOOKUP($A1239,[1]products_2021_10_19_12_46_45!$A$3:$S$481,4,FALSE)</f>
        <v>Camisa Manga Corta cuello Solapa Gris T:52-56</v>
      </c>
      <c r="E1239" s="3">
        <v>54</v>
      </c>
      <c r="F1239" s="4"/>
      <c r="G1239" s="2" t="str">
        <f>VLOOKUP($A1239,[1]products_2021_10_19_12_46_45!$A$3:$S$481,16,FALSE)</f>
        <v>Dos bolsillos tipo Plaqué con tapa, botón, ribete y tabla._x000D_
Charreteras en hombros._x000D_
Cuello tipo Solapa (Guayabera).</v>
      </c>
      <c r="H1239" s="2" t="str">
        <f>IFERROR(VLOOKUP($A1239,[1]products_2021_10_19_12_46_45!$A$3:$S$481,17,FALSE),"")</f>
        <v/>
      </c>
      <c r="I1239" s="2" t="str">
        <f>VLOOKUP($A1239,[1]products_2021_10_19_12_46_45!$A$3:$S$481,5,FALSE)</f>
        <v>Indumentaria militar</v>
      </c>
      <c r="J1239" s="2" t="str">
        <f>IFERROR(VLOOKUP($A1239,[1]products_2021_10_19_12_46_45!$A$3:$S$481,6,FALSE),"")</f>
        <v>Camisas</v>
      </c>
      <c r="K1239" s="2" t="str">
        <f>IFERROR(VLOOKUP($A1239,[1]products_2021_10_19_12_46_45!$A$3:$S$481,7,FALSE),"")</f>
        <v>Manga corta</v>
      </c>
      <c r="L1239" s="2" t="str">
        <f>IFERROR(VLOOKUP($A1239,[1]products_2021_10_19_12_46_45!$A$3:$S$481,8,FALSE),"")</f>
        <v/>
      </c>
      <c r="M1239" s="2" t="str">
        <f>IFERROR(VLOOKUP($A1239,[1]products_2021_10_19_12_46_45!$A$3:$S$481,9,FALSE),"")</f>
        <v>Camisa, Batista, Manga Corta</v>
      </c>
      <c r="N1239" s="2">
        <f>IFERROR(VLOOKUP(C1239,[2]articulo!$A$1:$D$9000,4,FALSE),"")</f>
        <v>3900</v>
      </c>
      <c r="O1239" s="2" t="str">
        <f>VLOOKUP($A1239,[1]products_2021_10_19_12_46_45!$A$3:$S$481,18,FALSE)</f>
        <v>https://rerda.com/4831/camisa-mc-cuello-solapa-gris-t52-56.jpg,https://rerda.com/4832/camisa-mc-cuello-solapa-gris-t52-56.jpg,https://rerda.com/4833/camisa-mc-cuello-solapa-gris-t52-56.jpg</v>
      </c>
      <c r="P1239" s="2">
        <f>IFERROR(VLOOKUP(B1239,[3]stock!$A$1:$B$9000,2,FALSE),"0")</f>
        <v>0</v>
      </c>
      <c r="Q1239" s="2">
        <f>VLOOKUP($A1239,[1]products_2021_10_19_12_46_45!$A$3:$S$481,11,FALSE)</f>
        <v>5</v>
      </c>
      <c r="R1239" s="2">
        <f>VLOOKUP($A1239,[1]products_2021_10_19_12_46_45!$A$3:$S$481,12,FALSE)</f>
        <v>5</v>
      </c>
      <c r="S1239" s="2">
        <f>VLOOKUP($A1239,[1]products_2021_10_19_12_46_45!$A$3:$S$481,13,FALSE)</f>
        <v>5</v>
      </c>
      <c r="T1239" s="2">
        <f>VLOOKUP($A1239,[1]products_2021_10_19_12_46_45!$A$3:$S$481,14,FALSE)</f>
        <v>0.03</v>
      </c>
      <c r="U1239" s="2"/>
      <c r="V1239" s="2"/>
      <c r="W1239" s="2"/>
      <c r="X1239" s="2"/>
      <c r="Y1239" s="2"/>
      <c r="Z1239" s="2"/>
      <c r="AA1239" s="2"/>
      <c r="AB1239" s="2"/>
      <c r="AC1239" s="2"/>
      <c r="AD1239" s="2"/>
      <c r="AE1239" s="2"/>
      <c r="AF1239" s="2"/>
      <c r="AG1239" s="2"/>
      <c r="AH1239" s="2"/>
      <c r="AI1239" s="2"/>
      <c r="AJ1239" s="2"/>
      <c r="AK1239" s="2"/>
      <c r="AL1239" s="2"/>
      <c r="AM1239" s="2"/>
      <c r="AN1239" s="2"/>
      <c r="AO1239" s="2"/>
      <c r="AP1239" s="2"/>
      <c r="AQ1239" s="2"/>
      <c r="AR1239" s="2"/>
      <c r="AS1239" s="2"/>
    </row>
    <row r="1240" spans="1:45" hidden="1" x14ac:dyDescent="0.25">
      <c r="A1240" s="2">
        <v>994</v>
      </c>
      <c r="B1240" s="2">
        <v>412056956</v>
      </c>
      <c r="C1240" s="2">
        <f>VLOOKUP($A1240,[1]products_2021_10_19_12_46_45!$A$3:$S$481,3,FALSE)</f>
        <v>4120569</v>
      </c>
      <c r="D1240" s="2" t="str">
        <f>VLOOKUP($A1240,[1]products_2021_10_19_12_46_45!$A$3:$S$481,4,FALSE)</f>
        <v>Camisa Manga Corta cuello Solapa Gris T:52-56</v>
      </c>
      <c r="E1240" s="3">
        <v>56</v>
      </c>
      <c r="F1240" s="4"/>
      <c r="G1240" s="2" t="str">
        <f>VLOOKUP($A1240,[1]products_2021_10_19_12_46_45!$A$3:$S$481,16,FALSE)</f>
        <v>Dos bolsillos tipo Plaqué con tapa, botón, ribete y tabla._x000D_
Charreteras en hombros._x000D_
Cuello tipo Solapa (Guayabera).</v>
      </c>
      <c r="H1240" s="2" t="str">
        <f>IFERROR(VLOOKUP($A1240,[1]products_2021_10_19_12_46_45!$A$3:$S$481,17,FALSE),"")</f>
        <v/>
      </c>
      <c r="I1240" s="2" t="str">
        <f>VLOOKUP($A1240,[1]products_2021_10_19_12_46_45!$A$3:$S$481,5,FALSE)</f>
        <v>Indumentaria militar</v>
      </c>
      <c r="J1240" s="2" t="str">
        <f>IFERROR(VLOOKUP($A1240,[1]products_2021_10_19_12_46_45!$A$3:$S$481,6,FALSE),"")</f>
        <v>Camisas</v>
      </c>
      <c r="K1240" s="2" t="str">
        <f>IFERROR(VLOOKUP($A1240,[1]products_2021_10_19_12_46_45!$A$3:$S$481,7,FALSE),"")</f>
        <v>Manga corta</v>
      </c>
      <c r="L1240" s="2" t="str">
        <f>IFERROR(VLOOKUP($A1240,[1]products_2021_10_19_12_46_45!$A$3:$S$481,8,FALSE),"")</f>
        <v/>
      </c>
      <c r="M1240" s="2" t="str">
        <f>IFERROR(VLOOKUP($A1240,[1]products_2021_10_19_12_46_45!$A$3:$S$481,9,FALSE),"")</f>
        <v>Camisa, Batista, Manga Corta</v>
      </c>
      <c r="N1240" s="2">
        <f>IFERROR(VLOOKUP(C1240,[2]articulo!$A$1:$D$9000,4,FALSE),"")</f>
        <v>3900</v>
      </c>
      <c r="O1240" s="2" t="str">
        <f>VLOOKUP($A1240,[1]products_2021_10_19_12_46_45!$A$3:$S$481,18,FALSE)</f>
        <v>https://rerda.com/4831/camisa-mc-cuello-solapa-gris-t52-56.jpg,https://rerda.com/4832/camisa-mc-cuello-solapa-gris-t52-56.jpg,https://rerda.com/4833/camisa-mc-cuello-solapa-gris-t52-56.jpg</v>
      </c>
      <c r="P1240" s="2">
        <f>IFERROR(VLOOKUP(B1240,[3]stock!$A$1:$B$9000,2,FALSE),"0")</f>
        <v>0</v>
      </c>
      <c r="Q1240" s="2">
        <f>VLOOKUP($A1240,[1]products_2021_10_19_12_46_45!$A$3:$S$481,11,FALSE)</f>
        <v>5</v>
      </c>
      <c r="R1240" s="2">
        <f>VLOOKUP($A1240,[1]products_2021_10_19_12_46_45!$A$3:$S$481,12,FALSE)</f>
        <v>5</v>
      </c>
      <c r="S1240" s="2">
        <f>VLOOKUP($A1240,[1]products_2021_10_19_12_46_45!$A$3:$S$481,13,FALSE)</f>
        <v>5</v>
      </c>
      <c r="T1240" s="2">
        <f>VLOOKUP($A1240,[1]products_2021_10_19_12_46_45!$A$3:$S$481,14,FALSE)</f>
        <v>0.03</v>
      </c>
      <c r="U1240" s="2"/>
      <c r="V1240" s="2"/>
      <c r="W1240" s="2"/>
      <c r="X1240" s="2"/>
      <c r="Y1240" s="2"/>
      <c r="Z1240" s="2"/>
      <c r="AA1240" s="2"/>
      <c r="AB1240" s="2"/>
      <c r="AC1240" s="2"/>
      <c r="AD1240" s="2"/>
      <c r="AE1240" s="2"/>
      <c r="AF1240" s="2"/>
      <c r="AG1240" s="2"/>
      <c r="AH1240" s="2"/>
      <c r="AI1240" s="2"/>
      <c r="AJ1240" s="2"/>
      <c r="AK1240" s="2"/>
      <c r="AL1240" s="2"/>
      <c r="AM1240" s="2"/>
      <c r="AN1240" s="2"/>
      <c r="AO1240" s="2"/>
      <c r="AP1240" s="2"/>
      <c r="AQ1240" s="2"/>
      <c r="AR1240" s="2"/>
      <c r="AS1240" s="2"/>
    </row>
    <row r="1241" spans="1:45" hidden="1" x14ac:dyDescent="0.25">
      <c r="A1241" s="2">
        <v>884</v>
      </c>
      <c r="B1241" s="2">
        <v>412060034</v>
      </c>
      <c r="C1241" s="2">
        <f>VLOOKUP($A1241,[1]products_2021_10_19_12_46_45!$A$3:$S$481,3,FALSE)</f>
        <v>4120600</v>
      </c>
      <c r="D1241" s="2" t="str">
        <f>VLOOKUP($A1241,[1]products_2021_10_19_12_46_45!$A$3:$S$481,4,FALSE)</f>
        <v>Camisa Manga Corta cuello Corbata Azul T:34-44</v>
      </c>
      <c r="E1241" s="3">
        <v>34</v>
      </c>
      <c r="F1241" s="4"/>
      <c r="G1241" s="2" t="str">
        <f>VLOOKUP($A1241,[1]products_2021_10_19_12_46_45!$A$3:$S$481,16,FALSE)</f>
        <v>Dos bolsillos tipo Plaqué con tapa, botón, ribete y tabla._x000D_
Charreteras en hombros._x000D_
Cuello común tipo corbata.</v>
      </c>
      <c r="H1241" s="2" t="str">
        <f>IFERROR(VLOOKUP($A1241,[1]products_2021_10_19_12_46_45!$A$3:$S$481,17,FALSE),"")</f>
        <v/>
      </c>
      <c r="I1241" s="2" t="str">
        <f>VLOOKUP($A1241,[1]products_2021_10_19_12_46_45!$A$3:$S$481,5,FALSE)</f>
        <v>Indumentaria militar</v>
      </c>
      <c r="J1241" s="2" t="str">
        <f>IFERROR(VLOOKUP($A1241,[1]products_2021_10_19_12_46_45!$A$3:$S$481,6,FALSE),"")</f>
        <v>Camisas</v>
      </c>
      <c r="K1241" s="2" t="str">
        <f>IFERROR(VLOOKUP($A1241,[1]products_2021_10_19_12_46_45!$A$3:$S$481,7,FALSE),"")</f>
        <v>Manga corta</v>
      </c>
      <c r="L1241" s="2" t="str">
        <f>IFERROR(VLOOKUP($A1241,[1]products_2021_10_19_12_46_45!$A$3:$S$481,8,FALSE),"")</f>
        <v/>
      </c>
      <c r="M1241" s="2" t="str">
        <f>IFERROR(VLOOKUP($A1241,[1]products_2021_10_19_12_46_45!$A$3:$S$481,9,FALSE),"")</f>
        <v>Camisa, Batista, Manga Corta</v>
      </c>
      <c r="N1241" s="2">
        <f>IFERROR(VLOOKUP(C1241,[2]articulo!$A$1:$D$9000,4,FALSE),"")</f>
        <v>3600</v>
      </c>
      <c r="O1241" s="2" t="str">
        <f>VLOOKUP($A1241,[1]products_2021_10_19_12_46_45!$A$3:$S$481,18,FALSE)</f>
        <v>https://rerda.com/4190/camisa-mc-cuello-corbata-azul-t34-44.jpg</v>
      </c>
      <c r="P1241" s="2">
        <f>IFERROR(VLOOKUP(B1241,[3]stock!$A$1:$B$9000,2,FALSE),"0")</f>
        <v>0</v>
      </c>
      <c r="Q1241" s="2">
        <f>VLOOKUP($A1241,[1]products_2021_10_19_12_46_45!$A$3:$S$481,11,FALSE)</f>
        <v>5</v>
      </c>
      <c r="R1241" s="2">
        <f>VLOOKUP($A1241,[1]products_2021_10_19_12_46_45!$A$3:$S$481,12,FALSE)</f>
        <v>5</v>
      </c>
      <c r="S1241" s="2">
        <f>VLOOKUP($A1241,[1]products_2021_10_19_12_46_45!$A$3:$S$481,13,FALSE)</f>
        <v>5</v>
      </c>
      <c r="T1241" s="2">
        <f>VLOOKUP($A1241,[1]products_2021_10_19_12_46_45!$A$3:$S$481,14,FALSE)</f>
        <v>0.03</v>
      </c>
      <c r="U1241" s="2"/>
      <c r="V1241" s="2"/>
      <c r="W1241" s="2"/>
      <c r="X1241" s="2"/>
      <c r="Y1241" s="2"/>
      <c r="Z1241" s="2"/>
      <c r="AA1241" s="2"/>
      <c r="AB1241" s="2"/>
      <c r="AC1241" s="2"/>
      <c r="AD1241" s="2"/>
      <c r="AE1241" s="2"/>
      <c r="AF1241" s="2"/>
      <c r="AG1241" s="2"/>
      <c r="AH1241" s="2"/>
      <c r="AI1241" s="2"/>
      <c r="AJ1241" s="2"/>
      <c r="AK1241" s="2"/>
      <c r="AL1241" s="2"/>
      <c r="AM1241" s="2"/>
      <c r="AN1241" s="2"/>
      <c r="AO1241" s="2"/>
      <c r="AP1241" s="2"/>
      <c r="AQ1241" s="2"/>
      <c r="AR1241" s="2"/>
      <c r="AS1241" s="2"/>
    </row>
    <row r="1242" spans="1:45" hidden="1" x14ac:dyDescent="0.25">
      <c r="A1242" s="2">
        <v>884</v>
      </c>
      <c r="B1242" s="2">
        <v>412060036</v>
      </c>
      <c r="C1242" s="2">
        <f>VLOOKUP($A1242,[1]products_2021_10_19_12_46_45!$A$3:$S$481,3,FALSE)</f>
        <v>4120600</v>
      </c>
      <c r="D1242" s="2" t="str">
        <f>VLOOKUP($A1242,[1]products_2021_10_19_12_46_45!$A$3:$S$481,4,FALSE)</f>
        <v>Camisa Manga Corta cuello Corbata Azul T:34-44</v>
      </c>
      <c r="E1242" s="3">
        <v>36</v>
      </c>
      <c r="F1242" s="4"/>
      <c r="G1242" s="2" t="str">
        <f>VLOOKUP($A1242,[1]products_2021_10_19_12_46_45!$A$3:$S$481,16,FALSE)</f>
        <v>Dos bolsillos tipo Plaqué con tapa, botón, ribete y tabla._x000D_
Charreteras en hombros._x000D_
Cuello común tipo corbata.</v>
      </c>
      <c r="H1242" s="2" t="str">
        <f>IFERROR(VLOOKUP($A1242,[1]products_2021_10_19_12_46_45!$A$3:$S$481,17,FALSE),"")</f>
        <v/>
      </c>
      <c r="I1242" s="2" t="str">
        <f>VLOOKUP($A1242,[1]products_2021_10_19_12_46_45!$A$3:$S$481,5,FALSE)</f>
        <v>Indumentaria militar</v>
      </c>
      <c r="J1242" s="2" t="str">
        <f>IFERROR(VLOOKUP($A1242,[1]products_2021_10_19_12_46_45!$A$3:$S$481,6,FALSE),"")</f>
        <v>Camisas</v>
      </c>
      <c r="K1242" s="2" t="str">
        <f>IFERROR(VLOOKUP($A1242,[1]products_2021_10_19_12_46_45!$A$3:$S$481,7,FALSE),"")</f>
        <v>Manga corta</v>
      </c>
      <c r="L1242" s="2" t="str">
        <f>IFERROR(VLOOKUP($A1242,[1]products_2021_10_19_12_46_45!$A$3:$S$481,8,FALSE),"")</f>
        <v/>
      </c>
      <c r="M1242" s="2" t="str">
        <f>IFERROR(VLOOKUP($A1242,[1]products_2021_10_19_12_46_45!$A$3:$S$481,9,FALSE),"")</f>
        <v>Camisa, Batista, Manga Corta</v>
      </c>
      <c r="N1242" s="2">
        <f>IFERROR(VLOOKUP(C1242,[2]articulo!$A$1:$D$9000,4,FALSE),"")</f>
        <v>3600</v>
      </c>
      <c r="O1242" s="2" t="str">
        <f>VLOOKUP($A1242,[1]products_2021_10_19_12_46_45!$A$3:$S$481,18,FALSE)</f>
        <v>https://rerda.com/4190/camisa-mc-cuello-corbata-azul-t34-44.jpg</v>
      </c>
      <c r="P1242" s="2">
        <f>IFERROR(VLOOKUP(B1242,[3]stock!$A$1:$B$9000,2,FALSE),"0")</f>
        <v>0</v>
      </c>
      <c r="Q1242" s="2">
        <f>VLOOKUP($A1242,[1]products_2021_10_19_12_46_45!$A$3:$S$481,11,FALSE)</f>
        <v>5</v>
      </c>
      <c r="R1242" s="2">
        <f>VLOOKUP($A1242,[1]products_2021_10_19_12_46_45!$A$3:$S$481,12,FALSE)</f>
        <v>5</v>
      </c>
      <c r="S1242" s="2">
        <f>VLOOKUP($A1242,[1]products_2021_10_19_12_46_45!$A$3:$S$481,13,FALSE)</f>
        <v>5</v>
      </c>
      <c r="T1242" s="2">
        <f>VLOOKUP($A1242,[1]products_2021_10_19_12_46_45!$A$3:$S$481,14,FALSE)</f>
        <v>0.03</v>
      </c>
      <c r="U1242" s="2"/>
      <c r="V1242" s="2"/>
      <c r="W1242" s="2"/>
      <c r="X1242" s="2"/>
      <c r="Y1242" s="2"/>
      <c r="Z1242" s="2"/>
      <c r="AA1242" s="2"/>
      <c r="AB1242" s="2"/>
      <c r="AC1242" s="2"/>
      <c r="AD1242" s="2"/>
      <c r="AE1242" s="2"/>
      <c r="AF1242" s="2"/>
      <c r="AG1242" s="2"/>
      <c r="AH1242" s="2"/>
      <c r="AI1242" s="2"/>
      <c r="AJ1242" s="2"/>
      <c r="AK1242" s="2"/>
      <c r="AL1242" s="2"/>
      <c r="AM1242" s="2"/>
      <c r="AN1242" s="2"/>
      <c r="AO1242" s="2"/>
      <c r="AP1242" s="2"/>
      <c r="AQ1242" s="2"/>
      <c r="AR1242" s="2"/>
      <c r="AS1242" s="2"/>
    </row>
    <row r="1243" spans="1:45" hidden="1" x14ac:dyDescent="0.25">
      <c r="A1243" s="2">
        <v>884</v>
      </c>
      <c r="B1243" s="2">
        <v>412060038</v>
      </c>
      <c r="C1243" s="2">
        <f>VLOOKUP($A1243,[1]products_2021_10_19_12_46_45!$A$3:$S$481,3,FALSE)</f>
        <v>4120600</v>
      </c>
      <c r="D1243" s="2" t="str">
        <f>VLOOKUP($A1243,[1]products_2021_10_19_12_46_45!$A$3:$S$481,4,FALSE)</f>
        <v>Camisa Manga Corta cuello Corbata Azul T:34-44</v>
      </c>
      <c r="E1243" s="3">
        <v>38</v>
      </c>
      <c r="F1243" s="4"/>
      <c r="G1243" s="2" t="str">
        <f>VLOOKUP($A1243,[1]products_2021_10_19_12_46_45!$A$3:$S$481,16,FALSE)</f>
        <v>Dos bolsillos tipo Plaqué con tapa, botón, ribete y tabla._x000D_
Charreteras en hombros._x000D_
Cuello común tipo corbata.</v>
      </c>
      <c r="H1243" s="2" t="str">
        <f>IFERROR(VLOOKUP($A1243,[1]products_2021_10_19_12_46_45!$A$3:$S$481,17,FALSE),"")</f>
        <v/>
      </c>
      <c r="I1243" s="2" t="str">
        <f>VLOOKUP($A1243,[1]products_2021_10_19_12_46_45!$A$3:$S$481,5,FALSE)</f>
        <v>Indumentaria militar</v>
      </c>
      <c r="J1243" s="2" t="str">
        <f>IFERROR(VLOOKUP($A1243,[1]products_2021_10_19_12_46_45!$A$3:$S$481,6,FALSE),"")</f>
        <v>Camisas</v>
      </c>
      <c r="K1243" s="2" t="str">
        <f>IFERROR(VLOOKUP($A1243,[1]products_2021_10_19_12_46_45!$A$3:$S$481,7,FALSE),"")</f>
        <v>Manga corta</v>
      </c>
      <c r="L1243" s="2" t="str">
        <f>IFERROR(VLOOKUP($A1243,[1]products_2021_10_19_12_46_45!$A$3:$S$481,8,FALSE),"")</f>
        <v/>
      </c>
      <c r="M1243" s="2" t="str">
        <f>IFERROR(VLOOKUP($A1243,[1]products_2021_10_19_12_46_45!$A$3:$S$481,9,FALSE),"")</f>
        <v>Camisa, Batista, Manga Corta</v>
      </c>
      <c r="N1243" s="2">
        <f>IFERROR(VLOOKUP(C1243,[2]articulo!$A$1:$D$9000,4,FALSE),"")</f>
        <v>3600</v>
      </c>
      <c r="O1243" s="2" t="str">
        <f>VLOOKUP($A1243,[1]products_2021_10_19_12_46_45!$A$3:$S$481,18,FALSE)</f>
        <v>https://rerda.com/4190/camisa-mc-cuello-corbata-azul-t34-44.jpg</v>
      </c>
      <c r="P1243" s="2">
        <f>IFERROR(VLOOKUP(B1243,[3]stock!$A$1:$B$9000,2,FALSE),"0")</f>
        <v>2</v>
      </c>
      <c r="Q1243" s="2">
        <f>VLOOKUP($A1243,[1]products_2021_10_19_12_46_45!$A$3:$S$481,11,FALSE)</f>
        <v>5</v>
      </c>
      <c r="R1243" s="2">
        <f>VLOOKUP($A1243,[1]products_2021_10_19_12_46_45!$A$3:$S$481,12,FALSE)</f>
        <v>5</v>
      </c>
      <c r="S1243" s="2">
        <f>VLOOKUP($A1243,[1]products_2021_10_19_12_46_45!$A$3:$S$481,13,FALSE)</f>
        <v>5</v>
      </c>
      <c r="T1243" s="2">
        <f>VLOOKUP($A1243,[1]products_2021_10_19_12_46_45!$A$3:$S$481,14,FALSE)</f>
        <v>0.03</v>
      </c>
      <c r="U1243" s="2"/>
      <c r="V1243" s="2"/>
      <c r="W1243" s="2"/>
      <c r="X1243" s="2"/>
      <c r="Y1243" s="2"/>
      <c r="Z1243" s="2"/>
      <c r="AA1243" s="2"/>
      <c r="AB1243" s="2"/>
      <c r="AC1243" s="2"/>
      <c r="AD1243" s="2"/>
      <c r="AE1243" s="2"/>
      <c r="AF1243" s="2"/>
      <c r="AG1243" s="2"/>
      <c r="AH1243" s="2"/>
      <c r="AI1243" s="2"/>
      <c r="AJ1243" s="2"/>
      <c r="AK1243" s="2"/>
      <c r="AL1243" s="2"/>
      <c r="AM1243" s="2"/>
      <c r="AN1243" s="2"/>
      <c r="AO1243" s="2"/>
      <c r="AP1243" s="2"/>
      <c r="AQ1243" s="2"/>
      <c r="AR1243" s="2"/>
      <c r="AS1243" s="2"/>
    </row>
    <row r="1244" spans="1:45" hidden="1" x14ac:dyDescent="0.25">
      <c r="A1244" s="2">
        <v>884</v>
      </c>
      <c r="B1244" s="2">
        <v>412060040</v>
      </c>
      <c r="C1244" s="2">
        <f>VLOOKUP($A1244,[1]products_2021_10_19_12_46_45!$A$3:$S$481,3,FALSE)</f>
        <v>4120600</v>
      </c>
      <c r="D1244" s="2" t="str">
        <f>VLOOKUP($A1244,[1]products_2021_10_19_12_46_45!$A$3:$S$481,4,FALSE)</f>
        <v>Camisa Manga Corta cuello Corbata Azul T:34-44</v>
      </c>
      <c r="E1244" s="3">
        <v>40</v>
      </c>
      <c r="F1244" s="4"/>
      <c r="G1244" s="2" t="str">
        <f>VLOOKUP($A1244,[1]products_2021_10_19_12_46_45!$A$3:$S$481,16,FALSE)</f>
        <v>Dos bolsillos tipo Plaqué con tapa, botón, ribete y tabla._x000D_
Charreteras en hombros._x000D_
Cuello común tipo corbata.</v>
      </c>
      <c r="H1244" s="2" t="str">
        <f>IFERROR(VLOOKUP($A1244,[1]products_2021_10_19_12_46_45!$A$3:$S$481,17,FALSE),"")</f>
        <v/>
      </c>
      <c r="I1244" s="2" t="str">
        <f>VLOOKUP($A1244,[1]products_2021_10_19_12_46_45!$A$3:$S$481,5,FALSE)</f>
        <v>Indumentaria militar</v>
      </c>
      <c r="J1244" s="2" t="str">
        <f>IFERROR(VLOOKUP($A1244,[1]products_2021_10_19_12_46_45!$A$3:$S$481,6,FALSE),"")</f>
        <v>Camisas</v>
      </c>
      <c r="K1244" s="2" t="str">
        <f>IFERROR(VLOOKUP($A1244,[1]products_2021_10_19_12_46_45!$A$3:$S$481,7,FALSE),"")</f>
        <v>Manga corta</v>
      </c>
      <c r="L1244" s="2" t="str">
        <f>IFERROR(VLOOKUP($A1244,[1]products_2021_10_19_12_46_45!$A$3:$S$481,8,FALSE),"")</f>
        <v/>
      </c>
      <c r="M1244" s="2" t="str">
        <f>IFERROR(VLOOKUP($A1244,[1]products_2021_10_19_12_46_45!$A$3:$S$481,9,FALSE),"")</f>
        <v>Camisa, Batista, Manga Corta</v>
      </c>
      <c r="N1244" s="2">
        <f>IFERROR(VLOOKUP(C1244,[2]articulo!$A$1:$D$9000,4,FALSE),"")</f>
        <v>3600</v>
      </c>
      <c r="O1244" s="2" t="str">
        <f>VLOOKUP($A1244,[1]products_2021_10_19_12_46_45!$A$3:$S$481,18,FALSE)</f>
        <v>https://rerda.com/4190/camisa-mc-cuello-corbata-azul-t34-44.jpg</v>
      </c>
      <c r="P1244" s="2">
        <f>IFERROR(VLOOKUP(B1244,[3]stock!$A$1:$B$9000,2,FALSE),"0")</f>
        <v>6</v>
      </c>
      <c r="Q1244" s="2">
        <f>VLOOKUP($A1244,[1]products_2021_10_19_12_46_45!$A$3:$S$481,11,FALSE)</f>
        <v>5</v>
      </c>
      <c r="R1244" s="2">
        <f>VLOOKUP($A1244,[1]products_2021_10_19_12_46_45!$A$3:$S$481,12,FALSE)</f>
        <v>5</v>
      </c>
      <c r="S1244" s="2">
        <f>VLOOKUP($A1244,[1]products_2021_10_19_12_46_45!$A$3:$S$481,13,FALSE)</f>
        <v>5</v>
      </c>
      <c r="T1244" s="2">
        <f>VLOOKUP($A1244,[1]products_2021_10_19_12_46_45!$A$3:$S$481,14,FALSE)</f>
        <v>0.03</v>
      </c>
      <c r="U1244" s="2"/>
      <c r="V1244" s="2"/>
      <c r="W1244" s="2"/>
      <c r="X1244" s="2"/>
      <c r="Y1244" s="2"/>
      <c r="Z1244" s="2"/>
      <c r="AA1244" s="2"/>
      <c r="AB1244" s="2"/>
      <c r="AC1244" s="2"/>
      <c r="AD1244" s="2"/>
      <c r="AE1244" s="2"/>
      <c r="AF1244" s="2"/>
      <c r="AG1244" s="2"/>
      <c r="AH1244" s="2"/>
      <c r="AI1244" s="2"/>
      <c r="AJ1244" s="2"/>
      <c r="AK1244" s="2"/>
      <c r="AL1244" s="2"/>
      <c r="AM1244" s="2"/>
      <c r="AN1244" s="2"/>
      <c r="AO1244" s="2"/>
      <c r="AP1244" s="2"/>
      <c r="AQ1244" s="2"/>
      <c r="AR1244" s="2"/>
      <c r="AS1244" s="2"/>
    </row>
    <row r="1245" spans="1:45" hidden="1" x14ac:dyDescent="0.25">
      <c r="A1245" s="2">
        <v>884</v>
      </c>
      <c r="B1245" s="2">
        <v>412060042</v>
      </c>
      <c r="C1245" s="2">
        <f>VLOOKUP($A1245,[1]products_2021_10_19_12_46_45!$A$3:$S$481,3,FALSE)</f>
        <v>4120600</v>
      </c>
      <c r="D1245" s="2" t="str">
        <f>VLOOKUP($A1245,[1]products_2021_10_19_12_46_45!$A$3:$S$481,4,FALSE)</f>
        <v>Camisa Manga Corta cuello Corbata Azul T:34-44</v>
      </c>
      <c r="E1245" s="3">
        <v>42</v>
      </c>
      <c r="F1245" s="4"/>
      <c r="G1245" s="2" t="str">
        <f>VLOOKUP($A1245,[1]products_2021_10_19_12_46_45!$A$3:$S$481,16,FALSE)</f>
        <v>Dos bolsillos tipo Plaqué con tapa, botón, ribete y tabla._x000D_
Charreteras en hombros._x000D_
Cuello común tipo corbata.</v>
      </c>
      <c r="H1245" s="2" t="str">
        <f>IFERROR(VLOOKUP($A1245,[1]products_2021_10_19_12_46_45!$A$3:$S$481,17,FALSE),"")</f>
        <v/>
      </c>
      <c r="I1245" s="2" t="str">
        <f>VLOOKUP($A1245,[1]products_2021_10_19_12_46_45!$A$3:$S$481,5,FALSE)</f>
        <v>Indumentaria militar</v>
      </c>
      <c r="J1245" s="2" t="str">
        <f>IFERROR(VLOOKUP($A1245,[1]products_2021_10_19_12_46_45!$A$3:$S$481,6,FALSE),"")</f>
        <v>Camisas</v>
      </c>
      <c r="K1245" s="2" t="str">
        <f>IFERROR(VLOOKUP($A1245,[1]products_2021_10_19_12_46_45!$A$3:$S$481,7,FALSE),"")</f>
        <v>Manga corta</v>
      </c>
      <c r="L1245" s="2" t="str">
        <f>IFERROR(VLOOKUP($A1245,[1]products_2021_10_19_12_46_45!$A$3:$S$481,8,FALSE),"")</f>
        <v/>
      </c>
      <c r="M1245" s="2" t="str">
        <f>IFERROR(VLOOKUP($A1245,[1]products_2021_10_19_12_46_45!$A$3:$S$481,9,FALSE),"")</f>
        <v>Camisa, Batista, Manga Corta</v>
      </c>
      <c r="N1245" s="2">
        <f>IFERROR(VLOOKUP(C1245,[2]articulo!$A$1:$D$9000,4,FALSE),"")</f>
        <v>3600</v>
      </c>
      <c r="O1245" s="2" t="str">
        <f>VLOOKUP($A1245,[1]products_2021_10_19_12_46_45!$A$3:$S$481,18,FALSE)</f>
        <v>https://rerda.com/4190/camisa-mc-cuello-corbata-azul-t34-44.jpg</v>
      </c>
      <c r="P1245" s="2">
        <f>IFERROR(VLOOKUP(B1245,[3]stock!$A$1:$B$9000,2,FALSE),"0")</f>
        <v>3</v>
      </c>
      <c r="Q1245" s="2">
        <f>VLOOKUP($A1245,[1]products_2021_10_19_12_46_45!$A$3:$S$481,11,FALSE)</f>
        <v>5</v>
      </c>
      <c r="R1245" s="2">
        <f>VLOOKUP($A1245,[1]products_2021_10_19_12_46_45!$A$3:$S$481,12,FALSE)</f>
        <v>5</v>
      </c>
      <c r="S1245" s="2">
        <f>VLOOKUP($A1245,[1]products_2021_10_19_12_46_45!$A$3:$S$481,13,FALSE)</f>
        <v>5</v>
      </c>
      <c r="T1245" s="2">
        <f>VLOOKUP($A1245,[1]products_2021_10_19_12_46_45!$A$3:$S$481,14,FALSE)</f>
        <v>0.03</v>
      </c>
      <c r="U1245" s="2"/>
      <c r="V1245" s="2"/>
      <c r="W1245" s="2"/>
      <c r="X1245" s="2"/>
      <c r="Y1245" s="2"/>
      <c r="Z1245" s="2"/>
      <c r="AA1245" s="2"/>
      <c r="AB1245" s="2"/>
      <c r="AC1245" s="2"/>
      <c r="AD1245" s="2"/>
      <c r="AE1245" s="2"/>
      <c r="AF1245" s="2"/>
      <c r="AG1245" s="2"/>
      <c r="AH1245" s="2"/>
      <c r="AI1245" s="2"/>
      <c r="AJ1245" s="2"/>
      <c r="AK1245" s="2"/>
      <c r="AL1245" s="2"/>
      <c r="AM1245" s="2"/>
      <c r="AN1245" s="2"/>
      <c r="AO1245" s="2"/>
      <c r="AP1245" s="2"/>
      <c r="AQ1245" s="2"/>
      <c r="AR1245" s="2"/>
      <c r="AS1245" s="2"/>
    </row>
    <row r="1246" spans="1:45" hidden="1" x14ac:dyDescent="0.25">
      <c r="A1246" s="2">
        <v>884</v>
      </c>
      <c r="B1246" s="2">
        <v>412060044</v>
      </c>
      <c r="C1246" s="2">
        <f>VLOOKUP($A1246,[1]products_2021_10_19_12_46_45!$A$3:$S$481,3,FALSE)</f>
        <v>4120600</v>
      </c>
      <c r="D1246" s="2" t="str">
        <f>VLOOKUP($A1246,[1]products_2021_10_19_12_46_45!$A$3:$S$481,4,FALSE)</f>
        <v>Camisa Manga Corta cuello Corbata Azul T:34-44</v>
      </c>
      <c r="E1246" s="3">
        <v>44</v>
      </c>
      <c r="F1246" s="4"/>
      <c r="G1246" s="2" t="str">
        <f>VLOOKUP($A1246,[1]products_2021_10_19_12_46_45!$A$3:$S$481,16,FALSE)</f>
        <v>Dos bolsillos tipo Plaqué con tapa, botón, ribete y tabla._x000D_
Charreteras en hombros._x000D_
Cuello común tipo corbata.</v>
      </c>
      <c r="H1246" s="2" t="str">
        <f>IFERROR(VLOOKUP($A1246,[1]products_2021_10_19_12_46_45!$A$3:$S$481,17,FALSE),"")</f>
        <v/>
      </c>
      <c r="I1246" s="2" t="str">
        <f>VLOOKUP($A1246,[1]products_2021_10_19_12_46_45!$A$3:$S$481,5,FALSE)</f>
        <v>Indumentaria militar</v>
      </c>
      <c r="J1246" s="2" t="str">
        <f>IFERROR(VLOOKUP($A1246,[1]products_2021_10_19_12_46_45!$A$3:$S$481,6,FALSE),"")</f>
        <v>Camisas</v>
      </c>
      <c r="K1246" s="2" t="str">
        <f>IFERROR(VLOOKUP($A1246,[1]products_2021_10_19_12_46_45!$A$3:$S$481,7,FALSE),"")</f>
        <v>Manga corta</v>
      </c>
      <c r="L1246" s="2" t="str">
        <f>IFERROR(VLOOKUP($A1246,[1]products_2021_10_19_12_46_45!$A$3:$S$481,8,FALSE),"")</f>
        <v/>
      </c>
      <c r="M1246" s="2" t="str">
        <f>IFERROR(VLOOKUP($A1246,[1]products_2021_10_19_12_46_45!$A$3:$S$481,9,FALSE),"")</f>
        <v>Camisa, Batista, Manga Corta</v>
      </c>
      <c r="N1246" s="2">
        <f>IFERROR(VLOOKUP(C1246,[2]articulo!$A$1:$D$9000,4,FALSE),"")</f>
        <v>3600</v>
      </c>
      <c r="O1246" s="2" t="str">
        <f>VLOOKUP($A1246,[1]products_2021_10_19_12_46_45!$A$3:$S$481,18,FALSE)</f>
        <v>https://rerda.com/4190/camisa-mc-cuello-corbata-azul-t34-44.jpg</v>
      </c>
      <c r="P1246" s="2">
        <f>IFERROR(VLOOKUP(B1246,[3]stock!$A$1:$B$9000,2,FALSE),"0")</f>
        <v>0</v>
      </c>
      <c r="Q1246" s="2">
        <f>VLOOKUP($A1246,[1]products_2021_10_19_12_46_45!$A$3:$S$481,11,FALSE)</f>
        <v>5</v>
      </c>
      <c r="R1246" s="2">
        <f>VLOOKUP($A1246,[1]products_2021_10_19_12_46_45!$A$3:$S$481,12,FALSE)</f>
        <v>5</v>
      </c>
      <c r="S1246" s="2">
        <f>VLOOKUP($A1246,[1]products_2021_10_19_12_46_45!$A$3:$S$481,13,FALSE)</f>
        <v>5</v>
      </c>
      <c r="T1246" s="2">
        <f>VLOOKUP($A1246,[1]products_2021_10_19_12_46_45!$A$3:$S$481,14,FALSE)</f>
        <v>0.03</v>
      </c>
      <c r="U1246" s="2"/>
      <c r="V1246" s="2"/>
      <c r="W1246" s="2"/>
      <c r="X1246" s="2"/>
      <c r="Y1246" s="2"/>
      <c r="Z1246" s="2"/>
      <c r="AA1246" s="2"/>
      <c r="AB1246" s="2"/>
      <c r="AC1246" s="2"/>
      <c r="AD1246" s="2"/>
      <c r="AE1246" s="2"/>
      <c r="AF1246" s="2"/>
      <c r="AG1246" s="2"/>
      <c r="AH1246" s="2"/>
      <c r="AI1246" s="2"/>
      <c r="AJ1246" s="2"/>
      <c r="AK1246" s="2"/>
      <c r="AL1246" s="2"/>
      <c r="AM1246" s="2"/>
      <c r="AN1246" s="2"/>
      <c r="AO1246" s="2"/>
      <c r="AP1246" s="2"/>
      <c r="AQ1246" s="2"/>
      <c r="AR1246" s="2"/>
      <c r="AS1246" s="2"/>
    </row>
    <row r="1247" spans="1:45" hidden="1" x14ac:dyDescent="0.25">
      <c r="A1247" s="2">
        <v>885</v>
      </c>
      <c r="B1247" s="2">
        <v>412060146</v>
      </c>
      <c r="C1247" s="2">
        <f>VLOOKUP($A1247,[1]products_2021_10_19_12_46_45!$A$3:$S$481,3,FALSE)</f>
        <v>4120601</v>
      </c>
      <c r="D1247" s="2" t="str">
        <f>VLOOKUP($A1247,[1]products_2021_10_19_12_46_45!$A$3:$S$481,4,FALSE)</f>
        <v>Camisa Manga Corta cuello Corbata Azul T:46-50</v>
      </c>
      <c r="E1247" s="3">
        <v>46</v>
      </c>
      <c r="F1247" s="4"/>
      <c r="G1247" s="2" t="str">
        <f>VLOOKUP($A1247,[1]products_2021_10_19_12_46_45!$A$3:$S$481,16,FALSE)</f>
        <v>Dos bolsillos tipo Plaqué con tapa, botón, ribete y tabla._x000D_
Charreteras en hombros._x000D_
Cuello común tipo corbata.</v>
      </c>
      <c r="H1247" s="2" t="str">
        <f>IFERROR(VLOOKUP($A1247,[1]products_2021_10_19_12_46_45!$A$3:$S$481,17,FALSE),"")</f>
        <v/>
      </c>
      <c r="I1247" s="2" t="str">
        <f>VLOOKUP($A1247,[1]products_2021_10_19_12_46_45!$A$3:$S$481,5,FALSE)</f>
        <v>Indumentaria militar</v>
      </c>
      <c r="J1247" s="2" t="str">
        <f>IFERROR(VLOOKUP($A1247,[1]products_2021_10_19_12_46_45!$A$3:$S$481,6,FALSE),"")</f>
        <v>Camisas</v>
      </c>
      <c r="K1247" s="2" t="str">
        <f>IFERROR(VLOOKUP($A1247,[1]products_2021_10_19_12_46_45!$A$3:$S$481,7,FALSE),"")</f>
        <v>Manga corta</v>
      </c>
      <c r="L1247" s="2" t="str">
        <f>IFERROR(VLOOKUP($A1247,[1]products_2021_10_19_12_46_45!$A$3:$S$481,8,FALSE),"")</f>
        <v/>
      </c>
      <c r="M1247" s="2" t="str">
        <f>IFERROR(VLOOKUP($A1247,[1]products_2021_10_19_12_46_45!$A$3:$S$481,9,FALSE),"")</f>
        <v>Camisa, Batista, Manga Corta</v>
      </c>
      <c r="N1247" s="2">
        <f>IFERROR(VLOOKUP(C1247,[2]articulo!$A$1:$D$9000,4,FALSE),"")</f>
        <v>3750</v>
      </c>
      <c r="O1247" s="2" t="str">
        <f>VLOOKUP($A1247,[1]products_2021_10_19_12_46_45!$A$3:$S$481,18,FALSE)</f>
        <v>https://rerda.com/4191/camisa-mc-cuello-corbata-azul-t46-50.jpg</v>
      </c>
      <c r="P1247" s="2">
        <f>IFERROR(VLOOKUP(B1247,[3]stock!$A$1:$B$9000,2,FALSE),"0")</f>
        <v>0</v>
      </c>
      <c r="Q1247" s="2">
        <f>VLOOKUP($A1247,[1]products_2021_10_19_12_46_45!$A$3:$S$481,11,FALSE)</f>
        <v>5</v>
      </c>
      <c r="R1247" s="2">
        <f>VLOOKUP($A1247,[1]products_2021_10_19_12_46_45!$A$3:$S$481,12,FALSE)</f>
        <v>5</v>
      </c>
      <c r="S1247" s="2">
        <f>VLOOKUP($A1247,[1]products_2021_10_19_12_46_45!$A$3:$S$481,13,FALSE)</f>
        <v>5</v>
      </c>
      <c r="T1247" s="2">
        <f>VLOOKUP($A1247,[1]products_2021_10_19_12_46_45!$A$3:$S$481,14,FALSE)</f>
        <v>0.03</v>
      </c>
      <c r="U1247" s="2"/>
      <c r="V1247" s="2"/>
      <c r="W1247" s="2"/>
      <c r="X1247" s="2"/>
      <c r="Y1247" s="2"/>
      <c r="Z1247" s="2"/>
      <c r="AA1247" s="2"/>
      <c r="AB1247" s="2"/>
      <c r="AC1247" s="2"/>
      <c r="AD1247" s="2"/>
      <c r="AE1247" s="2"/>
      <c r="AF1247" s="2"/>
      <c r="AG1247" s="2"/>
      <c r="AH1247" s="2"/>
      <c r="AI1247" s="2"/>
      <c r="AJ1247" s="2"/>
      <c r="AK1247" s="2"/>
      <c r="AL1247" s="2"/>
      <c r="AM1247" s="2"/>
      <c r="AN1247" s="2"/>
      <c r="AO1247" s="2"/>
      <c r="AP1247" s="2"/>
      <c r="AQ1247" s="2"/>
      <c r="AR1247" s="2"/>
      <c r="AS1247" s="2"/>
    </row>
    <row r="1248" spans="1:45" hidden="1" x14ac:dyDescent="0.25">
      <c r="A1248" s="2">
        <v>885</v>
      </c>
      <c r="B1248" s="2">
        <v>412060148</v>
      </c>
      <c r="C1248" s="2">
        <f>VLOOKUP($A1248,[1]products_2021_10_19_12_46_45!$A$3:$S$481,3,FALSE)</f>
        <v>4120601</v>
      </c>
      <c r="D1248" s="2" t="str">
        <f>VLOOKUP($A1248,[1]products_2021_10_19_12_46_45!$A$3:$S$481,4,FALSE)</f>
        <v>Camisa Manga Corta cuello Corbata Azul T:46-50</v>
      </c>
      <c r="E1248" s="3">
        <v>48</v>
      </c>
      <c r="F1248" s="4"/>
      <c r="G1248" s="2" t="str">
        <f>VLOOKUP($A1248,[1]products_2021_10_19_12_46_45!$A$3:$S$481,16,FALSE)</f>
        <v>Dos bolsillos tipo Plaqué con tapa, botón, ribete y tabla._x000D_
Charreteras en hombros._x000D_
Cuello común tipo corbata.</v>
      </c>
      <c r="H1248" s="2" t="str">
        <f>IFERROR(VLOOKUP($A1248,[1]products_2021_10_19_12_46_45!$A$3:$S$481,17,FALSE),"")</f>
        <v/>
      </c>
      <c r="I1248" s="2" t="str">
        <f>VLOOKUP($A1248,[1]products_2021_10_19_12_46_45!$A$3:$S$481,5,FALSE)</f>
        <v>Indumentaria militar</v>
      </c>
      <c r="J1248" s="2" t="str">
        <f>IFERROR(VLOOKUP($A1248,[1]products_2021_10_19_12_46_45!$A$3:$S$481,6,FALSE),"")</f>
        <v>Camisas</v>
      </c>
      <c r="K1248" s="2" t="str">
        <f>IFERROR(VLOOKUP($A1248,[1]products_2021_10_19_12_46_45!$A$3:$S$481,7,FALSE),"")</f>
        <v>Manga corta</v>
      </c>
      <c r="L1248" s="2" t="str">
        <f>IFERROR(VLOOKUP($A1248,[1]products_2021_10_19_12_46_45!$A$3:$S$481,8,FALSE),"")</f>
        <v/>
      </c>
      <c r="M1248" s="2" t="str">
        <f>IFERROR(VLOOKUP($A1248,[1]products_2021_10_19_12_46_45!$A$3:$S$481,9,FALSE),"")</f>
        <v>Camisa, Batista, Manga Corta</v>
      </c>
      <c r="N1248" s="2">
        <f>IFERROR(VLOOKUP(C1248,[2]articulo!$A$1:$D$9000,4,FALSE),"")</f>
        <v>3750</v>
      </c>
      <c r="O1248" s="2" t="str">
        <f>VLOOKUP($A1248,[1]products_2021_10_19_12_46_45!$A$3:$S$481,18,FALSE)</f>
        <v>https://rerda.com/4191/camisa-mc-cuello-corbata-azul-t46-50.jpg</v>
      </c>
      <c r="P1248" s="2">
        <f>IFERROR(VLOOKUP(B1248,[3]stock!$A$1:$B$9000,2,FALSE),"0")</f>
        <v>0</v>
      </c>
      <c r="Q1248" s="2">
        <f>VLOOKUP($A1248,[1]products_2021_10_19_12_46_45!$A$3:$S$481,11,FALSE)</f>
        <v>5</v>
      </c>
      <c r="R1248" s="2">
        <f>VLOOKUP($A1248,[1]products_2021_10_19_12_46_45!$A$3:$S$481,12,FALSE)</f>
        <v>5</v>
      </c>
      <c r="S1248" s="2">
        <f>VLOOKUP($A1248,[1]products_2021_10_19_12_46_45!$A$3:$S$481,13,FALSE)</f>
        <v>5</v>
      </c>
      <c r="T1248" s="2">
        <f>VLOOKUP($A1248,[1]products_2021_10_19_12_46_45!$A$3:$S$481,14,FALSE)</f>
        <v>0.03</v>
      </c>
      <c r="U1248" s="2"/>
      <c r="V1248" s="2"/>
      <c r="W1248" s="2"/>
      <c r="X1248" s="2"/>
      <c r="Y1248" s="2"/>
      <c r="Z1248" s="2"/>
      <c r="AA1248" s="2"/>
      <c r="AB1248" s="2"/>
      <c r="AC1248" s="2"/>
      <c r="AD1248" s="2"/>
      <c r="AE1248" s="2"/>
      <c r="AF1248" s="2"/>
      <c r="AG1248" s="2"/>
      <c r="AH1248" s="2"/>
      <c r="AI1248" s="2"/>
      <c r="AJ1248" s="2"/>
      <c r="AK1248" s="2"/>
      <c r="AL1248" s="2"/>
      <c r="AM1248" s="2"/>
      <c r="AN1248" s="2"/>
      <c r="AO1248" s="2"/>
      <c r="AP1248" s="2"/>
      <c r="AQ1248" s="2"/>
      <c r="AR1248" s="2"/>
      <c r="AS1248" s="2"/>
    </row>
    <row r="1249" spans="1:45" hidden="1" x14ac:dyDescent="0.25">
      <c r="A1249" s="2">
        <v>885</v>
      </c>
      <c r="B1249" s="2">
        <v>412060150</v>
      </c>
      <c r="C1249" s="2">
        <f>VLOOKUP($A1249,[1]products_2021_10_19_12_46_45!$A$3:$S$481,3,FALSE)</f>
        <v>4120601</v>
      </c>
      <c r="D1249" s="2" t="str">
        <f>VLOOKUP($A1249,[1]products_2021_10_19_12_46_45!$A$3:$S$481,4,FALSE)</f>
        <v>Camisa Manga Corta cuello Corbata Azul T:46-50</v>
      </c>
      <c r="E1249" s="3">
        <v>50</v>
      </c>
      <c r="F1249" s="4"/>
      <c r="G1249" s="2" t="str">
        <f>VLOOKUP($A1249,[1]products_2021_10_19_12_46_45!$A$3:$S$481,16,FALSE)</f>
        <v>Dos bolsillos tipo Plaqué con tapa, botón, ribete y tabla._x000D_
Charreteras en hombros._x000D_
Cuello común tipo corbata.</v>
      </c>
      <c r="H1249" s="2" t="str">
        <f>IFERROR(VLOOKUP($A1249,[1]products_2021_10_19_12_46_45!$A$3:$S$481,17,FALSE),"")</f>
        <v/>
      </c>
      <c r="I1249" s="2" t="str">
        <f>VLOOKUP($A1249,[1]products_2021_10_19_12_46_45!$A$3:$S$481,5,FALSE)</f>
        <v>Indumentaria militar</v>
      </c>
      <c r="J1249" s="2" t="str">
        <f>IFERROR(VLOOKUP($A1249,[1]products_2021_10_19_12_46_45!$A$3:$S$481,6,FALSE),"")</f>
        <v>Camisas</v>
      </c>
      <c r="K1249" s="2" t="str">
        <f>IFERROR(VLOOKUP($A1249,[1]products_2021_10_19_12_46_45!$A$3:$S$481,7,FALSE),"")</f>
        <v>Manga corta</v>
      </c>
      <c r="L1249" s="2" t="str">
        <f>IFERROR(VLOOKUP($A1249,[1]products_2021_10_19_12_46_45!$A$3:$S$481,8,FALSE),"")</f>
        <v/>
      </c>
      <c r="M1249" s="2" t="str">
        <f>IFERROR(VLOOKUP($A1249,[1]products_2021_10_19_12_46_45!$A$3:$S$481,9,FALSE),"")</f>
        <v>Camisa, Batista, Manga Corta</v>
      </c>
      <c r="N1249" s="2">
        <f>IFERROR(VLOOKUP(C1249,[2]articulo!$A$1:$D$9000,4,FALSE),"")</f>
        <v>3750</v>
      </c>
      <c r="O1249" s="2" t="str">
        <f>VLOOKUP($A1249,[1]products_2021_10_19_12_46_45!$A$3:$S$481,18,FALSE)</f>
        <v>https://rerda.com/4191/camisa-mc-cuello-corbata-azul-t46-50.jpg</v>
      </c>
      <c r="P1249" s="2">
        <f>IFERROR(VLOOKUP(B1249,[3]stock!$A$1:$B$9000,2,FALSE),"0")</f>
        <v>0</v>
      </c>
      <c r="Q1249" s="2">
        <f>VLOOKUP($A1249,[1]products_2021_10_19_12_46_45!$A$3:$S$481,11,FALSE)</f>
        <v>5</v>
      </c>
      <c r="R1249" s="2">
        <f>VLOOKUP($A1249,[1]products_2021_10_19_12_46_45!$A$3:$S$481,12,FALSE)</f>
        <v>5</v>
      </c>
      <c r="S1249" s="2">
        <f>VLOOKUP($A1249,[1]products_2021_10_19_12_46_45!$A$3:$S$481,13,FALSE)</f>
        <v>5</v>
      </c>
      <c r="T1249" s="2">
        <f>VLOOKUP($A1249,[1]products_2021_10_19_12_46_45!$A$3:$S$481,14,FALSE)</f>
        <v>0.03</v>
      </c>
      <c r="U1249" s="2"/>
      <c r="V1249" s="2"/>
      <c r="W1249" s="2"/>
      <c r="X1249" s="2"/>
      <c r="Y1249" s="2"/>
      <c r="Z1249" s="2"/>
      <c r="AA1249" s="2"/>
      <c r="AB1249" s="2"/>
      <c r="AC1249" s="2"/>
      <c r="AD1249" s="2"/>
      <c r="AE1249" s="2"/>
      <c r="AF1249" s="2"/>
      <c r="AG1249" s="2"/>
      <c r="AH1249" s="2"/>
      <c r="AI1249" s="2"/>
      <c r="AJ1249" s="2"/>
      <c r="AK1249" s="2"/>
      <c r="AL1249" s="2"/>
      <c r="AM1249" s="2"/>
      <c r="AN1249" s="2"/>
      <c r="AO1249" s="2"/>
      <c r="AP1249" s="2"/>
      <c r="AQ1249" s="2"/>
      <c r="AR1249" s="2"/>
      <c r="AS1249" s="2"/>
    </row>
    <row r="1250" spans="1:45" hidden="1" x14ac:dyDescent="0.25">
      <c r="A1250" s="2">
        <v>703</v>
      </c>
      <c r="B1250" s="2">
        <v>412062546</v>
      </c>
      <c r="C1250" s="2">
        <f>VLOOKUP($A1250,[1]products_2021_10_19_12_46_45!$A$3:$S$481,3,FALSE)</f>
        <v>4120625</v>
      </c>
      <c r="D1250" s="2" t="str">
        <f>VLOOKUP($A1250,[1]products_2021_10_19_12_46_45!$A$3:$S$481,4,FALSE)</f>
        <v>Camisa Manga Corta cuello Solapa Negra T:46-50</v>
      </c>
      <c r="E1250" s="3">
        <v>46</v>
      </c>
      <c r="F1250" s="4"/>
      <c r="G1250" s="2" t="str">
        <f>VLOOKUP($A1250,[1]products_2021_10_19_12_46_45!$A$3:$S$481,16,FALSE)</f>
        <v>Dos bolsillos tipo Plaqué con tapa, botón, ribete y tabla._x000D_
Charreteras en hombros._x000D_
Cuello tipo Solapa (Guayabera).</v>
      </c>
      <c r="H1250" s="2" t="str">
        <f>IFERROR(VLOOKUP($A1250,[1]products_2021_10_19_12_46_45!$A$3:$S$481,17,FALSE),"")</f>
        <v/>
      </c>
      <c r="I1250" s="2" t="str">
        <f>VLOOKUP($A1250,[1]products_2021_10_19_12_46_45!$A$3:$S$481,5,FALSE)</f>
        <v>Indumentaria militar</v>
      </c>
      <c r="J1250" s="2" t="str">
        <f>IFERROR(VLOOKUP($A1250,[1]products_2021_10_19_12_46_45!$A$3:$S$481,6,FALSE),"")</f>
        <v>Camisas</v>
      </c>
      <c r="K1250" s="2" t="str">
        <f>IFERROR(VLOOKUP($A1250,[1]products_2021_10_19_12_46_45!$A$3:$S$481,7,FALSE),"")</f>
        <v>Manga corta</v>
      </c>
      <c r="L1250" s="2" t="str">
        <f>IFERROR(VLOOKUP($A1250,[1]products_2021_10_19_12_46_45!$A$3:$S$481,8,FALSE),"")</f>
        <v/>
      </c>
      <c r="M1250" s="2" t="str">
        <f>IFERROR(VLOOKUP($A1250,[1]products_2021_10_19_12_46_45!$A$3:$S$481,9,FALSE),"")</f>
        <v>Camisa, Batista, Manga Corta</v>
      </c>
      <c r="N1250" s="2">
        <f>IFERROR(VLOOKUP(C1250,[2]articulo!$A$1:$D$9000,4,FALSE),"")</f>
        <v>3750</v>
      </c>
      <c r="O1250" s="2" t="str">
        <f>VLOOKUP($A1250,[1]products_2021_10_19_12_46_45!$A$3:$S$481,18,FALSE)</f>
        <v>https://rerda.com/3319/camisa-mc-cuello-solapa-negra-t46-50.jpg,https://rerda.com/3320/camisa-mc-cuello-solapa-negra-t46-50.jpg</v>
      </c>
      <c r="P1250" s="2">
        <f>IFERROR(VLOOKUP(B1250,[3]stock!$A$1:$B$9000,2,FALSE),"0")</f>
        <v>9</v>
      </c>
      <c r="Q1250" s="2">
        <f>VLOOKUP($A1250,[1]products_2021_10_19_12_46_45!$A$3:$S$481,11,FALSE)</f>
        <v>5</v>
      </c>
      <c r="R1250" s="2">
        <f>VLOOKUP($A1250,[1]products_2021_10_19_12_46_45!$A$3:$S$481,12,FALSE)</f>
        <v>5</v>
      </c>
      <c r="S1250" s="2">
        <f>VLOOKUP($A1250,[1]products_2021_10_19_12_46_45!$A$3:$S$481,13,FALSE)</f>
        <v>5</v>
      </c>
      <c r="T1250" s="2">
        <f>VLOOKUP($A1250,[1]products_2021_10_19_12_46_45!$A$3:$S$481,14,FALSE)</f>
        <v>0.03</v>
      </c>
      <c r="U1250" s="2"/>
      <c r="V1250" s="2"/>
      <c r="W1250" s="2"/>
      <c r="X1250" s="2"/>
      <c r="Y1250" s="2"/>
      <c r="Z1250" s="2"/>
      <c r="AA1250" s="2"/>
      <c r="AB1250" s="2"/>
      <c r="AC1250" s="2"/>
      <c r="AD1250" s="2"/>
      <c r="AE1250" s="2"/>
      <c r="AF1250" s="2"/>
      <c r="AG1250" s="2"/>
      <c r="AH1250" s="2"/>
      <c r="AI1250" s="2"/>
      <c r="AJ1250" s="2"/>
      <c r="AK1250" s="2"/>
      <c r="AL1250" s="2"/>
      <c r="AM1250" s="2"/>
      <c r="AN1250" s="2"/>
      <c r="AO1250" s="2"/>
      <c r="AP1250" s="2"/>
      <c r="AQ1250" s="2"/>
      <c r="AR1250" s="2"/>
      <c r="AS1250" s="2"/>
    </row>
    <row r="1251" spans="1:45" hidden="1" x14ac:dyDescent="0.25">
      <c r="A1251" s="2">
        <v>703</v>
      </c>
      <c r="B1251" s="2">
        <v>412062548</v>
      </c>
      <c r="C1251" s="2">
        <f>VLOOKUP($A1251,[1]products_2021_10_19_12_46_45!$A$3:$S$481,3,FALSE)</f>
        <v>4120625</v>
      </c>
      <c r="D1251" s="2" t="str">
        <f>VLOOKUP($A1251,[1]products_2021_10_19_12_46_45!$A$3:$S$481,4,FALSE)</f>
        <v>Camisa Manga Corta cuello Solapa Negra T:46-50</v>
      </c>
      <c r="E1251" s="3">
        <v>48</v>
      </c>
      <c r="F1251" s="4"/>
      <c r="G1251" s="2" t="str">
        <f>VLOOKUP($A1251,[1]products_2021_10_19_12_46_45!$A$3:$S$481,16,FALSE)</f>
        <v>Dos bolsillos tipo Plaqué con tapa, botón, ribete y tabla._x000D_
Charreteras en hombros._x000D_
Cuello tipo Solapa (Guayabera).</v>
      </c>
      <c r="H1251" s="2" t="str">
        <f>IFERROR(VLOOKUP($A1251,[1]products_2021_10_19_12_46_45!$A$3:$S$481,17,FALSE),"")</f>
        <v/>
      </c>
      <c r="I1251" s="2" t="str">
        <f>VLOOKUP($A1251,[1]products_2021_10_19_12_46_45!$A$3:$S$481,5,FALSE)</f>
        <v>Indumentaria militar</v>
      </c>
      <c r="J1251" s="2" t="str">
        <f>IFERROR(VLOOKUP($A1251,[1]products_2021_10_19_12_46_45!$A$3:$S$481,6,FALSE),"")</f>
        <v>Camisas</v>
      </c>
      <c r="K1251" s="2" t="str">
        <f>IFERROR(VLOOKUP($A1251,[1]products_2021_10_19_12_46_45!$A$3:$S$481,7,FALSE),"")</f>
        <v>Manga corta</v>
      </c>
      <c r="L1251" s="2" t="str">
        <f>IFERROR(VLOOKUP($A1251,[1]products_2021_10_19_12_46_45!$A$3:$S$481,8,FALSE),"")</f>
        <v/>
      </c>
      <c r="M1251" s="2" t="str">
        <f>IFERROR(VLOOKUP($A1251,[1]products_2021_10_19_12_46_45!$A$3:$S$481,9,FALSE),"")</f>
        <v>Camisa, Batista, Manga Corta</v>
      </c>
      <c r="N1251" s="2">
        <f>IFERROR(VLOOKUP(C1251,[2]articulo!$A$1:$D$9000,4,FALSE),"")</f>
        <v>3750</v>
      </c>
      <c r="O1251" s="2" t="str">
        <f>VLOOKUP($A1251,[1]products_2021_10_19_12_46_45!$A$3:$S$481,18,FALSE)</f>
        <v>https://rerda.com/3319/camisa-mc-cuello-solapa-negra-t46-50.jpg,https://rerda.com/3320/camisa-mc-cuello-solapa-negra-t46-50.jpg</v>
      </c>
      <c r="P1251" s="2">
        <f>IFERROR(VLOOKUP(B1251,[3]stock!$A$1:$B$9000,2,FALSE),"0")</f>
        <v>9</v>
      </c>
      <c r="Q1251" s="2">
        <f>VLOOKUP($A1251,[1]products_2021_10_19_12_46_45!$A$3:$S$481,11,FALSE)</f>
        <v>5</v>
      </c>
      <c r="R1251" s="2">
        <f>VLOOKUP($A1251,[1]products_2021_10_19_12_46_45!$A$3:$S$481,12,FALSE)</f>
        <v>5</v>
      </c>
      <c r="S1251" s="2">
        <f>VLOOKUP($A1251,[1]products_2021_10_19_12_46_45!$A$3:$S$481,13,FALSE)</f>
        <v>5</v>
      </c>
      <c r="T1251" s="2">
        <f>VLOOKUP($A1251,[1]products_2021_10_19_12_46_45!$A$3:$S$481,14,FALSE)</f>
        <v>0.03</v>
      </c>
      <c r="U1251" s="2"/>
      <c r="V1251" s="2"/>
      <c r="W1251" s="2"/>
      <c r="X1251" s="2"/>
      <c r="Y1251" s="2"/>
      <c r="Z1251" s="2"/>
      <c r="AA1251" s="2"/>
      <c r="AB1251" s="2"/>
      <c r="AC1251" s="2"/>
      <c r="AD1251" s="2"/>
      <c r="AE1251" s="2"/>
      <c r="AF1251" s="2"/>
      <c r="AG1251" s="2"/>
      <c r="AH1251" s="2"/>
      <c r="AI1251" s="2"/>
      <c r="AJ1251" s="2"/>
      <c r="AK1251" s="2"/>
      <c r="AL1251" s="2"/>
      <c r="AM1251" s="2"/>
      <c r="AN1251" s="2"/>
      <c r="AO1251" s="2"/>
      <c r="AP1251" s="2"/>
      <c r="AQ1251" s="2"/>
      <c r="AR1251" s="2"/>
      <c r="AS1251" s="2"/>
    </row>
    <row r="1252" spans="1:45" hidden="1" x14ac:dyDescent="0.25">
      <c r="A1252" s="2">
        <v>703</v>
      </c>
      <c r="B1252" s="2">
        <v>412062550</v>
      </c>
      <c r="C1252" s="2">
        <f>VLOOKUP($A1252,[1]products_2021_10_19_12_46_45!$A$3:$S$481,3,FALSE)</f>
        <v>4120625</v>
      </c>
      <c r="D1252" s="2" t="str">
        <f>VLOOKUP($A1252,[1]products_2021_10_19_12_46_45!$A$3:$S$481,4,FALSE)</f>
        <v>Camisa Manga Corta cuello Solapa Negra T:46-50</v>
      </c>
      <c r="E1252" s="3">
        <v>50</v>
      </c>
      <c r="F1252" s="4"/>
      <c r="G1252" s="2" t="str">
        <f>VLOOKUP($A1252,[1]products_2021_10_19_12_46_45!$A$3:$S$481,16,FALSE)</f>
        <v>Dos bolsillos tipo Plaqué con tapa, botón, ribete y tabla._x000D_
Charreteras en hombros._x000D_
Cuello tipo Solapa (Guayabera).</v>
      </c>
      <c r="H1252" s="2" t="str">
        <f>IFERROR(VLOOKUP($A1252,[1]products_2021_10_19_12_46_45!$A$3:$S$481,17,FALSE),"")</f>
        <v/>
      </c>
      <c r="I1252" s="2" t="str">
        <f>VLOOKUP($A1252,[1]products_2021_10_19_12_46_45!$A$3:$S$481,5,FALSE)</f>
        <v>Indumentaria militar</v>
      </c>
      <c r="J1252" s="2" t="str">
        <f>IFERROR(VLOOKUP($A1252,[1]products_2021_10_19_12_46_45!$A$3:$S$481,6,FALSE),"")</f>
        <v>Camisas</v>
      </c>
      <c r="K1252" s="2" t="str">
        <f>IFERROR(VLOOKUP($A1252,[1]products_2021_10_19_12_46_45!$A$3:$S$481,7,FALSE),"")</f>
        <v>Manga corta</v>
      </c>
      <c r="L1252" s="2" t="str">
        <f>IFERROR(VLOOKUP($A1252,[1]products_2021_10_19_12_46_45!$A$3:$S$481,8,FALSE),"")</f>
        <v/>
      </c>
      <c r="M1252" s="2" t="str">
        <f>IFERROR(VLOOKUP($A1252,[1]products_2021_10_19_12_46_45!$A$3:$S$481,9,FALSE),"")</f>
        <v>Camisa, Batista, Manga Corta</v>
      </c>
      <c r="N1252" s="2">
        <f>IFERROR(VLOOKUP(C1252,[2]articulo!$A$1:$D$9000,4,FALSE),"")</f>
        <v>3750</v>
      </c>
      <c r="O1252" s="2" t="str">
        <f>VLOOKUP($A1252,[1]products_2021_10_19_12_46_45!$A$3:$S$481,18,FALSE)</f>
        <v>https://rerda.com/3319/camisa-mc-cuello-solapa-negra-t46-50.jpg,https://rerda.com/3320/camisa-mc-cuello-solapa-negra-t46-50.jpg</v>
      </c>
      <c r="P1252" s="2">
        <f>IFERROR(VLOOKUP(B1252,[3]stock!$A$1:$B$9000,2,FALSE),"0")</f>
        <v>7</v>
      </c>
      <c r="Q1252" s="2">
        <f>VLOOKUP($A1252,[1]products_2021_10_19_12_46_45!$A$3:$S$481,11,FALSE)</f>
        <v>5</v>
      </c>
      <c r="R1252" s="2">
        <f>VLOOKUP($A1252,[1]products_2021_10_19_12_46_45!$A$3:$S$481,12,FALSE)</f>
        <v>5</v>
      </c>
      <c r="S1252" s="2">
        <f>VLOOKUP($A1252,[1]products_2021_10_19_12_46_45!$A$3:$S$481,13,FALSE)</f>
        <v>5</v>
      </c>
      <c r="T1252" s="2">
        <f>VLOOKUP($A1252,[1]products_2021_10_19_12_46_45!$A$3:$S$481,14,FALSE)</f>
        <v>0.03</v>
      </c>
      <c r="U1252" s="2"/>
      <c r="V1252" s="2"/>
      <c r="W1252" s="2"/>
      <c r="X1252" s="2"/>
      <c r="Y1252" s="2"/>
      <c r="Z1252" s="2"/>
      <c r="AA1252" s="2"/>
      <c r="AB1252" s="2"/>
      <c r="AC1252" s="2"/>
      <c r="AD1252" s="2"/>
      <c r="AE1252" s="2"/>
      <c r="AF1252" s="2"/>
      <c r="AG1252" s="2"/>
      <c r="AH1252" s="2"/>
      <c r="AI1252" s="2"/>
      <c r="AJ1252" s="2"/>
      <c r="AK1252" s="2"/>
      <c r="AL1252" s="2"/>
      <c r="AM1252" s="2"/>
      <c r="AN1252" s="2"/>
      <c r="AO1252" s="2"/>
      <c r="AP1252" s="2"/>
      <c r="AQ1252" s="2"/>
      <c r="AR1252" s="2"/>
      <c r="AS1252" s="2"/>
    </row>
    <row r="1253" spans="1:45" hidden="1" x14ac:dyDescent="0.25">
      <c r="A1253" s="2">
        <v>704</v>
      </c>
      <c r="B1253" s="2">
        <v>412062752</v>
      </c>
      <c r="C1253" s="2">
        <f>VLOOKUP($A1253,[1]products_2021_10_19_12_46_45!$A$3:$S$481,3,FALSE)</f>
        <v>4120627</v>
      </c>
      <c r="D1253" s="2" t="str">
        <f>VLOOKUP($A1253,[1]products_2021_10_19_12_46_45!$A$3:$S$481,4,FALSE)</f>
        <v>Camisa Manga Corta cuello Solapa Negra T:52-56</v>
      </c>
      <c r="E1253" s="3">
        <v>52</v>
      </c>
      <c r="F1253" s="4"/>
      <c r="G1253" s="2" t="str">
        <f>VLOOKUP($A1253,[1]products_2021_10_19_12_46_45!$A$3:$S$481,16,FALSE)</f>
        <v>Dos bolsillos tipo Plaqué con tapa, botón, ribete y tabla._x000D_
Charreteras en hombros._x000D_
Cuello tipo Solapa (Guayabera).</v>
      </c>
      <c r="H1253" s="2" t="str">
        <f>IFERROR(VLOOKUP($A1253,[1]products_2021_10_19_12_46_45!$A$3:$S$481,17,FALSE),"")</f>
        <v/>
      </c>
      <c r="I1253" s="2" t="str">
        <f>VLOOKUP($A1253,[1]products_2021_10_19_12_46_45!$A$3:$S$481,5,FALSE)</f>
        <v>Indumentaria militar</v>
      </c>
      <c r="J1253" s="2" t="str">
        <f>IFERROR(VLOOKUP($A1253,[1]products_2021_10_19_12_46_45!$A$3:$S$481,6,FALSE),"")</f>
        <v>Camisas</v>
      </c>
      <c r="K1253" s="2" t="str">
        <f>IFERROR(VLOOKUP($A1253,[1]products_2021_10_19_12_46_45!$A$3:$S$481,7,FALSE),"")</f>
        <v>Manga corta</v>
      </c>
      <c r="L1253" s="2" t="str">
        <f>IFERROR(VLOOKUP($A1253,[1]products_2021_10_19_12_46_45!$A$3:$S$481,8,FALSE),"")</f>
        <v/>
      </c>
      <c r="M1253" s="2" t="str">
        <f>IFERROR(VLOOKUP($A1253,[1]products_2021_10_19_12_46_45!$A$3:$S$481,9,FALSE),"")</f>
        <v>Camisa, Batista, Manga Corta</v>
      </c>
      <c r="N1253" s="2">
        <f>IFERROR(VLOOKUP(C1253,[2]articulo!$A$1:$D$9000,4,FALSE),"")</f>
        <v>3900</v>
      </c>
      <c r="O1253" s="2" t="str">
        <f>VLOOKUP($A1253,[1]products_2021_10_19_12_46_45!$A$3:$S$481,18,FALSE)</f>
        <v>https://rerda.com/3321/camisa-mc-cuello-solapa-negra-t52-56.jpg,https://rerda.com/3322/camisa-mc-cuello-solapa-negra-t52-56.jpg</v>
      </c>
      <c r="P1253" s="2">
        <f>IFERROR(VLOOKUP(B1253,[3]stock!$A$1:$B$9000,2,FALSE),"0")</f>
        <v>0</v>
      </c>
      <c r="Q1253" s="2">
        <f>VLOOKUP($A1253,[1]products_2021_10_19_12_46_45!$A$3:$S$481,11,FALSE)</f>
        <v>5</v>
      </c>
      <c r="R1253" s="2">
        <f>VLOOKUP($A1253,[1]products_2021_10_19_12_46_45!$A$3:$S$481,12,FALSE)</f>
        <v>5</v>
      </c>
      <c r="S1253" s="2">
        <f>VLOOKUP($A1253,[1]products_2021_10_19_12_46_45!$A$3:$S$481,13,FALSE)</f>
        <v>5</v>
      </c>
      <c r="T1253" s="2">
        <f>VLOOKUP($A1253,[1]products_2021_10_19_12_46_45!$A$3:$S$481,14,FALSE)</f>
        <v>0.03</v>
      </c>
      <c r="U1253" s="2"/>
      <c r="V1253" s="2"/>
      <c r="W1253" s="2"/>
      <c r="X1253" s="2"/>
      <c r="Y1253" s="2"/>
      <c r="Z1253" s="2"/>
      <c r="AA1253" s="2"/>
      <c r="AB1253" s="2"/>
      <c r="AC1253" s="2"/>
      <c r="AD1253" s="2"/>
      <c r="AE1253" s="2"/>
      <c r="AF1253" s="2"/>
      <c r="AG1253" s="2"/>
      <c r="AH1253" s="2"/>
      <c r="AI1253" s="2"/>
      <c r="AJ1253" s="2"/>
      <c r="AK1253" s="2"/>
      <c r="AL1253" s="2"/>
      <c r="AM1253" s="2"/>
      <c r="AN1253" s="2"/>
      <c r="AO1253" s="2"/>
      <c r="AP1253" s="2"/>
      <c r="AQ1253" s="2"/>
      <c r="AR1253" s="2"/>
      <c r="AS1253" s="2"/>
    </row>
    <row r="1254" spans="1:45" hidden="1" x14ac:dyDescent="0.25">
      <c r="A1254" s="2">
        <v>704</v>
      </c>
      <c r="B1254" s="2">
        <v>412062754</v>
      </c>
      <c r="C1254" s="2">
        <f>VLOOKUP($A1254,[1]products_2021_10_19_12_46_45!$A$3:$S$481,3,FALSE)</f>
        <v>4120627</v>
      </c>
      <c r="D1254" s="2" t="str">
        <f>VLOOKUP($A1254,[1]products_2021_10_19_12_46_45!$A$3:$S$481,4,FALSE)</f>
        <v>Camisa Manga Corta cuello Solapa Negra T:52-56</v>
      </c>
      <c r="E1254" s="3">
        <v>54</v>
      </c>
      <c r="F1254" s="4"/>
      <c r="G1254" s="2" t="str">
        <f>VLOOKUP($A1254,[1]products_2021_10_19_12_46_45!$A$3:$S$481,16,FALSE)</f>
        <v>Dos bolsillos tipo Plaqué con tapa, botón, ribete y tabla._x000D_
Charreteras en hombros._x000D_
Cuello tipo Solapa (Guayabera).</v>
      </c>
      <c r="H1254" s="2" t="str">
        <f>IFERROR(VLOOKUP($A1254,[1]products_2021_10_19_12_46_45!$A$3:$S$481,17,FALSE),"")</f>
        <v/>
      </c>
      <c r="I1254" s="2" t="str">
        <f>VLOOKUP($A1254,[1]products_2021_10_19_12_46_45!$A$3:$S$481,5,FALSE)</f>
        <v>Indumentaria militar</v>
      </c>
      <c r="J1254" s="2" t="str">
        <f>IFERROR(VLOOKUP($A1254,[1]products_2021_10_19_12_46_45!$A$3:$S$481,6,FALSE),"")</f>
        <v>Camisas</v>
      </c>
      <c r="K1254" s="2" t="str">
        <f>IFERROR(VLOOKUP($A1254,[1]products_2021_10_19_12_46_45!$A$3:$S$481,7,FALSE),"")</f>
        <v>Manga corta</v>
      </c>
      <c r="L1254" s="2" t="str">
        <f>IFERROR(VLOOKUP($A1254,[1]products_2021_10_19_12_46_45!$A$3:$S$481,8,FALSE),"")</f>
        <v/>
      </c>
      <c r="M1254" s="2" t="str">
        <f>IFERROR(VLOOKUP($A1254,[1]products_2021_10_19_12_46_45!$A$3:$S$481,9,FALSE),"")</f>
        <v>Camisa, Batista, Manga Corta</v>
      </c>
      <c r="N1254" s="2">
        <f>IFERROR(VLOOKUP(C1254,[2]articulo!$A$1:$D$9000,4,FALSE),"")</f>
        <v>3900</v>
      </c>
      <c r="O1254" s="2" t="str">
        <f>VLOOKUP($A1254,[1]products_2021_10_19_12_46_45!$A$3:$S$481,18,FALSE)</f>
        <v>https://rerda.com/3321/camisa-mc-cuello-solapa-negra-t52-56.jpg,https://rerda.com/3322/camisa-mc-cuello-solapa-negra-t52-56.jpg</v>
      </c>
      <c r="P1254" s="2">
        <f>IFERROR(VLOOKUP(B1254,[3]stock!$A$1:$B$9000,2,FALSE),"0")</f>
        <v>1</v>
      </c>
      <c r="Q1254" s="2">
        <f>VLOOKUP($A1254,[1]products_2021_10_19_12_46_45!$A$3:$S$481,11,FALSE)</f>
        <v>5</v>
      </c>
      <c r="R1254" s="2">
        <f>VLOOKUP($A1254,[1]products_2021_10_19_12_46_45!$A$3:$S$481,12,FALSE)</f>
        <v>5</v>
      </c>
      <c r="S1254" s="2">
        <f>VLOOKUP($A1254,[1]products_2021_10_19_12_46_45!$A$3:$S$481,13,FALSE)</f>
        <v>5</v>
      </c>
      <c r="T1254" s="2">
        <f>VLOOKUP($A1254,[1]products_2021_10_19_12_46_45!$A$3:$S$481,14,FALSE)</f>
        <v>0.03</v>
      </c>
      <c r="U1254" s="2"/>
      <c r="V1254" s="2"/>
      <c r="W1254" s="2"/>
      <c r="X1254" s="2"/>
      <c r="Y1254" s="2"/>
      <c r="Z1254" s="2"/>
      <c r="AA1254" s="2"/>
      <c r="AB1254" s="2"/>
      <c r="AC1254" s="2"/>
      <c r="AD1254" s="2"/>
      <c r="AE1254" s="2"/>
      <c r="AF1254" s="2"/>
      <c r="AG1254" s="2"/>
      <c r="AH1254" s="2"/>
      <c r="AI1254" s="2"/>
      <c r="AJ1254" s="2"/>
      <c r="AK1254" s="2"/>
      <c r="AL1254" s="2"/>
      <c r="AM1254" s="2"/>
      <c r="AN1254" s="2"/>
      <c r="AO1254" s="2"/>
      <c r="AP1254" s="2"/>
      <c r="AQ1254" s="2"/>
      <c r="AR1254" s="2"/>
      <c r="AS1254" s="2"/>
    </row>
    <row r="1255" spans="1:45" hidden="1" x14ac:dyDescent="0.25">
      <c r="A1255" s="2">
        <v>704</v>
      </c>
      <c r="B1255" s="2">
        <v>412062756</v>
      </c>
      <c r="C1255" s="2">
        <f>VLOOKUP($A1255,[1]products_2021_10_19_12_46_45!$A$3:$S$481,3,FALSE)</f>
        <v>4120627</v>
      </c>
      <c r="D1255" s="2" t="str">
        <f>VLOOKUP($A1255,[1]products_2021_10_19_12_46_45!$A$3:$S$481,4,FALSE)</f>
        <v>Camisa Manga Corta cuello Solapa Negra T:52-56</v>
      </c>
      <c r="E1255" s="3">
        <v>56</v>
      </c>
      <c r="F1255" s="4"/>
      <c r="G1255" s="2" t="str">
        <f>VLOOKUP($A1255,[1]products_2021_10_19_12_46_45!$A$3:$S$481,16,FALSE)</f>
        <v>Dos bolsillos tipo Plaqué con tapa, botón, ribete y tabla._x000D_
Charreteras en hombros._x000D_
Cuello tipo Solapa (Guayabera).</v>
      </c>
      <c r="H1255" s="2" t="str">
        <f>IFERROR(VLOOKUP($A1255,[1]products_2021_10_19_12_46_45!$A$3:$S$481,17,FALSE),"")</f>
        <v/>
      </c>
      <c r="I1255" s="2" t="str">
        <f>VLOOKUP($A1255,[1]products_2021_10_19_12_46_45!$A$3:$S$481,5,FALSE)</f>
        <v>Indumentaria militar</v>
      </c>
      <c r="J1255" s="2" t="str">
        <f>IFERROR(VLOOKUP($A1255,[1]products_2021_10_19_12_46_45!$A$3:$S$481,6,FALSE),"")</f>
        <v>Camisas</v>
      </c>
      <c r="K1255" s="2" t="str">
        <f>IFERROR(VLOOKUP($A1255,[1]products_2021_10_19_12_46_45!$A$3:$S$481,7,FALSE),"")</f>
        <v>Manga corta</v>
      </c>
      <c r="L1255" s="2" t="str">
        <f>IFERROR(VLOOKUP($A1255,[1]products_2021_10_19_12_46_45!$A$3:$S$481,8,FALSE),"")</f>
        <v/>
      </c>
      <c r="M1255" s="2" t="str">
        <f>IFERROR(VLOOKUP($A1255,[1]products_2021_10_19_12_46_45!$A$3:$S$481,9,FALSE),"")</f>
        <v>Camisa, Batista, Manga Corta</v>
      </c>
      <c r="N1255" s="2">
        <f>IFERROR(VLOOKUP(C1255,[2]articulo!$A$1:$D$9000,4,FALSE),"")</f>
        <v>3900</v>
      </c>
      <c r="O1255" s="2" t="str">
        <f>VLOOKUP($A1255,[1]products_2021_10_19_12_46_45!$A$3:$S$481,18,FALSE)</f>
        <v>https://rerda.com/3321/camisa-mc-cuello-solapa-negra-t52-56.jpg,https://rerda.com/3322/camisa-mc-cuello-solapa-negra-t52-56.jpg</v>
      </c>
      <c r="P1255" s="2" t="str">
        <f>IFERROR(VLOOKUP(B1255,[3]stock!$A$1:$B$9000,2,FALSE),"0")</f>
        <v>0</v>
      </c>
      <c r="Q1255" s="2">
        <f>VLOOKUP($A1255,[1]products_2021_10_19_12_46_45!$A$3:$S$481,11,FALSE)</f>
        <v>5</v>
      </c>
      <c r="R1255" s="2">
        <f>VLOOKUP($A1255,[1]products_2021_10_19_12_46_45!$A$3:$S$481,12,FALSE)</f>
        <v>5</v>
      </c>
      <c r="S1255" s="2">
        <f>VLOOKUP($A1255,[1]products_2021_10_19_12_46_45!$A$3:$S$481,13,FALSE)</f>
        <v>5</v>
      </c>
      <c r="T1255" s="2">
        <f>VLOOKUP($A1255,[1]products_2021_10_19_12_46_45!$A$3:$S$481,14,FALSE)</f>
        <v>0.03</v>
      </c>
      <c r="U1255" s="2"/>
      <c r="V1255" s="2"/>
      <c r="W1255" s="2"/>
      <c r="X1255" s="2"/>
      <c r="Y1255" s="2"/>
      <c r="Z1255" s="2"/>
      <c r="AA1255" s="2"/>
      <c r="AB1255" s="2"/>
      <c r="AC1255" s="2"/>
      <c r="AD1255" s="2"/>
      <c r="AE1255" s="2"/>
      <c r="AF1255" s="2"/>
      <c r="AG1255" s="2"/>
      <c r="AH1255" s="2"/>
      <c r="AI1255" s="2"/>
      <c r="AJ1255" s="2"/>
      <c r="AK1255" s="2"/>
      <c r="AL1255" s="2"/>
      <c r="AM1255" s="2"/>
      <c r="AN1255" s="2"/>
      <c r="AO1255" s="2"/>
      <c r="AP1255" s="2"/>
      <c r="AQ1255" s="2"/>
      <c r="AR1255" s="2"/>
      <c r="AS1255" s="2"/>
    </row>
    <row r="1256" spans="1:45" hidden="1" x14ac:dyDescent="0.25">
      <c r="A1256" s="2">
        <v>886</v>
      </c>
      <c r="B1256" s="2">
        <v>412067034</v>
      </c>
      <c r="C1256" s="2">
        <f>VLOOKUP($A1256,[1]products_2021_10_19_12_46_45!$A$3:$S$481,3,FALSE)</f>
        <v>4120670</v>
      </c>
      <c r="D1256" s="2" t="str">
        <f>VLOOKUP($A1256,[1]products_2021_10_19_12_46_45!$A$3:$S$481,4,FALSE)</f>
        <v>Camisa Manga Corta cuello Corbata Gris T:34-44</v>
      </c>
      <c r="E1256" s="3">
        <v>34</v>
      </c>
      <c r="F1256" s="4"/>
      <c r="G1256" s="2" t="str">
        <f>VLOOKUP($A1256,[1]products_2021_10_19_12_46_45!$A$3:$S$481,16,FALSE)</f>
        <v>Dos bolsillos tipo Plaqué con tapa, botón, ribete y tabla._x000D_
Charreteras en hombros._x000D_
Cuello común tipo corbata.</v>
      </c>
      <c r="H1256" s="2" t="str">
        <f>IFERROR(VLOOKUP($A1256,[1]products_2021_10_19_12_46_45!$A$3:$S$481,17,FALSE),"")</f>
        <v/>
      </c>
      <c r="I1256" s="2" t="str">
        <f>VLOOKUP($A1256,[1]products_2021_10_19_12_46_45!$A$3:$S$481,5,FALSE)</f>
        <v>Indumentaria militar</v>
      </c>
      <c r="J1256" s="2" t="str">
        <f>IFERROR(VLOOKUP($A1256,[1]products_2021_10_19_12_46_45!$A$3:$S$481,6,FALSE),"")</f>
        <v>Camisas</v>
      </c>
      <c r="K1256" s="2" t="str">
        <f>IFERROR(VLOOKUP($A1256,[1]products_2021_10_19_12_46_45!$A$3:$S$481,7,FALSE),"")</f>
        <v>Manga corta</v>
      </c>
      <c r="L1256" s="2" t="str">
        <f>IFERROR(VLOOKUP($A1256,[1]products_2021_10_19_12_46_45!$A$3:$S$481,8,FALSE),"")</f>
        <v/>
      </c>
      <c r="M1256" s="2" t="str">
        <f>IFERROR(VLOOKUP($A1256,[1]products_2021_10_19_12_46_45!$A$3:$S$481,9,FALSE),"")</f>
        <v>Camisa, Batista, Manga Corta</v>
      </c>
      <c r="N1256" s="2">
        <f>IFERROR(VLOOKUP(C1256,[2]articulo!$A$1:$D$9000,4,FALSE),"")</f>
        <v>3600</v>
      </c>
      <c r="O1256" s="2" t="str">
        <f>VLOOKUP($A1256,[1]products_2021_10_19_12_46_45!$A$3:$S$481,18,FALSE)</f>
        <v>https://rerda.com/4192/camisa-mc-cuello-corbata-gris-t34-44.jpg</v>
      </c>
      <c r="P1256" s="2">
        <f>IFERROR(VLOOKUP(B1256,[3]stock!$A$1:$B$9000,2,FALSE),"0")</f>
        <v>0</v>
      </c>
      <c r="Q1256" s="2">
        <f>VLOOKUP($A1256,[1]products_2021_10_19_12_46_45!$A$3:$S$481,11,FALSE)</f>
        <v>5</v>
      </c>
      <c r="R1256" s="2">
        <f>VLOOKUP($A1256,[1]products_2021_10_19_12_46_45!$A$3:$S$481,12,FALSE)</f>
        <v>5</v>
      </c>
      <c r="S1256" s="2">
        <f>VLOOKUP($A1256,[1]products_2021_10_19_12_46_45!$A$3:$S$481,13,FALSE)</f>
        <v>5</v>
      </c>
      <c r="T1256" s="2">
        <f>VLOOKUP($A1256,[1]products_2021_10_19_12_46_45!$A$3:$S$481,14,FALSE)</f>
        <v>0.03</v>
      </c>
      <c r="U1256" s="2"/>
      <c r="V1256" s="2"/>
      <c r="W1256" s="2"/>
      <c r="X1256" s="2"/>
      <c r="Y1256" s="2"/>
      <c r="Z1256" s="2"/>
      <c r="AA1256" s="2"/>
      <c r="AB1256" s="2"/>
      <c r="AC1256" s="2"/>
      <c r="AD1256" s="2"/>
      <c r="AE1256" s="2"/>
      <c r="AF1256" s="2"/>
      <c r="AG1256" s="2"/>
      <c r="AH1256" s="2"/>
      <c r="AI1256" s="2"/>
      <c r="AJ1256" s="2"/>
      <c r="AK1256" s="2"/>
      <c r="AL1256" s="2"/>
      <c r="AM1256" s="2"/>
      <c r="AN1256" s="2"/>
      <c r="AO1256" s="2"/>
      <c r="AP1256" s="2"/>
      <c r="AQ1256" s="2"/>
      <c r="AR1256" s="2"/>
      <c r="AS1256" s="2"/>
    </row>
    <row r="1257" spans="1:45" hidden="1" x14ac:dyDescent="0.25">
      <c r="A1257" s="2">
        <v>886</v>
      </c>
      <c r="B1257" s="2">
        <v>412067036</v>
      </c>
      <c r="C1257" s="2">
        <f>VLOOKUP($A1257,[1]products_2021_10_19_12_46_45!$A$3:$S$481,3,FALSE)</f>
        <v>4120670</v>
      </c>
      <c r="D1257" s="2" t="str">
        <f>VLOOKUP($A1257,[1]products_2021_10_19_12_46_45!$A$3:$S$481,4,FALSE)</f>
        <v>Camisa Manga Corta cuello Corbata Gris T:34-44</v>
      </c>
      <c r="E1257" s="3">
        <v>36</v>
      </c>
      <c r="F1257" s="4"/>
      <c r="G1257" s="2" t="str">
        <f>VLOOKUP($A1257,[1]products_2021_10_19_12_46_45!$A$3:$S$481,16,FALSE)</f>
        <v>Dos bolsillos tipo Plaqué con tapa, botón, ribete y tabla._x000D_
Charreteras en hombros._x000D_
Cuello común tipo corbata.</v>
      </c>
      <c r="H1257" s="2" t="str">
        <f>IFERROR(VLOOKUP($A1257,[1]products_2021_10_19_12_46_45!$A$3:$S$481,17,FALSE),"")</f>
        <v/>
      </c>
      <c r="I1257" s="2" t="str">
        <f>VLOOKUP($A1257,[1]products_2021_10_19_12_46_45!$A$3:$S$481,5,FALSE)</f>
        <v>Indumentaria militar</v>
      </c>
      <c r="J1257" s="2" t="str">
        <f>IFERROR(VLOOKUP($A1257,[1]products_2021_10_19_12_46_45!$A$3:$S$481,6,FALSE),"")</f>
        <v>Camisas</v>
      </c>
      <c r="K1257" s="2" t="str">
        <f>IFERROR(VLOOKUP($A1257,[1]products_2021_10_19_12_46_45!$A$3:$S$481,7,FALSE),"")</f>
        <v>Manga corta</v>
      </c>
      <c r="L1257" s="2" t="str">
        <f>IFERROR(VLOOKUP($A1257,[1]products_2021_10_19_12_46_45!$A$3:$S$481,8,FALSE),"")</f>
        <v/>
      </c>
      <c r="M1257" s="2" t="str">
        <f>IFERROR(VLOOKUP($A1257,[1]products_2021_10_19_12_46_45!$A$3:$S$481,9,FALSE),"")</f>
        <v>Camisa, Batista, Manga Corta</v>
      </c>
      <c r="N1257" s="2">
        <f>IFERROR(VLOOKUP(C1257,[2]articulo!$A$1:$D$9000,4,FALSE),"")</f>
        <v>3600</v>
      </c>
      <c r="O1257" s="2" t="str">
        <f>VLOOKUP($A1257,[1]products_2021_10_19_12_46_45!$A$3:$S$481,18,FALSE)</f>
        <v>https://rerda.com/4192/camisa-mc-cuello-corbata-gris-t34-44.jpg</v>
      </c>
      <c r="P1257" s="2">
        <f>IFERROR(VLOOKUP(B1257,[3]stock!$A$1:$B$9000,2,FALSE),"0")</f>
        <v>0</v>
      </c>
      <c r="Q1257" s="2">
        <f>VLOOKUP($A1257,[1]products_2021_10_19_12_46_45!$A$3:$S$481,11,FALSE)</f>
        <v>5</v>
      </c>
      <c r="R1257" s="2">
        <f>VLOOKUP($A1257,[1]products_2021_10_19_12_46_45!$A$3:$S$481,12,FALSE)</f>
        <v>5</v>
      </c>
      <c r="S1257" s="2">
        <f>VLOOKUP($A1257,[1]products_2021_10_19_12_46_45!$A$3:$S$481,13,FALSE)</f>
        <v>5</v>
      </c>
      <c r="T1257" s="2">
        <f>VLOOKUP($A1257,[1]products_2021_10_19_12_46_45!$A$3:$S$481,14,FALSE)</f>
        <v>0.03</v>
      </c>
      <c r="U1257" s="2"/>
      <c r="V1257" s="2"/>
      <c r="W1257" s="2"/>
      <c r="X1257" s="2"/>
      <c r="Y1257" s="2"/>
      <c r="Z1257" s="2"/>
      <c r="AA1257" s="2"/>
      <c r="AB1257" s="2"/>
      <c r="AC1257" s="2"/>
      <c r="AD1257" s="2"/>
      <c r="AE1257" s="2"/>
      <c r="AF1257" s="2"/>
      <c r="AG1257" s="2"/>
      <c r="AH1257" s="2"/>
      <c r="AI1257" s="2"/>
      <c r="AJ1257" s="2"/>
      <c r="AK1257" s="2"/>
      <c r="AL1257" s="2"/>
      <c r="AM1257" s="2"/>
      <c r="AN1257" s="2"/>
      <c r="AO1257" s="2"/>
      <c r="AP1257" s="2"/>
      <c r="AQ1257" s="2"/>
      <c r="AR1257" s="2"/>
      <c r="AS1257" s="2"/>
    </row>
    <row r="1258" spans="1:45" hidden="1" x14ac:dyDescent="0.25">
      <c r="A1258" s="2">
        <v>886</v>
      </c>
      <c r="B1258" s="2">
        <v>412067038</v>
      </c>
      <c r="C1258" s="2">
        <f>VLOOKUP($A1258,[1]products_2021_10_19_12_46_45!$A$3:$S$481,3,FALSE)</f>
        <v>4120670</v>
      </c>
      <c r="D1258" s="2" t="str">
        <f>VLOOKUP($A1258,[1]products_2021_10_19_12_46_45!$A$3:$S$481,4,FALSE)</f>
        <v>Camisa Manga Corta cuello Corbata Gris T:34-44</v>
      </c>
      <c r="E1258" s="3">
        <v>38</v>
      </c>
      <c r="F1258" s="4"/>
      <c r="G1258" s="2" t="str">
        <f>VLOOKUP($A1258,[1]products_2021_10_19_12_46_45!$A$3:$S$481,16,FALSE)</f>
        <v>Dos bolsillos tipo Plaqué con tapa, botón, ribete y tabla._x000D_
Charreteras en hombros._x000D_
Cuello común tipo corbata.</v>
      </c>
      <c r="H1258" s="2" t="str">
        <f>IFERROR(VLOOKUP($A1258,[1]products_2021_10_19_12_46_45!$A$3:$S$481,17,FALSE),"")</f>
        <v/>
      </c>
      <c r="I1258" s="2" t="str">
        <f>VLOOKUP($A1258,[1]products_2021_10_19_12_46_45!$A$3:$S$481,5,FALSE)</f>
        <v>Indumentaria militar</v>
      </c>
      <c r="J1258" s="2" t="str">
        <f>IFERROR(VLOOKUP($A1258,[1]products_2021_10_19_12_46_45!$A$3:$S$481,6,FALSE),"")</f>
        <v>Camisas</v>
      </c>
      <c r="K1258" s="2" t="str">
        <f>IFERROR(VLOOKUP($A1258,[1]products_2021_10_19_12_46_45!$A$3:$S$481,7,FALSE),"")</f>
        <v>Manga corta</v>
      </c>
      <c r="L1258" s="2" t="str">
        <f>IFERROR(VLOOKUP($A1258,[1]products_2021_10_19_12_46_45!$A$3:$S$481,8,FALSE),"")</f>
        <v/>
      </c>
      <c r="M1258" s="2" t="str">
        <f>IFERROR(VLOOKUP($A1258,[1]products_2021_10_19_12_46_45!$A$3:$S$481,9,FALSE),"")</f>
        <v>Camisa, Batista, Manga Corta</v>
      </c>
      <c r="N1258" s="2">
        <f>IFERROR(VLOOKUP(C1258,[2]articulo!$A$1:$D$9000,4,FALSE),"")</f>
        <v>3600</v>
      </c>
      <c r="O1258" s="2" t="str">
        <f>VLOOKUP($A1258,[1]products_2021_10_19_12_46_45!$A$3:$S$481,18,FALSE)</f>
        <v>https://rerda.com/4192/camisa-mc-cuello-corbata-gris-t34-44.jpg</v>
      </c>
      <c r="P1258" s="2">
        <f>IFERROR(VLOOKUP(B1258,[3]stock!$A$1:$B$9000,2,FALSE),"0")</f>
        <v>0</v>
      </c>
      <c r="Q1258" s="2">
        <f>VLOOKUP($A1258,[1]products_2021_10_19_12_46_45!$A$3:$S$481,11,FALSE)</f>
        <v>5</v>
      </c>
      <c r="R1258" s="2">
        <f>VLOOKUP($A1258,[1]products_2021_10_19_12_46_45!$A$3:$S$481,12,FALSE)</f>
        <v>5</v>
      </c>
      <c r="S1258" s="2">
        <f>VLOOKUP($A1258,[1]products_2021_10_19_12_46_45!$A$3:$S$481,13,FALSE)</f>
        <v>5</v>
      </c>
      <c r="T1258" s="2">
        <f>VLOOKUP($A1258,[1]products_2021_10_19_12_46_45!$A$3:$S$481,14,FALSE)</f>
        <v>0.03</v>
      </c>
      <c r="U1258" s="2"/>
      <c r="V1258" s="2"/>
      <c r="W1258" s="2"/>
      <c r="X1258" s="2"/>
      <c r="Y1258" s="2"/>
      <c r="Z1258" s="2"/>
      <c r="AA1258" s="2"/>
      <c r="AB1258" s="2"/>
      <c r="AC1258" s="2"/>
      <c r="AD1258" s="2"/>
      <c r="AE1258" s="2"/>
      <c r="AF1258" s="2"/>
      <c r="AG1258" s="2"/>
      <c r="AH1258" s="2"/>
      <c r="AI1258" s="2"/>
      <c r="AJ1258" s="2"/>
      <c r="AK1258" s="2"/>
      <c r="AL1258" s="2"/>
      <c r="AM1258" s="2"/>
      <c r="AN1258" s="2"/>
      <c r="AO1258" s="2"/>
      <c r="AP1258" s="2"/>
      <c r="AQ1258" s="2"/>
      <c r="AR1258" s="2"/>
      <c r="AS1258" s="2"/>
    </row>
    <row r="1259" spans="1:45" hidden="1" x14ac:dyDescent="0.25">
      <c r="A1259" s="2">
        <v>886</v>
      </c>
      <c r="B1259" s="2">
        <v>412067040</v>
      </c>
      <c r="C1259" s="2">
        <f>VLOOKUP($A1259,[1]products_2021_10_19_12_46_45!$A$3:$S$481,3,FALSE)</f>
        <v>4120670</v>
      </c>
      <c r="D1259" s="2" t="str">
        <f>VLOOKUP($A1259,[1]products_2021_10_19_12_46_45!$A$3:$S$481,4,FALSE)</f>
        <v>Camisa Manga Corta cuello Corbata Gris T:34-44</v>
      </c>
      <c r="E1259" s="3">
        <v>40</v>
      </c>
      <c r="F1259" s="4"/>
      <c r="G1259" s="2" t="str">
        <f>VLOOKUP($A1259,[1]products_2021_10_19_12_46_45!$A$3:$S$481,16,FALSE)</f>
        <v>Dos bolsillos tipo Plaqué con tapa, botón, ribete y tabla._x000D_
Charreteras en hombros._x000D_
Cuello común tipo corbata.</v>
      </c>
      <c r="H1259" s="2" t="str">
        <f>IFERROR(VLOOKUP($A1259,[1]products_2021_10_19_12_46_45!$A$3:$S$481,17,FALSE),"")</f>
        <v/>
      </c>
      <c r="I1259" s="2" t="str">
        <f>VLOOKUP($A1259,[1]products_2021_10_19_12_46_45!$A$3:$S$481,5,FALSE)</f>
        <v>Indumentaria militar</v>
      </c>
      <c r="J1259" s="2" t="str">
        <f>IFERROR(VLOOKUP($A1259,[1]products_2021_10_19_12_46_45!$A$3:$S$481,6,FALSE),"")</f>
        <v>Camisas</v>
      </c>
      <c r="K1259" s="2" t="str">
        <f>IFERROR(VLOOKUP($A1259,[1]products_2021_10_19_12_46_45!$A$3:$S$481,7,FALSE),"")</f>
        <v>Manga corta</v>
      </c>
      <c r="L1259" s="2" t="str">
        <f>IFERROR(VLOOKUP($A1259,[1]products_2021_10_19_12_46_45!$A$3:$S$481,8,FALSE),"")</f>
        <v/>
      </c>
      <c r="M1259" s="2" t="str">
        <f>IFERROR(VLOOKUP($A1259,[1]products_2021_10_19_12_46_45!$A$3:$S$481,9,FALSE),"")</f>
        <v>Camisa, Batista, Manga Corta</v>
      </c>
      <c r="N1259" s="2">
        <f>IFERROR(VLOOKUP(C1259,[2]articulo!$A$1:$D$9000,4,FALSE),"")</f>
        <v>3600</v>
      </c>
      <c r="O1259" s="2" t="str">
        <f>VLOOKUP($A1259,[1]products_2021_10_19_12_46_45!$A$3:$S$481,18,FALSE)</f>
        <v>https://rerda.com/4192/camisa-mc-cuello-corbata-gris-t34-44.jpg</v>
      </c>
      <c r="P1259" s="2">
        <f>IFERROR(VLOOKUP(B1259,[3]stock!$A$1:$B$9000,2,FALSE),"0")</f>
        <v>0</v>
      </c>
      <c r="Q1259" s="2">
        <f>VLOOKUP($A1259,[1]products_2021_10_19_12_46_45!$A$3:$S$481,11,FALSE)</f>
        <v>5</v>
      </c>
      <c r="R1259" s="2">
        <f>VLOOKUP($A1259,[1]products_2021_10_19_12_46_45!$A$3:$S$481,12,FALSE)</f>
        <v>5</v>
      </c>
      <c r="S1259" s="2">
        <f>VLOOKUP($A1259,[1]products_2021_10_19_12_46_45!$A$3:$S$481,13,FALSE)</f>
        <v>5</v>
      </c>
      <c r="T1259" s="2">
        <f>VLOOKUP($A1259,[1]products_2021_10_19_12_46_45!$A$3:$S$481,14,FALSE)</f>
        <v>0.03</v>
      </c>
      <c r="U1259" s="2"/>
      <c r="V1259" s="2"/>
      <c r="W1259" s="2"/>
      <c r="X1259" s="2"/>
      <c r="Y1259" s="2"/>
      <c r="Z1259" s="2"/>
      <c r="AA1259" s="2"/>
      <c r="AB1259" s="2"/>
      <c r="AC1259" s="2"/>
      <c r="AD1259" s="2"/>
      <c r="AE1259" s="2"/>
      <c r="AF1259" s="2"/>
      <c r="AG1259" s="2"/>
      <c r="AH1259" s="2"/>
      <c r="AI1259" s="2"/>
      <c r="AJ1259" s="2"/>
      <c r="AK1259" s="2"/>
      <c r="AL1259" s="2"/>
      <c r="AM1259" s="2"/>
      <c r="AN1259" s="2"/>
      <c r="AO1259" s="2"/>
      <c r="AP1259" s="2"/>
      <c r="AQ1259" s="2"/>
      <c r="AR1259" s="2"/>
      <c r="AS1259" s="2"/>
    </row>
    <row r="1260" spans="1:45" hidden="1" x14ac:dyDescent="0.25">
      <c r="A1260" s="2">
        <v>886</v>
      </c>
      <c r="B1260" s="2">
        <v>412067042</v>
      </c>
      <c r="C1260" s="2">
        <f>VLOOKUP($A1260,[1]products_2021_10_19_12_46_45!$A$3:$S$481,3,FALSE)</f>
        <v>4120670</v>
      </c>
      <c r="D1260" s="2" t="str">
        <f>VLOOKUP($A1260,[1]products_2021_10_19_12_46_45!$A$3:$S$481,4,FALSE)</f>
        <v>Camisa Manga Corta cuello Corbata Gris T:34-44</v>
      </c>
      <c r="E1260" s="3">
        <v>42</v>
      </c>
      <c r="F1260" s="4"/>
      <c r="G1260" s="2" t="str">
        <f>VLOOKUP($A1260,[1]products_2021_10_19_12_46_45!$A$3:$S$481,16,FALSE)</f>
        <v>Dos bolsillos tipo Plaqué con tapa, botón, ribete y tabla._x000D_
Charreteras en hombros._x000D_
Cuello común tipo corbata.</v>
      </c>
      <c r="H1260" s="2" t="str">
        <f>IFERROR(VLOOKUP($A1260,[1]products_2021_10_19_12_46_45!$A$3:$S$481,17,FALSE),"")</f>
        <v/>
      </c>
      <c r="I1260" s="2" t="str">
        <f>VLOOKUP($A1260,[1]products_2021_10_19_12_46_45!$A$3:$S$481,5,FALSE)</f>
        <v>Indumentaria militar</v>
      </c>
      <c r="J1260" s="2" t="str">
        <f>IFERROR(VLOOKUP($A1260,[1]products_2021_10_19_12_46_45!$A$3:$S$481,6,FALSE),"")</f>
        <v>Camisas</v>
      </c>
      <c r="K1260" s="2" t="str">
        <f>IFERROR(VLOOKUP($A1260,[1]products_2021_10_19_12_46_45!$A$3:$S$481,7,FALSE),"")</f>
        <v>Manga corta</v>
      </c>
      <c r="L1260" s="2" t="str">
        <f>IFERROR(VLOOKUP($A1260,[1]products_2021_10_19_12_46_45!$A$3:$S$481,8,FALSE),"")</f>
        <v/>
      </c>
      <c r="M1260" s="2" t="str">
        <f>IFERROR(VLOOKUP($A1260,[1]products_2021_10_19_12_46_45!$A$3:$S$481,9,FALSE),"")</f>
        <v>Camisa, Batista, Manga Corta</v>
      </c>
      <c r="N1260" s="2">
        <f>IFERROR(VLOOKUP(C1260,[2]articulo!$A$1:$D$9000,4,FALSE),"")</f>
        <v>3600</v>
      </c>
      <c r="O1260" s="2" t="str">
        <f>VLOOKUP($A1260,[1]products_2021_10_19_12_46_45!$A$3:$S$481,18,FALSE)</f>
        <v>https://rerda.com/4192/camisa-mc-cuello-corbata-gris-t34-44.jpg</v>
      </c>
      <c r="P1260" s="2">
        <f>IFERROR(VLOOKUP(B1260,[3]stock!$A$1:$B$9000,2,FALSE),"0")</f>
        <v>0</v>
      </c>
      <c r="Q1260" s="2">
        <f>VLOOKUP($A1260,[1]products_2021_10_19_12_46_45!$A$3:$S$481,11,FALSE)</f>
        <v>5</v>
      </c>
      <c r="R1260" s="2">
        <f>VLOOKUP($A1260,[1]products_2021_10_19_12_46_45!$A$3:$S$481,12,FALSE)</f>
        <v>5</v>
      </c>
      <c r="S1260" s="2">
        <f>VLOOKUP($A1260,[1]products_2021_10_19_12_46_45!$A$3:$S$481,13,FALSE)</f>
        <v>5</v>
      </c>
      <c r="T1260" s="2">
        <f>VLOOKUP($A1260,[1]products_2021_10_19_12_46_45!$A$3:$S$481,14,FALSE)</f>
        <v>0.03</v>
      </c>
      <c r="U1260" s="2"/>
      <c r="V1260" s="2"/>
      <c r="W1260" s="2"/>
      <c r="X1260" s="2"/>
      <c r="Y1260" s="2"/>
      <c r="Z1260" s="2"/>
      <c r="AA1260" s="2"/>
      <c r="AB1260" s="2"/>
      <c r="AC1260" s="2"/>
      <c r="AD1260" s="2"/>
      <c r="AE1260" s="2"/>
      <c r="AF1260" s="2"/>
      <c r="AG1260" s="2"/>
      <c r="AH1260" s="2"/>
      <c r="AI1260" s="2"/>
      <c r="AJ1260" s="2"/>
      <c r="AK1260" s="2"/>
      <c r="AL1260" s="2"/>
      <c r="AM1260" s="2"/>
      <c r="AN1260" s="2"/>
      <c r="AO1260" s="2"/>
      <c r="AP1260" s="2"/>
      <c r="AQ1260" s="2"/>
      <c r="AR1260" s="2"/>
      <c r="AS1260" s="2"/>
    </row>
    <row r="1261" spans="1:45" hidden="1" x14ac:dyDescent="0.25">
      <c r="A1261" s="2">
        <v>886</v>
      </c>
      <c r="B1261" s="2">
        <v>412067044</v>
      </c>
      <c r="C1261" s="2">
        <f>VLOOKUP($A1261,[1]products_2021_10_19_12_46_45!$A$3:$S$481,3,FALSE)</f>
        <v>4120670</v>
      </c>
      <c r="D1261" s="2" t="str">
        <f>VLOOKUP($A1261,[1]products_2021_10_19_12_46_45!$A$3:$S$481,4,FALSE)</f>
        <v>Camisa Manga Corta cuello Corbata Gris T:34-44</v>
      </c>
      <c r="E1261" s="3">
        <v>44</v>
      </c>
      <c r="F1261" s="4"/>
      <c r="G1261" s="2" t="str">
        <f>VLOOKUP($A1261,[1]products_2021_10_19_12_46_45!$A$3:$S$481,16,FALSE)</f>
        <v>Dos bolsillos tipo Plaqué con tapa, botón, ribete y tabla._x000D_
Charreteras en hombros._x000D_
Cuello común tipo corbata.</v>
      </c>
      <c r="H1261" s="2" t="str">
        <f>IFERROR(VLOOKUP($A1261,[1]products_2021_10_19_12_46_45!$A$3:$S$481,17,FALSE),"")</f>
        <v/>
      </c>
      <c r="I1261" s="2" t="str">
        <f>VLOOKUP($A1261,[1]products_2021_10_19_12_46_45!$A$3:$S$481,5,FALSE)</f>
        <v>Indumentaria militar</v>
      </c>
      <c r="J1261" s="2" t="str">
        <f>IFERROR(VLOOKUP($A1261,[1]products_2021_10_19_12_46_45!$A$3:$S$481,6,FALSE),"")</f>
        <v>Camisas</v>
      </c>
      <c r="K1261" s="2" t="str">
        <f>IFERROR(VLOOKUP($A1261,[1]products_2021_10_19_12_46_45!$A$3:$S$481,7,FALSE),"")</f>
        <v>Manga corta</v>
      </c>
      <c r="L1261" s="2" t="str">
        <f>IFERROR(VLOOKUP($A1261,[1]products_2021_10_19_12_46_45!$A$3:$S$481,8,FALSE),"")</f>
        <v/>
      </c>
      <c r="M1261" s="2" t="str">
        <f>IFERROR(VLOOKUP($A1261,[1]products_2021_10_19_12_46_45!$A$3:$S$481,9,FALSE),"")</f>
        <v>Camisa, Batista, Manga Corta</v>
      </c>
      <c r="N1261" s="2">
        <f>IFERROR(VLOOKUP(C1261,[2]articulo!$A$1:$D$9000,4,FALSE),"")</f>
        <v>3600</v>
      </c>
      <c r="O1261" s="2" t="str">
        <f>VLOOKUP($A1261,[1]products_2021_10_19_12_46_45!$A$3:$S$481,18,FALSE)</f>
        <v>https://rerda.com/4192/camisa-mc-cuello-corbata-gris-t34-44.jpg</v>
      </c>
      <c r="P1261" s="2">
        <f>IFERROR(VLOOKUP(B1261,[3]stock!$A$1:$B$9000,2,FALSE),"0")</f>
        <v>0</v>
      </c>
      <c r="Q1261" s="2">
        <f>VLOOKUP($A1261,[1]products_2021_10_19_12_46_45!$A$3:$S$481,11,FALSE)</f>
        <v>5</v>
      </c>
      <c r="R1261" s="2">
        <f>VLOOKUP($A1261,[1]products_2021_10_19_12_46_45!$A$3:$S$481,12,FALSE)</f>
        <v>5</v>
      </c>
      <c r="S1261" s="2">
        <f>VLOOKUP($A1261,[1]products_2021_10_19_12_46_45!$A$3:$S$481,13,FALSE)</f>
        <v>5</v>
      </c>
      <c r="T1261" s="2">
        <f>VLOOKUP($A1261,[1]products_2021_10_19_12_46_45!$A$3:$S$481,14,FALSE)</f>
        <v>0.03</v>
      </c>
      <c r="U1261" s="2"/>
      <c r="V1261" s="2"/>
      <c r="W1261" s="2"/>
      <c r="X1261" s="2"/>
      <c r="Y1261" s="2"/>
      <c r="Z1261" s="2"/>
      <c r="AA1261" s="2"/>
      <c r="AB1261" s="2"/>
      <c r="AC1261" s="2"/>
      <c r="AD1261" s="2"/>
      <c r="AE1261" s="2"/>
      <c r="AF1261" s="2"/>
      <c r="AG1261" s="2"/>
      <c r="AH1261" s="2"/>
      <c r="AI1261" s="2"/>
      <c r="AJ1261" s="2"/>
      <c r="AK1261" s="2"/>
      <c r="AL1261" s="2"/>
      <c r="AM1261" s="2"/>
      <c r="AN1261" s="2"/>
      <c r="AO1261" s="2"/>
      <c r="AP1261" s="2"/>
      <c r="AQ1261" s="2"/>
      <c r="AR1261" s="2"/>
      <c r="AS1261" s="2"/>
    </row>
    <row r="1262" spans="1:45" hidden="1" x14ac:dyDescent="0.25">
      <c r="A1262" s="2">
        <v>887</v>
      </c>
      <c r="B1262" s="2">
        <v>412067246</v>
      </c>
      <c r="C1262" s="2">
        <f>VLOOKUP($A1262,[1]products_2021_10_19_12_46_45!$A$3:$S$481,3,FALSE)</f>
        <v>4120672</v>
      </c>
      <c r="D1262" s="2" t="str">
        <f>VLOOKUP($A1262,[1]products_2021_10_19_12_46_45!$A$3:$S$481,4,FALSE)</f>
        <v>Camisa Manga Corta cuello Corbata Gris T:46-50</v>
      </c>
      <c r="E1262" s="3">
        <v>46</v>
      </c>
      <c r="F1262" s="4"/>
      <c r="G1262" s="2" t="str">
        <f>VLOOKUP($A1262,[1]products_2021_10_19_12_46_45!$A$3:$S$481,16,FALSE)</f>
        <v>Dos bolsillos tipo Plaqué con tapa, botón, ribete y tabla._x000D_
Charreteras en hombros._x000D_
Cuello común tipo corbata.</v>
      </c>
      <c r="H1262" s="2" t="str">
        <f>IFERROR(VLOOKUP($A1262,[1]products_2021_10_19_12_46_45!$A$3:$S$481,17,FALSE),"")</f>
        <v/>
      </c>
      <c r="I1262" s="2" t="str">
        <f>VLOOKUP($A1262,[1]products_2021_10_19_12_46_45!$A$3:$S$481,5,FALSE)</f>
        <v>Indumentaria militar</v>
      </c>
      <c r="J1262" s="2" t="str">
        <f>IFERROR(VLOOKUP($A1262,[1]products_2021_10_19_12_46_45!$A$3:$S$481,6,FALSE),"")</f>
        <v>Camisas</v>
      </c>
      <c r="K1262" s="2" t="str">
        <f>IFERROR(VLOOKUP($A1262,[1]products_2021_10_19_12_46_45!$A$3:$S$481,7,FALSE),"")</f>
        <v>Manga corta</v>
      </c>
      <c r="L1262" s="2" t="str">
        <f>IFERROR(VLOOKUP($A1262,[1]products_2021_10_19_12_46_45!$A$3:$S$481,8,FALSE),"")</f>
        <v/>
      </c>
      <c r="M1262" s="2" t="str">
        <f>IFERROR(VLOOKUP($A1262,[1]products_2021_10_19_12_46_45!$A$3:$S$481,9,FALSE),"")</f>
        <v>Camisa, Batista, Manga Corta</v>
      </c>
      <c r="N1262" s="2">
        <f>IFERROR(VLOOKUP(C1262,[2]articulo!$A$1:$D$9000,4,FALSE),"")</f>
        <v>3750</v>
      </c>
      <c r="O1262" s="2" t="str">
        <f>VLOOKUP($A1262,[1]products_2021_10_19_12_46_45!$A$3:$S$481,18,FALSE)</f>
        <v>https://rerda.com/4193/camisa-mc-cuello-corbata-gris-t46-50.jpg</v>
      </c>
      <c r="P1262" s="2" t="str">
        <f>IFERROR(VLOOKUP(B1262,[3]stock!$A$1:$B$9000,2,FALSE),"0")</f>
        <v>0</v>
      </c>
      <c r="Q1262" s="2">
        <f>VLOOKUP($A1262,[1]products_2021_10_19_12_46_45!$A$3:$S$481,11,FALSE)</f>
        <v>5</v>
      </c>
      <c r="R1262" s="2">
        <f>VLOOKUP($A1262,[1]products_2021_10_19_12_46_45!$A$3:$S$481,12,FALSE)</f>
        <v>5</v>
      </c>
      <c r="S1262" s="2">
        <f>VLOOKUP($A1262,[1]products_2021_10_19_12_46_45!$A$3:$S$481,13,FALSE)</f>
        <v>5</v>
      </c>
      <c r="T1262" s="2">
        <f>VLOOKUP($A1262,[1]products_2021_10_19_12_46_45!$A$3:$S$481,14,FALSE)</f>
        <v>0.03</v>
      </c>
      <c r="U1262" s="2"/>
      <c r="V1262" s="2"/>
      <c r="W1262" s="2"/>
      <c r="X1262" s="2"/>
      <c r="Y1262" s="2"/>
      <c r="Z1262" s="2"/>
      <c r="AA1262" s="2"/>
      <c r="AB1262" s="2"/>
      <c r="AC1262" s="2"/>
      <c r="AD1262" s="2"/>
      <c r="AE1262" s="2"/>
      <c r="AF1262" s="2"/>
      <c r="AG1262" s="2"/>
      <c r="AH1262" s="2"/>
      <c r="AI1262" s="2"/>
      <c r="AJ1262" s="2"/>
      <c r="AK1262" s="2"/>
      <c r="AL1262" s="2"/>
      <c r="AM1262" s="2"/>
      <c r="AN1262" s="2"/>
      <c r="AO1262" s="2"/>
      <c r="AP1262" s="2"/>
      <c r="AQ1262" s="2"/>
      <c r="AR1262" s="2"/>
      <c r="AS1262" s="2"/>
    </row>
    <row r="1263" spans="1:45" hidden="1" x14ac:dyDescent="0.25">
      <c r="A1263" s="2">
        <v>887</v>
      </c>
      <c r="B1263" s="2">
        <v>412067248</v>
      </c>
      <c r="C1263" s="2">
        <f>VLOOKUP($A1263,[1]products_2021_10_19_12_46_45!$A$3:$S$481,3,FALSE)</f>
        <v>4120672</v>
      </c>
      <c r="D1263" s="2" t="str">
        <f>VLOOKUP($A1263,[1]products_2021_10_19_12_46_45!$A$3:$S$481,4,FALSE)</f>
        <v>Camisa Manga Corta cuello Corbata Gris T:46-50</v>
      </c>
      <c r="E1263" s="3">
        <v>48</v>
      </c>
      <c r="F1263" s="4"/>
      <c r="G1263" s="2" t="str">
        <f>VLOOKUP($A1263,[1]products_2021_10_19_12_46_45!$A$3:$S$481,16,FALSE)</f>
        <v>Dos bolsillos tipo Plaqué con tapa, botón, ribete y tabla._x000D_
Charreteras en hombros._x000D_
Cuello común tipo corbata.</v>
      </c>
      <c r="H1263" s="2" t="str">
        <f>IFERROR(VLOOKUP($A1263,[1]products_2021_10_19_12_46_45!$A$3:$S$481,17,FALSE),"")</f>
        <v/>
      </c>
      <c r="I1263" s="2" t="str">
        <f>VLOOKUP($A1263,[1]products_2021_10_19_12_46_45!$A$3:$S$481,5,FALSE)</f>
        <v>Indumentaria militar</v>
      </c>
      <c r="J1263" s="2" t="str">
        <f>IFERROR(VLOOKUP($A1263,[1]products_2021_10_19_12_46_45!$A$3:$S$481,6,FALSE),"")</f>
        <v>Camisas</v>
      </c>
      <c r="K1263" s="2" t="str">
        <f>IFERROR(VLOOKUP($A1263,[1]products_2021_10_19_12_46_45!$A$3:$S$481,7,FALSE),"")</f>
        <v>Manga corta</v>
      </c>
      <c r="L1263" s="2" t="str">
        <f>IFERROR(VLOOKUP($A1263,[1]products_2021_10_19_12_46_45!$A$3:$S$481,8,FALSE),"")</f>
        <v/>
      </c>
      <c r="M1263" s="2" t="str">
        <f>IFERROR(VLOOKUP($A1263,[1]products_2021_10_19_12_46_45!$A$3:$S$481,9,FALSE),"")</f>
        <v>Camisa, Batista, Manga Corta</v>
      </c>
      <c r="N1263" s="2">
        <f>IFERROR(VLOOKUP(C1263,[2]articulo!$A$1:$D$9000,4,FALSE),"")</f>
        <v>3750</v>
      </c>
      <c r="O1263" s="2" t="str">
        <f>VLOOKUP($A1263,[1]products_2021_10_19_12_46_45!$A$3:$S$481,18,FALSE)</f>
        <v>https://rerda.com/4193/camisa-mc-cuello-corbata-gris-t46-50.jpg</v>
      </c>
      <c r="P1263" s="2" t="str">
        <f>IFERROR(VLOOKUP(B1263,[3]stock!$A$1:$B$9000,2,FALSE),"0")</f>
        <v>0</v>
      </c>
      <c r="Q1263" s="2">
        <f>VLOOKUP($A1263,[1]products_2021_10_19_12_46_45!$A$3:$S$481,11,FALSE)</f>
        <v>5</v>
      </c>
      <c r="R1263" s="2">
        <f>VLOOKUP($A1263,[1]products_2021_10_19_12_46_45!$A$3:$S$481,12,FALSE)</f>
        <v>5</v>
      </c>
      <c r="S1263" s="2">
        <f>VLOOKUP($A1263,[1]products_2021_10_19_12_46_45!$A$3:$S$481,13,FALSE)</f>
        <v>5</v>
      </c>
      <c r="T1263" s="2">
        <f>VLOOKUP($A1263,[1]products_2021_10_19_12_46_45!$A$3:$S$481,14,FALSE)</f>
        <v>0.03</v>
      </c>
      <c r="U1263" s="2"/>
      <c r="V1263" s="2"/>
      <c r="W1263" s="2"/>
      <c r="X1263" s="2"/>
      <c r="Y1263" s="2"/>
      <c r="Z1263" s="2"/>
      <c r="AA1263" s="2"/>
      <c r="AB1263" s="2"/>
      <c r="AC1263" s="2"/>
      <c r="AD1263" s="2"/>
      <c r="AE1263" s="2"/>
      <c r="AF1263" s="2"/>
      <c r="AG1263" s="2"/>
      <c r="AH1263" s="2"/>
      <c r="AI1263" s="2"/>
      <c r="AJ1263" s="2"/>
      <c r="AK1263" s="2"/>
      <c r="AL1263" s="2"/>
      <c r="AM1263" s="2"/>
      <c r="AN1263" s="2"/>
      <c r="AO1263" s="2"/>
      <c r="AP1263" s="2"/>
      <c r="AQ1263" s="2"/>
      <c r="AR1263" s="2"/>
      <c r="AS1263" s="2"/>
    </row>
    <row r="1264" spans="1:45" hidden="1" x14ac:dyDescent="0.25">
      <c r="A1264" s="2">
        <v>887</v>
      </c>
      <c r="B1264" s="2">
        <v>412067250</v>
      </c>
      <c r="C1264" s="2">
        <f>VLOOKUP($A1264,[1]products_2021_10_19_12_46_45!$A$3:$S$481,3,FALSE)</f>
        <v>4120672</v>
      </c>
      <c r="D1264" s="2" t="str">
        <f>VLOOKUP($A1264,[1]products_2021_10_19_12_46_45!$A$3:$S$481,4,FALSE)</f>
        <v>Camisa Manga Corta cuello Corbata Gris T:46-50</v>
      </c>
      <c r="E1264" s="3">
        <v>50</v>
      </c>
      <c r="F1264" s="4"/>
      <c r="G1264" s="2" t="str">
        <f>VLOOKUP($A1264,[1]products_2021_10_19_12_46_45!$A$3:$S$481,16,FALSE)</f>
        <v>Dos bolsillos tipo Plaqué con tapa, botón, ribete y tabla._x000D_
Charreteras en hombros._x000D_
Cuello común tipo corbata.</v>
      </c>
      <c r="H1264" s="2" t="str">
        <f>IFERROR(VLOOKUP($A1264,[1]products_2021_10_19_12_46_45!$A$3:$S$481,17,FALSE),"")</f>
        <v/>
      </c>
      <c r="I1264" s="2" t="str">
        <f>VLOOKUP($A1264,[1]products_2021_10_19_12_46_45!$A$3:$S$481,5,FALSE)</f>
        <v>Indumentaria militar</v>
      </c>
      <c r="J1264" s="2" t="str">
        <f>IFERROR(VLOOKUP($A1264,[1]products_2021_10_19_12_46_45!$A$3:$S$481,6,FALSE),"")</f>
        <v>Camisas</v>
      </c>
      <c r="K1264" s="2" t="str">
        <f>IFERROR(VLOOKUP($A1264,[1]products_2021_10_19_12_46_45!$A$3:$S$481,7,FALSE),"")</f>
        <v>Manga corta</v>
      </c>
      <c r="L1264" s="2" t="str">
        <f>IFERROR(VLOOKUP($A1264,[1]products_2021_10_19_12_46_45!$A$3:$S$481,8,FALSE),"")</f>
        <v/>
      </c>
      <c r="M1264" s="2" t="str">
        <f>IFERROR(VLOOKUP($A1264,[1]products_2021_10_19_12_46_45!$A$3:$S$481,9,FALSE),"")</f>
        <v>Camisa, Batista, Manga Corta</v>
      </c>
      <c r="N1264" s="2">
        <f>IFERROR(VLOOKUP(C1264,[2]articulo!$A$1:$D$9000,4,FALSE),"")</f>
        <v>3750</v>
      </c>
      <c r="O1264" s="2" t="str">
        <f>VLOOKUP($A1264,[1]products_2021_10_19_12_46_45!$A$3:$S$481,18,FALSE)</f>
        <v>https://rerda.com/4193/camisa-mc-cuello-corbata-gris-t46-50.jpg</v>
      </c>
      <c r="P1264" s="2">
        <f>IFERROR(VLOOKUP(B1264,[3]stock!$A$1:$B$9000,2,FALSE),"0")</f>
        <v>4</v>
      </c>
      <c r="Q1264" s="2">
        <f>VLOOKUP($A1264,[1]products_2021_10_19_12_46_45!$A$3:$S$481,11,FALSE)</f>
        <v>5</v>
      </c>
      <c r="R1264" s="2">
        <f>VLOOKUP($A1264,[1]products_2021_10_19_12_46_45!$A$3:$S$481,12,FALSE)</f>
        <v>5</v>
      </c>
      <c r="S1264" s="2">
        <f>VLOOKUP($A1264,[1]products_2021_10_19_12_46_45!$A$3:$S$481,13,FALSE)</f>
        <v>5</v>
      </c>
      <c r="T1264" s="2">
        <f>VLOOKUP($A1264,[1]products_2021_10_19_12_46_45!$A$3:$S$481,14,FALSE)</f>
        <v>0.03</v>
      </c>
      <c r="U1264" s="2"/>
      <c r="V1264" s="2"/>
      <c r="W1264" s="2"/>
      <c r="X1264" s="2"/>
      <c r="Y1264" s="2"/>
      <c r="Z1264" s="2"/>
      <c r="AA1264" s="2"/>
      <c r="AB1264" s="2"/>
      <c r="AC1264" s="2"/>
      <c r="AD1264" s="2"/>
      <c r="AE1264" s="2"/>
      <c r="AF1264" s="2"/>
      <c r="AG1264" s="2"/>
      <c r="AH1264" s="2"/>
      <c r="AI1264" s="2"/>
      <c r="AJ1264" s="2"/>
      <c r="AK1264" s="2"/>
      <c r="AL1264" s="2"/>
      <c r="AM1264" s="2"/>
      <c r="AN1264" s="2"/>
      <c r="AO1264" s="2"/>
      <c r="AP1264" s="2"/>
      <c r="AQ1264" s="2"/>
      <c r="AR1264" s="2"/>
      <c r="AS1264" s="2"/>
    </row>
    <row r="1265" spans="1:45" hidden="1" x14ac:dyDescent="0.25">
      <c r="A1265" s="2">
        <v>888</v>
      </c>
      <c r="B1265" s="2">
        <v>412070034</v>
      </c>
      <c r="C1265" s="2">
        <f>VLOOKUP($A1265,[1]products_2021_10_19_12_46_45!$A$3:$S$481,3,FALSE)</f>
        <v>4120700</v>
      </c>
      <c r="D1265" s="2" t="str">
        <f>VLOOKUP($A1265,[1]products_2021_10_19_12_46_45!$A$3:$S$481,4,FALSE)</f>
        <v>Camisa Manga Corta cuello Corbata Negra T:34-44</v>
      </c>
      <c r="E1265" s="3">
        <v>34</v>
      </c>
      <c r="F1265" s="4"/>
      <c r="G1265" s="2" t="str">
        <f>VLOOKUP($A1265,[1]products_2021_10_19_12_46_45!$A$3:$S$481,16,FALSE)</f>
        <v>Dos bolsillos tipo Plaqué con tapa, botón, ribete y tabla._x000D_
Charreteras en hombros._x000D_
Cuello común tipo corbata.</v>
      </c>
      <c r="H1265" s="2" t="str">
        <f>IFERROR(VLOOKUP($A1265,[1]products_2021_10_19_12_46_45!$A$3:$S$481,17,FALSE),"")</f>
        <v/>
      </c>
      <c r="I1265" s="2" t="str">
        <f>VLOOKUP($A1265,[1]products_2021_10_19_12_46_45!$A$3:$S$481,5,FALSE)</f>
        <v>Indumentaria militar</v>
      </c>
      <c r="J1265" s="2" t="str">
        <f>IFERROR(VLOOKUP($A1265,[1]products_2021_10_19_12_46_45!$A$3:$S$481,6,FALSE),"")</f>
        <v>Camisas</v>
      </c>
      <c r="K1265" s="2" t="str">
        <f>IFERROR(VLOOKUP($A1265,[1]products_2021_10_19_12_46_45!$A$3:$S$481,7,FALSE),"")</f>
        <v>Manga corta</v>
      </c>
      <c r="L1265" s="2" t="str">
        <f>IFERROR(VLOOKUP($A1265,[1]products_2021_10_19_12_46_45!$A$3:$S$481,8,FALSE),"")</f>
        <v/>
      </c>
      <c r="M1265" s="2" t="str">
        <f>IFERROR(VLOOKUP($A1265,[1]products_2021_10_19_12_46_45!$A$3:$S$481,9,FALSE),"")</f>
        <v>Camisa, Batista, Manga Corta</v>
      </c>
      <c r="N1265" s="2">
        <f>IFERROR(VLOOKUP(C1265,[2]articulo!$A$1:$D$9000,4,FALSE),"")</f>
        <v>3600</v>
      </c>
      <c r="O1265" s="2" t="str">
        <f>VLOOKUP($A1265,[1]products_2021_10_19_12_46_45!$A$3:$S$481,18,FALSE)</f>
        <v>https://rerda.com/4194/camisa-mc-cuello-corbata-negra-t34-44.jpg</v>
      </c>
      <c r="P1265" s="2">
        <f>IFERROR(VLOOKUP(B1265,[3]stock!$A$1:$B$9000,2,FALSE),"0")</f>
        <v>0</v>
      </c>
      <c r="Q1265" s="2">
        <f>VLOOKUP($A1265,[1]products_2021_10_19_12_46_45!$A$3:$S$481,11,FALSE)</f>
        <v>5</v>
      </c>
      <c r="R1265" s="2">
        <f>VLOOKUP($A1265,[1]products_2021_10_19_12_46_45!$A$3:$S$481,12,FALSE)</f>
        <v>5</v>
      </c>
      <c r="S1265" s="2">
        <f>VLOOKUP($A1265,[1]products_2021_10_19_12_46_45!$A$3:$S$481,13,FALSE)</f>
        <v>5</v>
      </c>
      <c r="T1265" s="2">
        <f>VLOOKUP($A1265,[1]products_2021_10_19_12_46_45!$A$3:$S$481,14,FALSE)</f>
        <v>0.03</v>
      </c>
      <c r="U1265" s="2"/>
      <c r="V1265" s="2"/>
      <c r="W1265" s="2"/>
      <c r="X1265" s="2"/>
      <c r="Y1265" s="2"/>
      <c r="Z1265" s="2"/>
      <c r="AA1265" s="2"/>
      <c r="AB1265" s="2"/>
      <c r="AC1265" s="2"/>
      <c r="AD1265" s="2"/>
      <c r="AE1265" s="2"/>
      <c r="AF1265" s="2"/>
      <c r="AG1265" s="2"/>
      <c r="AH1265" s="2"/>
      <c r="AI1265" s="2"/>
      <c r="AJ1265" s="2"/>
      <c r="AK1265" s="2"/>
      <c r="AL1265" s="2"/>
      <c r="AM1265" s="2"/>
      <c r="AN1265" s="2"/>
      <c r="AO1265" s="2"/>
      <c r="AP1265" s="2"/>
      <c r="AQ1265" s="2"/>
      <c r="AR1265" s="2"/>
      <c r="AS1265" s="2"/>
    </row>
    <row r="1266" spans="1:45" hidden="1" x14ac:dyDescent="0.25">
      <c r="A1266" s="2">
        <v>888</v>
      </c>
      <c r="B1266" s="2">
        <v>412070036</v>
      </c>
      <c r="C1266" s="2">
        <f>VLOOKUP($A1266,[1]products_2021_10_19_12_46_45!$A$3:$S$481,3,FALSE)</f>
        <v>4120700</v>
      </c>
      <c r="D1266" s="2" t="str">
        <f>VLOOKUP($A1266,[1]products_2021_10_19_12_46_45!$A$3:$S$481,4,FALSE)</f>
        <v>Camisa Manga Corta cuello Corbata Negra T:34-44</v>
      </c>
      <c r="E1266" s="3">
        <v>36</v>
      </c>
      <c r="F1266" s="4"/>
      <c r="G1266" s="2" t="str">
        <f>VLOOKUP($A1266,[1]products_2021_10_19_12_46_45!$A$3:$S$481,16,FALSE)</f>
        <v>Dos bolsillos tipo Plaqué con tapa, botón, ribete y tabla._x000D_
Charreteras en hombros._x000D_
Cuello común tipo corbata.</v>
      </c>
      <c r="H1266" s="2" t="str">
        <f>IFERROR(VLOOKUP($A1266,[1]products_2021_10_19_12_46_45!$A$3:$S$481,17,FALSE),"")</f>
        <v/>
      </c>
      <c r="I1266" s="2" t="str">
        <f>VLOOKUP($A1266,[1]products_2021_10_19_12_46_45!$A$3:$S$481,5,FALSE)</f>
        <v>Indumentaria militar</v>
      </c>
      <c r="J1266" s="2" t="str">
        <f>IFERROR(VLOOKUP($A1266,[1]products_2021_10_19_12_46_45!$A$3:$S$481,6,FALSE),"")</f>
        <v>Camisas</v>
      </c>
      <c r="K1266" s="2" t="str">
        <f>IFERROR(VLOOKUP($A1266,[1]products_2021_10_19_12_46_45!$A$3:$S$481,7,FALSE),"")</f>
        <v>Manga corta</v>
      </c>
      <c r="L1266" s="2" t="str">
        <f>IFERROR(VLOOKUP($A1266,[1]products_2021_10_19_12_46_45!$A$3:$S$481,8,FALSE),"")</f>
        <v/>
      </c>
      <c r="M1266" s="2" t="str">
        <f>IFERROR(VLOOKUP($A1266,[1]products_2021_10_19_12_46_45!$A$3:$S$481,9,FALSE),"")</f>
        <v>Camisa, Batista, Manga Corta</v>
      </c>
      <c r="N1266" s="2">
        <f>IFERROR(VLOOKUP(C1266,[2]articulo!$A$1:$D$9000,4,FALSE),"")</f>
        <v>3600</v>
      </c>
      <c r="O1266" s="2" t="str">
        <f>VLOOKUP($A1266,[1]products_2021_10_19_12_46_45!$A$3:$S$481,18,FALSE)</f>
        <v>https://rerda.com/4194/camisa-mc-cuello-corbata-negra-t34-44.jpg</v>
      </c>
      <c r="P1266" s="2">
        <f>IFERROR(VLOOKUP(B1266,[3]stock!$A$1:$B$9000,2,FALSE),"0")</f>
        <v>1</v>
      </c>
      <c r="Q1266" s="2">
        <f>VLOOKUP($A1266,[1]products_2021_10_19_12_46_45!$A$3:$S$481,11,FALSE)</f>
        <v>5</v>
      </c>
      <c r="R1266" s="2">
        <f>VLOOKUP($A1266,[1]products_2021_10_19_12_46_45!$A$3:$S$481,12,FALSE)</f>
        <v>5</v>
      </c>
      <c r="S1266" s="2">
        <f>VLOOKUP($A1266,[1]products_2021_10_19_12_46_45!$A$3:$S$481,13,FALSE)</f>
        <v>5</v>
      </c>
      <c r="T1266" s="2">
        <f>VLOOKUP($A1266,[1]products_2021_10_19_12_46_45!$A$3:$S$481,14,FALSE)</f>
        <v>0.03</v>
      </c>
      <c r="U1266" s="2"/>
      <c r="V1266" s="2"/>
      <c r="W1266" s="2"/>
      <c r="X1266" s="2"/>
      <c r="Y1266" s="2"/>
      <c r="Z1266" s="2"/>
      <c r="AA1266" s="2"/>
      <c r="AB1266" s="2"/>
      <c r="AC1266" s="2"/>
      <c r="AD1266" s="2"/>
      <c r="AE1266" s="2"/>
      <c r="AF1266" s="2"/>
      <c r="AG1266" s="2"/>
      <c r="AH1266" s="2"/>
      <c r="AI1266" s="2"/>
      <c r="AJ1266" s="2"/>
      <c r="AK1266" s="2"/>
      <c r="AL1266" s="2"/>
      <c r="AM1266" s="2"/>
      <c r="AN1266" s="2"/>
      <c r="AO1266" s="2"/>
      <c r="AP1266" s="2"/>
      <c r="AQ1266" s="2"/>
      <c r="AR1266" s="2"/>
      <c r="AS1266" s="2"/>
    </row>
    <row r="1267" spans="1:45" hidden="1" x14ac:dyDescent="0.25">
      <c r="A1267" s="2">
        <v>888</v>
      </c>
      <c r="B1267" s="2">
        <v>412070038</v>
      </c>
      <c r="C1267" s="2">
        <f>VLOOKUP($A1267,[1]products_2021_10_19_12_46_45!$A$3:$S$481,3,FALSE)</f>
        <v>4120700</v>
      </c>
      <c r="D1267" s="2" t="str">
        <f>VLOOKUP($A1267,[1]products_2021_10_19_12_46_45!$A$3:$S$481,4,FALSE)</f>
        <v>Camisa Manga Corta cuello Corbata Negra T:34-44</v>
      </c>
      <c r="E1267" s="3">
        <v>38</v>
      </c>
      <c r="F1267" s="4"/>
      <c r="G1267" s="2" t="str">
        <f>VLOOKUP($A1267,[1]products_2021_10_19_12_46_45!$A$3:$S$481,16,FALSE)</f>
        <v>Dos bolsillos tipo Plaqué con tapa, botón, ribete y tabla._x000D_
Charreteras en hombros._x000D_
Cuello común tipo corbata.</v>
      </c>
      <c r="H1267" s="2" t="str">
        <f>IFERROR(VLOOKUP($A1267,[1]products_2021_10_19_12_46_45!$A$3:$S$481,17,FALSE),"")</f>
        <v/>
      </c>
      <c r="I1267" s="2" t="str">
        <f>VLOOKUP($A1267,[1]products_2021_10_19_12_46_45!$A$3:$S$481,5,FALSE)</f>
        <v>Indumentaria militar</v>
      </c>
      <c r="J1267" s="2" t="str">
        <f>IFERROR(VLOOKUP($A1267,[1]products_2021_10_19_12_46_45!$A$3:$S$481,6,FALSE),"")</f>
        <v>Camisas</v>
      </c>
      <c r="K1267" s="2" t="str">
        <f>IFERROR(VLOOKUP($A1267,[1]products_2021_10_19_12_46_45!$A$3:$S$481,7,FALSE),"")</f>
        <v>Manga corta</v>
      </c>
      <c r="L1267" s="2" t="str">
        <f>IFERROR(VLOOKUP($A1267,[1]products_2021_10_19_12_46_45!$A$3:$S$481,8,FALSE),"")</f>
        <v/>
      </c>
      <c r="M1267" s="2" t="str">
        <f>IFERROR(VLOOKUP($A1267,[1]products_2021_10_19_12_46_45!$A$3:$S$481,9,FALSE),"")</f>
        <v>Camisa, Batista, Manga Corta</v>
      </c>
      <c r="N1267" s="2">
        <f>IFERROR(VLOOKUP(C1267,[2]articulo!$A$1:$D$9000,4,FALSE),"")</f>
        <v>3600</v>
      </c>
      <c r="O1267" s="2" t="str">
        <f>VLOOKUP($A1267,[1]products_2021_10_19_12_46_45!$A$3:$S$481,18,FALSE)</f>
        <v>https://rerda.com/4194/camisa-mc-cuello-corbata-negra-t34-44.jpg</v>
      </c>
      <c r="P1267" s="2">
        <f>IFERROR(VLOOKUP(B1267,[3]stock!$A$1:$B$9000,2,FALSE),"0")</f>
        <v>1</v>
      </c>
      <c r="Q1267" s="2">
        <f>VLOOKUP($A1267,[1]products_2021_10_19_12_46_45!$A$3:$S$481,11,FALSE)</f>
        <v>5</v>
      </c>
      <c r="R1267" s="2">
        <f>VLOOKUP($A1267,[1]products_2021_10_19_12_46_45!$A$3:$S$481,12,FALSE)</f>
        <v>5</v>
      </c>
      <c r="S1267" s="2">
        <f>VLOOKUP($A1267,[1]products_2021_10_19_12_46_45!$A$3:$S$481,13,FALSE)</f>
        <v>5</v>
      </c>
      <c r="T1267" s="2">
        <f>VLOOKUP($A1267,[1]products_2021_10_19_12_46_45!$A$3:$S$481,14,FALSE)</f>
        <v>0.03</v>
      </c>
      <c r="U1267" s="2"/>
      <c r="V1267" s="2"/>
      <c r="W1267" s="2"/>
      <c r="X1267" s="2"/>
      <c r="Y1267" s="2"/>
      <c r="Z1267" s="2"/>
      <c r="AA1267" s="2"/>
      <c r="AB1267" s="2"/>
      <c r="AC1267" s="2"/>
      <c r="AD1267" s="2"/>
      <c r="AE1267" s="2"/>
      <c r="AF1267" s="2"/>
      <c r="AG1267" s="2"/>
      <c r="AH1267" s="2"/>
      <c r="AI1267" s="2"/>
      <c r="AJ1267" s="2"/>
      <c r="AK1267" s="2"/>
      <c r="AL1267" s="2"/>
      <c r="AM1267" s="2"/>
      <c r="AN1267" s="2"/>
      <c r="AO1267" s="2"/>
      <c r="AP1267" s="2"/>
      <c r="AQ1267" s="2"/>
      <c r="AR1267" s="2"/>
      <c r="AS1267" s="2"/>
    </row>
    <row r="1268" spans="1:45" hidden="1" x14ac:dyDescent="0.25">
      <c r="A1268" s="2">
        <v>888</v>
      </c>
      <c r="B1268" s="2">
        <v>412070040</v>
      </c>
      <c r="C1268" s="2">
        <f>VLOOKUP($A1268,[1]products_2021_10_19_12_46_45!$A$3:$S$481,3,FALSE)</f>
        <v>4120700</v>
      </c>
      <c r="D1268" s="2" t="str">
        <f>VLOOKUP($A1268,[1]products_2021_10_19_12_46_45!$A$3:$S$481,4,FALSE)</f>
        <v>Camisa Manga Corta cuello Corbata Negra T:34-44</v>
      </c>
      <c r="E1268" s="3">
        <v>40</v>
      </c>
      <c r="F1268" s="4"/>
      <c r="G1268" s="2" t="str">
        <f>VLOOKUP($A1268,[1]products_2021_10_19_12_46_45!$A$3:$S$481,16,FALSE)</f>
        <v>Dos bolsillos tipo Plaqué con tapa, botón, ribete y tabla._x000D_
Charreteras en hombros._x000D_
Cuello común tipo corbata.</v>
      </c>
      <c r="H1268" s="2" t="str">
        <f>IFERROR(VLOOKUP($A1268,[1]products_2021_10_19_12_46_45!$A$3:$S$481,17,FALSE),"")</f>
        <v/>
      </c>
      <c r="I1268" s="2" t="str">
        <f>VLOOKUP($A1268,[1]products_2021_10_19_12_46_45!$A$3:$S$481,5,FALSE)</f>
        <v>Indumentaria militar</v>
      </c>
      <c r="J1268" s="2" t="str">
        <f>IFERROR(VLOOKUP($A1268,[1]products_2021_10_19_12_46_45!$A$3:$S$481,6,FALSE),"")</f>
        <v>Camisas</v>
      </c>
      <c r="K1268" s="2" t="str">
        <f>IFERROR(VLOOKUP($A1268,[1]products_2021_10_19_12_46_45!$A$3:$S$481,7,FALSE),"")</f>
        <v>Manga corta</v>
      </c>
      <c r="L1268" s="2" t="str">
        <f>IFERROR(VLOOKUP($A1268,[1]products_2021_10_19_12_46_45!$A$3:$S$481,8,FALSE),"")</f>
        <v/>
      </c>
      <c r="M1268" s="2" t="str">
        <f>IFERROR(VLOOKUP($A1268,[1]products_2021_10_19_12_46_45!$A$3:$S$481,9,FALSE),"")</f>
        <v>Camisa, Batista, Manga Corta</v>
      </c>
      <c r="N1268" s="2">
        <f>IFERROR(VLOOKUP(C1268,[2]articulo!$A$1:$D$9000,4,FALSE),"")</f>
        <v>3600</v>
      </c>
      <c r="O1268" s="2" t="str">
        <f>VLOOKUP($A1268,[1]products_2021_10_19_12_46_45!$A$3:$S$481,18,FALSE)</f>
        <v>https://rerda.com/4194/camisa-mc-cuello-corbata-negra-t34-44.jpg</v>
      </c>
      <c r="P1268" s="2">
        <f>IFERROR(VLOOKUP(B1268,[3]stock!$A$1:$B$9000,2,FALSE),"0")</f>
        <v>6</v>
      </c>
      <c r="Q1268" s="2">
        <f>VLOOKUP($A1268,[1]products_2021_10_19_12_46_45!$A$3:$S$481,11,FALSE)</f>
        <v>5</v>
      </c>
      <c r="R1268" s="2">
        <f>VLOOKUP($A1268,[1]products_2021_10_19_12_46_45!$A$3:$S$481,12,FALSE)</f>
        <v>5</v>
      </c>
      <c r="S1268" s="2">
        <f>VLOOKUP($A1268,[1]products_2021_10_19_12_46_45!$A$3:$S$481,13,FALSE)</f>
        <v>5</v>
      </c>
      <c r="T1268" s="2">
        <f>VLOOKUP($A1268,[1]products_2021_10_19_12_46_45!$A$3:$S$481,14,FALSE)</f>
        <v>0.03</v>
      </c>
      <c r="U1268" s="2"/>
      <c r="V1268" s="2"/>
      <c r="W1268" s="2"/>
      <c r="X1268" s="2"/>
      <c r="Y1268" s="2"/>
      <c r="Z1268" s="2"/>
      <c r="AA1268" s="2"/>
      <c r="AB1268" s="2"/>
      <c r="AC1268" s="2"/>
      <c r="AD1268" s="2"/>
      <c r="AE1268" s="2"/>
      <c r="AF1268" s="2"/>
      <c r="AG1268" s="2"/>
      <c r="AH1268" s="2"/>
      <c r="AI1268" s="2"/>
      <c r="AJ1268" s="2"/>
      <c r="AK1268" s="2"/>
      <c r="AL1268" s="2"/>
      <c r="AM1268" s="2"/>
      <c r="AN1268" s="2"/>
      <c r="AO1268" s="2"/>
      <c r="AP1268" s="2"/>
      <c r="AQ1268" s="2"/>
      <c r="AR1268" s="2"/>
      <c r="AS1268" s="2"/>
    </row>
    <row r="1269" spans="1:45" hidden="1" x14ac:dyDescent="0.25">
      <c r="A1269" s="2">
        <v>888</v>
      </c>
      <c r="B1269" s="2">
        <v>412070042</v>
      </c>
      <c r="C1269" s="2">
        <f>VLOOKUP($A1269,[1]products_2021_10_19_12_46_45!$A$3:$S$481,3,FALSE)</f>
        <v>4120700</v>
      </c>
      <c r="D1269" s="2" t="str">
        <f>VLOOKUP($A1269,[1]products_2021_10_19_12_46_45!$A$3:$S$481,4,FALSE)</f>
        <v>Camisa Manga Corta cuello Corbata Negra T:34-44</v>
      </c>
      <c r="E1269" s="3">
        <v>42</v>
      </c>
      <c r="F1269" s="4"/>
      <c r="G1269" s="2" t="str">
        <f>VLOOKUP($A1269,[1]products_2021_10_19_12_46_45!$A$3:$S$481,16,FALSE)</f>
        <v>Dos bolsillos tipo Plaqué con tapa, botón, ribete y tabla._x000D_
Charreteras en hombros._x000D_
Cuello común tipo corbata.</v>
      </c>
      <c r="H1269" s="2" t="str">
        <f>IFERROR(VLOOKUP($A1269,[1]products_2021_10_19_12_46_45!$A$3:$S$481,17,FALSE),"")</f>
        <v/>
      </c>
      <c r="I1269" s="2" t="str">
        <f>VLOOKUP($A1269,[1]products_2021_10_19_12_46_45!$A$3:$S$481,5,FALSE)</f>
        <v>Indumentaria militar</v>
      </c>
      <c r="J1269" s="2" t="str">
        <f>IFERROR(VLOOKUP($A1269,[1]products_2021_10_19_12_46_45!$A$3:$S$481,6,FALSE),"")</f>
        <v>Camisas</v>
      </c>
      <c r="K1269" s="2" t="str">
        <f>IFERROR(VLOOKUP($A1269,[1]products_2021_10_19_12_46_45!$A$3:$S$481,7,FALSE),"")</f>
        <v>Manga corta</v>
      </c>
      <c r="L1269" s="2" t="str">
        <f>IFERROR(VLOOKUP($A1269,[1]products_2021_10_19_12_46_45!$A$3:$S$481,8,FALSE),"")</f>
        <v/>
      </c>
      <c r="M1269" s="2" t="str">
        <f>IFERROR(VLOOKUP($A1269,[1]products_2021_10_19_12_46_45!$A$3:$S$481,9,FALSE),"")</f>
        <v>Camisa, Batista, Manga Corta</v>
      </c>
      <c r="N1269" s="2">
        <f>IFERROR(VLOOKUP(C1269,[2]articulo!$A$1:$D$9000,4,FALSE),"")</f>
        <v>3600</v>
      </c>
      <c r="O1269" s="2" t="str">
        <f>VLOOKUP($A1269,[1]products_2021_10_19_12_46_45!$A$3:$S$481,18,FALSE)</f>
        <v>https://rerda.com/4194/camisa-mc-cuello-corbata-negra-t34-44.jpg</v>
      </c>
      <c r="P1269" s="2">
        <f>IFERROR(VLOOKUP(B1269,[3]stock!$A$1:$B$9000,2,FALSE),"0")</f>
        <v>0</v>
      </c>
      <c r="Q1269" s="2">
        <f>VLOOKUP($A1269,[1]products_2021_10_19_12_46_45!$A$3:$S$481,11,FALSE)</f>
        <v>5</v>
      </c>
      <c r="R1269" s="2">
        <f>VLOOKUP($A1269,[1]products_2021_10_19_12_46_45!$A$3:$S$481,12,FALSE)</f>
        <v>5</v>
      </c>
      <c r="S1269" s="2">
        <f>VLOOKUP($A1269,[1]products_2021_10_19_12_46_45!$A$3:$S$481,13,FALSE)</f>
        <v>5</v>
      </c>
      <c r="T1269" s="2">
        <f>VLOOKUP($A1269,[1]products_2021_10_19_12_46_45!$A$3:$S$481,14,FALSE)</f>
        <v>0.03</v>
      </c>
      <c r="U1269" s="2"/>
      <c r="V1269" s="2"/>
      <c r="W1269" s="2"/>
      <c r="X1269" s="2"/>
      <c r="Y1269" s="2"/>
      <c r="Z1269" s="2"/>
      <c r="AA1269" s="2"/>
      <c r="AB1269" s="2"/>
      <c r="AC1269" s="2"/>
      <c r="AD1269" s="2"/>
      <c r="AE1269" s="2"/>
      <c r="AF1269" s="2"/>
      <c r="AG1269" s="2"/>
      <c r="AH1269" s="2"/>
      <c r="AI1269" s="2"/>
      <c r="AJ1269" s="2"/>
      <c r="AK1269" s="2"/>
      <c r="AL1269" s="2"/>
      <c r="AM1269" s="2"/>
      <c r="AN1269" s="2"/>
      <c r="AO1269" s="2"/>
      <c r="AP1269" s="2"/>
      <c r="AQ1269" s="2"/>
      <c r="AR1269" s="2"/>
      <c r="AS1269" s="2"/>
    </row>
    <row r="1270" spans="1:45" hidden="1" x14ac:dyDescent="0.25">
      <c r="A1270" s="2">
        <v>888</v>
      </c>
      <c r="B1270" s="2">
        <v>412070044</v>
      </c>
      <c r="C1270" s="2">
        <f>VLOOKUP($A1270,[1]products_2021_10_19_12_46_45!$A$3:$S$481,3,FALSE)</f>
        <v>4120700</v>
      </c>
      <c r="D1270" s="2" t="str">
        <f>VLOOKUP($A1270,[1]products_2021_10_19_12_46_45!$A$3:$S$481,4,FALSE)</f>
        <v>Camisa Manga Corta cuello Corbata Negra T:34-44</v>
      </c>
      <c r="E1270" s="3">
        <v>44</v>
      </c>
      <c r="F1270" s="4"/>
      <c r="G1270" s="2" t="str">
        <f>VLOOKUP($A1270,[1]products_2021_10_19_12_46_45!$A$3:$S$481,16,FALSE)</f>
        <v>Dos bolsillos tipo Plaqué con tapa, botón, ribete y tabla._x000D_
Charreteras en hombros._x000D_
Cuello común tipo corbata.</v>
      </c>
      <c r="H1270" s="2" t="str">
        <f>IFERROR(VLOOKUP($A1270,[1]products_2021_10_19_12_46_45!$A$3:$S$481,17,FALSE),"")</f>
        <v/>
      </c>
      <c r="I1270" s="2" t="str">
        <f>VLOOKUP($A1270,[1]products_2021_10_19_12_46_45!$A$3:$S$481,5,FALSE)</f>
        <v>Indumentaria militar</v>
      </c>
      <c r="J1270" s="2" t="str">
        <f>IFERROR(VLOOKUP($A1270,[1]products_2021_10_19_12_46_45!$A$3:$S$481,6,FALSE),"")</f>
        <v>Camisas</v>
      </c>
      <c r="K1270" s="2" t="str">
        <f>IFERROR(VLOOKUP($A1270,[1]products_2021_10_19_12_46_45!$A$3:$S$481,7,FALSE),"")</f>
        <v>Manga corta</v>
      </c>
      <c r="L1270" s="2" t="str">
        <f>IFERROR(VLOOKUP($A1270,[1]products_2021_10_19_12_46_45!$A$3:$S$481,8,FALSE),"")</f>
        <v/>
      </c>
      <c r="M1270" s="2" t="str">
        <f>IFERROR(VLOOKUP($A1270,[1]products_2021_10_19_12_46_45!$A$3:$S$481,9,FALSE),"")</f>
        <v>Camisa, Batista, Manga Corta</v>
      </c>
      <c r="N1270" s="2">
        <f>IFERROR(VLOOKUP(C1270,[2]articulo!$A$1:$D$9000,4,FALSE),"")</f>
        <v>3600</v>
      </c>
      <c r="O1270" s="2" t="str">
        <f>VLOOKUP($A1270,[1]products_2021_10_19_12_46_45!$A$3:$S$481,18,FALSE)</f>
        <v>https://rerda.com/4194/camisa-mc-cuello-corbata-negra-t34-44.jpg</v>
      </c>
      <c r="P1270" s="2">
        <f>IFERROR(VLOOKUP(B1270,[3]stock!$A$1:$B$9000,2,FALSE),"0")</f>
        <v>0</v>
      </c>
      <c r="Q1270" s="2">
        <f>VLOOKUP($A1270,[1]products_2021_10_19_12_46_45!$A$3:$S$481,11,FALSE)</f>
        <v>5</v>
      </c>
      <c r="R1270" s="2">
        <f>VLOOKUP($A1270,[1]products_2021_10_19_12_46_45!$A$3:$S$481,12,FALSE)</f>
        <v>5</v>
      </c>
      <c r="S1270" s="2">
        <f>VLOOKUP($A1270,[1]products_2021_10_19_12_46_45!$A$3:$S$481,13,FALSE)</f>
        <v>5</v>
      </c>
      <c r="T1270" s="2">
        <f>VLOOKUP($A1270,[1]products_2021_10_19_12_46_45!$A$3:$S$481,14,FALSE)</f>
        <v>0.03</v>
      </c>
      <c r="U1270" s="2"/>
      <c r="V1270" s="2"/>
      <c r="W1270" s="2"/>
      <c r="X1270" s="2"/>
      <c r="Y1270" s="2"/>
      <c r="Z1270" s="2"/>
      <c r="AA1270" s="2"/>
      <c r="AB1270" s="2"/>
      <c r="AC1270" s="2"/>
      <c r="AD1270" s="2"/>
      <c r="AE1270" s="2"/>
      <c r="AF1270" s="2"/>
      <c r="AG1270" s="2"/>
      <c r="AH1270" s="2"/>
      <c r="AI1270" s="2"/>
      <c r="AJ1270" s="2"/>
      <c r="AK1270" s="2"/>
      <c r="AL1270" s="2"/>
      <c r="AM1270" s="2"/>
      <c r="AN1270" s="2"/>
      <c r="AO1270" s="2"/>
      <c r="AP1270" s="2"/>
      <c r="AQ1270" s="2"/>
      <c r="AR1270" s="2"/>
      <c r="AS1270" s="2"/>
    </row>
    <row r="1271" spans="1:45" hidden="1" x14ac:dyDescent="0.25">
      <c r="A1271" s="2">
        <v>889</v>
      </c>
      <c r="B1271" s="2">
        <v>412070146</v>
      </c>
      <c r="C1271" s="2">
        <f>VLOOKUP($A1271,[1]products_2021_10_19_12_46_45!$A$3:$S$481,3,FALSE)</f>
        <v>4120701</v>
      </c>
      <c r="D1271" s="2" t="str">
        <f>VLOOKUP($A1271,[1]products_2021_10_19_12_46_45!$A$3:$S$481,4,FALSE)</f>
        <v>Camisa Manga Corta cuello Corbata Negra T:46-50</v>
      </c>
      <c r="E1271" s="3">
        <v>46</v>
      </c>
      <c r="F1271" s="4"/>
      <c r="G1271" s="2" t="str">
        <f>VLOOKUP($A1271,[1]products_2021_10_19_12_46_45!$A$3:$S$481,16,FALSE)</f>
        <v>Dos bolsillos tipo Plaqué con tapa, botón, ribete y tabla._x000D_
Charreteras en hombros._x000D_
Cuello común tipo corbata.</v>
      </c>
      <c r="H1271" s="2" t="str">
        <f>IFERROR(VLOOKUP($A1271,[1]products_2021_10_19_12_46_45!$A$3:$S$481,17,FALSE),"")</f>
        <v/>
      </c>
      <c r="I1271" s="2" t="str">
        <f>VLOOKUP($A1271,[1]products_2021_10_19_12_46_45!$A$3:$S$481,5,FALSE)</f>
        <v>Indumentaria militar</v>
      </c>
      <c r="J1271" s="2" t="str">
        <f>IFERROR(VLOOKUP($A1271,[1]products_2021_10_19_12_46_45!$A$3:$S$481,6,FALSE),"")</f>
        <v>Camisas</v>
      </c>
      <c r="K1271" s="2" t="str">
        <f>IFERROR(VLOOKUP($A1271,[1]products_2021_10_19_12_46_45!$A$3:$S$481,7,FALSE),"")</f>
        <v>Manga corta</v>
      </c>
      <c r="L1271" s="2" t="str">
        <f>IFERROR(VLOOKUP($A1271,[1]products_2021_10_19_12_46_45!$A$3:$S$481,8,FALSE),"")</f>
        <v/>
      </c>
      <c r="M1271" s="2" t="str">
        <f>IFERROR(VLOOKUP($A1271,[1]products_2021_10_19_12_46_45!$A$3:$S$481,9,FALSE),"")</f>
        <v>Camisa, Batista, Manga Corta</v>
      </c>
      <c r="N1271" s="2">
        <f>IFERROR(VLOOKUP(C1271,[2]articulo!$A$1:$D$9000,4,FALSE),"")</f>
        <v>3750</v>
      </c>
      <c r="O1271" s="2" t="str">
        <f>VLOOKUP($A1271,[1]products_2021_10_19_12_46_45!$A$3:$S$481,18,FALSE)</f>
        <v>https://rerda.com/4195/camisa-mc-cuello-corbata-negra-t46-50.jpg</v>
      </c>
      <c r="P1271" s="2">
        <f>IFERROR(VLOOKUP(B1271,[3]stock!$A$1:$B$9000,2,FALSE),"0")</f>
        <v>0</v>
      </c>
      <c r="Q1271" s="2">
        <f>VLOOKUP($A1271,[1]products_2021_10_19_12_46_45!$A$3:$S$481,11,FALSE)</f>
        <v>5</v>
      </c>
      <c r="R1271" s="2">
        <f>VLOOKUP($A1271,[1]products_2021_10_19_12_46_45!$A$3:$S$481,12,FALSE)</f>
        <v>5</v>
      </c>
      <c r="S1271" s="2">
        <f>VLOOKUP($A1271,[1]products_2021_10_19_12_46_45!$A$3:$S$481,13,FALSE)</f>
        <v>5</v>
      </c>
      <c r="T1271" s="2">
        <f>VLOOKUP($A1271,[1]products_2021_10_19_12_46_45!$A$3:$S$481,14,FALSE)</f>
        <v>0.03</v>
      </c>
      <c r="U1271" s="2"/>
      <c r="V1271" s="2"/>
      <c r="W1271" s="2"/>
      <c r="X1271" s="2"/>
      <c r="Y1271" s="2"/>
      <c r="Z1271" s="2"/>
      <c r="AA1271" s="2"/>
      <c r="AB1271" s="2"/>
      <c r="AC1271" s="2"/>
      <c r="AD1271" s="2"/>
      <c r="AE1271" s="2"/>
      <c r="AF1271" s="2"/>
      <c r="AG1271" s="2"/>
      <c r="AH1271" s="2"/>
      <c r="AI1271" s="2"/>
      <c r="AJ1271" s="2"/>
      <c r="AK1271" s="2"/>
      <c r="AL1271" s="2"/>
      <c r="AM1271" s="2"/>
      <c r="AN1271" s="2"/>
      <c r="AO1271" s="2"/>
      <c r="AP1271" s="2"/>
      <c r="AQ1271" s="2"/>
      <c r="AR1271" s="2"/>
      <c r="AS1271" s="2"/>
    </row>
    <row r="1272" spans="1:45" hidden="1" x14ac:dyDescent="0.25">
      <c r="A1272" s="2">
        <v>889</v>
      </c>
      <c r="B1272" s="2">
        <v>412070148</v>
      </c>
      <c r="C1272" s="2">
        <f>VLOOKUP($A1272,[1]products_2021_10_19_12_46_45!$A$3:$S$481,3,FALSE)</f>
        <v>4120701</v>
      </c>
      <c r="D1272" s="2" t="str">
        <f>VLOOKUP($A1272,[1]products_2021_10_19_12_46_45!$A$3:$S$481,4,FALSE)</f>
        <v>Camisa Manga Corta cuello Corbata Negra T:46-50</v>
      </c>
      <c r="E1272" s="3">
        <v>48</v>
      </c>
      <c r="F1272" s="4"/>
      <c r="G1272" s="2" t="str">
        <f>VLOOKUP($A1272,[1]products_2021_10_19_12_46_45!$A$3:$S$481,16,FALSE)</f>
        <v>Dos bolsillos tipo Plaqué con tapa, botón, ribete y tabla._x000D_
Charreteras en hombros._x000D_
Cuello común tipo corbata.</v>
      </c>
      <c r="H1272" s="2" t="str">
        <f>IFERROR(VLOOKUP($A1272,[1]products_2021_10_19_12_46_45!$A$3:$S$481,17,FALSE),"")</f>
        <v/>
      </c>
      <c r="I1272" s="2" t="str">
        <f>VLOOKUP($A1272,[1]products_2021_10_19_12_46_45!$A$3:$S$481,5,FALSE)</f>
        <v>Indumentaria militar</v>
      </c>
      <c r="J1272" s="2" t="str">
        <f>IFERROR(VLOOKUP($A1272,[1]products_2021_10_19_12_46_45!$A$3:$S$481,6,FALSE),"")</f>
        <v>Camisas</v>
      </c>
      <c r="K1272" s="2" t="str">
        <f>IFERROR(VLOOKUP($A1272,[1]products_2021_10_19_12_46_45!$A$3:$S$481,7,FALSE),"")</f>
        <v>Manga corta</v>
      </c>
      <c r="L1272" s="2" t="str">
        <f>IFERROR(VLOOKUP($A1272,[1]products_2021_10_19_12_46_45!$A$3:$S$481,8,FALSE),"")</f>
        <v/>
      </c>
      <c r="M1272" s="2" t="str">
        <f>IFERROR(VLOOKUP($A1272,[1]products_2021_10_19_12_46_45!$A$3:$S$481,9,FALSE),"")</f>
        <v>Camisa, Batista, Manga Corta</v>
      </c>
      <c r="N1272" s="2">
        <f>IFERROR(VLOOKUP(C1272,[2]articulo!$A$1:$D$9000,4,FALSE),"")</f>
        <v>3750</v>
      </c>
      <c r="O1272" s="2" t="str">
        <f>VLOOKUP($A1272,[1]products_2021_10_19_12_46_45!$A$3:$S$481,18,FALSE)</f>
        <v>https://rerda.com/4195/camisa-mc-cuello-corbata-negra-t46-50.jpg</v>
      </c>
      <c r="P1272" s="2">
        <f>IFERROR(VLOOKUP(B1272,[3]stock!$A$1:$B$9000,2,FALSE),"0")</f>
        <v>0</v>
      </c>
      <c r="Q1272" s="2">
        <f>VLOOKUP($A1272,[1]products_2021_10_19_12_46_45!$A$3:$S$481,11,FALSE)</f>
        <v>5</v>
      </c>
      <c r="R1272" s="2">
        <f>VLOOKUP($A1272,[1]products_2021_10_19_12_46_45!$A$3:$S$481,12,FALSE)</f>
        <v>5</v>
      </c>
      <c r="S1272" s="2">
        <f>VLOOKUP($A1272,[1]products_2021_10_19_12_46_45!$A$3:$S$481,13,FALSE)</f>
        <v>5</v>
      </c>
      <c r="T1272" s="2">
        <f>VLOOKUP($A1272,[1]products_2021_10_19_12_46_45!$A$3:$S$481,14,FALSE)</f>
        <v>0.03</v>
      </c>
      <c r="U1272" s="2"/>
      <c r="V1272" s="2"/>
      <c r="W1272" s="2"/>
      <c r="X1272" s="2"/>
      <c r="Y1272" s="2"/>
      <c r="Z1272" s="2"/>
      <c r="AA1272" s="2"/>
      <c r="AB1272" s="2"/>
      <c r="AC1272" s="2"/>
      <c r="AD1272" s="2"/>
      <c r="AE1272" s="2"/>
      <c r="AF1272" s="2"/>
      <c r="AG1272" s="2"/>
      <c r="AH1272" s="2"/>
      <c r="AI1272" s="2"/>
      <c r="AJ1272" s="2"/>
      <c r="AK1272" s="2"/>
      <c r="AL1272" s="2"/>
      <c r="AM1272" s="2"/>
      <c r="AN1272" s="2"/>
      <c r="AO1272" s="2"/>
      <c r="AP1272" s="2"/>
      <c r="AQ1272" s="2"/>
      <c r="AR1272" s="2"/>
      <c r="AS1272" s="2"/>
    </row>
    <row r="1273" spans="1:45" hidden="1" x14ac:dyDescent="0.25">
      <c r="A1273" s="2">
        <v>889</v>
      </c>
      <c r="B1273" s="2">
        <v>412070150</v>
      </c>
      <c r="C1273" s="2">
        <f>VLOOKUP($A1273,[1]products_2021_10_19_12_46_45!$A$3:$S$481,3,FALSE)</f>
        <v>4120701</v>
      </c>
      <c r="D1273" s="2" t="str">
        <f>VLOOKUP($A1273,[1]products_2021_10_19_12_46_45!$A$3:$S$481,4,FALSE)</f>
        <v>Camisa Manga Corta cuello Corbata Negra T:46-50</v>
      </c>
      <c r="E1273" s="3">
        <v>50</v>
      </c>
      <c r="F1273" s="4"/>
      <c r="G1273" s="2" t="str">
        <f>VLOOKUP($A1273,[1]products_2021_10_19_12_46_45!$A$3:$S$481,16,FALSE)</f>
        <v>Dos bolsillos tipo Plaqué con tapa, botón, ribete y tabla._x000D_
Charreteras en hombros._x000D_
Cuello común tipo corbata.</v>
      </c>
      <c r="H1273" s="2" t="str">
        <f>IFERROR(VLOOKUP($A1273,[1]products_2021_10_19_12_46_45!$A$3:$S$481,17,FALSE),"")</f>
        <v/>
      </c>
      <c r="I1273" s="2" t="str">
        <f>VLOOKUP($A1273,[1]products_2021_10_19_12_46_45!$A$3:$S$481,5,FALSE)</f>
        <v>Indumentaria militar</v>
      </c>
      <c r="J1273" s="2" t="str">
        <f>IFERROR(VLOOKUP($A1273,[1]products_2021_10_19_12_46_45!$A$3:$S$481,6,FALSE),"")</f>
        <v>Camisas</v>
      </c>
      <c r="K1273" s="2" t="str">
        <f>IFERROR(VLOOKUP($A1273,[1]products_2021_10_19_12_46_45!$A$3:$S$481,7,FALSE),"")</f>
        <v>Manga corta</v>
      </c>
      <c r="L1273" s="2" t="str">
        <f>IFERROR(VLOOKUP($A1273,[1]products_2021_10_19_12_46_45!$A$3:$S$481,8,FALSE),"")</f>
        <v/>
      </c>
      <c r="M1273" s="2" t="str">
        <f>IFERROR(VLOOKUP($A1273,[1]products_2021_10_19_12_46_45!$A$3:$S$481,9,FALSE),"")</f>
        <v>Camisa, Batista, Manga Corta</v>
      </c>
      <c r="N1273" s="2">
        <f>IFERROR(VLOOKUP(C1273,[2]articulo!$A$1:$D$9000,4,FALSE),"")</f>
        <v>3750</v>
      </c>
      <c r="O1273" s="2" t="str">
        <f>VLOOKUP($A1273,[1]products_2021_10_19_12_46_45!$A$3:$S$481,18,FALSE)</f>
        <v>https://rerda.com/4195/camisa-mc-cuello-corbata-negra-t46-50.jpg</v>
      </c>
      <c r="P1273" s="2">
        <f>IFERROR(VLOOKUP(B1273,[3]stock!$A$1:$B$9000,2,FALSE),"0")</f>
        <v>0</v>
      </c>
      <c r="Q1273" s="2">
        <f>VLOOKUP($A1273,[1]products_2021_10_19_12_46_45!$A$3:$S$481,11,FALSE)</f>
        <v>5</v>
      </c>
      <c r="R1273" s="2">
        <f>VLOOKUP($A1273,[1]products_2021_10_19_12_46_45!$A$3:$S$481,12,FALSE)</f>
        <v>5</v>
      </c>
      <c r="S1273" s="2">
        <f>VLOOKUP($A1273,[1]products_2021_10_19_12_46_45!$A$3:$S$481,13,FALSE)</f>
        <v>5</v>
      </c>
      <c r="T1273" s="2">
        <f>VLOOKUP($A1273,[1]products_2021_10_19_12_46_45!$A$3:$S$481,14,FALSE)</f>
        <v>0.03</v>
      </c>
      <c r="U1273" s="2"/>
      <c r="V1273" s="2"/>
      <c r="W1273" s="2"/>
      <c r="X1273" s="2"/>
      <c r="Y1273" s="2"/>
      <c r="Z1273" s="2"/>
      <c r="AA1273" s="2"/>
      <c r="AB1273" s="2"/>
      <c r="AC1273" s="2"/>
      <c r="AD1273" s="2"/>
      <c r="AE1273" s="2"/>
      <c r="AF1273" s="2"/>
      <c r="AG1273" s="2"/>
      <c r="AH1273" s="2"/>
      <c r="AI1273" s="2"/>
      <c r="AJ1273" s="2"/>
      <c r="AK1273" s="2"/>
      <c r="AL1273" s="2"/>
      <c r="AM1273" s="2"/>
      <c r="AN1273" s="2"/>
      <c r="AO1273" s="2"/>
      <c r="AP1273" s="2"/>
      <c r="AQ1273" s="2"/>
      <c r="AR1273" s="2"/>
      <c r="AS1273" s="2"/>
    </row>
    <row r="1274" spans="1:45" hidden="1" x14ac:dyDescent="0.25">
      <c r="A1274" s="2">
        <v>713</v>
      </c>
      <c r="B1274" s="2">
        <v>412075352</v>
      </c>
      <c r="C1274" s="2">
        <f>VLOOKUP($A1274,[1]products_2021_10_19_12_46_45!$A$3:$S$481,3,FALSE)</f>
        <v>4120753</v>
      </c>
      <c r="D1274" s="2" t="str">
        <f>VLOOKUP($A1274,[1]products_2021_10_19_12_46_45!$A$3:$S$481,4,FALSE)</f>
        <v>Camisa Manga Larga Celeste T:52-56</v>
      </c>
      <c r="E1274" s="3">
        <v>52</v>
      </c>
      <c r="F1274" s="4"/>
      <c r="G1274" s="2" t="str">
        <f>VLOOKUP($A1274,[1]products_2021_10_19_12_46_45!$A$3:$S$481,16,FALSE)</f>
        <v>Dos bolsillos tipo Plaqué con tapa, botón, ribete y tabla._x000D_
Charreteras en hombros._x000D_
Cuello tipo francés.</v>
      </c>
      <c r="H1274" s="2" t="str">
        <f>IFERROR(VLOOKUP($A1274,[1]products_2021_10_19_12_46_45!$A$3:$S$481,17,FALSE),"")</f>
        <v/>
      </c>
      <c r="I1274" s="2" t="str">
        <f>VLOOKUP($A1274,[1]products_2021_10_19_12_46_45!$A$3:$S$481,5,FALSE)</f>
        <v>Indumentaria militar</v>
      </c>
      <c r="J1274" s="2" t="str">
        <f>IFERROR(VLOOKUP($A1274,[1]products_2021_10_19_12_46_45!$A$3:$S$481,6,FALSE),"")</f>
        <v>Camisas</v>
      </c>
      <c r="K1274" s="2" t="str">
        <f>IFERROR(VLOOKUP($A1274,[1]products_2021_10_19_12_46_45!$A$3:$S$481,7,FALSE),"")</f>
        <v>Manga larga</v>
      </c>
      <c r="L1274" s="2" t="str">
        <f>IFERROR(VLOOKUP($A1274,[1]products_2021_10_19_12_46_45!$A$3:$S$481,8,FALSE),"")</f>
        <v/>
      </c>
      <c r="M1274" s="2" t="str">
        <f>IFERROR(VLOOKUP($A1274,[1]products_2021_10_19_12_46_45!$A$3:$S$481,9,FALSE),"")</f>
        <v>Camisa, Manga Larga, Batista</v>
      </c>
      <c r="N1274" s="2">
        <f>IFERROR(VLOOKUP(C1274,[2]articulo!$A$1:$D$9000,4,FALSE),"")</f>
        <v>3800</v>
      </c>
      <c r="O1274" s="2" t="str">
        <f>VLOOKUP($A1274,[1]products_2021_10_19_12_46_45!$A$3:$S$481,18,FALSE)</f>
        <v>https://rerda.com/3341/camisa-ml-celeste-t52-56.jpg,https://rerda.com/3342/camisa-ml-celeste-t52-56.jpg</v>
      </c>
      <c r="P1274" s="2">
        <f>IFERROR(VLOOKUP(B1274,[3]stock!$A$1:$B$9000,2,FALSE),"0")</f>
        <v>10</v>
      </c>
      <c r="Q1274" s="2">
        <f>VLOOKUP($A1274,[1]products_2021_10_19_12_46_45!$A$3:$S$481,11,FALSE)</f>
        <v>5</v>
      </c>
      <c r="R1274" s="2">
        <f>VLOOKUP($A1274,[1]products_2021_10_19_12_46_45!$A$3:$S$481,12,FALSE)</f>
        <v>5</v>
      </c>
      <c r="S1274" s="2">
        <f>VLOOKUP($A1274,[1]products_2021_10_19_12_46_45!$A$3:$S$481,13,FALSE)</f>
        <v>5</v>
      </c>
      <c r="T1274" s="2">
        <f>VLOOKUP($A1274,[1]products_2021_10_19_12_46_45!$A$3:$S$481,14,FALSE)</f>
        <v>0.03</v>
      </c>
      <c r="U1274" s="2"/>
      <c r="V1274" s="2"/>
      <c r="W1274" s="2"/>
      <c r="X1274" s="2"/>
      <c r="Y1274" s="2"/>
      <c r="Z1274" s="2"/>
      <c r="AA1274" s="2"/>
      <c r="AB1274" s="2"/>
      <c r="AC1274" s="2"/>
      <c r="AD1274" s="2"/>
      <c r="AE1274" s="2"/>
      <c r="AF1274" s="2"/>
      <c r="AG1274" s="2"/>
      <c r="AH1274" s="2"/>
      <c r="AI1274" s="2"/>
      <c r="AJ1274" s="2"/>
      <c r="AK1274" s="2"/>
      <c r="AL1274" s="2"/>
      <c r="AM1274" s="2"/>
      <c r="AN1274" s="2"/>
      <c r="AO1274" s="2"/>
      <c r="AP1274" s="2"/>
      <c r="AQ1274" s="2"/>
      <c r="AR1274" s="2"/>
      <c r="AS1274" s="2"/>
    </row>
    <row r="1275" spans="1:45" hidden="1" x14ac:dyDescent="0.25">
      <c r="A1275" s="2">
        <v>713</v>
      </c>
      <c r="B1275" s="2">
        <v>412075354</v>
      </c>
      <c r="C1275" s="2">
        <f>VLOOKUP($A1275,[1]products_2021_10_19_12_46_45!$A$3:$S$481,3,FALSE)</f>
        <v>4120753</v>
      </c>
      <c r="D1275" s="2" t="str">
        <f>VLOOKUP($A1275,[1]products_2021_10_19_12_46_45!$A$3:$S$481,4,FALSE)</f>
        <v>Camisa Manga Larga Celeste T:52-56</v>
      </c>
      <c r="E1275" s="3">
        <v>54</v>
      </c>
      <c r="F1275" s="4"/>
      <c r="G1275" s="2" t="str">
        <f>VLOOKUP($A1275,[1]products_2021_10_19_12_46_45!$A$3:$S$481,16,FALSE)</f>
        <v>Dos bolsillos tipo Plaqué con tapa, botón, ribete y tabla._x000D_
Charreteras en hombros._x000D_
Cuello tipo francés.</v>
      </c>
      <c r="H1275" s="2" t="str">
        <f>IFERROR(VLOOKUP($A1275,[1]products_2021_10_19_12_46_45!$A$3:$S$481,17,FALSE),"")</f>
        <v/>
      </c>
      <c r="I1275" s="2" t="str">
        <f>VLOOKUP($A1275,[1]products_2021_10_19_12_46_45!$A$3:$S$481,5,FALSE)</f>
        <v>Indumentaria militar</v>
      </c>
      <c r="J1275" s="2" t="str">
        <f>IFERROR(VLOOKUP($A1275,[1]products_2021_10_19_12_46_45!$A$3:$S$481,6,FALSE),"")</f>
        <v>Camisas</v>
      </c>
      <c r="K1275" s="2" t="str">
        <f>IFERROR(VLOOKUP($A1275,[1]products_2021_10_19_12_46_45!$A$3:$S$481,7,FALSE),"")</f>
        <v>Manga larga</v>
      </c>
      <c r="L1275" s="2" t="str">
        <f>IFERROR(VLOOKUP($A1275,[1]products_2021_10_19_12_46_45!$A$3:$S$481,8,FALSE),"")</f>
        <v/>
      </c>
      <c r="M1275" s="2" t="str">
        <f>IFERROR(VLOOKUP($A1275,[1]products_2021_10_19_12_46_45!$A$3:$S$481,9,FALSE),"")</f>
        <v>Camisa, Manga Larga, Batista</v>
      </c>
      <c r="N1275" s="2">
        <f>IFERROR(VLOOKUP(C1275,[2]articulo!$A$1:$D$9000,4,FALSE),"")</f>
        <v>3800</v>
      </c>
      <c r="O1275" s="2" t="str">
        <f>VLOOKUP($A1275,[1]products_2021_10_19_12_46_45!$A$3:$S$481,18,FALSE)</f>
        <v>https://rerda.com/3341/camisa-ml-celeste-t52-56.jpg,https://rerda.com/3342/camisa-ml-celeste-t52-56.jpg</v>
      </c>
      <c r="P1275" s="2">
        <f>IFERROR(VLOOKUP(B1275,[3]stock!$A$1:$B$9000,2,FALSE),"0")</f>
        <v>0</v>
      </c>
      <c r="Q1275" s="2">
        <f>VLOOKUP($A1275,[1]products_2021_10_19_12_46_45!$A$3:$S$481,11,FALSE)</f>
        <v>5</v>
      </c>
      <c r="R1275" s="2">
        <f>VLOOKUP($A1275,[1]products_2021_10_19_12_46_45!$A$3:$S$481,12,FALSE)</f>
        <v>5</v>
      </c>
      <c r="S1275" s="2">
        <f>VLOOKUP($A1275,[1]products_2021_10_19_12_46_45!$A$3:$S$481,13,FALSE)</f>
        <v>5</v>
      </c>
      <c r="T1275" s="2">
        <f>VLOOKUP($A1275,[1]products_2021_10_19_12_46_45!$A$3:$S$481,14,FALSE)</f>
        <v>0.03</v>
      </c>
      <c r="U1275" s="2"/>
      <c r="V1275" s="2"/>
      <c r="W1275" s="2"/>
      <c r="X1275" s="2"/>
      <c r="Y1275" s="2"/>
      <c r="Z1275" s="2"/>
      <c r="AA1275" s="2"/>
      <c r="AB1275" s="2"/>
      <c r="AC1275" s="2"/>
      <c r="AD1275" s="2"/>
      <c r="AE1275" s="2"/>
      <c r="AF1275" s="2"/>
      <c r="AG1275" s="2"/>
      <c r="AH1275" s="2"/>
      <c r="AI1275" s="2"/>
      <c r="AJ1275" s="2"/>
      <c r="AK1275" s="2"/>
      <c r="AL1275" s="2"/>
      <c r="AM1275" s="2"/>
      <c r="AN1275" s="2"/>
      <c r="AO1275" s="2"/>
      <c r="AP1275" s="2"/>
      <c r="AQ1275" s="2"/>
      <c r="AR1275" s="2"/>
      <c r="AS1275" s="2"/>
    </row>
    <row r="1276" spans="1:45" hidden="1" x14ac:dyDescent="0.25">
      <c r="A1276" s="2">
        <v>713</v>
      </c>
      <c r="B1276" s="2">
        <v>412075356</v>
      </c>
      <c r="C1276" s="2">
        <f>VLOOKUP($A1276,[1]products_2021_10_19_12_46_45!$A$3:$S$481,3,FALSE)</f>
        <v>4120753</v>
      </c>
      <c r="D1276" s="2" t="str">
        <f>VLOOKUP($A1276,[1]products_2021_10_19_12_46_45!$A$3:$S$481,4,FALSE)</f>
        <v>Camisa Manga Larga Celeste T:52-56</v>
      </c>
      <c r="E1276" s="3">
        <v>56</v>
      </c>
      <c r="F1276" s="4"/>
      <c r="G1276" s="2" t="str">
        <f>VLOOKUP($A1276,[1]products_2021_10_19_12_46_45!$A$3:$S$481,16,FALSE)</f>
        <v>Dos bolsillos tipo Plaqué con tapa, botón, ribete y tabla._x000D_
Charreteras en hombros._x000D_
Cuello tipo francés.</v>
      </c>
      <c r="H1276" s="2" t="str">
        <f>IFERROR(VLOOKUP($A1276,[1]products_2021_10_19_12_46_45!$A$3:$S$481,17,FALSE),"")</f>
        <v/>
      </c>
      <c r="I1276" s="2" t="str">
        <f>VLOOKUP($A1276,[1]products_2021_10_19_12_46_45!$A$3:$S$481,5,FALSE)</f>
        <v>Indumentaria militar</v>
      </c>
      <c r="J1276" s="2" t="str">
        <f>IFERROR(VLOOKUP($A1276,[1]products_2021_10_19_12_46_45!$A$3:$S$481,6,FALSE),"")</f>
        <v>Camisas</v>
      </c>
      <c r="K1276" s="2" t="str">
        <f>IFERROR(VLOOKUP($A1276,[1]products_2021_10_19_12_46_45!$A$3:$S$481,7,FALSE),"")</f>
        <v>Manga larga</v>
      </c>
      <c r="L1276" s="2" t="str">
        <f>IFERROR(VLOOKUP($A1276,[1]products_2021_10_19_12_46_45!$A$3:$S$481,8,FALSE),"")</f>
        <v/>
      </c>
      <c r="M1276" s="2" t="str">
        <f>IFERROR(VLOOKUP($A1276,[1]products_2021_10_19_12_46_45!$A$3:$S$481,9,FALSE),"")</f>
        <v>Camisa, Manga Larga, Batista</v>
      </c>
      <c r="N1276" s="2">
        <f>IFERROR(VLOOKUP(C1276,[2]articulo!$A$1:$D$9000,4,FALSE),"")</f>
        <v>3800</v>
      </c>
      <c r="O1276" s="2" t="str">
        <f>VLOOKUP($A1276,[1]products_2021_10_19_12_46_45!$A$3:$S$481,18,FALSE)</f>
        <v>https://rerda.com/3341/camisa-ml-celeste-t52-56.jpg,https://rerda.com/3342/camisa-ml-celeste-t52-56.jpg</v>
      </c>
      <c r="P1276" s="2">
        <f>IFERROR(VLOOKUP(B1276,[3]stock!$A$1:$B$9000,2,FALSE),"0")</f>
        <v>3</v>
      </c>
      <c r="Q1276" s="2">
        <f>VLOOKUP($A1276,[1]products_2021_10_19_12_46_45!$A$3:$S$481,11,FALSE)</f>
        <v>5</v>
      </c>
      <c r="R1276" s="2">
        <f>VLOOKUP($A1276,[1]products_2021_10_19_12_46_45!$A$3:$S$481,12,FALSE)</f>
        <v>5</v>
      </c>
      <c r="S1276" s="2">
        <f>VLOOKUP($A1276,[1]products_2021_10_19_12_46_45!$A$3:$S$481,13,FALSE)</f>
        <v>5</v>
      </c>
      <c r="T1276" s="2">
        <f>VLOOKUP($A1276,[1]products_2021_10_19_12_46_45!$A$3:$S$481,14,FALSE)</f>
        <v>0.03</v>
      </c>
      <c r="U1276" s="2"/>
      <c r="V1276" s="2"/>
      <c r="W1276" s="2"/>
      <c r="X1276" s="2"/>
      <c r="Y1276" s="2"/>
      <c r="Z1276" s="2"/>
      <c r="AA1276" s="2"/>
      <c r="AB1276" s="2"/>
      <c r="AC1276" s="2"/>
      <c r="AD1276" s="2"/>
      <c r="AE1276" s="2"/>
      <c r="AF1276" s="2"/>
      <c r="AG1276" s="2"/>
      <c r="AH1276" s="2"/>
      <c r="AI1276" s="2"/>
      <c r="AJ1276" s="2"/>
      <c r="AK1276" s="2"/>
      <c r="AL1276" s="2"/>
      <c r="AM1276" s="2"/>
      <c r="AN1276" s="2"/>
      <c r="AO1276" s="2"/>
      <c r="AP1276" s="2"/>
      <c r="AQ1276" s="2"/>
      <c r="AR1276" s="2"/>
      <c r="AS1276" s="2"/>
    </row>
    <row r="1277" spans="1:45" hidden="1" x14ac:dyDescent="0.25">
      <c r="A1277" s="2">
        <v>920</v>
      </c>
      <c r="B1277" s="2">
        <v>412075458</v>
      </c>
      <c r="C1277" s="2">
        <f>VLOOKUP($A1277,[1]products_2021_10_19_12_46_45!$A$3:$S$481,3,FALSE)</f>
        <v>4120754</v>
      </c>
      <c r="D1277" s="2" t="str">
        <f>VLOOKUP($A1277,[1]products_2021_10_19_12_46_45!$A$3:$S$481,4,FALSE)</f>
        <v>Camisa Manga Larga Celeste T:58-62</v>
      </c>
      <c r="E1277" s="3">
        <v>58</v>
      </c>
      <c r="F1277" s="4"/>
      <c r="G1277" s="2" t="str">
        <f>VLOOKUP($A1277,[1]products_2021_10_19_12_46_45!$A$3:$S$481,16,FALSE)</f>
        <v>Dos bolsillos tipo Plaqué con tapa, botón, ribete y tabla._x000D_
Charreteras en hombros._x000D_
Cuello tipo francés.</v>
      </c>
      <c r="H1277" s="2" t="str">
        <f>IFERROR(VLOOKUP($A1277,[1]products_2021_10_19_12_46_45!$A$3:$S$481,17,FALSE),"")</f>
        <v/>
      </c>
      <c r="I1277" s="2" t="str">
        <f>VLOOKUP($A1277,[1]products_2021_10_19_12_46_45!$A$3:$S$481,5,FALSE)</f>
        <v>Indumentaria militar</v>
      </c>
      <c r="J1277" s="2" t="str">
        <f>IFERROR(VLOOKUP($A1277,[1]products_2021_10_19_12_46_45!$A$3:$S$481,6,FALSE),"")</f>
        <v>Camisas</v>
      </c>
      <c r="K1277" s="2" t="str">
        <f>IFERROR(VLOOKUP($A1277,[1]products_2021_10_19_12_46_45!$A$3:$S$481,7,FALSE),"")</f>
        <v>Manga larga</v>
      </c>
      <c r="L1277" s="2" t="str">
        <f>IFERROR(VLOOKUP($A1277,[1]products_2021_10_19_12_46_45!$A$3:$S$481,8,FALSE),"")</f>
        <v/>
      </c>
      <c r="M1277" s="2" t="str">
        <f>IFERROR(VLOOKUP($A1277,[1]products_2021_10_19_12_46_45!$A$3:$S$481,9,FALSE),"")</f>
        <v>Camisa, Manga Larga, Batista</v>
      </c>
      <c r="N1277" s="2">
        <f>IFERROR(VLOOKUP(C1277,[2]articulo!$A$1:$D$9000,4,FALSE),"")</f>
        <v>4200</v>
      </c>
      <c r="O1277" s="2" t="str">
        <f>VLOOKUP($A1277,[1]products_2021_10_19_12_46_45!$A$3:$S$481,18,FALSE)</f>
        <v>https://rerda.com/4341/camisa-ml-celeste-t58-62.jpg,https://rerda.com/4342/camisa-ml-celeste-t58-62.jpg</v>
      </c>
      <c r="P1277" s="2">
        <f>IFERROR(VLOOKUP(B1277,[3]stock!$A$1:$B$9000,2,FALSE),"0")</f>
        <v>0</v>
      </c>
      <c r="Q1277" s="2">
        <f>VLOOKUP($A1277,[1]products_2021_10_19_12_46_45!$A$3:$S$481,11,FALSE)</f>
        <v>5</v>
      </c>
      <c r="R1277" s="2">
        <f>VLOOKUP($A1277,[1]products_2021_10_19_12_46_45!$A$3:$S$481,12,FALSE)</f>
        <v>5</v>
      </c>
      <c r="S1277" s="2">
        <f>VLOOKUP($A1277,[1]products_2021_10_19_12_46_45!$A$3:$S$481,13,FALSE)</f>
        <v>5</v>
      </c>
      <c r="T1277" s="2">
        <f>VLOOKUP($A1277,[1]products_2021_10_19_12_46_45!$A$3:$S$481,14,FALSE)</f>
        <v>0.03</v>
      </c>
      <c r="U1277" s="2"/>
      <c r="V1277" s="2"/>
      <c r="W1277" s="2"/>
      <c r="X1277" s="2"/>
      <c r="Y1277" s="2"/>
      <c r="Z1277" s="2"/>
      <c r="AA1277" s="2"/>
      <c r="AB1277" s="2"/>
      <c r="AC1277" s="2"/>
      <c r="AD1277" s="2"/>
      <c r="AE1277" s="2"/>
      <c r="AF1277" s="2"/>
      <c r="AG1277" s="2"/>
      <c r="AH1277" s="2"/>
      <c r="AI1277" s="2"/>
      <c r="AJ1277" s="2"/>
      <c r="AK1277" s="2"/>
      <c r="AL1277" s="2"/>
      <c r="AM1277" s="2"/>
      <c r="AN1277" s="2"/>
      <c r="AO1277" s="2"/>
      <c r="AP1277" s="2"/>
      <c r="AQ1277" s="2"/>
      <c r="AR1277" s="2"/>
      <c r="AS1277" s="2"/>
    </row>
    <row r="1278" spans="1:45" hidden="1" x14ac:dyDescent="0.25">
      <c r="A1278" s="2">
        <v>920</v>
      </c>
      <c r="B1278" s="2">
        <v>412075460</v>
      </c>
      <c r="C1278" s="2">
        <f>VLOOKUP($A1278,[1]products_2021_10_19_12_46_45!$A$3:$S$481,3,FALSE)</f>
        <v>4120754</v>
      </c>
      <c r="D1278" s="2" t="str">
        <f>VLOOKUP($A1278,[1]products_2021_10_19_12_46_45!$A$3:$S$481,4,FALSE)</f>
        <v>Camisa Manga Larga Celeste T:58-62</v>
      </c>
      <c r="E1278" s="3">
        <v>60</v>
      </c>
      <c r="F1278" s="4"/>
      <c r="G1278" s="2" t="str">
        <f>VLOOKUP($A1278,[1]products_2021_10_19_12_46_45!$A$3:$S$481,16,FALSE)</f>
        <v>Dos bolsillos tipo Plaqué con tapa, botón, ribete y tabla._x000D_
Charreteras en hombros._x000D_
Cuello tipo francés.</v>
      </c>
      <c r="H1278" s="2" t="str">
        <f>IFERROR(VLOOKUP($A1278,[1]products_2021_10_19_12_46_45!$A$3:$S$481,17,FALSE),"")</f>
        <v/>
      </c>
      <c r="I1278" s="2" t="str">
        <f>VLOOKUP($A1278,[1]products_2021_10_19_12_46_45!$A$3:$S$481,5,FALSE)</f>
        <v>Indumentaria militar</v>
      </c>
      <c r="J1278" s="2" t="str">
        <f>IFERROR(VLOOKUP($A1278,[1]products_2021_10_19_12_46_45!$A$3:$S$481,6,FALSE),"")</f>
        <v>Camisas</v>
      </c>
      <c r="K1278" s="2" t="str">
        <f>IFERROR(VLOOKUP($A1278,[1]products_2021_10_19_12_46_45!$A$3:$S$481,7,FALSE),"")</f>
        <v>Manga larga</v>
      </c>
      <c r="L1278" s="2" t="str">
        <f>IFERROR(VLOOKUP($A1278,[1]products_2021_10_19_12_46_45!$A$3:$S$481,8,FALSE),"")</f>
        <v/>
      </c>
      <c r="M1278" s="2" t="str">
        <f>IFERROR(VLOOKUP($A1278,[1]products_2021_10_19_12_46_45!$A$3:$S$481,9,FALSE),"")</f>
        <v>Camisa, Manga Larga, Batista</v>
      </c>
      <c r="N1278" s="2">
        <f>IFERROR(VLOOKUP(C1278,[2]articulo!$A$1:$D$9000,4,FALSE),"")</f>
        <v>4200</v>
      </c>
      <c r="O1278" s="2" t="str">
        <f>VLOOKUP($A1278,[1]products_2021_10_19_12_46_45!$A$3:$S$481,18,FALSE)</f>
        <v>https://rerda.com/4341/camisa-ml-celeste-t58-62.jpg,https://rerda.com/4342/camisa-ml-celeste-t58-62.jpg</v>
      </c>
      <c r="P1278" s="2">
        <f>IFERROR(VLOOKUP(B1278,[3]stock!$A$1:$B$9000,2,FALSE),"0")</f>
        <v>0</v>
      </c>
      <c r="Q1278" s="2">
        <f>VLOOKUP($A1278,[1]products_2021_10_19_12_46_45!$A$3:$S$481,11,FALSE)</f>
        <v>5</v>
      </c>
      <c r="R1278" s="2">
        <f>VLOOKUP($A1278,[1]products_2021_10_19_12_46_45!$A$3:$S$481,12,FALSE)</f>
        <v>5</v>
      </c>
      <c r="S1278" s="2">
        <f>VLOOKUP($A1278,[1]products_2021_10_19_12_46_45!$A$3:$S$481,13,FALSE)</f>
        <v>5</v>
      </c>
      <c r="T1278" s="2">
        <f>VLOOKUP($A1278,[1]products_2021_10_19_12_46_45!$A$3:$S$481,14,FALSE)</f>
        <v>0.03</v>
      </c>
      <c r="U1278" s="2"/>
      <c r="V1278" s="2"/>
      <c r="W1278" s="2"/>
      <c r="X1278" s="2"/>
      <c r="Y1278" s="2"/>
      <c r="Z1278" s="2"/>
      <c r="AA1278" s="2"/>
      <c r="AB1278" s="2"/>
      <c r="AC1278" s="2"/>
      <c r="AD1278" s="2"/>
      <c r="AE1278" s="2"/>
      <c r="AF1278" s="2"/>
      <c r="AG1278" s="2"/>
      <c r="AH1278" s="2"/>
      <c r="AI1278" s="2"/>
      <c r="AJ1278" s="2"/>
      <c r="AK1278" s="2"/>
      <c r="AL1278" s="2"/>
      <c r="AM1278" s="2"/>
      <c r="AN1278" s="2"/>
      <c r="AO1278" s="2"/>
      <c r="AP1278" s="2"/>
      <c r="AQ1278" s="2"/>
      <c r="AR1278" s="2"/>
      <c r="AS1278" s="2"/>
    </row>
    <row r="1279" spans="1:45" hidden="1" x14ac:dyDescent="0.25">
      <c r="A1279" s="2">
        <v>920</v>
      </c>
      <c r="B1279" s="2">
        <v>412075462</v>
      </c>
      <c r="C1279" s="2">
        <f>VLOOKUP($A1279,[1]products_2021_10_19_12_46_45!$A$3:$S$481,3,FALSE)</f>
        <v>4120754</v>
      </c>
      <c r="D1279" s="2" t="str">
        <f>VLOOKUP($A1279,[1]products_2021_10_19_12_46_45!$A$3:$S$481,4,FALSE)</f>
        <v>Camisa Manga Larga Celeste T:58-62</v>
      </c>
      <c r="E1279" s="3">
        <v>62</v>
      </c>
      <c r="F1279" s="4"/>
      <c r="G1279" s="2" t="str">
        <f>VLOOKUP($A1279,[1]products_2021_10_19_12_46_45!$A$3:$S$481,16,FALSE)</f>
        <v>Dos bolsillos tipo Plaqué con tapa, botón, ribete y tabla._x000D_
Charreteras en hombros._x000D_
Cuello tipo francés.</v>
      </c>
      <c r="H1279" s="2" t="str">
        <f>IFERROR(VLOOKUP($A1279,[1]products_2021_10_19_12_46_45!$A$3:$S$481,17,FALSE),"")</f>
        <v/>
      </c>
      <c r="I1279" s="2" t="str">
        <f>VLOOKUP($A1279,[1]products_2021_10_19_12_46_45!$A$3:$S$481,5,FALSE)</f>
        <v>Indumentaria militar</v>
      </c>
      <c r="J1279" s="2" t="str">
        <f>IFERROR(VLOOKUP($A1279,[1]products_2021_10_19_12_46_45!$A$3:$S$481,6,FALSE),"")</f>
        <v>Camisas</v>
      </c>
      <c r="K1279" s="2" t="str">
        <f>IFERROR(VLOOKUP($A1279,[1]products_2021_10_19_12_46_45!$A$3:$S$481,7,FALSE),"")</f>
        <v>Manga larga</v>
      </c>
      <c r="L1279" s="2" t="str">
        <f>IFERROR(VLOOKUP($A1279,[1]products_2021_10_19_12_46_45!$A$3:$S$481,8,FALSE),"")</f>
        <v/>
      </c>
      <c r="M1279" s="2" t="str">
        <f>IFERROR(VLOOKUP($A1279,[1]products_2021_10_19_12_46_45!$A$3:$S$481,9,FALSE),"")</f>
        <v>Camisa, Manga Larga, Batista</v>
      </c>
      <c r="N1279" s="2">
        <f>IFERROR(VLOOKUP(C1279,[2]articulo!$A$1:$D$9000,4,FALSE),"")</f>
        <v>4200</v>
      </c>
      <c r="O1279" s="2" t="str">
        <f>VLOOKUP($A1279,[1]products_2021_10_19_12_46_45!$A$3:$S$481,18,FALSE)</f>
        <v>https://rerda.com/4341/camisa-ml-celeste-t58-62.jpg,https://rerda.com/4342/camisa-ml-celeste-t58-62.jpg</v>
      </c>
      <c r="P1279" s="2">
        <f>IFERROR(VLOOKUP(B1279,[3]stock!$A$1:$B$9000,2,FALSE),"0")</f>
        <v>0</v>
      </c>
      <c r="Q1279" s="2">
        <f>VLOOKUP($A1279,[1]products_2021_10_19_12_46_45!$A$3:$S$481,11,FALSE)</f>
        <v>5</v>
      </c>
      <c r="R1279" s="2">
        <f>VLOOKUP($A1279,[1]products_2021_10_19_12_46_45!$A$3:$S$481,12,FALSE)</f>
        <v>5</v>
      </c>
      <c r="S1279" s="2">
        <f>VLOOKUP($A1279,[1]products_2021_10_19_12_46_45!$A$3:$S$481,13,FALSE)</f>
        <v>5</v>
      </c>
      <c r="T1279" s="2">
        <f>VLOOKUP($A1279,[1]products_2021_10_19_12_46_45!$A$3:$S$481,14,FALSE)</f>
        <v>0.03</v>
      </c>
      <c r="U1279" s="2"/>
      <c r="V1279" s="2"/>
      <c r="W1279" s="2"/>
      <c r="X1279" s="2"/>
      <c r="Y1279" s="2"/>
      <c r="Z1279" s="2"/>
      <c r="AA1279" s="2"/>
      <c r="AB1279" s="2"/>
      <c r="AC1279" s="2"/>
      <c r="AD1279" s="2"/>
      <c r="AE1279" s="2"/>
      <c r="AF1279" s="2"/>
      <c r="AG1279" s="2"/>
      <c r="AH1279" s="2"/>
      <c r="AI1279" s="2"/>
      <c r="AJ1279" s="2"/>
      <c r="AK1279" s="2"/>
      <c r="AL1279" s="2"/>
      <c r="AM1279" s="2"/>
      <c r="AN1279" s="2"/>
      <c r="AO1279" s="2"/>
      <c r="AP1279" s="2"/>
      <c r="AQ1279" s="2"/>
      <c r="AR1279" s="2"/>
      <c r="AS1279" s="2"/>
    </row>
    <row r="1280" spans="1:45" hidden="1" x14ac:dyDescent="0.25">
      <c r="A1280" s="2">
        <v>583</v>
      </c>
      <c r="B1280" s="2">
        <v>412077850</v>
      </c>
      <c r="C1280" s="2">
        <f>VLOOKUP($A1280,[1]products_2021_10_19_12_46_45!$A$3:$S$481,3,FALSE)</f>
        <v>4120778</v>
      </c>
      <c r="D1280" s="2" t="str">
        <f>VLOOKUP($A1280,[1]products_2021_10_19_12_46_45!$A$3:$S$481,4,FALSE)</f>
        <v>Camisa Manga Corta cuello Solapa Celeste T:52-56</v>
      </c>
      <c r="E1280" s="3">
        <v>50</v>
      </c>
      <c r="F1280" s="4"/>
      <c r="G1280" s="2" t="str">
        <f>VLOOKUP($A1280,[1]products_2021_10_19_12_46_45!$A$3:$S$481,16,FALSE)</f>
        <v>Dos bolsillos tipo Plaqué con tapa, botón, ribete y tabla._x000D_
Charreteras en hombros._x000D_
Cuello tipo Solapa (Guayabera).</v>
      </c>
      <c r="H1280" s="2" t="str">
        <f>IFERROR(VLOOKUP($A1280,[1]products_2021_10_19_12_46_45!$A$3:$S$481,17,FALSE),"")</f>
        <v/>
      </c>
      <c r="I1280" s="2" t="str">
        <f>VLOOKUP($A1280,[1]products_2021_10_19_12_46_45!$A$3:$S$481,5,FALSE)</f>
        <v>Indumentaria militar</v>
      </c>
      <c r="J1280" s="2" t="str">
        <f>IFERROR(VLOOKUP($A1280,[1]products_2021_10_19_12_46_45!$A$3:$S$481,6,FALSE),"")</f>
        <v>Camisas</v>
      </c>
      <c r="K1280" s="2" t="str">
        <f>IFERROR(VLOOKUP($A1280,[1]products_2021_10_19_12_46_45!$A$3:$S$481,7,FALSE),"")</f>
        <v>Manga corta</v>
      </c>
      <c r="L1280" s="2" t="str">
        <f>IFERROR(VLOOKUP($A1280,[1]products_2021_10_19_12_46_45!$A$3:$S$481,8,FALSE),"")</f>
        <v/>
      </c>
      <c r="M1280" s="2" t="str">
        <f>IFERROR(VLOOKUP($A1280,[1]products_2021_10_19_12_46_45!$A$3:$S$481,9,FALSE),"")</f>
        <v>Policía, Camisa, Batista, Manga Corta, Policial</v>
      </c>
      <c r="N1280" s="2">
        <f>IFERROR(VLOOKUP(C1280,[2]articulo!$A$1:$D$9000,4,FALSE),"")</f>
        <v>3900</v>
      </c>
      <c r="O1280" s="2" t="str">
        <f>VLOOKUP($A1280,[1]products_2021_10_19_12_46_45!$A$3:$S$481,18,FALSE)</f>
        <v>https://rerda.com/2611/camisa-mc-cuello-solapa-celeste-t52-56.jpg,https://rerda.com/2612/camisa-mc-cuello-solapa-celeste-t52-56.jpg</v>
      </c>
      <c r="P1280" s="2" t="str">
        <f>IFERROR(VLOOKUP(B1280,[3]stock!$A$1:$B$9000,2,FALSE),"0")</f>
        <v>0</v>
      </c>
      <c r="Q1280" s="2">
        <f>VLOOKUP($A1280,[1]products_2021_10_19_12_46_45!$A$3:$S$481,11,FALSE)</f>
        <v>5</v>
      </c>
      <c r="R1280" s="2">
        <f>VLOOKUP($A1280,[1]products_2021_10_19_12_46_45!$A$3:$S$481,12,FALSE)</f>
        <v>5</v>
      </c>
      <c r="S1280" s="2">
        <f>VLOOKUP($A1280,[1]products_2021_10_19_12_46_45!$A$3:$S$481,13,FALSE)</f>
        <v>5</v>
      </c>
      <c r="T1280" s="2">
        <f>VLOOKUP($A1280,[1]products_2021_10_19_12_46_45!$A$3:$S$481,14,FALSE)</f>
        <v>0.03</v>
      </c>
      <c r="U1280" s="2"/>
      <c r="V1280" s="2"/>
      <c r="W1280" s="2"/>
      <c r="X1280" s="2"/>
      <c r="Y1280" s="2"/>
      <c r="Z1280" s="2"/>
      <c r="AA1280" s="2"/>
      <c r="AB1280" s="2"/>
      <c r="AC1280" s="2"/>
      <c r="AD1280" s="2"/>
      <c r="AE1280" s="2"/>
      <c r="AF1280" s="2"/>
      <c r="AG1280" s="2"/>
      <c r="AH1280" s="2"/>
      <c r="AI1280" s="2"/>
      <c r="AJ1280" s="2"/>
      <c r="AK1280" s="2"/>
      <c r="AL1280" s="2"/>
      <c r="AM1280" s="2"/>
      <c r="AN1280" s="2"/>
      <c r="AO1280" s="2"/>
      <c r="AP1280" s="2"/>
      <c r="AQ1280" s="2"/>
      <c r="AR1280" s="2"/>
      <c r="AS1280" s="2"/>
    </row>
    <row r="1281" spans="1:45" hidden="1" x14ac:dyDescent="0.25">
      <c r="A1281" s="2">
        <v>583</v>
      </c>
      <c r="B1281" s="2">
        <v>412077852</v>
      </c>
      <c r="C1281" s="2">
        <f>VLOOKUP($A1281,[1]products_2021_10_19_12_46_45!$A$3:$S$481,3,FALSE)</f>
        <v>4120778</v>
      </c>
      <c r="D1281" s="2" t="str">
        <f>VLOOKUP($A1281,[1]products_2021_10_19_12_46_45!$A$3:$S$481,4,FALSE)</f>
        <v>Camisa Manga Corta cuello Solapa Celeste T:52-56</v>
      </c>
      <c r="E1281" s="3">
        <v>52</v>
      </c>
      <c r="F1281" s="4"/>
      <c r="G1281" s="2" t="str">
        <f>VLOOKUP($A1281,[1]products_2021_10_19_12_46_45!$A$3:$S$481,16,FALSE)</f>
        <v>Dos bolsillos tipo Plaqué con tapa, botón, ribete y tabla._x000D_
Charreteras en hombros._x000D_
Cuello tipo Solapa (Guayabera).</v>
      </c>
      <c r="H1281" s="2" t="str">
        <f>IFERROR(VLOOKUP($A1281,[1]products_2021_10_19_12_46_45!$A$3:$S$481,17,FALSE),"")</f>
        <v/>
      </c>
      <c r="I1281" s="2" t="str">
        <f>VLOOKUP($A1281,[1]products_2021_10_19_12_46_45!$A$3:$S$481,5,FALSE)</f>
        <v>Indumentaria militar</v>
      </c>
      <c r="J1281" s="2" t="str">
        <f>IFERROR(VLOOKUP($A1281,[1]products_2021_10_19_12_46_45!$A$3:$S$481,6,FALSE),"")</f>
        <v>Camisas</v>
      </c>
      <c r="K1281" s="2" t="str">
        <f>IFERROR(VLOOKUP($A1281,[1]products_2021_10_19_12_46_45!$A$3:$S$481,7,FALSE),"")</f>
        <v>Manga corta</v>
      </c>
      <c r="L1281" s="2" t="str">
        <f>IFERROR(VLOOKUP($A1281,[1]products_2021_10_19_12_46_45!$A$3:$S$481,8,FALSE),"")</f>
        <v/>
      </c>
      <c r="M1281" s="2" t="str">
        <f>IFERROR(VLOOKUP($A1281,[1]products_2021_10_19_12_46_45!$A$3:$S$481,9,FALSE),"")</f>
        <v>Policía, Camisa, Batista, Manga Corta, Policial</v>
      </c>
      <c r="N1281" s="2">
        <f>IFERROR(VLOOKUP(C1281,[2]articulo!$A$1:$D$9000,4,FALSE),"")</f>
        <v>3900</v>
      </c>
      <c r="O1281" s="2" t="str">
        <f>VLOOKUP($A1281,[1]products_2021_10_19_12_46_45!$A$3:$S$481,18,FALSE)</f>
        <v>https://rerda.com/2611/camisa-mc-cuello-solapa-celeste-t52-56.jpg,https://rerda.com/2612/camisa-mc-cuello-solapa-celeste-t52-56.jpg</v>
      </c>
      <c r="P1281" s="2">
        <f>IFERROR(VLOOKUP(B1281,[3]stock!$A$1:$B$9000,2,FALSE),"0")</f>
        <v>1</v>
      </c>
      <c r="Q1281" s="2">
        <f>VLOOKUP($A1281,[1]products_2021_10_19_12_46_45!$A$3:$S$481,11,FALSE)</f>
        <v>5</v>
      </c>
      <c r="R1281" s="2">
        <f>VLOOKUP($A1281,[1]products_2021_10_19_12_46_45!$A$3:$S$481,12,FALSE)</f>
        <v>5</v>
      </c>
      <c r="S1281" s="2">
        <f>VLOOKUP($A1281,[1]products_2021_10_19_12_46_45!$A$3:$S$481,13,FALSE)</f>
        <v>5</v>
      </c>
      <c r="T1281" s="2">
        <f>VLOOKUP($A1281,[1]products_2021_10_19_12_46_45!$A$3:$S$481,14,FALSE)</f>
        <v>0.03</v>
      </c>
      <c r="U1281" s="2"/>
      <c r="V1281" s="2"/>
      <c r="W1281" s="2"/>
      <c r="X1281" s="2"/>
      <c r="Y1281" s="2"/>
      <c r="Z1281" s="2"/>
      <c r="AA1281" s="2"/>
      <c r="AB1281" s="2"/>
      <c r="AC1281" s="2"/>
      <c r="AD1281" s="2"/>
      <c r="AE1281" s="2"/>
      <c r="AF1281" s="2"/>
      <c r="AG1281" s="2"/>
      <c r="AH1281" s="2"/>
      <c r="AI1281" s="2"/>
      <c r="AJ1281" s="2"/>
      <c r="AK1281" s="2"/>
      <c r="AL1281" s="2"/>
      <c r="AM1281" s="2"/>
      <c r="AN1281" s="2"/>
      <c r="AO1281" s="2"/>
      <c r="AP1281" s="2"/>
      <c r="AQ1281" s="2"/>
      <c r="AR1281" s="2"/>
      <c r="AS1281" s="2"/>
    </row>
    <row r="1282" spans="1:45" hidden="1" x14ac:dyDescent="0.25">
      <c r="A1282" s="2">
        <v>583</v>
      </c>
      <c r="B1282" s="2">
        <v>412077854</v>
      </c>
      <c r="C1282" s="2">
        <f>VLOOKUP($A1282,[1]products_2021_10_19_12_46_45!$A$3:$S$481,3,FALSE)</f>
        <v>4120778</v>
      </c>
      <c r="D1282" s="2" t="str">
        <f>VLOOKUP($A1282,[1]products_2021_10_19_12_46_45!$A$3:$S$481,4,FALSE)</f>
        <v>Camisa Manga Corta cuello Solapa Celeste T:52-56</v>
      </c>
      <c r="E1282" s="3">
        <v>54</v>
      </c>
      <c r="F1282" s="4"/>
      <c r="G1282" s="2" t="str">
        <f>VLOOKUP($A1282,[1]products_2021_10_19_12_46_45!$A$3:$S$481,16,FALSE)</f>
        <v>Dos bolsillos tipo Plaqué con tapa, botón, ribete y tabla._x000D_
Charreteras en hombros._x000D_
Cuello tipo Solapa (Guayabera).</v>
      </c>
      <c r="H1282" s="2" t="str">
        <f>IFERROR(VLOOKUP($A1282,[1]products_2021_10_19_12_46_45!$A$3:$S$481,17,FALSE),"")</f>
        <v/>
      </c>
      <c r="I1282" s="2" t="str">
        <f>VLOOKUP($A1282,[1]products_2021_10_19_12_46_45!$A$3:$S$481,5,FALSE)</f>
        <v>Indumentaria militar</v>
      </c>
      <c r="J1282" s="2" t="str">
        <f>IFERROR(VLOOKUP($A1282,[1]products_2021_10_19_12_46_45!$A$3:$S$481,6,FALSE),"")</f>
        <v>Camisas</v>
      </c>
      <c r="K1282" s="2" t="str">
        <f>IFERROR(VLOOKUP($A1282,[1]products_2021_10_19_12_46_45!$A$3:$S$481,7,FALSE),"")</f>
        <v>Manga corta</v>
      </c>
      <c r="L1282" s="2" t="str">
        <f>IFERROR(VLOOKUP($A1282,[1]products_2021_10_19_12_46_45!$A$3:$S$481,8,FALSE),"")</f>
        <v/>
      </c>
      <c r="M1282" s="2" t="str">
        <f>IFERROR(VLOOKUP($A1282,[1]products_2021_10_19_12_46_45!$A$3:$S$481,9,FALSE),"")</f>
        <v>Policía, Camisa, Batista, Manga Corta, Policial</v>
      </c>
      <c r="N1282" s="2">
        <f>IFERROR(VLOOKUP(C1282,[2]articulo!$A$1:$D$9000,4,FALSE),"")</f>
        <v>3900</v>
      </c>
      <c r="O1282" s="2" t="str">
        <f>VLOOKUP($A1282,[1]products_2021_10_19_12_46_45!$A$3:$S$481,18,FALSE)</f>
        <v>https://rerda.com/2611/camisa-mc-cuello-solapa-celeste-t52-56.jpg,https://rerda.com/2612/camisa-mc-cuello-solapa-celeste-t52-56.jpg</v>
      </c>
      <c r="P1282" s="2">
        <f>IFERROR(VLOOKUP(B1282,[3]stock!$A$1:$B$9000,2,FALSE),"0")</f>
        <v>0</v>
      </c>
      <c r="Q1282" s="2">
        <f>VLOOKUP($A1282,[1]products_2021_10_19_12_46_45!$A$3:$S$481,11,FALSE)</f>
        <v>5</v>
      </c>
      <c r="R1282" s="2">
        <f>VLOOKUP($A1282,[1]products_2021_10_19_12_46_45!$A$3:$S$481,12,FALSE)</f>
        <v>5</v>
      </c>
      <c r="S1282" s="2">
        <f>VLOOKUP($A1282,[1]products_2021_10_19_12_46_45!$A$3:$S$481,13,FALSE)</f>
        <v>5</v>
      </c>
      <c r="T1282" s="2">
        <f>VLOOKUP($A1282,[1]products_2021_10_19_12_46_45!$A$3:$S$481,14,FALSE)</f>
        <v>0.03</v>
      </c>
      <c r="U1282" s="2"/>
      <c r="V1282" s="2"/>
      <c r="W1282" s="2"/>
      <c r="X1282" s="2"/>
      <c r="Y1282" s="2"/>
      <c r="Z1282" s="2"/>
      <c r="AA1282" s="2"/>
      <c r="AB1282" s="2"/>
      <c r="AC1282" s="2"/>
      <c r="AD1282" s="2"/>
      <c r="AE1282" s="2"/>
      <c r="AF1282" s="2"/>
      <c r="AG1282" s="2"/>
      <c r="AH1282" s="2"/>
      <c r="AI1282" s="2"/>
      <c r="AJ1282" s="2"/>
      <c r="AK1282" s="2"/>
      <c r="AL1282" s="2"/>
      <c r="AM1282" s="2"/>
      <c r="AN1282" s="2"/>
      <c r="AO1282" s="2"/>
      <c r="AP1282" s="2"/>
      <c r="AQ1282" s="2"/>
      <c r="AR1282" s="2"/>
      <c r="AS1282" s="2"/>
    </row>
    <row r="1283" spans="1:45" hidden="1" x14ac:dyDescent="0.25">
      <c r="A1283" s="2">
        <v>54</v>
      </c>
      <c r="B1283" s="2">
        <v>412080034</v>
      </c>
      <c r="C1283" s="2">
        <f>VLOOKUP($A1283,[1]products_2021_10_19_12_46_45!$A$3:$S$481,3,FALSE)</f>
        <v>4120800</v>
      </c>
      <c r="D1283" s="2" t="str">
        <f>VLOOKUP($A1283,[1]products_2021_10_19_12_46_45!$A$3:$S$481,4,FALSE)</f>
        <v>Camisa Manga Corta cuello Solapa Celeste T:34-44</v>
      </c>
      <c r="E1283" s="3">
        <v>34</v>
      </c>
      <c r="F1283" s="4"/>
      <c r="G1283" s="2" t="str">
        <f>VLOOKUP($A1283,[1]products_2021_10_19_12_46_45!$A$3:$S$481,16,FALSE)</f>
        <v>Dos bolsillos tipo Plaqué con tapa, botón, ribete y tabla._x000D_
Charreteras en hombros._x000D_
Cuello tipo Solapa (Guayabera).</v>
      </c>
      <c r="H1283" s="2" t="str">
        <f>IFERROR(VLOOKUP($A1283,[1]products_2021_10_19_12_46_45!$A$3:$S$481,17,FALSE),"")</f>
        <v/>
      </c>
      <c r="I1283" s="2" t="str">
        <f>VLOOKUP($A1283,[1]products_2021_10_19_12_46_45!$A$3:$S$481,5,FALSE)</f>
        <v>Indumentaria militar</v>
      </c>
      <c r="J1283" s="2" t="str">
        <f>IFERROR(VLOOKUP($A1283,[1]products_2021_10_19_12_46_45!$A$3:$S$481,6,FALSE),"")</f>
        <v>Camisas</v>
      </c>
      <c r="K1283" s="2" t="str">
        <f>IFERROR(VLOOKUP($A1283,[1]products_2021_10_19_12_46_45!$A$3:$S$481,7,FALSE),"")</f>
        <v>Manga corta</v>
      </c>
      <c r="L1283" s="2" t="str">
        <f>IFERROR(VLOOKUP($A1283,[1]products_2021_10_19_12_46_45!$A$3:$S$481,8,FALSE),"")</f>
        <v/>
      </c>
      <c r="M1283" s="2" t="str">
        <f>IFERROR(VLOOKUP($A1283,[1]products_2021_10_19_12_46_45!$A$3:$S$481,9,FALSE),"")</f>
        <v>Policía, Camisa, Batista, Manga Corta, Policial</v>
      </c>
      <c r="N1283" s="2">
        <f>IFERROR(VLOOKUP(C1283,[2]articulo!$A$1:$D$9000,4,FALSE),"")</f>
        <v>3600</v>
      </c>
      <c r="O1283" s="2" t="str">
        <f>VLOOKUP($A1283,[1]products_2021_10_19_12_46_45!$A$3:$S$481,18,FALSE)</f>
        <v>https://rerda.com/779/camisa-mc-cuello-solapa-celeste-t34-44.jpg,https://rerda.com/780/camisa-mc-cuello-solapa-celeste-t34-44.jpg</v>
      </c>
      <c r="P1283" s="2">
        <f>IFERROR(VLOOKUP(B1283,[3]stock!$A$1:$B$9000,2,FALSE),"0")</f>
        <v>19</v>
      </c>
      <c r="Q1283" s="2">
        <f>VLOOKUP($A1283,[1]products_2021_10_19_12_46_45!$A$3:$S$481,11,FALSE)</f>
        <v>5</v>
      </c>
      <c r="R1283" s="2">
        <f>VLOOKUP($A1283,[1]products_2021_10_19_12_46_45!$A$3:$S$481,12,FALSE)</f>
        <v>5</v>
      </c>
      <c r="S1283" s="2">
        <f>VLOOKUP($A1283,[1]products_2021_10_19_12_46_45!$A$3:$S$481,13,FALSE)</f>
        <v>5</v>
      </c>
      <c r="T1283" s="2">
        <f>VLOOKUP($A1283,[1]products_2021_10_19_12_46_45!$A$3:$S$481,14,FALSE)</f>
        <v>0.03</v>
      </c>
      <c r="U1283" s="2"/>
      <c r="V1283" s="2"/>
      <c r="W1283" s="2"/>
      <c r="X1283" s="2"/>
      <c r="Y1283" s="2"/>
      <c r="Z1283" s="2"/>
      <c r="AA1283" s="2"/>
      <c r="AB1283" s="2"/>
      <c r="AC1283" s="2"/>
      <c r="AD1283" s="2"/>
      <c r="AE1283" s="2"/>
      <c r="AF1283" s="2"/>
      <c r="AG1283" s="2"/>
      <c r="AH1283" s="2"/>
      <c r="AI1283" s="2"/>
      <c r="AJ1283" s="2"/>
      <c r="AK1283" s="2"/>
      <c r="AL1283" s="2"/>
      <c r="AM1283" s="2"/>
      <c r="AN1283" s="2"/>
      <c r="AO1283" s="2"/>
      <c r="AP1283" s="2"/>
      <c r="AQ1283" s="2"/>
      <c r="AR1283" s="2"/>
      <c r="AS1283" s="2"/>
    </row>
    <row r="1284" spans="1:45" hidden="1" x14ac:dyDescent="0.25">
      <c r="A1284" s="2">
        <v>54</v>
      </c>
      <c r="B1284" s="2">
        <v>412080036</v>
      </c>
      <c r="C1284" s="2">
        <f>VLOOKUP($A1284,[1]products_2021_10_19_12_46_45!$A$3:$S$481,3,FALSE)</f>
        <v>4120800</v>
      </c>
      <c r="D1284" s="2" t="str">
        <f>VLOOKUP($A1284,[1]products_2021_10_19_12_46_45!$A$3:$S$481,4,FALSE)</f>
        <v>Camisa Manga Corta cuello Solapa Celeste T:34-44</v>
      </c>
      <c r="E1284" s="3">
        <v>36</v>
      </c>
      <c r="F1284" s="4"/>
      <c r="G1284" s="2" t="str">
        <f>VLOOKUP($A1284,[1]products_2021_10_19_12_46_45!$A$3:$S$481,16,FALSE)</f>
        <v>Dos bolsillos tipo Plaqué con tapa, botón, ribete y tabla._x000D_
Charreteras en hombros._x000D_
Cuello tipo Solapa (Guayabera).</v>
      </c>
      <c r="H1284" s="2" t="str">
        <f>IFERROR(VLOOKUP($A1284,[1]products_2021_10_19_12_46_45!$A$3:$S$481,17,FALSE),"")</f>
        <v/>
      </c>
      <c r="I1284" s="2" t="str">
        <f>VLOOKUP($A1284,[1]products_2021_10_19_12_46_45!$A$3:$S$481,5,FALSE)</f>
        <v>Indumentaria militar</v>
      </c>
      <c r="J1284" s="2" t="str">
        <f>IFERROR(VLOOKUP($A1284,[1]products_2021_10_19_12_46_45!$A$3:$S$481,6,FALSE),"")</f>
        <v>Camisas</v>
      </c>
      <c r="K1284" s="2" t="str">
        <f>IFERROR(VLOOKUP($A1284,[1]products_2021_10_19_12_46_45!$A$3:$S$481,7,FALSE),"")</f>
        <v>Manga corta</v>
      </c>
      <c r="L1284" s="2" t="str">
        <f>IFERROR(VLOOKUP($A1284,[1]products_2021_10_19_12_46_45!$A$3:$S$481,8,FALSE),"")</f>
        <v/>
      </c>
      <c r="M1284" s="2" t="str">
        <f>IFERROR(VLOOKUP($A1284,[1]products_2021_10_19_12_46_45!$A$3:$S$481,9,FALSE),"")</f>
        <v>Policía, Camisa, Batista, Manga Corta, Policial</v>
      </c>
      <c r="N1284" s="2">
        <f>IFERROR(VLOOKUP(C1284,[2]articulo!$A$1:$D$9000,4,FALSE),"")</f>
        <v>3600</v>
      </c>
      <c r="O1284" s="2" t="str">
        <f>VLOOKUP($A1284,[1]products_2021_10_19_12_46_45!$A$3:$S$481,18,FALSE)</f>
        <v>https://rerda.com/779/camisa-mc-cuello-solapa-celeste-t34-44.jpg,https://rerda.com/780/camisa-mc-cuello-solapa-celeste-t34-44.jpg</v>
      </c>
      <c r="P1284" s="2">
        <f>IFERROR(VLOOKUP(B1284,[3]stock!$A$1:$B$9000,2,FALSE),"0")</f>
        <v>18</v>
      </c>
      <c r="Q1284" s="2">
        <f>VLOOKUP($A1284,[1]products_2021_10_19_12_46_45!$A$3:$S$481,11,FALSE)</f>
        <v>5</v>
      </c>
      <c r="R1284" s="2">
        <f>VLOOKUP($A1284,[1]products_2021_10_19_12_46_45!$A$3:$S$481,12,FALSE)</f>
        <v>5</v>
      </c>
      <c r="S1284" s="2">
        <f>VLOOKUP($A1284,[1]products_2021_10_19_12_46_45!$A$3:$S$481,13,FALSE)</f>
        <v>5</v>
      </c>
      <c r="T1284" s="2">
        <f>VLOOKUP($A1284,[1]products_2021_10_19_12_46_45!$A$3:$S$481,14,FALSE)</f>
        <v>0.03</v>
      </c>
      <c r="U1284" s="2"/>
      <c r="V1284" s="2"/>
      <c r="W1284" s="2"/>
      <c r="X1284" s="2"/>
      <c r="Y1284" s="2"/>
      <c r="Z1284" s="2"/>
      <c r="AA1284" s="2"/>
      <c r="AB1284" s="2"/>
      <c r="AC1284" s="2"/>
      <c r="AD1284" s="2"/>
      <c r="AE1284" s="2"/>
      <c r="AF1284" s="2"/>
      <c r="AG1284" s="2"/>
      <c r="AH1284" s="2"/>
      <c r="AI1284" s="2"/>
      <c r="AJ1284" s="2"/>
      <c r="AK1284" s="2"/>
      <c r="AL1284" s="2"/>
      <c r="AM1284" s="2"/>
      <c r="AN1284" s="2"/>
      <c r="AO1284" s="2"/>
      <c r="AP1284" s="2"/>
      <c r="AQ1284" s="2"/>
      <c r="AR1284" s="2"/>
      <c r="AS1284" s="2"/>
    </row>
    <row r="1285" spans="1:45" hidden="1" x14ac:dyDescent="0.25">
      <c r="A1285" s="2">
        <v>54</v>
      </c>
      <c r="B1285" s="2">
        <v>412080038</v>
      </c>
      <c r="C1285" s="2">
        <f>VLOOKUP($A1285,[1]products_2021_10_19_12_46_45!$A$3:$S$481,3,FALSE)</f>
        <v>4120800</v>
      </c>
      <c r="D1285" s="2" t="str">
        <f>VLOOKUP($A1285,[1]products_2021_10_19_12_46_45!$A$3:$S$481,4,FALSE)</f>
        <v>Camisa Manga Corta cuello Solapa Celeste T:34-44</v>
      </c>
      <c r="E1285" s="3">
        <v>38</v>
      </c>
      <c r="F1285" s="4"/>
      <c r="G1285" s="2" t="str">
        <f>VLOOKUP($A1285,[1]products_2021_10_19_12_46_45!$A$3:$S$481,16,FALSE)</f>
        <v>Dos bolsillos tipo Plaqué con tapa, botón, ribete y tabla._x000D_
Charreteras en hombros._x000D_
Cuello tipo Solapa (Guayabera).</v>
      </c>
      <c r="H1285" s="2" t="str">
        <f>IFERROR(VLOOKUP($A1285,[1]products_2021_10_19_12_46_45!$A$3:$S$481,17,FALSE),"")</f>
        <v/>
      </c>
      <c r="I1285" s="2" t="str">
        <f>VLOOKUP($A1285,[1]products_2021_10_19_12_46_45!$A$3:$S$481,5,FALSE)</f>
        <v>Indumentaria militar</v>
      </c>
      <c r="J1285" s="2" t="str">
        <f>IFERROR(VLOOKUP($A1285,[1]products_2021_10_19_12_46_45!$A$3:$S$481,6,FALSE),"")</f>
        <v>Camisas</v>
      </c>
      <c r="K1285" s="2" t="str">
        <f>IFERROR(VLOOKUP($A1285,[1]products_2021_10_19_12_46_45!$A$3:$S$481,7,FALSE),"")</f>
        <v>Manga corta</v>
      </c>
      <c r="L1285" s="2" t="str">
        <f>IFERROR(VLOOKUP($A1285,[1]products_2021_10_19_12_46_45!$A$3:$S$481,8,FALSE),"")</f>
        <v/>
      </c>
      <c r="M1285" s="2" t="str">
        <f>IFERROR(VLOOKUP($A1285,[1]products_2021_10_19_12_46_45!$A$3:$S$481,9,FALSE),"")</f>
        <v>Policía, Camisa, Batista, Manga Corta, Policial</v>
      </c>
      <c r="N1285" s="2">
        <f>IFERROR(VLOOKUP(C1285,[2]articulo!$A$1:$D$9000,4,FALSE),"")</f>
        <v>3600</v>
      </c>
      <c r="O1285" s="2" t="str">
        <f>VLOOKUP($A1285,[1]products_2021_10_19_12_46_45!$A$3:$S$481,18,FALSE)</f>
        <v>https://rerda.com/779/camisa-mc-cuello-solapa-celeste-t34-44.jpg,https://rerda.com/780/camisa-mc-cuello-solapa-celeste-t34-44.jpg</v>
      </c>
      <c r="P1285" s="2">
        <f>IFERROR(VLOOKUP(B1285,[3]stock!$A$1:$B$9000,2,FALSE),"0")</f>
        <v>14</v>
      </c>
      <c r="Q1285" s="2">
        <f>VLOOKUP($A1285,[1]products_2021_10_19_12_46_45!$A$3:$S$481,11,FALSE)</f>
        <v>5</v>
      </c>
      <c r="R1285" s="2">
        <f>VLOOKUP($A1285,[1]products_2021_10_19_12_46_45!$A$3:$S$481,12,FALSE)</f>
        <v>5</v>
      </c>
      <c r="S1285" s="2">
        <f>VLOOKUP($A1285,[1]products_2021_10_19_12_46_45!$A$3:$S$481,13,FALSE)</f>
        <v>5</v>
      </c>
      <c r="T1285" s="2">
        <f>VLOOKUP($A1285,[1]products_2021_10_19_12_46_45!$A$3:$S$481,14,FALSE)</f>
        <v>0.03</v>
      </c>
      <c r="U1285" s="2"/>
      <c r="V1285" s="2"/>
      <c r="W1285" s="2"/>
      <c r="X1285" s="2"/>
      <c r="Y1285" s="2"/>
      <c r="Z1285" s="2"/>
      <c r="AA1285" s="2"/>
      <c r="AB1285" s="2"/>
      <c r="AC1285" s="2"/>
      <c r="AD1285" s="2"/>
      <c r="AE1285" s="2"/>
      <c r="AF1285" s="2"/>
      <c r="AG1285" s="2"/>
      <c r="AH1285" s="2"/>
      <c r="AI1285" s="2"/>
      <c r="AJ1285" s="2"/>
      <c r="AK1285" s="2"/>
      <c r="AL1285" s="2"/>
      <c r="AM1285" s="2"/>
      <c r="AN1285" s="2"/>
      <c r="AO1285" s="2"/>
      <c r="AP1285" s="2"/>
      <c r="AQ1285" s="2"/>
      <c r="AR1285" s="2"/>
      <c r="AS1285" s="2"/>
    </row>
    <row r="1286" spans="1:45" hidden="1" x14ac:dyDescent="0.25">
      <c r="A1286" s="2">
        <v>54</v>
      </c>
      <c r="B1286" s="2">
        <v>412080040</v>
      </c>
      <c r="C1286" s="2">
        <f>VLOOKUP($A1286,[1]products_2021_10_19_12_46_45!$A$3:$S$481,3,FALSE)</f>
        <v>4120800</v>
      </c>
      <c r="D1286" s="2" t="str">
        <f>VLOOKUP($A1286,[1]products_2021_10_19_12_46_45!$A$3:$S$481,4,FALSE)</f>
        <v>Camisa Manga Corta cuello Solapa Celeste T:34-44</v>
      </c>
      <c r="E1286" s="3">
        <v>40</v>
      </c>
      <c r="F1286" s="4"/>
      <c r="G1286" s="2" t="str">
        <f>VLOOKUP($A1286,[1]products_2021_10_19_12_46_45!$A$3:$S$481,16,FALSE)</f>
        <v>Dos bolsillos tipo Plaqué con tapa, botón, ribete y tabla._x000D_
Charreteras en hombros._x000D_
Cuello tipo Solapa (Guayabera).</v>
      </c>
      <c r="H1286" s="2" t="str">
        <f>IFERROR(VLOOKUP($A1286,[1]products_2021_10_19_12_46_45!$A$3:$S$481,17,FALSE),"")</f>
        <v/>
      </c>
      <c r="I1286" s="2" t="str">
        <f>VLOOKUP($A1286,[1]products_2021_10_19_12_46_45!$A$3:$S$481,5,FALSE)</f>
        <v>Indumentaria militar</v>
      </c>
      <c r="J1286" s="2" t="str">
        <f>IFERROR(VLOOKUP($A1286,[1]products_2021_10_19_12_46_45!$A$3:$S$481,6,FALSE),"")</f>
        <v>Camisas</v>
      </c>
      <c r="K1286" s="2" t="str">
        <f>IFERROR(VLOOKUP($A1286,[1]products_2021_10_19_12_46_45!$A$3:$S$481,7,FALSE),"")</f>
        <v>Manga corta</v>
      </c>
      <c r="L1286" s="2" t="str">
        <f>IFERROR(VLOOKUP($A1286,[1]products_2021_10_19_12_46_45!$A$3:$S$481,8,FALSE),"")</f>
        <v/>
      </c>
      <c r="M1286" s="2" t="str">
        <f>IFERROR(VLOOKUP($A1286,[1]products_2021_10_19_12_46_45!$A$3:$S$481,9,FALSE),"")</f>
        <v>Policía, Camisa, Batista, Manga Corta, Policial</v>
      </c>
      <c r="N1286" s="2">
        <f>IFERROR(VLOOKUP(C1286,[2]articulo!$A$1:$D$9000,4,FALSE),"")</f>
        <v>3600</v>
      </c>
      <c r="O1286" s="2" t="str">
        <f>VLOOKUP($A1286,[1]products_2021_10_19_12_46_45!$A$3:$S$481,18,FALSE)</f>
        <v>https://rerda.com/779/camisa-mc-cuello-solapa-celeste-t34-44.jpg,https://rerda.com/780/camisa-mc-cuello-solapa-celeste-t34-44.jpg</v>
      </c>
      <c r="P1286" s="2">
        <f>IFERROR(VLOOKUP(B1286,[3]stock!$A$1:$B$9000,2,FALSE),"0")</f>
        <v>59</v>
      </c>
      <c r="Q1286" s="2">
        <f>VLOOKUP($A1286,[1]products_2021_10_19_12_46_45!$A$3:$S$481,11,FALSE)</f>
        <v>5</v>
      </c>
      <c r="R1286" s="2">
        <f>VLOOKUP($A1286,[1]products_2021_10_19_12_46_45!$A$3:$S$481,12,FALSE)</f>
        <v>5</v>
      </c>
      <c r="S1286" s="2">
        <f>VLOOKUP($A1286,[1]products_2021_10_19_12_46_45!$A$3:$S$481,13,FALSE)</f>
        <v>5</v>
      </c>
      <c r="T1286" s="2">
        <f>VLOOKUP($A1286,[1]products_2021_10_19_12_46_45!$A$3:$S$481,14,FALSE)</f>
        <v>0.03</v>
      </c>
      <c r="U1286" s="2"/>
      <c r="V1286" s="2"/>
      <c r="W1286" s="2"/>
      <c r="X1286" s="2"/>
      <c r="Y1286" s="2"/>
      <c r="Z1286" s="2"/>
      <c r="AA1286" s="2"/>
      <c r="AB1286" s="2"/>
      <c r="AC1286" s="2"/>
      <c r="AD1286" s="2"/>
      <c r="AE1286" s="2"/>
      <c r="AF1286" s="2"/>
      <c r="AG1286" s="2"/>
      <c r="AH1286" s="2"/>
      <c r="AI1286" s="2"/>
      <c r="AJ1286" s="2"/>
      <c r="AK1286" s="2"/>
      <c r="AL1286" s="2"/>
      <c r="AM1286" s="2"/>
      <c r="AN1286" s="2"/>
      <c r="AO1286" s="2"/>
      <c r="AP1286" s="2"/>
      <c r="AQ1286" s="2"/>
      <c r="AR1286" s="2"/>
      <c r="AS1286" s="2"/>
    </row>
    <row r="1287" spans="1:45" hidden="1" x14ac:dyDescent="0.25">
      <c r="A1287" s="2">
        <v>54</v>
      </c>
      <c r="B1287" s="2">
        <v>412080042</v>
      </c>
      <c r="C1287" s="2">
        <f>VLOOKUP($A1287,[1]products_2021_10_19_12_46_45!$A$3:$S$481,3,FALSE)</f>
        <v>4120800</v>
      </c>
      <c r="D1287" s="2" t="str">
        <f>VLOOKUP($A1287,[1]products_2021_10_19_12_46_45!$A$3:$S$481,4,FALSE)</f>
        <v>Camisa Manga Corta cuello Solapa Celeste T:34-44</v>
      </c>
      <c r="E1287" s="3">
        <v>42</v>
      </c>
      <c r="F1287" s="4"/>
      <c r="G1287" s="2" t="str">
        <f>VLOOKUP($A1287,[1]products_2021_10_19_12_46_45!$A$3:$S$481,16,FALSE)</f>
        <v>Dos bolsillos tipo Plaqué con tapa, botón, ribete y tabla._x000D_
Charreteras en hombros._x000D_
Cuello tipo Solapa (Guayabera).</v>
      </c>
      <c r="H1287" s="2" t="str">
        <f>IFERROR(VLOOKUP($A1287,[1]products_2021_10_19_12_46_45!$A$3:$S$481,17,FALSE),"")</f>
        <v/>
      </c>
      <c r="I1287" s="2" t="str">
        <f>VLOOKUP($A1287,[1]products_2021_10_19_12_46_45!$A$3:$S$481,5,FALSE)</f>
        <v>Indumentaria militar</v>
      </c>
      <c r="J1287" s="2" t="str">
        <f>IFERROR(VLOOKUP($A1287,[1]products_2021_10_19_12_46_45!$A$3:$S$481,6,FALSE),"")</f>
        <v>Camisas</v>
      </c>
      <c r="K1287" s="2" t="str">
        <f>IFERROR(VLOOKUP($A1287,[1]products_2021_10_19_12_46_45!$A$3:$S$481,7,FALSE),"")</f>
        <v>Manga corta</v>
      </c>
      <c r="L1287" s="2" t="str">
        <f>IFERROR(VLOOKUP($A1287,[1]products_2021_10_19_12_46_45!$A$3:$S$481,8,FALSE),"")</f>
        <v/>
      </c>
      <c r="M1287" s="2" t="str">
        <f>IFERROR(VLOOKUP($A1287,[1]products_2021_10_19_12_46_45!$A$3:$S$481,9,FALSE),"")</f>
        <v>Policía, Camisa, Batista, Manga Corta, Policial</v>
      </c>
      <c r="N1287" s="2">
        <f>IFERROR(VLOOKUP(C1287,[2]articulo!$A$1:$D$9000,4,FALSE),"")</f>
        <v>3600</v>
      </c>
      <c r="O1287" s="2" t="str">
        <f>VLOOKUP($A1287,[1]products_2021_10_19_12_46_45!$A$3:$S$481,18,FALSE)</f>
        <v>https://rerda.com/779/camisa-mc-cuello-solapa-celeste-t34-44.jpg,https://rerda.com/780/camisa-mc-cuello-solapa-celeste-t34-44.jpg</v>
      </c>
      <c r="P1287" s="2">
        <f>IFERROR(VLOOKUP(B1287,[3]stock!$A$1:$B$9000,2,FALSE),"0")</f>
        <v>28</v>
      </c>
      <c r="Q1287" s="2">
        <f>VLOOKUP($A1287,[1]products_2021_10_19_12_46_45!$A$3:$S$481,11,FALSE)</f>
        <v>5</v>
      </c>
      <c r="R1287" s="2">
        <f>VLOOKUP($A1287,[1]products_2021_10_19_12_46_45!$A$3:$S$481,12,FALSE)</f>
        <v>5</v>
      </c>
      <c r="S1287" s="2">
        <f>VLOOKUP($A1287,[1]products_2021_10_19_12_46_45!$A$3:$S$481,13,FALSE)</f>
        <v>5</v>
      </c>
      <c r="T1287" s="2">
        <f>VLOOKUP($A1287,[1]products_2021_10_19_12_46_45!$A$3:$S$481,14,FALSE)</f>
        <v>0.03</v>
      </c>
      <c r="U1287" s="2"/>
      <c r="V1287" s="2"/>
      <c r="W1287" s="2"/>
      <c r="X1287" s="2"/>
      <c r="Y1287" s="2"/>
      <c r="Z1287" s="2"/>
      <c r="AA1287" s="2"/>
      <c r="AB1287" s="2"/>
      <c r="AC1287" s="2"/>
      <c r="AD1287" s="2"/>
      <c r="AE1287" s="2"/>
      <c r="AF1287" s="2"/>
      <c r="AG1287" s="2"/>
      <c r="AH1287" s="2"/>
      <c r="AI1287" s="2"/>
      <c r="AJ1287" s="2"/>
      <c r="AK1287" s="2"/>
      <c r="AL1287" s="2"/>
      <c r="AM1287" s="2"/>
      <c r="AN1287" s="2"/>
      <c r="AO1287" s="2"/>
      <c r="AP1287" s="2"/>
      <c r="AQ1287" s="2"/>
      <c r="AR1287" s="2"/>
      <c r="AS1287" s="2"/>
    </row>
    <row r="1288" spans="1:45" hidden="1" x14ac:dyDescent="0.25">
      <c r="A1288" s="2">
        <v>54</v>
      </c>
      <c r="B1288" s="2">
        <v>412080044</v>
      </c>
      <c r="C1288" s="2">
        <f>VLOOKUP($A1288,[1]products_2021_10_19_12_46_45!$A$3:$S$481,3,FALSE)</f>
        <v>4120800</v>
      </c>
      <c r="D1288" s="2" t="str">
        <f>VLOOKUP($A1288,[1]products_2021_10_19_12_46_45!$A$3:$S$481,4,FALSE)</f>
        <v>Camisa Manga Corta cuello Solapa Celeste T:34-44</v>
      </c>
      <c r="E1288" s="3">
        <v>44</v>
      </c>
      <c r="F1288" s="4"/>
      <c r="G1288" s="2" t="str">
        <f>VLOOKUP($A1288,[1]products_2021_10_19_12_46_45!$A$3:$S$481,16,FALSE)</f>
        <v>Dos bolsillos tipo Plaqué con tapa, botón, ribete y tabla._x000D_
Charreteras en hombros._x000D_
Cuello tipo Solapa (Guayabera).</v>
      </c>
      <c r="H1288" s="2" t="str">
        <f>IFERROR(VLOOKUP($A1288,[1]products_2021_10_19_12_46_45!$A$3:$S$481,17,FALSE),"")</f>
        <v/>
      </c>
      <c r="I1288" s="2" t="str">
        <f>VLOOKUP($A1288,[1]products_2021_10_19_12_46_45!$A$3:$S$481,5,FALSE)</f>
        <v>Indumentaria militar</v>
      </c>
      <c r="J1288" s="2" t="str">
        <f>IFERROR(VLOOKUP($A1288,[1]products_2021_10_19_12_46_45!$A$3:$S$481,6,FALSE),"")</f>
        <v>Camisas</v>
      </c>
      <c r="K1288" s="2" t="str">
        <f>IFERROR(VLOOKUP($A1288,[1]products_2021_10_19_12_46_45!$A$3:$S$481,7,FALSE),"")</f>
        <v>Manga corta</v>
      </c>
      <c r="L1288" s="2" t="str">
        <f>IFERROR(VLOOKUP($A1288,[1]products_2021_10_19_12_46_45!$A$3:$S$481,8,FALSE),"")</f>
        <v/>
      </c>
      <c r="M1288" s="2" t="str">
        <f>IFERROR(VLOOKUP($A1288,[1]products_2021_10_19_12_46_45!$A$3:$S$481,9,FALSE),"")</f>
        <v>Policía, Camisa, Batista, Manga Corta, Policial</v>
      </c>
      <c r="N1288" s="2">
        <f>IFERROR(VLOOKUP(C1288,[2]articulo!$A$1:$D$9000,4,FALSE),"")</f>
        <v>3600</v>
      </c>
      <c r="O1288" s="2" t="str">
        <f>VLOOKUP($A1288,[1]products_2021_10_19_12_46_45!$A$3:$S$481,18,FALSE)</f>
        <v>https://rerda.com/779/camisa-mc-cuello-solapa-celeste-t34-44.jpg,https://rerda.com/780/camisa-mc-cuello-solapa-celeste-t34-44.jpg</v>
      </c>
      <c r="P1288" s="2">
        <f>IFERROR(VLOOKUP(B1288,[3]stock!$A$1:$B$9000,2,FALSE),"0")</f>
        <v>26</v>
      </c>
      <c r="Q1288" s="2">
        <f>VLOOKUP($A1288,[1]products_2021_10_19_12_46_45!$A$3:$S$481,11,FALSE)</f>
        <v>5</v>
      </c>
      <c r="R1288" s="2">
        <f>VLOOKUP($A1288,[1]products_2021_10_19_12_46_45!$A$3:$S$481,12,FALSE)</f>
        <v>5</v>
      </c>
      <c r="S1288" s="2">
        <f>VLOOKUP($A1288,[1]products_2021_10_19_12_46_45!$A$3:$S$481,13,FALSE)</f>
        <v>5</v>
      </c>
      <c r="T1288" s="2">
        <f>VLOOKUP($A1288,[1]products_2021_10_19_12_46_45!$A$3:$S$481,14,FALSE)</f>
        <v>0.03</v>
      </c>
      <c r="U1288" s="2"/>
      <c r="V1288" s="2"/>
      <c r="W1288" s="2"/>
      <c r="X1288" s="2"/>
      <c r="Y1288" s="2"/>
      <c r="Z1288" s="2"/>
      <c r="AA1288" s="2"/>
      <c r="AB1288" s="2"/>
      <c r="AC1288" s="2"/>
      <c r="AD1288" s="2"/>
      <c r="AE1288" s="2"/>
      <c r="AF1288" s="2"/>
      <c r="AG1288" s="2"/>
      <c r="AH1288" s="2"/>
      <c r="AI1288" s="2"/>
      <c r="AJ1288" s="2"/>
      <c r="AK1288" s="2"/>
      <c r="AL1288" s="2"/>
      <c r="AM1288" s="2"/>
      <c r="AN1288" s="2"/>
      <c r="AO1288" s="2"/>
      <c r="AP1288" s="2"/>
      <c r="AQ1288" s="2"/>
      <c r="AR1288" s="2"/>
      <c r="AS1288" s="2"/>
    </row>
    <row r="1289" spans="1:45" hidden="1" x14ac:dyDescent="0.25">
      <c r="A1289" s="2">
        <v>711</v>
      </c>
      <c r="B1289" s="2">
        <v>412085034</v>
      </c>
      <c r="C1289" s="2">
        <f>VLOOKUP($A1289,[1]products_2021_10_19_12_46_45!$A$3:$S$481,3,FALSE)</f>
        <v>4120850</v>
      </c>
      <c r="D1289" s="2" t="str">
        <f>VLOOKUP($A1289,[1]products_2021_10_19_12_46_45!$A$3:$S$481,4,FALSE)</f>
        <v>Camisa Manga Larga Celeste T:34-44</v>
      </c>
      <c r="E1289" s="3">
        <v>34</v>
      </c>
      <c r="F1289" s="4"/>
      <c r="G1289" s="2" t="str">
        <f>VLOOKUP($A1289,[1]products_2021_10_19_12_46_45!$A$3:$S$481,16,FALSE)</f>
        <v>Dos bolsillos tipo Plaqué con tapa, botón, ribete y tabla._x000D_
Charreteras en hombros._x000D_
Cuello tipo francés.</v>
      </c>
      <c r="H1289" s="2" t="str">
        <f>IFERROR(VLOOKUP($A1289,[1]products_2021_10_19_12_46_45!$A$3:$S$481,17,FALSE),"")</f>
        <v/>
      </c>
      <c r="I1289" s="2" t="str">
        <f>VLOOKUP($A1289,[1]products_2021_10_19_12_46_45!$A$3:$S$481,5,FALSE)</f>
        <v>Indumentaria militar</v>
      </c>
      <c r="J1289" s="2" t="str">
        <f>IFERROR(VLOOKUP($A1289,[1]products_2021_10_19_12_46_45!$A$3:$S$481,6,FALSE),"")</f>
        <v>Camisas</v>
      </c>
      <c r="K1289" s="2" t="str">
        <f>IFERROR(VLOOKUP($A1289,[1]products_2021_10_19_12_46_45!$A$3:$S$481,7,FALSE),"")</f>
        <v>Manga larga</v>
      </c>
      <c r="L1289" s="2" t="str">
        <f>IFERROR(VLOOKUP($A1289,[1]products_2021_10_19_12_46_45!$A$3:$S$481,8,FALSE),"")</f>
        <v/>
      </c>
      <c r="M1289" s="2" t="str">
        <f>IFERROR(VLOOKUP($A1289,[1]products_2021_10_19_12_46_45!$A$3:$S$481,9,FALSE),"")</f>
        <v>Camisa, Manga Larga, Batista</v>
      </c>
      <c r="N1289" s="2">
        <f>IFERROR(VLOOKUP(C1289,[2]articulo!$A$1:$D$9000,4,FALSE),"")</f>
        <v>3800</v>
      </c>
      <c r="O1289" s="2" t="str">
        <f>VLOOKUP($A1289,[1]products_2021_10_19_12_46_45!$A$3:$S$481,18,FALSE)</f>
        <v>https://rerda.com/3686/camisa-ml-celeste-t34-44.jpg,https://rerda.com/3338/camisa-ml-celeste-t34-44.jpg</v>
      </c>
      <c r="P1289" s="2">
        <f>IFERROR(VLOOKUP(B1289,[3]stock!$A$1:$B$9000,2,FALSE),"0")</f>
        <v>1</v>
      </c>
      <c r="Q1289" s="2">
        <f>VLOOKUP($A1289,[1]products_2021_10_19_12_46_45!$A$3:$S$481,11,FALSE)</f>
        <v>5</v>
      </c>
      <c r="R1289" s="2">
        <f>VLOOKUP($A1289,[1]products_2021_10_19_12_46_45!$A$3:$S$481,12,FALSE)</f>
        <v>5</v>
      </c>
      <c r="S1289" s="2">
        <f>VLOOKUP($A1289,[1]products_2021_10_19_12_46_45!$A$3:$S$481,13,FALSE)</f>
        <v>5</v>
      </c>
      <c r="T1289" s="2">
        <f>VLOOKUP($A1289,[1]products_2021_10_19_12_46_45!$A$3:$S$481,14,FALSE)</f>
        <v>0.03</v>
      </c>
      <c r="U1289" s="2"/>
      <c r="V1289" s="2"/>
      <c r="W1289" s="2"/>
      <c r="X1289" s="2"/>
      <c r="Y1289" s="2"/>
      <c r="Z1289" s="2"/>
      <c r="AA1289" s="2"/>
      <c r="AB1289" s="2"/>
      <c r="AC1289" s="2"/>
      <c r="AD1289" s="2"/>
      <c r="AE1289" s="2"/>
      <c r="AF1289" s="2"/>
      <c r="AG1289" s="2"/>
      <c r="AH1289" s="2"/>
      <c r="AI1289" s="2"/>
      <c r="AJ1289" s="2"/>
      <c r="AK1289" s="2"/>
      <c r="AL1289" s="2"/>
      <c r="AM1289" s="2"/>
      <c r="AN1289" s="2"/>
      <c r="AO1289" s="2"/>
      <c r="AP1289" s="2"/>
      <c r="AQ1289" s="2"/>
      <c r="AR1289" s="2"/>
      <c r="AS1289" s="2"/>
    </row>
    <row r="1290" spans="1:45" hidden="1" x14ac:dyDescent="0.25">
      <c r="A1290" s="2">
        <v>711</v>
      </c>
      <c r="B1290" s="2">
        <v>412085036</v>
      </c>
      <c r="C1290" s="2">
        <f>VLOOKUP($A1290,[1]products_2021_10_19_12_46_45!$A$3:$S$481,3,FALSE)</f>
        <v>4120850</v>
      </c>
      <c r="D1290" s="2" t="str">
        <f>VLOOKUP($A1290,[1]products_2021_10_19_12_46_45!$A$3:$S$481,4,FALSE)</f>
        <v>Camisa Manga Larga Celeste T:34-44</v>
      </c>
      <c r="E1290" s="3">
        <v>36</v>
      </c>
      <c r="F1290" s="4"/>
      <c r="G1290" s="2" t="str">
        <f>VLOOKUP($A1290,[1]products_2021_10_19_12_46_45!$A$3:$S$481,16,FALSE)</f>
        <v>Dos bolsillos tipo Plaqué con tapa, botón, ribete y tabla._x000D_
Charreteras en hombros._x000D_
Cuello tipo francés.</v>
      </c>
      <c r="H1290" s="2" t="str">
        <f>IFERROR(VLOOKUP($A1290,[1]products_2021_10_19_12_46_45!$A$3:$S$481,17,FALSE),"")</f>
        <v/>
      </c>
      <c r="I1290" s="2" t="str">
        <f>VLOOKUP($A1290,[1]products_2021_10_19_12_46_45!$A$3:$S$481,5,FALSE)</f>
        <v>Indumentaria militar</v>
      </c>
      <c r="J1290" s="2" t="str">
        <f>IFERROR(VLOOKUP($A1290,[1]products_2021_10_19_12_46_45!$A$3:$S$481,6,FALSE),"")</f>
        <v>Camisas</v>
      </c>
      <c r="K1290" s="2" t="str">
        <f>IFERROR(VLOOKUP($A1290,[1]products_2021_10_19_12_46_45!$A$3:$S$481,7,FALSE),"")</f>
        <v>Manga larga</v>
      </c>
      <c r="L1290" s="2" t="str">
        <f>IFERROR(VLOOKUP($A1290,[1]products_2021_10_19_12_46_45!$A$3:$S$481,8,FALSE),"")</f>
        <v/>
      </c>
      <c r="M1290" s="2" t="str">
        <f>IFERROR(VLOOKUP($A1290,[1]products_2021_10_19_12_46_45!$A$3:$S$481,9,FALSE),"")</f>
        <v>Camisa, Manga Larga, Batista</v>
      </c>
      <c r="N1290" s="2">
        <f>IFERROR(VLOOKUP(C1290,[2]articulo!$A$1:$D$9000,4,FALSE),"")</f>
        <v>3800</v>
      </c>
      <c r="O1290" s="2" t="str">
        <f>VLOOKUP($A1290,[1]products_2021_10_19_12_46_45!$A$3:$S$481,18,FALSE)</f>
        <v>https://rerda.com/3686/camisa-ml-celeste-t34-44.jpg,https://rerda.com/3338/camisa-ml-celeste-t34-44.jpg</v>
      </c>
      <c r="P1290" s="2">
        <f>IFERROR(VLOOKUP(B1290,[3]stock!$A$1:$B$9000,2,FALSE),"0")</f>
        <v>24</v>
      </c>
      <c r="Q1290" s="2">
        <f>VLOOKUP($A1290,[1]products_2021_10_19_12_46_45!$A$3:$S$481,11,FALSE)</f>
        <v>5</v>
      </c>
      <c r="R1290" s="2">
        <f>VLOOKUP($A1290,[1]products_2021_10_19_12_46_45!$A$3:$S$481,12,FALSE)</f>
        <v>5</v>
      </c>
      <c r="S1290" s="2">
        <f>VLOOKUP($A1290,[1]products_2021_10_19_12_46_45!$A$3:$S$481,13,FALSE)</f>
        <v>5</v>
      </c>
      <c r="T1290" s="2">
        <f>VLOOKUP($A1290,[1]products_2021_10_19_12_46_45!$A$3:$S$481,14,FALSE)</f>
        <v>0.03</v>
      </c>
      <c r="U1290" s="2"/>
      <c r="V1290" s="2"/>
      <c r="W1290" s="2"/>
      <c r="X1290" s="2"/>
      <c r="Y1290" s="2"/>
      <c r="Z1290" s="2"/>
      <c r="AA1290" s="2"/>
      <c r="AB1290" s="2"/>
      <c r="AC1290" s="2"/>
      <c r="AD1290" s="2"/>
      <c r="AE1290" s="2"/>
      <c r="AF1290" s="2"/>
      <c r="AG1290" s="2"/>
      <c r="AH1290" s="2"/>
      <c r="AI1290" s="2"/>
      <c r="AJ1290" s="2"/>
      <c r="AK1290" s="2"/>
      <c r="AL1290" s="2"/>
      <c r="AM1290" s="2"/>
      <c r="AN1290" s="2"/>
      <c r="AO1290" s="2"/>
      <c r="AP1290" s="2"/>
      <c r="AQ1290" s="2"/>
      <c r="AR1290" s="2"/>
      <c r="AS1290" s="2"/>
    </row>
    <row r="1291" spans="1:45" hidden="1" x14ac:dyDescent="0.25">
      <c r="A1291" s="2">
        <v>711</v>
      </c>
      <c r="B1291" s="2">
        <v>412085038</v>
      </c>
      <c r="C1291" s="2">
        <f>VLOOKUP($A1291,[1]products_2021_10_19_12_46_45!$A$3:$S$481,3,FALSE)</f>
        <v>4120850</v>
      </c>
      <c r="D1291" s="2" t="str">
        <f>VLOOKUP($A1291,[1]products_2021_10_19_12_46_45!$A$3:$S$481,4,FALSE)</f>
        <v>Camisa Manga Larga Celeste T:34-44</v>
      </c>
      <c r="E1291" s="3">
        <v>38</v>
      </c>
      <c r="F1291" s="4"/>
      <c r="G1291" s="2" t="str">
        <f>VLOOKUP($A1291,[1]products_2021_10_19_12_46_45!$A$3:$S$481,16,FALSE)</f>
        <v>Dos bolsillos tipo Plaqué con tapa, botón, ribete y tabla._x000D_
Charreteras en hombros._x000D_
Cuello tipo francés.</v>
      </c>
      <c r="H1291" s="2" t="str">
        <f>IFERROR(VLOOKUP($A1291,[1]products_2021_10_19_12_46_45!$A$3:$S$481,17,FALSE),"")</f>
        <v/>
      </c>
      <c r="I1291" s="2" t="str">
        <f>VLOOKUP($A1291,[1]products_2021_10_19_12_46_45!$A$3:$S$481,5,FALSE)</f>
        <v>Indumentaria militar</v>
      </c>
      <c r="J1291" s="2" t="str">
        <f>IFERROR(VLOOKUP($A1291,[1]products_2021_10_19_12_46_45!$A$3:$S$481,6,FALSE),"")</f>
        <v>Camisas</v>
      </c>
      <c r="K1291" s="2" t="str">
        <f>IFERROR(VLOOKUP($A1291,[1]products_2021_10_19_12_46_45!$A$3:$S$481,7,FALSE),"")</f>
        <v>Manga larga</v>
      </c>
      <c r="L1291" s="2" t="str">
        <f>IFERROR(VLOOKUP($A1291,[1]products_2021_10_19_12_46_45!$A$3:$S$481,8,FALSE),"")</f>
        <v/>
      </c>
      <c r="M1291" s="2" t="str">
        <f>IFERROR(VLOOKUP($A1291,[1]products_2021_10_19_12_46_45!$A$3:$S$481,9,FALSE),"")</f>
        <v>Camisa, Manga Larga, Batista</v>
      </c>
      <c r="N1291" s="2">
        <f>IFERROR(VLOOKUP(C1291,[2]articulo!$A$1:$D$9000,4,FALSE),"")</f>
        <v>3800</v>
      </c>
      <c r="O1291" s="2" t="str">
        <f>VLOOKUP($A1291,[1]products_2021_10_19_12_46_45!$A$3:$S$481,18,FALSE)</f>
        <v>https://rerda.com/3686/camisa-ml-celeste-t34-44.jpg,https://rerda.com/3338/camisa-ml-celeste-t34-44.jpg</v>
      </c>
      <c r="P1291" s="2">
        <f>IFERROR(VLOOKUP(B1291,[3]stock!$A$1:$B$9000,2,FALSE),"0")</f>
        <v>30</v>
      </c>
      <c r="Q1291" s="2">
        <f>VLOOKUP($A1291,[1]products_2021_10_19_12_46_45!$A$3:$S$481,11,FALSE)</f>
        <v>5</v>
      </c>
      <c r="R1291" s="2">
        <f>VLOOKUP($A1291,[1]products_2021_10_19_12_46_45!$A$3:$S$481,12,FALSE)</f>
        <v>5</v>
      </c>
      <c r="S1291" s="2">
        <f>VLOOKUP($A1291,[1]products_2021_10_19_12_46_45!$A$3:$S$481,13,FALSE)</f>
        <v>5</v>
      </c>
      <c r="T1291" s="2">
        <f>VLOOKUP($A1291,[1]products_2021_10_19_12_46_45!$A$3:$S$481,14,FALSE)</f>
        <v>0.03</v>
      </c>
      <c r="U1291" s="2"/>
      <c r="V1291" s="2"/>
      <c r="W1291" s="2"/>
      <c r="X1291" s="2"/>
      <c r="Y1291" s="2"/>
      <c r="Z1291" s="2"/>
      <c r="AA1291" s="2"/>
      <c r="AB1291" s="2"/>
      <c r="AC1291" s="2"/>
      <c r="AD1291" s="2"/>
      <c r="AE1291" s="2"/>
      <c r="AF1291" s="2"/>
      <c r="AG1291" s="2"/>
      <c r="AH1291" s="2"/>
      <c r="AI1291" s="2"/>
      <c r="AJ1291" s="2"/>
      <c r="AK1291" s="2"/>
      <c r="AL1291" s="2"/>
      <c r="AM1291" s="2"/>
      <c r="AN1291" s="2"/>
      <c r="AO1291" s="2"/>
      <c r="AP1291" s="2"/>
      <c r="AQ1291" s="2"/>
      <c r="AR1291" s="2"/>
      <c r="AS1291" s="2"/>
    </row>
    <row r="1292" spans="1:45" hidden="1" x14ac:dyDescent="0.25">
      <c r="A1292" s="2">
        <v>711</v>
      </c>
      <c r="B1292" s="2">
        <v>412085040</v>
      </c>
      <c r="C1292" s="2">
        <f>VLOOKUP($A1292,[1]products_2021_10_19_12_46_45!$A$3:$S$481,3,FALSE)</f>
        <v>4120850</v>
      </c>
      <c r="D1292" s="2" t="str">
        <f>VLOOKUP($A1292,[1]products_2021_10_19_12_46_45!$A$3:$S$481,4,FALSE)</f>
        <v>Camisa Manga Larga Celeste T:34-44</v>
      </c>
      <c r="E1292" s="3">
        <v>40</v>
      </c>
      <c r="F1292" s="4"/>
      <c r="G1292" s="2" t="str">
        <f>VLOOKUP($A1292,[1]products_2021_10_19_12_46_45!$A$3:$S$481,16,FALSE)</f>
        <v>Dos bolsillos tipo Plaqué con tapa, botón, ribete y tabla._x000D_
Charreteras en hombros._x000D_
Cuello tipo francés.</v>
      </c>
      <c r="H1292" s="2" t="str">
        <f>IFERROR(VLOOKUP($A1292,[1]products_2021_10_19_12_46_45!$A$3:$S$481,17,FALSE),"")</f>
        <v/>
      </c>
      <c r="I1292" s="2" t="str">
        <f>VLOOKUP($A1292,[1]products_2021_10_19_12_46_45!$A$3:$S$481,5,FALSE)</f>
        <v>Indumentaria militar</v>
      </c>
      <c r="J1292" s="2" t="str">
        <f>IFERROR(VLOOKUP($A1292,[1]products_2021_10_19_12_46_45!$A$3:$S$481,6,FALSE),"")</f>
        <v>Camisas</v>
      </c>
      <c r="K1292" s="2" t="str">
        <f>IFERROR(VLOOKUP($A1292,[1]products_2021_10_19_12_46_45!$A$3:$S$481,7,FALSE),"")</f>
        <v>Manga larga</v>
      </c>
      <c r="L1292" s="2" t="str">
        <f>IFERROR(VLOOKUP($A1292,[1]products_2021_10_19_12_46_45!$A$3:$S$481,8,FALSE),"")</f>
        <v/>
      </c>
      <c r="M1292" s="2" t="str">
        <f>IFERROR(VLOOKUP($A1292,[1]products_2021_10_19_12_46_45!$A$3:$S$481,9,FALSE),"")</f>
        <v>Camisa, Manga Larga, Batista</v>
      </c>
      <c r="N1292" s="2">
        <f>IFERROR(VLOOKUP(C1292,[2]articulo!$A$1:$D$9000,4,FALSE),"")</f>
        <v>3800</v>
      </c>
      <c r="O1292" s="2" t="str">
        <f>VLOOKUP($A1292,[1]products_2021_10_19_12_46_45!$A$3:$S$481,18,FALSE)</f>
        <v>https://rerda.com/3686/camisa-ml-celeste-t34-44.jpg,https://rerda.com/3338/camisa-ml-celeste-t34-44.jpg</v>
      </c>
      <c r="P1292" s="2">
        <f>IFERROR(VLOOKUP(B1292,[3]stock!$A$1:$B$9000,2,FALSE),"0")</f>
        <v>26</v>
      </c>
      <c r="Q1292" s="2">
        <f>VLOOKUP($A1292,[1]products_2021_10_19_12_46_45!$A$3:$S$481,11,FALSE)</f>
        <v>5</v>
      </c>
      <c r="R1292" s="2">
        <f>VLOOKUP($A1292,[1]products_2021_10_19_12_46_45!$A$3:$S$481,12,FALSE)</f>
        <v>5</v>
      </c>
      <c r="S1292" s="2">
        <f>VLOOKUP($A1292,[1]products_2021_10_19_12_46_45!$A$3:$S$481,13,FALSE)</f>
        <v>5</v>
      </c>
      <c r="T1292" s="2">
        <f>VLOOKUP($A1292,[1]products_2021_10_19_12_46_45!$A$3:$S$481,14,FALSE)</f>
        <v>0.03</v>
      </c>
      <c r="U1292" s="2"/>
      <c r="V1292" s="2"/>
      <c r="W1292" s="2"/>
      <c r="X1292" s="2"/>
      <c r="Y1292" s="2"/>
      <c r="Z1292" s="2"/>
      <c r="AA1292" s="2"/>
      <c r="AB1292" s="2"/>
      <c r="AC1292" s="2"/>
      <c r="AD1292" s="2"/>
      <c r="AE1292" s="2"/>
      <c r="AF1292" s="2"/>
      <c r="AG1292" s="2"/>
      <c r="AH1292" s="2"/>
      <c r="AI1292" s="2"/>
      <c r="AJ1292" s="2"/>
      <c r="AK1292" s="2"/>
      <c r="AL1292" s="2"/>
      <c r="AM1292" s="2"/>
      <c r="AN1292" s="2"/>
      <c r="AO1292" s="2"/>
      <c r="AP1292" s="2"/>
      <c r="AQ1292" s="2"/>
      <c r="AR1292" s="2"/>
      <c r="AS1292" s="2"/>
    </row>
    <row r="1293" spans="1:45" hidden="1" x14ac:dyDescent="0.25">
      <c r="A1293" s="2">
        <v>711</v>
      </c>
      <c r="B1293" s="2">
        <v>412085042</v>
      </c>
      <c r="C1293" s="2">
        <f>VLOOKUP($A1293,[1]products_2021_10_19_12_46_45!$A$3:$S$481,3,FALSE)</f>
        <v>4120850</v>
      </c>
      <c r="D1293" s="2" t="str">
        <f>VLOOKUP($A1293,[1]products_2021_10_19_12_46_45!$A$3:$S$481,4,FALSE)</f>
        <v>Camisa Manga Larga Celeste T:34-44</v>
      </c>
      <c r="E1293" s="3">
        <v>42</v>
      </c>
      <c r="F1293" s="4"/>
      <c r="G1293" s="2" t="str">
        <f>VLOOKUP($A1293,[1]products_2021_10_19_12_46_45!$A$3:$S$481,16,FALSE)</f>
        <v>Dos bolsillos tipo Plaqué con tapa, botón, ribete y tabla._x000D_
Charreteras en hombros._x000D_
Cuello tipo francés.</v>
      </c>
      <c r="H1293" s="2" t="str">
        <f>IFERROR(VLOOKUP($A1293,[1]products_2021_10_19_12_46_45!$A$3:$S$481,17,FALSE),"")</f>
        <v/>
      </c>
      <c r="I1293" s="2" t="str">
        <f>VLOOKUP($A1293,[1]products_2021_10_19_12_46_45!$A$3:$S$481,5,FALSE)</f>
        <v>Indumentaria militar</v>
      </c>
      <c r="J1293" s="2" t="str">
        <f>IFERROR(VLOOKUP($A1293,[1]products_2021_10_19_12_46_45!$A$3:$S$481,6,FALSE),"")</f>
        <v>Camisas</v>
      </c>
      <c r="K1293" s="2" t="str">
        <f>IFERROR(VLOOKUP($A1293,[1]products_2021_10_19_12_46_45!$A$3:$S$481,7,FALSE),"")</f>
        <v>Manga larga</v>
      </c>
      <c r="L1293" s="2" t="str">
        <f>IFERROR(VLOOKUP($A1293,[1]products_2021_10_19_12_46_45!$A$3:$S$481,8,FALSE),"")</f>
        <v/>
      </c>
      <c r="M1293" s="2" t="str">
        <f>IFERROR(VLOOKUP($A1293,[1]products_2021_10_19_12_46_45!$A$3:$S$481,9,FALSE),"")</f>
        <v>Camisa, Manga Larga, Batista</v>
      </c>
      <c r="N1293" s="2">
        <f>IFERROR(VLOOKUP(C1293,[2]articulo!$A$1:$D$9000,4,FALSE),"")</f>
        <v>3800</v>
      </c>
      <c r="O1293" s="2" t="str">
        <f>VLOOKUP($A1293,[1]products_2021_10_19_12_46_45!$A$3:$S$481,18,FALSE)</f>
        <v>https://rerda.com/3686/camisa-ml-celeste-t34-44.jpg,https://rerda.com/3338/camisa-ml-celeste-t34-44.jpg</v>
      </c>
      <c r="P1293" s="2">
        <f>IFERROR(VLOOKUP(B1293,[3]stock!$A$1:$B$9000,2,FALSE),"0")</f>
        <v>23</v>
      </c>
      <c r="Q1293" s="2">
        <f>VLOOKUP($A1293,[1]products_2021_10_19_12_46_45!$A$3:$S$481,11,FALSE)</f>
        <v>5</v>
      </c>
      <c r="R1293" s="2">
        <f>VLOOKUP($A1293,[1]products_2021_10_19_12_46_45!$A$3:$S$481,12,FALSE)</f>
        <v>5</v>
      </c>
      <c r="S1293" s="2">
        <f>VLOOKUP($A1293,[1]products_2021_10_19_12_46_45!$A$3:$S$481,13,FALSE)</f>
        <v>5</v>
      </c>
      <c r="T1293" s="2">
        <f>VLOOKUP($A1293,[1]products_2021_10_19_12_46_45!$A$3:$S$481,14,FALSE)</f>
        <v>0.03</v>
      </c>
      <c r="U1293" s="2"/>
      <c r="V1293" s="2"/>
      <c r="W1293" s="2"/>
      <c r="X1293" s="2"/>
      <c r="Y1293" s="2"/>
      <c r="Z1293" s="2"/>
      <c r="AA1293" s="2"/>
      <c r="AB1293" s="2"/>
      <c r="AC1293" s="2"/>
      <c r="AD1293" s="2"/>
      <c r="AE1293" s="2"/>
      <c r="AF1293" s="2"/>
      <c r="AG1293" s="2"/>
      <c r="AH1293" s="2"/>
      <c r="AI1293" s="2"/>
      <c r="AJ1293" s="2"/>
      <c r="AK1293" s="2"/>
      <c r="AL1293" s="2"/>
      <c r="AM1293" s="2"/>
      <c r="AN1293" s="2"/>
      <c r="AO1293" s="2"/>
      <c r="AP1293" s="2"/>
      <c r="AQ1293" s="2"/>
      <c r="AR1293" s="2"/>
      <c r="AS1293" s="2"/>
    </row>
    <row r="1294" spans="1:45" hidden="1" x14ac:dyDescent="0.25">
      <c r="A1294" s="2">
        <v>711</v>
      </c>
      <c r="B1294" s="2">
        <v>412085044</v>
      </c>
      <c r="C1294" s="2">
        <f>VLOOKUP($A1294,[1]products_2021_10_19_12_46_45!$A$3:$S$481,3,FALSE)</f>
        <v>4120850</v>
      </c>
      <c r="D1294" s="2" t="str">
        <f>VLOOKUP($A1294,[1]products_2021_10_19_12_46_45!$A$3:$S$481,4,FALSE)</f>
        <v>Camisa Manga Larga Celeste T:34-44</v>
      </c>
      <c r="E1294" s="3">
        <v>44</v>
      </c>
      <c r="F1294" s="4"/>
      <c r="G1294" s="2" t="str">
        <f>VLOOKUP($A1294,[1]products_2021_10_19_12_46_45!$A$3:$S$481,16,FALSE)</f>
        <v>Dos bolsillos tipo Plaqué con tapa, botón, ribete y tabla._x000D_
Charreteras en hombros._x000D_
Cuello tipo francés.</v>
      </c>
      <c r="H1294" s="2" t="str">
        <f>IFERROR(VLOOKUP($A1294,[1]products_2021_10_19_12_46_45!$A$3:$S$481,17,FALSE),"")</f>
        <v/>
      </c>
      <c r="I1294" s="2" t="str">
        <f>VLOOKUP($A1294,[1]products_2021_10_19_12_46_45!$A$3:$S$481,5,FALSE)</f>
        <v>Indumentaria militar</v>
      </c>
      <c r="J1294" s="2" t="str">
        <f>IFERROR(VLOOKUP($A1294,[1]products_2021_10_19_12_46_45!$A$3:$S$481,6,FALSE),"")</f>
        <v>Camisas</v>
      </c>
      <c r="K1294" s="2" t="str">
        <f>IFERROR(VLOOKUP($A1294,[1]products_2021_10_19_12_46_45!$A$3:$S$481,7,FALSE),"")</f>
        <v>Manga larga</v>
      </c>
      <c r="L1294" s="2" t="str">
        <f>IFERROR(VLOOKUP($A1294,[1]products_2021_10_19_12_46_45!$A$3:$S$481,8,FALSE),"")</f>
        <v/>
      </c>
      <c r="M1294" s="2" t="str">
        <f>IFERROR(VLOOKUP($A1294,[1]products_2021_10_19_12_46_45!$A$3:$S$481,9,FALSE),"")</f>
        <v>Camisa, Manga Larga, Batista</v>
      </c>
      <c r="N1294" s="2">
        <f>IFERROR(VLOOKUP(C1294,[2]articulo!$A$1:$D$9000,4,FALSE),"")</f>
        <v>3800</v>
      </c>
      <c r="O1294" s="2" t="str">
        <f>VLOOKUP($A1294,[1]products_2021_10_19_12_46_45!$A$3:$S$481,18,FALSE)</f>
        <v>https://rerda.com/3686/camisa-ml-celeste-t34-44.jpg,https://rerda.com/3338/camisa-ml-celeste-t34-44.jpg</v>
      </c>
      <c r="P1294" s="2">
        <f>IFERROR(VLOOKUP(B1294,[3]stock!$A$1:$B$9000,2,FALSE),"0")</f>
        <v>40</v>
      </c>
      <c r="Q1294" s="2">
        <f>VLOOKUP($A1294,[1]products_2021_10_19_12_46_45!$A$3:$S$481,11,FALSE)</f>
        <v>5</v>
      </c>
      <c r="R1294" s="2">
        <f>VLOOKUP($A1294,[1]products_2021_10_19_12_46_45!$A$3:$S$481,12,FALSE)</f>
        <v>5</v>
      </c>
      <c r="S1294" s="2">
        <f>VLOOKUP($A1294,[1]products_2021_10_19_12_46_45!$A$3:$S$481,13,FALSE)</f>
        <v>5</v>
      </c>
      <c r="T1294" s="2">
        <f>VLOOKUP($A1294,[1]products_2021_10_19_12_46_45!$A$3:$S$481,14,FALSE)</f>
        <v>0.03</v>
      </c>
      <c r="U1294" s="2"/>
      <c r="V1294" s="2"/>
      <c r="W1294" s="2"/>
      <c r="X1294" s="2"/>
      <c r="Y1294" s="2"/>
      <c r="Z1294" s="2"/>
      <c r="AA1294" s="2"/>
      <c r="AB1294" s="2"/>
      <c r="AC1294" s="2"/>
      <c r="AD1294" s="2"/>
      <c r="AE1294" s="2"/>
      <c r="AF1294" s="2"/>
      <c r="AG1294" s="2"/>
      <c r="AH1294" s="2"/>
      <c r="AI1294" s="2"/>
      <c r="AJ1294" s="2"/>
      <c r="AK1294" s="2"/>
      <c r="AL1294" s="2"/>
      <c r="AM1294" s="2"/>
      <c r="AN1294" s="2"/>
      <c r="AO1294" s="2"/>
      <c r="AP1294" s="2"/>
      <c r="AQ1294" s="2"/>
      <c r="AR1294" s="2"/>
      <c r="AS1294" s="2"/>
    </row>
    <row r="1295" spans="1:45" hidden="1" x14ac:dyDescent="0.25">
      <c r="A1295" s="2">
        <v>712</v>
      </c>
      <c r="B1295" s="2">
        <v>412085246</v>
      </c>
      <c r="C1295" s="2">
        <f>VLOOKUP($A1295,[1]products_2021_10_19_12_46_45!$A$3:$S$481,3,FALSE)</f>
        <v>4120852</v>
      </c>
      <c r="D1295" s="2" t="str">
        <f>VLOOKUP($A1295,[1]products_2021_10_19_12_46_45!$A$3:$S$481,4,FALSE)</f>
        <v>Camisa Manga Larga Celeste T:46-50</v>
      </c>
      <c r="E1295" s="3">
        <v>46</v>
      </c>
      <c r="F1295" s="4"/>
      <c r="G1295" s="2" t="str">
        <f>VLOOKUP($A1295,[1]products_2021_10_19_12_46_45!$A$3:$S$481,16,FALSE)</f>
        <v>Dos bolsillos tipo Plaqué con tapa, botón, ribete y tabla._x000D_
Charreteras en hombros._x000D_
Cuello tipo francés.</v>
      </c>
      <c r="H1295" s="2" t="str">
        <f>IFERROR(VLOOKUP($A1295,[1]products_2021_10_19_12_46_45!$A$3:$S$481,17,FALSE),"")</f>
        <v/>
      </c>
      <c r="I1295" s="2" t="str">
        <f>VLOOKUP($A1295,[1]products_2021_10_19_12_46_45!$A$3:$S$481,5,FALSE)</f>
        <v>Indumentaria militar</v>
      </c>
      <c r="J1295" s="2" t="str">
        <f>IFERROR(VLOOKUP($A1295,[1]products_2021_10_19_12_46_45!$A$3:$S$481,6,FALSE),"")</f>
        <v>Camisas</v>
      </c>
      <c r="K1295" s="2" t="str">
        <f>IFERROR(VLOOKUP($A1295,[1]products_2021_10_19_12_46_45!$A$3:$S$481,7,FALSE),"")</f>
        <v>Manga larga</v>
      </c>
      <c r="L1295" s="2" t="str">
        <f>IFERROR(VLOOKUP($A1295,[1]products_2021_10_19_12_46_45!$A$3:$S$481,8,FALSE),"")</f>
        <v/>
      </c>
      <c r="M1295" s="2" t="str">
        <f>IFERROR(VLOOKUP($A1295,[1]products_2021_10_19_12_46_45!$A$3:$S$481,9,FALSE),"")</f>
        <v>Camisa, Manga Larga, Batista</v>
      </c>
      <c r="N1295" s="2">
        <f>IFERROR(VLOOKUP(C1295,[2]articulo!$A$1:$D$9000,4,FALSE),"")</f>
        <v>3950</v>
      </c>
      <c r="O1295" s="2" t="str">
        <f>VLOOKUP($A1295,[1]products_2021_10_19_12_46_45!$A$3:$S$481,18,FALSE)</f>
        <v>https://rerda.com/3685/camisa-ml-celeste-t46-50.jpg,https://rerda.com/3340/camisa-ml-celeste-t46-50.jpg</v>
      </c>
      <c r="P1295" s="2">
        <f>IFERROR(VLOOKUP(B1295,[3]stock!$A$1:$B$9000,2,FALSE),"0")</f>
        <v>15</v>
      </c>
      <c r="Q1295" s="2">
        <f>VLOOKUP($A1295,[1]products_2021_10_19_12_46_45!$A$3:$S$481,11,FALSE)</f>
        <v>5</v>
      </c>
      <c r="R1295" s="2">
        <f>VLOOKUP($A1295,[1]products_2021_10_19_12_46_45!$A$3:$S$481,12,FALSE)</f>
        <v>5</v>
      </c>
      <c r="S1295" s="2">
        <f>VLOOKUP($A1295,[1]products_2021_10_19_12_46_45!$A$3:$S$481,13,FALSE)</f>
        <v>5</v>
      </c>
      <c r="T1295" s="2">
        <f>VLOOKUP($A1295,[1]products_2021_10_19_12_46_45!$A$3:$S$481,14,FALSE)</f>
        <v>0.03</v>
      </c>
      <c r="U1295" s="2"/>
      <c r="V1295" s="2"/>
      <c r="W1295" s="2"/>
      <c r="X1295" s="2"/>
      <c r="Y1295" s="2"/>
      <c r="Z1295" s="2"/>
      <c r="AA1295" s="2"/>
      <c r="AB1295" s="2"/>
      <c r="AC1295" s="2"/>
      <c r="AD1295" s="2"/>
      <c r="AE1295" s="2"/>
      <c r="AF1295" s="2"/>
      <c r="AG1295" s="2"/>
      <c r="AH1295" s="2"/>
      <c r="AI1295" s="2"/>
      <c r="AJ1295" s="2"/>
      <c r="AK1295" s="2"/>
      <c r="AL1295" s="2"/>
      <c r="AM1295" s="2"/>
      <c r="AN1295" s="2"/>
      <c r="AO1295" s="2"/>
      <c r="AP1295" s="2"/>
      <c r="AQ1295" s="2"/>
      <c r="AR1295" s="2"/>
      <c r="AS1295" s="2"/>
    </row>
    <row r="1296" spans="1:45" hidden="1" x14ac:dyDescent="0.25">
      <c r="A1296" s="2">
        <v>712</v>
      </c>
      <c r="B1296" s="2">
        <v>412085248</v>
      </c>
      <c r="C1296" s="2">
        <f>VLOOKUP($A1296,[1]products_2021_10_19_12_46_45!$A$3:$S$481,3,FALSE)</f>
        <v>4120852</v>
      </c>
      <c r="D1296" s="2" t="str">
        <f>VLOOKUP($A1296,[1]products_2021_10_19_12_46_45!$A$3:$S$481,4,FALSE)</f>
        <v>Camisa Manga Larga Celeste T:46-50</v>
      </c>
      <c r="E1296" s="3">
        <v>48</v>
      </c>
      <c r="F1296" s="4"/>
      <c r="G1296" s="2" t="str">
        <f>VLOOKUP($A1296,[1]products_2021_10_19_12_46_45!$A$3:$S$481,16,FALSE)</f>
        <v>Dos bolsillos tipo Plaqué con tapa, botón, ribete y tabla._x000D_
Charreteras en hombros._x000D_
Cuello tipo francés.</v>
      </c>
      <c r="H1296" s="2" t="str">
        <f>IFERROR(VLOOKUP($A1296,[1]products_2021_10_19_12_46_45!$A$3:$S$481,17,FALSE),"")</f>
        <v/>
      </c>
      <c r="I1296" s="2" t="str">
        <f>VLOOKUP($A1296,[1]products_2021_10_19_12_46_45!$A$3:$S$481,5,FALSE)</f>
        <v>Indumentaria militar</v>
      </c>
      <c r="J1296" s="2" t="str">
        <f>IFERROR(VLOOKUP($A1296,[1]products_2021_10_19_12_46_45!$A$3:$S$481,6,FALSE),"")</f>
        <v>Camisas</v>
      </c>
      <c r="K1296" s="2" t="str">
        <f>IFERROR(VLOOKUP($A1296,[1]products_2021_10_19_12_46_45!$A$3:$S$481,7,FALSE),"")</f>
        <v>Manga larga</v>
      </c>
      <c r="L1296" s="2" t="str">
        <f>IFERROR(VLOOKUP($A1296,[1]products_2021_10_19_12_46_45!$A$3:$S$481,8,FALSE),"")</f>
        <v/>
      </c>
      <c r="M1296" s="2" t="str">
        <f>IFERROR(VLOOKUP($A1296,[1]products_2021_10_19_12_46_45!$A$3:$S$481,9,FALSE),"")</f>
        <v>Camisa, Manga Larga, Batista</v>
      </c>
      <c r="N1296" s="2">
        <f>IFERROR(VLOOKUP(C1296,[2]articulo!$A$1:$D$9000,4,FALSE),"")</f>
        <v>3950</v>
      </c>
      <c r="O1296" s="2" t="str">
        <f>VLOOKUP($A1296,[1]products_2021_10_19_12_46_45!$A$3:$S$481,18,FALSE)</f>
        <v>https://rerda.com/3685/camisa-ml-celeste-t46-50.jpg,https://rerda.com/3340/camisa-ml-celeste-t46-50.jpg</v>
      </c>
      <c r="P1296" s="2">
        <f>IFERROR(VLOOKUP(B1296,[3]stock!$A$1:$B$9000,2,FALSE),"0")</f>
        <v>19</v>
      </c>
      <c r="Q1296" s="2">
        <f>VLOOKUP($A1296,[1]products_2021_10_19_12_46_45!$A$3:$S$481,11,FALSE)</f>
        <v>5</v>
      </c>
      <c r="R1296" s="2">
        <f>VLOOKUP($A1296,[1]products_2021_10_19_12_46_45!$A$3:$S$481,12,FALSE)</f>
        <v>5</v>
      </c>
      <c r="S1296" s="2">
        <f>VLOOKUP($A1296,[1]products_2021_10_19_12_46_45!$A$3:$S$481,13,FALSE)</f>
        <v>5</v>
      </c>
      <c r="T1296" s="2">
        <f>VLOOKUP($A1296,[1]products_2021_10_19_12_46_45!$A$3:$S$481,14,FALSE)</f>
        <v>0.03</v>
      </c>
      <c r="U1296" s="2"/>
      <c r="V1296" s="2"/>
      <c r="W1296" s="2"/>
      <c r="X1296" s="2"/>
      <c r="Y1296" s="2"/>
      <c r="Z1296" s="2"/>
      <c r="AA1296" s="2"/>
      <c r="AB1296" s="2"/>
      <c r="AC1296" s="2"/>
      <c r="AD1296" s="2"/>
      <c r="AE1296" s="2"/>
      <c r="AF1296" s="2"/>
      <c r="AG1296" s="2"/>
      <c r="AH1296" s="2"/>
      <c r="AI1296" s="2"/>
      <c r="AJ1296" s="2"/>
      <c r="AK1296" s="2"/>
      <c r="AL1296" s="2"/>
      <c r="AM1296" s="2"/>
      <c r="AN1296" s="2"/>
      <c r="AO1296" s="2"/>
      <c r="AP1296" s="2"/>
      <c r="AQ1296" s="2"/>
      <c r="AR1296" s="2"/>
      <c r="AS1296" s="2"/>
    </row>
    <row r="1297" spans="1:45" hidden="1" x14ac:dyDescent="0.25">
      <c r="A1297" s="2">
        <v>712</v>
      </c>
      <c r="B1297" s="2">
        <v>412085250</v>
      </c>
      <c r="C1297" s="2">
        <f>VLOOKUP($A1297,[1]products_2021_10_19_12_46_45!$A$3:$S$481,3,FALSE)</f>
        <v>4120852</v>
      </c>
      <c r="D1297" s="2" t="str">
        <f>VLOOKUP($A1297,[1]products_2021_10_19_12_46_45!$A$3:$S$481,4,FALSE)</f>
        <v>Camisa Manga Larga Celeste T:46-50</v>
      </c>
      <c r="E1297" s="3">
        <v>50</v>
      </c>
      <c r="F1297" s="4"/>
      <c r="G1297" s="2" t="str">
        <f>VLOOKUP($A1297,[1]products_2021_10_19_12_46_45!$A$3:$S$481,16,FALSE)</f>
        <v>Dos bolsillos tipo Plaqué con tapa, botón, ribete y tabla._x000D_
Charreteras en hombros._x000D_
Cuello tipo francés.</v>
      </c>
      <c r="H1297" s="2" t="str">
        <f>IFERROR(VLOOKUP($A1297,[1]products_2021_10_19_12_46_45!$A$3:$S$481,17,FALSE),"")</f>
        <v/>
      </c>
      <c r="I1297" s="2" t="str">
        <f>VLOOKUP($A1297,[1]products_2021_10_19_12_46_45!$A$3:$S$481,5,FALSE)</f>
        <v>Indumentaria militar</v>
      </c>
      <c r="J1297" s="2" t="str">
        <f>IFERROR(VLOOKUP($A1297,[1]products_2021_10_19_12_46_45!$A$3:$S$481,6,FALSE),"")</f>
        <v>Camisas</v>
      </c>
      <c r="K1297" s="2" t="str">
        <f>IFERROR(VLOOKUP($A1297,[1]products_2021_10_19_12_46_45!$A$3:$S$481,7,FALSE),"")</f>
        <v>Manga larga</v>
      </c>
      <c r="L1297" s="2" t="str">
        <f>IFERROR(VLOOKUP($A1297,[1]products_2021_10_19_12_46_45!$A$3:$S$481,8,FALSE),"")</f>
        <v/>
      </c>
      <c r="M1297" s="2" t="str">
        <f>IFERROR(VLOOKUP($A1297,[1]products_2021_10_19_12_46_45!$A$3:$S$481,9,FALSE),"")</f>
        <v>Camisa, Manga Larga, Batista</v>
      </c>
      <c r="N1297" s="2">
        <f>IFERROR(VLOOKUP(C1297,[2]articulo!$A$1:$D$9000,4,FALSE),"")</f>
        <v>3950</v>
      </c>
      <c r="O1297" s="2" t="str">
        <f>VLOOKUP($A1297,[1]products_2021_10_19_12_46_45!$A$3:$S$481,18,FALSE)</f>
        <v>https://rerda.com/3685/camisa-ml-celeste-t46-50.jpg,https://rerda.com/3340/camisa-ml-celeste-t46-50.jpg</v>
      </c>
      <c r="P1297" s="2">
        <f>IFERROR(VLOOKUP(B1297,[3]stock!$A$1:$B$9000,2,FALSE),"0")</f>
        <v>1</v>
      </c>
      <c r="Q1297" s="2">
        <f>VLOOKUP($A1297,[1]products_2021_10_19_12_46_45!$A$3:$S$481,11,FALSE)</f>
        <v>5</v>
      </c>
      <c r="R1297" s="2">
        <f>VLOOKUP($A1297,[1]products_2021_10_19_12_46_45!$A$3:$S$481,12,FALSE)</f>
        <v>5</v>
      </c>
      <c r="S1297" s="2">
        <f>VLOOKUP($A1297,[1]products_2021_10_19_12_46_45!$A$3:$S$481,13,FALSE)</f>
        <v>5</v>
      </c>
      <c r="T1297" s="2">
        <f>VLOOKUP($A1297,[1]products_2021_10_19_12_46_45!$A$3:$S$481,14,FALSE)</f>
        <v>0.03</v>
      </c>
      <c r="U1297" s="2"/>
      <c r="V1297" s="2"/>
      <c r="W1297" s="2"/>
      <c r="X1297" s="2"/>
      <c r="Y1297" s="2"/>
      <c r="Z1297" s="2"/>
      <c r="AA1297" s="2"/>
      <c r="AB1297" s="2"/>
      <c r="AC1297" s="2"/>
      <c r="AD1297" s="2"/>
      <c r="AE1297" s="2"/>
      <c r="AF1297" s="2"/>
      <c r="AG1297" s="2"/>
      <c r="AH1297" s="2"/>
      <c r="AI1297" s="2"/>
      <c r="AJ1297" s="2"/>
      <c r="AK1297" s="2"/>
      <c r="AL1297" s="2"/>
      <c r="AM1297" s="2"/>
      <c r="AN1297" s="2"/>
      <c r="AO1297" s="2"/>
      <c r="AP1297" s="2"/>
      <c r="AQ1297" s="2"/>
      <c r="AR1297" s="2"/>
      <c r="AS1297" s="2"/>
    </row>
    <row r="1298" spans="1:45" hidden="1" x14ac:dyDescent="0.25">
      <c r="A1298" s="2">
        <v>717</v>
      </c>
      <c r="B1298" s="2">
        <v>412085334</v>
      </c>
      <c r="C1298" s="2">
        <f>VLOOKUP($A1298,[1]products_2021_10_19_12_46_45!$A$3:$S$481,3,FALSE)</f>
        <v>4120853</v>
      </c>
      <c r="D1298" s="2" t="str">
        <f>VLOOKUP($A1298,[1]products_2021_10_19_12_46_45!$A$3:$S$481,4,FALSE)</f>
        <v>Camisa Manga Larga Azul Noche</v>
      </c>
      <c r="E1298" s="3">
        <v>34</v>
      </c>
      <c r="F1298" s="4"/>
      <c r="G1298" s="2" t="str">
        <f>VLOOKUP($A1298,[1]products_2021_10_19_12_46_45!$A$3:$S$481,16,FALSE)</f>
        <v>Dos bolsillos tipo Plaqué con tapa, botón, ribete y tabla._x000D_
Charreteras en hombros._x000D_
Cuello tipo francés.</v>
      </c>
      <c r="H1298" s="2" t="str">
        <f>IFERROR(VLOOKUP($A1298,[1]products_2021_10_19_12_46_45!$A$3:$S$481,17,FALSE),"")</f>
        <v/>
      </c>
      <c r="I1298" s="2" t="str">
        <f>VLOOKUP($A1298,[1]products_2021_10_19_12_46_45!$A$3:$S$481,5,FALSE)</f>
        <v>Indumentaria militar</v>
      </c>
      <c r="J1298" s="2" t="str">
        <f>IFERROR(VLOOKUP($A1298,[1]products_2021_10_19_12_46_45!$A$3:$S$481,6,FALSE),"")</f>
        <v>Camisas</v>
      </c>
      <c r="K1298" s="2" t="str">
        <f>IFERROR(VLOOKUP($A1298,[1]products_2021_10_19_12_46_45!$A$3:$S$481,7,FALSE),"")</f>
        <v>Manga larga</v>
      </c>
      <c r="L1298" s="2" t="str">
        <f>IFERROR(VLOOKUP($A1298,[1]products_2021_10_19_12_46_45!$A$3:$S$481,8,FALSE),"")</f>
        <v/>
      </c>
      <c r="M1298" s="2" t="str">
        <f>IFERROR(VLOOKUP($A1298,[1]products_2021_10_19_12_46_45!$A$3:$S$481,9,FALSE),"")</f>
        <v>Camisa, Manga Larga, Batista</v>
      </c>
      <c r="N1298" s="2">
        <f>IFERROR(VLOOKUP(C1298,[2]articulo!$A$1:$D$9000,4,FALSE),"")</f>
        <v>3800</v>
      </c>
      <c r="O1298" s="2" t="str">
        <f>VLOOKUP($A1298,[1]products_2021_10_19_12_46_45!$A$3:$S$481,18,FALSE)</f>
        <v>https://rerda.com/3356/camisa-ml-azul-noche.jpg,https://rerda.com/3355/camisa-ml-azul-noche.jpg</v>
      </c>
      <c r="P1298" s="2">
        <f>IFERROR(VLOOKUP(B1298,[3]stock!$A$1:$B$9000,2,FALSE),"0")</f>
        <v>9</v>
      </c>
      <c r="Q1298" s="2">
        <f>VLOOKUP($A1298,[1]products_2021_10_19_12_46_45!$A$3:$S$481,11,FALSE)</f>
        <v>5</v>
      </c>
      <c r="R1298" s="2">
        <f>VLOOKUP($A1298,[1]products_2021_10_19_12_46_45!$A$3:$S$481,12,FALSE)</f>
        <v>5</v>
      </c>
      <c r="S1298" s="2">
        <f>VLOOKUP($A1298,[1]products_2021_10_19_12_46_45!$A$3:$S$481,13,FALSE)</f>
        <v>5</v>
      </c>
      <c r="T1298" s="2">
        <f>VLOOKUP($A1298,[1]products_2021_10_19_12_46_45!$A$3:$S$481,14,FALSE)</f>
        <v>0.03</v>
      </c>
      <c r="U1298" s="2"/>
      <c r="V1298" s="2"/>
      <c r="W1298" s="2"/>
      <c r="X1298" s="2"/>
      <c r="Y1298" s="2"/>
      <c r="Z1298" s="2"/>
      <c r="AA1298" s="2"/>
      <c r="AB1298" s="2"/>
      <c r="AC1298" s="2"/>
      <c r="AD1298" s="2"/>
      <c r="AE1298" s="2"/>
      <c r="AF1298" s="2"/>
      <c r="AG1298" s="2"/>
      <c r="AH1298" s="2"/>
      <c r="AI1298" s="2"/>
      <c r="AJ1298" s="2"/>
      <c r="AK1298" s="2"/>
      <c r="AL1298" s="2"/>
      <c r="AM1298" s="2"/>
      <c r="AN1298" s="2"/>
      <c r="AO1298" s="2"/>
      <c r="AP1298" s="2"/>
      <c r="AQ1298" s="2"/>
      <c r="AR1298" s="2"/>
      <c r="AS1298" s="2"/>
    </row>
    <row r="1299" spans="1:45" hidden="1" x14ac:dyDescent="0.25">
      <c r="A1299" s="2">
        <v>717</v>
      </c>
      <c r="B1299" s="2">
        <v>412085336</v>
      </c>
      <c r="C1299" s="2">
        <f>VLOOKUP($A1299,[1]products_2021_10_19_12_46_45!$A$3:$S$481,3,FALSE)</f>
        <v>4120853</v>
      </c>
      <c r="D1299" s="2" t="str">
        <f>VLOOKUP($A1299,[1]products_2021_10_19_12_46_45!$A$3:$S$481,4,FALSE)</f>
        <v>Camisa Manga Larga Azul Noche</v>
      </c>
      <c r="E1299" s="3">
        <v>36</v>
      </c>
      <c r="F1299" s="4"/>
      <c r="G1299" s="2" t="str">
        <f>VLOOKUP($A1299,[1]products_2021_10_19_12_46_45!$A$3:$S$481,16,FALSE)</f>
        <v>Dos bolsillos tipo Plaqué con tapa, botón, ribete y tabla._x000D_
Charreteras en hombros._x000D_
Cuello tipo francés.</v>
      </c>
      <c r="H1299" s="2" t="str">
        <f>IFERROR(VLOOKUP($A1299,[1]products_2021_10_19_12_46_45!$A$3:$S$481,17,FALSE),"")</f>
        <v/>
      </c>
      <c r="I1299" s="2" t="str">
        <f>VLOOKUP($A1299,[1]products_2021_10_19_12_46_45!$A$3:$S$481,5,FALSE)</f>
        <v>Indumentaria militar</v>
      </c>
      <c r="J1299" s="2" t="str">
        <f>IFERROR(VLOOKUP($A1299,[1]products_2021_10_19_12_46_45!$A$3:$S$481,6,FALSE),"")</f>
        <v>Camisas</v>
      </c>
      <c r="K1299" s="2" t="str">
        <f>IFERROR(VLOOKUP($A1299,[1]products_2021_10_19_12_46_45!$A$3:$S$481,7,FALSE),"")</f>
        <v>Manga larga</v>
      </c>
      <c r="L1299" s="2" t="str">
        <f>IFERROR(VLOOKUP($A1299,[1]products_2021_10_19_12_46_45!$A$3:$S$481,8,FALSE),"")</f>
        <v/>
      </c>
      <c r="M1299" s="2" t="str">
        <f>IFERROR(VLOOKUP($A1299,[1]products_2021_10_19_12_46_45!$A$3:$S$481,9,FALSE),"")</f>
        <v>Camisa, Manga Larga, Batista</v>
      </c>
      <c r="N1299" s="2">
        <f>IFERROR(VLOOKUP(C1299,[2]articulo!$A$1:$D$9000,4,FALSE),"")</f>
        <v>3800</v>
      </c>
      <c r="O1299" s="2" t="str">
        <f>VLOOKUP($A1299,[1]products_2021_10_19_12_46_45!$A$3:$S$481,18,FALSE)</f>
        <v>https://rerda.com/3356/camisa-ml-azul-noche.jpg,https://rerda.com/3355/camisa-ml-azul-noche.jpg</v>
      </c>
      <c r="P1299" s="2">
        <f>IFERROR(VLOOKUP(B1299,[3]stock!$A$1:$B$9000,2,FALSE),"0")</f>
        <v>17</v>
      </c>
      <c r="Q1299" s="2">
        <f>VLOOKUP($A1299,[1]products_2021_10_19_12_46_45!$A$3:$S$481,11,FALSE)</f>
        <v>5</v>
      </c>
      <c r="R1299" s="2">
        <f>VLOOKUP($A1299,[1]products_2021_10_19_12_46_45!$A$3:$S$481,12,FALSE)</f>
        <v>5</v>
      </c>
      <c r="S1299" s="2">
        <f>VLOOKUP($A1299,[1]products_2021_10_19_12_46_45!$A$3:$S$481,13,FALSE)</f>
        <v>5</v>
      </c>
      <c r="T1299" s="2">
        <f>VLOOKUP($A1299,[1]products_2021_10_19_12_46_45!$A$3:$S$481,14,FALSE)</f>
        <v>0.03</v>
      </c>
      <c r="U1299" s="2"/>
      <c r="V1299" s="2"/>
      <c r="W1299" s="2"/>
      <c r="X1299" s="2"/>
      <c r="Y1299" s="2"/>
      <c r="Z1299" s="2"/>
      <c r="AA1299" s="2"/>
      <c r="AB1299" s="2"/>
      <c r="AC1299" s="2"/>
      <c r="AD1299" s="2"/>
      <c r="AE1299" s="2"/>
      <c r="AF1299" s="2"/>
      <c r="AG1299" s="2"/>
      <c r="AH1299" s="2"/>
      <c r="AI1299" s="2"/>
      <c r="AJ1299" s="2"/>
      <c r="AK1299" s="2"/>
      <c r="AL1299" s="2"/>
      <c r="AM1299" s="2"/>
      <c r="AN1299" s="2"/>
      <c r="AO1299" s="2"/>
      <c r="AP1299" s="2"/>
      <c r="AQ1299" s="2"/>
      <c r="AR1299" s="2"/>
      <c r="AS1299" s="2"/>
    </row>
    <row r="1300" spans="1:45" hidden="1" x14ac:dyDescent="0.25">
      <c r="A1300" s="2">
        <v>717</v>
      </c>
      <c r="B1300" s="2">
        <v>412085338</v>
      </c>
      <c r="C1300" s="2">
        <f>VLOOKUP($A1300,[1]products_2021_10_19_12_46_45!$A$3:$S$481,3,FALSE)</f>
        <v>4120853</v>
      </c>
      <c r="D1300" s="2" t="str">
        <f>VLOOKUP($A1300,[1]products_2021_10_19_12_46_45!$A$3:$S$481,4,FALSE)</f>
        <v>Camisa Manga Larga Azul Noche</v>
      </c>
      <c r="E1300" s="3">
        <v>38</v>
      </c>
      <c r="F1300" s="4"/>
      <c r="G1300" s="2" t="str">
        <f>VLOOKUP($A1300,[1]products_2021_10_19_12_46_45!$A$3:$S$481,16,FALSE)</f>
        <v>Dos bolsillos tipo Plaqué con tapa, botón, ribete y tabla._x000D_
Charreteras en hombros._x000D_
Cuello tipo francés.</v>
      </c>
      <c r="H1300" s="2" t="str">
        <f>IFERROR(VLOOKUP($A1300,[1]products_2021_10_19_12_46_45!$A$3:$S$481,17,FALSE),"")</f>
        <v/>
      </c>
      <c r="I1300" s="2" t="str">
        <f>VLOOKUP($A1300,[1]products_2021_10_19_12_46_45!$A$3:$S$481,5,FALSE)</f>
        <v>Indumentaria militar</v>
      </c>
      <c r="J1300" s="2" t="str">
        <f>IFERROR(VLOOKUP($A1300,[1]products_2021_10_19_12_46_45!$A$3:$S$481,6,FALSE),"")</f>
        <v>Camisas</v>
      </c>
      <c r="K1300" s="2" t="str">
        <f>IFERROR(VLOOKUP($A1300,[1]products_2021_10_19_12_46_45!$A$3:$S$481,7,FALSE),"")</f>
        <v>Manga larga</v>
      </c>
      <c r="L1300" s="2" t="str">
        <f>IFERROR(VLOOKUP($A1300,[1]products_2021_10_19_12_46_45!$A$3:$S$481,8,FALSE),"")</f>
        <v/>
      </c>
      <c r="M1300" s="2" t="str">
        <f>IFERROR(VLOOKUP($A1300,[1]products_2021_10_19_12_46_45!$A$3:$S$481,9,FALSE),"")</f>
        <v>Camisa, Manga Larga, Batista</v>
      </c>
      <c r="N1300" s="2">
        <f>IFERROR(VLOOKUP(C1300,[2]articulo!$A$1:$D$9000,4,FALSE),"")</f>
        <v>3800</v>
      </c>
      <c r="O1300" s="2" t="str">
        <f>VLOOKUP($A1300,[1]products_2021_10_19_12_46_45!$A$3:$S$481,18,FALSE)</f>
        <v>https://rerda.com/3356/camisa-ml-azul-noche.jpg,https://rerda.com/3355/camisa-ml-azul-noche.jpg</v>
      </c>
      <c r="P1300" s="2">
        <f>IFERROR(VLOOKUP(B1300,[3]stock!$A$1:$B$9000,2,FALSE),"0")</f>
        <v>5</v>
      </c>
      <c r="Q1300" s="2">
        <f>VLOOKUP($A1300,[1]products_2021_10_19_12_46_45!$A$3:$S$481,11,FALSE)</f>
        <v>5</v>
      </c>
      <c r="R1300" s="2">
        <f>VLOOKUP($A1300,[1]products_2021_10_19_12_46_45!$A$3:$S$481,12,FALSE)</f>
        <v>5</v>
      </c>
      <c r="S1300" s="2">
        <f>VLOOKUP($A1300,[1]products_2021_10_19_12_46_45!$A$3:$S$481,13,FALSE)</f>
        <v>5</v>
      </c>
      <c r="T1300" s="2">
        <f>VLOOKUP($A1300,[1]products_2021_10_19_12_46_45!$A$3:$S$481,14,FALSE)</f>
        <v>0.03</v>
      </c>
      <c r="U1300" s="2"/>
      <c r="V1300" s="2"/>
      <c r="W1300" s="2"/>
      <c r="X1300" s="2"/>
      <c r="Y1300" s="2"/>
      <c r="Z1300" s="2"/>
      <c r="AA1300" s="2"/>
      <c r="AB1300" s="2"/>
      <c r="AC1300" s="2"/>
      <c r="AD1300" s="2"/>
      <c r="AE1300" s="2"/>
      <c r="AF1300" s="2"/>
      <c r="AG1300" s="2"/>
      <c r="AH1300" s="2"/>
      <c r="AI1300" s="2"/>
      <c r="AJ1300" s="2"/>
      <c r="AK1300" s="2"/>
      <c r="AL1300" s="2"/>
      <c r="AM1300" s="2"/>
      <c r="AN1300" s="2"/>
      <c r="AO1300" s="2"/>
      <c r="AP1300" s="2"/>
      <c r="AQ1300" s="2"/>
      <c r="AR1300" s="2"/>
      <c r="AS1300" s="2"/>
    </row>
    <row r="1301" spans="1:45" hidden="1" x14ac:dyDescent="0.25">
      <c r="A1301" s="2">
        <v>717</v>
      </c>
      <c r="B1301" s="2">
        <v>412085340</v>
      </c>
      <c r="C1301" s="2">
        <f>VLOOKUP($A1301,[1]products_2021_10_19_12_46_45!$A$3:$S$481,3,FALSE)</f>
        <v>4120853</v>
      </c>
      <c r="D1301" s="2" t="str">
        <f>VLOOKUP($A1301,[1]products_2021_10_19_12_46_45!$A$3:$S$481,4,FALSE)</f>
        <v>Camisa Manga Larga Azul Noche</v>
      </c>
      <c r="E1301" s="3">
        <v>40</v>
      </c>
      <c r="F1301" s="4"/>
      <c r="G1301" s="2" t="str">
        <f>VLOOKUP($A1301,[1]products_2021_10_19_12_46_45!$A$3:$S$481,16,FALSE)</f>
        <v>Dos bolsillos tipo Plaqué con tapa, botón, ribete y tabla._x000D_
Charreteras en hombros._x000D_
Cuello tipo francés.</v>
      </c>
      <c r="H1301" s="2" t="str">
        <f>IFERROR(VLOOKUP($A1301,[1]products_2021_10_19_12_46_45!$A$3:$S$481,17,FALSE),"")</f>
        <v/>
      </c>
      <c r="I1301" s="2" t="str">
        <f>VLOOKUP($A1301,[1]products_2021_10_19_12_46_45!$A$3:$S$481,5,FALSE)</f>
        <v>Indumentaria militar</v>
      </c>
      <c r="J1301" s="2" t="str">
        <f>IFERROR(VLOOKUP($A1301,[1]products_2021_10_19_12_46_45!$A$3:$S$481,6,FALSE),"")</f>
        <v>Camisas</v>
      </c>
      <c r="K1301" s="2" t="str">
        <f>IFERROR(VLOOKUP($A1301,[1]products_2021_10_19_12_46_45!$A$3:$S$481,7,FALSE),"")</f>
        <v>Manga larga</v>
      </c>
      <c r="L1301" s="2" t="str">
        <f>IFERROR(VLOOKUP($A1301,[1]products_2021_10_19_12_46_45!$A$3:$S$481,8,FALSE),"")</f>
        <v/>
      </c>
      <c r="M1301" s="2" t="str">
        <f>IFERROR(VLOOKUP($A1301,[1]products_2021_10_19_12_46_45!$A$3:$S$481,9,FALSE),"")</f>
        <v>Camisa, Manga Larga, Batista</v>
      </c>
      <c r="N1301" s="2">
        <f>IFERROR(VLOOKUP(C1301,[2]articulo!$A$1:$D$9000,4,FALSE),"")</f>
        <v>3800</v>
      </c>
      <c r="O1301" s="2" t="str">
        <f>VLOOKUP($A1301,[1]products_2021_10_19_12_46_45!$A$3:$S$481,18,FALSE)</f>
        <v>https://rerda.com/3356/camisa-ml-azul-noche.jpg,https://rerda.com/3355/camisa-ml-azul-noche.jpg</v>
      </c>
      <c r="P1301" s="2">
        <f>IFERROR(VLOOKUP(B1301,[3]stock!$A$1:$B$9000,2,FALSE),"0")</f>
        <v>14</v>
      </c>
      <c r="Q1301" s="2">
        <f>VLOOKUP($A1301,[1]products_2021_10_19_12_46_45!$A$3:$S$481,11,FALSE)</f>
        <v>5</v>
      </c>
      <c r="R1301" s="2">
        <f>VLOOKUP($A1301,[1]products_2021_10_19_12_46_45!$A$3:$S$481,12,FALSE)</f>
        <v>5</v>
      </c>
      <c r="S1301" s="2">
        <f>VLOOKUP($A1301,[1]products_2021_10_19_12_46_45!$A$3:$S$481,13,FALSE)</f>
        <v>5</v>
      </c>
      <c r="T1301" s="2">
        <f>VLOOKUP($A1301,[1]products_2021_10_19_12_46_45!$A$3:$S$481,14,FALSE)</f>
        <v>0.03</v>
      </c>
      <c r="U1301" s="2"/>
      <c r="V1301" s="2"/>
      <c r="W1301" s="2"/>
      <c r="X1301" s="2"/>
      <c r="Y1301" s="2"/>
      <c r="Z1301" s="2"/>
      <c r="AA1301" s="2"/>
      <c r="AB1301" s="2"/>
      <c r="AC1301" s="2"/>
      <c r="AD1301" s="2"/>
      <c r="AE1301" s="2"/>
      <c r="AF1301" s="2"/>
      <c r="AG1301" s="2"/>
      <c r="AH1301" s="2"/>
      <c r="AI1301" s="2"/>
      <c r="AJ1301" s="2"/>
      <c r="AK1301" s="2"/>
      <c r="AL1301" s="2"/>
      <c r="AM1301" s="2"/>
      <c r="AN1301" s="2"/>
      <c r="AO1301" s="2"/>
      <c r="AP1301" s="2"/>
      <c r="AQ1301" s="2"/>
      <c r="AR1301" s="2"/>
      <c r="AS1301" s="2"/>
    </row>
    <row r="1302" spans="1:45" hidden="1" x14ac:dyDescent="0.25">
      <c r="A1302" s="2">
        <v>717</v>
      </c>
      <c r="B1302" s="2">
        <v>412085342</v>
      </c>
      <c r="C1302" s="2">
        <f>VLOOKUP($A1302,[1]products_2021_10_19_12_46_45!$A$3:$S$481,3,FALSE)</f>
        <v>4120853</v>
      </c>
      <c r="D1302" s="2" t="str">
        <f>VLOOKUP($A1302,[1]products_2021_10_19_12_46_45!$A$3:$S$481,4,FALSE)</f>
        <v>Camisa Manga Larga Azul Noche</v>
      </c>
      <c r="E1302" s="3">
        <v>42</v>
      </c>
      <c r="F1302" s="4"/>
      <c r="G1302" s="2" t="str">
        <f>VLOOKUP($A1302,[1]products_2021_10_19_12_46_45!$A$3:$S$481,16,FALSE)</f>
        <v>Dos bolsillos tipo Plaqué con tapa, botón, ribete y tabla._x000D_
Charreteras en hombros._x000D_
Cuello tipo francés.</v>
      </c>
      <c r="H1302" s="2" t="str">
        <f>IFERROR(VLOOKUP($A1302,[1]products_2021_10_19_12_46_45!$A$3:$S$481,17,FALSE),"")</f>
        <v/>
      </c>
      <c r="I1302" s="2" t="str">
        <f>VLOOKUP($A1302,[1]products_2021_10_19_12_46_45!$A$3:$S$481,5,FALSE)</f>
        <v>Indumentaria militar</v>
      </c>
      <c r="J1302" s="2" t="str">
        <f>IFERROR(VLOOKUP($A1302,[1]products_2021_10_19_12_46_45!$A$3:$S$481,6,FALSE),"")</f>
        <v>Camisas</v>
      </c>
      <c r="K1302" s="2" t="str">
        <f>IFERROR(VLOOKUP($A1302,[1]products_2021_10_19_12_46_45!$A$3:$S$481,7,FALSE),"")</f>
        <v>Manga larga</v>
      </c>
      <c r="L1302" s="2" t="str">
        <f>IFERROR(VLOOKUP($A1302,[1]products_2021_10_19_12_46_45!$A$3:$S$481,8,FALSE),"")</f>
        <v/>
      </c>
      <c r="M1302" s="2" t="str">
        <f>IFERROR(VLOOKUP($A1302,[1]products_2021_10_19_12_46_45!$A$3:$S$481,9,FALSE),"")</f>
        <v>Camisa, Manga Larga, Batista</v>
      </c>
      <c r="N1302" s="2">
        <f>IFERROR(VLOOKUP(C1302,[2]articulo!$A$1:$D$9000,4,FALSE),"")</f>
        <v>3800</v>
      </c>
      <c r="O1302" s="2" t="str">
        <f>VLOOKUP($A1302,[1]products_2021_10_19_12_46_45!$A$3:$S$481,18,FALSE)</f>
        <v>https://rerda.com/3356/camisa-ml-azul-noche.jpg,https://rerda.com/3355/camisa-ml-azul-noche.jpg</v>
      </c>
      <c r="P1302" s="2">
        <f>IFERROR(VLOOKUP(B1302,[3]stock!$A$1:$B$9000,2,FALSE),"0")</f>
        <v>7</v>
      </c>
      <c r="Q1302" s="2">
        <f>VLOOKUP($A1302,[1]products_2021_10_19_12_46_45!$A$3:$S$481,11,FALSE)</f>
        <v>5</v>
      </c>
      <c r="R1302" s="2">
        <f>VLOOKUP($A1302,[1]products_2021_10_19_12_46_45!$A$3:$S$481,12,FALSE)</f>
        <v>5</v>
      </c>
      <c r="S1302" s="2">
        <f>VLOOKUP($A1302,[1]products_2021_10_19_12_46_45!$A$3:$S$481,13,FALSE)</f>
        <v>5</v>
      </c>
      <c r="T1302" s="2">
        <f>VLOOKUP($A1302,[1]products_2021_10_19_12_46_45!$A$3:$S$481,14,FALSE)</f>
        <v>0.03</v>
      </c>
      <c r="U1302" s="2"/>
      <c r="V1302" s="2"/>
      <c r="W1302" s="2"/>
      <c r="X1302" s="2"/>
      <c r="Y1302" s="2"/>
      <c r="Z1302" s="2"/>
      <c r="AA1302" s="2"/>
      <c r="AB1302" s="2"/>
      <c r="AC1302" s="2"/>
      <c r="AD1302" s="2"/>
      <c r="AE1302" s="2"/>
      <c r="AF1302" s="2"/>
      <c r="AG1302" s="2"/>
      <c r="AH1302" s="2"/>
      <c r="AI1302" s="2"/>
      <c r="AJ1302" s="2"/>
      <c r="AK1302" s="2"/>
      <c r="AL1302" s="2"/>
      <c r="AM1302" s="2"/>
      <c r="AN1302" s="2"/>
      <c r="AO1302" s="2"/>
      <c r="AP1302" s="2"/>
      <c r="AQ1302" s="2"/>
      <c r="AR1302" s="2"/>
      <c r="AS1302" s="2"/>
    </row>
    <row r="1303" spans="1:45" hidden="1" x14ac:dyDescent="0.25">
      <c r="A1303" s="2">
        <v>717</v>
      </c>
      <c r="B1303" s="2">
        <v>412085344</v>
      </c>
      <c r="C1303" s="2">
        <f>VLOOKUP($A1303,[1]products_2021_10_19_12_46_45!$A$3:$S$481,3,FALSE)</f>
        <v>4120853</v>
      </c>
      <c r="D1303" s="2" t="str">
        <f>VLOOKUP($A1303,[1]products_2021_10_19_12_46_45!$A$3:$S$481,4,FALSE)</f>
        <v>Camisa Manga Larga Azul Noche</v>
      </c>
      <c r="E1303" s="3">
        <v>44</v>
      </c>
      <c r="F1303" s="4"/>
      <c r="G1303" s="2" t="str">
        <f>VLOOKUP($A1303,[1]products_2021_10_19_12_46_45!$A$3:$S$481,16,FALSE)</f>
        <v>Dos bolsillos tipo Plaqué con tapa, botón, ribete y tabla._x000D_
Charreteras en hombros._x000D_
Cuello tipo francés.</v>
      </c>
      <c r="H1303" s="2" t="str">
        <f>IFERROR(VLOOKUP($A1303,[1]products_2021_10_19_12_46_45!$A$3:$S$481,17,FALSE),"")</f>
        <v/>
      </c>
      <c r="I1303" s="2" t="str">
        <f>VLOOKUP($A1303,[1]products_2021_10_19_12_46_45!$A$3:$S$481,5,FALSE)</f>
        <v>Indumentaria militar</v>
      </c>
      <c r="J1303" s="2" t="str">
        <f>IFERROR(VLOOKUP($A1303,[1]products_2021_10_19_12_46_45!$A$3:$S$481,6,FALSE),"")</f>
        <v>Camisas</v>
      </c>
      <c r="K1303" s="2" t="str">
        <f>IFERROR(VLOOKUP($A1303,[1]products_2021_10_19_12_46_45!$A$3:$S$481,7,FALSE),"")</f>
        <v>Manga larga</v>
      </c>
      <c r="L1303" s="2" t="str">
        <f>IFERROR(VLOOKUP($A1303,[1]products_2021_10_19_12_46_45!$A$3:$S$481,8,FALSE),"")</f>
        <v/>
      </c>
      <c r="M1303" s="2" t="str">
        <f>IFERROR(VLOOKUP($A1303,[1]products_2021_10_19_12_46_45!$A$3:$S$481,9,FALSE),"")</f>
        <v>Camisa, Manga Larga, Batista</v>
      </c>
      <c r="N1303" s="2">
        <f>IFERROR(VLOOKUP(C1303,[2]articulo!$A$1:$D$9000,4,FALSE),"")</f>
        <v>3800</v>
      </c>
      <c r="O1303" s="2" t="str">
        <f>VLOOKUP($A1303,[1]products_2021_10_19_12_46_45!$A$3:$S$481,18,FALSE)</f>
        <v>https://rerda.com/3356/camisa-ml-azul-noche.jpg,https://rerda.com/3355/camisa-ml-azul-noche.jpg</v>
      </c>
      <c r="P1303" s="2">
        <f>IFERROR(VLOOKUP(B1303,[3]stock!$A$1:$B$9000,2,FALSE),"0")</f>
        <v>9</v>
      </c>
      <c r="Q1303" s="2">
        <f>VLOOKUP($A1303,[1]products_2021_10_19_12_46_45!$A$3:$S$481,11,FALSE)</f>
        <v>5</v>
      </c>
      <c r="R1303" s="2">
        <f>VLOOKUP($A1303,[1]products_2021_10_19_12_46_45!$A$3:$S$481,12,FALSE)</f>
        <v>5</v>
      </c>
      <c r="S1303" s="2">
        <f>VLOOKUP($A1303,[1]products_2021_10_19_12_46_45!$A$3:$S$481,13,FALSE)</f>
        <v>5</v>
      </c>
      <c r="T1303" s="2">
        <f>VLOOKUP($A1303,[1]products_2021_10_19_12_46_45!$A$3:$S$481,14,FALSE)</f>
        <v>0.03</v>
      </c>
      <c r="U1303" s="2"/>
      <c r="V1303" s="2"/>
      <c r="W1303" s="2"/>
      <c r="X1303" s="2"/>
      <c r="Y1303" s="2"/>
      <c r="Z1303" s="2"/>
      <c r="AA1303" s="2"/>
      <c r="AB1303" s="2"/>
      <c r="AC1303" s="2"/>
      <c r="AD1303" s="2"/>
      <c r="AE1303" s="2"/>
      <c r="AF1303" s="2"/>
      <c r="AG1303" s="2"/>
      <c r="AH1303" s="2"/>
      <c r="AI1303" s="2"/>
      <c r="AJ1303" s="2"/>
      <c r="AK1303" s="2"/>
      <c r="AL1303" s="2"/>
      <c r="AM1303" s="2"/>
      <c r="AN1303" s="2"/>
      <c r="AO1303" s="2"/>
      <c r="AP1303" s="2"/>
      <c r="AQ1303" s="2"/>
      <c r="AR1303" s="2"/>
      <c r="AS1303" s="2"/>
    </row>
    <row r="1304" spans="1:45" hidden="1" x14ac:dyDescent="0.25">
      <c r="A1304" s="2">
        <v>698</v>
      </c>
      <c r="B1304" s="2">
        <v>412085434</v>
      </c>
      <c r="C1304" s="2">
        <f>VLOOKUP($A1304,[1]products_2021_10_19_12_46_45!$A$3:$S$481,3,FALSE)</f>
        <v>4120854</v>
      </c>
      <c r="D1304" s="2" t="str">
        <f>VLOOKUP($A1304,[1]products_2021_10_19_12_46_45!$A$3:$S$481,4,FALSE)</f>
        <v>Camisa Manga Corta cuello Solapa Azul T:34-44</v>
      </c>
      <c r="E1304" s="3">
        <v>34</v>
      </c>
      <c r="F1304" s="4"/>
      <c r="G1304" s="2" t="str">
        <f>VLOOKUP($A1304,[1]products_2021_10_19_12_46_45!$A$3:$S$481,16,FALSE)</f>
        <v>Dos bolsillos tipo Plaqué con tapa, botón, ribete y tabla._x000D_
Charreteras en hombros._x000D_
Cuello tipo Solapa (Guayabera).</v>
      </c>
      <c r="H1304" s="2" t="str">
        <f>IFERROR(VLOOKUP($A1304,[1]products_2021_10_19_12_46_45!$A$3:$S$481,17,FALSE),"")</f>
        <v/>
      </c>
      <c r="I1304" s="2" t="str">
        <f>VLOOKUP($A1304,[1]products_2021_10_19_12_46_45!$A$3:$S$481,5,FALSE)</f>
        <v>Indumentaria militar</v>
      </c>
      <c r="J1304" s="2" t="str">
        <f>IFERROR(VLOOKUP($A1304,[1]products_2021_10_19_12_46_45!$A$3:$S$481,6,FALSE),"")</f>
        <v>Camisas</v>
      </c>
      <c r="K1304" s="2" t="str">
        <f>IFERROR(VLOOKUP($A1304,[1]products_2021_10_19_12_46_45!$A$3:$S$481,7,FALSE),"")</f>
        <v>Manga corta</v>
      </c>
      <c r="L1304" s="2" t="str">
        <f>IFERROR(VLOOKUP($A1304,[1]products_2021_10_19_12_46_45!$A$3:$S$481,8,FALSE),"")</f>
        <v/>
      </c>
      <c r="M1304" s="2" t="str">
        <f>IFERROR(VLOOKUP($A1304,[1]products_2021_10_19_12_46_45!$A$3:$S$481,9,FALSE),"")</f>
        <v>Camisa, Batista, Manga Corta</v>
      </c>
      <c r="N1304" s="2">
        <f>IFERROR(VLOOKUP(C1304,[2]articulo!$A$1:$D$9000,4,FALSE),"")</f>
        <v>3600</v>
      </c>
      <c r="O1304" s="2" t="str">
        <f>VLOOKUP($A1304,[1]products_2021_10_19_12_46_45!$A$3:$S$481,18,FALSE)</f>
        <v>https://rerda.com/3304/camisa-mc-cuello-solapa-azul-t34-44.jpg,https://rerda.com/3305/camisa-mc-cuello-solapa-azul-t34-44.jpg</v>
      </c>
      <c r="P1304" s="2">
        <f>IFERROR(VLOOKUP(B1304,[3]stock!$A$1:$B$9000,2,FALSE),"0")</f>
        <v>3</v>
      </c>
      <c r="Q1304" s="2">
        <f>VLOOKUP($A1304,[1]products_2021_10_19_12_46_45!$A$3:$S$481,11,FALSE)</f>
        <v>5</v>
      </c>
      <c r="R1304" s="2">
        <f>VLOOKUP($A1304,[1]products_2021_10_19_12_46_45!$A$3:$S$481,12,FALSE)</f>
        <v>5</v>
      </c>
      <c r="S1304" s="2">
        <f>VLOOKUP($A1304,[1]products_2021_10_19_12_46_45!$A$3:$S$481,13,FALSE)</f>
        <v>5</v>
      </c>
      <c r="T1304" s="2">
        <f>VLOOKUP($A1304,[1]products_2021_10_19_12_46_45!$A$3:$S$481,14,FALSE)</f>
        <v>0.03</v>
      </c>
      <c r="U1304" s="2"/>
      <c r="V1304" s="2"/>
      <c r="W1304" s="2"/>
      <c r="X1304" s="2"/>
      <c r="Y1304" s="2"/>
      <c r="Z1304" s="2"/>
      <c r="AA1304" s="2"/>
      <c r="AB1304" s="2"/>
      <c r="AC1304" s="2"/>
      <c r="AD1304" s="2"/>
      <c r="AE1304" s="2"/>
      <c r="AF1304" s="2"/>
      <c r="AG1304" s="2"/>
      <c r="AH1304" s="2"/>
      <c r="AI1304" s="2"/>
      <c r="AJ1304" s="2"/>
      <c r="AK1304" s="2"/>
      <c r="AL1304" s="2"/>
      <c r="AM1304" s="2"/>
      <c r="AN1304" s="2"/>
      <c r="AO1304" s="2"/>
      <c r="AP1304" s="2"/>
      <c r="AQ1304" s="2"/>
      <c r="AR1304" s="2"/>
      <c r="AS1304" s="2"/>
    </row>
    <row r="1305" spans="1:45" hidden="1" x14ac:dyDescent="0.25">
      <c r="A1305" s="2">
        <v>698</v>
      </c>
      <c r="B1305" s="2">
        <v>412085436</v>
      </c>
      <c r="C1305" s="2">
        <f>VLOOKUP($A1305,[1]products_2021_10_19_12_46_45!$A$3:$S$481,3,FALSE)</f>
        <v>4120854</v>
      </c>
      <c r="D1305" s="2" t="str">
        <f>VLOOKUP($A1305,[1]products_2021_10_19_12_46_45!$A$3:$S$481,4,FALSE)</f>
        <v>Camisa Manga Corta cuello Solapa Azul T:34-44</v>
      </c>
      <c r="E1305" s="3">
        <v>36</v>
      </c>
      <c r="F1305" s="4"/>
      <c r="G1305" s="2" t="str">
        <f>VLOOKUP($A1305,[1]products_2021_10_19_12_46_45!$A$3:$S$481,16,FALSE)</f>
        <v>Dos bolsillos tipo Plaqué con tapa, botón, ribete y tabla._x000D_
Charreteras en hombros._x000D_
Cuello tipo Solapa (Guayabera).</v>
      </c>
      <c r="H1305" s="2" t="str">
        <f>IFERROR(VLOOKUP($A1305,[1]products_2021_10_19_12_46_45!$A$3:$S$481,17,FALSE),"")</f>
        <v/>
      </c>
      <c r="I1305" s="2" t="str">
        <f>VLOOKUP($A1305,[1]products_2021_10_19_12_46_45!$A$3:$S$481,5,FALSE)</f>
        <v>Indumentaria militar</v>
      </c>
      <c r="J1305" s="2" t="str">
        <f>IFERROR(VLOOKUP($A1305,[1]products_2021_10_19_12_46_45!$A$3:$S$481,6,FALSE),"")</f>
        <v>Camisas</v>
      </c>
      <c r="K1305" s="2" t="str">
        <f>IFERROR(VLOOKUP($A1305,[1]products_2021_10_19_12_46_45!$A$3:$S$481,7,FALSE),"")</f>
        <v>Manga corta</v>
      </c>
      <c r="L1305" s="2" t="str">
        <f>IFERROR(VLOOKUP($A1305,[1]products_2021_10_19_12_46_45!$A$3:$S$481,8,FALSE),"")</f>
        <v/>
      </c>
      <c r="M1305" s="2" t="str">
        <f>IFERROR(VLOOKUP($A1305,[1]products_2021_10_19_12_46_45!$A$3:$S$481,9,FALSE),"")</f>
        <v>Camisa, Batista, Manga Corta</v>
      </c>
      <c r="N1305" s="2">
        <f>IFERROR(VLOOKUP(C1305,[2]articulo!$A$1:$D$9000,4,FALSE),"")</f>
        <v>3600</v>
      </c>
      <c r="O1305" s="2" t="str">
        <f>VLOOKUP($A1305,[1]products_2021_10_19_12_46_45!$A$3:$S$481,18,FALSE)</f>
        <v>https://rerda.com/3304/camisa-mc-cuello-solapa-azul-t34-44.jpg,https://rerda.com/3305/camisa-mc-cuello-solapa-azul-t34-44.jpg</v>
      </c>
      <c r="P1305" s="2">
        <f>IFERROR(VLOOKUP(B1305,[3]stock!$A$1:$B$9000,2,FALSE),"0")</f>
        <v>21</v>
      </c>
      <c r="Q1305" s="2">
        <f>VLOOKUP($A1305,[1]products_2021_10_19_12_46_45!$A$3:$S$481,11,FALSE)</f>
        <v>5</v>
      </c>
      <c r="R1305" s="2">
        <f>VLOOKUP($A1305,[1]products_2021_10_19_12_46_45!$A$3:$S$481,12,FALSE)</f>
        <v>5</v>
      </c>
      <c r="S1305" s="2">
        <f>VLOOKUP($A1305,[1]products_2021_10_19_12_46_45!$A$3:$S$481,13,FALSE)</f>
        <v>5</v>
      </c>
      <c r="T1305" s="2">
        <f>VLOOKUP($A1305,[1]products_2021_10_19_12_46_45!$A$3:$S$481,14,FALSE)</f>
        <v>0.03</v>
      </c>
      <c r="U1305" s="2"/>
      <c r="V1305" s="2"/>
      <c r="W1305" s="2"/>
      <c r="X1305" s="2"/>
      <c r="Y1305" s="2"/>
      <c r="Z1305" s="2"/>
      <c r="AA1305" s="2"/>
      <c r="AB1305" s="2"/>
      <c r="AC1305" s="2"/>
      <c r="AD1305" s="2"/>
      <c r="AE1305" s="2"/>
      <c r="AF1305" s="2"/>
      <c r="AG1305" s="2"/>
      <c r="AH1305" s="2"/>
      <c r="AI1305" s="2"/>
      <c r="AJ1305" s="2"/>
      <c r="AK1305" s="2"/>
      <c r="AL1305" s="2"/>
      <c r="AM1305" s="2"/>
      <c r="AN1305" s="2"/>
      <c r="AO1305" s="2"/>
      <c r="AP1305" s="2"/>
      <c r="AQ1305" s="2"/>
      <c r="AR1305" s="2"/>
      <c r="AS1305" s="2"/>
    </row>
    <row r="1306" spans="1:45" hidden="1" x14ac:dyDescent="0.25">
      <c r="A1306" s="2">
        <v>698</v>
      </c>
      <c r="B1306" s="2">
        <v>412085438</v>
      </c>
      <c r="C1306" s="2">
        <f>VLOOKUP($A1306,[1]products_2021_10_19_12_46_45!$A$3:$S$481,3,FALSE)</f>
        <v>4120854</v>
      </c>
      <c r="D1306" s="2" t="str">
        <f>VLOOKUP($A1306,[1]products_2021_10_19_12_46_45!$A$3:$S$481,4,FALSE)</f>
        <v>Camisa Manga Corta cuello Solapa Azul T:34-44</v>
      </c>
      <c r="E1306" s="3">
        <v>38</v>
      </c>
      <c r="F1306" s="4"/>
      <c r="G1306" s="2" t="str">
        <f>VLOOKUP($A1306,[1]products_2021_10_19_12_46_45!$A$3:$S$481,16,FALSE)</f>
        <v>Dos bolsillos tipo Plaqué con tapa, botón, ribete y tabla._x000D_
Charreteras en hombros._x000D_
Cuello tipo Solapa (Guayabera).</v>
      </c>
      <c r="H1306" s="2" t="str">
        <f>IFERROR(VLOOKUP($A1306,[1]products_2021_10_19_12_46_45!$A$3:$S$481,17,FALSE),"")</f>
        <v/>
      </c>
      <c r="I1306" s="2" t="str">
        <f>VLOOKUP($A1306,[1]products_2021_10_19_12_46_45!$A$3:$S$481,5,FALSE)</f>
        <v>Indumentaria militar</v>
      </c>
      <c r="J1306" s="2" t="str">
        <f>IFERROR(VLOOKUP($A1306,[1]products_2021_10_19_12_46_45!$A$3:$S$481,6,FALSE),"")</f>
        <v>Camisas</v>
      </c>
      <c r="K1306" s="2" t="str">
        <f>IFERROR(VLOOKUP($A1306,[1]products_2021_10_19_12_46_45!$A$3:$S$481,7,FALSE),"")</f>
        <v>Manga corta</v>
      </c>
      <c r="L1306" s="2" t="str">
        <f>IFERROR(VLOOKUP($A1306,[1]products_2021_10_19_12_46_45!$A$3:$S$481,8,FALSE),"")</f>
        <v/>
      </c>
      <c r="M1306" s="2" t="str">
        <f>IFERROR(VLOOKUP($A1306,[1]products_2021_10_19_12_46_45!$A$3:$S$481,9,FALSE),"")</f>
        <v>Camisa, Batista, Manga Corta</v>
      </c>
      <c r="N1306" s="2">
        <f>IFERROR(VLOOKUP(C1306,[2]articulo!$A$1:$D$9000,4,FALSE),"")</f>
        <v>3600</v>
      </c>
      <c r="O1306" s="2" t="str">
        <f>VLOOKUP($A1306,[1]products_2021_10_19_12_46_45!$A$3:$S$481,18,FALSE)</f>
        <v>https://rerda.com/3304/camisa-mc-cuello-solapa-azul-t34-44.jpg,https://rerda.com/3305/camisa-mc-cuello-solapa-azul-t34-44.jpg</v>
      </c>
      <c r="P1306" s="2">
        <f>IFERROR(VLOOKUP(B1306,[3]stock!$A$1:$B$9000,2,FALSE),"0")</f>
        <v>29</v>
      </c>
      <c r="Q1306" s="2">
        <f>VLOOKUP($A1306,[1]products_2021_10_19_12_46_45!$A$3:$S$481,11,FALSE)</f>
        <v>5</v>
      </c>
      <c r="R1306" s="2">
        <f>VLOOKUP($A1306,[1]products_2021_10_19_12_46_45!$A$3:$S$481,12,FALSE)</f>
        <v>5</v>
      </c>
      <c r="S1306" s="2">
        <f>VLOOKUP($A1306,[1]products_2021_10_19_12_46_45!$A$3:$S$481,13,FALSE)</f>
        <v>5</v>
      </c>
      <c r="T1306" s="2">
        <f>VLOOKUP($A1306,[1]products_2021_10_19_12_46_45!$A$3:$S$481,14,FALSE)</f>
        <v>0.03</v>
      </c>
      <c r="U1306" s="2"/>
      <c r="V1306" s="2"/>
      <c r="W1306" s="2"/>
      <c r="X1306" s="2"/>
      <c r="Y1306" s="2"/>
      <c r="Z1306" s="2"/>
      <c r="AA1306" s="2"/>
      <c r="AB1306" s="2"/>
      <c r="AC1306" s="2"/>
      <c r="AD1306" s="2"/>
      <c r="AE1306" s="2"/>
      <c r="AF1306" s="2"/>
      <c r="AG1306" s="2"/>
      <c r="AH1306" s="2"/>
      <c r="AI1306" s="2"/>
      <c r="AJ1306" s="2"/>
      <c r="AK1306" s="2"/>
      <c r="AL1306" s="2"/>
      <c r="AM1306" s="2"/>
      <c r="AN1306" s="2"/>
      <c r="AO1306" s="2"/>
      <c r="AP1306" s="2"/>
      <c r="AQ1306" s="2"/>
      <c r="AR1306" s="2"/>
      <c r="AS1306" s="2"/>
    </row>
    <row r="1307" spans="1:45" hidden="1" x14ac:dyDescent="0.25">
      <c r="A1307" s="2">
        <v>698</v>
      </c>
      <c r="B1307" s="2">
        <v>412085440</v>
      </c>
      <c r="C1307" s="2">
        <f>VLOOKUP($A1307,[1]products_2021_10_19_12_46_45!$A$3:$S$481,3,FALSE)</f>
        <v>4120854</v>
      </c>
      <c r="D1307" s="2" t="str">
        <f>VLOOKUP($A1307,[1]products_2021_10_19_12_46_45!$A$3:$S$481,4,FALSE)</f>
        <v>Camisa Manga Corta cuello Solapa Azul T:34-44</v>
      </c>
      <c r="E1307" s="3">
        <v>40</v>
      </c>
      <c r="F1307" s="4"/>
      <c r="G1307" s="2" t="str">
        <f>VLOOKUP($A1307,[1]products_2021_10_19_12_46_45!$A$3:$S$481,16,FALSE)</f>
        <v>Dos bolsillos tipo Plaqué con tapa, botón, ribete y tabla._x000D_
Charreteras en hombros._x000D_
Cuello tipo Solapa (Guayabera).</v>
      </c>
      <c r="H1307" s="2" t="str">
        <f>IFERROR(VLOOKUP($A1307,[1]products_2021_10_19_12_46_45!$A$3:$S$481,17,FALSE),"")</f>
        <v/>
      </c>
      <c r="I1307" s="2" t="str">
        <f>VLOOKUP($A1307,[1]products_2021_10_19_12_46_45!$A$3:$S$481,5,FALSE)</f>
        <v>Indumentaria militar</v>
      </c>
      <c r="J1307" s="2" t="str">
        <f>IFERROR(VLOOKUP($A1307,[1]products_2021_10_19_12_46_45!$A$3:$S$481,6,FALSE),"")</f>
        <v>Camisas</v>
      </c>
      <c r="K1307" s="2" t="str">
        <f>IFERROR(VLOOKUP($A1307,[1]products_2021_10_19_12_46_45!$A$3:$S$481,7,FALSE),"")</f>
        <v>Manga corta</v>
      </c>
      <c r="L1307" s="2" t="str">
        <f>IFERROR(VLOOKUP($A1307,[1]products_2021_10_19_12_46_45!$A$3:$S$481,8,FALSE),"")</f>
        <v/>
      </c>
      <c r="M1307" s="2" t="str">
        <f>IFERROR(VLOOKUP($A1307,[1]products_2021_10_19_12_46_45!$A$3:$S$481,9,FALSE),"")</f>
        <v>Camisa, Batista, Manga Corta</v>
      </c>
      <c r="N1307" s="2">
        <f>IFERROR(VLOOKUP(C1307,[2]articulo!$A$1:$D$9000,4,FALSE),"")</f>
        <v>3600</v>
      </c>
      <c r="O1307" s="2" t="str">
        <f>VLOOKUP($A1307,[1]products_2021_10_19_12_46_45!$A$3:$S$481,18,FALSE)</f>
        <v>https://rerda.com/3304/camisa-mc-cuello-solapa-azul-t34-44.jpg,https://rerda.com/3305/camisa-mc-cuello-solapa-azul-t34-44.jpg</v>
      </c>
      <c r="P1307" s="2">
        <f>IFERROR(VLOOKUP(B1307,[3]stock!$A$1:$B$9000,2,FALSE),"0")</f>
        <v>31</v>
      </c>
      <c r="Q1307" s="2">
        <f>VLOOKUP($A1307,[1]products_2021_10_19_12_46_45!$A$3:$S$481,11,FALSE)</f>
        <v>5</v>
      </c>
      <c r="R1307" s="2">
        <f>VLOOKUP($A1307,[1]products_2021_10_19_12_46_45!$A$3:$S$481,12,FALSE)</f>
        <v>5</v>
      </c>
      <c r="S1307" s="2">
        <f>VLOOKUP($A1307,[1]products_2021_10_19_12_46_45!$A$3:$S$481,13,FALSE)</f>
        <v>5</v>
      </c>
      <c r="T1307" s="2">
        <f>VLOOKUP($A1307,[1]products_2021_10_19_12_46_45!$A$3:$S$481,14,FALSE)</f>
        <v>0.03</v>
      </c>
      <c r="U1307" s="2"/>
      <c r="V1307" s="2"/>
      <c r="W1307" s="2"/>
      <c r="X1307" s="2"/>
      <c r="Y1307" s="2"/>
      <c r="Z1307" s="2"/>
      <c r="AA1307" s="2"/>
      <c r="AB1307" s="2"/>
      <c r="AC1307" s="2"/>
      <c r="AD1307" s="2"/>
      <c r="AE1307" s="2"/>
      <c r="AF1307" s="2"/>
      <c r="AG1307" s="2"/>
      <c r="AH1307" s="2"/>
      <c r="AI1307" s="2"/>
      <c r="AJ1307" s="2"/>
      <c r="AK1307" s="2"/>
      <c r="AL1307" s="2"/>
      <c r="AM1307" s="2"/>
      <c r="AN1307" s="2"/>
      <c r="AO1307" s="2"/>
      <c r="AP1307" s="2"/>
      <c r="AQ1307" s="2"/>
      <c r="AR1307" s="2"/>
      <c r="AS1307" s="2"/>
    </row>
    <row r="1308" spans="1:45" hidden="1" x14ac:dyDescent="0.25">
      <c r="A1308" s="2">
        <v>698</v>
      </c>
      <c r="B1308" s="2">
        <v>412085442</v>
      </c>
      <c r="C1308" s="2">
        <f>VLOOKUP($A1308,[1]products_2021_10_19_12_46_45!$A$3:$S$481,3,FALSE)</f>
        <v>4120854</v>
      </c>
      <c r="D1308" s="2" t="str">
        <f>VLOOKUP($A1308,[1]products_2021_10_19_12_46_45!$A$3:$S$481,4,FALSE)</f>
        <v>Camisa Manga Corta cuello Solapa Azul T:34-44</v>
      </c>
      <c r="E1308" s="3">
        <v>42</v>
      </c>
      <c r="F1308" s="4"/>
      <c r="G1308" s="2" t="str">
        <f>VLOOKUP($A1308,[1]products_2021_10_19_12_46_45!$A$3:$S$481,16,FALSE)</f>
        <v>Dos bolsillos tipo Plaqué con tapa, botón, ribete y tabla._x000D_
Charreteras en hombros._x000D_
Cuello tipo Solapa (Guayabera).</v>
      </c>
      <c r="H1308" s="2" t="str">
        <f>IFERROR(VLOOKUP($A1308,[1]products_2021_10_19_12_46_45!$A$3:$S$481,17,FALSE),"")</f>
        <v/>
      </c>
      <c r="I1308" s="2" t="str">
        <f>VLOOKUP($A1308,[1]products_2021_10_19_12_46_45!$A$3:$S$481,5,FALSE)</f>
        <v>Indumentaria militar</v>
      </c>
      <c r="J1308" s="2" t="str">
        <f>IFERROR(VLOOKUP($A1308,[1]products_2021_10_19_12_46_45!$A$3:$S$481,6,FALSE),"")</f>
        <v>Camisas</v>
      </c>
      <c r="K1308" s="2" t="str">
        <f>IFERROR(VLOOKUP($A1308,[1]products_2021_10_19_12_46_45!$A$3:$S$481,7,FALSE),"")</f>
        <v>Manga corta</v>
      </c>
      <c r="L1308" s="2" t="str">
        <f>IFERROR(VLOOKUP($A1308,[1]products_2021_10_19_12_46_45!$A$3:$S$481,8,FALSE),"")</f>
        <v/>
      </c>
      <c r="M1308" s="2" t="str">
        <f>IFERROR(VLOOKUP($A1308,[1]products_2021_10_19_12_46_45!$A$3:$S$481,9,FALSE),"")</f>
        <v>Camisa, Batista, Manga Corta</v>
      </c>
      <c r="N1308" s="2">
        <f>IFERROR(VLOOKUP(C1308,[2]articulo!$A$1:$D$9000,4,FALSE),"")</f>
        <v>3600</v>
      </c>
      <c r="O1308" s="2" t="str">
        <f>VLOOKUP($A1308,[1]products_2021_10_19_12_46_45!$A$3:$S$481,18,FALSE)</f>
        <v>https://rerda.com/3304/camisa-mc-cuello-solapa-azul-t34-44.jpg,https://rerda.com/3305/camisa-mc-cuello-solapa-azul-t34-44.jpg</v>
      </c>
      <c r="P1308" s="2">
        <f>IFERROR(VLOOKUP(B1308,[3]stock!$A$1:$B$9000,2,FALSE),"0")</f>
        <v>15</v>
      </c>
      <c r="Q1308" s="2">
        <f>VLOOKUP($A1308,[1]products_2021_10_19_12_46_45!$A$3:$S$481,11,FALSE)</f>
        <v>5</v>
      </c>
      <c r="R1308" s="2">
        <f>VLOOKUP($A1308,[1]products_2021_10_19_12_46_45!$A$3:$S$481,12,FALSE)</f>
        <v>5</v>
      </c>
      <c r="S1308" s="2">
        <f>VLOOKUP($A1308,[1]products_2021_10_19_12_46_45!$A$3:$S$481,13,FALSE)</f>
        <v>5</v>
      </c>
      <c r="T1308" s="2">
        <f>VLOOKUP($A1308,[1]products_2021_10_19_12_46_45!$A$3:$S$481,14,FALSE)</f>
        <v>0.03</v>
      </c>
      <c r="U1308" s="2"/>
      <c r="V1308" s="2"/>
      <c r="W1308" s="2"/>
      <c r="X1308" s="2"/>
      <c r="Y1308" s="2"/>
      <c r="Z1308" s="2"/>
      <c r="AA1308" s="2"/>
      <c r="AB1308" s="2"/>
      <c r="AC1308" s="2"/>
      <c r="AD1308" s="2"/>
      <c r="AE1308" s="2"/>
      <c r="AF1308" s="2"/>
      <c r="AG1308" s="2"/>
      <c r="AH1308" s="2"/>
      <c r="AI1308" s="2"/>
      <c r="AJ1308" s="2"/>
      <c r="AK1308" s="2"/>
      <c r="AL1308" s="2"/>
      <c r="AM1308" s="2"/>
      <c r="AN1308" s="2"/>
      <c r="AO1308" s="2"/>
      <c r="AP1308" s="2"/>
      <c r="AQ1308" s="2"/>
      <c r="AR1308" s="2"/>
      <c r="AS1308" s="2"/>
    </row>
    <row r="1309" spans="1:45" hidden="1" x14ac:dyDescent="0.25">
      <c r="A1309" s="2">
        <v>698</v>
      </c>
      <c r="B1309" s="2">
        <v>412085444</v>
      </c>
      <c r="C1309" s="2">
        <f>VLOOKUP($A1309,[1]products_2021_10_19_12_46_45!$A$3:$S$481,3,FALSE)</f>
        <v>4120854</v>
      </c>
      <c r="D1309" s="2" t="str">
        <f>VLOOKUP($A1309,[1]products_2021_10_19_12_46_45!$A$3:$S$481,4,FALSE)</f>
        <v>Camisa Manga Corta cuello Solapa Azul T:34-44</v>
      </c>
      <c r="E1309" s="3">
        <v>44</v>
      </c>
      <c r="F1309" s="4"/>
      <c r="G1309" s="2" t="str">
        <f>VLOOKUP($A1309,[1]products_2021_10_19_12_46_45!$A$3:$S$481,16,FALSE)</f>
        <v>Dos bolsillos tipo Plaqué con tapa, botón, ribete y tabla._x000D_
Charreteras en hombros._x000D_
Cuello tipo Solapa (Guayabera).</v>
      </c>
      <c r="H1309" s="2" t="str">
        <f>IFERROR(VLOOKUP($A1309,[1]products_2021_10_19_12_46_45!$A$3:$S$481,17,FALSE),"")</f>
        <v/>
      </c>
      <c r="I1309" s="2" t="str">
        <f>VLOOKUP($A1309,[1]products_2021_10_19_12_46_45!$A$3:$S$481,5,FALSE)</f>
        <v>Indumentaria militar</v>
      </c>
      <c r="J1309" s="2" t="str">
        <f>IFERROR(VLOOKUP($A1309,[1]products_2021_10_19_12_46_45!$A$3:$S$481,6,FALSE),"")</f>
        <v>Camisas</v>
      </c>
      <c r="K1309" s="2" t="str">
        <f>IFERROR(VLOOKUP($A1309,[1]products_2021_10_19_12_46_45!$A$3:$S$481,7,FALSE),"")</f>
        <v>Manga corta</v>
      </c>
      <c r="L1309" s="2" t="str">
        <f>IFERROR(VLOOKUP($A1309,[1]products_2021_10_19_12_46_45!$A$3:$S$481,8,FALSE),"")</f>
        <v/>
      </c>
      <c r="M1309" s="2" t="str">
        <f>IFERROR(VLOOKUP($A1309,[1]products_2021_10_19_12_46_45!$A$3:$S$481,9,FALSE),"")</f>
        <v>Camisa, Batista, Manga Corta</v>
      </c>
      <c r="N1309" s="2">
        <f>IFERROR(VLOOKUP(C1309,[2]articulo!$A$1:$D$9000,4,FALSE),"")</f>
        <v>3600</v>
      </c>
      <c r="O1309" s="2" t="str">
        <f>VLOOKUP($A1309,[1]products_2021_10_19_12_46_45!$A$3:$S$481,18,FALSE)</f>
        <v>https://rerda.com/3304/camisa-mc-cuello-solapa-azul-t34-44.jpg,https://rerda.com/3305/camisa-mc-cuello-solapa-azul-t34-44.jpg</v>
      </c>
      <c r="P1309" s="2">
        <f>IFERROR(VLOOKUP(B1309,[3]stock!$A$1:$B$9000,2,FALSE),"0")</f>
        <v>27</v>
      </c>
      <c r="Q1309" s="2">
        <f>VLOOKUP($A1309,[1]products_2021_10_19_12_46_45!$A$3:$S$481,11,FALSE)</f>
        <v>5</v>
      </c>
      <c r="R1309" s="2">
        <f>VLOOKUP($A1309,[1]products_2021_10_19_12_46_45!$A$3:$S$481,12,FALSE)</f>
        <v>5</v>
      </c>
      <c r="S1309" s="2">
        <f>VLOOKUP($A1309,[1]products_2021_10_19_12_46_45!$A$3:$S$481,13,FALSE)</f>
        <v>5</v>
      </c>
      <c r="T1309" s="2">
        <f>VLOOKUP($A1309,[1]products_2021_10_19_12_46_45!$A$3:$S$481,14,FALSE)</f>
        <v>0.03</v>
      </c>
      <c r="U1309" s="2"/>
      <c r="V1309" s="2"/>
      <c r="W1309" s="2"/>
      <c r="X1309" s="2"/>
      <c r="Y1309" s="2"/>
      <c r="Z1309" s="2"/>
      <c r="AA1309" s="2"/>
      <c r="AB1309" s="2"/>
      <c r="AC1309" s="2"/>
      <c r="AD1309" s="2"/>
      <c r="AE1309" s="2"/>
      <c r="AF1309" s="2"/>
      <c r="AG1309" s="2"/>
      <c r="AH1309" s="2"/>
      <c r="AI1309" s="2"/>
      <c r="AJ1309" s="2"/>
      <c r="AK1309" s="2"/>
      <c r="AL1309" s="2"/>
      <c r="AM1309" s="2"/>
      <c r="AN1309" s="2"/>
      <c r="AO1309" s="2"/>
      <c r="AP1309" s="2"/>
      <c r="AQ1309" s="2"/>
      <c r="AR1309" s="2"/>
      <c r="AS1309" s="2"/>
    </row>
    <row r="1310" spans="1:45" hidden="1" x14ac:dyDescent="0.25">
      <c r="A1310" s="2">
        <v>719</v>
      </c>
      <c r="B1310" s="2">
        <v>412085546</v>
      </c>
      <c r="C1310" s="2">
        <f>VLOOKUP($A1310,[1]products_2021_10_19_12_46_45!$A$3:$S$481,3,FALSE)</f>
        <v>4120855</v>
      </c>
      <c r="D1310" s="2" t="str">
        <f>VLOOKUP($A1310,[1]products_2021_10_19_12_46_45!$A$3:$S$481,4,FALSE)</f>
        <v>Camisa Manga Larga Azul Noche T:46-50</v>
      </c>
      <c r="E1310" s="3">
        <v>46</v>
      </c>
      <c r="F1310" s="4"/>
      <c r="G1310" s="2" t="str">
        <f>VLOOKUP($A1310,[1]products_2021_10_19_12_46_45!$A$3:$S$481,16,FALSE)</f>
        <v>Dos bolsillos tipo Plaqué con tapa, botón, ribete y tabla._x000D_
Charreteras en hombros._x000D_
Cuello tipo francés.</v>
      </c>
      <c r="H1310" s="2" t="str">
        <f>IFERROR(VLOOKUP($A1310,[1]products_2021_10_19_12_46_45!$A$3:$S$481,17,FALSE),"")</f>
        <v/>
      </c>
      <c r="I1310" s="2" t="str">
        <f>VLOOKUP($A1310,[1]products_2021_10_19_12_46_45!$A$3:$S$481,5,FALSE)</f>
        <v>Indumentaria militar</v>
      </c>
      <c r="J1310" s="2" t="str">
        <f>IFERROR(VLOOKUP($A1310,[1]products_2021_10_19_12_46_45!$A$3:$S$481,6,FALSE),"")</f>
        <v>Camisas</v>
      </c>
      <c r="K1310" s="2" t="str">
        <f>IFERROR(VLOOKUP($A1310,[1]products_2021_10_19_12_46_45!$A$3:$S$481,7,FALSE),"")</f>
        <v>Manga larga</v>
      </c>
      <c r="L1310" s="2" t="str">
        <f>IFERROR(VLOOKUP($A1310,[1]products_2021_10_19_12_46_45!$A$3:$S$481,8,FALSE),"")</f>
        <v/>
      </c>
      <c r="M1310" s="2" t="str">
        <f>IFERROR(VLOOKUP($A1310,[1]products_2021_10_19_12_46_45!$A$3:$S$481,9,FALSE),"")</f>
        <v>Camisa, Manga Larga, Batista</v>
      </c>
      <c r="N1310" s="2">
        <f>IFERROR(VLOOKUP(C1310,[2]articulo!$A$1:$D$9000,4,FALSE),"")</f>
        <v>3750</v>
      </c>
      <c r="O1310" s="2" t="str">
        <f>VLOOKUP($A1310,[1]products_2021_10_19_12_46_45!$A$3:$S$481,18,FALSE)</f>
        <v>https://rerda.com/3358/camisa-ml-azul-noche-talle-46-al-50.jpg,https://rerda.com/3357/camisa-ml-azul-noche-talle-46-al-50.jpg</v>
      </c>
      <c r="P1310" s="2">
        <f>IFERROR(VLOOKUP(B1310,[3]stock!$A$1:$B$9000,2,FALSE),"0")</f>
        <v>10</v>
      </c>
      <c r="Q1310" s="2">
        <f>VLOOKUP($A1310,[1]products_2021_10_19_12_46_45!$A$3:$S$481,11,FALSE)</f>
        <v>5</v>
      </c>
      <c r="R1310" s="2">
        <f>VLOOKUP($A1310,[1]products_2021_10_19_12_46_45!$A$3:$S$481,12,FALSE)</f>
        <v>5</v>
      </c>
      <c r="S1310" s="2">
        <f>VLOOKUP($A1310,[1]products_2021_10_19_12_46_45!$A$3:$S$481,13,FALSE)</f>
        <v>5</v>
      </c>
      <c r="T1310" s="2">
        <f>VLOOKUP($A1310,[1]products_2021_10_19_12_46_45!$A$3:$S$481,14,FALSE)</f>
        <v>0.03</v>
      </c>
      <c r="U1310" s="2"/>
      <c r="V1310" s="2"/>
      <c r="W1310" s="2"/>
      <c r="X1310" s="2"/>
      <c r="Y1310" s="2"/>
      <c r="Z1310" s="2"/>
      <c r="AA1310" s="2"/>
      <c r="AB1310" s="2"/>
      <c r="AC1310" s="2"/>
      <c r="AD1310" s="2"/>
      <c r="AE1310" s="2"/>
      <c r="AF1310" s="2"/>
      <c r="AG1310" s="2"/>
      <c r="AH1310" s="2"/>
      <c r="AI1310" s="2"/>
      <c r="AJ1310" s="2"/>
      <c r="AK1310" s="2"/>
      <c r="AL1310" s="2"/>
      <c r="AM1310" s="2"/>
      <c r="AN1310" s="2"/>
      <c r="AO1310" s="2"/>
      <c r="AP1310" s="2"/>
      <c r="AQ1310" s="2"/>
      <c r="AR1310" s="2"/>
      <c r="AS1310" s="2"/>
    </row>
    <row r="1311" spans="1:45" hidden="1" x14ac:dyDescent="0.25">
      <c r="A1311" s="2">
        <v>719</v>
      </c>
      <c r="B1311" s="2">
        <v>412085548</v>
      </c>
      <c r="C1311" s="2">
        <f>VLOOKUP($A1311,[1]products_2021_10_19_12_46_45!$A$3:$S$481,3,FALSE)</f>
        <v>4120855</v>
      </c>
      <c r="D1311" s="2" t="str">
        <f>VLOOKUP($A1311,[1]products_2021_10_19_12_46_45!$A$3:$S$481,4,FALSE)</f>
        <v>Camisa Manga Larga Azul Noche T:46-50</v>
      </c>
      <c r="E1311" s="3">
        <v>48</v>
      </c>
      <c r="F1311" s="4"/>
      <c r="G1311" s="2" t="str">
        <f>VLOOKUP($A1311,[1]products_2021_10_19_12_46_45!$A$3:$S$481,16,FALSE)</f>
        <v>Dos bolsillos tipo Plaqué con tapa, botón, ribete y tabla._x000D_
Charreteras en hombros._x000D_
Cuello tipo francés.</v>
      </c>
      <c r="H1311" s="2" t="str">
        <f>IFERROR(VLOOKUP($A1311,[1]products_2021_10_19_12_46_45!$A$3:$S$481,17,FALSE),"")</f>
        <v/>
      </c>
      <c r="I1311" s="2" t="str">
        <f>VLOOKUP($A1311,[1]products_2021_10_19_12_46_45!$A$3:$S$481,5,FALSE)</f>
        <v>Indumentaria militar</v>
      </c>
      <c r="J1311" s="2" t="str">
        <f>IFERROR(VLOOKUP($A1311,[1]products_2021_10_19_12_46_45!$A$3:$S$481,6,FALSE),"")</f>
        <v>Camisas</v>
      </c>
      <c r="K1311" s="2" t="str">
        <f>IFERROR(VLOOKUP($A1311,[1]products_2021_10_19_12_46_45!$A$3:$S$481,7,FALSE),"")</f>
        <v>Manga larga</v>
      </c>
      <c r="L1311" s="2" t="str">
        <f>IFERROR(VLOOKUP($A1311,[1]products_2021_10_19_12_46_45!$A$3:$S$481,8,FALSE),"")</f>
        <v/>
      </c>
      <c r="M1311" s="2" t="str">
        <f>IFERROR(VLOOKUP($A1311,[1]products_2021_10_19_12_46_45!$A$3:$S$481,9,FALSE),"")</f>
        <v>Camisa, Manga Larga, Batista</v>
      </c>
      <c r="N1311" s="2">
        <f>IFERROR(VLOOKUP(C1311,[2]articulo!$A$1:$D$9000,4,FALSE),"")</f>
        <v>3750</v>
      </c>
      <c r="O1311" s="2" t="str">
        <f>VLOOKUP($A1311,[1]products_2021_10_19_12_46_45!$A$3:$S$481,18,FALSE)</f>
        <v>https://rerda.com/3358/camisa-ml-azul-noche-talle-46-al-50.jpg,https://rerda.com/3357/camisa-ml-azul-noche-talle-46-al-50.jpg</v>
      </c>
      <c r="P1311" s="2">
        <f>IFERROR(VLOOKUP(B1311,[3]stock!$A$1:$B$9000,2,FALSE),"0")</f>
        <v>6</v>
      </c>
      <c r="Q1311" s="2">
        <f>VLOOKUP($A1311,[1]products_2021_10_19_12_46_45!$A$3:$S$481,11,FALSE)</f>
        <v>5</v>
      </c>
      <c r="R1311" s="2">
        <f>VLOOKUP($A1311,[1]products_2021_10_19_12_46_45!$A$3:$S$481,12,FALSE)</f>
        <v>5</v>
      </c>
      <c r="S1311" s="2">
        <f>VLOOKUP($A1311,[1]products_2021_10_19_12_46_45!$A$3:$S$481,13,FALSE)</f>
        <v>5</v>
      </c>
      <c r="T1311" s="2">
        <f>VLOOKUP($A1311,[1]products_2021_10_19_12_46_45!$A$3:$S$481,14,FALSE)</f>
        <v>0.03</v>
      </c>
      <c r="U1311" s="2"/>
      <c r="V1311" s="2"/>
      <c r="W1311" s="2"/>
      <c r="X1311" s="2"/>
      <c r="Y1311" s="2"/>
      <c r="Z1311" s="2"/>
      <c r="AA1311" s="2"/>
      <c r="AB1311" s="2"/>
      <c r="AC1311" s="2"/>
      <c r="AD1311" s="2"/>
      <c r="AE1311" s="2"/>
      <c r="AF1311" s="2"/>
      <c r="AG1311" s="2"/>
      <c r="AH1311" s="2"/>
      <c r="AI1311" s="2"/>
      <c r="AJ1311" s="2"/>
      <c r="AK1311" s="2"/>
      <c r="AL1311" s="2"/>
      <c r="AM1311" s="2"/>
      <c r="AN1311" s="2"/>
      <c r="AO1311" s="2"/>
      <c r="AP1311" s="2"/>
      <c r="AQ1311" s="2"/>
      <c r="AR1311" s="2"/>
      <c r="AS1311" s="2"/>
    </row>
    <row r="1312" spans="1:45" hidden="1" x14ac:dyDescent="0.25">
      <c r="A1312" s="2">
        <v>719</v>
      </c>
      <c r="B1312" s="2">
        <v>412085550</v>
      </c>
      <c r="C1312" s="2">
        <f>VLOOKUP($A1312,[1]products_2021_10_19_12_46_45!$A$3:$S$481,3,FALSE)</f>
        <v>4120855</v>
      </c>
      <c r="D1312" s="2" t="str">
        <f>VLOOKUP($A1312,[1]products_2021_10_19_12_46_45!$A$3:$S$481,4,FALSE)</f>
        <v>Camisa Manga Larga Azul Noche T:46-50</v>
      </c>
      <c r="E1312" s="3">
        <v>50</v>
      </c>
      <c r="F1312" s="4"/>
      <c r="G1312" s="2" t="str">
        <f>VLOOKUP($A1312,[1]products_2021_10_19_12_46_45!$A$3:$S$481,16,FALSE)</f>
        <v>Dos bolsillos tipo Plaqué con tapa, botón, ribete y tabla._x000D_
Charreteras en hombros._x000D_
Cuello tipo francés.</v>
      </c>
      <c r="H1312" s="2" t="str">
        <f>IFERROR(VLOOKUP($A1312,[1]products_2021_10_19_12_46_45!$A$3:$S$481,17,FALSE),"")</f>
        <v/>
      </c>
      <c r="I1312" s="2" t="str">
        <f>VLOOKUP($A1312,[1]products_2021_10_19_12_46_45!$A$3:$S$481,5,FALSE)</f>
        <v>Indumentaria militar</v>
      </c>
      <c r="J1312" s="2" t="str">
        <f>IFERROR(VLOOKUP($A1312,[1]products_2021_10_19_12_46_45!$A$3:$S$481,6,FALSE),"")</f>
        <v>Camisas</v>
      </c>
      <c r="K1312" s="2" t="str">
        <f>IFERROR(VLOOKUP($A1312,[1]products_2021_10_19_12_46_45!$A$3:$S$481,7,FALSE),"")</f>
        <v>Manga larga</v>
      </c>
      <c r="L1312" s="2" t="str">
        <f>IFERROR(VLOOKUP($A1312,[1]products_2021_10_19_12_46_45!$A$3:$S$481,8,FALSE),"")</f>
        <v/>
      </c>
      <c r="M1312" s="2" t="str">
        <f>IFERROR(VLOOKUP($A1312,[1]products_2021_10_19_12_46_45!$A$3:$S$481,9,FALSE),"")</f>
        <v>Camisa, Manga Larga, Batista</v>
      </c>
      <c r="N1312" s="2">
        <f>IFERROR(VLOOKUP(C1312,[2]articulo!$A$1:$D$9000,4,FALSE),"")</f>
        <v>3750</v>
      </c>
      <c r="O1312" s="2" t="str">
        <f>VLOOKUP($A1312,[1]products_2021_10_19_12_46_45!$A$3:$S$481,18,FALSE)</f>
        <v>https://rerda.com/3358/camisa-ml-azul-noche-talle-46-al-50.jpg,https://rerda.com/3357/camisa-ml-azul-noche-talle-46-al-50.jpg</v>
      </c>
      <c r="P1312" s="2">
        <f>IFERROR(VLOOKUP(B1312,[3]stock!$A$1:$B$9000,2,FALSE),"0")</f>
        <v>6</v>
      </c>
      <c r="Q1312" s="2">
        <f>VLOOKUP($A1312,[1]products_2021_10_19_12_46_45!$A$3:$S$481,11,FALSE)</f>
        <v>5</v>
      </c>
      <c r="R1312" s="2">
        <f>VLOOKUP($A1312,[1]products_2021_10_19_12_46_45!$A$3:$S$481,12,FALSE)</f>
        <v>5</v>
      </c>
      <c r="S1312" s="2">
        <f>VLOOKUP($A1312,[1]products_2021_10_19_12_46_45!$A$3:$S$481,13,FALSE)</f>
        <v>5</v>
      </c>
      <c r="T1312" s="2">
        <f>VLOOKUP($A1312,[1]products_2021_10_19_12_46_45!$A$3:$S$481,14,FALSE)</f>
        <v>0.03</v>
      </c>
      <c r="U1312" s="2"/>
      <c r="V1312" s="2"/>
      <c r="W1312" s="2"/>
      <c r="X1312" s="2"/>
      <c r="Y1312" s="2"/>
      <c r="Z1312" s="2"/>
      <c r="AA1312" s="2"/>
      <c r="AB1312" s="2"/>
      <c r="AC1312" s="2"/>
      <c r="AD1312" s="2"/>
      <c r="AE1312" s="2"/>
      <c r="AF1312" s="2"/>
      <c r="AG1312" s="2"/>
      <c r="AH1312" s="2"/>
      <c r="AI1312" s="2"/>
      <c r="AJ1312" s="2"/>
      <c r="AK1312" s="2"/>
      <c r="AL1312" s="2"/>
      <c r="AM1312" s="2"/>
      <c r="AN1312" s="2"/>
      <c r="AO1312" s="2"/>
      <c r="AP1312" s="2"/>
      <c r="AQ1312" s="2"/>
      <c r="AR1312" s="2"/>
      <c r="AS1312" s="2"/>
    </row>
    <row r="1313" spans="1:45" hidden="1" x14ac:dyDescent="0.25">
      <c r="A1313" s="2">
        <v>720</v>
      </c>
      <c r="B1313" s="2">
        <v>412085752</v>
      </c>
      <c r="C1313" s="2">
        <f>VLOOKUP($A1313,[1]products_2021_10_19_12_46_45!$A$3:$S$481,3,FALSE)</f>
        <v>4120857</v>
      </c>
      <c r="D1313" s="2" t="str">
        <f>VLOOKUP($A1313,[1]products_2021_10_19_12_46_45!$A$3:$S$481,4,FALSE)</f>
        <v>Camisa Manga Larga Azul T:52-56</v>
      </c>
      <c r="E1313" s="3">
        <v>52</v>
      </c>
      <c r="F1313" s="4"/>
      <c r="G1313" s="2" t="str">
        <f>VLOOKUP($A1313,[1]products_2021_10_19_12_46_45!$A$3:$S$481,16,FALSE)</f>
        <v>Dos bolsillos tipo Plaqué con tapa, botón, ribete y tabla._x000D_
Charreteras en hombros._x000D_
Cuello tipo francés.</v>
      </c>
      <c r="H1313" s="2" t="str">
        <f>IFERROR(VLOOKUP($A1313,[1]products_2021_10_19_12_46_45!$A$3:$S$481,17,FALSE),"")</f>
        <v/>
      </c>
      <c r="I1313" s="2" t="str">
        <f>VLOOKUP($A1313,[1]products_2021_10_19_12_46_45!$A$3:$S$481,5,FALSE)</f>
        <v>Indumentaria militar</v>
      </c>
      <c r="J1313" s="2" t="str">
        <f>IFERROR(VLOOKUP($A1313,[1]products_2021_10_19_12_46_45!$A$3:$S$481,6,FALSE),"")</f>
        <v>Camisas</v>
      </c>
      <c r="K1313" s="2" t="str">
        <f>IFERROR(VLOOKUP($A1313,[1]products_2021_10_19_12_46_45!$A$3:$S$481,7,FALSE),"")</f>
        <v>Manga larga</v>
      </c>
      <c r="L1313" s="2" t="str">
        <f>IFERROR(VLOOKUP($A1313,[1]products_2021_10_19_12_46_45!$A$3:$S$481,8,FALSE),"")</f>
        <v/>
      </c>
      <c r="M1313" s="2" t="str">
        <f>IFERROR(VLOOKUP($A1313,[1]products_2021_10_19_12_46_45!$A$3:$S$481,9,FALSE),"")</f>
        <v>Camisa, Manga Larga, Batista</v>
      </c>
      <c r="N1313" s="2">
        <f>IFERROR(VLOOKUP(C1313,[2]articulo!$A$1:$D$9000,4,FALSE),"")</f>
        <v>4100</v>
      </c>
      <c r="O1313" s="2" t="str">
        <f>VLOOKUP($A1313,[1]products_2021_10_19_12_46_45!$A$3:$S$481,18,FALSE)</f>
        <v>https://rerda.com/3360/camisa-manga-larga-azul-t52-56.jpg,https://rerda.com/3359/camisa-manga-larga-azul-t52-56.jpg,https://rerda.com/6211/camisa-manga-larga-azul-t52-56.jpg</v>
      </c>
      <c r="P1313" s="2">
        <f>IFERROR(VLOOKUP(B1313,[3]stock!$A$1:$B$9000,2,FALSE),"0")</f>
        <v>6</v>
      </c>
      <c r="Q1313" s="2">
        <f>VLOOKUP($A1313,[1]products_2021_10_19_12_46_45!$A$3:$S$481,11,FALSE)</f>
        <v>5</v>
      </c>
      <c r="R1313" s="2">
        <f>VLOOKUP($A1313,[1]products_2021_10_19_12_46_45!$A$3:$S$481,12,FALSE)</f>
        <v>5</v>
      </c>
      <c r="S1313" s="2">
        <f>VLOOKUP($A1313,[1]products_2021_10_19_12_46_45!$A$3:$S$481,13,FALSE)</f>
        <v>5</v>
      </c>
      <c r="T1313" s="2">
        <f>VLOOKUP($A1313,[1]products_2021_10_19_12_46_45!$A$3:$S$481,14,FALSE)</f>
        <v>0.03</v>
      </c>
      <c r="U1313" s="2"/>
      <c r="V1313" s="2"/>
      <c r="W1313" s="2"/>
      <c r="X1313" s="2"/>
      <c r="Y1313" s="2"/>
      <c r="Z1313" s="2"/>
      <c r="AA1313" s="2"/>
      <c r="AB1313" s="2"/>
      <c r="AC1313" s="2"/>
      <c r="AD1313" s="2"/>
      <c r="AE1313" s="2"/>
      <c r="AF1313" s="2"/>
      <c r="AG1313" s="2"/>
      <c r="AH1313" s="2"/>
      <c r="AI1313" s="2"/>
      <c r="AJ1313" s="2"/>
      <c r="AK1313" s="2"/>
      <c r="AL1313" s="2"/>
      <c r="AM1313" s="2"/>
      <c r="AN1313" s="2"/>
      <c r="AO1313" s="2"/>
      <c r="AP1313" s="2"/>
      <c r="AQ1313" s="2"/>
      <c r="AR1313" s="2"/>
      <c r="AS1313" s="2"/>
    </row>
    <row r="1314" spans="1:45" hidden="1" x14ac:dyDescent="0.25">
      <c r="A1314" s="2">
        <v>720</v>
      </c>
      <c r="B1314" s="2">
        <v>412085754</v>
      </c>
      <c r="C1314" s="2">
        <f>VLOOKUP($A1314,[1]products_2021_10_19_12_46_45!$A$3:$S$481,3,FALSE)</f>
        <v>4120857</v>
      </c>
      <c r="D1314" s="2" t="str">
        <f>VLOOKUP($A1314,[1]products_2021_10_19_12_46_45!$A$3:$S$481,4,FALSE)</f>
        <v>Camisa Manga Larga Azul T:52-56</v>
      </c>
      <c r="E1314" s="3">
        <v>54</v>
      </c>
      <c r="F1314" s="4"/>
      <c r="G1314" s="2" t="str">
        <f>VLOOKUP($A1314,[1]products_2021_10_19_12_46_45!$A$3:$S$481,16,FALSE)</f>
        <v>Dos bolsillos tipo Plaqué con tapa, botón, ribete y tabla._x000D_
Charreteras en hombros._x000D_
Cuello tipo francés.</v>
      </c>
      <c r="H1314" s="2" t="str">
        <f>IFERROR(VLOOKUP($A1314,[1]products_2021_10_19_12_46_45!$A$3:$S$481,17,FALSE),"")</f>
        <v/>
      </c>
      <c r="I1314" s="2" t="str">
        <f>VLOOKUP($A1314,[1]products_2021_10_19_12_46_45!$A$3:$S$481,5,FALSE)</f>
        <v>Indumentaria militar</v>
      </c>
      <c r="J1314" s="2" t="str">
        <f>IFERROR(VLOOKUP($A1314,[1]products_2021_10_19_12_46_45!$A$3:$S$481,6,FALSE),"")</f>
        <v>Camisas</v>
      </c>
      <c r="K1314" s="2" t="str">
        <f>IFERROR(VLOOKUP($A1314,[1]products_2021_10_19_12_46_45!$A$3:$S$481,7,FALSE),"")</f>
        <v>Manga larga</v>
      </c>
      <c r="L1314" s="2" t="str">
        <f>IFERROR(VLOOKUP($A1314,[1]products_2021_10_19_12_46_45!$A$3:$S$481,8,FALSE),"")</f>
        <v/>
      </c>
      <c r="M1314" s="2" t="str">
        <f>IFERROR(VLOOKUP($A1314,[1]products_2021_10_19_12_46_45!$A$3:$S$481,9,FALSE),"")</f>
        <v>Camisa, Manga Larga, Batista</v>
      </c>
      <c r="N1314" s="2">
        <f>IFERROR(VLOOKUP(C1314,[2]articulo!$A$1:$D$9000,4,FALSE),"")</f>
        <v>4100</v>
      </c>
      <c r="O1314" s="2" t="str">
        <f>VLOOKUP($A1314,[1]products_2021_10_19_12_46_45!$A$3:$S$481,18,FALSE)</f>
        <v>https://rerda.com/3360/camisa-manga-larga-azul-t52-56.jpg,https://rerda.com/3359/camisa-manga-larga-azul-t52-56.jpg,https://rerda.com/6211/camisa-manga-larga-azul-t52-56.jpg</v>
      </c>
      <c r="P1314" s="2">
        <f>IFERROR(VLOOKUP(B1314,[3]stock!$A$1:$B$9000,2,FALSE),"0")</f>
        <v>10</v>
      </c>
      <c r="Q1314" s="2">
        <f>VLOOKUP($A1314,[1]products_2021_10_19_12_46_45!$A$3:$S$481,11,FALSE)</f>
        <v>5</v>
      </c>
      <c r="R1314" s="2">
        <f>VLOOKUP($A1314,[1]products_2021_10_19_12_46_45!$A$3:$S$481,12,FALSE)</f>
        <v>5</v>
      </c>
      <c r="S1314" s="2">
        <f>VLOOKUP($A1314,[1]products_2021_10_19_12_46_45!$A$3:$S$481,13,FALSE)</f>
        <v>5</v>
      </c>
      <c r="T1314" s="2">
        <f>VLOOKUP($A1314,[1]products_2021_10_19_12_46_45!$A$3:$S$481,14,FALSE)</f>
        <v>0.03</v>
      </c>
      <c r="U1314" s="2"/>
      <c r="V1314" s="2"/>
      <c r="W1314" s="2"/>
      <c r="X1314" s="2"/>
      <c r="Y1314" s="2"/>
      <c r="Z1314" s="2"/>
      <c r="AA1314" s="2"/>
      <c r="AB1314" s="2"/>
      <c r="AC1314" s="2"/>
      <c r="AD1314" s="2"/>
      <c r="AE1314" s="2"/>
      <c r="AF1314" s="2"/>
      <c r="AG1314" s="2"/>
      <c r="AH1314" s="2"/>
      <c r="AI1314" s="2"/>
      <c r="AJ1314" s="2"/>
      <c r="AK1314" s="2"/>
      <c r="AL1314" s="2"/>
      <c r="AM1314" s="2"/>
      <c r="AN1314" s="2"/>
      <c r="AO1314" s="2"/>
      <c r="AP1314" s="2"/>
      <c r="AQ1314" s="2"/>
      <c r="AR1314" s="2"/>
      <c r="AS1314" s="2"/>
    </row>
    <row r="1315" spans="1:45" hidden="1" x14ac:dyDescent="0.25">
      <c r="A1315" s="2">
        <v>720</v>
      </c>
      <c r="B1315" s="2">
        <v>412085756</v>
      </c>
      <c r="C1315" s="2">
        <f>VLOOKUP($A1315,[1]products_2021_10_19_12_46_45!$A$3:$S$481,3,FALSE)</f>
        <v>4120857</v>
      </c>
      <c r="D1315" s="2" t="str">
        <f>VLOOKUP($A1315,[1]products_2021_10_19_12_46_45!$A$3:$S$481,4,FALSE)</f>
        <v>Camisa Manga Larga Azul T:52-56</v>
      </c>
      <c r="E1315" s="3">
        <v>56</v>
      </c>
      <c r="F1315" s="4"/>
      <c r="G1315" s="2" t="str">
        <f>VLOOKUP($A1315,[1]products_2021_10_19_12_46_45!$A$3:$S$481,16,FALSE)</f>
        <v>Dos bolsillos tipo Plaqué con tapa, botón, ribete y tabla._x000D_
Charreteras en hombros._x000D_
Cuello tipo francés.</v>
      </c>
      <c r="H1315" s="2" t="str">
        <f>IFERROR(VLOOKUP($A1315,[1]products_2021_10_19_12_46_45!$A$3:$S$481,17,FALSE),"")</f>
        <v/>
      </c>
      <c r="I1315" s="2" t="str">
        <f>VLOOKUP($A1315,[1]products_2021_10_19_12_46_45!$A$3:$S$481,5,FALSE)</f>
        <v>Indumentaria militar</v>
      </c>
      <c r="J1315" s="2" t="str">
        <f>IFERROR(VLOOKUP($A1315,[1]products_2021_10_19_12_46_45!$A$3:$S$481,6,FALSE),"")</f>
        <v>Camisas</v>
      </c>
      <c r="K1315" s="2" t="str">
        <f>IFERROR(VLOOKUP($A1315,[1]products_2021_10_19_12_46_45!$A$3:$S$481,7,FALSE),"")</f>
        <v>Manga larga</v>
      </c>
      <c r="L1315" s="2" t="str">
        <f>IFERROR(VLOOKUP($A1315,[1]products_2021_10_19_12_46_45!$A$3:$S$481,8,FALSE),"")</f>
        <v/>
      </c>
      <c r="M1315" s="2" t="str">
        <f>IFERROR(VLOOKUP($A1315,[1]products_2021_10_19_12_46_45!$A$3:$S$481,9,FALSE),"")</f>
        <v>Camisa, Manga Larga, Batista</v>
      </c>
      <c r="N1315" s="2">
        <f>IFERROR(VLOOKUP(C1315,[2]articulo!$A$1:$D$9000,4,FALSE),"")</f>
        <v>4100</v>
      </c>
      <c r="O1315" s="2" t="str">
        <f>VLOOKUP($A1315,[1]products_2021_10_19_12_46_45!$A$3:$S$481,18,FALSE)</f>
        <v>https://rerda.com/3360/camisa-manga-larga-azul-t52-56.jpg,https://rerda.com/3359/camisa-manga-larga-azul-t52-56.jpg,https://rerda.com/6211/camisa-manga-larga-azul-t52-56.jpg</v>
      </c>
      <c r="P1315" s="2">
        <f>IFERROR(VLOOKUP(B1315,[3]stock!$A$1:$B$9000,2,FALSE),"0")</f>
        <v>1</v>
      </c>
      <c r="Q1315" s="2">
        <f>VLOOKUP($A1315,[1]products_2021_10_19_12_46_45!$A$3:$S$481,11,FALSE)</f>
        <v>5</v>
      </c>
      <c r="R1315" s="2">
        <f>VLOOKUP($A1315,[1]products_2021_10_19_12_46_45!$A$3:$S$481,12,FALSE)</f>
        <v>5</v>
      </c>
      <c r="S1315" s="2">
        <f>VLOOKUP($A1315,[1]products_2021_10_19_12_46_45!$A$3:$S$481,13,FALSE)</f>
        <v>5</v>
      </c>
      <c r="T1315" s="2">
        <f>VLOOKUP($A1315,[1]products_2021_10_19_12_46_45!$A$3:$S$481,14,FALSE)</f>
        <v>0.03</v>
      </c>
      <c r="U1315" s="2"/>
      <c r="V1315" s="2"/>
      <c r="W1315" s="2"/>
      <c r="X1315" s="2"/>
      <c r="Y1315" s="2"/>
      <c r="Z1315" s="2"/>
      <c r="AA1315" s="2"/>
      <c r="AB1315" s="2"/>
      <c r="AC1315" s="2"/>
      <c r="AD1315" s="2"/>
      <c r="AE1315" s="2"/>
      <c r="AF1315" s="2"/>
      <c r="AG1315" s="2"/>
      <c r="AH1315" s="2"/>
      <c r="AI1315" s="2"/>
      <c r="AJ1315" s="2"/>
      <c r="AK1315" s="2"/>
      <c r="AL1315" s="2"/>
      <c r="AM1315" s="2"/>
      <c r="AN1315" s="2"/>
      <c r="AO1315" s="2"/>
      <c r="AP1315" s="2"/>
      <c r="AQ1315" s="2"/>
      <c r="AR1315" s="2"/>
      <c r="AS1315" s="2"/>
    </row>
    <row r="1316" spans="1:45" hidden="1" x14ac:dyDescent="0.25">
      <c r="A1316" s="2">
        <v>890</v>
      </c>
      <c r="B1316" s="2">
        <v>412086034</v>
      </c>
      <c r="C1316" s="2">
        <f>VLOOKUP($A1316,[1]products_2021_10_19_12_46_45!$A$3:$S$481,3,FALSE)</f>
        <v>4120860</v>
      </c>
      <c r="D1316" s="2" t="str">
        <f>VLOOKUP($A1316,[1]products_2021_10_19_12_46_45!$A$3:$S$481,4,FALSE)</f>
        <v>Camisa Manga Corta cuello Corbata Celeste T:34-44</v>
      </c>
      <c r="E1316" s="3">
        <v>34</v>
      </c>
      <c r="F1316" s="4"/>
      <c r="G1316" s="2" t="str">
        <f>VLOOKUP($A1316,[1]products_2021_10_19_12_46_45!$A$3:$S$481,16,FALSE)</f>
        <v>Dos bolsillos tipo Plaqué con tapa, botón, ribete y tabla._x000D_
Charreteras en hombros._x000D_
Cuello común tipo corbata.</v>
      </c>
      <c r="H1316" s="2" t="str">
        <f>IFERROR(VLOOKUP($A1316,[1]products_2021_10_19_12_46_45!$A$3:$S$481,17,FALSE),"")</f>
        <v/>
      </c>
      <c r="I1316" s="2" t="str">
        <f>VLOOKUP($A1316,[1]products_2021_10_19_12_46_45!$A$3:$S$481,5,FALSE)</f>
        <v>Indumentaria militar</v>
      </c>
      <c r="J1316" s="2" t="str">
        <f>IFERROR(VLOOKUP($A1316,[1]products_2021_10_19_12_46_45!$A$3:$S$481,6,FALSE),"")</f>
        <v>Camisas</v>
      </c>
      <c r="K1316" s="2" t="str">
        <f>IFERROR(VLOOKUP($A1316,[1]products_2021_10_19_12_46_45!$A$3:$S$481,7,FALSE),"")</f>
        <v>Manga corta</v>
      </c>
      <c r="L1316" s="2" t="str">
        <f>IFERROR(VLOOKUP($A1316,[1]products_2021_10_19_12_46_45!$A$3:$S$481,8,FALSE),"")</f>
        <v/>
      </c>
      <c r="M1316" s="2" t="str">
        <f>IFERROR(VLOOKUP($A1316,[1]products_2021_10_19_12_46_45!$A$3:$S$481,9,FALSE),"")</f>
        <v>Camisa, Batista, Manga Corta</v>
      </c>
      <c r="N1316" s="2">
        <f>IFERROR(VLOOKUP(C1316,[2]articulo!$A$1:$D$9000,4,FALSE),"")</f>
        <v>3600</v>
      </c>
      <c r="O1316" s="2" t="str">
        <f>VLOOKUP($A1316,[1]products_2021_10_19_12_46_45!$A$3:$S$481,18,FALSE)</f>
        <v>https://rerda.com/4197/camisa-mc-cuello-corbata-celeste-t34-44.jpg</v>
      </c>
      <c r="P1316" s="2">
        <f>IFERROR(VLOOKUP(B1316,[3]stock!$A$1:$B$9000,2,FALSE),"0")</f>
        <v>0</v>
      </c>
      <c r="Q1316" s="2">
        <f>VLOOKUP($A1316,[1]products_2021_10_19_12_46_45!$A$3:$S$481,11,FALSE)</f>
        <v>5</v>
      </c>
      <c r="R1316" s="2">
        <f>VLOOKUP($A1316,[1]products_2021_10_19_12_46_45!$A$3:$S$481,12,FALSE)</f>
        <v>5</v>
      </c>
      <c r="S1316" s="2">
        <f>VLOOKUP($A1316,[1]products_2021_10_19_12_46_45!$A$3:$S$481,13,FALSE)</f>
        <v>5</v>
      </c>
      <c r="T1316" s="2">
        <f>VLOOKUP($A1316,[1]products_2021_10_19_12_46_45!$A$3:$S$481,14,FALSE)</f>
        <v>0.03</v>
      </c>
      <c r="U1316" s="2"/>
      <c r="V1316" s="2"/>
      <c r="W1316" s="2"/>
      <c r="X1316" s="2"/>
      <c r="Y1316" s="2"/>
      <c r="Z1316" s="2"/>
      <c r="AA1316" s="2"/>
      <c r="AB1316" s="2"/>
      <c r="AC1316" s="2"/>
      <c r="AD1316" s="2"/>
      <c r="AE1316" s="2"/>
      <c r="AF1316" s="2"/>
      <c r="AG1316" s="2"/>
      <c r="AH1316" s="2"/>
      <c r="AI1316" s="2"/>
      <c r="AJ1316" s="2"/>
      <c r="AK1316" s="2"/>
      <c r="AL1316" s="2"/>
      <c r="AM1316" s="2"/>
      <c r="AN1316" s="2"/>
      <c r="AO1316" s="2"/>
      <c r="AP1316" s="2"/>
      <c r="AQ1316" s="2"/>
      <c r="AR1316" s="2"/>
      <c r="AS1316" s="2"/>
    </row>
    <row r="1317" spans="1:45" hidden="1" x14ac:dyDescent="0.25">
      <c r="A1317" s="2">
        <v>890</v>
      </c>
      <c r="B1317" s="2">
        <v>412086036</v>
      </c>
      <c r="C1317" s="2">
        <f>VLOOKUP($A1317,[1]products_2021_10_19_12_46_45!$A$3:$S$481,3,FALSE)</f>
        <v>4120860</v>
      </c>
      <c r="D1317" s="2" t="str">
        <f>VLOOKUP($A1317,[1]products_2021_10_19_12_46_45!$A$3:$S$481,4,FALSE)</f>
        <v>Camisa Manga Corta cuello Corbata Celeste T:34-44</v>
      </c>
      <c r="E1317" s="3">
        <v>36</v>
      </c>
      <c r="F1317" s="4"/>
      <c r="G1317" s="2" t="str">
        <f>VLOOKUP($A1317,[1]products_2021_10_19_12_46_45!$A$3:$S$481,16,FALSE)</f>
        <v>Dos bolsillos tipo Plaqué con tapa, botón, ribete y tabla._x000D_
Charreteras en hombros._x000D_
Cuello común tipo corbata.</v>
      </c>
      <c r="H1317" s="2" t="str">
        <f>IFERROR(VLOOKUP($A1317,[1]products_2021_10_19_12_46_45!$A$3:$S$481,17,FALSE),"")</f>
        <v/>
      </c>
      <c r="I1317" s="2" t="str">
        <f>VLOOKUP($A1317,[1]products_2021_10_19_12_46_45!$A$3:$S$481,5,FALSE)</f>
        <v>Indumentaria militar</v>
      </c>
      <c r="J1317" s="2" t="str">
        <f>IFERROR(VLOOKUP($A1317,[1]products_2021_10_19_12_46_45!$A$3:$S$481,6,FALSE),"")</f>
        <v>Camisas</v>
      </c>
      <c r="K1317" s="2" t="str">
        <f>IFERROR(VLOOKUP($A1317,[1]products_2021_10_19_12_46_45!$A$3:$S$481,7,FALSE),"")</f>
        <v>Manga corta</v>
      </c>
      <c r="L1317" s="2" t="str">
        <f>IFERROR(VLOOKUP($A1317,[1]products_2021_10_19_12_46_45!$A$3:$S$481,8,FALSE),"")</f>
        <v/>
      </c>
      <c r="M1317" s="2" t="str">
        <f>IFERROR(VLOOKUP($A1317,[1]products_2021_10_19_12_46_45!$A$3:$S$481,9,FALSE),"")</f>
        <v>Camisa, Batista, Manga Corta</v>
      </c>
      <c r="N1317" s="2">
        <f>IFERROR(VLOOKUP(C1317,[2]articulo!$A$1:$D$9000,4,FALSE),"")</f>
        <v>3600</v>
      </c>
      <c r="O1317" s="2" t="str">
        <f>VLOOKUP($A1317,[1]products_2021_10_19_12_46_45!$A$3:$S$481,18,FALSE)</f>
        <v>https://rerda.com/4197/camisa-mc-cuello-corbata-celeste-t34-44.jpg</v>
      </c>
      <c r="P1317" s="2">
        <f>IFERROR(VLOOKUP(B1317,[3]stock!$A$1:$B$9000,2,FALSE),"0")</f>
        <v>0</v>
      </c>
      <c r="Q1317" s="2">
        <f>VLOOKUP($A1317,[1]products_2021_10_19_12_46_45!$A$3:$S$481,11,FALSE)</f>
        <v>5</v>
      </c>
      <c r="R1317" s="2">
        <f>VLOOKUP($A1317,[1]products_2021_10_19_12_46_45!$A$3:$S$481,12,FALSE)</f>
        <v>5</v>
      </c>
      <c r="S1317" s="2">
        <f>VLOOKUP($A1317,[1]products_2021_10_19_12_46_45!$A$3:$S$481,13,FALSE)</f>
        <v>5</v>
      </c>
      <c r="T1317" s="2">
        <f>VLOOKUP($A1317,[1]products_2021_10_19_12_46_45!$A$3:$S$481,14,FALSE)</f>
        <v>0.03</v>
      </c>
      <c r="U1317" s="2"/>
      <c r="V1317" s="2"/>
      <c r="W1317" s="2"/>
      <c r="X1317" s="2"/>
      <c r="Y1317" s="2"/>
      <c r="Z1317" s="2"/>
      <c r="AA1317" s="2"/>
      <c r="AB1317" s="2"/>
      <c r="AC1317" s="2"/>
      <c r="AD1317" s="2"/>
      <c r="AE1317" s="2"/>
      <c r="AF1317" s="2"/>
      <c r="AG1317" s="2"/>
      <c r="AH1317" s="2"/>
      <c r="AI1317" s="2"/>
      <c r="AJ1317" s="2"/>
      <c r="AK1317" s="2"/>
      <c r="AL1317" s="2"/>
      <c r="AM1317" s="2"/>
      <c r="AN1317" s="2"/>
      <c r="AO1317" s="2"/>
      <c r="AP1317" s="2"/>
      <c r="AQ1317" s="2"/>
      <c r="AR1317" s="2"/>
      <c r="AS1317" s="2"/>
    </row>
    <row r="1318" spans="1:45" hidden="1" x14ac:dyDescent="0.25">
      <c r="A1318" s="2">
        <v>890</v>
      </c>
      <c r="B1318" s="2">
        <v>412086038</v>
      </c>
      <c r="C1318" s="2">
        <f>VLOOKUP($A1318,[1]products_2021_10_19_12_46_45!$A$3:$S$481,3,FALSE)</f>
        <v>4120860</v>
      </c>
      <c r="D1318" s="2" t="str">
        <f>VLOOKUP($A1318,[1]products_2021_10_19_12_46_45!$A$3:$S$481,4,FALSE)</f>
        <v>Camisa Manga Corta cuello Corbata Celeste T:34-44</v>
      </c>
      <c r="E1318" s="3">
        <v>38</v>
      </c>
      <c r="F1318" s="4"/>
      <c r="G1318" s="2" t="str">
        <f>VLOOKUP($A1318,[1]products_2021_10_19_12_46_45!$A$3:$S$481,16,FALSE)</f>
        <v>Dos bolsillos tipo Plaqué con tapa, botón, ribete y tabla._x000D_
Charreteras en hombros._x000D_
Cuello común tipo corbata.</v>
      </c>
      <c r="H1318" s="2" t="str">
        <f>IFERROR(VLOOKUP($A1318,[1]products_2021_10_19_12_46_45!$A$3:$S$481,17,FALSE),"")</f>
        <v/>
      </c>
      <c r="I1318" s="2" t="str">
        <f>VLOOKUP($A1318,[1]products_2021_10_19_12_46_45!$A$3:$S$481,5,FALSE)</f>
        <v>Indumentaria militar</v>
      </c>
      <c r="J1318" s="2" t="str">
        <f>IFERROR(VLOOKUP($A1318,[1]products_2021_10_19_12_46_45!$A$3:$S$481,6,FALSE),"")</f>
        <v>Camisas</v>
      </c>
      <c r="K1318" s="2" t="str">
        <f>IFERROR(VLOOKUP($A1318,[1]products_2021_10_19_12_46_45!$A$3:$S$481,7,FALSE),"")</f>
        <v>Manga corta</v>
      </c>
      <c r="L1318" s="2" t="str">
        <f>IFERROR(VLOOKUP($A1318,[1]products_2021_10_19_12_46_45!$A$3:$S$481,8,FALSE),"")</f>
        <v/>
      </c>
      <c r="M1318" s="2" t="str">
        <f>IFERROR(VLOOKUP($A1318,[1]products_2021_10_19_12_46_45!$A$3:$S$481,9,FALSE),"")</f>
        <v>Camisa, Batista, Manga Corta</v>
      </c>
      <c r="N1318" s="2">
        <f>IFERROR(VLOOKUP(C1318,[2]articulo!$A$1:$D$9000,4,FALSE),"")</f>
        <v>3600</v>
      </c>
      <c r="O1318" s="2" t="str">
        <f>VLOOKUP($A1318,[1]products_2021_10_19_12_46_45!$A$3:$S$481,18,FALSE)</f>
        <v>https://rerda.com/4197/camisa-mc-cuello-corbata-celeste-t34-44.jpg</v>
      </c>
      <c r="P1318" s="2">
        <f>IFERROR(VLOOKUP(B1318,[3]stock!$A$1:$B$9000,2,FALSE),"0")</f>
        <v>0</v>
      </c>
      <c r="Q1318" s="2">
        <f>VLOOKUP($A1318,[1]products_2021_10_19_12_46_45!$A$3:$S$481,11,FALSE)</f>
        <v>5</v>
      </c>
      <c r="R1318" s="2">
        <f>VLOOKUP($A1318,[1]products_2021_10_19_12_46_45!$A$3:$S$481,12,FALSE)</f>
        <v>5</v>
      </c>
      <c r="S1318" s="2">
        <f>VLOOKUP($A1318,[1]products_2021_10_19_12_46_45!$A$3:$S$481,13,FALSE)</f>
        <v>5</v>
      </c>
      <c r="T1318" s="2">
        <f>VLOOKUP($A1318,[1]products_2021_10_19_12_46_45!$A$3:$S$481,14,FALSE)</f>
        <v>0.03</v>
      </c>
      <c r="U1318" s="2"/>
      <c r="V1318" s="2"/>
      <c r="W1318" s="2"/>
      <c r="X1318" s="2"/>
      <c r="Y1318" s="2"/>
      <c r="Z1318" s="2"/>
      <c r="AA1318" s="2"/>
      <c r="AB1318" s="2"/>
      <c r="AC1318" s="2"/>
      <c r="AD1318" s="2"/>
      <c r="AE1318" s="2"/>
      <c r="AF1318" s="2"/>
      <c r="AG1318" s="2"/>
      <c r="AH1318" s="2"/>
      <c r="AI1318" s="2"/>
      <c r="AJ1318" s="2"/>
      <c r="AK1318" s="2"/>
      <c r="AL1318" s="2"/>
      <c r="AM1318" s="2"/>
      <c r="AN1318" s="2"/>
      <c r="AO1318" s="2"/>
      <c r="AP1318" s="2"/>
      <c r="AQ1318" s="2"/>
      <c r="AR1318" s="2"/>
      <c r="AS1318" s="2"/>
    </row>
    <row r="1319" spans="1:45" hidden="1" x14ac:dyDescent="0.25">
      <c r="A1319" s="2">
        <v>890</v>
      </c>
      <c r="B1319" s="2">
        <v>412086040</v>
      </c>
      <c r="C1319" s="2">
        <f>VLOOKUP($A1319,[1]products_2021_10_19_12_46_45!$A$3:$S$481,3,FALSE)</f>
        <v>4120860</v>
      </c>
      <c r="D1319" s="2" t="str">
        <f>VLOOKUP($A1319,[1]products_2021_10_19_12_46_45!$A$3:$S$481,4,FALSE)</f>
        <v>Camisa Manga Corta cuello Corbata Celeste T:34-44</v>
      </c>
      <c r="E1319" s="3">
        <v>40</v>
      </c>
      <c r="F1319" s="4"/>
      <c r="G1319" s="2" t="str">
        <f>VLOOKUP($A1319,[1]products_2021_10_19_12_46_45!$A$3:$S$481,16,FALSE)</f>
        <v>Dos bolsillos tipo Plaqué con tapa, botón, ribete y tabla._x000D_
Charreteras en hombros._x000D_
Cuello común tipo corbata.</v>
      </c>
      <c r="H1319" s="2" t="str">
        <f>IFERROR(VLOOKUP($A1319,[1]products_2021_10_19_12_46_45!$A$3:$S$481,17,FALSE),"")</f>
        <v/>
      </c>
      <c r="I1319" s="2" t="str">
        <f>VLOOKUP($A1319,[1]products_2021_10_19_12_46_45!$A$3:$S$481,5,FALSE)</f>
        <v>Indumentaria militar</v>
      </c>
      <c r="J1319" s="2" t="str">
        <f>IFERROR(VLOOKUP($A1319,[1]products_2021_10_19_12_46_45!$A$3:$S$481,6,FALSE),"")</f>
        <v>Camisas</v>
      </c>
      <c r="K1319" s="2" t="str">
        <f>IFERROR(VLOOKUP($A1319,[1]products_2021_10_19_12_46_45!$A$3:$S$481,7,FALSE),"")</f>
        <v>Manga corta</v>
      </c>
      <c r="L1319" s="2" t="str">
        <f>IFERROR(VLOOKUP($A1319,[1]products_2021_10_19_12_46_45!$A$3:$S$481,8,FALSE),"")</f>
        <v/>
      </c>
      <c r="M1319" s="2" t="str">
        <f>IFERROR(VLOOKUP($A1319,[1]products_2021_10_19_12_46_45!$A$3:$S$481,9,FALSE),"")</f>
        <v>Camisa, Batista, Manga Corta</v>
      </c>
      <c r="N1319" s="2">
        <f>IFERROR(VLOOKUP(C1319,[2]articulo!$A$1:$D$9000,4,FALSE),"")</f>
        <v>3600</v>
      </c>
      <c r="O1319" s="2" t="str">
        <f>VLOOKUP($A1319,[1]products_2021_10_19_12_46_45!$A$3:$S$481,18,FALSE)</f>
        <v>https://rerda.com/4197/camisa-mc-cuello-corbata-celeste-t34-44.jpg</v>
      </c>
      <c r="P1319" s="2">
        <f>IFERROR(VLOOKUP(B1319,[3]stock!$A$1:$B$9000,2,FALSE),"0")</f>
        <v>2</v>
      </c>
      <c r="Q1319" s="2">
        <f>VLOOKUP($A1319,[1]products_2021_10_19_12_46_45!$A$3:$S$481,11,FALSE)</f>
        <v>5</v>
      </c>
      <c r="R1319" s="2">
        <f>VLOOKUP($A1319,[1]products_2021_10_19_12_46_45!$A$3:$S$481,12,FALSE)</f>
        <v>5</v>
      </c>
      <c r="S1319" s="2">
        <f>VLOOKUP($A1319,[1]products_2021_10_19_12_46_45!$A$3:$S$481,13,FALSE)</f>
        <v>5</v>
      </c>
      <c r="T1319" s="2">
        <f>VLOOKUP($A1319,[1]products_2021_10_19_12_46_45!$A$3:$S$481,14,FALSE)</f>
        <v>0.03</v>
      </c>
      <c r="U1319" s="2"/>
      <c r="V1319" s="2"/>
      <c r="W1319" s="2"/>
      <c r="X1319" s="2"/>
      <c r="Y1319" s="2"/>
      <c r="Z1319" s="2"/>
      <c r="AA1319" s="2"/>
      <c r="AB1319" s="2"/>
      <c r="AC1319" s="2"/>
      <c r="AD1319" s="2"/>
      <c r="AE1319" s="2"/>
      <c r="AF1319" s="2"/>
      <c r="AG1319" s="2"/>
      <c r="AH1319" s="2"/>
      <c r="AI1319" s="2"/>
      <c r="AJ1319" s="2"/>
      <c r="AK1319" s="2"/>
      <c r="AL1319" s="2"/>
      <c r="AM1319" s="2"/>
      <c r="AN1319" s="2"/>
      <c r="AO1319" s="2"/>
      <c r="AP1319" s="2"/>
      <c r="AQ1319" s="2"/>
      <c r="AR1319" s="2"/>
      <c r="AS1319" s="2"/>
    </row>
    <row r="1320" spans="1:45" hidden="1" x14ac:dyDescent="0.25">
      <c r="A1320" s="2">
        <v>890</v>
      </c>
      <c r="B1320" s="2">
        <v>412086042</v>
      </c>
      <c r="C1320" s="2">
        <f>VLOOKUP($A1320,[1]products_2021_10_19_12_46_45!$A$3:$S$481,3,FALSE)</f>
        <v>4120860</v>
      </c>
      <c r="D1320" s="2" t="str">
        <f>VLOOKUP($A1320,[1]products_2021_10_19_12_46_45!$A$3:$S$481,4,FALSE)</f>
        <v>Camisa Manga Corta cuello Corbata Celeste T:34-44</v>
      </c>
      <c r="E1320" s="3">
        <v>42</v>
      </c>
      <c r="F1320" s="4"/>
      <c r="G1320" s="2" t="str">
        <f>VLOOKUP($A1320,[1]products_2021_10_19_12_46_45!$A$3:$S$481,16,FALSE)</f>
        <v>Dos bolsillos tipo Plaqué con tapa, botón, ribete y tabla._x000D_
Charreteras en hombros._x000D_
Cuello común tipo corbata.</v>
      </c>
      <c r="H1320" s="2" t="str">
        <f>IFERROR(VLOOKUP($A1320,[1]products_2021_10_19_12_46_45!$A$3:$S$481,17,FALSE),"")</f>
        <v/>
      </c>
      <c r="I1320" s="2" t="str">
        <f>VLOOKUP($A1320,[1]products_2021_10_19_12_46_45!$A$3:$S$481,5,FALSE)</f>
        <v>Indumentaria militar</v>
      </c>
      <c r="J1320" s="2" t="str">
        <f>IFERROR(VLOOKUP($A1320,[1]products_2021_10_19_12_46_45!$A$3:$S$481,6,FALSE),"")</f>
        <v>Camisas</v>
      </c>
      <c r="K1320" s="2" t="str">
        <f>IFERROR(VLOOKUP($A1320,[1]products_2021_10_19_12_46_45!$A$3:$S$481,7,FALSE),"")</f>
        <v>Manga corta</v>
      </c>
      <c r="L1320" s="2" t="str">
        <f>IFERROR(VLOOKUP($A1320,[1]products_2021_10_19_12_46_45!$A$3:$S$481,8,FALSE),"")</f>
        <v/>
      </c>
      <c r="M1320" s="2" t="str">
        <f>IFERROR(VLOOKUP($A1320,[1]products_2021_10_19_12_46_45!$A$3:$S$481,9,FALSE),"")</f>
        <v>Camisa, Batista, Manga Corta</v>
      </c>
      <c r="N1320" s="2">
        <f>IFERROR(VLOOKUP(C1320,[2]articulo!$A$1:$D$9000,4,FALSE),"")</f>
        <v>3600</v>
      </c>
      <c r="O1320" s="2" t="str">
        <f>VLOOKUP($A1320,[1]products_2021_10_19_12_46_45!$A$3:$S$481,18,FALSE)</f>
        <v>https://rerda.com/4197/camisa-mc-cuello-corbata-celeste-t34-44.jpg</v>
      </c>
      <c r="P1320" s="2">
        <f>IFERROR(VLOOKUP(B1320,[3]stock!$A$1:$B$9000,2,FALSE),"0")</f>
        <v>0</v>
      </c>
      <c r="Q1320" s="2">
        <f>VLOOKUP($A1320,[1]products_2021_10_19_12_46_45!$A$3:$S$481,11,FALSE)</f>
        <v>5</v>
      </c>
      <c r="R1320" s="2">
        <f>VLOOKUP($A1320,[1]products_2021_10_19_12_46_45!$A$3:$S$481,12,FALSE)</f>
        <v>5</v>
      </c>
      <c r="S1320" s="2">
        <f>VLOOKUP($A1320,[1]products_2021_10_19_12_46_45!$A$3:$S$481,13,FALSE)</f>
        <v>5</v>
      </c>
      <c r="T1320" s="2">
        <f>VLOOKUP($A1320,[1]products_2021_10_19_12_46_45!$A$3:$S$481,14,FALSE)</f>
        <v>0.03</v>
      </c>
      <c r="U1320" s="2"/>
      <c r="V1320" s="2"/>
      <c r="W1320" s="2"/>
      <c r="X1320" s="2"/>
      <c r="Y1320" s="2"/>
      <c r="Z1320" s="2"/>
      <c r="AA1320" s="2"/>
      <c r="AB1320" s="2"/>
      <c r="AC1320" s="2"/>
      <c r="AD1320" s="2"/>
      <c r="AE1320" s="2"/>
      <c r="AF1320" s="2"/>
      <c r="AG1320" s="2"/>
      <c r="AH1320" s="2"/>
      <c r="AI1320" s="2"/>
      <c r="AJ1320" s="2"/>
      <c r="AK1320" s="2"/>
      <c r="AL1320" s="2"/>
      <c r="AM1320" s="2"/>
      <c r="AN1320" s="2"/>
      <c r="AO1320" s="2"/>
      <c r="AP1320" s="2"/>
      <c r="AQ1320" s="2"/>
      <c r="AR1320" s="2"/>
      <c r="AS1320" s="2"/>
    </row>
    <row r="1321" spans="1:45" hidden="1" x14ac:dyDescent="0.25">
      <c r="A1321" s="2">
        <v>890</v>
      </c>
      <c r="B1321" s="2">
        <v>412086044</v>
      </c>
      <c r="C1321" s="2">
        <f>VLOOKUP($A1321,[1]products_2021_10_19_12_46_45!$A$3:$S$481,3,FALSE)</f>
        <v>4120860</v>
      </c>
      <c r="D1321" s="2" t="str">
        <f>VLOOKUP($A1321,[1]products_2021_10_19_12_46_45!$A$3:$S$481,4,FALSE)</f>
        <v>Camisa Manga Corta cuello Corbata Celeste T:34-44</v>
      </c>
      <c r="E1321" s="3">
        <v>44</v>
      </c>
      <c r="F1321" s="4"/>
      <c r="G1321" s="2" t="str">
        <f>VLOOKUP($A1321,[1]products_2021_10_19_12_46_45!$A$3:$S$481,16,FALSE)</f>
        <v>Dos bolsillos tipo Plaqué con tapa, botón, ribete y tabla._x000D_
Charreteras en hombros._x000D_
Cuello común tipo corbata.</v>
      </c>
      <c r="H1321" s="2" t="str">
        <f>IFERROR(VLOOKUP($A1321,[1]products_2021_10_19_12_46_45!$A$3:$S$481,17,FALSE),"")</f>
        <v/>
      </c>
      <c r="I1321" s="2" t="str">
        <f>VLOOKUP($A1321,[1]products_2021_10_19_12_46_45!$A$3:$S$481,5,FALSE)</f>
        <v>Indumentaria militar</v>
      </c>
      <c r="J1321" s="2" t="str">
        <f>IFERROR(VLOOKUP($A1321,[1]products_2021_10_19_12_46_45!$A$3:$S$481,6,FALSE),"")</f>
        <v>Camisas</v>
      </c>
      <c r="K1321" s="2" t="str">
        <f>IFERROR(VLOOKUP($A1321,[1]products_2021_10_19_12_46_45!$A$3:$S$481,7,FALSE),"")</f>
        <v>Manga corta</v>
      </c>
      <c r="L1321" s="2" t="str">
        <f>IFERROR(VLOOKUP($A1321,[1]products_2021_10_19_12_46_45!$A$3:$S$481,8,FALSE),"")</f>
        <v/>
      </c>
      <c r="M1321" s="2" t="str">
        <f>IFERROR(VLOOKUP($A1321,[1]products_2021_10_19_12_46_45!$A$3:$S$481,9,FALSE),"")</f>
        <v>Camisa, Batista, Manga Corta</v>
      </c>
      <c r="N1321" s="2">
        <f>IFERROR(VLOOKUP(C1321,[2]articulo!$A$1:$D$9000,4,FALSE),"")</f>
        <v>3600</v>
      </c>
      <c r="O1321" s="2" t="str">
        <f>VLOOKUP($A1321,[1]products_2021_10_19_12_46_45!$A$3:$S$481,18,FALSE)</f>
        <v>https://rerda.com/4197/camisa-mc-cuello-corbata-celeste-t34-44.jpg</v>
      </c>
      <c r="P1321" s="2">
        <f>IFERROR(VLOOKUP(B1321,[3]stock!$A$1:$B$9000,2,FALSE),"0")</f>
        <v>4</v>
      </c>
      <c r="Q1321" s="2">
        <f>VLOOKUP($A1321,[1]products_2021_10_19_12_46_45!$A$3:$S$481,11,FALSE)</f>
        <v>5</v>
      </c>
      <c r="R1321" s="2">
        <f>VLOOKUP($A1321,[1]products_2021_10_19_12_46_45!$A$3:$S$481,12,FALSE)</f>
        <v>5</v>
      </c>
      <c r="S1321" s="2">
        <f>VLOOKUP($A1321,[1]products_2021_10_19_12_46_45!$A$3:$S$481,13,FALSE)</f>
        <v>5</v>
      </c>
      <c r="T1321" s="2">
        <f>VLOOKUP($A1321,[1]products_2021_10_19_12_46_45!$A$3:$S$481,14,FALSE)</f>
        <v>0.03</v>
      </c>
      <c r="U1321" s="2"/>
      <c r="V1321" s="2"/>
      <c r="W1321" s="2"/>
      <c r="X1321" s="2"/>
      <c r="Y1321" s="2"/>
      <c r="Z1321" s="2"/>
      <c r="AA1321" s="2"/>
      <c r="AB1321" s="2"/>
      <c r="AC1321" s="2"/>
      <c r="AD1321" s="2"/>
      <c r="AE1321" s="2"/>
      <c r="AF1321" s="2"/>
      <c r="AG1321" s="2"/>
      <c r="AH1321" s="2"/>
      <c r="AI1321" s="2"/>
      <c r="AJ1321" s="2"/>
      <c r="AK1321" s="2"/>
      <c r="AL1321" s="2"/>
      <c r="AM1321" s="2"/>
      <c r="AN1321" s="2"/>
      <c r="AO1321" s="2"/>
      <c r="AP1321" s="2"/>
      <c r="AQ1321" s="2"/>
      <c r="AR1321" s="2"/>
      <c r="AS1321" s="2"/>
    </row>
    <row r="1322" spans="1:45" hidden="1" x14ac:dyDescent="0.25">
      <c r="A1322" s="2">
        <v>891</v>
      </c>
      <c r="B1322" s="2">
        <v>412087046</v>
      </c>
      <c r="C1322" s="2">
        <f>VLOOKUP($A1322,[1]products_2021_10_19_12_46_45!$A$3:$S$481,3,FALSE)</f>
        <v>4120870</v>
      </c>
      <c r="D1322" s="2" t="str">
        <f>VLOOKUP($A1322,[1]products_2021_10_19_12_46_45!$A$3:$S$481,4,FALSE)</f>
        <v>Camisa Manga Corta cuello Corbata Celeste T:46-50</v>
      </c>
      <c r="E1322" s="3">
        <v>46</v>
      </c>
      <c r="F1322" s="4"/>
      <c r="G1322" s="2" t="str">
        <f>VLOOKUP($A1322,[1]products_2021_10_19_12_46_45!$A$3:$S$481,16,FALSE)</f>
        <v>Dos bolsillos tipo Plaqué con tapa, botón, ribete y tabla._x000D_
Charreteras en hombros._x000D_
Cuello común tipo corbata.</v>
      </c>
      <c r="H1322" s="2" t="str">
        <f>IFERROR(VLOOKUP($A1322,[1]products_2021_10_19_12_46_45!$A$3:$S$481,17,FALSE),"")</f>
        <v/>
      </c>
      <c r="I1322" s="2" t="str">
        <f>VLOOKUP($A1322,[1]products_2021_10_19_12_46_45!$A$3:$S$481,5,FALSE)</f>
        <v>Indumentaria militar</v>
      </c>
      <c r="J1322" s="2" t="str">
        <f>IFERROR(VLOOKUP($A1322,[1]products_2021_10_19_12_46_45!$A$3:$S$481,6,FALSE),"")</f>
        <v>Camisas</v>
      </c>
      <c r="K1322" s="2" t="str">
        <f>IFERROR(VLOOKUP($A1322,[1]products_2021_10_19_12_46_45!$A$3:$S$481,7,FALSE),"")</f>
        <v>Manga corta</v>
      </c>
      <c r="L1322" s="2" t="str">
        <f>IFERROR(VLOOKUP($A1322,[1]products_2021_10_19_12_46_45!$A$3:$S$481,8,FALSE),"")</f>
        <v/>
      </c>
      <c r="M1322" s="2" t="str">
        <f>IFERROR(VLOOKUP($A1322,[1]products_2021_10_19_12_46_45!$A$3:$S$481,9,FALSE),"")</f>
        <v>Camisa, Batista, Manga Corta</v>
      </c>
      <c r="N1322" s="2">
        <f>IFERROR(VLOOKUP(C1322,[2]articulo!$A$1:$D$9000,4,FALSE),"")</f>
        <v>3750</v>
      </c>
      <c r="O1322" s="2" t="str">
        <f>VLOOKUP($A1322,[1]products_2021_10_19_12_46_45!$A$3:$S$481,18,FALSE)</f>
        <v>https://rerda.com/4198/camisa-mc-cuello-corbata-celeste-t46-50.jpg</v>
      </c>
      <c r="P1322" s="2">
        <f>IFERROR(VLOOKUP(B1322,[3]stock!$A$1:$B$9000,2,FALSE),"0")</f>
        <v>0</v>
      </c>
      <c r="Q1322" s="2">
        <f>VLOOKUP($A1322,[1]products_2021_10_19_12_46_45!$A$3:$S$481,11,FALSE)</f>
        <v>5</v>
      </c>
      <c r="R1322" s="2">
        <f>VLOOKUP($A1322,[1]products_2021_10_19_12_46_45!$A$3:$S$481,12,FALSE)</f>
        <v>5</v>
      </c>
      <c r="S1322" s="2">
        <f>VLOOKUP($A1322,[1]products_2021_10_19_12_46_45!$A$3:$S$481,13,FALSE)</f>
        <v>5</v>
      </c>
      <c r="T1322" s="2">
        <f>VLOOKUP($A1322,[1]products_2021_10_19_12_46_45!$A$3:$S$481,14,FALSE)</f>
        <v>0.03</v>
      </c>
      <c r="U1322" s="2"/>
      <c r="V1322" s="2"/>
      <c r="W1322" s="2"/>
      <c r="X1322" s="2"/>
      <c r="Y1322" s="2"/>
      <c r="Z1322" s="2"/>
      <c r="AA1322" s="2"/>
      <c r="AB1322" s="2"/>
      <c r="AC1322" s="2"/>
      <c r="AD1322" s="2"/>
      <c r="AE1322" s="2"/>
      <c r="AF1322" s="2"/>
      <c r="AG1322" s="2"/>
      <c r="AH1322" s="2"/>
      <c r="AI1322" s="2"/>
      <c r="AJ1322" s="2"/>
      <c r="AK1322" s="2"/>
      <c r="AL1322" s="2"/>
      <c r="AM1322" s="2"/>
      <c r="AN1322" s="2"/>
      <c r="AO1322" s="2"/>
      <c r="AP1322" s="2"/>
      <c r="AQ1322" s="2"/>
      <c r="AR1322" s="2"/>
      <c r="AS1322" s="2"/>
    </row>
    <row r="1323" spans="1:45" hidden="1" x14ac:dyDescent="0.25">
      <c r="A1323" s="2">
        <v>891</v>
      </c>
      <c r="B1323" s="2">
        <v>412087048</v>
      </c>
      <c r="C1323" s="2">
        <f>VLOOKUP($A1323,[1]products_2021_10_19_12_46_45!$A$3:$S$481,3,FALSE)</f>
        <v>4120870</v>
      </c>
      <c r="D1323" s="2" t="str">
        <f>VLOOKUP($A1323,[1]products_2021_10_19_12_46_45!$A$3:$S$481,4,FALSE)</f>
        <v>Camisa Manga Corta cuello Corbata Celeste T:46-50</v>
      </c>
      <c r="E1323" s="3">
        <v>48</v>
      </c>
      <c r="F1323" s="4"/>
      <c r="G1323" s="2" t="str">
        <f>VLOOKUP($A1323,[1]products_2021_10_19_12_46_45!$A$3:$S$481,16,FALSE)</f>
        <v>Dos bolsillos tipo Plaqué con tapa, botón, ribete y tabla._x000D_
Charreteras en hombros._x000D_
Cuello común tipo corbata.</v>
      </c>
      <c r="H1323" s="2" t="str">
        <f>IFERROR(VLOOKUP($A1323,[1]products_2021_10_19_12_46_45!$A$3:$S$481,17,FALSE),"")</f>
        <v/>
      </c>
      <c r="I1323" s="2" t="str">
        <f>VLOOKUP($A1323,[1]products_2021_10_19_12_46_45!$A$3:$S$481,5,FALSE)</f>
        <v>Indumentaria militar</v>
      </c>
      <c r="J1323" s="2" t="str">
        <f>IFERROR(VLOOKUP($A1323,[1]products_2021_10_19_12_46_45!$A$3:$S$481,6,FALSE),"")</f>
        <v>Camisas</v>
      </c>
      <c r="K1323" s="2" t="str">
        <f>IFERROR(VLOOKUP($A1323,[1]products_2021_10_19_12_46_45!$A$3:$S$481,7,FALSE),"")</f>
        <v>Manga corta</v>
      </c>
      <c r="L1323" s="2" t="str">
        <f>IFERROR(VLOOKUP($A1323,[1]products_2021_10_19_12_46_45!$A$3:$S$481,8,FALSE),"")</f>
        <v/>
      </c>
      <c r="M1323" s="2" t="str">
        <f>IFERROR(VLOOKUP($A1323,[1]products_2021_10_19_12_46_45!$A$3:$S$481,9,FALSE),"")</f>
        <v>Camisa, Batista, Manga Corta</v>
      </c>
      <c r="N1323" s="2">
        <f>IFERROR(VLOOKUP(C1323,[2]articulo!$A$1:$D$9000,4,FALSE),"")</f>
        <v>3750</v>
      </c>
      <c r="O1323" s="2" t="str">
        <f>VLOOKUP($A1323,[1]products_2021_10_19_12_46_45!$A$3:$S$481,18,FALSE)</f>
        <v>https://rerda.com/4198/camisa-mc-cuello-corbata-celeste-t46-50.jpg</v>
      </c>
      <c r="P1323" s="2">
        <f>IFERROR(VLOOKUP(B1323,[3]stock!$A$1:$B$9000,2,FALSE),"0")</f>
        <v>1</v>
      </c>
      <c r="Q1323" s="2">
        <f>VLOOKUP($A1323,[1]products_2021_10_19_12_46_45!$A$3:$S$481,11,FALSE)</f>
        <v>5</v>
      </c>
      <c r="R1323" s="2">
        <f>VLOOKUP($A1323,[1]products_2021_10_19_12_46_45!$A$3:$S$481,12,FALSE)</f>
        <v>5</v>
      </c>
      <c r="S1323" s="2">
        <f>VLOOKUP($A1323,[1]products_2021_10_19_12_46_45!$A$3:$S$481,13,FALSE)</f>
        <v>5</v>
      </c>
      <c r="T1323" s="2">
        <f>VLOOKUP($A1323,[1]products_2021_10_19_12_46_45!$A$3:$S$481,14,FALSE)</f>
        <v>0.03</v>
      </c>
      <c r="U1323" s="2"/>
      <c r="V1323" s="2"/>
      <c r="W1323" s="2"/>
      <c r="X1323" s="2"/>
      <c r="Y1323" s="2"/>
      <c r="Z1323" s="2"/>
      <c r="AA1323" s="2"/>
      <c r="AB1323" s="2"/>
      <c r="AC1323" s="2"/>
      <c r="AD1323" s="2"/>
      <c r="AE1323" s="2"/>
      <c r="AF1323" s="2"/>
      <c r="AG1323" s="2"/>
      <c r="AH1323" s="2"/>
      <c r="AI1323" s="2"/>
      <c r="AJ1323" s="2"/>
      <c r="AK1323" s="2"/>
      <c r="AL1323" s="2"/>
      <c r="AM1323" s="2"/>
      <c r="AN1323" s="2"/>
      <c r="AO1323" s="2"/>
      <c r="AP1323" s="2"/>
      <c r="AQ1323" s="2"/>
      <c r="AR1323" s="2"/>
      <c r="AS1323" s="2"/>
    </row>
    <row r="1324" spans="1:45" hidden="1" x14ac:dyDescent="0.25">
      <c r="A1324" s="2">
        <v>891</v>
      </c>
      <c r="B1324" s="2">
        <v>412087050</v>
      </c>
      <c r="C1324" s="2">
        <f>VLOOKUP($A1324,[1]products_2021_10_19_12_46_45!$A$3:$S$481,3,FALSE)</f>
        <v>4120870</v>
      </c>
      <c r="D1324" s="2" t="str">
        <f>VLOOKUP($A1324,[1]products_2021_10_19_12_46_45!$A$3:$S$481,4,FALSE)</f>
        <v>Camisa Manga Corta cuello Corbata Celeste T:46-50</v>
      </c>
      <c r="E1324" s="3">
        <v>50</v>
      </c>
      <c r="F1324" s="4"/>
      <c r="G1324" s="2" t="str">
        <f>VLOOKUP($A1324,[1]products_2021_10_19_12_46_45!$A$3:$S$481,16,FALSE)</f>
        <v>Dos bolsillos tipo Plaqué con tapa, botón, ribete y tabla._x000D_
Charreteras en hombros._x000D_
Cuello común tipo corbata.</v>
      </c>
      <c r="H1324" s="2" t="str">
        <f>IFERROR(VLOOKUP($A1324,[1]products_2021_10_19_12_46_45!$A$3:$S$481,17,FALSE),"")</f>
        <v/>
      </c>
      <c r="I1324" s="2" t="str">
        <f>VLOOKUP($A1324,[1]products_2021_10_19_12_46_45!$A$3:$S$481,5,FALSE)</f>
        <v>Indumentaria militar</v>
      </c>
      <c r="J1324" s="2" t="str">
        <f>IFERROR(VLOOKUP($A1324,[1]products_2021_10_19_12_46_45!$A$3:$S$481,6,FALSE),"")</f>
        <v>Camisas</v>
      </c>
      <c r="K1324" s="2" t="str">
        <f>IFERROR(VLOOKUP($A1324,[1]products_2021_10_19_12_46_45!$A$3:$S$481,7,FALSE),"")</f>
        <v>Manga corta</v>
      </c>
      <c r="L1324" s="2" t="str">
        <f>IFERROR(VLOOKUP($A1324,[1]products_2021_10_19_12_46_45!$A$3:$S$481,8,FALSE),"")</f>
        <v/>
      </c>
      <c r="M1324" s="2" t="str">
        <f>IFERROR(VLOOKUP($A1324,[1]products_2021_10_19_12_46_45!$A$3:$S$481,9,FALSE),"")</f>
        <v>Camisa, Batista, Manga Corta</v>
      </c>
      <c r="N1324" s="2">
        <f>IFERROR(VLOOKUP(C1324,[2]articulo!$A$1:$D$9000,4,FALSE),"")</f>
        <v>3750</v>
      </c>
      <c r="O1324" s="2" t="str">
        <f>VLOOKUP($A1324,[1]products_2021_10_19_12_46_45!$A$3:$S$481,18,FALSE)</f>
        <v>https://rerda.com/4198/camisa-mc-cuello-corbata-celeste-t46-50.jpg</v>
      </c>
      <c r="P1324" s="2">
        <f>IFERROR(VLOOKUP(B1324,[3]stock!$A$1:$B$9000,2,FALSE),"0")</f>
        <v>0</v>
      </c>
      <c r="Q1324" s="2">
        <f>VLOOKUP($A1324,[1]products_2021_10_19_12_46_45!$A$3:$S$481,11,FALSE)</f>
        <v>5</v>
      </c>
      <c r="R1324" s="2">
        <f>VLOOKUP($A1324,[1]products_2021_10_19_12_46_45!$A$3:$S$481,12,FALSE)</f>
        <v>5</v>
      </c>
      <c r="S1324" s="2">
        <f>VLOOKUP($A1324,[1]products_2021_10_19_12_46_45!$A$3:$S$481,13,FALSE)</f>
        <v>5</v>
      </c>
      <c r="T1324" s="2">
        <f>VLOOKUP($A1324,[1]products_2021_10_19_12_46_45!$A$3:$S$481,14,FALSE)</f>
        <v>0.03</v>
      </c>
      <c r="U1324" s="2"/>
      <c r="V1324" s="2"/>
      <c r="W1324" s="2"/>
      <c r="X1324" s="2"/>
      <c r="Y1324" s="2"/>
      <c r="Z1324" s="2"/>
      <c r="AA1324" s="2"/>
      <c r="AB1324" s="2"/>
      <c r="AC1324" s="2"/>
      <c r="AD1324" s="2"/>
      <c r="AE1324" s="2"/>
      <c r="AF1324" s="2"/>
      <c r="AG1324" s="2"/>
      <c r="AH1324" s="2"/>
      <c r="AI1324" s="2"/>
      <c r="AJ1324" s="2"/>
      <c r="AK1324" s="2"/>
      <c r="AL1324" s="2"/>
      <c r="AM1324" s="2"/>
      <c r="AN1324" s="2"/>
      <c r="AO1324" s="2"/>
      <c r="AP1324" s="2"/>
      <c r="AQ1324" s="2"/>
      <c r="AR1324" s="2"/>
      <c r="AS1324" s="2"/>
    </row>
    <row r="1325" spans="1:45" hidden="1" x14ac:dyDescent="0.25">
      <c r="A1325" s="2">
        <v>714</v>
      </c>
      <c r="B1325" s="2">
        <v>412090034</v>
      </c>
      <c r="C1325" s="2">
        <f>VLOOKUP($A1325,[1]products_2021_10_19_12_46_45!$A$3:$S$481,3,FALSE)</f>
        <v>4120900</v>
      </c>
      <c r="D1325" s="2" t="str">
        <f>VLOOKUP($A1325,[1]products_2021_10_19_12_46_45!$A$3:$S$481,4,FALSE)</f>
        <v>Camisa Manga Larga Gris T:34-44</v>
      </c>
      <c r="E1325" s="3">
        <v>34</v>
      </c>
      <c r="F1325" s="4"/>
      <c r="G1325" s="2" t="str">
        <f>VLOOKUP($A1325,[1]products_2021_10_19_12_46_45!$A$3:$S$481,16,FALSE)</f>
        <v>Dos bolsillos tipo Plaqué con tapa, botón, ribete y tabla._x000D_
Charreteras en hombros._x000D_
Cuello tipo francés._x000D_
Ideal para Penitenciaría.</v>
      </c>
      <c r="H1325" s="2" t="str">
        <f>IFERROR(VLOOKUP($A1325,[1]products_2021_10_19_12_46_45!$A$3:$S$481,17,FALSE),"")</f>
        <v/>
      </c>
      <c r="I1325" s="2" t="str">
        <f>VLOOKUP($A1325,[1]products_2021_10_19_12_46_45!$A$3:$S$481,5,FALSE)</f>
        <v>Indumentaria militar</v>
      </c>
      <c r="J1325" s="2" t="str">
        <f>IFERROR(VLOOKUP($A1325,[1]products_2021_10_19_12_46_45!$A$3:$S$481,6,FALSE),"")</f>
        <v>Camisas</v>
      </c>
      <c r="K1325" s="2" t="str">
        <f>IFERROR(VLOOKUP($A1325,[1]products_2021_10_19_12_46_45!$A$3:$S$481,7,FALSE),"")</f>
        <v>Manga larga</v>
      </c>
      <c r="L1325" s="2" t="str">
        <f>IFERROR(VLOOKUP($A1325,[1]products_2021_10_19_12_46_45!$A$3:$S$481,8,FALSE),"")</f>
        <v/>
      </c>
      <c r="M1325" s="2" t="str">
        <f>IFERROR(VLOOKUP($A1325,[1]products_2021_10_19_12_46_45!$A$3:$S$481,9,FALSE),"")</f>
        <v>Camisa, Manga Larga, Batista</v>
      </c>
      <c r="N1325" s="2">
        <f>IFERROR(VLOOKUP(C1325,[2]articulo!$A$1:$D$9000,4,FALSE),"")</f>
        <v>3800</v>
      </c>
      <c r="O1325" s="2" t="str">
        <f>VLOOKUP($A1325,[1]products_2021_10_19_12_46_45!$A$3:$S$481,18,FALSE)</f>
        <v>https://rerda.com/3343/camisa-ml-gris.jpg,https://rerda.com/3344/camisa-ml-gris.jpg</v>
      </c>
      <c r="P1325" s="2">
        <f>IFERROR(VLOOKUP(B1325,[3]stock!$A$1:$B$9000,2,FALSE),"0")</f>
        <v>5</v>
      </c>
      <c r="Q1325" s="2">
        <f>VLOOKUP($A1325,[1]products_2021_10_19_12_46_45!$A$3:$S$481,11,FALSE)</f>
        <v>5</v>
      </c>
      <c r="R1325" s="2">
        <f>VLOOKUP($A1325,[1]products_2021_10_19_12_46_45!$A$3:$S$481,12,FALSE)</f>
        <v>5</v>
      </c>
      <c r="S1325" s="2">
        <f>VLOOKUP($A1325,[1]products_2021_10_19_12_46_45!$A$3:$S$481,13,FALSE)</f>
        <v>5</v>
      </c>
      <c r="T1325" s="2">
        <f>VLOOKUP($A1325,[1]products_2021_10_19_12_46_45!$A$3:$S$481,14,FALSE)</f>
        <v>0.03</v>
      </c>
      <c r="U1325" s="2"/>
      <c r="V1325" s="2"/>
      <c r="W1325" s="2"/>
      <c r="X1325" s="2"/>
      <c r="Y1325" s="2"/>
      <c r="Z1325" s="2"/>
      <c r="AA1325" s="2"/>
      <c r="AB1325" s="2"/>
      <c r="AC1325" s="2"/>
      <c r="AD1325" s="2"/>
      <c r="AE1325" s="2"/>
      <c r="AF1325" s="2"/>
      <c r="AG1325" s="2"/>
      <c r="AH1325" s="2"/>
      <c r="AI1325" s="2"/>
      <c r="AJ1325" s="2"/>
      <c r="AK1325" s="2"/>
      <c r="AL1325" s="2"/>
      <c r="AM1325" s="2"/>
      <c r="AN1325" s="2"/>
      <c r="AO1325" s="2"/>
      <c r="AP1325" s="2"/>
      <c r="AQ1325" s="2"/>
      <c r="AR1325" s="2"/>
      <c r="AS1325" s="2"/>
    </row>
    <row r="1326" spans="1:45" hidden="1" x14ac:dyDescent="0.25">
      <c r="A1326" s="2">
        <v>714</v>
      </c>
      <c r="B1326" s="2">
        <v>412090036</v>
      </c>
      <c r="C1326" s="2">
        <f>VLOOKUP($A1326,[1]products_2021_10_19_12_46_45!$A$3:$S$481,3,FALSE)</f>
        <v>4120900</v>
      </c>
      <c r="D1326" s="2" t="str">
        <f>VLOOKUP($A1326,[1]products_2021_10_19_12_46_45!$A$3:$S$481,4,FALSE)</f>
        <v>Camisa Manga Larga Gris T:34-44</v>
      </c>
      <c r="E1326" s="3">
        <v>36</v>
      </c>
      <c r="F1326" s="4"/>
      <c r="G1326" s="2" t="str">
        <f>VLOOKUP($A1326,[1]products_2021_10_19_12_46_45!$A$3:$S$481,16,FALSE)</f>
        <v>Dos bolsillos tipo Plaqué con tapa, botón, ribete y tabla._x000D_
Charreteras en hombros._x000D_
Cuello tipo francés._x000D_
Ideal para Penitenciaría.</v>
      </c>
      <c r="H1326" s="2" t="str">
        <f>IFERROR(VLOOKUP($A1326,[1]products_2021_10_19_12_46_45!$A$3:$S$481,17,FALSE),"")</f>
        <v/>
      </c>
      <c r="I1326" s="2" t="str">
        <f>VLOOKUP($A1326,[1]products_2021_10_19_12_46_45!$A$3:$S$481,5,FALSE)</f>
        <v>Indumentaria militar</v>
      </c>
      <c r="J1326" s="2" t="str">
        <f>IFERROR(VLOOKUP($A1326,[1]products_2021_10_19_12_46_45!$A$3:$S$481,6,FALSE),"")</f>
        <v>Camisas</v>
      </c>
      <c r="K1326" s="2" t="str">
        <f>IFERROR(VLOOKUP($A1326,[1]products_2021_10_19_12_46_45!$A$3:$S$481,7,FALSE),"")</f>
        <v>Manga larga</v>
      </c>
      <c r="L1326" s="2" t="str">
        <f>IFERROR(VLOOKUP($A1326,[1]products_2021_10_19_12_46_45!$A$3:$S$481,8,FALSE),"")</f>
        <v/>
      </c>
      <c r="M1326" s="2" t="str">
        <f>IFERROR(VLOOKUP($A1326,[1]products_2021_10_19_12_46_45!$A$3:$S$481,9,FALSE),"")</f>
        <v>Camisa, Manga Larga, Batista</v>
      </c>
      <c r="N1326" s="2">
        <f>IFERROR(VLOOKUP(C1326,[2]articulo!$A$1:$D$9000,4,FALSE),"")</f>
        <v>3800</v>
      </c>
      <c r="O1326" s="2" t="str">
        <f>VLOOKUP($A1326,[1]products_2021_10_19_12_46_45!$A$3:$S$481,18,FALSE)</f>
        <v>https://rerda.com/3343/camisa-ml-gris.jpg,https://rerda.com/3344/camisa-ml-gris.jpg</v>
      </c>
      <c r="P1326" s="2">
        <f>IFERROR(VLOOKUP(B1326,[3]stock!$A$1:$B$9000,2,FALSE),"0")</f>
        <v>11</v>
      </c>
      <c r="Q1326" s="2">
        <f>VLOOKUP($A1326,[1]products_2021_10_19_12_46_45!$A$3:$S$481,11,FALSE)</f>
        <v>5</v>
      </c>
      <c r="R1326" s="2">
        <f>VLOOKUP($A1326,[1]products_2021_10_19_12_46_45!$A$3:$S$481,12,FALSE)</f>
        <v>5</v>
      </c>
      <c r="S1326" s="2">
        <f>VLOOKUP($A1326,[1]products_2021_10_19_12_46_45!$A$3:$S$481,13,FALSE)</f>
        <v>5</v>
      </c>
      <c r="T1326" s="2">
        <f>VLOOKUP($A1326,[1]products_2021_10_19_12_46_45!$A$3:$S$481,14,FALSE)</f>
        <v>0.03</v>
      </c>
      <c r="U1326" s="2"/>
      <c r="V1326" s="2"/>
      <c r="W1326" s="2"/>
      <c r="X1326" s="2"/>
      <c r="Y1326" s="2"/>
      <c r="Z1326" s="2"/>
      <c r="AA1326" s="2"/>
      <c r="AB1326" s="2"/>
      <c r="AC1326" s="2"/>
      <c r="AD1326" s="2"/>
      <c r="AE1326" s="2"/>
      <c r="AF1326" s="2"/>
      <c r="AG1326" s="2"/>
      <c r="AH1326" s="2"/>
      <c r="AI1326" s="2"/>
      <c r="AJ1326" s="2"/>
      <c r="AK1326" s="2"/>
      <c r="AL1326" s="2"/>
      <c r="AM1326" s="2"/>
      <c r="AN1326" s="2"/>
      <c r="AO1326" s="2"/>
      <c r="AP1326" s="2"/>
      <c r="AQ1326" s="2"/>
      <c r="AR1326" s="2"/>
      <c r="AS1326" s="2"/>
    </row>
    <row r="1327" spans="1:45" hidden="1" x14ac:dyDescent="0.25">
      <c r="A1327" s="2">
        <v>714</v>
      </c>
      <c r="B1327" s="2">
        <v>412090038</v>
      </c>
      <c r="C1327" s="2">
        <f>VLOOKUP($A1327,[1]products_2021_10_19_12_46_45!$A$3:$S$481,3,FALSE)</f>
        <v>4120900</v>
      </c>
      <c r="D1327" s="2" t="str">
        <f>VLOOKUP($A1327,[1]products_2021_10_19_12_46_45!$A$3:$S$481,4,FALSE)</f>
        <v>Camisa Manga Larga Gris T:34-44</v>
      </c>
      <c r="E1327" s="3">
        <v>38</v>
      </c>
      <c r="F1327" s="4"/>
      <c r="G1327" s="2" t="str">
        <f>VLOOKUP($A1327,[1]products_2021_10_19_12_46_45!$A$3:$S$481,16,FALSE)</f>
        <v>Dos bolsillos tipo Plaqué con tapa, botón, ribete y tabla._x000D_
Charreteras en hombros._x000D_
Cuello tipo francés._x000D_
Ideal para Penitenciaría.</v>
      </c>
      <c r="H1327" s="2" t="str">
        <f>IFERROR(VLOOKUP($A1327,[1]products_2021_10_19_12_46_45!$A$3:$S$481,17,FALSE),"")</f>
        <v/>
      </c>
      <c r="I1327" s="2" t="str">
        <f>VLOOKUP($A1327,[1]products_2021_10_19_12_46_45!$A$3:$S$481,5,FALSE)</f>
        <v>Indumentaria militar</v>
      </c>
      <c r="J1327" s="2" t="str">
        <f>IFERROR(VLOOKUP($A1327,[1]products_2021_10_19_12_46_45!$A$3:$S$481,6,FALSE),"")</f>
        <v>Camisas</v>
      </c>
      <c r="K1327" s="2" t="str">
        <f>IFERROR(VLOOKUP($A1327,[1]products_2021_10_19_12_46_45!$A$3:$S$481,7,FALSE),"")</f>
        <v>Manga larga</v>
      </c>
      <c r="L1327" s="2" t="str">
        <f>IFERROR(VLOOKUP($A1327,[1]products_2021_10_19_12_46_45!$A$3:$S$481,8,FALSE),"")</f>
        <v/>
      </c>
      <c r="M1327" s="2" t="str">
        <f>IFERROR(VLOOKUP($A1327,[1]products_2021_10_19_12_46_45!$A$3:$S$481,9,FALSE),"")</f>
        <v>Camisa, Manga Larga, Batista</v>
      </c>
      <c r="N1327" s="2">
        <f>IFERROR(VLOOKUP(C1327,[2]articulo!$A$1:$D$9000,4,FALSE),"")</f>
        <v>3800</v>
      </c>
      <c r="O1327" s="2" t="str">
        <f>VLOOKUP($A1327,[1]products_2021_10_19_12_46_45!$A$3:$S$481,18,FALSE)</f>
        <v>https://rerda.com/3343/camisa-ml-gris.jpg,https://rerda.com/3344/camisa-ml-gris.jpg</v>
      </c>
      <c r="P1327" s="2">
        <f>IFERROR(VLOOKUP(B1327,[3]stock!$A$1:$B$9000,2,FALSE),"0")</f>
        <v>20</v>
      </c>
      <c r="Q1327" s="2">
        <f>VLOOKUP($A1327,[1]products_2021_10_19_12_46_45!$A$3:$S$481,11,FALSE)</f>
        <v>5</v>
      </c>
      <c r="R1327" s="2">
        <f>VLOOKUP($A1327,[1]products_2021_10_19_12_46_45!$A$3:$S$481,12,FALSE)</f>
        <v>5</v>
      </c>
      <c r="S1327" s="2">
        <f>VLOOKUP($A1327,[1]products_2021_10_19_12_46_45!$A$3:$S$481,13,FALSE)</f>
        <v>5</v>
      </c>
      <c r="T1327" s="2">
        <f>VLOOKUP($A1327,[1]products_2021_10_19_12_46_45!$A$3:$S$481,14,FALSE)</f>
        <v>0.03</v>
      </c>
      <c r="U1327" s="2"/>
      <c r="V1327" s="2"/>
      <c r="W1327" s="2"/>
      <c r="X1327" s="2"/>
      <c r="Y1327" s="2"/>
      <c r="Z1327" s="2"/>
      <c r="AA1327" s="2"/>
      <c r="AB1327" s="2"/>
      <c r="AC1327" s="2"/>
      <c r="AD1327" s="2"/>
      <c r="AE1327" s="2"/>
      <c r="AF1327" s="2"/>
      <c r="AG1327" s="2"/>
      <c r="AH1327" s="2"/>
      <c r="AI1327" s="2"/>
      <c r="AJ1327" s="2"/>
      <c r="AK1327" s="2"/>
      <c r="AL1327" s="2"/>
      <c r="AM1327" s="2"/>
      <c r="AN1327" s="2"/>
      <c r="AO1327" s="2"/>
      <c r="AP1327" s="2"/>
      <c r="AQ1327" s="2"/>
      <c r="AR1327" s="2"/>
      <c r="AS1327" s="2"/>
    </row>
    <row r="1328" spans="1:45" hidden="1" x14ac:dyDescent="0.25">
      <c r="A1328" s="2">
        <v>714</v>
      </c>
      <c r="B1328" s="2">
        <v>412090040</v>
      </c>
      <c r="C1328" s="2">
        <f>VLOOKUP($A1328,[1]products_2021_10_19_12_46_45!$A$3:$S$481,3,FALSE)</f>
        <v>4120900</v>
      </c>
      <c r="D1328" s="2" t="str">
        <f>VLOOKUP($A1328,[1]products_2021_10_19_12_46_45!$A$3:$S$481,4,FALSE)</f>
        <v>Camisa Manga Larga Gris T:34-44</v>
      </c>
      <c r="E1328" s="3">
        <v>40</v>
      </c>
      <c r="F1328" s="4"/>
      <c r="G1328" s="2" t="str">
        <f>VLOOKUP($A1328,[1]products_2021_10_19_12_46_45!$A$3:$S$481,16,FALSE)</f>
        <v>Dos bolsillos tipo Plaqué con tapa, botón, ribete y tabla._x000D_
Charreteras en hombros._x000D_
Cuello tipo francés._x000D_
Ideal para Penitenciaría.</v>
      </c>
      <c r="H1328" s="2" t="str">
        <f>IFERROR(VLOOKUP($A1328,[1]products_2021_10_19_12_46_45!$A$3:$S$481,17,FALSE),"")</f>
        <v/>
      </c>
      <c r="I1328" s="2" t="str">
        <f>VLOOKUP($A1328,[1]products_2021_10_19_12_46_45!$A$3:$S$481,5,FALSE)</f>
        <v>Indumentaria militar</v>
      </c>
      <c r="J1328" s="2" t="str">
        <f>IFERROR(VLOOKUP($A1328,[1]products_2021_10_19_12_46_45!$A$3:$S$481,6,FALSE),"")</f>
        <v>Camisas</v>
      </c>
      <c r="K1328" s="2" t="str">
        <f>IFERROR(VLOOKUP($A1328,[1]products_2021_10_19_12_46_45!$A$3:$S$481,7,FALSE),"")</f>
        <v>Manga larga</v>
      </c>
      <c r="L1328" s="2" t="str">
        <f>IFERROR(VLOOKUP($A1328,[1]products_2021_10_19_12_46_45!$A$3:$S$481,8,FALSE),"")</f>
        <v/>
      </c>
      <c r="M1328" s="2" t="str">
        <f>IFERROR(VLOOKUP($A1328,[1]products_2021_10_19_12_46_45!$A$3:$S$481,9,FALSE),"")</f>
        <v>Camisa, Manga Larga, Batista</v>
      </c>
      <c r="N1328" s="2">
        <f>IFERROR(VLOOKUP(C1328,[2]articulo!$A$1:$D$9000,4,FALSE),"")</f>
        <v>3800</v>
      </c>
      <c r="O1328" s="2" t="str">
        <f>VLOOKUP($A1328,[1]products_2021_10_19_12_46_45!$A$3:$S$481,18,FALSE)</f>
        <v>https://rerda.com/3343/camisa-ml-gris.jpg,https://rerda.com/3344/camisa-ml-gris.jpg</v>
      </c>
      <c r="P1328" s="2">
        <f>IFERROR(VLOOKUP(B1328,[3]stock!$A$1:$B$9000,2,FALSE),"0")</f>
        <v>18</v>
      </c>
      <c r="Q1328" s="2">
        <f>VLOOKUP($A1328,[1]products_2021_10_19_12_46_45!$A$3:$S$481,11,FALSE)</f>
        <v>5</v>
      </c>
      <c r="R1328" s="2">
        <f>VLOOKUP($A1328,[1]products_2021_10_19_12_46_45!$A$3:$S$481,12,FALSE)</f>
        <v>5</v>
      </c>
      <c r="S1328" s="2">
        <f>VLOOKUP($A1328,[1]products_2021_10_19_12_46_45!$A$3:$S$481,13,FALSE)</f>
        <v>5</v>
      </c>
      <c r="T1328" s="2">
        <f>VLOOKUP($A1328,[1]products_2021_10_19_12_46_45!$A$3:$S$481,14,FALSE)</f>
        <v>0.03</v>
      </c>
      <c r="U1328" s="2"/>
      <c r="V1328" s="2"/>
      <c r="W1328" s="2"/>
      <c r="X1328" s="2"/>
      <c r="Y1328" s="2"/>
      <c r="Z1328" s="2"/>
      <c r="AA1328" s="2"/>
      <c r="AB1328" s="2"/>
      <c r="AC1328" s="2"/>
      <c r="AD1328" s="2"/>
      <c r="AE1328" s="2"/>
      <c r="AF1328" s="2"/>
      <c r="AG1328" s="2"/>
      <c r="AH1328" s="2"/>
      <c r="AI1328" s="2"/>
      <c r="AJ1328" s="2"/>
      <c r="AK1328" s="2"/>
      <c r="AL1328" s="2"/>
      <c r="AM1328" s="2"/>
      <c r="AN1328" s="2"/>
      <c r="AO1328" s="2"/>
      <c r="AP1328" s="2"/>
      <c r="AQ1328" s="2"/>
      <c r="AR1328" s="2"/>
      <c r="AS1328" s="2"/>
    </row>
    <row r="1329" spans="1:45" hidden="1" x14ac:dyDescent="0.25">
      <c r="A1329" s="2">
        <v>714</v>
      </c>
      <c r="B1329" s="2">
        <v>412090042</v>
      </c>
      <c r="C1329" s="2">
        <f>VLOOKUP($A1329,[1]products_2021_10_19_12_46_45!$A$3:$S$481,3,FALSE)</f>
        <v>4120900</v>
      </c>
      <c r="D1329" s="2" t="str">
        <f>VLOOKUP($A1329,[1]products_2021_10_19_12_46_45!$A$3:$S$481,4,FALSE)</f>
        <v>Camisa Manga Larga Gris T:34-44</v>
      </c>
      <c r="E1329" s="3">
        <v>42</v>
      </c>
      <c r="F1329" s="4"/>
      <c r="G1329" s="2" t="str">
        <f>VLOOKUP($A1329,[1]products_2021_10_19_12_46_45!$A$3:$S$481,16,FALSE)</f>
        <v>Dos bolsillos tipo Plaqué con tapa, botón, ribete y tabla._x000D_
Charreteras en hombros._x000D_
Cuello tipo francés._x000D_
Ideal para Penitenciaría.</v>
      </c>
      <c r="H1329" s="2" t="str">
        <f>IFERROR(VLOOKUP($A1329,[1]products_2021_10_19_12_46_45!$A$3:$S$481,17,FALSE),"")</f>
        <v/>
      </c>
      <c r="I1329" s="2" t="str">
        <f>VLOOKUP($A1329,[1]products_2021_10_19_12_46_45!$A$3:$S$481,5,FALSE)</f>
        <v>Indumentaria militar</v>
      </c>
      <c r="J1329" s="2" t="str">
        <f>IFERROR(VLOOKUP($A1329,[1]products_2021_10_19_12_46_45!$A$3:$S$481,6,FALSE),"")</f>
        <v>Camisas</v>
      </c>
      <c r="K1329" s="2" t="str">
        <f>IFERROR(VLOOKUP($A1329,[1]products_2021_10_19_12_46_45!$A$3:$S$481,7,FALSE),"")</f>
        <v>Manga larga</v>
      </c>
      <c r="L1329" s="2" t="str">
        <f>IFERROR(VLOOKUP($A1329,[1]products_2021_10_19_12_46_45!$A$3:$S$481,8,FALSE),"")</f>
        <v/>
      </c>
      <c r="M1329" s="2" t="str">
        <f>IFERROR(VLOOKUP($A1329,[1]products_2021_10_19_12_46_45!$A$3:$S$481,9,FALSE),"")</f>
        <v>Camisa, Manga Larga, Batista</v>
      </c>
      <c r="N1329" s="2">
        <f>IFERROR(VLOOKUP(C1329,[2]articulo!$A$1:$D$9000,4,FALSE),"")</f>
        <v>3800</v>
      </c>
      <c r="O1329" s="2" t="str">
        <f>VLOOKUP($A1329,[1]products_2021_10_19_12_46_45!$A$3:$S$481,18,FALSE)</f>
        <v>https://rerda.com/3343/camisa-ml-gris.jpg,https://rerda.com/3344/camisa-ml-gris.jpg</v>
      </c>
      <c r="P1329" s="2">
        <f>IFERROR(VLOOKUP(B1329,[3]stock!$A$1:$B$9000,2,FALSE),"0")</f>
        <v>15</v>
      </c>
      <c r="Q1329" s="2">
        <f>VLOOKUP($A1329,[1]products_2021_10_19_12_46_45!$A$3:$S$481,11,FALSE)</f>
        <v>5</v>
      </c>
      <c r="R1329" s="2">
        <f>VLOOKUP($A1329,[1]products_2021_10_19_12_46_45!$A$3:$S$481,12,FALSE)</f>
        <v>5</v>
      </c>
      <c r="S1329" s="2">
        <f>VLOOKUP($A1329,[1]products_2021_10_19_12_46_45!$A$3:$S$481,13,FALSE)</f>
        <v>5</v>
      </c>
      <c r="T1329" s="2">
        <f>VLOOKUP($A1329,[1]products_2021_10_19_12_46_45!$A$3:$S$481,14,FALSE)</f>
        <v>0.03</v>
      </c>
      <c r="U1329" s="2"/>
      <c r="V1329" s="2"/>
      <c r="W1329" s="2"/>
      <c r="X1329" s="2"/>
      <c r="Y1329" s="2"/>
      <c r="Z1329" s="2"/>
      <c r="AA1329" s="2"/>
      <c r="AB1329" s="2"/>
      <c r="AC1329" s="2"/>
      <c r="AD1329" s="2"/>
      <c r="AE1329" s="2"/>
      <c r="AF1329" s="2"/>
      <c r="AG1329" s="2"/>
      <c r="AH1329" s="2"/>
      <c r="AI1329" s="2"/>
      <c r="AJ1329" s="2"/>
      <c r="AK1329" s="2"/>
      <c r="AL1329" s="2"/>
      <c r="AM1329" s="2"/>
      <c r="AN1329" s="2"/>
      <c r="AO1329" s="2"/>
      <c r="AP1329" s="2"/>
      <c r="AQ1329" s="2"/>
      <c r="AR1329" s="2"/>
      <c r="AS1329" s="2"/>
    </row>
    <row r="1330" spans="1:45" hidden="1" x14ac:dyDescent="0.25">
      <c r="A1330" s="2">
        <v>714</v>
      </c>
      <c r="B1330" s="2">
        <v>412090044</v>
      </c>
      <c r="C1330" s="2">
        <f>VLOOKUP($A1330,[1]products_2021_10_19_12_46_45!$A$3:$S$481,3,FALSE)</f>
        <v>4120900</v>
      </c>
      <c r="D1330" s="2" t="str">
        <f>VLOOKUP($A1330,[1]products_2021_10_19_12_46_45!$A$3:$S$481,4,FALSE)</f>
        <v>Camisa Manga Larga Gris T:34-44</v>
      </c>
      <c r="E1330" s="3">
        <v>44</v>
      </c>
      <c r="F1330" s="4"/>
      <c r="G1330" s="2" t="str">
        <f>VLOOKUP($A1330,[1]products_2021_10_19_12_46_45!$A$3:$S$481,16,FALSE)</f>
        <v>Dos bolsillos tipo Plaqué con tapa, botón, ribete y tabla._x000D_
Charreteras en hombros._x000D_
Cuello tipo francés._x000D_
Ideal para Penitenciaría.</v>
      </c>
      <c r="H1330" s="2" t="str">
        <f>IFERROR(VLOOKUP($A1330,[1]products_2021_10_19_12_46_45!$A$3:$S$481,17,FALSE),"")</f>
        <v/>
      </c>
      <c r="I1330" s="2" t="str">
        <f>VLOOKUP($A1330,[1]products_2021_10_19_12_46_45!$A$3:$S$481,5,FALSE)</f>
        <v>Indumentaria militar</v>
      </c>
      <c r="J1330" s="2" t="str">
        <f>IFERROR(VLOOKUP($A1330,[1]products_2021_10_19_12_46_45!$A$3:$S$481,6,FALSE),"")</f>
        <v>Camisas</v>
      </c>
      <c r="K1330" s="2" t="str">
        <f>IFERROR(VLOOKUP($A1330,[1]products_2021_10_19_12_46_45!$A$3:$S$481,7,FALSE),"")</f>
        <v>Manga larga</v>
      </c>
      <c r="L1330" s="2" t="str">
        <f>IFERROR(VLOOKUP($A1330,[1]products_2021_10_19_12_46_45!$A$3:$S$481,8,FALSE),"")</f>
        <v/>
      </c>
      <c r="M1330" s="2" t="str">
        <f>IFERROR(VLOOKUP($A1330,[1]products_2021_10_19_12_46_45!$A$3:$S$481,9,FALSE),"")</f>
        <v>Camisa, Manga Larga, Batista</v>
      </c>
      <c r="N1330" s="2">
        <f>IFERROR(VLOOKUP(C1330,[2]articulo!$A$1:$D$9000,4,FALSE),"")</f>
        <v>3800</v>
      </c>
      <c r="O1330" s="2" t="str">
        <f>VLOOKUP($A1330,[1]products_2021_10_19_12_46_45!$A$3:$S$481,18,FALSE)</f>
        <v>https://rerda.com/3343/camisa-ml-gris.jpg,https://rerda.com/3344/camisa-ml-gris.jpg</v>
      </c>
      <c r="P1330" s="2">
        <f>IFERROR(VLOOKUP(B1330,[3]stock!$A$1:$B$9000,2,FALSE),"0")</f>
        <v>11</v>
      </c>
      <c r="Q1330" s="2">
        <f>VLOOKUP($A1330,[1]products_2021_10_19_12_46_45!$A$3:$S$481,11,FALSE)</f>
        <v>5</v>
      </c>
      <c r="R1330" s="2">
        <f>VLOOKUP($A1330,[1]products_2021_10_19_12_46_45!$A$3:$S$481,12,FALSE)</f>
        <v>5</v>
      </c>
      <c r="S1330" s="2">
        <f>VLOOKUP($A1330,[1]products_2021_10_19_12_46_45!$A$3:$S$481,13,FALSE)</f>
        <v>5</v>
      </c>
      <c r="T1330" s="2">
        <f>VLOOKUP($A1330,[1]products_2021_10_19_12_46_45!$A$3:$S$481,14,FALSE)</f>
        <v>0.03</v>
      </c>
      <c r="U1330" s="2"/>
      <c r="V1330" s="2"/>
      <c r="W1330" s="2"/>
      <c r="X1330" s="2"/>
      <c r="Y1330" s="2"/>
      <c r="Z1330" s="2"/>
      <c r="AA1330" s="2"/>
      <c r="AB1330" s="2"/>
      <c r="AC1330" s="2"/>
      <c r="AD1330" s="2"/>
      <c r="AE1330" s="2"/>
      <c r="AF1330" s="2"/>
      <c r="AG1330" s="2"/>
      <c r="AH1330" s="2"/>
      <c r="AI1330" s="2"/>
      <c r="AJ1330" s="2"/>
      <c r="AK1330" s="2"/>
      <c r="AL1330" s="2"/>
      <c r="AM1330" s="2"/>
      <c r="AN1330" s="2"/>
      <c r="AO1330" s="2"/>
      <c r="AP1330" s="2"/>
      <c r="AQ1330" s="2"/>
      <c r="AR1330" s="2"/>
      <c r="AS1330" s="2"/>
    </row>
    <row r="1331" spans="1:45" hidden="1" x14ac:dyDescent="0.25">
      <c r="A1331" s="2">
        <v>715</v>
      </c>
      <c r="B1331" s="2">
        <v>412090146</v>
      </c>
      <c r="C1331" s="2">
        <f>VLOOKUP($A1331,[1]products_2021_10_19_12_46_45!$A$3:$S$481,3,FALSE)</f>
        <v>4120901</v>
      </c>
      <c r="D1331" s="2" t="str">
        <f>VLOOKUP($A1331,[1]products_2021_10_19_12_46_45!$A$3:$S$481,4,FALSE)</f>
        <v>Camisa Manga Larga Gris T:46-50</v>
      </c>
      <c r="E1331" s="3">
        <v>46</v>
      </c>
      <c r="F1331" s="4"/>
      <c r="G1331" s="2" t="str">
        <f>VLOOKUP($A1331,[1]products_2021_10_19_12_46_45!$A$3:$S$481,16,FALSE)</f>
        <v>Dos bolsillos tipo Plaqué con tapa, botón, ribete y tabla._x000D_
Charreteras en hombros._x000D_
Cuello tipo francés._x000D_
Ideal para Penitenciaría.</v>
      </c>
      <c r="H1331" s="2" t="str">
        <f>IFERROR(VLOOKUP($A1331,[1]products_2021_10_19_12_46_45!$A$3:$S$481,17,FALSE),"")</f>
        <v/>
      </c>
      <c r="I1331" s="2" t="str">
        <f>VLOOKUP($A1331,[1]products_2021_10_19_12_46_45!$A$3:$S$481,5,FALSE)</f>
        <v>Indumentaria militar</v>
      </c>
      <c r="J1331" s="2" t="str">
        <f>IFERROR(VLOOKUP($A1331,[1]products_2021_10_19_12_46_45!$A$3:$S$481,6,FALSE),"")</f>
        <v>Camisas</v>
      </c>
      <c r="K1331" s="2" t="str">
        <f>IFERROR(VLOOKUP($A1331,[1]products_2021_10_19_12_46_45!$A$3:$S$481,7,FALSE),"")</f>
        <v>Manga larga</v>
      </c>
      <c r="L1331" s="2" t="str">
        <f>IFERROR(VLOOKUP($A1331,[1]products_2021_10_19_12_46_45!$A$3:$S$481,8,FALSE),"")</f>
        <v/>
      </c>
      <c r="M1331" s="2" t="str">
        <f>IFERROR(VLOOKUP($A1331,[1]products_2021_10_19_12_46_45!$A$3:$S$481,9,FALSE),"")</f>
        <v>Penitenciaría, Camisa, Manga Larga, Batista</v>
      </c>
      <c r="N1331" s="2">
        <f>IFERROR(VLOOKUP(C1331,[2]articulo!$A$1:$D$9000,4,FALSE),"")</f>
        <v>3950</v>
      </c>
      <c r="O1331" s="2" t="str">
        <f>VLOOKUP($A1331,[1]products_2021_10_19_12_46_45!$A$3:$S$481,18,FALSE)</f>
        <v>https://rerda.com/3345/camisa-ml-gris-talle-46-al-50.jpg,https://rerda.com/3346/camisa-ml-gris-talle-46-al-50.jpg</v>
      </c>
      <c r="P1331" s="2">
        <f>IFERROR(VLOOKUP(B1331,[3]stock!$A$1:$B$9000,2,FALSE),"0")</f>
        <v>17</v>
      </c>
      <c r="Q1331" s="2">
        <f>VLOOKUP($A1331,[1]products_2021_10_19_12_46_45!$A$3:$S$481,11,FALSE)</f>
        <v>5</v>
      </c>
      <c r="R1331" s="2">
        <f>VLOOKUP($A1331,[1]products_2021_10_19_12_46_45!$A$3:$S$481,12,FALSE)</f>
        <v>5</v>
      </c>
      <c r="S1331" s="2">
        <f>VLOOKUP($A1331,[1]products_2021_10_19_12_46_45!$A$3:$S$481,13,FALSE)</f>
        <v>5</v>
      </c>
      <c r="T1331" s="2">
        <f>VLOOKUP($A1331,[1]products_2021_10_19_12_46_45!$A$3:$S$481,14,FALSE)</f>
        <v>0.03</v>
      </c>
      <c r="U1331" s="2"/>
      <c r="V1331" s="2"/>
      <c r="W1331" s="2"/>
      <c r="X1331" s="2"/>
      <c r="Y1331" s="2"/>
      <c r="Z1331" s="2"/>
      <c r="AA1331" s="2"/>
      <c r="AB1331" s="2"/>
      <c r="AC1331" s="2"/>
      <c r="AD1331" s="2"/>
      <c r="AE1331" s="2"/>
      <c r="AF1331" s="2"/>
      <c r="AG1331" s="2"/>
      <c r="AH1331" s="2"/>
      <c r="AI1331" s="2"/>
      <c r="AJ1331" s="2"/>
      <c r="AK1331" s="2"/>
      <c r="AL1331" s="2"/>
      <c r="AM1331" s="2"/>
      <c r="AN1331" s="2"/>
      <c r="AO1331" s="2"/>
      <c r="AP1331" s="2"/>
      <c r="AQ1331" s="2"/>
      <c r="AR1331" s="2"/>
      <c r="AS1331" s="2"/>
    </row>
    <row r="1332" spans="1:45" hidden="1" x14ac:dyDescent="0.25">
      <c r="A1332" s="2">
        <v>715</v>
      </c>
      <c r="B1332" s="2">
        <v>412090148</v>
      </c>
      <c r="C1332" s="2">
        <f>VLOOKUP($A1332,[1]products_2021_10_19_12_46_45!$A$3:$S$481,3,FALSE)</f>
        <v>4120901</v>
      </c>
      <c r="D1332" s="2" t="str">
        <f>VLOOKUP($A1332,[1]products_2021_10_19_12_46_45!$A$3:$S$481,4,FALSE)</f>
        <v>Camisa Manga Larga Gris T:46-50</v>
      </c>
      <c r="E1332" s="3">
        <v>48</v>
      </c>
      <c r="F1332" s="4"/>
      <c r="G1332" s="2" t="str">
        <f>VLOOKUP($A1332,[1]products_2021_10_19_12_46_45!$A$3:$S$481,16,FALSE)</f>
        <v>Dos bolsillos tipo Plaqué con tapa, botón, ribete y tabla._x000D_
Charreteras en hombros._x000D_
Cuello tipo francés._x000D_
Ideal para Penitenciaría.</v>
      </c>
      <c r="H1332" s="2" t="str">
        <f>IFERROR(VLOOKUP($A1332,[1]products_2021_10_19_12_46_45!$A$3:$S$481,17,FALSE),"")</f>
        <v/>
      </c>
      <c r="I1332" s="2" t="str">
        <f>VLOOKUP($A1332,[1]products_2021_10_19_12_46_45!$A$3:$S$481,5,FALSE)</f>
        <v>Indumentaria militar</v>
      </c>
      <c r="J1332" s="2" t="str">
        <f>IFERROR(VLOOKUP($A1332,[1]products_2021_10_19_12_46_45!$A$3:$S$481,6,FALSE),"")</f>
        <v>Camisas</v>
      </c>
      <c r="K1332" s="2" t="str">
        <f>IFERROR(VLOOKUP($A1332,[1]products_2021_10_19_12_46_45!$A$3:$S$481,7,FALSE),"")</f>
        <v>Manga larga</v>
      </c>
      <c r="L1332" s="2" t="str">
        <f>IFERROR(VLOOKUP($A1332,[1]products_2021_10_19_12_46_45!$A$3:$S$481,8,FALSE),"")</f>
        <v/>
      </c>
      <c r="M1332" s="2" t="str">
        <f>IFERROR(VLOOKUP($A1332,[1]products_2021_10_19_12_46_45!$A$3:$S$481,9,FALSE),"")</f>
        <v>Penitenciaría, Camisa, Manga Larga, Batista</v>
      </c>
      <c r="N1332" s="2">
        <f>IFERROR(VLOOKUP(C1332,[2]articulo!$A$1:$D$9000,4,FALSE),"")</f>
        <v>3950</v>
      </c>
      <c r="O1332" s="2" t="str">
        <f>VLOOKUP($A1332,[1]products_2021_10_19_12_46_45!$A$3:$S$481,18,FALSE)</f>
        <v>https://rerda.com/3345/camisa-ml-gris-talle-46-al-50.jpg,https://rerda.com/3346/camisa-ml-gris-talle-46-al-50.jpg</v>
      </c>
      <c r="P1332" s="2">
        <f>IFERROR(VLOOKUP(B1332,[3]stock!$A$1:$B$9000,2,FALSE),"0")</f>
        <v>24</v>
      </c>
      <c r="Q1332" s="2">
        <f>VLOOKUP($A1332,[1]products_2021_10_19_12_46_45!$A$3:$S$481,11,FALSE)</f>
        <v>5</v>
      </c>
      <c r="R1332" s="2">
        <f>VLOOKUP($A1332,[1]products_2021_10_19_12_46_45!$A$3:$S$481,12,FALSE)</f>
        <v>5</v>
      </c>
      <c r="S1332" s="2">
        <f>VLOOKUP($A1332,[1]products_2021_10_19_12_46_45!$A$3:$S$481,13,FALSE)</f>
        <v>5</v>
      </c>
      <c r="T1332" s="2">
        <f>VLOOKUP($A1332,[1]products_2021_10_19_12_46_45!$A$3:$S$481,14,FALSE)</f>
        <v>0.03</v>
      </c>
      <c r="U1332" s="2"/>
      <c r="V1332" s="2"/>
      <c r="W1332" s="2"/>
      <c r="X1332" s="2"/>
      <c r="Y1332" s="2"/>
      <c r="Z1332" s="2"/>
      <c r="AA1332" s="2"/>
      <c r="AB1332" s="2"/>
      <c r="AC1332" s="2"/>
      <c r="AD1332" s="2"/>
      <c r="AE1332" s="2"/>
      <c r="AF1332" s="2"/>
      <c r="AG1332" s="2"/>
      <c r="AH1332" s="2"/>
      <c r="AI1332" s="2"/>
      <c r="AJ1332" s="2"/>
      <c r="AK1332" s="2"/>
      <c r="AL1332" s="2"/>
      <c r="AM1332" s="2"/>
      <c r="AN1332" s="2"/>
      <c r="AO1332" s="2"/>
      <c r="AP1332" s="2"/>
      <c r="AQ1332" s="2"/>
      <c r="AR1332" s="2"/>
      <c r="AS1332" s="2"/>
    </row>
    <row r="1333" spans="1:45" hidden="1" x14ac:dyDescent="0.25">
      <c r="A1333" s="2">
        <v>715</v>
      </c>
      <c r="B1333" s="2">
        <v>412090150</v>
      </c>
      <c r="C1333" s="2">
        <f>VLOOKUP($A1333,[1]products_2021_10_19_12_46_45!$A$3:$S$481,3,FALSE)</f>
        <v>4120901</v>
      </c>
      <c r="D1333" s="2" t="str">
        <f>VLOOKUP($A1333,[1]products_2021_10_19_12_46_45!$A$3:$S$481,4,FALSE)</f>
        <v>Camisa Manga Larga Gris T:46-50</v>
      </c>
      <c r="E1333" s="3">
        <v>50</v>
      </c>
      <c r="F1333" s="4"/>
      <c r="G1333" s="2" t="str">
        <f>VLOOKUP($A1333,[1]products_2021_10_19_12_46_45!$A$3:$S$481,16,FALSE)</f>
        <v>Dos bolsillos tipo Plaqué con tapa, botón, ribete y tabla._x000D_
Charreteras en hombros._x000D_
Cuello tipo francés._x000D_
Ideal para Penitenciaría.</v>
      </c>
      <c r="H1333" s="2" t="str">
        <f>IFERROR(VLOOKUP($A1333,[1]products_2021_10_19_12_46_45!$A$3:$S$481,17,FALSE),"")</f>
        <v/>
      </c>
      <c r="I1333" s="2" t="str">
        <f>VLOOKUP($A1333,[1]products_2021_10_19_12_46_45!$A$3:$S$481,5,FALSE)</f>
        <v>Indumentaria militar</v>
      </c>
      <c r="J1333" s="2" t="str">
        <f>IFERROR(VLOOKUP($A1333,[1]products_2021_10_19_12_46_45!$A$3:$S$481,6,FALSE),"")</f>
        <v>Camisas</v>
      </c>
      <c r="K1333" s="2" t="str">
        <f>IFERROR(VLOOKUP($A1333,[1]products_2021_10_19_12_46_45!$A$3:$S$481,7,FALSE),"")</f>
        <v>Manga larga</v>
      </c>
      <c r="L1333" s="2" t="str">
        <f>IFERROR(VLOOKUP($A1333,[1]products_2021_10_19_12_46_45!$A$3:$S$481,8,FALSE),"")</f>
        <v/>
      </c>
      <c r="M1333" s="2" t="str">
        <f>IFERROR(VLOOKUP($A1333,[1]products_2021_10_19_12_46_45!$A$3:$S$481,9,FALSE),"")</f>
        <v>Penitenciaría, Camisa, Manga Larga, Batista</v>
      </c>
      <c r="N1333" s="2">
        <f>IFERROR(VLOOKUP(C1333,[2]articulo!$A$1:$D$9000,4,FALSE),"")</f>
        <v>3950</v>
      </c>
      <c r="O1333" s="2" t="str">
        <f>VLOOKUP($A1333,[1]products_2021_10_19_12_46_45!$A$3:$S$481,18,FALSE)</f>
        <v>https://rerda.com/3345/camisa-ml-gris-talle-46-al-50.jpg,https://rerda.com/3346/camisa-ml-gris-talle-46-al-50.jpg</v>
      </c>
      <c r="P1333" s="2">
        <f>IFERROR(VLOOKUP(B1333,[3]stock!$A$1:$B$9000,2,FALSE),"0")</f>
        <v>0</v>
      </c>
      <c r="Q1333" s="2">
        <f>VLOOKUP($A1333,[1]products_2021_10_19_12_46_45!$A$3:$S$481,11,FALSE)</f>
        <v>5</v>
      </c>
      <c r="R1333" s="2">
        <f>VLOOKUP($A1333,[1]products_2021_10_19_12_46_45!$A$3:$S$481,12,FALSE)</f>
        <v>5</v>
      </c>
      <c r="S1333" s="2">
        <f>VLOOKUP($A1333,[1]products_2021_10_19_12_46_45!$A$3:$S$481,13,FALSE)</f>
        <v>5</v>
      </c>
      <c r="T1333" s="2">
        <f>VLOOKUP($A1333,[1]products_2021_10_19_12_46_45!$A$3:$S$481,14,FALSE)</f>
        <v>0.03</v>
      </c>
      <c r="U1333" s="2"/>
      <c r="V1333" s="2"/>
      <c r="W1333" s="2"/>
      <c r="X1333" s="2"/>
      <c r="Y1333" s="2"/>
      <c r="Z1333" s="2"/>
      <c r="AA1333" s="2"/>
      <c r="AB1333" s="2"/>
      <c r="AC1333" s="2"/>
      <c r="AD1333" s="2"/>
      <c r="AE1333" s="2"/>
      <c r="AF1333" s="2"/>
      <c r="AG1333" s="2"/>
      <c r="AH1333" s="2"/>
      <c r="AI1333" s="2"/>
      <c r="AJ1333" s="2"/>
      <c r="AK1333" s="2"/>
      <c r="AL1333" s="2"/>
      <c r="AM1333" s="2"/>
      <c r="AN1333" s="2"/>
      <c r="AO1333" s="2"/>
      <c r="AP1333" s="2"/>
      <c r="AQ1333" s="2"/>
      <c r="AR1333" s="2"/>
      <c r="AS1333" s="2"/>
    </row>
    <row r="1334" spans="1:45" hidden="1" x14ac:dyDescent="0.25">
      <c r="A1334" s="2">
        <v>716</v>
      </c>
      <c r="B1334" s="2">
        <v>412090252</v>
      </c>
      <c r="C1334" s="2">
        <f>VLOOKUP($A1334,[1]products_2021_10_19_12_46_45!$A$3:$S$481,3,FALSE)</f>
        <v>4120902</v>
      </c>
      <c r="D1334" s="2" t="str">
        <f>VLOOKUP($A1334,[1]products_2021_10_19_12_46_45!$A$3:$S$481,4,FALSE)</f>
        <v>Camisa Manga Larga Gris T:52-56</v>
      </c>
      <c r="E1334" s="3">
        <v>52</v>
      </c>
      <c r="F1334" s="4"/>
      <c r="G1334" s="2" t="str">
        <f>VLOOKUP($A1334,[1]products_2021_10_19_12_46_45!$A$3:$S$481,16,FALSE)</f>
        <v>Dos bolsillos tipo Plaqué con tapa, botón, ribete y tabla._x000D_
Charreteras en hombros._x000D_
Cuello tipo francés._x000D_
Ideal para Penitenciaría.</v>
      </c>
      <c r="H1334" s="2" t="str">
        <f>IFERROR(VLOOKUP($A1334,[1]products_2021_10_19_12_46_45!$A$3:$S$481,17,FALSE),"")</f>
        <v/>
      </c>
      <c r="I1334" s="2" t="str">
        <f>VLOOKUP($A1334,[1]products_2021_10_19_12_46_45!$A$3:$S$481,5,FALSE)</f>
        <v>Indumentaria militar</v>
      </c>
      <c r="J1334" s="2" t="str">
        <f>IFERROR(VLOOKUP($A1334,[1]products_2021_10_19_12_46_45!$A$3:$S$481,6,FALSE),"")</f>
        <v>Camisas</v>
      </c>
      <c r="K1334" s="2" t="str">
        <f>IFERROR(VLOOKUP($A1334,[1]products_2021_10_19_12_46_45!$A$3:$S$481,7,FALSE),"")</f>
        <v>Manga larga</v>
      </c>
      <c r="L1334" s="2" t="str">
        <f>IFERROR(VLOOKUP($A1334,[1]products_2021_10_19_12_46_45!$A$3:$S$481,8,FALSE),"")</f>
        <v/>
      </c>
      <c r="M1334" s="2" t="str">
        <f>IFERROR(VLOOKUP($A1334,[1]products_2021_10_19_12_46_45!$A$3:$S$481,9,FALSE),"")</f>
        <v>Penitenciaría, Camisa, Manga Larga, Batista</v>
      </c>
      <c r="N1334" s="2">
        <f>IFERROR(VLOOKUP(C1334,[2]articulo!$A$1:$D$9000,4,FALSE),"")</f>
        <v>4100</v>
      </c>
      <c r="O1334" s="2" t="str">
        <f>VLOOKUP($A1334,[1]products_2021_10_19_12_46_45!$A$3:$S$481,18,FALSE)</f>
        <v>https://rerda.com/3347/camisa-ml-gris-talle-52-al-56.jpg,https://rerda.com/3348/camisa-ml-gris-talle-52-al-56.jpg</v>
      </c>
      <c r="P1334" s="2">
        <f>IFERROR(VLOOKUP(B1334,[3]stock!$A$1:$B$9000,2,FALSE),"0")</f>
        <v>0</v>
      </c>
      <c r="Q1334" s="2">
        <f>VLOOKUP($A1334,[1]products_2021_10_19_12_46_45!$A$3:$S$481,11,FALSE)</f>
        <v>5</v>
      </c>
      <c r="R1334" s="2">
        <f>VLOOKUP($A1334,[1]products_2021_10_19_12_46_45!$A$3:$S$481,12,FALSE)</f>
        <v>5</v>
      </c>
      <c r="S1334" s="2">
        <f>VLOOKUP($A1334,[1]products_2021_10_19_12_46_45!$A$3:$S$481,13,FALSE)</f>
        <v>5</v>
      </c>
      <c r="T1334" s="2">
        <f>VLOOKUP($A1334,[1]products_2021_10_19_12_46_45!$A$3:$S$481,14,FALSE)</f>
        <v>0.03</v>
      </c>
      <c r="U1334" s="2"/>
      <c r="V1334" s="2"/>
      <c r="W1334" s="2"/>
      <c r="X1334" s="2"/>
      <c r="Y1334" s="2"/>
      <c r="Z1334" s="2"/>
      <c r="AA1334" s="2"/>
      <c r="AB1334" s="2"/>
      <c r="AC1334" s="2"/>
      <c r="AD1334" s="2"/>
      <c r="AE1334" s="2"/>
      <c r="AF1334" s="2"/>
      <c r="AG1334" s="2"/>
      <c r="AH1334" s="2"/>
      <c r="AI1334" s="2"/>
      <c r="AJ1334" s="2"/>
      <c r="AK1334" s="2"/>
      <c r="AL1334" s="2"/>
      <c r="AM1334" s="2"/>
      <c r="AN1334" s="2"/>
      <c r="AO1334" s="2"/>
      <c r="AP1334" s="2"/>
      <c r="AQ1334" s="2"/>
      <c r="AR1334" s="2"/>
      <c r="AS1334" s="2"/>
    </row>
    <row r="1335" spans="1:45" hidden="1" x14ac:dyDescent="0.25">
      <c r="A1335" s="2">
        <v>716</v>
      </c>
      <c r="B1335" s="2">
        <v>412090254</v>
      </c>
      <c r="C1335" s="2">
        <f>VLOOKUP($A1335,[1]products_2021_10_19_12_46_45!$A$3:$S$481,3,FALSE)</f>
        <v>4120902</v>
      </c>
      <c r="D1335" s="2" t="str">
        <f>VLOOKUP($A1335,[1]products_2021_10_19_12_46_45!$A$3:$S$481,4,FALSE)</f>
        <v>Camisa Manga Larga Gris T:52-56</v>
      </c>
      <c r="E1335" s="3">
        <v>54</v>
      </c>
      <c r="F1335" s="4"/>
      <c r="G1335" s="2" t="str">
        <f>VLOOKUP($A1335,[1]products_2021_10_19_12_46_45!$A$3:$S$481,16,FALSE)</f>
        <v>Dos bolsillos tipo Plaqué con tapa, botón, ribete y tabla._x000D_
Charreteras en hombros._x000D_
Cuello tipo francés._x000D_
Ideal para Penitenciaría.</v>
      </c>
      <c r="H1335" s="2" t="str">
        <f>IFERROR(VLOOKUP($A1335,[1]products_2021_10_19_12_46_45!$A$3:$S$481,17,FALSE),"")</f>
        <v/>
      </c>
      <c r="I1335" s="2" t="str">
        <f>VLOOKUP($A1335,[1]products_2021_10_19_12_46_45!$A$3:$S$481,5,FALSE)</f>
        <v>Indumentaria militar</v>
      </c>
      <c r="J1335" s="2" t="str">
        <f>IFERROR(VLOOKUP($A1335,[1]products_2021_10_19_12_46_45!$A$3:$S$481,6,FALSE),"")</f>
        <v>Camisas</v>
      </c>
      <c r="K1335" s="2" t="str">
        <f>IFERROR(VLOOKUP($A1335,[1]products_2021_10_19_12_46_45!$A$3:$S$481,7,FALSE),"")</f>
        <v>Manga larga</v>
      </c>
      <c r="L1335" s="2" t="str">
        <f>IFERROR(VLOOKUP($A1335,[1]products_2021_10_19_12_46_45!$A$3:$S$481,8,FALSE),"")</f>
        <v/>
      </c>
      <c r="M1335" s="2" t="str">
        <f>IFERROR(VLOOKUP($A1335,[1]products_2021_10_19_12_46_45!$A$3:$S$481,9,FALSE),"")</f>
        <v>Penitenciaría, Camisa, Manga Larga, Batista</v>
      </c>
      <c r="N1335" s="2">
        <f>IFERROR(VLOOKUP(C1335,[2]articulo!$A$1:$D$9000,4,FALSE),"")</f>
        <v>4100</v>
      </c>
      <c r="O1335" s="2" t="str">
        <f>VLOOKUP($A1335,[1]products_2021_10_19_12_46_45!$A$3:$S$481,18,FALSE)</f>
        <v>https://rerda.com/3347/camisa-ml-gris-talle-52-al-56.jpg,https://rerda.com/3348/camisa-ml-gris-talle-52-al-56.jpg</v>
      </c>
      <c r="P1335" s="2">
        <f>IFERROR(VLOOKUP(B1335,[3]stock!$A$1:$B$9000,2,FALSE),"0")</f>
        <v>0</v>
      </c>
      <c r="Q1335" s="2">
        <f>VLOOKUP($A1335,[1]products_2021_10_19_12_46_45!$A$3:$S$481,11,FALSE)</f>
        <v>5</v>
      </c>
      <c r="R1335" s="2">
        <f>VLOOKUP($A1335,[1]products_2021_10_19_12_46_45!$A$3:$S$481,12,FALSE)</f>
        <v>5</v>
      </c>
      <c r="S1335" s="2">
        <f>VLOOKUP($A1335,[1]products_2021_10_19_12_46_45!$A$3:$S$481,13,FALSE)</f>
        <v>5</v>
      </c>
      <c r="T1335" s="2">
        <f>VLOOKUP($A1335,[1]products_2021_10_19_12_46_45!$A$3:$S$481,14,FALSE)</f>
        <v>0.03</v>
      </c>
      <c r="U1335" s="2"/>
      <c r="V1335" s="2"/>
      <c r="W1335" s="2"/>
      <c r="X1335" s="2"/>
      <c r="Y1335" s="2"/>
      <c r="Z1335" s="2"/>
      <c r="AA1335" s="2"/>
      <c r="AB1335" s="2"/>
      <c r="AC1335" s="2"/>
      <c r="AD1335" s="2"/>
      <c r="AE1335" s="2"/>
      <c r="AF1335" s="2"/>
      <c r="AG1335" s="2"/>
      <c r="AH1335" s="2"/>
      <c r="AI1335" s="2"/>
      <c r="AJ1335" s="2"/>
      <c r="AK1335" s="2"/>
      <c r="AL1335" s="2"/>
      <c r="AM1335" s="2"/>
      <c r="AN1335" s="2"/>
      <c r="AO1335" s="2"/>
      <c r="AP1335" s="2"/>
      <c r="AQ1335" s="2"/>
      <c r="AR1335" s="2"/>
      <c r="AS1335" s="2"/>
    </row>
    <row r="1336" spans="1:45" hidden="1" x14ac:dyDescent="0.25">
      <c r="A1336" s="2">
        <v>716</v>
      </c>
      <c r="B1336" s="2">
        <v>412090256</v>
      </c>
      <c r="C1336" s="2">
        <f>VLOOKUP($A1336,[1]products_2021_10_19_12_46_45!$A$3:$S$481,3,FALSE)</f>
        <v>4120902</v>
      </c>
      <c r="D1336" s="2" t="str">
        <f>VLOOKUP($A1336,[1]products_2021_10_19_12_46_45!$A$3:$S$481,4,FALSE)</f>
        <v>Camisa Manga Larga Gris T:52-56</v>
      </c>
      <c r="E1336" s="3">
        <v>56</v>
      </c>
      <c r="F1336" s="4"/>
      <c r="G1336" s="2" t="str">
        <f>VLOOKUP($A1336,[1]products_2021_10_19_12_46_45!$A$3:$S$481,16,FALSE)</f>
        <v>Dos bolsillos tipo Plaqué con tapa, botón, ribete y tabla._x000D_
Charreteras en hombros._x000D_
Cuello tipo francés._x000D_
Ideal para Penitenciaría.</v>
      </c>
      <c r="H1336" s="2" t="str">
        <f>IFERROR(VLOOKUP($A1336,[1]products_2021_10_19_12_46_45!$A$3:$S$481,17,FALSE),"")</f>
        <v/>
      </c>
      <c r="I1336" s="2" t="str">
        <f>VLOOKUP($A1336,[1]products_2021_10_19_12_46_45!$A$3:$S$481,5,FALSE)</f>
        <v>Indumentaria militar</v>
      </c>
      <c r="J1336" s="2" t="str">
        <f>IFERROR(VLOOKUP($A1336,[1]products_2021_10_19_12_46_45!$A$3:$S$481,6,FALSE),"")</f>
        <v>Camisas</v>
      </c>
      <c r="K1336" s="2" t="str">
        <f>IFERROR(VLOOKUP($A1336,[1]products_2021_10_19_12_46_45!$A$3:$S$481,7,FALSE),"")</f>
        <v>Manga larga</v>
      </c>
      <c r="L1336" s="2" t="str">
        <f>IFERROR(VLOOKUP($A1336,[1]products_2021_10_19_12_46_45!$A$3:$S$481,8,FALSE),"")</f>
        <v/>
      </c>
      <c r="M1336" s="2" t="str">
        <f>IFERROR(VLOOKUP($A1336,[1]products_2021_10_19_12_46_45!$A$3:$S$481,9,FALSE),"")</f>
        <v>Penitenciaría, Camisa, Manga Larga, Batista</v>
      </c>
      <c r="N1336" s="2">
        <f>IFERROR(VLOOKUP(C1336,[2]articulo!$A$1:$D$9000,4,FALSE),"")</f>
        <v>4100</v>
      </c>
      <c r="O1336" s="2" t="str">
        <f>VLOOKUP($A1336,[1]products_2021_10_19_12_46_45!$A$3:$S$481,18,FALSE)</f>
        <v>https://rerda.com/3347/camisa-ml-gris-talle-52-al-56.jpg,https://rerda.com/3348/camisa-ml-gris-talle-52-al-56.jpg</v>
      </c>
      <c r="P1336" s="2">
        <f>IFERROR(VLOOKUP(B1336,[3]stock!$A$1:$B$9000,2,FALSE),"0")</f>
        <v>0</v>
      </c>
      <c r="Q1336" s="2">
        <f>VLOOKUP($A1336,[1]products_2021_10_19_12_46_45!$A$3:$S$481,11,FALSE)</f>
        <v>5</v>
      </c>
      <c r="R1336" s="2">
        <f>VLOOKUP($A1336,[1]products_2021_10_19_12_46_45!$A$3:$S$481,12,FALSE)</f>
        <v>5</v>
      </c>
      <c r="S1336" s="2">
        <f>VLOOKUP($A1336,[1]products_2021_10_19_12_46_45!$A$3:$S$481,13,FALSE)</f>
        <v>5</v>
      </c>
      <c r="T1336" s="2">
        <f>VLOOKUP($A1336,[1]products_2021_10_19_12_46_45!$A$3:$S$481,14,FALSE)</f>
        <v>0.03</v>
      </c>
      <c r="U1336" s="2"/>
      <c r="V1336" s="2"/>
      <c r="W1336" s="2"/>
      <c r="X1336" s="2"/>
      <c r="Y1336" s="2"/>
      <c r="Z1336" s="2"/>
      <c r="AA1336" s="2"/>
      <c r="AB1336" s="2"/>
      <c r="AC1336" s="2"/>
      <c r="AD1336" s="2"/>
      <c r="AE1336" s="2"/>
      <c r="AF1336" s="2"/>
      <c r="AG1336" s="2"/>
      <c r="AH1336" s="2"/>
      <c r="AI1336" s="2"/>
      <c r="AJ1336" s="2"/>
      <c r="AK1336" s="2"/>
      <c r="AL1336" s="2"/>
      <c r="AM1336" s="2"/>
      <c r="AN1336" s="2"/>
      <c r="AO1336" s="2"/>
      <c r="AP1336" s="2"/>
      <c r="AQ1336" s="2"/>
      <c r="AR1336" s="2"/>
      <c r="AS1336" s="2"/>
    </row>
    <row r="1337" spans="1:45" hidden="1" x14ac:dyDescent="0.25">
      <c r="A1337" s="2">
        <v>1207</v>
      </c>
      <c r="B1337" s="2">
        <v>412091334</v>
      </c>
      <c r="C1337" s="2">
        <f>VLOOKUP($A1337,[1]products_2021_10_19_12_46_45!$A$3:$S$481,3,FALSE)</f>
        <v>4120913</v>
      </c>
      <c r="D1337" s="2" t="str">
        <f>VLOOKUP($A1337,[1]products_2021_10_19_12_46_45!$A$3:$S$481,4,FALSE)</f>
        <v>Camisa manga larga gris antidesgarro T:34-44</v>
      </c>
      <c r="E1337" s="3">
        <v>34</v>
      </c>
      <c r="F1337" s="4"/>
      <c r="G1337" s="2" t="str">
        <f>VLOOKUP($A1337,[1]products_2021_10_19_12_46_45!$A$3:$S$481,16,FALSE)</f>
        <v>&lt;p&gt;Camisa manga larga de tela antidesgarro ideal para el servicio penitenciario.&lt;/p&gt;</v>
      </c>
      <c r="H1337" s="2" t="str">
        <f>IFERROR(VLOOKUP($A1337,[1]products_2021_10_19_12_46_45!$A$3:$S$481,17,FALSE),"")</f>
        <v>&lt;ul&gt;_x000D_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v>
      </c>
      <c r="I1337" s="2" t="str">
        <f>VLOOKUP($A1337,[1]products_2021_10_19_12_46_45!$A$3:$S$481,5,FALSE)</f>
        <v>Indumentaria militar</v>
      </c>
      <c r="J1337" s="2" t="str">
        <f>IFERROR(VLOOKUP($A1337,[1]products_2021_10_19_12_46_45!$A$3:$S$481,6,FALSE),"")</f>
        <v>Camisas</v>
      </c>
      <c r="K1337" s="2" t="str">
        <f>IFERROR(VLOOKUP($A1337,[1]products_2021_10_19_12_46_45!$A$3:$S$481,7,FALSE),"")</f>
        <v>Manga larga</v>
      </c>
      <c r="L1337" s="2" t="str">
        <f>IFERROR(VLOOKUP($A1337,[1]products_2021_10_19_12_46_45!$A$3:$S$481,8,FALSE),"")</f>
        <v/>
      </c>
      <c r="M1337" s="2" t="str">
        <f>IFERROR(VLOOKUP($A1337,[1]products_2021_10_19_12_46_45!$A$3:$S$481,9,FALSE),"")</f>
        <v>Penitenciaría</v>
      </c>
      <c r="N1337" s="2">
        <f>IFERROR(VLOOKUP(C1337,[2]articulo!$A$1:$D$9000,4,FALSE),"")</f>
        <v>3800</v>
      </c>
      <c r="O1337" s="2" t="str">
        <f>VLOOKUP($A1337,[1]products_2021_10_19_12_46_45!$A$3:$S$481,18,FALSE)</f>
        <v>https://rerda.com/6378/camisa-manga-larga-gris-antidesgarro-t34-44.jpg,https://rerda.com/6379/camisa-manga-larga-gris-antidesgarro-t34-44.jpg,https://rerda.com/6380/camisa-manga-larga-gris-antidesgarro-t34-44.jpg,https://rerda.com/6381/camisa-manga-larga-gris-antidesgarro-t34-44.jpg,https://rerda.com/6382/camisa-manga-larga-gris-antidesgarro-t34-44.jpg</v>
      </c>
      <c r="P1337" s="2">
        <f>IFERROR(VLOOKUP(B1337,[3]stock!$A$1:$B$9000,2,FALSE),"0")</f>
        <v>0</v>
      </c>
      <c r="Q1337" s="2">
        <f>VLOOKUP($A1337,[1]products_2021_10_19_12_46_45!$A$3:$S$481,11,FALSE)</f>
        <v>35</v>
      </c>
      <c r="R1337" s="2">
        <f>VLOOKUP($A1337,[1]products_2021_10_19_12_46_45!$A$3:$S$481,12,FALSE)</f>
        <v>25</v>
      </c>
      <c r="S1337" s="2">
        <f>VLOOKUP($A1337,[1]products_2021_10_19_12_46_45!$A$3:$S$481,13,FALSE)</f>
        <v>5</v>
      </c>
      <c r="T1337" s="2">
        <f>VLOOKUP($A1337,[1]products_2021_10_19_12_46_45!$A$3:$S$481,14,FALSE)</f>
        <v>0.3</v>
      </c>
      <c r="U1337" s="2"/>
      <c r="V1337" s="2"/>
      <c r="W1337" s="2"/>
      <c r="X1337" s="2"/>
      <c r="Y1337" s="2"/>
      <c r="Z1337" s="2"/>
      <c r="AA1337" s="2"/>
      <c r="AB1337" s="2"/>
      <c r="AC1337" s="2"/>
      <c r="AD1337" s="2"/>
      <c r="AE1337" s="2"/>
      <c r="AF1337" s="2"/>
      <c r="AG1337" s="2"/>
      <c r="AH1337" s="2"/>
      <c r="AI1337" s="2"/>
      <c r="AJ1337" s="2"/>
      <c r="AK1337" s="2"/>
      <c r="AL1337" s="2"/>
      <c r="AM1337" s="2"/>
      <c r="AN1337" s="2"/>
      <c r="AO1337" s="2"/>
      <c r="AP1337" s="2"/>
      <c r="AQ1337" s="2"/>
      <c r="AR1337" s="2"/>
      <c r="AS1337" s="2"/>
    </row>
    <row r="1338" spans="1:45" hidden="1" x14ac:dyDescent="0.25">
      <c r="A1338" s="2">
        <v>1207</v>
      </c>
      <c r="B1338" s="2">
        <v>412091336</v>
      </c>
      <c r="C1338" s="2">
        <f>VLOOKUP($A1338,[1]products_2021_10_19_12_46_45!$A$3:$S$481,3,FALSE)</f>
        <v>4120913</v>
      </c>
      <c r="D1338" s="2" t="str">
        <f>VLOOKUP($A1338,[1]products_2021_10_19_12_46_45!$A$3:$S$481,4,FALSE)</f>
        <v>Camisa manga larga gris antidesgarro T:34-44</v>
      </c>
      <c r="E1338" s="3">
        <v>36</v>
      </c>
      <c r="F1338" s="4"/>
      <c r="G1338" s="2" t="str">
        <f>VLOOKUP($A1338,[1]products_2021_10_19_12_46_45!$A$3:$S$481,16,FALSE)</f>
        <v>&lt;p&gt;Camisa manga larga de tela antidesgarro ideal para el servicio penitenciario.&lt;/p&gt;</v>
      </c>
      <c r="H1338" s="2" t="str">
        <f>IFERROR(VLOOKUP($A1338,[1]products_2021_10_19_12_46_45!$A$3:$S$481,17,FALSE),"")</f>
        <v>&lt;ul&gt;_x000D_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v>
      </c>
      <c r="I1338" s="2" t="str">
        <f>VLOOKUP($A1338,[1]products_2021_10_19_12_46_45!$A$3:$S$481,5,FALSE)</f>
        <v>Indumentaria militar</v>
      </c>
      <c r="J1338" s="2" t="str">
        <f>IFERROR(VLOOKUP($A1338,[1]products_2021_10_19_12_46_45!$A$3:$S$481,6,FALSE),"")</f>
        <v>Camisas</v>
      </c>
      <c r="K1338" s="2" t="str">
        <f>IFERROR(VLOOKUP($A1338,[1]products_2021_10_19_12_46_45!$A$3:$S$481,7,FALSE),"")</f>
        <v>Manga larga</v>
      </c>
      <c r="L1338" s="2" t="str">
        <f>IFERROR(VLOOKUP($A1338,[1]products_2021_10_19_12_46_45!$A$3:$S$481,8,FALSE),"")</f>
        <v/>
      </c>
      <c r="M1338" s="2" t="str">
        <f>IFERROR(VLOOKUP($A1338,[1]products_2021_10_19_12_46_45!$A$3:$S$481,9,FALSE),"")</f>
        <v>Penitenciaría</v>
      </c>
      <c r="N1338" s="2">
        <f>IFERROR(VLOOKUP(C1338,[2]articulo!$A$1:$D$9000,4,FALSE),"")</f>
        <v>3800</v>
      </c>
      <c r="O1338" s="2" t="str">
        <f>VLOOKUP($A1338,[1]products_2021_10_19_12_46_45!$A$3:$S$481,18,FALSE)</f>
        <v>https://rerda.com/6378/camisa-manga-larga-gris-antidesgarro-t34-44.jpg,https://rerda.com/6379/camisa-manga-larga-gris-antidesgarro-t34-44.jpg,https://rerda.com/6380/camisa-manga-larga-gris-antidesgarro-t34-44.jpg,https://rerda.com/6381/camisa-manga-larga-gris-antidesgarro-t34-44.jpg,https://rerda.com/6382/camisa-manga-larga-gris-antidesgarro-t34-44.jpg</v>
      </c>
      <c r="P1338" s="2">
        <f>IFERROR(VLOOKUP(B1338,[3]stock!$A$1:$B$9000,2,FALSE),"0")</f>
        <v>0</v>
      </c>
      <c r="Q1338" s="2">
        <f>VLOOKUP($A1338,[1]products_2021_10_19_12_46_45!$A$3:$S$481,11,FALSE)</f>
        <v>35</v>
      </c>
      <c r="R1338" s="2">
        <f>VLOOKUP($A1338,[1]products_2021_10_19_12_46_45!$A$3:$S$481,12,FALSE)</f>
        <v>25</v>
      </c>
      <c r="S1338" s="2">
        <f>VLOOKUP($A1338,[1]products_2021_10_19_12_46_45!$A$3:$S$481,13,FALSE)</f>
        <v>5</v>
      </c>
      <c r="T1338" s="2">
        <f>VLOOKUP($A1338,[1]products_2021_10_19_12_46_45!$A$3:$S$481,14,FALSE)</f>
        <v>0.3</v>
      </c>
      <c r="U1338" s="2"/>
      <c r="V1338" s="2"/>
      <c r="W1338" s="2"/>
      <c r="X1338" s="2"/>
      <c r="Y1338" s="2"/>
      <c r="Z1338" s="2"/>
      <c r="AA1338" s="2"/>
      <c r="AB1338" s="2"/>
      <c r="AC1338" s="2"/>
      <c r="AD1338" s="2"/>
      <c r="AE1338" s="2"/>
      <c r="AF1338" s="2"/>
      <c r="AG1338" s="2"/>
      <c r="AH1338" s="2"/>
      <c r="AI1338" s="2"/>
      <c r="AJ1338" s="2"/>
      <c r="AK1338" s="2"/>
      <c r="AL1338" s="2"/>
      <c r="AM1338" s="2"/>
      <c r="AN1338" s="2"/>
      <c r="AO1338" s="2"/>
      <c r="AP1338" s="2"/>
      <c r="AQ1338" s="2"/>
      <c r="AR1338" s="2"/>
      <c r="AS1338" s="2"/>
    </row>
    <row r="1339" spans="1:45" hidden="1" x14ac:dyDescent="0.25">
      <c r="A1339" s="2">
        <v>1207</v>
      </c>
      <c r="B1339" s="2">
        <v>412091338</v>
      </c>
      <c r="C1339" s="2">
        <f>VLOOKUP($A1339,[1]products_2021_10_19_12_46_45!$A$3:$S$481,3,FALSE)</f>
        <v>4120913</v>
      </c>
      <c r="D1339" s="2" t="str">
        <f>VLOOKUP($A1339,[1]products_2021_10_19_12_46_45!$A$3:$S$481,4,FALSE)</f>
        <v>Camisa manga larga gris antidesgarro T:34-44</v>
      </c>
      <c r="E1339" s="3">
        <v>38</v>
      </c>
      <c r="F1339" s="4"/>
      <c r="G1339" s="2" t="str">
        <f>VLOOKUP($A1339,[1]products_2021_10_19_12_46_45!$A$3:$S$481,16,FALSE)</f>
        <v>&lt;p&gt;Camisa manga larga de tela antidesgarro ideal para el servicio penitenciario.&lt;/p&gt;</v>
      </c>
      <c r="H1339" s="2" t="str">
        <f>IFERROR(VLOOKUP($A1339,[1]products_2021_10_19_12_46_45!$A$3:$S$481,17,FALSE),"")</f>
        <v>&lt;ul&gt;_x000D_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v>
      </c>
      <c r="I1339" s="2" t="str">
        <f>VLOOKUP($A1339,[1]products_2021_10_19_12_46_45!$A$3:$S$481,5,FALSE)</f>
        <v>Indumentaria militar</v>
      </c>
      <c r="J1339" s="2" t="str">
        <f>IFERROR(VLOOKUP($A1339,[1]products_2021_10_19_12_46_45!$A$3:$S$481,6,FALSE),"")</f>
        <v>Camisas</v>
      </c>
      <c r="K1339" s="2" t="str">
        <f>IFERROR(VLOOKUP($A1339,[1]products_2021_10_19_12_46_45!$A$3:$S$481,7,FALSE),"")</f>
        <v>Manga larga</v>
      </c>
      <c r="L1339" s="2" t="str">
        <f>IFERROR(VLOOKUP($A1339,[1]products_2021_10_19_12_46_45!$A$3:$S$481,8,FALSE),"")</f>
        <v/>
      </c>
      <c r="M1339" s="2" t="str">
        <f>IFERROR(VLOOKUP($A1339,[1]products_2021_10_19_12_46_45!$A$3:$S$481,9,FALSE),"")</f>
        <v>Penitenciaría</v>
      </c>
      <c r="N1339" s="2">
        <f>IFERROR(VLOOKUP(C1339,[2]articulo!$A$1:$D$9000,4,FALSE),"")</f>
        <v>3800</v>
      </c>
      <c r="O1339" s="2" t="str">
        <f>VLOOKUP($A1339,[1]products_2021_10_19_12_46_45!$A$3:$S$481,18,FALSE)</f>
        <v>https://rerda.com/6378/camisa-manga-larga-gris-antidesgarro-t34-44.jpg,https://rerda.com/6379/camisa-manga-larga-gris-antidesgarro-t34-44.jpg,https://rerda.com/6380/camisa-manga-larga-gris-antidesgarro-t34-44.jpg,https://rerda.com/6381/camisa-manga-larga-gris-antidesgarro-t34-44.jpg,https://rerda.com/6382/camisa-manga-larga-gris-antidesgarro-t34-44.jpg</v>
      </c>
      <c r="P1339" s="2">
        <f>IFERROR(VLOOKUP(B1339,[3]stock!$A$1:$B$9000,2,FALSE),"0")</f>
        <v>9</v>
      </c>
      <c r="Q1339" s="2">
        <f>VLOOKUP($A1339,[1]products_2021_10_19_12_46_45!$A$3:$S$481,11,FALSE)</f>
        <v>35</v>
      </c>
      <c r="R1339" s="2">
        <f>VLOOKUP($A1339,[1]products_2021_10_19_12_46_45!$A$3:$S$481,12,FALSE)</f>
        <v>25</v>
      </c>
      <c r="S1339" s="2">
        <f>VLOOKUP($A1339,[1]products_2021_10_19_12_46_45!$A$3:$S$481,13,FALSE)</f>
        <v>5</v>
      </c>
      <c r="T1339" s="2">
        <f>VLOOKUP($A1339,[1]products_2021_10_19_12_46_45!$A$3:$S$481,14,FALSE)</f>
        <v>0.3</v>
      </c>
      <c r="U1339" s="2"/>
      <c r="V1339" s="2"/>
      <c r="W1339" s="2"/>
      <c r="X1339" s="2"/>
      <c r="Y1339" s="2"/>
      <c r="Z1339" s="2"/>
      <c r="AA1339" s="2"/>
      <c r="AB1339" s="2"/>
      <c r="AC1339" s="2"/>
      <c r="AD1339" s="2"/>
      <c r="AE1339" s="2"/>
      <c r="AF1339" s="2"/>
      <c r="AG1339" s="2"/>
      <c r="AH1339" s="2"/>
      <c r="AI1339" s="2"/>
      <c r="AJ1339" s="2"/>
      <c r="AK1339" s="2"/>
      <c r="AL1339" s="2"/>
      <c r="AM1339" s="2"/>
      <c r="AN1339" s="2"/>
      <c r="AO1339" s="2"/>
      <c r="AP1339" s="2"/>
      <c r="AQ1339" s="2"/>
      <c r="AR1339" s="2"/>
      <c r="AS1339" s="2"/>
    </row>
    <row r="1340" spans="1:45" hidden="1" x14ac:dyDescent="0.25">
      <c r="A1340" s="2">
        <v>1207</v>
      </c>
      <c r="B1340" s="2">
        <v>412091340</v>
      </c>
      <c r="C1340" s="2">
        <f>VLOOKUP($A1340,[1]products_2021_10_19_12_46_45!$A$3:$S$481,3,FALSE)</f>
        <v>4120913</v>
      </c>
      <c r="D1340" s="2" t="str">
        <f>VLOOKUP($A1340,[1]products_2021_10_19_12_46_45!$A$3:$S$481,4,FALSE)</f>
        <v>Camisa manga larga gris antidesgarro T:34-44</v>
      </c>
      <c r="E1340" s="3">
        <v>40</v>
      </c>
      <c r="F1340" s="4"/>
      <c r="G1340" s="2" t="str">
        <f>VLOOKUP($A1340,[1]products_2021_10_19_12_46_45!$A$3:$S$481,16,FALSE)</f>
        <v>&lt;p&gt;Camisa manga larga de tela antidesgarro ideal para el servicio penitenciario.&lt;/p&gt;</v>
      </c>
      <c r="H1340" s="2" t="str">
        <f>IFERROR(VLOOKUP($A1340,[1]products_2021_10_19_12_46_45!$A$3:$S$481,17,FALSE),"")</f>
        <v>&lt;ul&gt;_x000D_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v>
      </c>
      <c r="I1340" s="2" t="str">
        <f>VLOOKUP($A1340,[1]products_2021_10_19_12_46_45!$A$3:$S$481,5,FALSE)</f>
        <v>Indumentaria militar</v>
      </c>
      <c r="J1340" s="2" t="str">
        <f>IFERROR(VLOOKUP($A1340,[1]products_2021_10_19_12_46_45!$A$3:$S$481,6,FALSE),"")</f>
        <v>Camisas</v>
      </c>
      <c r="K1340" s="2" t="str">
        <f>IFERROR(VLOOKUP($A1340,[1]products_2021_10_19_12_46_45!$A$3:$S$481,7,FALSE),"")</f>
        <v>Manga larga</v>
      </c>
      <c r="L1340" s="2" t="str">
        <f>IFERROR(VLOOKUP($A1340,[1]products_2021_10_19_12_46_45!$A$3:$S$481,8,FALSE),"")</f>
        <v/>
      </c>
      <c r="M1340" s="2" t="str">
        <f>IFERROR(VLOOKUP($A1340,[1]products_2021_10_19_12_46_45!$A$3:$S$481,9,FALSE),"")</f>
        <v>Penitenciaría</v>
      </c>
      <c r="N1340" s="2">
        <f>IFERROR(VLOOKUP(C1340,[2]articulo!$A$1:$D$9000,4,FALSE),"")</f>
        <v>3800</v>
      </c>
      <c r="O1340" s="2" t="str">
        <f>VLOOKUP($A1340,[1]products_2021_10_19_12_46_45!$A$3:$S$481,18,FALSE)</f>
        <v>https://rerda.com/6378/camisa-manga-larga-gris-antidesgarro-t34-44.jpg,https://rerda.com/6379/camisa-manga-larga-gris-antidesgarro-t34-44.jpg,https://rerda.com/6380/camisa-manga-larga-gris-antidesgarro-t34-44.jpg,https://rerda.com/6381/camisa-manga-larga-gris-antidesgarro-t34-44.jpg,https://rerda.com/6382/camisa-manga-larga-gris-antidesgarro-t34-44.jpg</v>
      </c>
      <c r="P1340" s="2">
        <f>IFERROR(VLOOKUP(B1340,[3]stock!$A$1:$B$9000,2,FALSE),"0")</f>
        <v>3</v>
      </c>
      <c r="Q1340" s="2">
        <f>VLOOKUP($A1340,[1]products_2021_10_19_12_46_45!$A$3:$S$481,11,FALSE)</f>
        <v>35</v>
      </c>
      <c r="R1340" s="2">
        <f>VLOOKUP($A1340,[1]products_2021_10_19_12_46_45!$A$3:$S$481,12,FALSE)</f>
        <v>25</v>
      </c>
      <c r="S1340" s="2">
        <f>VLOOKUP($A1340,[1]products_2021_10_19_12_46_45!$A$3:$S$481,13,FALSE)</f>
        <v>5</v>
      </c>
      <c r="T1340" s="2">
        <f>VLOOKUP($A1340,[1]products_2021_10_19_12_46_45!$A$3:$S$481,14,FALSE)</f>
        <v>0.3</v>
      </c>
      <c r="U1340" s="2"/>
      <c r="V1340" s="2"/>
      <c r="W1340" s="2"/>
      <c r="X1340" s="2"/>
      <c r="Y1340" s="2"/>
      <c r="Z1340" s="2"/>
      <c r="AA1340" s="2"/>
      <c r="AB1340" s="2"/>
      <c r="AC1340" s="2"/>
      <c r="AD1340" s="2"/>
      <c r="AE1340" s="2"/>
      <c r="AF1340" s="2"/>
      <c r="AG1340" s="2"/>
      <c r="AH1340" s="2"/>
      <c r="AI1340" s="2"/>
      <c r="AJ1340" s="2"/>
      <c r="AK1340" s="2"/>
      <c r="AL1340" s="2"/>
      <c r="AM1340" s="2"/>
      <c r="AN1340" s="2"/>
      <c r="AO1340" s="2"/>
      <c r="AP1340" s="2"/>
      <c r="AQ1340" s="2"/>
      <c r="AR1340" s="2"/>
      <c r="AS1340" s="2"/>
    </row>
    <row r="1341" spans="1:45" hidden="1" x14ac:dyDescent="0.25">
      <c r="A1341" s="2">
        <v>1207</v>
      </c>
      <c r="B1341" s="2">
        <v>412091342</v>
      </c>
      <c r="C1341" s="2">
        <f>VLOOKUP($A1341,[1]products_2021_10_19_12_46_45!$A$3:$S$481,3,FALSE)</f>
        <v>4120913</v>
      </c>
      <c r="D1341" s="2" t="str">
        <f>VLOOKUP($A1341,[1]products_2021_10_19_12_46_45!$A$3:$S$481,4,FALSE)</f>
        <v>Camisa manga larga gris antidesgarro T:34-44</v>
      </c>
      <c r="E1341" s="3">
        <v>42</v>
      </c>
      <c r="F1341" s="4"/>
      <c r="G1341" s="2" t="str">
        <f>VLOOKUP($A1341,[1]products_2021_10_19_12_46_45!$A$3:$S$481,16,FALSE)</f>
        <v>&lt;p&gt;Camisa manga larga de tela antidesgarro ideal para el servicio penitenciario.&lt;/p&gt;</v>
      </c>
      <c r="H1341" s="2" t="str">
        <f>IFERROR(VLOOKUP($A1341,[1]products_2021_10_19_12_46_45!$A$3:$S$481,17,FALSE),"")</f>
        <v>&lt;ul&gt;_x000D_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v>
      </c>
      <c r="I1341" s="2" t="str">
        <f>VLOOKUP($A1341,[1]products_2021_10_19_12_46_45!$A$3:$S$481,5,FALSE)</f>
        <v>Indumentaria militar</v>
      </c>
      <c r="J1341" s="2" t="str">
        <f>IFERROR(VLOOKUP($A1341,[1]products_2021_10_19_12_46_45!$A$3:$S$481,6,FALSE),"")</f>
        <v>Camisas</v>
      </c>
      <c r="K1341" s="2" t="str">
        <f>IFERROR(VLOOKUP($A1341,[1]products_2021_10_19_12_46_45!$A$3:$S$481,7,FALSE),"")</f>
        <v>Manga larga</v>
      </c>
      <c r="L1341" s="2" t="str">
        <f>IFERROR(VLOOKUP($A1341,[1]products_2021_10_19_12_46_45!$A$3:$S$481,8,FALSE),"")</f>
        <v/>
      </c>
      <c r="M1341" s="2" t="str">
        <f>IFERROR(VLOOKUP($A1341,[1]products_2021_10_19_12_46_45!$A$3:$S$481,9,FALSE),"")</f>
        <v>Penitenciaría</v>
      </c>
      <c r="N1341" s="2">
        <f>IFERROR(VLOOKUP(C1341,[2]articulo!$A$1:$D$9000,4,FALSE),"")</f>
        <v>3800</v>
      </c>
      <c r="O1341" s="2" t="str">
        <f>VLOOKUP($A1341,[1]products_2021_10_19_12_46_45!$A$3:$S$481,18,FALSE)</f>
        <v>https://rerda.com/6378/camisa-manga-larga-gris-antidesgarro-t34-44.jpg,https://rerda.com/6379/camisa-manga-larga-gris-antidesgarro-t34-44.jpg,https://rerda.com/6380/camisa-manga-larga-gris-antidesgarro-t34-44.jpg,https://rerda.com/6381/camisa-manga-larga-gris-antidesgarro-t34-44.jpg,https://rerda.com/6382/camisa-manga-larga-gris-antidesgarro-t34-44.jpg</v>
      </c>
      <c r="P1341" s="2">
        <f>IFERROR(VLOOKUP(B1341,[3]stock!$A$1:$B$9000,2,FALSE),"0")</f>
        <v>9</v>
      </c>
      <c r="Q1341" s="2">
        <f>VLOOKUP($A1341,[1]products_2021_10_19_12_46_45!$A$3:$S$481,11,FALSE)</f>
        <v>35</v>
      </c>
      <c r="R1341" s="2">
        <f>VLOOKUP($A1341,[1]products_2021_10_19_12_46_45!$A$3:$S$481,12,FALSE)</f>
        <v>25</v>
      </c>
      <c r="S1341" s="2">
        <f>VLOOKUP($A1341,[1]products_2021_10_19_12_46_45!$A$3:$S$481,13,FALSE)</f>
        <v>5</v>
      </c>
      <c r="T1341" s="2">
        <f>VLOOKUP($A1341,[1]products_2021_10_19_12_46_45!$A$3:$S$481,14,FALSE)</f>
        <v>0.3</v>
      </c>
      <c r="U1341" s="2"/>
      <c r="V1341" s="2"/>
      <c r="W1341" s="2"/>
      <c r="X1341" s="2"/>
      <c r="Y1341" s="2"/>
      <c r="Z1341" s="2"/>
      <c r="AA1341" s="2"/>
      <c r="AB1341" s="2"/>
      <c r="AC1341" s="2"/>
      <c r="AD1341" s="2"/>
      <c r="AE1341" s="2"/>
      <c r="AF1341" s="2"/>
      <c r="AG1341" s="2"/>
      <c r="AH1341" s="2"/>
      <c r="AI1341" s="2"/>
      <c r="AJ1341" s="2"/>
      <c r="AK1341" s="2"/>
      <c r="AL1341" s="2"/>
      <c r="AM1341" s="2"/>
      <c r="AN1341" s="2"/>
      <c r="AO1341" s="2"/>
      <c r="AP1341" s="2"/>
      <c r="AQ1341" s="2"/>
      <c r="AR1341" s="2"/>
      <c r="AS1341" s="2"/>
    </row>
    <row r="1342" spans="1:45" hidden="1" x14ac:dyDescent="0.25">
      <c r="A1342" s="2">
        <v>1207</v>
      </c>
      <c r="B1342" s="2">
        <v>412091344</v>
      </c>
      <c r="C1342" s="2">
        <f>VLOOKUP($A1342,[1]products_2021_10_19_12_46_45!$A$3:$S$481,3,FALSE)</f>
        <v>4120913</v>
      </c>
      <c r="D1342" s="2" t="str">
        <f>VLOOKUP($A1342,[1]products_2021_10_19_12_46_45!$A$3:$S$481,4,FALSE)</f>
        <v>Camisa manga larga gris antidesgarro T:34-44</v>
      </c>
      <c r="E1342" s="3">
        <v>44</v>
      </c>
      <c r="F1342" s="4"/>
      <c r="G1342" s="2" t="str">
        <f>VLOOKUP($A1342,[1]products_2021_10_19_12_46_45!$A$3:$S$481,16,FALSE)</f>
        <v>&lt;p&gt;Camisa manga larga de tela antidesgarro ideal para el servicio penitenciario.&lt;/p&gt;</v>
      </c>
      <c r="H1342" s="2" t="str">
        <f>IFERROR(VLOOKUP($A1342,[1]products_2021_10_19_12_46_45!$A$3:$S$481,17,FALSE),"")</f>
        <v>&lt;ul&gt;_x000D_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v>
      </c>
      <c r="I1342" s="2" t="str">
        <f>VLOOKUP($A1342,[1]products_2021_10_19_12_46_45!$A$3:$S$481,5,FALSE)</f>
        <v>Indumentaria militar</v>
      </c>
      <c r="J1342" s="2" t="str">
        <f>IFERROR(VLOOKUP($A1342,[1]products_2021_10_19_12_46_45!$A$3:$S$481,6,FALSE),"")</f>
        <v>Camisas</v>
      </c>
      <c r="K1342" s="2" t="str">
        <f>IFERROR(VLOOKUP($A1342,[1]products_2021_10_19_12_46_45!$A$3:$S$481,7,FALSE),"")</f>
        <v>Manga larga</v>
      </c>
      <c r="L1342" s="2" t="str">
        <f>IFERROR(VLOOKUP($A1342,[1]products_2021_10_19_12_46_45!$A$3:$S$481,8,FALSE),"")</f>
        <v/>
      </c>
      <c r="M1342" s="2" t="str">
        <f>IFERROR(VLOOKUP($A1342,[1]products_2021_10_19_12_46_45!$A$3:$S$481,9,FALSE),"")</f>
        <v>Penitenciaría</v>
      </c>
      <c r="N1342" s="2">
        <f>IFERROR(VLOOKUP(C1342,[2]articulo!$A$1:$D$9000,4,FALSE),"")</f>
        <v>3800</v>
      </c>
      <c r="O1342" s="2" t="str">
        <f>VLOOKUP($A1342,[1]products_2021_10_19_12_46_45!$A$3:$S$481,18,FALSE)</f>
        <v>https://rerda.com/6378/camisa-manga-larga-gris-antidesgarro-t34-44.jpg,https://rerda.com/6379/camisa-manga-larga-gris-antidesgarro-t34-44.jpg,https://rerda.com/6380/camisa-manga-larga-gris-antidesgarro-t34-44.jpg,https://rerda.com/6381/camisa-manga-larga-gris-antidesgarro-t34-44.jpg,https://rerda.com/6382/camisa-manga-larga-gris-antidesgarro-t34-44.jpg</v>
      </c>
      <c r="P1342" s="2">
        <f>IFERROR(VLOOKUP(B1342,[3]stock!$A$1:$B$9000,2,FALSE),"0")</f>
        <v>8</v>
      </c>
      <c r="Q1342" s="2">
        <f>VLOOKUP($A1342,[1]products_2021_10_19_12_46_45!$A$3:$S$481,11,FALSE)</f>
        <v>35</v>
      </c>
      <c r="R1342" s="2">
        <f>VLOOKUP($A1342,[1]products_2021_10_19_12_46_45!$A$3:$S$481,12,FALSE)</f>
        <v>25</v>
      </c>
      <c r="S1342" s="2">
        <f>VLOOKUP($A1342,[1]products_2021_10_19_12_46_45!$A$3:$S$481,13,FALSE)</f>
        <v>5</v>
      </c>
      <c r="T1342" s="2">
        <f>VLOOKUP($A1342,[1]products_2021_10_19_12_46_45!$A$3:$S$481,14,FALSE)</f>
        <v>0.3</v>
      </c>
      <c r="U1342" s="2"/>
      <c r="V1342" s="2"/>
      <c r="W1342" s="2"/>
      <c r="X1342" s="2"/>
      <c r="Y1342" s="2"/>
      <c r="Z1342" s="2"/>
      <c r="AA1342" s="2"/>
      <c r="AB1342" s="2"/>
      <c r="AC1342" s="2"/>
      <c r="AD1342" s="2"/>
      <c r="AE1342" s="2"/>
      <c r="AF1342" s="2"/>
      <c r="AG1342" s="2"/>
      <c r="AH1342" s="2"/>
      <c r="AI1342" s="2"/>
      <c r="AJ1342" s="2"/>
      <c r="AK1342" s="2"/>
      <c r="AL1342" s="2"/>
      <c r="AM1342" s="2"/>
      <c r="AN1342" s="2"/>
      <c r="AO1342" s="2"/>
      <c r="AP1342" s="2"/>
      <c r="AQ1342" s="2"/>
      <c r="AR1342" s="2"/>
      <c r="AS1342" s="2"/>
    </row>
    <row r="1343" spans="1:45" hidden="1" x14ac:dyDescent="0.25">
      <c r="A1343" s="2">
        <v>1208</v>
      </c>
      <c r="B1343" s="2">
        <v>412091446</v>
      </c>
      <c r="C1343" s="2">
        <f>VLOOKUP($A1343,[1]products_2021_10_19_12_46_45!$A$3:$S$481,3,FALSE)</f>
        <v>4120914</v>
      </c>
      <c r="D1343" s="2" t="str">
        <f>VLOOKUP($A1343,[1]products_2021_10_19_12_46_45!$A$3:$S$481,4,FALSE)</f>
        <v>Camisa manga larga gris antidesgarro T:46-50</v>
      </c>
      <c r="E1343" s="3">
        <v>46</v>
      </c>
      <c r="F1343" s="4"/>
      <c r="G1343" s="2" t="str">
        <f>VLOOKUP($A1343,[1]products_2021_10_19_12_46_45!$A$3:$S$481,16,FALSE)</f>
        <v>&lt;p&gt;Camisa manga larga de tela antidesgarro ideal para el servicio penitenciario.&lt;/p&gt;</v>
      </c>
      <c r="H1343" s="2" t="str">
        <f>IFERROR(VLOOKUP($A1343,[1]products_2021_10_19_12_46_45!$A$3:$S$481,17,FALSE),"")</f>
        <v>&lt;ul&gt;_x000D_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v>
      </c>
      <c r="I1343" s="2" t="str">
        <f>VLOOKUP($A1343,[1]products_2021_10_19_12_46_45!$A$3:$S$481,5,FALSE)</f>
        <v>Indumentaria militar</v>
      </c>
      <c r="J1343" s="2" t="str">
        <f>IFERROR(VLOOKUP($A1343,[1]products_2021_10_19_12_46_45!$A$3:$S$481,6,FALSE),"")</f>
        <v>Camisas</v>
      </c>
      <c r="K1343" s="2" t="str">
        <f>IFERROR(VLOOKUP($A1343,[1]products_2021_10_19_12_46_45!$A$3:$S$481,7,FALSE),"")</f>
        <v>Manga larga</v>
      </c>
      <c r="L1343" s="2" t="str">
        <f>IFERROR(VLOOKUP($A1343,[1]products_2021_10_19_12_46_45!$A$3:$S$481,8,FALSE),"")</f>
        <v/>
      </c>
      <c r="M1343" s="2" t="str">
        <f>IFERROR(VLOOKUP($A1343,[1]products_2021_10_19_12_46_45!$A$3:$S$481,9,FALSE),"")</f>
        <v>Penitenciaría</v>
      </c>
      <c r="N1343" s="2">
        <f>IFERROR(VLOOKUP(C1343,[2]articulo!$A$1:$D$9000,4,FALSE),"")</f>
        <v>3950</v>
      </c>
      <c r="O1343" s="2" t="str">
        <f>VLOOKUP($A1343,[1]products_2021_10_19_12_46_45!$A$3:$S$481,18,FALSE)</f>
        <v>https://rerda.com/6383/camisa-manga-larga-gris-antidesgarro-t46-50.jpg,https://rerda.com/6384/camisa-manga-larga-gris-antidesgarro-t46-50.jpg,https://rerda.com/6385/camisa-manga-larga-gris-antidesgarro-t46-50.jpg,https://rerda.com/6386/camisa-manga-larga-gris-antidesgarro-t46-50.jpg,https://rerda.com/6387/camisa-manga-larga-gris-antidesgarro-t46-50.jpg</v>
      </c>
      <c r="P1343" s="2">
        <f>IFERROR(VLOOKUP(B1343,[3]stock!$A$1:$B$9000,2,FALSE),"0")</f>
        <v>1</v>
      </c>
      <c r="Q1343" s="2">
        <f>VLOOKUP($A1343,[1]products_2021_10_19_12_46_45!$A$3:$S$481,11,FALSE)</f>
        <v>35</v>
      </c>
      <c r="R1343" s="2">
        <f>VLOOKUP($A1343,[1]products_2021_10_19_12_46_45!$A$3:$S$481,12,FALSE)</f>
        <v>25</v>
      </c>
      <c r="S1343" s="2">
        <f>VLOOKUP($A1343,[1]products_2021_10_19_12_46_45!$A$3:$S$481,13,FALSE)</f>
        <v>5</v>
      </c>
      <c r="T1343" s="2">
        <f>VLOOKUP($A1343,[1]products_2021_10_19_12_46_45!$A$3:$S$481,14,FALSE)</f>
        <v>0.3</v>
      </c>
      <c r="U1343" s="2"/>
      <c r="V1343" s="2"/>
      <c r="W1343" s="2"/>
      <c r="X1343" s="2"/>
      <c r="Y1343" s="2"/>
      <c r="Z1343" s="2"/>
      <c r="AA1343" s="2"/>
      <c r="AB1343" s="2"/>
      <c r="AC1343" s="2"/>
      <c r="AD1343" s="2"/>
      <c r="AE1343" s="2"/>
      <c r="AF1343" s="2"/>
      <c r="AG1343" s="2"/>
      <c r="AH1343" s="2"/>
      <c r="AI1343" s="2"/>
      <c r="AJ1343" s="2"/>
      <c r="AK1343" s="2"/>
      <c r="AL1343" s="2"/>
      <c r="AM1343" s="2"/>
      <c r="AN1343" s="2"/>
      <c r="AO1343" s="2"/>
      <c r="AP1343" s="2"/>
      <c r="AQ1343" s="2"/>
      <c r="AR1343" s="2"/>
      <c r="AS1343" s="2"/>
    </row>
    <row r="1344" spans="1:45" hidden="1" x14ac:dyDescent="0.25">
      <c r="A1344" s="2">
        <v>1208</v>
      </c>
      <c r="B1344" s="2">
        <v>412091448</v>
      </c>
      <c r="C1344" s="2">
        <f>VLOOKUP($A1344,[1]products_2021_10_19_12_46_45!$A$3:$S$481,3,FALSE)</f>
        <v>4120914</v>
      </c>
      <c r="D1344" s="2" t="str">
        <f>VLOOKUP($A1344,[1]products_2021_10_19_12_46_45!$A$3:$S$481,4,FALSE)</f>
        <v>Camisa manga larga gris antidesgarro T:46-50</v>
      </c>
      <c r="E1344" s="3">
        <v>48</v>
      </c>
      <c r="F1344" s="4"/>
      <c r="G1344" s="2" t="str">
        <f>VLOOKUP($A1344,[1]products_2021_10_19_12_46_45!$A$3:$S$481,16,FALSE)</f>
        <v>&lt;p&gt;Camisa manga larga de tela antidesgarro ideal para el servicio penitenciario.&lt;/p&gt;</v>
      </c>
      <c r="H1344" s="2" t="str">
        <f>IFERROR(VLOOKUP($A1344,[1]products_2021_10_19_12_46_45!$A$3:$S$481,17,FALSE),"")</f>
        <v>&lt;ul&gt;_x000D_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v>
      </c>
      <c r="I1344" s="2" t="str">
        <f>VLOOKUP($A1344,[1]products_2021_10_19_12_46_45!$A$3:$S$481,5,FALSE)</f>
        <v>Indumentaria militar</v>
      </c>
      <c r="J1344" s="2" t="str">
        <f>IFERROR(VLOOKUP($A1344,[1]products_2021_10_19_12_46_45!$A$3:$S$481,6,FALSE),"")</f>
        <v>Camisas</v>
      </c>
      <c r="K1344" s="2" t="str">
        <f>IFERROR(VLOOKUP($A1344,[1]products_2021_10_19_12_46_45!$A$3:$S$481,7,FALSE),"")</f>
        <v>Manga larga</v>
      </c>
      <c r="L1344" s="2" t="str">
        <f>IFERROR(VLOOKUP($A1344,[1]products_2021_10_19_12_46_45!$A$3:$S$481,8,FALSE),"")</f>
        <v/>
      </c>
      <c r="M1344" s="2" t="str">
        <f>IFERROR(VLOOKUP($A1344,[1]products_2021_10_19_12_46_45!$A$3:$S$481,9,FALSE),"")</f>
        <v>Penitenciaría</v>
      </c>
      <c r="N1344" s="2">
        <f>IFERROR(VLOOKUP(C1344,[2]articulo!$A$1:$D$9000,4,FALSE),"")</f>
        <v>3950</v>
      </c>
      <c r="O1344" s="2" t="str">
        <f>VLOOKUP($A1344,[1]products_2021_10_19_12_46_45!$A$3:$S$481,18,FALSE)</f>
        <v>https://rerda.com/6383/camisa-manga-larga-gris-antidesgarro-t46-50.jpg,https://rerda.com/6384/camisa-manga-larga-gris-antidesgarro-t46-50.jpg,https://rerda.com/6385/camisa-manga-larga-gris-antidesgarro-t46-50.jpg,https://rerda.com/6386/camisa-manga-larga-gris-antidesgarro-t46-50.jpg,https://rerda.com/6387/camisa-manga-larga-gris-antidesgarro-t46-50.jpg</v>
      </c>
      <c r="P1344" s="2">
        <f>IFERROR(VLOOKUP(B1344,[3]stock!$A$1:$B$9000,2,FALSE),"0")</f>
        <v>5</v>
      </c>
      <c r="Q1344" s="2">
        <f>VLOOKUP($A1344,[1]products_2021_10_19_12_46_45!$A$3:$S$481,11,FALSE)</f>
        <v>35</v>
      </c>
      <c r="R1344" s="2">
        <f>VLOOKUP($A1344,[1]products_2021_10_19_12_46_45!$A$3:$S$481,12,FALSE)</f>
        <v>25</v>
      </c>
      <c r="S1344" s="2">
        <f>VLOOKUP($A1344,[1]products_2021_10_19_12_46_45!$A$3:$S$481,13,FALSE)</f>
        <v>5</v>
      </c>
      <c r="T1344" s="2">
        <f>VLOOKUP($A1344,[1]products_2021_10_19_12_46_45!$A$3:$S$481,14,FALSE)</f>
        <v>0.3</v>
      </c>
      <c r="U1344" s="2"/>
      <c r="V1344" s="2"/>
      <c r="W1344" s="2"/>
      <c r="X1344" s="2"/>
      <c r="Y1344" s="2"/>
      <c r="Z1344" s="2"/>
      <c r="AA1344" s="2"/>
      <c r="AB1344" s="2"/>
      <c r="AC1344" s="2"/>
      <c r="AD1344" s="2"/>
      <c r="AE1344" s="2"/>
      <c r="AF1344" s="2"/>
      <c r="AG1344" s="2"/>
      <c r="AH1344" s="2"/>
      <c r="AI1344" s="2"/>
      <c r="AJ1344" s="2"/>
      <c r="AK1344" s="2"/>
      <c r="AL1344" s="2"/>
      <c r="AM1344" s="2"/>
      <c r="AN1344" s="2"/>
      <c r="AO1344" s="2"/>
      <c r="AP1344" s="2"/>
      <c r="AQ1344" s="2"/>
      <c r="AR1344" s="2"/>
      <c r="AS1344" s="2"/>
    </row>
    <row r="1345" spans="1:45" hidden="1" x14ac:dyDescent="0.25">
      <c r="A1345" s="2">
        <v>1208</v>
      </c>
      <c r="B1345" s="2">
        <v>412091450</v>
      </c>
      <c r="C1345" s="2">
        <f>VLOOKUP($A1345,[1]products_2021_10_19_12_46_45!$A$3:$S$481,3,FALSE)</f>
        <v>4120914</v>
      </c>
      <c r="D1345" s="2" t="str">
        <f>VLOOKUP($A1345,[1]products_2021_10_19_12_46_45!$A$3:$S$481,4,FALSE)</f>
        <v>Camisa manga larga gris antidesgarro T:46-50</v>
      </c>
      <c r="E1345" s="3">
        <v>50</v>
      </c>
      <c r="F1345" s="4"/>
      <c r="G1345" s="2" t="str">
        <f>VLOOKUP($A1345,[1]products_2021_10_19_12_46_45!$A$3:$S$481,16,FALSE)</f>
        <v>&lt;p&gt;Camisa manga larga de tela antidesgarro ideal para el servicio penitenciario.&lt;/p&gt;</v>
      </c>
      <c r="H1345" s="2" t="str">
        <f>IFERROR(VLOOKUP($A1345,[1]products_2021_10_19_12_46_45!$A$3:$S$481,17,FALSE),"")</f>
        <v>&lt;ul&gt;_x000D_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v>
      </c>
      <c r="I1345" s="2" t="str">
        <f>VLOOKUP($A1345,[1]products_2021_10_19_12_46_45!$A$3:$S$481,5,FALSE)</f>
        <v>Indumentaria militar</v>
      </c>
      <c r="J1345" s="2" t="str">
        <f>IFERROR(VLOOKUP($A1345,[1]products_2021_10_19_12_46_45!$A$3:$S$481,6,FALSE),"")</f>
        <v>Camisas</v>
      </c>
      <c r="K1345" s="2" t="str">
        <f>IFERROR(VLOOKUP($A1345,[1]products_2021_10_19_12_46_45!$A$3:$S$481,7,FALSE),"")</f>
        <v>Manga larga</v>
      </c>
      <c r="L1345" s="2" t="str">
        <f>IFERROR(VLOOKUP($A1345,[1]products_2021_10_19_12_46_45!$A$3:$S$481,8,FALSE),"")</f>
        <v/>
      </c>
      <c r="M1345" s="2" t="str">
        <f>IFERROR(VLOOKUP($A1345,[1]products_2021_10_19_12_46_45!$A$3:$S$481,9,FALSE),"")</f>
        <v>Penitenciaría</v>
      </c>
      <c r="N1345" s="2">
        <f>IFERROR(VLOOKUP(C1345,[2]articulo!$A$1:$D$9000,4,FALSE),"")</f>
        <v>3950</v>
      </c>
      <c r="O1345" s="2" t="str">
        <f>VLOOKUP($A1345,[1]products_2021_10_19_12_46_45!$A$3:$S$481,18,FALSE)</f>
        <v>https://rerda.com/6383/camisa-manga-larga-gris-antidesgarro-t46-50.jpg,https://rerda.com/6384/camisa-manga-larga-gris-antidesgarro-t46-50.jpg,https://rerda.com/6385/camisa-manga-larga-gris-antidesgarro-t46-50.jpg,https://rerda.com/6386/camisa-manga-larga-gris-antidesgarro-t46-50.jpg,https://rerda.com/6387/camisa-manga-larga-gris-antidesgarro-t46-50.jpg</v>
      </c>
      <c r="P1345" s="2">
        <f>IFERROR(VLOOKUP(B1345,[3]stock!$A$1:$B$9000,2,FALSE),"0")</f>
        <v>4</v>
      </c>
      <c r="Q1345" s="2">
        <f>VLOOKUP($A1345,[1]products_2021_10_19_12_46_45!$A$3:$S$481,11,FALSE)</f>
        <v>35</v>
      </c>
      <c r="R1345" s="2">
        <f>VLOOKUP($A1345,[1]products_2021_10_19_12_46_45!$A$3:$S$481,12,FALSE)</f>
        <v>25</v>
      </c>
      <c r="S1345" s="2">
        <f>VLOOKUP($A1345,[1]products_2021_10_19_12_46_45!$A$3:$S$481,13,FALSE)</f>
        <v>5</v>
      </c>
      <c r="T1345" s="2">
        <f>VLOOKUP($A1345,[1]products_2021_10_19_12_46_45!$A$3:$S$481,14,FALSE)</f>
        <v>0.3</v>
      </c>
      <c r="U1345" s="2"/>
      <c r="V1345" s="2"/>
      <c r="W1345" s="2"/>
      <c r="X1345" s="2"/>
      <c r="Y1345" s="2"/>
      <c r="Z1345" s="2"/>
      <c r="AA1345" s="2"/>
      <c r="AB1345" s="2"/>
      <c r="AC1345" s="2"/>
      <c r="AD1345" s="2"/>
      <c r="AE1345" s="2"/>
      <c r="AF1345" s="2"/>
      <c r="AG1345" s="2"/>
      <c r="AH1345" s="2"/>
      <c r="AI1345" s="2"/>
      <c r="AJ1345" s="2"/>
      <c r="AK1345" s="2"/>
      <c r="AL1345" s="2"/>
      <c r="AM1345" s="2"/>
      <c r="AN1345" s="2"/>
      <c r="AO1345" s="2"/>
      <c r="AP1345" s="2"/>
      <c r="AQ1345" s="2"/>
      <c r="AR1345" s="2"/>
      <c r="AS1345" s="2"/>
    </row>
    <row r="1346" spans="1:45" hidden="1" x14ac:dyDescent="0.25">
      <c r="A1346" s="2">
        <v>1209</v>
      </c>
      <c r="B1346" s="2">
        <v>412091552</v>
      </c>
      <c r="C1346" s="2">
        <f>VLOOKUP($A1346,[1]products_2021_10_19_12_46_45!$A$3:$S$481,3,FALSE)</f>
        <v>4120915</v>
      </c>
      <c r="D1346" s="2" t="str">
        <f>VLOOKUP($A1346,[1]products_2021_10_19_12_46_45!$A$3:$S$481,4,FALSE)</f>
        <v>Camisa manga larga gris antidesgarro T:52-56</v>
      </c>
      <c r="E1346" s="3">
        <v>52</v>
      </c>
      <c r="F1346" s="4"/>
      <c r="G1346" s="2" t="str">
        <f>VLOOKUP($A1346,[1]products_2021_10_19_12_46_45!$A$3:$S$481,16,FALSE)</f>
        <v>&lt;p&gt;Camisa manga larga de tela antidesgarro ideal para el servicio penitenciario.&lt;/p&gt;</v>
      </c>
      <c r="H1346" s="2" t="str">
        <f>IFERROR(VLOOKUP($A1346,[1]products_2021_10_19_12_46_45!$A$3:$S$481,17,FALSE),"")</f>
        <v>&lt;ul&gt;_x000D_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v>
      </c>
      <c r="I1346" s="2" t="str">
        <f>VLOOKUP($A1346,[1]products_2021_10_19_12_46_45!$A$3:$S$481,5,FALSE)</f>
        <v>Indumentaria militar</v>
      </c>
      <c r="J1346" s="2" t="str">
        <f>IFERROR(VLOOKUP($A1346,[1]products_2021_10_19_12_46_45!$A$3:$S$481,6,FALSE),"")</f>
        <v>Camisas</v>
      </c>
      <c r="K1346" s="2" t="str">
        <f>IFERROR(VLOOKUP($A1346,[1]products_2021_10_19_12_46_45!$A$3:$S$481,7,FALSE),"")</f>
        <v>Manga larga</v>
      </c>
      <c r="L1346" s="2" t="str">
        <f>IFERROR(VLOOKUP($A1346,[1]products_2021_10_19_12_46_45!$A$3:$S$481,8,FALSE),"")</f>
        <v/>
      </c>
      <c r="M1346" s="2" t="str">
        <f>IFERROR(VLOOKUP($A1346,[1]products_2021_10_19_12_46_45!$A$3:$S$481,9,FALSE),"")</f>
        <v>Penitenciaría</v>
      </c>
      <c r="N1346" s="2">
        <f>IFERROR(VLOOKUP(C1346,[2]articulo!$A$1:$D$9000,4,FALSE),"")</f>
        <v>4100</v>
      </c>
      <c r="O1346" s="2" t="str">
        <f>VLOOKUP($A1346,[1]products_2021_10_19_12_46_45!$A$3:$S$481,18,FALSE)</f>
        <v>https://rerda.com/6388/camisa-manga-larga-gris-antidesgarro-t52-56.jpg,https://rerda.com/6389/camisa-manga-larga-gris-antidesgarro-t52-56.jpg,https://rerda.com/6390/camisa-manga-larga-gris-antidesgarro-t52-56.jpg,https://rerda.com/6391/camisa-manga-larga-gris-antidesgarro-t52-56.jpg,https://rerda.com/6392/camisa-manga-larga-gris-antidesgarro-t52-56.jpg</v>
      </c>
      <c r="P1346" s="2">
        <f>IFERROR(VLOOKUP(B1346,[3]stock!$A$1:$B$9000,2,FALSE),"0")</f>
        <v>1</v>
      </c>
      <c r="Q1346" s="2">
        <f>VLOOKUP($A1346,[1]products_2021_10_19_12_46_45!$A$3:$S$481,11,FALSE)</f>
        <v>35</v>
      </c>
      <c r="R1346" s="2">
        <f>VLOOKUP($A1346,[1]products_2021_10_19_12_46_45!$A$3:$S$481,12,FALSE)</f>
        <v>25</v>
      </c>
      <c r="S1346" s="2">
        <f>VLOOKUP($A1346,[1]products_2021_10_19_12_46_45!$A$3:$S$481,13,FALSE)</f>
        <v>5</v>
      </c>
      <c r="T1346" s="2">
        <f>VLOOKUP($A1346,[1]products_2021_10_19_12_46_45!$A$3:$S$481,14,FALSE)</f>
        <v>0.3</v>
      </c>
      <c r="U1346" s="2"/>
      <c r="V1346" s="2"/>
      <c r="W1346" s="2"/>
      <c r="X1346" s="2"/>
      <c r="Y1346" s="2"/>
      <c r="Z1346" s="2"/>
      <c r="AA1346" s="2"/>
      <c r="AB1346" s="2"/>
      <c r="AC1346" s="2"/>
      <c r="AD1346" s="2"/>
      <c r="AE1346" s="2"/>
      <c r="AF1346" s="2"/>
      <c r="AG1346" s="2"/>
      <c r="AH1346" s="2"/>
      <c r="AI1346" s="2"/>
      <c r="AJ1346" s="2"/>
      <c r="AK1346" s="2"/>
      <c r="AL1346" s="2"/>
      <c r="AM1346" s="2"/>
      <c r="AN1346" s="2"/>
      <c r="AO1346" s="2"/>
      <c r="AP1346" s="2"/>
      <c r="AQ1346" s="2"/>
      <c r="AR1346" s="2"/>
      <c r="AS1346" s="2"/>
    </row>
    <row r="1347" spans="1:45" hidden="1" x14ac:dyDescent="0.25">
      <c r="A1347" s="2">
        <v>1209</v>
      </c>
      <c r="B1347" s="2">
        <v>412091554</v>
      </c>
      <c r="C1347" s="2">
        <f>VLOOKUP($A1347,[1]products_2021_10_19_12_46_45!$A$3:$S$481,3,FALSE)</f>
        <v>4120915</v>
      </c>
      <c r="D1347" s="2" t="str">
        <f>VLOOKUP($A1347,[1]products_2021_10_19_12_46_45!$A$3:$S$481,4,FALSE)</f>
        <v>Camisa manga larga gris antidesgarro T:52-56</v>
      </c>
      <c r="E1347" s="3">
        <v>54</v>
      </c>
      <c r="F1347" s="4"/>
      <c r="G1347" s="2" t="str">
        <f>VLOOKUP($A1347,[1]products_2021_10_19_12_46_45!$A$3:$S$481,16,FALSE)</f>
        <v>&lt;p&gt;Camisa manga larga de tela antidesgarro ideal para el servicio penitenciario.&lt;/p&gt;</v>
      </c>
      <c r="H1347" s="2" t="str">
        <f>IFERROR(VLOOKUP($A1347,[1]products_2021_10_19_12_46_45!$A$3:$S$481,17,FALSE),"")</f>
        <v>&lt;ul&gt;_x000D_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v>
      </c>
      <c r="I1347" s="2" t="str">
        <f>VLOOKUP($A1347,[1]products_2021_10_19_12_46_45!$A$3:$S$481,5,FALSE)</f>
        <v>Indumentaria militar</v>
      </c>
      <c r="J1347" s="2" t="str">
        <f>IFERROR(VLOOKUP($A1347,[1]products_2021_10_19_12_46_45!$A$3:$S$481,6,FALSE),"")</f>
        <v>Camisas</v>
      </c>
      <c r="K1347" s="2" t="str">
        <f>IFERROR(VLOOKUP($A1347,[1]products_2021_10_19_12_46_45!$A$3:$S$481,7,FALSE),"")</f>
        <v>Manga larga</v>
      </c>
      <c r="L1347" s="2" t="str">
        <f>IFERROR(VLOOKUP($A1347,[1]products_2021_10_19_12_46_45!$A$3:$S$481,8,FALSE),"")</f>
        <v/>
      </c>
      <c r="M1347" s="2" t="str">
        <f>IFERROR(VLOOKUP($A1347,[1]products_2021_10_19_12_46_45!$A$3:$S$481,9,FALSE),"")</f>
        <v>Penitenciaría</v>
      </c>
      <c r="N1347" s="2">
        <f>IFERROR(VLOOKUP(C1347,[2]articulo!$A$1:$D$9000,4,FALSE),"")</f>
        <v>4100</v>
      </c>
      <c r="O1347" s="2" t="str">
        <f>VLOOKUP($A1347,[1]products_2021_10_19_12_46_45!$A$3:$S$481,18,FALSE)</f>
        <v>https://rerda.com/6388/camisa-manga-larga-gris-antidesgarro-t52-56.jpg,https://rerda.com/6389/camisa-manga-larga-gris-antidesgarro-t52-56.jpg,https://rerda.com/6390/camisa-manga-larga-gris-antidesgarro-t52-56.jpg,https://rerda.com/6391/camisa-manga-larga-gris-antidesgarro-t52-56.jpg,https://rerda.com/6392/camisa-manga-larga-gris-antidesgarro-t52-56.jpg</v>
      </c>
      <c r="P1347" s="2">
        <f>IFERROR(VLOOKUP(B1347,[3]stock!$A$1:$B$9000,2,FALSE),"0")</f>
        <v>0</v>
      </c>
      <c r="Q1347" s="2">
        <f>VLOOKUP($A1347,[1]products_2021_10_19_12_46_45!$A$3:$S$481,11,FALSE)</f>
        <v>35</v>
      </c>
      <c r="R1347" s="2">
        <f>VLOOKUP($A1347,[1]products_2021_10_19_12_46_45!$A$3:$S$481,12,FALSE)</f>
        <v>25</v>
      </c>
      <c r="S1347" s="2">
        <f>VLOOKUP($A1347,[1]products_2021_10_19_12_46_45!$A$3:$S$481,13,FALSE)</f>
        <v>5</v>
      </c>
      <c r="T1347" s="2">
        <f>VLOOKUP($A1347,[1]products_2021_10_19_12_46_45!$A$3:$S$481,14,FALSE)</f>
        <v>0.3</v>
      </c>
      <c r="U1347" s="2"/>
      <c r="V1347" s="2"/>
      <c r="W1347" s="2"/>
      <c r="X1347" s="2"/>
      <c r="Y1347" s="2"/>
      <c r="Z1347" s="2"/>
      <c r="AA1347" s="2"/>
      <c r="AB1347" s="2"/>
      <c r="AC1347" s="2"/>
      <c r="AD1347" s="2"/>
      <c r="AE1347" s="2"/>
      <c r="AF1347" s="2"/>
      <c r="AG1347" s="2"/>
      <c r="AH1347" s="2"/>
      <c r="AI1347" s="2"/>
      <c r="AJ1347" s="2"/>
      <c r="AK1347" s="2"/>
      <c r="AL1347" s="2"/>
      <c r="AM1347" s="2"/>
      <c r="AN1347" s="2"/>
      <c r="AO1347" s="2"/>
      <c r="AP1347" s="2"/>
      <c r="AQ1347" s="2"/>
      <c r="AR1347" s="2"/>
      <c r="AS1347" s="2"/>
    </row>
    <row r="1348" spans="1:45" hidden="1" x14ac:dyDescent="0.25">
      <c r="A1348" s="2">
        <v>1209</v>
      </c>
      <c r="B1348" s="2">
        <v>412091556</v>
      </c>
      <c r="C1348" s="2">
        <f>VLOOKUP($A1348,[1]products_2021_10_19_12_46_45!$A$3:$S$481,3,FALSE)</f>
        <v>4120915</v>
      </c>
      <c r="D1348" s="2" t="str">
        <f>VLOOKUP($A1348,[1]products_2021_10_19_12_46_45!$A$3:$S$481,4,FALSE)</f>
        <v>Camisa manga larga gris antidesgarro T:52-56</v>
      </c>
      <c r="E1348" s="3">
        <v>56</v>
      </c>
      <c r="F1348" s="4"/>
      <c r="G1348" s="2" t="str">
        <f>VLOOKUP($A1348,[1]products_2021_10_19_12_46_45!$A$3:$S$481,16,FALSE)</f>
        <v>&lt;p&gt;Camisa manga larga de tela antidesgarro ideal para el servicio penitenciario.&lt;/p&gt;</v>
      </c>
      <c r="H1348" s="2" t="str">
        <f>IFERROR(VLOOKUP($A1348,[1]products_2021_10_19_12_46_45!$A$3:$S$481,17,FALSE),"")</f>
        <v>&lt;ul&gt;_x000D_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v>
      </c>
      <c r="I1348" s="2" t="str">
        <f>VLOOKUP($A1348,[1]products_2021_10_19_12_46_45!$A$3:$S$481,5,FALSE)</f>
        <v>Indumentaria militar</v>
      </c>
      <c r="J1348" s="2" t="str">
        <f>IFERROR(VLOOKUP($A1348,[1]products_2021_10_19_12_46_45!$A$3:$S$481,6,FALSE),"")</f>
        <v>Camisas</v>
      </c>
      <c r="K1348" s="2" t="str">
        <f>IFERROR(VLOOKUP($A1348,[1]products_2021_10_19_12_46_45!$A$3:$S$481,7,FALSE),"")</f>
        <v>Manga larga</v>
      </c>
      <c r="L1348" s="2" t="str">
        <f>IFERROR(VLOOKUP($A1348,[1]products_2021_10_19_12_46_45!$A$3:$S$481,8,FALSE),"")</f>
        <v/>
      </c>
      <c r="M1348" s="2" t="str">
        <f>IFERROR(VLOOKUP($A1348,[1]products_2021_10_19_12_46_45!$A$3:$S$481,9,FALSE),"")</f>
        <v>Penitenciaría</v>
      </c>
      <c r="N1348" s="2">
        <f>IFERROR(VLOOKUP(C1348,[2]articulo!$A$1:$D$9000,4,FALSE),"")</f>
        <v>4100</v>
      </c>
      <c r="O1348" s="2" t="str">
        <f>VLOOKUP($A1348,[1]products_2021_10_19_12_46_45!$A$3:$S$481,18,FALSE)</f>
        <v>https://rerda.com/6388/camisa-manga-larga-gris-antidesgarro-t52-56.jpg,https://rerda.com/6389/camisa-manga-larga-gris-antidesgarro-t52-56.jpg,https://rerda.com/6390/camisa-manga-larga-gris-antidesgarro-t52-56.jpg,https://rerda.com/6391/camisa-manga-larga-gris-antidesgarro-t52-56.jpg,https://rerda.com/6392/camisa-manga-larga-gris-antidesgarro-t52-56.jpg</v>
      </c>
      <c r="P1348" s="2">
        <f>IFERROR(VLOOKUP(B1348,[3]stock!$A$1:$B$9000,2,FALSE),"0")</f>
        <v>0</v>
      </c>
      <c r="Q1348" s="2">
        <f>VLOOKUP($A1348,[1]products_2021_10_19_12_46_45!$A$3:$S$481,11,FALSE)</f>
        <v>35</v>
      </c>
      <c r="R1348" s="2">
        <f>VLOOKUP($A1348,[1]products_2021_10_19_12_46_45!$A$3:$S$481,12,FALSE)</f>
        <v>25</v>
      </c>
      <c r="S1348" s="2">
        <f>VLOOKUP($A1348,[1]products_2021_10_19_12_46_45!$A$3:$S$481,13,FALSE)</f>
        <v>5</v>
      </c>
      <c r="T1348" s="2">
        <f>VLOOKUP($A1348,[1]products_2021_10_19_12_46_45!$A$3:$S$481,14,FALSE)</f>
        <v>0.3</v>
      </c>
      <c r="U1348" s="2"/>
      <c r="V1348" s="2"/>
      <c r="W1348" s="2"/>
      <c r="X1348" s="2"/>
      <c r="Y1348" s="2"/>
      <c r="Z1348" s="2"/>
      <c r="AA1348" s="2"/>
      <c r="AB1348" s="2"/>
      <c r="AC1348" s="2"/>
      <c r="AD1348" s="2"/>
      <c r="AE1348" s="2"/>
      <c r="AF1348" s="2"/>
      <c r="AG1348" s="2"/>
      <c r="AH1348" s="2"/>
      <c r="AI1348" s="2"/>
      <c r="AJ1348" s="2"/>
      <c r="AK1348" s="2"/>
      <c r="AL1348" s="2"/>
      <c r="AM1348" s="2"/>
      <c r="AN1348" s="2"/>
      <c r="AO1348" s="2"/>
      <c r="AP1348" s="2"/>
      <c r="AQ1348" s="2"/>
      <c r="AR1348" s="2"/>
      <c r="AS1348" s="2"/>
    </row>
    <row r="1349" spans="1:45" hidden="1" x14ac:dyDescent="0.25">
      <c r="A1349" s="2">
        <v>702</v>
      </c>
      <c r="B1349" s="2">
        <v>412098234</v>
      </c>
      <c r="C1349" s="2">
        <f>VLOOKUP($A1349,[1]products_2021_10_19_12_46_45!$A$3:$S$481,3,FALSE)</f>
        <v>4120982</v>
      </c>
      <c r="D1349" s="2" t="str">
        <f>VLOOKUP($A1349,[1]products_2021_10_19_12_46_45!$A$3:$S$481,4,FALSE)</f>
        <v>Camisa Manga Corta cuello Solapa Negra T:34-44</v>
      </c>
      <c r="E1349" s="3">
        <v>34</v>
      </c>
      <c r="F1349" s="4"/>
      <c r="G1349" s="2" t="str">
        <f>VLOOKUP($A1349,[1]products_2021_10_19_12_46_45!$A$3:$S$481,16,FALSE)</f>
        <v>Dos bolsillos tipo Plaqué con tapa, botón, ribete y tabla._x000D_
Charreteras en hombros._x000D_
Cuello tipo Solapa (Guayabera).</v>
      </c>
      <c r="H1349" s="2" t="str">
        <f>IFERROR(VLOOKUP($A1349,[1]products_2021_10_19_12_46_45!$A$3:$S$481,17,FALSE),"")</f>
        <v/>
      </c>
      <c r="I1349" s="2" t="str">
        <f>VLOOKUP($A1349,[1]products_2021_10_19_12_46_45!$A$3:$S$481,5,FALSE)</f>
        <v>Indumentaria militar</v>
      </c>
      <c r="J1349" s="2" t="str">
        <f>IFERROR(VLOOKUP($A1349,[1]products_2021_10_19_12_46_45!$A$3:$S$481,6,FALSE),"")</f>
        <v>Camisas</v>
      </c>
      <c r="K1349" s="2" t="str">
        <f>IFERROR(VLOOKUP($A1349,[1]products_2021_10_19_12_46_45!$A$3:$S$481,7,FALSE),"")</f>
        <v>Manga corta</v>
      </c>
      <c r="L1349" s="2" t="str">
        <f>IFERROR(VLOOKUP($A1349,[1]products_2021_10_19_12_46_45!$A$3:$S$481,8,FALSE),"")</f>
        <v/>
      </c>
      <c r="M1349" s="2" t="str">
        <f>IFERROR(VLOOKUP($A1349,[1]products_2021_10_19_12_46_45!$A$3:$S$481,9,FALSE),"")</f>
        <v>Camisa, Batista, Manga Corta</v>
      </c>
      <c r="N1349" s="2">
        <f>IFERROR(VLOOKUP(C1349,[2]articulo!$A$1:$D$9000,4,FALSE),"")</f>
        <v>3600</v>
      </c>
      <c r="O1349" s="2" t="str">
        <f>VLOOKUP($A1349,[1]products_2021_10_19_12_46_45!$A$3:$S$481,18,FALSE)</f>
        <v>https://rerda.com/3317/camisa-mc-cuello-solapa-negra-t34-44.jpg,https://rerda.com/3318/camisa-mc-cuello-solapa-negra-t34-44.jpg</v>
      </c>
      <c r="P1349" s="2">
        <f>IFERROR(VLOOKUP(B1349,[3]stock!$A$1:$B$9000,2,FALSE),"0")</f>
        <v>8</v>
      </c>
      <c r="Q1349" s="2">
        <f>VLOOKUP($A1349,[1]products_2021_10_19_12_46_45!$A$3:$S$481,11,FALSE)</f>
        <v>5</v>
      </c>
      <c r="R1349" s="2">
        <f>VLOOKUP($A1349,[1]products_2021_10_19_12_46_45!$A$3:$S$481,12,FALSE)</f>
        <v>5</v>
      </c>
      <c r="S1349" s="2">
        <f>VLOOKUP($A1349,[1]products_2021_10_19_12_46_45!$A$3:$S$481,13,FALSE)</f>
        <v>5</v>
      </c>
      <c r="T1349" s="2">
        <f>VLOOKUP($A1349,[1]products_2021_10_19_12_46_45!$A$3:$S$481,14,FALSE)</f>
        <v>0.03</v>
      </c>
      <c r="U1349" s="2"/>
      <c r="V1349" s="2"/>
      <c r="W1349" s="2"/>
      <c r="X1349" s="2"/>
      <c r="Y1349" s="2"/>
      <c r="Z1349" s="2"/>
      <c r="AA1349" s="2"/>
      <c r="AB1349" s="2"/>
      <c r="AC1349" s="2"/>
      <c r="AD1349" s="2"/>
      <c r="AE1349" s="2"/>
      <c r="AF1349" s="2"/>
      <c r="AG1349" s="2"/>
      <c r="AH1349" s="2"/>
      <c r="AI1349" s="2"/>
      <c r="AJ1349" s="2"/>
      <c r="AK1349" s="2"/>
      <c r="AL1349" s="2"/>
      <c r="AM1349" s="2"/>
      <c r="AN1349" s="2"/>
      <c r="AO1349" s="2"/>
      <c r="AP1349" s="2"/>
      <c r="AQ1349" s="2"/>
      <c r="AR1349" s="2"/>
      <c r="AS1349" s="2"/>
    </row>
    <row r="1350" spans="1:45" hidden="1" x14ac:dyDescent="0.25">
      <c r="A1350" s="2">
        <v>702</v>
      </c>
      <c r="B1350" s="2">
        <v>412098236</v>
      </c>
      <c r="C1350" s="2">
        <f>VLOOKUP($A1350,[1]products_2021_10_19_12_46_45!$A$3:$S$481,3,FALSE)</f>
        <v>4120982</v>
      </c>
      <c r="D1350" s="2" t="str">
        <f>VLOOKUP($A1350,[1]products_2021_10_19_12_46_45!$A$3:$S$481,4,FALSE)</f>
        <v>Camisa Manga Corta cuello Solapa Negra T:34-44</v>
      </c>
      <c r="E1350" s="3">
        <v>36</v>
      </c>
      <c r="F1350" s="4"/>
      <c r="G1350" s="2" t="str">
        <f>VLOOKUP($A1350,[1]products_2021_10_19_12_46_45!$A$3:$S$481,16,FALSE)</f>
        <v>Dos bolsillos tipo Plaqué con tapa, botón, ribete y tabla._x000D_
Charreteras en hombros._x000D_
Cuello tipo Solapa (Guayabera).</v>
      </c>
      <c r="H1350" s="2" t="str">
        <f>IFERROR(VLOOKUP($A1350,[1]products_2021_10_19_12_46_45!$A$3:$S$481,17,FALSE),"")</f>
        <v/>
      </c>
      <c r="I1350" s="2" t="str">
        <f>VLOOKUP($A1350,[1]products_2021_10_19_12_46_45!$A$3:$S$481,5,FALSE)</f>
        <v>Indumentaria militar</v>
      </c>
      <c r="J1350" s="2" t="str">
        <f>IFERROR(VLOOKUP($A1350,[1]products_2021_10_19_12_46_45!$A$3:$S$481,6,FALSE),"")</f>
        <v>Camisas</v>
      </c>
      <c r="K1350" s="2" t="str">
        <f>IFERROR(VLOOKUP($A1350,[1]products_2021_10_19_12_46_45!$A$3:$S$481,7,FALSE),"")</f>
        <v>Manga corta</v>
      </c>
      <c r="L1350" s="2" t="str">
        <f>IFERROR(VLOOKUP($A1350,[1]products_2021_10_19_12_46_45!$A$3:$S$481,8,FALSE),"")</f>
        <v/>
      </c>
      <c r="M1350" s="2" t="str">
        <f>IFERROR(VLOOKUP($A1350,[1]products_2021_10_19_12_46_45!$A$3:$S$481,9,FALSE),"")</f>
        <v>Camisa, Batista, Manga Corta</v>
      </c>
      <c r="N1350" s="2">
        <f>IFERROR(VLOOKUP(C1350,[2]articulo!$A$1:$D$9000,4,FALSE),"")</f>
        <v>3600</v>
      </c>
      <c r="O1350" s="2" t="str">
        <f>VLOOKUP($A1350,[1]products_2021_10_19_12_46_45!$A$3:$S$481,18,FALSE)</f>
        <v>https://rerda.com/3317/camisa-mc-cuello-solapa-negra-t34-44.jpg,https://rerda.com/3318/camisa-mc-cuello-solapa-negra-t34-44.jpg</v>
      </c>
      <c r="P1350" s="2">
        <f>IFERROR(VLOOKUP(B1350,[3]stock!$A$1:$B$9000,2,FALSE),"0")</f>
        <v>14</v>
      </c>
      <c r="Q1350" s="2">
        <f>VLOOKUP($A1350,[1]products_2021_10_19_12_46_45!$A$3:$S$481,11,FALSE)</f>
        <v>5</v>
      </c>
      <c r="R1350" s="2">
        <f>VLOOKUP($A1350,[1]products_2021_10_19_12_46_45!$A$3:$S$481,12,FALSE)</f>
        <v>5</v>
      </c>
      <c r="S1350" s="2">
        <f>VLOOKUP($A1350,[1]products_2021_10_19_12_46_45!$A$3:$S$481,13,FALSE)</f>
        <v>5</v>
      </c>
      <c r="T1350" s="2">
        <f>VLOOKUP($A1350,[1]products_2021_10_19_12_46_45!$A$3:$S$481,14,FALSE)</f>
        <v>0.03</v>
      </c>
      <c r="U1350" s="2"/>
      <c r="V1350" s="2"/>
      <c r="W1350" s="2"/>
      <c r="X1350" s="2"/>
      <c r="Y1350" s="2"/>
      <c r="Z1350" s="2"/>
      <c r="AA1350" s="2"/>
      <c r="AB1350" s="2"/>
      <c r="AC1350" s="2"/>
      <c r="AD1350" s="2"/>
      <c r="AE1350" s="2"/>
      <c r="AF1350" s="2"/>
      <c r="AG1350" s="2"/>
      <c r="AH1350" s="2"/>
      <c r="AI1350" s="2"/>
      <c r="AJ1350" s="2"/>
      <c r="AK1350" s="2"/>
      <c r="AL1350" s="2"/>
      <c r="AM1350" s="2"/>
      <c r="AN1350" s="2"/>
      <c r="AO1350" s="2"/>
      <c r="AP1350" s="2"/>
      <c r="AQ1350" s="2"/>
      <c r="AR1350" s="2"/>
      <c r="AS1350" s="2"/>
    </row>
    <row r="1351" spans="1:45" hidden="1" x14ac:dyDescent="0.25">
      <c r="A1351" s="2">
        <v>702</v>
      </c>
      <c r="B1351" s="2">
        <v>412098238</v>
      </c>
      <c r="C1351" s="2">
        <f>VLOOKUP($A1351,[1]products_2021_10_19_12_46_45!$A$3:$S$481,3,FALSE)</f>
        <v>4120982</v>
      </c>
      <c r="D1351" s="2" t="str">
        <f>VLOOKUP($A1351,[1]products_2021_10_19_12_46_45!$A$3:$S$481,4,FALSE)</f>
        <v>Camisa Manga Corta cuello Solapa Negra T:34-44</v>
      </c>
      <c r="E1351" s="3">
        <v>38</v>
      </c>
      <c r="F1351" s="4"/>
      <c r="G1351" s="2" t="str">
        <f>VLOOKUP($A1351,[1]products_2021_10_19_12_46_45!$A$3:$S$481,16,FALSE)</f>
        <v>Dos bolsillos tipo Plaqué con tapa, botón, ribete y tabla._x000D_
Charreteras en hombros._x000D_
Cuello tipo Solapa (Guayabera).</v>
      </c>
      <c r="H1351" s="2" t="str">
        <f>IFERROR(VLOOKUP($A1351,[1]products_2021_10_19_12_46_45!$A$3:$S$481,17,FALSE),"")</f>
        <v/>
      </c>
      <c r="I1351" s="2" t="str">
        <f>VLOOKUP($A1351,[1]products_2021_10_19_12_46_45!$A$3:$S$481,5,FALSE)</f>
        <v>Indumentaria militar</v>
      </c>
      <c r="J1351" s="2" t="str">
        <f>IFERROR(VLOOKUP($A1351,[1]products_2021_10_19_12_46_45!$A$3:$S$481,6,FALSE),"")</f>
        <v>Camisas</v>
      </c>
      <c r="K1351" s="2" t="str">
        <f>IFERROR(VLOOKUP($A1351,[1]products_2021_10_19_12_46_45!$A$3:$S$481,7,FALSE),"")</f>
        <v>Manga corta</v>
      </c>
      <c r="L1351" s="2" t="str">
        <f>IFERROR(VLOOKUP($A1351,[1]products_2021_10_19_12_46_45!$A$3:$S$481,8,FALSE),"")</f>
        <v/>
      </c>
      <c r="M1351" s="2" t="str">
        <f>IFERROR(VLOOKUP($A1351,[1]products_2021_10_19_12_46_45!$A$3:$S$481,9,FALSE),"")</f>
        <v>Camisa, Batista, Manga Corta</v>
      </c>
      <c r="N1351" s="2">
        <f>IFERROR(VLOOKUP(C1351,[2]articulo!$A$1:$D$9000,4,FALSE),"")</f>
        <v>3600</v>
      </c>
      <c r="O1351" s="2" t="str">
        <f>VLOOKUP($A1351,[1]products_2021_10_19_12_46_45!$A$3:$S$481,18,FALSE)</f>
        <v>https://rerda.com/3317/camisa-mc-cuello-solapa-negra-t34-44.jpg,https://rerda.com/3318/camisa-mc-cuello-solapa-negra-t34-44.jpg</v>
      </c>
      <c r="P1351" s="2">
        <f>IFERROR(VLOOKUP(B1351,[3]stock!$A$1:$B$9000,2,FALSE),"0")</f>
        <v>15</v>
      </c>
      <c r="Q1351" s="2">
        <f>VLOOKUP($A1351,[1]products_2021_10_19_12_46_45!$A$3:$S$481,11,FALSE)</f>
        <v>5</v>
      </c>
      <c r="R1351" s="2">
        <f>VLOOKUP($A1351,[1]products_2021_10_19_12_46_45!$A$3:$S$481,12,FALSE)</f>
        <v>5</v>
      </c>
      <c r="S1351" s="2">
        <f>VLOOKUP($A1351,[1]products_2021_10_19_12_46_45!$A$3:$S$481,13,FALSE)</f>
        <v>5</v>
      </c>
      <c r="T1351" s="2">
        <f>VLOOKUP($A1351,[1]products_2021_10_19_12_46_45!$A$3:$S$481,14,FALSE)</f>
        <v>0.03</v>
      </c>
      <c r="U1351" s="2"/>
      <c r="V1351" s="2"/>
      <c r="W1351" s="2"/>
      <c r="X1351" s="2"/>
      <c r="Y1351" s="2"/>
      <c r="Z1351" s="2"/>
      <c r="AA1351" s="2"/>
      <c r="AB1351" s="2"/>
      <c r="AC1351" s="2"/>
      <c r="AD1351" s="2"/>
      <c r="AE1351" s="2"/>
      <c r="AF1351" s="2"/>
      <c r="AG1351" s="2"/>
      <c r="AH1351" s="2"/>
      <c r="AI1351" s="2"/>
      <c r="AJ1351" s="2"/>
      <c r="AK1351" s="2"/>
      <c r="AL1351" s="2"/>
      <c r="AM1351" s="2"/>
      <c r="AN1351" s="2"/>
      <c r="AO1351" s="2"/>
      <c r="AP1351" s="2"/>
      <c r="AQ1351" s="2"/>
      <c r="AR1351" s="2"/>
      <c r="AS1351" s="2"/>
    </row>
    <row r="1352" spans="1:45" hidden="1" x14ac:dyDescent="0.25">
      <c r="A1352" s="2">
        <v>702</v>
      </c>
      <c r="B1352" s="2">
        <v>412098240</v>
      </c>
      <c r="C1352" s="2">
        <f>VLOOKUP($A1352,[1]products_2021_10_19_12_46_45!$A$3:$S$481,3,FALSE)</f>
        <v>4120982</v>
      </c>
      <c r="D1352" s="2" t="str">
        <f>VLOOKUP($A1352,[1]products_2021_10_19_12_46_45!$A$3:$S$481,4,FALSE)</f>
        <v>Camisa Manga Corta cuello Solapa Negra T:34-44</v>
      </c>
      <c r="E1352" s="3">
        <v>40</v>
      </c>
      <c r="F1352" s="4"/>
      <c r="G1352" s="2" t="str">
        <f>VLOOKUP($A1352,[1]products_2021_10_19_12_46_45!$A$3:$S$481,16,FALSE)</f>
        <v>Dos bolsillos tipo Plaqué con tapa, botón, ribete y tabla._x000D_
Charreteras en hombros._x000D_
Cuello tipo Solapa (Guayabera).</v>
      </c>
      <c r="H1352" s="2" t="str">
        <f>IFERROR(VLOOKUP($A1352,[1]products_2021_10_19_12_46_45!$A$3:$S$481,17,FALSE),"")</f>
        <v/>
      </c>
      <c r="I1352" s="2" t="str">
        <f>VLOOKUP($A1352,[1]products_2021_10_19_12_46_45!$A$3:$S$481,5,FALSE)</f>
        <v>Indumentaria militar</v>
      </c>
      <c r="J1352" s="2" t="str">
        <f>IFERROR(VLOOKUP($A1352,[1]products_2021_10_19_12_46_45!$A$3:$S$481,6,FALSE),"")</f>
        <v>Camisas</v>
      </c>
      <c r="K1352" s="2" t="str">
        <f>IFERROR(VLOOKUP($A1352,[1]products_2021_10_19_12_46_45!$A$3:$S$481,7,FALSE),"")</f>
        <v>Manga corta</v>
      </c>
      <c r="L1352" s="2" t="str">
        <f>IFERROR(VLOOKUP($A1352,[1]products_2021_10_19_12_46_45!$A$3:$S$481,8,FALSE),"")</f>
        <v/>
      </c>
      <c r="M1352" s="2" t="str">
        <f>IFERROR(VLOOKUP($A1352,[1]products_2021_10_19_12_46_45!$A$3:$S$481,9,FALSE),"")</f>
        <v>Camisa, Batista, Manga Corta</v>
      </c>
      <c r="N1352" s="2">
        <f>IFERROR(VLOOKUP(C1352,[2]articulo!$A$1:$D$9000,4,FALSE),"")</f>
        <v>3600</v>
      </c>
      <c r="O1352" s="2" t="str">
        <f>VLOOKUP($A1352,[1]products_2021_10_19_12_46_45!$A$3:$S$481,18,FALSE)</f>
        <v>https://rerda.com/3317/camisa-mc-cuello-solapa-negra-t34-44.jpg,https://rerda.com/3318/camisa-mc-cuello-solapa-negra-t34-44.jpg</v>
      </c>
      <c r="P1352" s="2">
        <f>IFERROR(VLOOKUP(B1352,[3]stock!$A$1:$B$9000,2,FALSE),"0")</f>
        <v>12</v>
      </c>
      <c r="Q1352" s="2">
        <f>VLOOKUP($A1352,[1]products_2021_10_19_12_46_45!$A$3:$S$481,11,FALSE)</f>
        <v>5</v>
      </c>
      <c r="R1352" s="2">
        <f>VLOOKUP($A1352,[1]products_2021_10_19_12_46_45!$A$3:$S$481,12,FALSE)</f>
        <v>5</v>
      </c>
      <c r="S1352" s="2">
        <f>VLOOKUP($A1352,[1]products_2021_10_19_12_46_45!$A$3:$S$481,13,FALSE)</f>
        <v>5</v>
      </c>
      <c r="T1352" s="2">
        <f>VLOOKUP($A1352,[1]products_2021_10_19_12_46_45!$A$3:$S$481,14,FALSE)</f>
        <v>0.03</v>
      </c>
      <c r="U1352" s="2"/>
      <c r="V1352" s="2"/>
      <c r="W1352" s="2"/>
      <c r="X1352" s="2"/>
      <c r="Y1352" s="2"/>
      <c r="Z1352" s="2"/>
      <c r="AA1352" s="2"/>
      <c r="AB1352" s="2"/>
      <c r="AC1352" s="2"/>
      <c r="AD1352" s="2"/>
      <c r="AE1352" s="2"/>
      <c r="AF1352" s="2"/>
      <c r="AG1352" s="2"/>
      <c r="AH1352" s="2"/>
      <c r="AI1352" s="2"/>
      <c r="AJ1352" s="2"/>
      <c r="AK1352" s="2"/>
      <c r="AL1352" s="2"/>
      <c r="AM1352" s="2"/>
      <c r="AN1352" s="2"/>
      <c r="AO1352" s="2"/>
      <c r="AP1352" s="2"/>
      <c r="AQ1352" s="2"/>
      <c r="AR1352" s="2"/>
      <c r="AS1352" s="2"/>
    </row>
    <row r="1353" spans="1:45" hidden="1" x14ac:dyDescent="0.25">
      <c r="A1353" s="2">
        <v>702</v>
      </c>
      <c r="B1353" s="2">
        <v>412098242</v>
      </c>
      <c r="C1353" s="2">
        <f>VLOOKUP($A1353,[1]products_2021_10_19_12_46_45!$A$3:$S$481,3,FALSE)</f>
        <v>4120982</v>
      </c>
      <c r="D1353" s="2" t="str">
        <f>VLOOKUP($A1353,[1]products_2021_10_19_12_46_45!$A$3:$S$481,4,FALSE)</f>
        <v>Camisa Manga Corta cuello Solapa Negra T:34-44</v>
      </c>
      <c r="E1353" s="3">
        <v>42</v>
      </c>
      <c r="F1353" s="4"/>
      <c r="G1353" s="2" t="str">
        <f>VLOOKUP($A1353,[1]products_2021_10_19_12_46_45!$A$3:$S$481,16,FALSE)</f>
        <v>Dos bolsillos tipo Plaqué con tapa, botón, ribete y tabla._x000D_
Charreteras en hombros._x000D_
Cuello tipo Solapa (Guayabera).</v>
      </c>
      <c r="H1353" s="2" t="str">
        <f>IFERROR(VLOOKUP($A1353,[1]products_2021_10_19_12_46_45!$A$3:$S$481,17,FALSE),"")</f>
        <v/>
      </c>
      <c r="I1353" s="2" t="str">
        <f>VLOOKUP($A1353,[1]products_2021_10_19_12_46_45!$A$3:$S$481,5,FALSE)</f>
        <v>Indumentaria militar</v>
      </c>
      <c r="J1353" s="2" t="str">
        <f>IFERROR(VLOOKUP($A1353,[1]products_2021_10_19_12_46_45!$A$3:$S$481,6,FALSE),"")</f>
        <v>Camisas</v>
      </c>
      <c r="K1353" s="2" t="str">
        <f>IFERROR(VLOOKUP($A1353,[1]products_2021_10_19_12_46_45!$A$3:$S$481,7,FALSE),"")</f>
        <v>Manga corta</v>
      </c>
      <c r="L1353" s="2" t="str">
        <f>IFERROR(VLOOKUP($A1353,[1]products_2021_10_19_12_46_45!$A$3:$S$481,8,FALSE),"")</f>
        <v/>
      </c>
      <c r="M1353" s="2" t="str">
        <f>IFERROR(VLOOKUP($A1353,[1]products_2021_10_19_12_46_45!$A$3:$S$481,9,FALSE),"")</f>
        <v>Camisa, Batista, Manga Corta</v>
      </c>
      <c r="N1353" s="2">
        <f>IFERROR(VLOOKUP(C1353,[2]articulo!$A$1:$D$9000,4,FALSE),"")</f>
        <v>3600</v>
      </c>
      <c r="O1353" s="2" t="str">
        <f>VLOOKUP($A1353,[1]products_2021_10_19_12_46_45!$A$3:$S$481,18,FALSE)</f>
        <v>https://rerda.com/3317/camisa-mc-cuello-solapa-negra-t34-44.jpg,https://rerda.com/3318/camisa-mc-cuello-solapa-negra-t34-44.jpg</v>
      </c>
      <c r="P1353" s="2">
        <f>IFERROR(VLOOKUP(B1353,[3]stock!$A$1:$B$9000,2,FALSE),"0")</f>
        <v>8</v>
      </c>
      <c r="Q1353" s="2">
        <f>VLOOKUP($A1353,[1]products_2021_10_19_12_46_45!$A$3:$S$481,11,FALSE)</f>
        <v>5</v>
      </c>
      <c r="R1353" s="2">
        <f>VLOOKUP($A1353,[1]products_2021_10_19_12_46_45!$A$3:$S$481,12,FALSE)</f>
        <v>5</v>
      </c>
      <c r="S1353" s="2">
        <f>VLOOKUP($A1353,[1]products_2021_10_19_12_46_45!$A$3:$S$481,13,FALSE)</f>
        <v>5</v>
      </c>
      <c r="T1353" s="2">
        <f>VLOOKUP($A1353,[1]products_2021_10_19_12_46_45!$A$3:$S$481,14,FALSE)</f>
        <v>0.03</v>
      </c>
      <c r="U1353" s="2"/>
      <c r="V1353" s="2"/>
      <c r="W1353" s="2"/>
      <c r="X1353" s="2"/>
      <c r="Y1353" s="2"/>
      <c r="Z1353" s="2"/>
      <c r="AA1353" s="2"/>
      <c r="AB1353" s="2"/>
      <c r="AC1353" s="2"/>
      <c r="AD1353" s="2"/>
      <c r="AE1353" s="2"/>
      <c r="AF1353" s="2"/>
      <c r="AG1353" s="2"/>
      <c r="AH1353" s="2"/>
      <c r="AI1353" s="2"/>
      <c r="AJ1353" s="2"/>
      <c r="AK1353" s="2"/>
      <c r="AL1353" s="2"/>
      <c r="AM1353" s="2"/>
      <c r="AN1353" s="2"/>
      <c r="AO1353" s="2"/>
      <c r="AP1353" s="2"/>
      <c r="AQ1353" s="2"/>
      <c r="AR1353" s="2"/>
      <c r="AS1353" s="2"/>
    </row>
    <row r="1354" spans="1:45" hidden="1" x14ac:dyDescent="0.25">
      <c r="A1354" s="2">
        <v>702</v>
      </c>
      <c r="B1354" s="2">
        <v>412098244</v>
      </c>
      <c r="C1354" s="2">
        <f>VLOOKUP($A1354,[1]products_2021_10_19_12_46_45!$A$3:$S$481,3,FALSE)</f>
        <v>4120982</v>
      </c>
      <c r="D1354" s="2" t="str">
        <f>VLOOKUP($A1354,[1]products_2021_10_19_12_46_45!$A$3:$S$481,4,FALSE)</f>
        <v>Camisa Manga Corta cuello Solapa Negra T:34-44</v>
      </c>
      <c r="E1354" s="3">
        <v>44</v>
      </c>
      <c r="F1354" s="4"/>
      <c r="G1354" s="2" t="str">
        <f>VLOOKUP($A1354,[1]products_2021_10_19_12_46_45!$A$3:$S$481,16,FALSE)</f>
        <v>Dos bolsillos tipo Plaqué con tapa, botón, ribete y tabla._x000D_
Charreteras en hombros._x000D_
Cuello tipo Solapa (Guayabera).</v>
      </c>
      <c r="H1354" s="2" t="str">
        <f>IFERROR(VLOOKUP($A1354,[1]products_2021_10_19_12_46_45!$A$3:$S$481,17,FALSE),"")</f>
        <v/>
      </c>
      <c r="I1354" s="2" t="str">
        <f>VLOOKUP($A1354,[1]products_2021_10_19_12_46_45!$A$3:$S$481,5,FALSE)</f>
        <v>Indumentaria militar</v>
      </c>
      <c r="J1354" s="2" t="str">
        <f>IFERROR(VLOOKUP($A1354,[1]products_2021_10_19_12_46_45!$A$3:$S$481,6,FALSE),"")</f>
        <v>Camisas</v>
      </c>
      <c r="K1354" s="2" t="str">
        <f>IFERROR(VLOOKUP($A1354,[1]products_2021_10_19_12_46_45!$A$3:$S$481,7,FALSE),"")</f>
        <v>Manga corta</v>
      </c>
      <c r="L1354" s="2" t="str">
        <f>IFERROR(VLOOKUP($A1354,[1]products_2021_10_19_12_46_45!$A$3:$S$481,8,FALSE),"")</f>
        <v/>
      </c>
      <c r="M1354" s="2" t="str">
        <f>IFERROR(VLOOKUP($A1354,[1]products_2021_10_19_12_46_45!$A$3:$S$481,9,FALSE),"")</f>
        <v>Camisa, Batista, Manga Corta</v>
      </c>
      <c r="N1354" s="2">
        <f>IFERROR(VLOOKUP(C1354,[2]articulo!$A$1:$D$9000,4,FALSE),"")</f>
        <v>3600</v>
      </c>
      <c r="O1354" s="2" t="str">
        <f>VLOOKUP($A1354,[1]products_2021_10_19_12_46_45!$A$3:$S$481,18,FALSE)</f>
        <v>https://rerda.com/3317/camisa-mc-cuello-solapa-negra-t34-44.jpg,https://rerda.com/3318/camisa-mc-cuello-solapa-negra-t34-44.jpg</v>
      </c>
      <c r="P1354" s="2">
        <f>IFERROR(VLOOKUP(B1354,[3]stock!$A$1:$B$9000,2,FALSE),"0")</f>
        <v>16</v>
      </c>
      <c r="Q1354" s="2">
        <f>VLOOKUP($A1354,[1]products_2021_10_19_12_46_45!$A$3:$S$481,11,FALSE)</f>
        <v>5</v>
      </c>
      <c r="R1354" s="2">
        <f>VLOOKUP($A1354,[1]products_2021_10_19_12_46_45!$A$3:$S$481,12,FALSE)</f>
        <v>5</v>
      </c>
      <c r="S1354" s="2">
        <f>VLOOKUP($A1354,[1]products_2021_10_19_12_46_45!$A$3:$S$481,13,FALSE)</f>
        <v>5</v>
      </c>
      <c r="T1354" s="2">
        <f>VLOOKUP($A1354,[1]products_2021_10_19_12_46_45!$A$3:$S$481,14,FALSE)</f>
        <v>0.03</v>
      </c>
      <c r="U1354" s="2"/>
      <c r="V1354" s="2"/>
      <c r="W1354" s="2"/>
      <c r="X1354" s="2"/>
      <c r="Y1354" s="2"/>
      <c r="Z1354" s="2"/>
      <c r="AA1354" s="2"/>
      <c r="AB1354" s="2"/>
      <c r="AC1354" s="2"/>
      <c r="AD1354" s="2"/>
      <c r="AE1354" s="2"/>
      <c r="AF1354" s="2"/>
      <c r="AG1354" s="2"/>
      <c r="AH1354" s="2"/>
      <c r="AI1354" s="2"/>
      <c r="AJ1354" s="2"/>
      <c r="AK1354" s="2"/>
      <c r="AL1354" s="2"/>
      <c r="AM1354" s="2"/>
      <c r="AN1354" s="2"/>
      <c r="AO1354" s="2"/>
      <c r="AP1354" s="2"/>
      <c r="AQ1354" s="2"/>
      <c r="AR1354" s="2"/>
      <c r="AS1354" s="2"/>
    </row>
    <row r="1355" spans="1:45" hidden="1" x14ac:dyDescent="0.25">
      <c r="A1355" s="2">
        <v>710</v>
      </c>
      <c r="B1355" s="2">
        <v>413015046</v>
      </c>
      <c r="C1355" s="2">
        <f>VLOOKUP($A1355,[1]products_2021_10_19_12_46_45!$A$3:$S$481,3,FALSE)</f>
        <v>4130150</v>
      </c>
      <c r="D1355" s="2" t="str">
        <f>VLOOKUP($A1355,[1]products_2021_10_19_12_46_45!$A$3:$S$481,4,FALSE)</f>
        <v>Camisa Manga Corta cuello Solapa Beige T:46-50</v>
      </c>
      <c r="E1355" s="3">
        <v>46</v>
      </c>
      <c r="F1355" s="4"/>
      <c r="G1355" s="2" t="str">
        <f>VLOOKUP($A1355,[1]products_2021_10_19_12_46_45!$A$3:$S$481,16,FALSE)</f>
        <v>Dos bolsillos tipo Plaqué con tapa, botón, ribete y tabla._x000D_
Charreteras en hombros._x000D_
Cuello tipo Solapa (Guayabera).</v>
      </c>
      <c r="H1355" s="2" t="str">
        <f>IFERROR(VLOOKUP($A1355,[1]products_2021_10_19_12_46_45!$A$3:$S$481,17,FALSE),"")</f>
        <v>Ideal para el Liceo Militar</v>
      </c>
      <c r="I1355" s="2" t="str">
        <f>VLOOKUP($A1355,[1]products_2021_10_19_12_46_45!$A$3:$S$481,5,FALSE)</f>
        <v>Indumentaria militar</v>
      </c>
      <c r="J1355" s="2" t="str">
        <f>IFERROR(VLOOKUP($A1355,[1]products_2021_10_19_12_46_45!$A$3:$S$481,6,FALSE),"")</f>
        <v>Camisas</v>
      </c>
      <c r="K1355" s="2" t="str">
        <f>IFERROR(VLOOKUP($A1355,[1]products_2021_10_19_12_46_45!$A$3:$S$481,7,FALSE),"")</f>
        <v>Manga corta</v>
      </c>
      <c r="L1355" s="2" t="str">
        <f>IFERROR(VLOOKUP($A1355,[1]products_2021_10_19_12_46_45!$A$3:$S$481,8,FALSE),"")</f>
        <v/>
      </c>
      <c r="M1355" s="2" t="str">
        <f>IFERROR(VLOOKUP($A1355,[1]products_2021_10_19_12_46_45!$A$3:$S$481,9,FALSE),"")</f>
        <v>Camisa, Batista, Manga Corta, Liceo, Militar</v>
      </c>
      <c r="N1355" s="2">
        <f>IFERROR(VLOOKUP(C1355,[2]articulo!$A$1:$D$9000,4,FALSE),"")</f>
        <v>3850</v>
      </c>
      <c r="O1355" s="2" t="str">
        <f>VLOOKUP($A1355,[1]products_2021_10_19_12_46_45!$A$3:$S$481,18,FALSE)</f>
        <v>https://rerda.com/3335/camisa-mc-cuello-solapa-beige-t46-50.jpg,https://rerda.com/3336/camisa-mc-cuello-solapa-beige-t46-50.jpg</v>
      </c>
      <c r="P1355" s="2">
        <f>IFERROR(VLOOKUP(B1355,[3]stock!$A$1:$B$9000,2,FALSE),"0")</f>
        <v>0</v>
      </c>
      <c r="Q1355" s="2">
        <f>VLOOKUP($A1355,[1]products_2021_10_19_12_46_45!$A$3:$S$481,11,FALSE)</f>
        <v>5</v>
      </c>
      <c r="R1355" s="2">
        <f>VLOOKUP($A1355,[1]products_2021_10_19_12_46_45!$A$3:$S$481,12,FALSE)</f>
        <v>5</v>
      </c>
      <c r="S1355" s="2">
        <f>VLOOKUP($A1355,[1]products_2021_10_19_12_46_45!$A$3:$S$481,13,FALSE)</f>
        <v>5</v>
      </c>
      <c r="T1355" s="2">
        <f>VLOOKUP($A1355,[1]products_2021_10_19_12_46_45!$A$3:$S$481,14,FALSE)</f>
        <v>0.03</v>
      </c>
      <c r="U1355" s="2"/>
      <c r="V1355" s="2"/>
      <c r="W1355" s="2"/>
      <c r="X1355" s="2"/>
      <c r="Y1355" s="2"/>
      <c r="Z1355" s="2"/>
      <c r="AA1355" s="2"/>
      <c r="AB1355" s="2"/>
      <c r="AC1355" s="2"/>
      <c r="AD1355" s="2"/>
      <c r="AE1355" s="2"/>
      <c r="AF1355" s="2"/>
      <c r="AG1355" s="2"/>
      <c r="AH1355" s="2"/>
      <c r="AI1355" s="2"/>
      <c r="AJ1355" s="2"/>
      <c r="AK1355" s="2"/>
      <c r="AL1355" s="2"/>
      <c r="AM1355" s="2"/>
      <c r="AN1355" s="2"/>
      <c r="AO1355" s="2"/>
      <c r="AP1355" s="2"/>
      <c r="AQ1355" s="2"/>
      <c r="AR1355" s="2"/>
      <c r="AS1355" s="2"/>
    </row>
    <row r="1356" spans="1:45" hidden="1" x14ac:dyDescent="0.25">
      <c r="A1356" s="2">
        <v>710</v>
      </c>
      <c r="B1356" s="2">
        <v>413015048</v>
      </c>
      <c r="C1356" s="2">
        <f>VLOOKUP($A1356,[1]products_2021_10_19_12_46_45!$A$3:$S$481,3,FALSE)</f>
        <v>4130150</v>
      </c>
      <c r="D1356" s="2" t="str">
        <f>VLOOKUP($A1356,[1]products_2021_10_19_12_46_45!$A$3:$S$481,4,FALSE)</f>
        <v>Camisa Manga Corta cuello Solapa Beige T:46-50</v>
      </c>
      <c r="E1356" s="3">
        <v>48</v>
      </c>
      <c r="F1356" s="4"/>
      <c r="G1356" s="2" t="str">
        <f>VLOOKUP($A1356,[1]products_2021_10_19_12_46_45!$A$3:$S$481,16,FALSE)</f>
        <v>Dos bolsillos tipo Plaqué con tapa, botón, ribete y tabla._x000D_
Charreteras en hombros._x000D_
Cuello tipo Solapa (Guayabera).</v>
      </c>
      <c r="H1356" s="2" t="str">
        <f>IFERROR(VLOOKUP($A1356,[1]products_2021_10_19_12_46_45!$A$3:$S$481,17,FALSE),"")</f>
        <v>Ideal para el Liceo Militar</v>
      </c>
      <c r="I1356" s="2" t="str">
        <f>VLOOKUP($A1356,[1]products_2021_10_19_12_46_45!$A$3:$S$481,5,FALSE)</f>
        <v>Indumentaria militar</v>
      </c>
      <c r="J1356" s="2" t="str">
        <f>IFERROR(VLOOKUP($A1356,[1]products_2021_10_19_12_46_45!$A$3:$S$481,6,FALSE),"")</f>
        <v>Camisas</v>
      </c>
      <c r="K1356" s="2" t="str">
        <f>IFERROR(VLOOKUP($A1356,[1]products_2021_10_19_12_46_45!$A$3:$S$481,7,FALSE),"")</f>
        <v>Manga corta</v>
      </c>
      <c r="L1356" s="2" t="str">
        <f>IFERROR(VLOOKUP($A1356,[1]products_2021_10_19_12_46_45!$A$3:$S$481,8,FALSE),"")</f>
        <v/>
      </c>
      <c r="M1356" s="2" t="str">
        <f>IFERROR(VLOOKUP($A1356,[1]products_2021_10_19_12_46_45!$A$3:$S$481,9,FALSE),"")</f>
        <v>Camisa, Batista, Manga Corta, Liceo, Militar</v>
      </c>
      <c r="N1356" s="2">
        <f>IFERROR(VLOOKUP(C1356,[2]articulo!$A$1:$D$9000,4,FALSE),"")</f>
        <v>3850</v>
      </c>
      <c r="O1356" s="2" t="str">
        <f>VLOOKUP($A1356,[1]products_2021_10_19_12_46_45!$A$3:$S$481,18,FALSE)</f>
        <v>https://rerda.com/3335/camisa-mc-cuello-solapa-beige-t46-50.jpg,https://rerda.com/3336/camisa-mc-cuello-solapa-beige-t46-50.jpg</v>
      </c>
      <c r="P1356" s="2">
        <f>IFERROR(VLOOKUP(B1356,[3]stock!$A$1:$B$9000,2,FALSE),"0")</f>
        <v>8</v>
      </c>
      <c r="Q1356" s="2">
        <f>VLOOKUP($A1356,[1]products_2021_10_19_12_46_45!$A$3:$S$481,11,FALSE)</f>
        <v>5</v>
      </c>
      <c r="R1356" s="2">
        <f>VLOOKUP($A1356,[1]products_2021_10_19_12_46_45!$A$3:$S$481,12,FALSE)</f>
        <v>5</v>
      </c>
      <c r="S1356" s="2">
        <f>VLOOKUP($A1356,[1]products_2021_10_19_12_46_45!$A$3:$S$481,13,FALSE)</f>
        <v>5</v>
      </c>
      <c r="T1356" s="2">
        <f>VLOOKUP($A1356,[1]products_2021_10_19_12_46_45!$A$3:$S$481,14,FALSE)</f>
        <v>0.03</v>
      </c>
      <c r="U1356" s="2"/>
      <c r="V1356" s="2"/>
      <c r="W1356" s="2"/>
      <c r="X1356" s="2"/>
      <c r="Y1356" s="2"/>
      <c r="Z1356" s="2"/>
      <c r="AA1356" s="2"/>
      <c r="AB1356" s="2"/>
      <c r="AC1356" s="2"/>
      <c r="AD1356" s="2"/>
      <c r="AE1356" s="2"/>
      <c r="AF1356" s="2"/>
      <c r="AG1356" s="2"/>
      <c r="AH1356" s="2"/>
      <c r="AI1356" s="2"/>
      <c r="AJ1356" s="2"/>
      <c r="AK1356" s="2"/>
      <c r="AL1356" s="2"/>
      <c r="AM1356" s="2"/>
      <c r="AN1356" s="2"/>
      <c r="AO1356" s="2"/>
      <c r="AP1356" s="2"/>
      <c r="AQ1356" s="2"/>
      <c r="AR1356" s="2"/>
      <c r="AS1356" s="2"/>
    </row>
    <row r="1357" spans="1:45" hidden="1" x14ac:dyDescent="0.25">
      <c r="A1357" s="2">
        <v>710</v>
      </c>
      <c r="B1357" s="2">
        <v>413015050</v>
      </c>
      <c r="C1357" s="2">
        <f>VLOOKUP($A1357,[1]products_2021_10_19_12_46_45!$A$3:$S$481,3,FALSE)</f>
        <v>4130150</v>
      </c>
      <c r="D1357" s="2" t="str">
        <f>VLOOKUP($A1357,[1]products_2021_10_19_12_46_45!$A$3:$S$481,4,FALSE)</f>
        <v>Camisa Manga Corta cuello Solapa Beige T:46-50</v>
      </c>
      <c r="E1357" s="3">
        <v>50</v>
      </c>
      <c r="F1357" s="4"/>
      <c r="G1357" s="2" t="str">
        <f>VLOOKUP($A1357,[1]products_2021_10_19_12_46_45!$A$3:$S$481,16,FALSE)</f>
        <v>Dos bolsillos tipo Plaqué con tapa, botón, ribete y tabla._x000D_
Charreteras en hombros._x000D_
Cuello tipo Solapa (Guayabera).</v>
      </c>
      <c r="H1357" s="2" t="str">
        <f>IFERROR(VLOOKUP($A1357,[1]products_2021_10_19_12_46_45!$A$3:$S$481,17,FALSE),"")</f>
        <v>Ideal para el Liceo Militar</v>
      </c>
      <c r="I1357" s="2" t="str">
        <f>VLOOKUP($A1357,[1]products_2021_10_19_12_46_45!$A$3:$S$481,5,FALSE)</f>
        <v>Indumentaria militar</v>
      </c>
      <c r="J1357" s="2" t="str">
        <f>IFERROR(VLOOKUP($A1357,[1]products_2021_10_19_12_46_45!$A$3:$S$481,6,FALSE),"")</f>
        <v>Camisas</v>
      </c>
      <c r="K1357" s="2" t="str">
        <f>IFERROR(VLOOKUP($A1357,[1]products_2021_10_19_12_46_45!$A$3:$S$481,7,FALSE),"")</f>
        <v>Manga corta</v>
      </c>
      <c r="L1357" s="2" t="str">
        <f>IFERROR(VLOOKUP($A1357,[1]products_2021_10_19_12_46_45!$A$3:$S$481,8,FALSE),"")</f>
        <v/>
      </c>
      <c r="M1357" s="2" t="str">
        <f>IFERROR(VLOOKUP($A1357,[1]products_2021_10_19_12_46_45!$A$3:$S$481,9,FALSE),"")</f>
        <v>Camisa, Batista, Manga Corta, Liceo, Militar</v>
      </c>
      <c r="N1357" s="2">
        <f>IFERROR(VLOOKUP(C1357,[2]articulo!$A$1:$D$9000,4,FALSE),"")</f>
        <v>3850</v>
      </c>
      <c r="O1357" s="2" t="str">
        <f>VLOOKUP($A1357,[1]products_2021_10_19_12_46_45!$A$3:$S$481,18,FALSE)</f>
        <v>https://rerda.com/3335/camisa-mc-cuello-solapa-beige-t46-50.jpg,https://rerda.com/3336/camisa-mc-cuello-solapa-beige-t46-50.jpg</v>
      </c>
      <c r="P1357" s="2">
        <f>IFERROR(VLOOKUP(B1357,[3]stock!$A$1:$B$9000,2,FALSE),"0")</f>
        <v>0</v>
      </c>
      <c r="Q1357" s="2">
        <f>VLOOKUP($A1357,[1]products_2021_10_19_12_46_45!$A$3:$S$481,11,FALSE)</f>
        <v>5</v>
      </c>
      <c r="R1357" s="2">
        <f>VLOOKUP($A1357,[1]products_2021_10_19_12_46_45!$A$3:$S$481,12,FALSE)</f>
        <v>5</v>
      </c>
      <c r="S1357" s="2">
        <f>VLOOKUP($A1357,[1]products_2021_10_19_12_46_45!$A$3:$S$481,13,FALSE)</f>
        <v>5</v>
      </c>
      <c r="T1357" s="2">
        <f>VLOOKUP($A1357,[1]products_2021_10_19_12_46_45!$A$3:$S$481,14,FALSE)</f>
        <v>0.03</v>
      </c>
      <c r="U1357" s="2"/>
      <c r="V1357" s="2"/>
      <c r="W1357" s="2"/>
      <c r="X1357" s="2"/>
      <c r="Y1357" s="2"/>
      <c r="Z1357" s="2"/>
      <c r="AA1357" s="2"/>
      <c r="AB1357" s="2"/>
      <c r="AC1357" s="2"/>
      <c r="AD1357" s="2"/>
      <c r="AE1357" s="2"/>
      <c r="AF1357" s="2"/>
      <c r="AG1357" s="2"/>
      <c r="AH1357" s="2"/>
      <c r="AI1357" s="2"/>
      <c r="AJ1357" s="2"/>
      <c r="AK1357" s="2"/>
      <c r="AL1357" s="2"/>
      <c r="AM1357" s="2"/>
      <c r="AN1357" s="2"/>
      <c r="AO1357" s="2"/>
      <c r="AP1357" s="2"/>
      <c r="AQ1357" s="2"/>
      <c r="AR1357" s="2"/>
      <c r="AS1357" s="2"/>
    </row>
    <row r="1358" spans="1:45" hidden="1" x14ac:dyDescent="0.25">
      <c r="A1358" s="2">
        <v>722</v>
      </c>
      <c r="B1358" s="2">
        <v>413077134</v>
      </c>
      <c r="C1358" s="2">
        <f>VLOOKUP($A1358,[1]products_2021_10_19_12_46_45!$A$3:$S$481,3,FALSE)</f>
        <v>4130771</v>
      </c>
      <c r="D1358" s="2" t="str">
        <f>VLOOKUP($A1358,[1]products_2021_10_19_12_46_45!$A$3:$S$481,4,FALSE)</f>
        <v>Camisa Manga Larga Beige T:34-44</v>
      </c>
      <c r="E1358" s="3">
        <v>34</v>
      </c>
      <c r="F1358" s="4"/>
      <c r="G1358" s="2" t="str">
        <f>VLOOKUP($A1358,[1]products_2021_10_19_12_46_45!$A$3:$S$481,16,FALSE)</f>
        <v>Dos bolsillos tipo Plaqué con tapa, botón, ribete y tabla._x000D_
Charreteras en hombros._x000D_
Cuello tipo francés._x000D_
Ideal para el Lice Militar.</v>
      </c>
      <c r="H1358" s="2" t="str">
        <f>IFERROR(VLOOKUP($A1358,[1]products_2021_10_19_12_46_45!$A$3:$S$481,17,FALSE),"")</f>
        <v/>
      </c>
      <c r="I1358" s="2" t="str">
        <f>VLOOKUP($A1358,[1]products_2021_10_19_12_46_45!$A$3:$S$481,5,FALSE)</f>
        <v>Indumentaria militar</v>
      </c>
      <c r="J1358" s="2" t="str">
        <f>IFERROR(VLOOKUP($A1358,[1]products_2021_10_19_12_46_45!$A$3:$S$481,6,FALSE),"")</f>
        <v>Camisas</v>
      </c>
      <c r="K1358" s="2" t="str">
        <f>IFERROR(VLOOKUP($A1358,[1]products_2021_10_19_12_46_45!$A$3:$S$481,7,FALSE),"")</f>
        <v>Manga larga</v>
      </c>
      <c r="L1358" s="2" t="str">
        <f>IFERROR(VLOOKUP($A1358,[1]products_2021_10_19_12_46_45!$A$3:$S$481,8,FALSE),"")</f>
        <v/>
      </c>
      <c r="M1358" s="2" t="str">
        <f>IFERROR(VLOOKUP($A1358,[1]products_2021_10_19_12_46_45!$A$3:$S$481,9,FALSE),"")</f>
        <v>Camisa, Manga Larga, Batista, Liceo Militar</v>
      </c>
      <c r="N1358" s="2">
        <f>IFERROR(VLOOKUP(C1358,[2]articulo!$A$1:$D$9000,4,FALSE),"")</f>
        <v>3800</v>
      </c>
      <c r="O1358" s="2" t="str">
        <f>VLOOKUP($A1358,[1]products_2021_10_19_12_46_45!$A$3:$S$481,18,FALSE)</f>
        <v>https://rerda.com/3366/camisa-manga-larga-beige-t34-44.jpg,https://rerda.com/3365/camisa-manga-larga-beige-t34-44.jpg</v>
      </c>
      <c r="P1358" s="2">
        <f>IFERROR(VLOOKUP(B1358,[3]stock!$A$1:$B$9000,2,FALSE),"0")</f>
        <v>6</v>
      </c>
      <c r="Q1358" s="2">
        <f>VLOOKUP($A1358,[1]products_2021_10_19_12_46_45!$A$3:$S$481,11,FALSE)</f>
        <v>5</v>
      </c>
      <c r="R1358" s="2">
        <f>VLOOKUP($A1358,[1]products_2021_10_19_12_46_45!$A$3:$S$481,12,FALSE)</f>
        <v>5</v>
      </c>
      <c r="S1358" s="2">
        <f>VLOOKUP($A1358,[1]products_2021_10_19_12_46_45!$A$3:$S$481,13,FALSE)</f>
        <v>5</v>
      </c>
      <c r="T1358" s="2">
        <f>VLOOKUP($A1358,[1]products_2021_10_19_12_46_45!$A$3:$S$481,14,FALSE)</f>
        <v>0.03</v>
      </c>
      <c r="U1358" s="2"/>
      <c r="V1358" s="2"/>
      <c r="W1358" s="2"/>
      <c r="X1358" s="2"/>
      <c r="Y1358" s="2"/>
      <c r="Z1358" s="2"/>
      <c r="AA1358" s="2"/>
      <c r="AB1358" s="2"/>
      <c r="AC1358" s="2"/>
      <c r="AD1358" s="2"/>
      <c r="AE1358" s="2"/>
      <c r="AF1358" s="2"/>
      <c r="AG1358" s="2"/>
      <c r="AH1358" s="2"/>
      <c r="AI1358" s="2"/>
      <c r="AJ1358" s="2"/>
      <c r="AK1358" s="2"/>
      <c r="AL1358" s="2"/>
      <c r="AM1358" s="2"/>
      <c r="AN1358" s="2"/>
      <c r="AO1358" s="2"/>
      <c r="AP1358" s="2"/>
      <c r="AQ1358" s="2"/>
      <c r="AR1358" s="2"/>
      <c r="AS1358" s="2"/>
    </row>
    <row r="1359" spans="1:45" hidden="1" x14ac:dyDescent="0.25">
      <c r="A1359" s="2">
        <v>722</v>
      </c>
      <c r="B1359" s="2">
        <v>413077136</v>
      </c>
      <c r="C1359" s="2">
        <f>VLOOKUP($A1359,[1]products_2021_10_19_12_46_45!$A$3:$S$481,3,FALSE)</f>
        <v>4130771</v>
      </c>
      <c r="D1359" s="2" t="str">
        <f>VLOOKUP($A1359,[1]products_2021_10_19_12_46_45!$A$3:$S$481,4,FALSE)</f>
        <v>Camisa Manga Larga Beige T:34-44</v>
      </c>
      <c r="E1359" s="3">
        <v>36</v>
      </c>
      <c r="F1359" s="4"/>
      <c r="G1359" s="2" t="str">
        <f>VLOOKUP($A1359,[1]products_2021_10_19_12_46_45!$A$3:$S$481,16,FALSE)</f>
        <v>Dos bolsillos tipo Plaqué con tapa, botón, ribete y tabla._x000D_
Charreteras en hombros._x000D_
Cuello tipo francés._x000D_
Ideal para el Lice Militar.</v>
      </c>
      <c r="H1359" s="2" t="str">
        <f>IFERROR(VLOOKUP($A1359,[1]products_2021_10_19_12_46_45!$A$3:$S$481,17,FALSE),"")</f>
        <v/>
      </c>
      <c r="I1359" s="2" t="str">
        <f>VLOOKUP($A1359,[1]products_2021_10_19_12_46_45!$A$3:$S$481,5,FALSE)</f>
        <v>Indumentaria militar</v>
      </c>
      <c r="J1359" s="2" t="str">
        <f>IFERROR(VLOOKUP($A1359,[1]products_2021_10_19_12_46_45!$A$3:$S$481,6,FALSE),"")</f>
        <v>Camisas</v>
      </c>
      <c r="K1359" s="2" t="str">
        <f>IFERROR(VLOOKUP($A1359,[1]products_2021_10_19_12_46_45!$A$3:$S$481,7,FALSE),"")</f>
        <v>Manga larga</v>
      </c>
      <c r="L1359" s="2" t="str">
        <f>IFERROR(VLOOKUP($A1359,[1]products_2021_10_19_12_46_45!$A$3:$S$481,8,FALSE),"")</f>
        <v/>
      </c>
      <c r="M1359" s="2" t="str">
        <f>IFERROR(VLOOKUP($A1359,[1]products_2021_10_19_12_46_45!$A$3:$S$481,9,FALSE),"")</f>
        <v>Camisa, Manga Larga, Batista, Liceo Militar</v>
      </c>
      <c r="N1359" s="2">
        <f>IFERROR(VLOOKUP(C1359,[2]articulo!$A$1:$D$9000,4,FALSE),"")</f>
        <v>3800</v>
      </c>
      <c r="O1359" s="2" t="str">
        <f>VLOOKUP($A1359,[1]products_2021_10_19_12_46_45!$A$3:$S$481,18,FALSE)</f>
        <v>https://rerda.com/3366/camisa-manga-larga-beige-t34-44.jpg,https://rerda.com/3365/camisa-manga-larga-beige-t34-44.jpg</v>
      </c>
      <c r="P1359" s="2">
        <f>IFERROR(VLOOKUP(B1359,[3]stock!$A$1:$B$9000,2,FALSE),"0")</f>
        <v>16</v>
      </c>
      <c r="Q1359" s="2">
        <f>VLOOKUP($A1359,[1]products_2021_10_19_12_46_45!$A$3:$S$481,11,FALSE)</f>
        <v>5</v>
      </c>
      <c r="R1359" s="2">
        <f>VLOOKUP($A1359,[1]products_2021_10_19_12_46_45!$A$3:$S$481,12,FALSE)</f>
        <v>5</v>
      </c>
      <c r="S1359" s="2">
        <f>VLOOKUP($A1359,[1]products_2021_10_19_12_46_45!$A$3:$S$481,13,FALSE)</f>
        <v>5</v>
      </c>
      <c r="T1359" s="2">
        <f>VLOOKUP($A1359,[1]products_2021_10_19_12_46_45!$A$3:$S$481,14,FALSE)</f>
        <v>0.03</v>
      </c>
      <c r="U1359" s="2"/>
      <c r="V1359" s="2"/>
      <c r="W1359" s="2"/>
      <c r="X1359" s="2"/>
      <c r="Y1359" s="2"/>
      <c r="Z1359" s="2"/>
      <c r="AA1359" s="2"/>
      <c r="AB1359" s="2"/>
      <c r="AC1359" s="2"/>
      <c r="AD1359" s="2"/>
      <c r="AE1359" s="2"/>
      <c r="AF1359" s="2"/>
      <c r="AG1359" s="2"/>
      <c r="AH1359" s="2"/>
      <c r="AI1359" s="2"/>
      <c r="AJ1359" s="2"/>
      <c r="AK1359" s="2"/>
      <c r="AL1359" s="2"/>
      <c r="AM1359" s="2"/>
      <c r="AN1359" s="2"/>
      <c r="AO1359" s="2"/>
      <c r="AP1359" s="2"/>
      <c r="AQ1359" s="2"/>
      <c r="AR1359" s="2"/>
      <c r="AS1359" s="2"/>
    </row>
    <row r="1360" spans="1:45" hidden="1" x14ac:dyDescent="0.25">
      <c r="A1360" s="2">
        <v>722</v>
      </c>
      <c r="B1360" s="2">
        <v>413077138</v>
      </c>
      <c r="C1360" s="2">
        <f>VLOOKUP($A1360,[1]products_2021_10_19_12_46_45!$A$3:$S$481,3,FALSE)</f>
        <v>4130771</v>
      </c>
      <c r="D1360" s="2" t="str">
        <f>VLOOKUP($A1360,[1]products_2021_10_19_12_46_45!$A$3:$S$481,4,FALSE)</f>
        <v>Camisa Manga Larga Beige T:34-44</v>
      </c>
      <c r="E1360" s="3">
        <v>38</v>
      </c>
      <c r="F1360" s="4"/>
      <c r="G1360" s="2" t="str">
        <f>VLOOKUP($A1360,[1]products_2021_10_19_12_46_45!$A$3:$S$481,16,FALSE)</f>
        <v>Dos bolsillos tipo Plaqué con tapa, botón, ribete y tabla._x000D_
Charreteras en hombros._x000D_
Cuello tipo francés._x000D_
Ideal para el Lice Militar.</v>
      </c>
      <c r="H1360" s="2" t="str">
        <f>IFERROR(VLOOKUP($A1360,[1]products_2021_10_19_12_46_45!$A$3:$S$481,17,FALSE),"")</f>
        <v/>
      </c>
      <c r="I1360" s="2" t="str">
        <f>VLOOKUP($A1360,[1]products_2021_10_19_12_46_45!$A$3:$S$481,5,FALSE)</f>
        <v>Indumentaria militar</v>
      </c>
      <c r="J1360" s="2" t="str">
        <f>IFERROR(VLOOKUP($A1360,[1]products_2021_10_19_12_46_45!$A$3:$S$481,6,FALSE),"")</f>
        <v>Camisas</v>
      </c>
      <c r="K1360" s="2" t="str">
        <f>IFERROR(VLOOKUP($A1360,[1]products_2021_10_19_12_46_45!$A$3:$S$481,7,FALSE),"")</f>
        <v>Manga larga</v>
      </c>
      <c r="L1360" s="2" t="str">
        <f>IFERROR(VLOOKUP($A1360,[1]products_2021_10_19_12_46_45!$A$3:$S$481,8,FALSE),"")</f>
        <v/>
      </c>
      <c r="M1360" s="2" t="str">
        <f>IFERROR(VLOOKUP($A1360,[1]products_2021_10_19_12_46_45!$A$3:$S$481,9,FALSE),"")</f>
        <v>Camisa, Manga Larga, Batista, Liceo Militar</v>
      </c>
      <c r="N1360" s="2">
        <f>IFERROR(VLOOKUP(C1360,[2]articulo!$A$1:$D$9000,4,FALSE),"")</f>
        <v>3800</v>
      </c>
      <c r="O1360" s="2" t="str">
        <f>VLOOKUP($A1360,[1]products_2021_10_19_12_46_45!$A$3:$S$481,18,FALSE)</f>
        <v>https://rerda.com/3366/camisa-manga-larga-beige-t34-44.jpg,https://rerda.com/3365/camisa-manga-larga-beige-t34-44.jpg</v>
      </c>
      <c r="P1360" s="2">
        <f>IFERROR(VLOOKUP(B1360,[3]stock!$A$1:$B$9000,2,FALSE),"0")</f>
        <v>15</v>
      </c>
      <c r="Q1360" s="2">
        <f>VLOOKUP($A1360,[1]products_2021_10_19_12_46_45!$A$3:$S$481,11,FALSE)</f>
        <v>5</v>
      </c>
      <c r="R1360" s="2">
        <f>VLOOKUP($A1360,[1]products_2021_10_19_12_46_45!$A$3:$S$481,12,FALSE)</f>
        <v>5</v>
      </c>
      <c r="S1360" s="2">
        <f>VLOOKUP($A1360,[1]products_2021_10_19_12_46_45!$A$3:$S$481,13,FALSE)</f>
        <v>5</v>
      </c>
      <c r="T1360" s="2">
        <f>VLOOKUP($A1360,[1]products_2021_10_19_12_46_45!$A$3:$S$481,14,FALSE)</f>
        <v>0.03</v>
      </c>
      <c r="U1360" s="2"/>
      <c r="V1360" s="2"/>
      <c r="W1360" s="2"/>
      <c r="X1360" s="2"/>
      <c r="Y1360" s="2"/>
      <c r="Z1360" s="2"/>
      <c r="AA1360" s="2"/>
      <c r="AB1360" s="2"/>
      <c r="AC1360" s="2"/>
      <c r="AD1360" s="2"/>
      <c r="AE1360" s="2"/>
      <c r="AF1360" s="2"/>
      <c r="AG1360" s="2"/>
      <c r="AH1360" s="2"/>
      <c r="AI1360" s="2"/>
      <c r="AJ1360" s="2"/>
      <c r="AK1360" s="2"/>
      <c r="AL1360" s="2"/>
      <c r="AM1360" s="2"/>
      <c r="AN1360" s="2"/>
      <c r="AO1360" s="2"/>
      <c r="AP1360" s="2"/>
      <c r="AQ1360" s="2"/>
      <c r="AR1360" s="2"/>
      <c r="AS1360" s="2"/>
    </row>
    <row r="1361" spans="1:45" hidden="1" x14ac:dyDescent="0.25">
      <c r="A1361" s="2">
        <v>722</v>
      </c>
      <c r="B1361" s="2">
        <v>413077140</v>
      </c>
      <c r="C1361" s="2">
        <f>VLOOKUP($A1361,[1]products_2021_10_19_12_46_45!$A$3:$S$481,3,FALSE)</f>
        <v>4130771</v>
      </c>
      <c r="D1361" s="2" t="str">
        <f>VLOOKUP($A1361,[1]products_2021_10_19_12_46_45!$A$3:$S$481,4,FALSE)</f>
        <v>Camisa Manga Larga Beige T:34-44</v>
      </c>
      <c r="E1361" s="3">
        <v>40</v>
      </c>
      <c r="F1361" s="4"/>
      <c r="G1361" s="2" t="str">
        <f>VLOOKUP($A1361,[1]products_2021_10_19_12_46_45!$A$3:$S$481,16,FALSE)</f>
        <v>Dos bolsillos tipo Plaqué con tapa, botón, ribete y tabla._x000D_
Charreteras en hombros._x000D_
Cuello tipo francés._x000D_
Ideal para el Lice Militar.</v>
      </c>
      <c r="H1361" s="2" t="str">
        <f>IFERROR(VLOOKUP($A1361,[1]products_2021_10_19_12_46_45!$A$3:$S$481,17,FALSE),"")</f>
        <v/>
      </c>
      <c r="I1361" s="2" t="str">
        <f>VLOOKUP($A1361,[1]products_2021_10_19_12_46_45!$A$3:$S$481,5,FALSE)</f>
        <v>Indumentaria militar</v>
      </c>
      <c r="J1361" s="2" t="str">
        <f>IFERROR(VLOOKUP($A1361,[1]products_2021_10_19_12_46_45!$A$3:$S$481,6,FALSE),"")</f>
        <v>Camisas</v>
      </c>
      <c r="K1361" s="2" t="str">
        <f>IFERROR(VLOOKUP($A1361,[1]products_2021_10_19_12_46_45!$A$3:$S$481,7,FALSE),"")</f>
        <v>Manga larga</v>
      </c>
      <c r="L1361" s="2" t="str">
        <f>IFERROR(VLOOKUP($A1361,[1]products_2021_10_19_12_46_45!$A$3:$S$481,8,FALSE),"")</f>
        <v/>
      </c>
      <c r="M1361" s="2" t="str">
        <f>IFERROR(VLOOKUP($A1361,[1]products_2021_10_19_12_46_45!$A$3:$S$481,9,FALSE),"")</f>
        <v>Camisa, Manga Larga, Batista, Liceo Militar</v>
      </c>
      <c r="N1361" s="2">
        <f>IFERROR(VLOOKUP(C1361,[2]articulo!$A$1:$D$9000,4,FALSE),"")</f>
        <v>3800</v>
      </c>
      <c r="O1361" s="2" t="str">
        <f>VLOOKUP($A1361,[1]products_2021_10_19_12_46_45!$A$3:$S$481,18,FALSE)</f>
        <v>https://rerda.com/3366/camisa-manga-larga-beige-t34-44.jpg,https://rerda.com/3365/camisa-manga-larga-beige-t34-44.jpg</v>
      </c>
      <c r="P1361" s="2">
        <f>IFERROR(VLOOKUP(B1361,[3]stock!$A$1:$B$9000,2,FALSE),"0")</f>
        <v>9</v>
      </c>
      <c r="Q1361" s="2">
        <f>VLOOKUP($A1361,[1]products_2021_10_19_12_46_45!$A$3:$S$481,11,FALSE)</f>
        <v>5</v>
      </c>
      <c r="R1361" s="2">
        <f>VLOOKUP($A1361,[1]products_2021_10_19_12_46_45!$A$3:$S$481,12,FALSE)</f>
        <v>5</v>
      </c>
      <c r="S1361" s="2">
        <f>VLOOKUP($A1361,[1]products_2021_10_19_12_46_45!$A$3:$S$481,13,FALSE)</f>
        <v>5</v>
      </c>
      <c r="T1361" s="2">
        <f>VLOOKUP($A1361,[1]products_2021_10_19_12_46_45!$A$3:$S$481,14,FALSE)</f>
        <v>0.03</v>
      </c>
      <c r="U1361" s="2"/>
      <c r="V1361" s="2"/>
      <c r="W1361" s="2"/>
      <c r="X1361" s="2"/>
      <c r="Y1361" s="2"/>
      <c r="Z1361" s="2"/>
      <c r="AA1361" s="2"/>
      <c r="AB1361" s="2"/>
      <c r="AC1361" s="2"/>
      <c r="AD1361" s="2"/>
      <c r="AE1361" s="2"/>
      <c r="AF1361" s="2"/>
      <c r="AG1361" s="2"/>
      <c r="AH1361" s="2"/>
      <c r="AI1361" s="2"/>
      <c r="AJ1361" s="2"/>
      <c r="AK1361" s="2"/>
      <c r="AL1361" s="2"/>
      <c r="AM1361" s="2"/>
      <c r="AN1361" s="2"/>
      <c r="AO1361" s="2"/>
      <c r="AP1361" s="2"/>
      <c r="AQ1361" s="2"/>
      <c r="AR1361" s="2"/>
      <c r="AS1361" s="2"/>
    </row>
    <row r="1362" spans="1:45" hidden="1" x14ac:dyDescent="0.25">
      <c r="A1362" s="2">
        <v>722</v>
      </c>
      <c r="B1362" s="2">
        <v>413077142</v>
      </c>
      <c r="C1362" s="2">
        <f>VLOOKUP($A1362,[1]products_2021_10_19_12_46_45!$A$3:$S$481,3,FALSE)</f>
        <v>4130771</v>
      </c>
      <c r="D1362" s="2" t="str">
        <f>VLOOKUP($A1362,[1]products_2021_10_19_12_46_45!$A$3:$S$481,4,FALSE)</f>
        <v>Camisa Manga Larga Beige T:34-44</v>
      </c>
      <c r="E1362" s="3">
        <v>42</v>
      </c>
      <c r="F1362" s="4"/>
      <c r="G1362" s="2" t="str">
        <f>VLOOKUP($A1362,[1]products_2021_10_19_12_46_45!$A$3:$S$481,16,FALSE)</f>
        <v>Dos bolsillos tipo Plaqué con tapa, botón, ribete y tabla._x000D_
Charreteras en hombros._x000D_
Cuello tipo francés._x000D_
Ideal para el Lice Militar.</v>
      </c>
      <c r="H1362" s="2" t="str">
        <f>IFERROR(VLOOKUP($A1362,[1]products_2021_10_19_12_46_45!$A$3:$S$481,17,FALSE),"")</f>
        <v/>
      </c>
      <c r="I1362" s="2" t="str">
        <f>VLOOKUP($A1362,[1]products_2021_10_19_12_46_45!$A$3:$S$481,5,FALSE)</f>
        <v>Indumentaria militar</v>
      </c>
      <c r="J1362" s="2" t="str">
        <f>IFERROR(VLOOKUP($A1362,[1]products_2021_10_19_12_46_45!$A$3:$S$481,6,FALSE),"")</f>
        <v>Camisas</v>
      </c>
      <c r="K1362" s="2" t="str">
        <f>IFERROR(VLOOKUP($A1362,[1]products_2021_10_19_12_46_45!$A$3:$S$481,7,FALSE),"")</f>
        <v>Manga larga</v>
      </c>
      <c r="L1362" s="2" t="str">
        <f>IFERROR(VLOOKUP($A1362,[1]products_2021_10_19_12_46_45!$A$3:$S$481,8,FALSE),"")</f>
        <v/>
      </c>
      <c r="M1362" s="2" t="str">
        <f>IFERROR(VLOOKUP($A1362,[1]products_2021_10_19_12_46_45!$A$3:$S$481,9,FALSE),"")</f>
        <v>Camisa, Manga Larga, Batista, Liceo Militar</v>
      </c>
      <c r="N1362" s="2">
        <f>IFERROR(VLOOKUP(C1362,[2]articulo!$A$1:$D$9000,4,FALSE),"")</f>
        <v>3800</v>
      </c>
      <c r="O1362" s="2" t="str">
        <f>VLOOKUP($A1362,[1]products_2021_10_19_12_46_45!$A$3:$S$481,18,FALSE)</f>
        <v>https://rerda.com/3366/camisa-manga-larga-beige-t34-44.jpg,https://rerda.com/3365/camisa-manga-larga-beige-t34-44.jpg</v>
      </c>
      <c r="P1362" s="2">
        <f>IFERROR(VLOOKUP(B1362,[3]stock!$A$1:$B$9000,2,FALSE),"0")</f>
        <v>2</v>
      </c>
      <c r="Q1362" s="2">
        <f>VLOOKUP($A1362,[1]products_2021_10_19_12_46_45!$A$3:$S$481,11,FALSE)</f>
        <v>5</v>
      </c>
      <c r="R1362" s="2">
        <f>VLOOKUP($A1362,[1]products_2021_10_19_12_46_45!$A$3:$S$481,12,FALSE)</f>
        <v>5</v>
      </c>
      <c r="S1362" s="2">
        <f>VLOOKUP($A1362,[1]products_2021_10_19_12_46_45!$A$3:$S$481,13,FALSE)</f>
        <v>5</v>
      </c>
      <c r="T1362" s="2">
        <f>VLOOKUP($A1362,[1]products_2021_10_19_12_46_45!$A$3:$S$481,14,FALSE)</f>
        <v>0.03</v>
      </c>
      <c r="U1362" s="2"/>
      <c r="V1362" s="2"/>
      <c r="W1362" s="2"/>
      <c r="X1362" s="2"/>
      <c r="Y1362" s="2"/>
      <c r="Z1362" s="2"/>
      <c r="AA1362" s="2"/>
      <c r="AB1362" s="2"/>
      <c r="AC1362" s="2"/>
      <c r="AD1362" s="2"/>
      <c r="AE1362" s="2"/>
      <c r="AF1362" s="2"/>
      <c r="AG1362" s="2"/>
      <c r="AH1362" s="2"/>
      <c r="AI1362" s="2"/>
      <c r="AJ1362" s="2"/>
      <c r="AK1362" s="2"/>
      <c r="AL1362" s="2"/>
      <c r="AM1362" s="2"/>
      <c r="AN1362" s="2"/>
      <c r="AO1362" s="2"/>
      <c r="AP1362" s="2"/>
      <c r="AQ1362" s="2"/>
      <c r="AR1362" s="2"/>
      <c r="AS1362" s="2"/>
    </row>
    <row r="1363" spans="1:45" hidden="1" x14ac:dyDescent="0.25">
      <c r="A1363" s="2">
        <v>722</v>
      </c>
      <c r="B1363" s="2">
        <v>413077144</v>
      </c>
      <c r="C1363" s="2">
        <f>VLOOKUP($A1363,[1]products_2021_10_19_12_46_45!$A$3:$S$481,3,FALSE)</f>
        <v>4130771</v>
      </c>
      <c r="D1363" s="2" t="str">
        <f>VLOOKUP($A1363,[1]products_2021_10_19_12_46_45!$A$3:$S$481,4,FALSE)</f>
        <v>Camisa Manga Larga Beige T:34-44</v>
      </c>
      <c r="E1363" s="3">
        <v>44</v>
      </c>
      <c r="F1363" s="4"/>
      <c r="G1363" s="2" t="str">
        <f>VLOOKUP($A1363,[1]products_2021_10_19_12_46_45!$A$3:$S$481,16,FALSE)</f>
        <v>Dos bolsillos tipo Plaqué con tapa, botón, ribete y tabla._x000D_
Charreteras en hombros._x000D_
Cuello tipo francés._x000D_
Ideal para el Lice Militar.</v>
      </c>
      <c r="H1363" s="2" t="str">
        <f>IFERROR(VLOOKUP($A1363,[1]products_2021_10_19_12_46_45!$A$3:$S$481,17,FALSE),"")</f>
        <v/>
      </c>
      <c r="I1363" s="2" t="str">
        <f>VLOOKUP($A1363,[1]products_2021_10_19_12_46_45!$A$3:$S$481,5,FALSE)</f>
        <v>Indumentaria militar</v>
      </c>
      <c r="J1363" s="2" t="str">
        <f>IFERROR(VLOOKUP($A1363,[1]products_2021_10_19_12_46_45!$A$3:$S$481,6,FALSE),"")</f>
        <v>Camisas</v>
      </c>
      <c r="K1363" s="2" t="str">
        <f>IFERROR(VLOOKUP($A1363,[1]products_2021_10_19_12_46_45!$A$3:$S$481,7,FALSE),"")</f>
        <v>Manga larga</v>
      </c>
      <c r="L1363" s="2" t="str">
        <f>IFERROR(VLOOKUP($A1363,[1]products_2021_10_19_12_46_45!$A$3:$S$481,8,FALSE),"")</f>
        <v/>
      </c>
      <c r="M1363" s="2" t="str">
        <f>IFERROR(VLOOKUP($A1363,[1]products_2021_10_19_12_46_45!$A$3:$S$481,9,FALSE),"")</f>
        <v>Camisa, Manga Larga, Batista, Liceo Militar</v>
      </c>
      <c r="N1363" s="2">
        <f>IFERROR(VLOOKUP(C1363,[2]articulo!$A$1:$D$9000,4,FALSE),"")</f>
        <v>3800</v>
      </c>
      <c r="O1363" s="2" t="str">
        <f>VLOOKUP($A1363,[1]products_2021_10_19_12_46_45!$A$3:$S$481,18,FALSE)</f>
        <v>https://rerda.com/3366/camisa-manga-larga-beige-t34-44.jpg,https://rerda.com/3365/camisa-manga-larga-beige-t34-44.jpg</v>
      </c>
      <c r="P1363" s="2">
        <f>IFERROR(VLOOKUP(B1363,[3]stock!$A$1:$B$9000,2,FALSE),"0")</f>
        <v>11</v>
      </c>
      <c r="Q1363" s="2">
        <f>VLOOKUP($A1363,[1]products_2021_10_19_12_46_45!$A$3:$S$481,11,FALSE)</f>
        <v>5</v>
      </c>
      <c r="R1363" s="2">
        <f>VLOOKUP($A1363,[1]products_2021_10_19_12_46_45!$A$3:$S$481,12,FALSE)</f>
        <v>5</v>
      </c>
      <c r="S1363" s="2">
        <f>VLOOKUP($A1363,[1]products_2021_10_19_12_46_45!$A$3:$S$481,13,FALSE)</f>
        <v>5</v>
      </c>
      <c r="T1363" s="2">
        <f>VLOOKUP($A1363,[1]products_2021_10_19_12_46_45!$A$3:$S$481,14,FALSE)</f>
        <v>0.03</v>
      </c>
      <c r="U1363" s="2"/>
      <c r="V1363" s="2"/>
      <c r="W1363" s="2"/>
      <c r="X1363" s="2"/>
      <c r="Y1363" s="2"/>
      <c r="Z1363" s="2"/>
      <c r="AA1363" s="2"/>
      <c r="AB1363" s="2"/>
      <c r="AC1363" s="2"/>
      <c r="AD1363" s="2"/>
      <c r="AE1363" s="2"/>
      <c r="AF1363" s="2"/>
      <c r="AG1363" s="2"/>
      <c r="AH1363" s="2"/>
      <c r="AI1363" s="2"/>
      <c r="AJ1363" s="2"/>
      <c r="AK1363" s="2"/>
      <c r="AL1363" s="2"/>
      <c r="AM1363" s="2"/>
      <c r="AN1363" s="2"/>
      <c r="AO1363" s="2"/>
      <c r="AP1363" s="2"/>
      <c r="AQ1363" s="2"/>
      <c r="AR1363" s="2"/>
      <c r="AS1363" s="2"/>
    </row>
    <row r="1364" spans="1:45" hidden="1" x14ac:dyDescent="0.25">
      <c r="A1364" s="2">
        <v>709</v>
      </c>
      <c r="B1364" s="2">
        <v>413077734</v>
      </c>
      <c r="C1364" s="2">
        <f>VLOOKUP($A1364,[1]products_2021_10_19_12_46_45!$A$3:$S$481,3,FALSE)</f>
        <v>4130777</v>
      </c>
      <c r="D1364" s="2" t="str">
        <f>VLOOKUP($A1364,[1]products_2021_10_19_12_46_45!$A$3:$S$481,4,FALSE)</f>
        <v>Camisa Manga Corta cuello Solapa Beige T:34-44</v>
      </c>
      <c r="E1364" s="3">
        <v>34</v>
      </c>
      <c r="F1364" s="4"/>
      <c r="G1364" s="2" t="str">
        <f>VLOOKUP($A1364,[1]products_2021_10_19_12_46_45!$A$3:$S$481,16,FALSE)</f>
        <v>Dos bolsillos tipo Plaqué con tapa, botón, ribete y tabla._x000D_
Charreteras en hombros._x000D_
Cuello tipo Solapa (Guayabera).</v>
      </c>
      <c r="H1364" s="2" t="str">
        <f>IFERROR(VLOOKUP($A1364,[1]products_2021_10_19_12_46_45!$A$3:$S$481,17,FALSE),"")</f>
        <v>Ideal para el Liceo Militar</v>
      </c>
      <c r="I1364" s="2" t="str">
        <f>VLOOKUP($A1364,[1]products_2021_10_19_12_46_45!$A$3:$S$481,5,FALSE)</f>
        <v>Indumentaria militar</v>
      </c>
      <c r="J1364" s="2" t="str">
        <f>IFERROR(VLOOKUP($A1364,[1]products_2021_10_19_12_46_45!$A$3:$S$481,6,FALSE),"")</f>
        <v>Camisas</v>
      </c>
      <c r="K1364" s="2" t="str">
        <f>IFERROR(VLOOKUP($A1364,[1]products_2021_10_19_12_46_45!$A$3:$S$481,7,FALSE),"")</f>
        <v>Manga corta</v>
      </c>
      <c r="L1364" s="2" t="str">
        <f>IFERROR(VLOOKUP($A1364,[1]products_2021_10_19_12_46_45!$A$3:$S$481,8,FALSE),"")</f>
        <v/>
      </c>
      <c r="M1364" s="2" t="str">
        <f>IFERROR(VLOOKUP($A1364,[1]products_2021_10_19_12_46_45!$A$3:$S$481,9,FALSE),"")</f>
        <v>Camisa, Batista, Manga Corta, Liceo, Militar</v>
      </c>
      <c r="N1364" s="2">
        <f>IFERROR(VLOOKUP(C1364,[2]articulo!$A$1:$D$9000,4,FALSE),"")</f>
        <v>3600</v>
      </c>
      <c r="O1364" s="2" t="str">
        <f>VLOOKUP($A1364,[1]products_2021_10_19_12_46_45!$A$3:$S$481,18,FALSE)</f>
        <v>https://rerda.com/3333/camisa-mc-cuello-solapa-beige-t34-44.jpg,https://rerda.com/3334/camisa-mc-cuello-solapa-beige-t34-44.jpg</v>
      </c>
      <c r="P1364" s="2" t="str">
        <f>IFERROR(VLOOKUP(B1364,[3]stock!$A$1:$B$9000,2,FALSE),"0")</f>
        <v>0</v>
      </c>
      <c r="Q1364" s="2">
        <f>VLOOKUP($A1364,[1]products_2021_10_19_12_46_45!$A$3:$S$481,11,FALSE)</f>
        <v>5</v>
      </c>
      <c r="R1364" s="2">
        <f>VLOOKUP($A1364,[1]products_2021_10_19_12_46_45!$A$3:$S$481,12,FALSE)</f>
        <v>5</v>
      </c>
      <c r="S1364" s="2">
        <f>VLOOKUP($A1364,[1]products_2021_10_19_12_46_45!$A$3:$S$481,13,FALSE)</f>
        <v>5</v>
      </c>
      <c r="T1364" s="2">
        <f>VLOOKUP($A1364,[1]products_2021_10_19_12_46_45!$A$3:$S$481,14,FALSE)</f>
        <v>0.03</v>
      </c>
      <c r="U1364" s="2"/>
      <c r="V1364" s="2"/>
      <c r="W1364" s="2"/>
      <c r="X1364" s="2"/>
      <c r="Y1364" s="2"/>
      <c r="Z1364" s="2"/>
      <c r="AA1364" s="2"/>
      <c r="AB1364" s="2"/>
      <c r="AC1364" s="2"/>
      <c r="AD1364" s="2"/>
      <c r="AE1364" s="2"/>
      <c r="AF1364" s="2"/>
      <c r="AG1364" s="2"/>
      <c r="AH1364" s="2"/>
      <c r="AI1364" s="2"/>
      <c r="AJ1364" s="2"/>
      <c r="AK1364" s="2"/>
      <c r="AL1364" s="2"/>
      <c r="AM1364" s="2"/>
      <c r="AN1364" s="2"/>
      <c r="AO1364" s="2"/>
      <c r="AP1364" s="2"/>
      <c r="AQ1364" s="2"/>
      <c r="AR1364" s="2"/>
      <c r="AS1364" s="2"/>
    </row>
    <row r="1365" spans="1:45" hidden="1" x14ac:dyDescent="0.25">
      <c r="A1365" s="2">
        <v>709</v>
      </c>
      <c r="B1365" s="2">
        <v>413077736</v>
      </c>
      <c r="C1365" s="2">
        <f>VLOOKUP($A1365,[1]products_2021_10_19_12_46_45!$A$3:$S$481,3,FALSE)</f>
        <v>4130777</v>
      </c>
      <c r="D1365" s="2" t="str">
        <f>VLOOKUP($A1365,[1]products_2021_10_19_12_46_45!$A$3:$S$481,4,FALSE)</f>
        <v>Camisa Manga Corta cuello Solapa Beige T:34-44</v>
      </c>
      <c r="E1365" s="3">
        <v>36</v>
      </c>
      <c r="F1365" s="4"/>
      <c r="G1365" s="2" t="str">
        <f>VLOOKUP($A1365,[1]products_2021_10_19_12_46_45!$A$3:$S$481,16,FALSE)</f>
        <v>Dos bolsillos tipo Plaqué con tapa, botón, ribete y tabla._x000D_
Charreteras en hombros._x000D_
Cuello tipo Solapa (Guayabera).</v>
      </c>
      <c r="H1365" s="2" t="str">
        <f>IFERROR(VLOOKUP($A1365,[1]products_2021_10_19_12_46_45!$A$3:$S$481,17,FALSE),"")</f>
        <v>Ideal para el Liceo Militar</v>
      </c>
      <c r="I1365" s="2" t="str">
        <f>VLOOKUP($A1365,[1]products_2021_10_19_12_46_45!$A$3:$S$481,5,FALSE)</f>
        <v>Indumentaria militar</v>
      </c>
      <c r="J1365" s="2" t="str">
        <f>IFERROR(VLOOKUP($A1365,[1]products_2021_10_19_12_46_45!$A$3:$S$481,6,FALSE),"")</f>
        <v>Camisas</v>
      </c>
      <c r="K1365" s="2" t="str">
        <f>IFERROR(VLOOKUP($A1365,[1]products_2021_10_19_12_46_45!$A$3:$S$481,7,FALSE),"")</f>
        <v>Manga corta</v>
      </c>
      <c r="L1365" s="2" t="str">
        <f>IFERROR(VLOOKUP($A1365,[1]products_2021_10_19_12_46_45!$A$3:$S$481,8,FALSE),"")</f>
        <v/>
      </c>
      <c r="M1365" s="2" t="str">
        <f>IFERROR(VLOOKUP($A1365,[1]products_2021_10_19_12_46_45!$A$3:$S$481,9,FALSE),"")</f>
        <v>Camisa, Batista, Manga Corta, Liceo, Militar</v>
      </c>
      <c r="N1365" s="2">
        <f>IFERROR(VLOOKUP(C1365,[2]articulo!$A$1:$D$9000,4,FALSE),"")</f>
        <v>3600</v>
      </c>
      <c r="O1365" s="2" t="str">
        <f>VLOOKUP($A1365,[1]products_2021_10_19_12_46_45!$A$3:$S$481,18,FALSE)</f>
        <v>https://rerda.com/3333/camisa-mc-cuello-solapa-beige-t34-44.jpg,https://rerda.com/3334/camisa-mc-cuello-solapa-beige-t34-44.jpg</v>
      </c>
      <c r="P1365" s="2">
        <f>IFERROR(VLOOKUP(B1365,[3]stock!$A$1:$B$9000,2,FALSE),"0")</f>
        <v>12</v>
      </c>
      <c r="Q1365" s="2">
        <f>VLOOKUP($A1365,[1]products_2021_10_19_12_46_45!$A$3:$S$481,11,FALSE)</f>
        <v>5</v>
      </c>
      <c r="R1365" s="2">
        <f>VLOOKUP($A1365,[1]products_2021_10_19_12_46_45!$A$3:$S$481,12,FALSE)</f>
        <v>5</v>
      </c>
      <c r="S1365" s="2">
        <f>VLOOKUP($A1365,[1]products_2021_10_19_12_46_45!$A$3:$S$481,13,FALSE)</f>
        <v>5</v>
      </c>
      <c r="T1365" s="2">
        <f>VLOOKUP($A1365,[1]products_2021_10_19_12_46_45!$A$3:$S$481,14,FALSE)</f>
        <v>0.03</v>
      </c>
      <c r="U1365" s="2"/>
      <c r="V1365" s="2"/>
      <c r="W1365" s="2"/>
      <c r="X1365" s="2"/>
      <c r="Y1365" s="2"/>
      <c r="Z1365" s="2"/>
      <c r="AA1365" s="2"/>
      <c r="AB1365" s="2"/>
      <c r="AC1365" s="2"/>
      <c r="AD1365" s="2"/>
      <c r="AE1365" s="2"/>
      <c r="AF1365" s="2"/>
      <c r="AG1365" s="2"/>
      <c r="AH1365" s="2"/>
      <c r="AI1365" s="2"/>
      <c r="AJ1365" s="2"/>
      <c r="AK1365" s="2"/>
      <c r="AL1365" s="2"/>
      <c r="AM1365" s="2"/>
      <c r="AN1365" s="2"/>
      <c r="AO1365" s="2"/>
      <c r="AP1365" s="2"/>
      <c r="AQ1365" s="2"/>
      <c r="AR1365" s="2"/>
      <c r="AS1365" s="2"/>
    </row>
    <row r="1366" spans="1:45" hidden="1" x14ac:dyDescent="0.25">
      <c r="A1366" s="2">
        <v>709</v>
      </c>
      <c r="B1366" s="2">
        <v>413077738</v>
      </c>
      <c r="C1366" s="2">
        <f>VLOOKUP($A1366,[1]products_2021_10_19_12_46_45!$A$3:$S$481,3,FALSE)</f>
        <v>4130777</v>
      </c>
      <c r="D1366" s="2" t="str">
        <f>VLOOKUP($A1366,[1]products_2021_10_19_12_46_45!$A$3:$S$481,4,FALSE)</f>
        <v>Camisa Manga Corta cuello Solapa Beige T:34-44</v>
      </c>
      <c r="E1366" s="3">
        <v>38</v>
      </c>
      <c r="F1366" s="4"/>
      <c r="G1366" s="2" t="str">
        <f>VLOOKUP($A1366,[1]products_2021_10_19_12_46_45!$A$3:$S$481,16,FALSE)</f>
        <v>Dos bolsillos tipo Plaqué con tapa, botón, ribete y tabla._x000D_
Charreteras en hombros._x000D_
Cuello tipo Solapa (Guayabera).</v>
      </c>
      <c r="H1366" s="2" t="str">
        <f>IFERROR(VLOOKUP($A1366,[1]products_2021_10_19_12_46_45!$A$3:$S$481,17,FALSE),"")</f>
        <v>Ideal para el Liceo Militar</v>
      </c>
      <c r="I1366" s="2" t="str">
        <f>VLOOKUP($A1366,[1]products_2021_10_19_12_46_45!$A$3:$S$481,5,FALSE)</f>
        <v>Indumentaria militar</v>
      </c>
      <c r="J1366" s="2" t="str">
        <f>IFERROR(VLOOKUP($A1366,[1]products_2021_10_19_12_46_45!$A$3:$S$481,6,FALSE),"")</f>
        <v>Camisas</v>
      </c>
      <c r="K1366" s="2" t="str">
        <f>IFERROR(VLOOKUP($A1366,[1]products_2021_10_19_12_46_45!$A$3:$S$481,7,FALSE),"")</f>
        <v>Manga corta</v>
      </c>
      <c r="L1366" s="2" t="str">
        <f>IFERROR(VLOOKUP($A1366,[1]products_2021_10_19_12_46_45!$A$3:$S$481,8,FALSE),"")</f>
        <v/>
      </c>
      <c r="M1366" s="2" t="str">
        <f>IFERROR(VLOOKUP($A1366,[1]products_2021_10_19_12_46_45!$A$3:$S$481,9,FALSE),"")</f>
        <v>Camisa, Batista, Manga Corta, Liceo, Militar</v>
      </c>
      <c r="N1366" s="2">
        <f>IFERROR(VLOOKUP(C1366,[2]articulo!$A$1:$D$9000,4,FALSE),"")</f>
        <v>3600</v>
      </c>
      <c r="O1366" s="2" t="str">
        <f>VLOOKUP($A1366,[1]products_2021_10_19_12_46_45!$A$3:$S$481,18,FALSE)</f>
        <v>https://rerda.com/3333/camisa-mc-cuello-solapa-beige-t34-44.jpg,https://rerda.com/3334/camisa-mc-cuello-solapa-beige-t34-44.jpg</v>
      </c>
      <c r="P1366" s="2">
        <f>IFERROR(VLOOKUP(B1366,[3]stock!$A$1:$B$9000,2,FALSE),"0")</f>
        <v>1</v>
      </c>
      <c r="Q1366" s="2">
        <f>VLOOKUP($A1366,[1]products_2021_10_19_12_46_45!$A$3:$S$481,11,FALSE)</f>
        <v>5</v>
      </c>
      <c r="R1366" s="2">
        <f>VLOOKUP($A1366,[1]products_2021_10_19_12_46_45!$A$3:$S$481,12,FALSE)</f>
        <v>5</v>
      </c>
      <c r="S1366" s="2">
        <f>VLOOKUP($A1366,[1]products_2021_10_19_12_46_45!$A$3:$S$481,13,FALSE)</f>
        <v>5</v>
      </c>
      <c r="T1366" s="2">
        <f>VLOOKUP($A1366,[1]products_2021_10_19_12_46_45!$A$3:$S$481,14,FALSE)</f>
        <v>0.03</v>
      </c>
      <c r="U1366" s="2"/>
      <c r="V1366" s="2"/>
      <c r="W1366" s="2"/>
      <c r="X1366" s="2"/>
      <c r="Y1366" s="2"/>
      <c r="Z1366" s="2"/>
      <c r="AA1366" s="2"/>
      <c r="AB1366" s="2"/>
      <c r="AC1366" s="2"/>
      <c r="AD1366" s="2"/>
      <c r="AE1366" s="2"/>
      <c r="AF1366" s="2"/>
      <c r="AG1366" s="2"/>
      <c r="AH1366" s="2"/>
      <c r="AI1366" s="2"/>
      <c r="AJ1366" s="2"/>
      <c r="AK1366" s="2"/>
      <c r="AL1366" s="2"/>
      <c r="AM1366" s="2"/>
      <c r="AN1366" s="2"/>
      <c r="AO1366" s="2"/>
      <c r="AP1366" s="2"/>
      <c r="AQ1366" s="2"/>
      <c r="AR1366" s="2"/>
      <c r="AS1366" s="2"/>
    </row>
    <row r="1367" spans="1:45" hidden="1" x14ac:dyDescent="0.25">
      <c r="A1367" s="2">
        <v>709</v>
      </c>
      <c r="B1367" s="2">
        <v>413077740</v>
      </c>
      <c r="C1367" s="2">
        <f>VLOOKUP($A1367,[1]products_2021_10_19_12_46_45!$A$3:$S$481,3,FALSE)</f>
        <v>4130777</v>
      </c>
      <c r="D1367" s="2" t="str">
        <f>VLOOKUP($A1367,[1]products_2021_10_19_12_46_45!$A$3:$S$481,4,FALSE)</f>
        <v>Camisa Manga Corta cuello Solapa Beige T:34-44</v>
      </c>
      <c r="E1367" s="3">
        <v>40</v>
      </c>
      <c r="F1367" s="4"/>
      <c r="G1367" s="2" t="str">
        <f>VLOOKUP($A1367,[1]products_2021_10_19_12_46_45!$A$3:$S$481,16,FALSE)</f>
        <v>Dos bolsillos tipo Plaqué con tapa, botón, ribete y tabla._x000D_
Charreteras en hombros._x000D_
Cuello tipo Solapa (Guayabera).</v>
      </c>
      <c r="H1367" s="2" t="str">
        <f>IFERROR(VLOOKUP($A1367,[1]products_2021_10_19_12_46_45!$A$3:$S$481,17,FALSE),"")</f>
        <v>Ideal para el Liceo Militar</v>
      </c>
      <c r="I1367" s="2" t="str">
        <f>VLOOKUP($A1367,[1]products_2021_10_19_12_46_45!$A$3:$S$481,5,FALSE)</f>
        <v>Indumentaria militar</v>
      </c>
      <c r="J1367" s="2" t="str">
        <f>IFERROR(VLOOKUP($A1367,[1]products_2021_10_19_12_46_45!$A$3:$S$481,6,FALSE),"")</f>
        <v>Camisas</v>
      </c>
      <c r="K1367" s="2" t="str">
        <f>IFERROR(VLOOKUP($A1367,[1]products_2021_10_19_12_46_45!$A$3:$S$481,7,FALSE),"")</f>
        <v>Manga corta</v>
      </c>
      <c r="L1367" s="2" t="str">
        <f>IFERROR(VLOOKUP($A1367,[1]products_2021_10_19_12_46_45!$A$3:$S$481,8,FALSE),"")</f>
        <v/>
      </c>
      <c r="M1367" s="2" t="str">
        <f>IFERROR(VLOOKUP($A1367,[1]products_2021_10_19_12_46_45!$A$3:$S$481,9,FALSE),"")</f>
        <v>Camisa, Batista, Manga Corta, Liceo, Militar</v>
      </c>
      <c r="N1367" s="2">
        <f>IFERROR(VLOOKUP(C1367,[2]articulo!$A$1:$D$9000,4,FALSE),"")</f>
        <v>3600</v>
      </c>
      <c r="O1367" s="2" t="str">
        <f>VLOOKUP($A1367,[1]products_2021_10_19_12_46_45!$A$3:$S$481,18,FALSE)</f>
        <v>https://rerda.com/3333/camisa-mc-cuello-solapa-beige-t34-44.jpg,https://rerda.com/3334/camisa-mc-cuello-solapa-beige-t34-44.jpg</v>
      </c>
      <c r="P1367" s="2">
        <f>IFERROR(VLOOKUP(B1367,[3]stock!$A$1:$B$9000,2,FALSE),"0")</f>
        <v>6</v>
      </c>
      <c r="Q1367" s="2">
        <f>VLOOKUP($A1367,[1]products_2021_10_19_12_46_45!$A$3:$S$481,11,FALSE)</f>
        <v>5</v>
      </c>
      <c r="R1367" s="2">
        <f>VLOOKUP($A1367,[1]products_2021_10_19_12_46_45!$A$3:$S$481,12,FALSE)</f>
        <v>5</v>
      </c>
      <c r="S1367" s="2">
        <f>VLOOKUP($A1367,[1]products_2021_10_19_12_46_45!$A$3:$S$481,13,FALSE)</f>
        <v>5</v>
      </c>
      <c r="T1367" s="2">
        <f>VLOOKUP($A1367,[1]products_2021_10_19_12_46_45!$A$3:$S$481,14,FALSE)</f>
        <v>0.03</v>
      </c>
      <c r="U1367" s="2"/>
      <c r="V1367" s="2"/>
      <c r="W1367" s="2"/>
      <c r="X1367" s="2"/>
      <c r="Y1367" s="2"/>
      <c r="Z1367" s="2"/>
      <c r="AA1367" s="2"/>
      <c r="AB1367" s="2"/>
      <c r="AC1367" s="2"/>
      <c r="AD1367" s="2"/>
      <c r="AE1367" s="2"/>
      <c r="AF1367" s="2"/>
      <c r="AG1367" s="2"/>
      <c r="AH1367" s="2"/>
      <c r="AI1367" s="2"/>
      <c r="AJ1367" s="2"/>
      <c r="AK1367" s="2"/>
      <c r="AL1367" s="2"/>
      <c r="AM1367" s="2"/>
      <c r="AN1367" s="2"/>
      <c r="AO1367" s="2"/>
      <c r="AP1367" s="2"/>
      <c r="AQ1367" s="2"/>
      <c r="AR1367" s="2"/>
      <c r="AS1367" s="2"/>
    </row>
    <row r="1368" spans="1:45" hidden="1" x14ac:dyDescent="0.25">
      <c r="A1368" s="2">
        <v>709</v>
      </c>
      <c r="B1368" s="2">
        <v>413077742</v>
      </c>
      <c r="C1368" s="2">
        <f>VLOOKUP($A1368,[1]products_2021_10_19_12_46_45!$A$3:$S$481,3,FALSE)</f>
        <v>4130777</v>
      </c>
      <c r="D1368" s="2" t="str">
        <f>VLOOKUP($A1368,[1]products_2021_10_19_12_46_45!$A$3:$S$481,4,FALSE)</f>
        <v>Camisa Manga Corta cuello Solapa Beige T:34-44</v>
      </c>
      <c r="E1368" s="3">
        <v>42</v>
      </c>
      <c r="F1368" s="4"/>
      <c r="G1368" s="2" t="str">
        <f>VLOOKUP($A1368,[1]products_2021_10_19_12_46_45!$A$3:$S$481,16,FALSE)</f>
        <v>Dos bolsillos tipo Plaqué con tapa, botón, ribete y tabla._x000D_
Charreteras en hombros._x000D_
Cuello tipo Solapa (Guayabera).</v>
      </c>
      <c r="H1368" s="2" t="str">
        <f>IFERROR(VLOOKUP($A1368,[1]products_2021_10_19_12_46_45!$A$3:$S$481,17,FALSE),"")</f>
        <v>Ideal para el Liceo Militar</v>
      </c>
      <c r="I1368" s="2" t="str">
        <f>VLOOKUP($A1368,[1]products_2021_10_19_12_46_45!$A$3:$S$481,5,FALSE)</f>
        <v>Indumentaria militar</v>
      </c>
      <c r="J1368" s="2" t="str">
        <f>IFERROR(VLOOKUP($A1368,[1]products_2021_10_19_12_46_45!$A$3:$S$481,6,FALSE),"")</f>
        <v>Camisas</v>
      </c>
      <c r="K1368" s="2" t="str">
        <f>IFERROR(VLOOKUP($A1368,[1]products_2021_10_19_12_46_45!$A$3:$S$481,7,FALSE),"")</f>
        <v>Manga corta</v>
      </c>
      <c r="L1368" s="2" t="str">
        <f>IFERROR(VLOOKUP($A1368,[1]products_2021_10_19_12_46_45!$A$3:$S$481,8,FALSE),"")</f>
        <v/>
      </c>
      <c r="M1368" s="2" t="str">
        <f>IFERROR(VLOOKUP($A1368,[1]products_2021_10_19_12_46_45!$A$3:$S$481,9,FALSE),"")</f>
        <v>Camisa, Batista, Manga Corta, Liceo, Militar</v>
      </c>
      <c r="N1368" s="2">
        <f>IFERROR(VLOOKUP(C1368,[2]articulo!$A$1:$D$9000,4,FALSE),"")</f>
        <v>3600</v>
      </c>
      <c r="O1368" s="2" t="str">
        <f>VLOOKUP($A1368,[1]products_2021_10_19_12_46_45!$A$3:$S$481,18,FALSE)</f>
        <v>https://rerda.com/3333/camisa-mc-cuello-solapa-beige-t34-44.jpg,https://rerda.com/3334/camisa-mc-cuello-solapa-beige-t34-44.jpg</v>
      </c>
      <c r="P1368" s="2">
        <f>IFERROR(VLOOKUP(B1368,[3]stock!$A$1:$B$9000,2,FALSE),"0")</f>
        <v>15</v>
      </c>
      <c r="Q1368" s="2">
        <f>VLOOKUP($A1368,[1]products_2021_10_19_12_46_45!$A$3:$S$481,11,FALSE)</f>
        <v>5</v>
      </c>
      <c r="R1368" s="2">
        <f>VLOOKUP($A1368,[1]products_2021_10_19_12_46_45!$A$3:$S$481,12,FALSE)</f>
        <v>5</v>
      </c>
      <c r="S1368" s="2">
        <f>VLOOKUP($A1368,[1]products_2021_10_19_12_46_45!$A$3:$S$481,13,FALSE)</f>
        <v>5</v>
      </c>
      <c r="T1368" s="2">
        <f>VLOOKUP($A1368,[1]products_2021_10_19_12_46_45!$A$3:$S$481,14,FALSE)</f>
        <v>0.03</v>
      </c>
      <c r="U1368" s="2"/>
      <c r="V1368" s="2"/>
      <c r="W1368" s="2"/>
      <c r="X1368" s="2"/>
      <c r="Y1368" s="2"/>
      <c r="Z1368" s="2"/>
      <c r="AA1368" s="2"/>
      <c r="AB1368" s="2"/>
      <c r="AC1368" s="2"/>
      <c r="AD1368" s="2"/>
      <c r="AE1368" s="2"/>
      <c r="AF1368" s="2"/>
      <c r="AG1368" s="2"/>
      <c r="AH1368" s="2"/>
      <c r="AI1368" s="2"/>
      <c r="AJ1368" s="2"/>
      <c r="AK1368" s="2"/>
      <c r="AL1368" s="2"/>
      <c r="AM1368" s="2"/>
      <c r="AN1368" s="2"/>
      <c r="AO1368" s="2"/>
      <c r="AP1368" s="2"/>
      <c r="AQ1368" s="2"/>
      <c r="AR1368" s="2"/>
      <c r="AS1368" s="2"/>
    </row>
    <row r="1369" spans="1:45" hidden="1" x14ac:dyDescent="0.25">
      <c r="A1369" s="2">
        <v>709</v>
      </c>
      <c r="B1369" s="2">
        <v>413077744</v>
      </c>
      <c r="C1369" s="2">
        <f>VLOOKUP($A1369,[1]products_2021_10_19_12_46_45!$A$3:$S$481,3,FALSE)</f>
        <v>4130777</v>
      </c>
      <c r="D1369" s="2" t="str">
        <f>VLOOKUP($A1369,[1]products_2021_10_19_12_46_45!$A$3:$S$481,4,FALSE)</f>
        <v>Camisa Manga Corta cuello Solapa Beige T:34-44</v>
      </c>
      <c r="E1369" s="3">
        <v>44</v>
      </c>
      <c r="F1369" s="4"/>
      <c r="G1369" s="2" t="str">
        <f>VLOOKUP($A1369,[1]products_2021_10_19_12_46_45!$A$3:$S$481,16,FALSE)</f>
        <v>Dos bolsillos tipo Plaqué con tapa, botón, ribete y tabla._x000D_
Charreteras en hombros._x000D_
Cuello tipo Solapa (Guayabera).</v>
      </c>
      <c r="H1369" s="2" t="str">
        <f>IFERROR(VLOOKUP($A1369,[1]products_2021_10_19_12_46_45!$A$3:$S$481,17,FALSE),"")</f>
        <v>Ideal para el Liceo Militar</v>
      </c>
      <c r="I1369" s="2" t="str">
        <f>VLOOKUP($A1369,[1]products_2021_10_19_12_46_45!$A$3:$S$481,5,FALSE)</f>
        <v>Indumentaria militar</v>
      </c>
      <c r="J1369" s="2" t="str">
        <f>IFERROR(VLOOKUP($A1369,[1]products_2021_10_19_12_46_45!$A$3:$S$481,6,FALSE),"")</f>
        <v>Camisas</v>
      </c>
      <c r="K1369" s="2" t="str">
        <f>IFERROR(VLOOKUP($A1369,[1]products_2021_10_19_12_46_45!$A$3:$S$481,7,FALSE),"")</f>
        <v>Manga corta</v>
      </c>
      <c r="L1369" s="2" t="str">
        <f>IFERROR(VLOOKUP($A1369,[1]products_2021_10_19_12_46_45!$A$3:$S$481,8,FALSE),"")</f>
        <v/>
      </c>
      <c r="M1369" s="2" t="str">
        <f>IFERROR(VLOOKUP($A1369,[1]products_2021_10_19_12_46_45!$A$3:$S$481,9,FALSE),"")</f>
        <v>Camisa, Batista, Manga Corta, Liceo, Militar</v>
      </c>
      <c r="N1369" s="2">
        <f>IFERROR(VLOOKUP(C1369,[2]articulo!$A$1:$D$9000,4,FALSE),"")</f>
        <v>3600</v>
      </c>
      <c r="O1369" s="2" t="str">
        <f>VLOOKUP($A1369,[1]products_2021_10_19_12_46_45!$A$3:$S$481,18,FALSE)</f>
        <v>https://rerda.com/3333/camisa-mc-cuello-solapa-beige-t34-44.jpg,https://rerda.com/3334/camisa-mc-cuello-solapa-beige-t34-44.jpg</v>
      </c>
      <c r="P1369" s="2">
        <f>IFERROR(VLOOKUP(B1369,[3]stock!$A$1:$B$9000,2,FALSE),"0")</f>
        <v>25</v>
      </c>
      <c r="Q1369" s="2">
        <f>VLOOKUP($A1369,[1]products_2021_10_19_12_46_45!$A$3:$S$481,11,FALSE)</f>
        <v>5</v>
      </c>
      <c r="R1369" s="2">
        <f>VLOOKUP($A1369,[1]products_2021_10_19_12_46_45!$A$3:$S$481,12,FALSE)</f>
        <v>5</v>
      </c>
      <c r="S1369" s="2">
        <f>VLOOKUP($A1369,[1]products_2021_10_19_12_46_45!$A$3:$S$481,13,FALSE)</f>
        <v>5</v>
      </c>
      <c r="T1369" s="2">
        <f>VLOOKUP($A1369,[1]products_2021_10_19_12_46_45!$A$3:$S$481,14,FALSE)</f>
        <v>0.03</v>
      </c>
      <c r="U1369" s="2"/>
      <c r="V1369" s="2"/>
      <c r="W1369" s="2"/>
      <c r="X1369" s="2"/>
      <c r="Y1369" s="2"/>
      <c r="Z1369" s="2"/>
      <c r="AA1369" s="2"/>
      <c r="AB1369" s="2"/>
      <c r="AC1369" s="2"/>
      <c r="AD1369" s="2"/>
      <c r="AE1369" s="2"/>
      <c r="AF1369" s="2"/>
      <c r="AG1369" s="2"/>
      <c r="AH1369" s="2"/>
      <c r="AI1369" s="2"/>
      <c r="AJ1369" s="2"/>
      <c r="AK1369" s="2"/>
      <c r="AL1369" s="2"/>
      <c r="AM1369" s="2"/>
      <c r="AN1369" s="2"/>
      <c r="AO1369" s="2"/>
      <c r="AP1369" s="2"/>
      <c r="AQ1369" s="2"/>
      <c r="AR1369" s="2"/>
      <c r="AS1369" s="2"/>
    </row>
    <row r="1370" spans="1:45" hidden="1" x14ac:dyDescent="0.25">
      <c r="A1370" s="2">
        <v>981</v>
      </c>
      <c r="B1370" s="2">
        <v>510100100</v>
      </c>
      <c r="C1370" s="2">
        <f>VLOOKUP($A1370,[1]products_2021_10_19_12_46_45!$A$3:$S$481,3,FALSE)</f>
        <v>5101001</v>
      </c>
      <c r="D1370" s="2" t="str">
        <f>VLOOKUP($A1370,[1]products_2021_10_19_12_46_45!$A$3:$S$481,4,FALSE)</f>
        <v>Campera Polar Reversible y Chaleco</v>
      </c>
      <c r="E1370" s="3" t="s">
        <v>45</v>
      </c>
      <c r="F1370" s="4"/>
      <c r="G1370" s="2" t="str">
        <f>VLOOKUP($A1370,[1]products_2021_10_19_12_46_45!$A$3:$S$481,16,FALSE)</f>
        <v>&lt;p&gt;Campera con doble polar reversible, en color azul noche y negro. Mangas desmontables para convertir en chaleco.&lt;/p&gt;</v>
      </c>
      <c r="H1370" s="2" t="str">
        <f>IFERROR(VLOOKUP($A1370,[1]products_2021_10_19_12_46_45!$A$3:$S$481,17,FALSE),"")</f>
        <v>&lt;p&gt;Bolsillos para mano. En modo Negro, con cierres y en modo azul, sin cierre. Posee solapas en los pectorales para poder colocar alguna jerarquía o identificación. Se pueden guardar en los respectivos bolsillos. Porta charreteras con abrojo en los hombros. Costuras sólidas y de alta calidad.&lt;/p&gt;</v>
      </c>
      <c r="I1370" s="2" t="str">
        <f>VLOOKUP($A1370,[1]products_2021_10_19_12_46_45!$A$3:$S$481,5,FALSE)</f>
        <v>Indumentaria militar</v>
      </c>
      <c r="J1370" s="2" t="str">
        <f>IFERROR(VLOOKUP($A1370,[1]products_2021_10_19_12_46_45!$A$3:$S$481,6,FALSE),"")</f>
        <v>Camperas Policiales y Seguridad Privada</v>
      </c>
      <c r="K1370" s="2" t="str">
        <f>IFERROR(VLOOKUP($A1370,[1]products_2021_10_19_12_46_45!$A$3:$S$481,7,FALSE),"")</f>
        <v/>
      </c>
      <c r="L1370" s="2" t="str">
        <f>IFERROR(VLOOKUP($A1370,[1]products_2021_10_19_12_46_45!$A$3:$S$481,8,FALSE),"")</f>
        <v/>
      </c>
      <c r="M1370" s="2" t="str">
        <f>IFERROR(VLOOKUP($A1370,[1]products_2021_10_19_12_46_45!$A$3:$S$481,9,FALSE),"")</f>
        <v>Campera, Chaleco, Polar, Reversible</v>
      </c>
      <c r="N1370" s="2">
        <f>IFERROR(VLOOKUP(C1370,[2]articulo!$A$1:$D$9000,4,FALSE),"")</f>
        <v>10191.99</v>
      </c>
      <c r="O1370" s="2" t="str">
        <f>VLOOKUP($A1370,[1]products_2021_10_19_12_46_45!$A$3:$S$481,18,FALSE)</f>
        <v>https://rerda.com/4776/campera-polar-reversible-y-chaleco.jpg,https://rerda.com/4778/campera-polar-reversible-y-chaleco.jpg,https://rerda.com/4730/campera-polar-reversible-y-chaleco.jpg,https://rerda.com/4729/campera-polar-reversible-y-chaleco.jpg,https://rerda.com/4731/campera-polar-reversible-y-chaleco.jpg,https://rerda.com/4732/campera-polar-reversible-y-chaleco.jpg,https://rerda.com/4733/campera-polar-reversible-y-chaleco.jpg,https://rerda.com/4777/campera-polar-reversible-y-chaleco.jpg,https://rerda.com/4734/campera-polar-reversible-y-chaleco.jpg,https://rerda.com/4736/campera-polar-reversible-y-chaleco.jpg,https://rerda.com/4737/campera-polar-reversible-y-chaleco.jpg,https://rerda.com/4738/campera-polar-reversible-y-chaleco.jpg,https://rerda.com/4739/campera-polar-reversible-y-chaleco.jpg</v>
      </c>
      <c r="P1370" s="2">
        <f>IFERROR(VLOOKUP(B1370,[3]stock!$A$1:$B$9000,2,FALSE),"0")</f>
        <v>27</v>
      </c>
      <c r="Q1370" s="2">
        <f>VLOOKUP($A1370,[1]products_2021_10_19_12_46_45!$A$3:$S$481,11,FALSE)</f>
        <v>10</v>
      </c>
      <c r="R1370" s="2">
        <f>VLOOKUP($A1370,[1]products_2021_10_19_12_46_45!$A$3:$S$481,12,FALSE)</f>
        <v>10</v>
      </c>
      <c r="S1370" s="2">
        <f>VLOOKUP($A1370,[1]products_2021_10_19_12_46_45!$A$3:$S$481,13,FALSE)</f>
        <v>10</v>
      </c>
      <c r="T1370" s="2">
        <f>VLOOKUP($A1370,[1]products_2021_10_19_12_46_45!$A$3:$S$481,14,FALSE)</f>
        <v>0.05</v>
      </c>
      <c r="U1370" s="2"/>
      <c r="V1370" s="2"/>
      <c r="W1370" s="2"/>
      <c r="X1370" s="2"/>
      <c r="Y1370" s="2"/>
      <c r="Z1370" s="2"/>
      <c r="AA1370" s="2"/>
      <c r="AB1370" s="2"/>
      <c r="AC1370" s="2"/>
      <c r="AD1370" s="2"/>
      <c r="AE1370" s="2"/>
      <c r="AF1370" s="2"/>
      <c r="AG1370" s="2"/>
      <c r="AH1370" s="2"/>
      <c r="AI1370" s="2"/>
      <c r="AJ1370" s="2"/>
      <c r="AK1370" s="2"/>
      <c r="AL1370" s="2"/>
      <c r="AM1370" s="2"/>
      <c r="AN1370" s="2"/>
      <c r="AO1370" s="2"/>
      <c r="AP1370" s="2"/>
      <c r="AQ1370" s="2"/>
      <c r="AR1370" s="2"/>
      <c r="AS1370" s="2"/>
    </row>
    <row r="1371" spans="1:45" hidden="1" x14ac:dyDescent="0.25">
      <c r="A1371" s="2">
        <v>981</v>
      </c>
      <c r="B1371" s="2">
        <v>510100101</v>
      </c>
      <c r="C1371" s="2">
        <f>VLOOKUP($A1371,[1]products_2021_10_19_12_46_45!$A$3:$S$481,3,FALSE)</f>
        <v>5101001</v>
      </c>
      <c r="D1371" s="2" t="str">
        <f>VLOOKUP($A1371,[1]products_2021_10_19_12_46_45!$A$3:$S$481,4,FALSE)</f>
        <v>Campera Polar Reversible y Chaleco</v>
      </c>
      <c r="E1371" s="3" t="s">
        <v>46</v>
      </c>
      <c r="F1371" s="4"/>
      <c r="G1371" s="2" t="str">
        <f>VLOOKUP($A1371,[1]products_2021_10_19_12_46_45!$A$3:$S$481,16,FALSE)</f>
        <v>&lt;p&gt;Campera con doble polar reversible, en color azul noche y negro. Mangas desmontables para convertir en chaleco.&lt;/p&gt;</v>
      </c>
      <c r="H1371" s="2" t="str">
        <f>IFERROR(VLOOKUP($A1371,[1]products_2021_10_19_12_46_45!$A$3:$S$481,17,FALSE),"")</f>
        <v>&lt;p&gt;Bolsillos para mano. En modo Negro, con cierres y en modo azul, sin cierre. Posee solapas en los pectorales para poder colocar alguna jerarquía o identificación. Se pueden guardar en los respectivos bolsillos. Porta charreteras con abrojo en los hombros. Costuras sólidas y de alta calidad.&lt;/p&gt;</v>
      </c>
      <c r="I1371" s="2" t="str">
        <f>VLOOKUP($A1371,[1]products_2021_10_19_12_46_45!$A$3:$S$481,5,FALSE)</f>
        <v>Indumentaria militar</v>
      </c>
      <c r="J1371" s="2" t="str">
        <f>IFERROR(VLOOKUP($A1371,[1]products_2021_10_19_12_46_45!$A$3:$S$481,6,FALSE),"")</f>
        <v>Camperas Policiales y Seguridad Privada</v>
      </c>
      <c r="K1371" s="2" t="str">
        <f>IFERROR(VLOOKUP($A1371,[1]products_2021_10_19_12_46_45!$A$3:$S$481,7,FALSE),"")</f>
        <v/>
      </c>
      <c r="L1371" s="2" t="str">
        <f>IFERROR(VLOOKUP($A1371,[1]products_2021_10_19_12_46_45!$A$3:$S$481,8,FALSE),"")</f>
        <v/>
      </c>
      <c r="M1371" s="2" t="str">
        <f>IFERROR(VLOOKUP($A1371,[1]products_2021_10_19_12_46_45!$A$3:$S$481,9,FALSE),"")</f>
        <v>Campera, Chaleco, Polar, Reversible</v>
      </c>
      <c r="N1371" s="2">
        <f>IFERROR(VLOOKUP(C1371,[2]articulo!$A$1:$D$9000,4,FALSE),"")</f>
        <v>10191.99</v>
      </c>
      <c r="O1371" s="2" t="str">
        <f>VLOOKUP($A1371,[1]products_2021_10_19_12_46_45!$A$3:$S$481,18,FALSE)</f>
        <v>https://rerda.com/4776/campera-polar-reversible-y-chaleco.jpg,https://rerda.com/4778/campera-polar-reversible-y-chaleco.jpg,https://rerda.com/4730/campera-polar-reversible-y-chaleco.jpg,https://rerda.com/4729/campera-polar-reversible-y-chaleco.jpg,https://rerda.com/4731/campera-polar-reversible-y-chaleco.jpg,https://rerda.com/4732/campera-polar-reversible-y-chaleco.jpg,https://rerda.com/4733/campera-polar-reversible-y-chaleco.jpg,https://rerda.com/4777/campera-polar-reversible-y-chaleco.jpg,https://rerda.com/4734/campera-polar-reversible-y-chaleco.jpg,https://rerda.com/4736/campera-polar-reversible-y-chaleco.jpg,https://rerda.com/4737/campera-polar-reversible-y-chaleco.jpg,https://rerda.com/4738/campera-polar-reversible-y-chaleco.jpg,https://rerda.com/4739/campera-polar-reversible-y-chaleco.jpg</v>
      </c>
      <c r="P1371" s="2">
        <f>IFERROR(VLOOKUP(B1371,[3]stock!$A$1:$B$9000,2,FALSE),"0")</f>
        <v>26</v>
      </c>
      <c r="Q1371" s="2">
        <f>VLOOKUP($A1371,[1]products_2021_10_19_12_46_45!$A$3:$S$481,11,FALSE)</f>
        <v>10</v>
      </c>
      <c r="R1371" s="2">
        <f>VLOOKUP($A1371,[1]products_2021_10_19_12_46_45!$A$3:$S$481,12,FALSE)</f>
        <v>10</v>
      </c>
      <c r="S1371" s="2">
        <f>VLOOKUP($A1371,[1]products_2021_10_19_12_46_45!$A$3:$S$481,13,FALSE)</f>
        <v>10</v>
      </c>
      <c r="T1371" s="2">
        <f>VLOOKUP($A1371,[1]products_2021_10_19_12_46_45!$A$3:$S$481,14,FALSE)</f>
        <v>0.05</v>
      </c>
      <c r="U1371" s="2"/>
      <c r="V1371" s="2"/>
      <c r="W1371" s="2"/>
      <c r="X1371" s="2"/>
      <c r="Y1371" s="2"/>
      <c r="Z1371" s="2"/>
      <c r="AA1371" s="2"/>
      <c r="AB1371" s="2"/>
      <c r="AC1371" s="2"/>
      <c r="AD1371" s="2"/>
      <c r="AE1371" s="2"/>
      <c r="AF1371" s="2"/>
      <c r="AG1371" s="2"/>
      <c r="AH1371" s="2"/>
      <c r="AI1371" s="2"/>
      <c r="AJ1371" s="2"/>
      <c r="AK1371" s="2"/>
      <c r="AL1371" s="2"/>
      <c r="AM1371" s="2"/>
      <c r="AN1371" s="2"/>
      <c r="AO1371" s="2"/>
      <c r="AP1371" s="2"/>
      <c r="AQ1371" s="2"/>
      <c r="AR1371" s="2"/>
      <c r="AS1371" s="2"/>
    </row>
    <row r="1372" spans="1:45" hidden="1" x14ac:dyDescent="0.25">
      <c r="A1372" s="2">
        <v>981</v>
      </c>
      <c r="B1372" s="2">
        <v>510100102</v>
      </c>
      <c r="C1372" s="2">
        <f>VLOOKUP($A1372,[1]products_2021_10_19_12_46_45!$A$3:$S$481,3,FALSE)</f>
        <v>5101001</v>
      </c>
      <c r="D1372" s="2" t="str">
        <f>VLOOKUP($A1372,[1]products_2021_10_19_12_46_45!$A$3:$S$481,4,FALSE)</f>
        <v>Campera Polar Reversible y Chaleco</v>
      </c>
      <c r="E1372" s="3" t="s">
        <v>47</v>
      </c>
      <c r="F1372" s="4"/>
      <c r="G1372" s="2" t="str">
        <f>VLOOKUP($A1372,[1]products_2021_10_19_12_46_45!$A$3:$S$481,16,FALSE)</f>
        <v>&lt;p&gt;Campera con doble polar reversible, en color azul noche y negro. Mangas desmontables para convertir en chaleco.&lt;/p&gt;</v>
      </c>
      <c r="H1372" s="2" t="str">
        <f>IFERROR(VLOOKUP($A1372,[1]products_2021_10_19_12_46_45!$A$3:$S$481,17,FALSE),"")</f>
        <v>&lt;p&gt;Bolsillos para mano. En modo Negro, con cierres y en modo azul, sin cierre. Posee solapas en los pectorales para poder colocar alguna jerarquía o identificación. Se pueden guardar en los respectivos bolsillos. Porta charreteras con abrojo en los hombros. Costuras sólidas y de alta calidad.&lt;/p&gt;</v>
      </c>
      <c r="I1372" s="2" t="str">
        <f>VLOOKUP($A1372,[1]products_2021_10_19_12_46_45!$A$3:$S$481,5,FALSE)</f>
        <v>Indumentaria militar</v>
      </c>
      <c r="J1372" s="2" t="str">
        <f>IFERROR(VLOOKUP($A1372,[1]products_2021_10_19_12_46_45!$A$3:$S$481,6,FALSE),"")</f>
        <v>Camperas Policiales y Seguridad Privada</v>
      </c>
      <c r="K1372" s="2" t="str">
        <f>IFERROR(VLOOKUP($A1372,[1]products_2021_10_19_12_46_45!$A$3:$S$481,7,FALSE),"")</f>
        <v/>
      </c>
      <c r="L1372" s="2" t="str">
        <f>IFERROR(VLOOKUP($A1372,[1]products_2021_10_19_12_46_45!$A$3:$S$481,8,FALSE),"")</f>
        <v/>
      </c>
      <c r="M1372" s="2" t="str">
        <f>IFERROR(VLOOKUP($A1372,[1]products_2021_10_19_12_46_45!$A$3:$S$481,9,FALSE),"")</f>
        <v>Campera, Chaleco, Polar, Reversible</v>
      </c>
      <c r="N1372" s="2">
        <f>IFERROR(VLOOKUP(C1372,[2]articulo!$A$1:$D$9000,4,FALSE),"")</f>
        <v>10191.99</v>
      </c>
      <c r="O1372" s="2" t="str">
        <f>VLOOKUP($A1372,[1]products_2021_10_19_12_46_45!$A$3:$S$481,18,FALSE)</f>
        <v>https://rerda.com/4776/campera-polar-reversible-y-chaleco.jpg,https://rerda.com/4778/campera-polar-reversible-y-chaleco.jpg,https://rerda.com/4730/campera-polar-reversible-y-chaleco.jpg,https://rerda.com/4729/campera-polar-reversible-y-chaleco.jpg,https://rerda.com/4731/campera-polar-reversible-y-chaleco.jpg,https://rerda.com/4732/campera-polar-reversible-y-chaleco.jpg,https://rerda.com/4733/campera-polar-reversible-y-chaleco.jpg,https://rerda.com/4777/campera-polar-reversible-y-chaleco.jpg,https://rerda.com/4734/campera-polar-reversible-y-chaleco.jpg,https://rerda.com/4736/campera-polar-reversible-y-chaleco.jpg,https://rerda.com/4737/campera-polar-reversible-y-chaleco.jpg,https://rerda.com/4738/campera-polar-reversible-y-chaleco.jpg,https://rerda.com/4739/campera-polar-reversible-y-chaleco.jpg</v>
      </c>
      <c r="P1372" s="2">
        <f>IFERROR(VLOOKUP(B1372,[3]stock!$A$1:$B$9000,2,FALSE),"0")</f>
        <v>26</v>
      </c>
      <c r="Q1372" s="2">
        <f>VLOOKUP($A1372,[1]products_2021_10_19_12_46_45!$A$3:$S$481,11,FALSE)</f>
        <v>10</v>
      </c>
      <c r="R1372" s="2">
        <f>VLOOKUP($A1372,[1]products_2021_10_19_12_46_45!$A$3:$S$481,12,FALSE)</f>
        <v>10</v>
      </c>
      <c r="S1372" s="2">
        <f>VLOOKUP($A1372,[1]products_2021_10_19_12_46_45!$A$3:$S$481,13,FALSE)</f>
        <v>10</v>
      </c>
      <c r="T1372" s="2">
        <f>VLOOKUP($A1372,[1]products_2021_10_19_12_46_45!$A$3:$S$481,14,FALSE)</f>
        <v>0.05</v>
      </c>
      <c r="U1372" s="2"/>
      <c r="V1372" s="2"/>
      <c r="W1372" s="2"/>
      <c r="X1372" s="2"/>
      <c r="Y1372" s="2"/>
      <c r="Z1372" s="2"/>
      <c r="AA1372" s="2"/>
      <c r="AB1372" s="2"/>
      <c r="AC1372" s="2"/>
      <c r="AD1372" s="2"/>
      <c r="AE1372" s="2"/>
      <c r="AF1372" s="2"/>
      <c r="AG1372" s="2"/>
      <c r="AH1372" s="2"/>
      <c r="AI1372" s="2"/>
      <c r="AJ1372" s="2"/>
      <c r="AK1372" s="2"/>
      <c r="AL1372" s="2"/>
      <c r="AM1372" s="2"/>
      <c r="AN1372" s="2"/>
      <c r="AO1372" s="2"/>
      <c r="AP1372" s="2"/>
      <c r="AQ1372" s="2"/>
      <c r="AR1372" s="2"/>
      <c r="AS1372" s="2"/>
    </row>
    <row r="1373" spans="1:45" hidden="1" x14ac:dyDescent="0.25">
      <c r="A1373" s="2">
        <v>981</v>
      </c>
      <c r="B1373" s="2">
        <v>510100103</v>
      </c>
      <c r="C1373" s="2">
        <f>VLOOKUP($A1373,[1]products_2021_10_19_12_46_45!$A$3:$S$481,3,FALSE)</f>
        <v>5101001</v>
      </c>
      <c r="D1373" s="2" t="str">
        <f>VLOOKUP($A1373,[1]products_2021_10_19_12_46_45!$A$3:$S$481,4,FALSE)</f>
        <v>Campera Polar Reversible y Chaleco</v>
      </c>
      <c r="E1373" s="3" t="s">
        <v>48</v>
      </c>
      <c r="F1373" s="4"/>
      <c r="G1373" s="2" t="str">
        <f>VLOOKUP($A1373,[1]products_2021_10_19_12_46_45!$A$3:$S$481,16,FALSE)</f>
        <v>&lt;p&gt;Campera con doble polar reversible, en color azul noche y negro. Mangas desmontables para convertir en chaleco.&lt;/p&gt;</v>
      </c>
      <c r="H1373" s="2" t="str">
        <f>IFERROR(VLOOKUP($A1373,[1]products_2021_10_19_12_46_45!$A$3:$S$481,17,FALSE),"")</f>
        <v>&lt;p&gt;Bolsillos para mano. En modo Negro, con cierres y en modo azul, sin cierre. Posee solapas en los pectorales para poder colocar alguna jerarquía o identificación. Se pueden guardar en los respectivos bolsillos. Porta charreteras con abrojo en los hombros. Costuras sólidas y de alta calidad.&lt;/p&gt;</v>
      </c>
      <c r="I1373" s="2" t="str">
        <f>VLOOKUP($A1373,[1]products_2021_10_19_12_46_45!$A$3:$S$481,5,FALSE)</f>
        <v>Indumentaria militar</v>
      </c>
      <c r="J1373" s="2" t="str">
        <f>IFERROR(VLOOKUP($A1373,[1]products_2021_10_19_12_46_45!$A$3:$S$481,6,FALSE),"")</f>
        <v>Camperas Policiales y Seguridad Privada</v>
      </c>
      <c r="K1373" s="2" t="str">
        <f>IFERROR(VLOOKUP($A1373,[1]products_2021_10_19_12_46_45!$A$3:$S$481,7,FALSE),"")</f>
        <v/>
      </c>
      <c r="L1373" s="2" t="str">
        <f>IFERROR(VLOOKUP($A1373,[1]products_2021_10_19_12_46_45!$A$3:$S$481,8,FALSE),"")</f>
        <v/>
      </c>
      <c r="M1373" s="2" t="str">
        <f>IFERROR(VLOOKUP($A1373,[1]products_2021_10_19_12_46_45!$A$3:$S$481,9,FALSE),"")</f>
        <v>Campera, Chaleco, Polar, Reversible</v>
      </c>
      <c r="N1373" s="2">
        <f>IFERROR(VLOOKUP(C1373,[2]articulo!$A$1:$D$9000,4,FALSE),"")</f>
        <v>10191.99</v>
      </c>
      <c r="O1373" s="2" t="str">
        <f>VLOOKUP($A1373,[1]products_2021_10_19_12_46_45!$A$3:$S$481,18,FALSE)</f>
        <v>https://rerda.com/4776/campera-polar-reversible-y-chaleco.jpg,https://rerda.com/4778/campera-polar-reversible-y-chaleco.jpg,https://rerda.com/4730/campera-polar-reversible-y-chaleco.jpg,https://rerda.com/4729/campera-polar-reversible-y-chaleco.jpg,https://rerda.com/4731/campera-polar-reversible-y-chaleco.jpg,https://rerda.com/4732/campera-polar-reversible-y-chaleco.jpg,https://rerda.com/4733/campera-polar-reversible-y-chaleco.jpg,https://rerda.com/4777/campera-polar-reversible-y-chaleco.jpg,https://rerda.com/4734/campera-polar-reversible-y-chaleco.jpg,https://rerda.com/4736/campera-polar-reversible-y-chaleco.jpg,https://rerda.com/4737/campera-polar-reversible-y-chaleco.jpg,https://rerda.com/4738/campera-polar-reversible-y-chaleco.jpg,https://rerda.com/4739/campera-polar-reversible-y-chaleco.jpg</v>
      </c>
      <c r="P1373" s="2">
        <f>IFERROR(VLOOKUP(B1373,[3]stock!$A$1:$B$9000,2,FALSE),"0")</f>
        <v>27</v>
      </c>
      <c r="Q1373" s="2">
        <f>VLOOKUP($A1373,[1]products_2021_10_19_12_46_45!$A$3:$S$481,11,FALSE)</f>
        <v>10</v>
      </c>
      <c r="R1373" s="2">
        <f>VLOOKUP($A1373,[1]products_2021_10_19_12_46_45!$A$3:$S$481,12,FALSE)</f>
        <v>10</v>
      </c>
      <c r="S1373" s="2">
        <f>VLOOKUP($A1373,[1]products_2021_10_19_12_46_45!$A$3:$S$481,13,FALSE)</f>
        <v>10</v>
      </c>
      <c r="T1373" s="2">
        <f>VLOOKUP($A1373,[1]products_2021_10_19_12_46_45!$A$3:$S$481,14,FALSE)</f>
        <v>0.05</v>
      </c>
      <c r="U1373" s="2"/>
      <c r="V1373" s="2"/>
      <c r="W1373" s="2"/>
      <c r="X1373" s="2"/>
      <c r="Y1373" s="2"/>
      <c r="Z1373" s="2"/>
      <c r="AA1373" s="2"/>
      <c r="AB1373" s="2"/>
      <c r="AC1373" s="2"/>
      <c r="AD1373" s="2"/>
      <c r="AE1373" s="2"/>
      <c r="AF1373" s="2"/>
      <c r="AG1373" s="2"/>
      <c r="AH1373" s="2"/>
      <c r="AI1373" s="2"/>
      <c r="AJ1373" s="2"/>
      <c r="AK1373" s="2"/>
      <c r="AL1373" s="2"/>
      <c r="AM1373" s="2"/>
      <c r="AN1373" s="2"/>
      <c r="AO1373" s="2"/>
      <c r="AP1373" s="2"/>
      <c r="AQ1373" s="2"/>
      <c r="AR1373" s="2"/>
      <c r="AS1373" s="2"/>
    </row>
    <row r="1374" spans="1:45" hidden="1" x14ac:dyDescent="0.25">
      <c r="A1374" s="2">
        <v>981</v>
      </c>
      <c r="B1374" s="2">
        <v>510100104</v>
      </c>
      <c r="C1374" s="2">
        <f>VLOOKUP($A1374,[1]products_2021_10_19_12_46_45!$A$3:$S$481,3,FALSE)</f>
        <v>5101001</v>
      </c>
      <c r="D1374" s="2" t="str">
        <f>VLOOKUP($A1374,[1]products_2021_10_19_12_46_45!$A$3:$S$481,4,FALSE)</f>
        <v>Campera Polar Reversible y Chaleco</v>
      </c>
      <c r="E1374" s="3" t="s">
        <v>49</v>
      </c>
      <c r="F1374" s="4"/>
      <c r="G1374" s="2" t="str">
        <f>VLOOKUP($A1374,[1]products_2021_10_19_12_46_45!$A$3:$S$481,16,FALSE)</f>
        <v>&lt;p&gt;Campera con doble polar reversible, en color azul noche y negro. Mangas desmontables para convertir en chaleco.&lt;/p&gt;</v>
      </c>
      <c r="H1374" s="2" t="str">
        <f>IFERROR(VLOOKUP($A1374,[1]products_2021_10_19_12_46_45!$A$3:$S$481,17,FALSE),"")</f>
        <v>&lt;p&gt;Bolsillos para mano. En modo Negro, con cierres y en modo azul, sin cierre. Posee solapas en los pectorales para poder colocar alguna jerarquía o identificación. Se pueden guardar en los respectivos bolsillos. Porta charreteras con abrojo en los hombros. Costuras sólidas y de alta calidad.&lt;/p&gt;</v>
      </c>
      <c r="I1374" s="2" t="str">
        <f>VLOOKUP($A1374,[1]products_2021_10_19_12_46_45!$A$3:$S$481,5,FALSE)</f>
        <v>Indumentaria militar</v>
      </c>
      <c r="J1374" s="2" t="str">
        <f>IFERROR(VLOOKUP($A1374,[1]products_2021_10_19_12_46_45!$A$3:$S$481,6,FALSE),"")</f>
        <v>Camperas Policiales y Seguridad Privada</v>
      </c>
      <c r="K1374" s="2" t="str">
        <f>IFERROR(VLOOKUP($A1374,[1]products_2021_10_19_12_46_45!$A$3:$S$481,7,FALSE),"")</f>
        <v/>
      </c>
      <c r="L1374" s="2" t="str">
        <f>IFERROR(VLOOKUP($A1374,[1]products_2021_10_19_12_46_45!$A$3:$S$481,8,FALSE),"")</f>
        <v/>
      </c>
      <c r="M1374" s="2" t="str">
        <f>IFERROR(VLOOKUP($A1374,[1]products_2021_10_19_12_46_45!$A$3:$S$481,9,FALSE),"")</f>
        <v>Campera, Chaleco, Polar, Reversible</v>
      </c>
      <c r="N1374" s="2">
        <f>IFERROR(VLOOKUP(C1374,[2]articulo!$A$1:$D$9000,4,FALSE),"")</f>
        <v>10191.99</v>
      </c>
      <c r="O1374" s="2" t="str">
        <f>VLOOKUP($A1374,[1]products_2021_10_19_12_46_45!$A$3:$S$481,18,FALSE)</f>
        <v>https://rerda.com/4776/campera-polar-reversible-y-chaleco.jpg,https://rerda.com/4778/campera-polar-reversible-y-chaleco.jpg,https://rerda.com/4730/campera-polar-reversible-y-chaleco.jpg,https://rerda.com/4729/campera-polar-reversible-y-chaleco.jpg,https://rerda.com/4731/campera-polar-reversible-y-chaleco.jpg,https://rerda.com/4732/campera-polar-reversible-y-chaleco.jpg,https://rerda.com/4733/campera-polar-reversible-y-chaleco.jpg,https://rerda.com/4777/campera-polar-reversible-y-chaleco.jpg,https://rerda.com/4734/campera-polar-reversible-y-chaleco.jpg,https://rerda.com/4736/campera-polar-reversible-y-chaleco.jpg,https://rerda.com/4737/campera-polar-reversible-y-chaleco.jpg,https://rerda.com/4738/campera-polar-reversible-y-chaleco.jpg,https://rerda.com/4739/campera-polar-reversible-y-chaleco.jpg</v>
      </c>
      <c r="P1374" s="2">
        <f>IFERROR(VLOOKUP(B1374,[3]stock!$A$1:$B$9000,2,FALSE),"0")</f>
        <v>24</v>
      </c>
      <c r="Q1374" s="2">
        <f>VLOOKUP($A1374,[1]products_2021_10_19_12_46_45!$A$3:$S$481,11,FALSE)</f>
        <v>10</v>
      </c>
      <c r="R1374" s="2">
        <f>VLOOKUP($A1374,[1]products_2021_10_19_12_46_45!$A$3:$S$481,12,FALSE)</f>
        <v>10</v>
      </c>
      <c r="S1374" s="2">
        <f>VLOOKUP($A1374,[1]products_2021_10_19_12_46_45!$A$3:$S$481,13,FALSE)</f>
        <v>10</v>
      </c>
      <c r="T1374" s="2">
        <f>VLOOKUP($A1374,[1]products_2021_10_19_12_46_45!$A$3:$S$481,14,FALSE)</f>
        <v>0.05</v>
      </c>
      <c r="U1374" s="2"/>
      <c r="V1374" s="2"/>
      <c r="W1374" s="2"/>
      <c r="X1374" s="2"/>
      <c r="Y1374" s="2"/>
      <c r="Z1374" s="2"/>
      <c r="AA1374" s="2"/>
      <c r="AB1374" s="2"/>
      <c r="AC1374" s="2"/>
      <c r="AD1374" s="2"/>
      <c r="AE1374" s="2"/>
      <c r="AF1374" s="2"/>
      <c r="AG1374" s="2"/>
      <c r="AH1374" s="2"/>
      <c r="AI1374" s="2"/>
      <c r="AJ1374" s="2"/>
      <c r="AK1374" s="2"/>
      <c r="AL1374" s="2"/>
      <c r="AM1374" s="2"/>
      <c r="AN1374" s="2"/>
      <c r="AO1374" s="2"/>
      <c r="AP1374" s="2"/>
      <c r="AQ1374" s="2"/>
      <c r="AR1374" s="2"/>
      <c r="AS1374" s="2"/>
    </row>
    <row r="1375" spans="1:45" hidden="1" x14ac:dyDescent="0.25">
      <c r="A1375" s="2">
        <v>981</v>
      </c>
      <c r="B1375" s="2">
        <v>510100105</v>
      </c>
      <c r="C1375" s="2">
        <f>VLOOKUP($A1375,[1]products_2021_10_19_12_46_45!$A$3:$S$481,3,FALSE)</f>
        <v>5101001</v>
      </c>
      <c r="D1375" s="2" t="str">
        <f>VLOOKUP($A1375,[1]products_2021_10_19_12_46_45!$A$3:$S$481,4,FALSE)</f>
        <v>Campera Polar Reversible y Chaleco</v>
      </c>
      <c r="E1375" s="3" t="s">
        <v>50</v>
      </c>
      <c r="F1375" s="4"/>
      <c r="G1375" s="2" t="str">
        <f>VLOOKUP($A1375,[1]products_2021_10_19_12_46_45!$A$3:$S$481,16,FALSE)</f>
        <v>&lt;p&gt;Campera con doble polar reversible, en color azul noche y negro. Mangas desmontables para convertir en chaleco.&lt;/p&gt;</v>
      </c>
      <c r="H1375" s="2" t="str">
        <f>IFERROR(VLOOKUP($A1375,[1]products_2021_10_19_12_46_45!$A$3:$S$481,17,FALSE),"")</f>
        <v>&lt;p&gt;Bolsillos para mano. En modo Negro, con cierres y en modo azul, sin cierre. Posee solapas en los pectorales para poder colocar alguna jerarquía o identificación. Se pueden guardar en los respectivos bolsillos. Porta charreteras con abrojo en los hombros. Costuras sólidas y de alta calidad.&lt;/p&gt;</v>
      </c>
      <c r="I1375" s="2" t="str">
        <f>VLOOKUP($A1375,[1]products_2021_10_19_12_46_45!$A$3:$S$481,5,FALSE)</f>
        <v>Indumentaria militar</v>
      </c>
      <c r="J1375" s="2" t="str">
        <f>IFERROR(VLOOKUP($A1375,[1]products_2021_10_19_12_46_45!$A$3:$S$481,6,FALSE),"")</f>
        <v>Camperas Policiales y Seguridad Privada</v>
      </c>
      <c r="K1375" s="2" t="str">
        <f>IFERROR(VLOOKUP($A1375,[1]products_2021_10_19_12_46_45!$A$3:$S$481,7,FALSE),"")</f>
        <v/>
      </c>
      <c r="L1375" s="2" t="str">
        <f>IFERROR(VLOOKUP($A1375,[1]products_2021_10_19_12_46_45!$A$3:$S$481,8,FALSE),"")</f>
        <v/>
      </c>
      <c r="M1375" s="2" t="str">
        <f>IFERROR(VLOOKUP($A1375,[1]products_2021_10_19_12_46_45!$A$3:$S$481,9,FALSE),"")</f>
        <v>Campera, Chaleco, Polar, Reversible</v>
      </c>
      <c r="N1375" s="2">
        <f>IFERROR(VLOOKUP(C1375,[2]articulo!$A$1:$D$9000,4,FALSE),"")</f>
        <v>10191.99</v>
      </c>
      <c r="O1375" s="2" t="str">
        <f>VLOOKUP($A1375,[1]products_2021_10_19_12_46_45!$A$3:$S$481,18,FALSE)</f>
        <v>https://rerda.com/4776/campera-polar-reversible-y-chaleco.jpg,https://rerda.com/4778/campera-polar-reversible-y-chaleco.jpg,https://rerda.com/4730/campera-polar-reversible-y-chaleco.jpg,https://rerda.com/4729/campera-polar-reversible-y-chaleco.jpg,https://rerda.com/4731/campera-polar-reversible-y-chaleco.jpg,https://rerda.com/4732/campera-polar-reversible-y-chaleco.jpg,https://rerda.com/4733/campera-polar-reversible-y-chaleco.jpg,https://rerda.com/4777/campera-polar-reversible-y-chaleco.jpg,https://rerda.com/4734/campera-polar-reversible-y-chaleco.jpg,https://rerda.com/4736/campera-polar-reversible-y-chaleco.jpg,https://rerda.com/4737/campera-polar-reversible-y-chaleco.jpg,https://rerda.com/4738/campera-polar-reversible-y-chaleco.jpg,https://rerda.com/4739/campera-polar-reversible-y-chaleco.jpg</v>
      </c>
      <c r="P1375" s="2">
        <f>IFERROR(VLOOKUP(B1375,[3]stock!$A$1:$B$9000,2,FALSE),"0")</f>
        <v>27</v>
      </c>
      <c r="Q1375" s="2">
        <f>VLOOKUP($A1375,[1]products_2021_10_19_12_46_45!$A$3:$S$481,11,FALSE)</f>
        <v>10</v>
      </c>
      <c r="R1375" s="2">
        <f>VLOOKUP($A1375,[1]products_2021_10_19_12_46_45!$A$3:$S$481,12,FALSE)</f>
        <v>10</v>
      </c>
      <c r="S1375" s="2">
        <f>VLOOKUP($A1375,[1]products_2021_10_19_12_46_45!$A$3:$S$481,13,FALSE)</f>
        <v>10</v>
      </c>
      <c r="T1375" s="2">
        <f>VLOOKUP($A1375,[1]products_2021_10_19_12_46_45!$A$3:$S$481,14,FALSE)</f>
        <v>0.05</v>
      </c>
      <c r="U1375" s="2"/>
      <c r="V1375" s="2"/>
      <c r="W1375" s="2"/>
      <c r="X1375" s="2"/>
      <c r="Y1375" s="2"/>
      <c r="Z1375" s="2"/>
      <c r="AA1375" s="2"/>
      <c r="AB1375" s="2"/>
      <c r="AC1375" s="2"/>
      <c r="AD1375" s="2"/>
      <c r="AE1375" s="2"/>
      <c r="AF1375" s="2"/>
      <c r="AG1375" s="2"/>
      <c r="AH1375" s="2"/>
      <c r="AI1375" s="2"/>
      <c r="AJ1375" s="2"/>
      <c r="AK1375" s="2"/>
      <c r="AL1375" s="2"/>
      <c r="AM1375" s="2"/>
      <c r="AN1375" s="2"/>
      <c r="AO1375" s="2"/>
      <c r="AP1375" s="2"/>
      <c r="AQ1375" s="2"/>
      <c r="AR1375" s="2"/>
      <c r="AS1375" s="2"/>
    </row>
    <row r="1376" spans="1:45" hidden="1" x14ac:dyDescent="0.25">
      <c r="A1376" s="2">
        <v>970</v>
      </c>
      <c r="B1376" s="2">
        <v>510100202</v>
      </c>
      <c r="C1376" s="2">
        <f>VLOOKUP($A1376,[1]products_2021_10_19_12_46_45!$A$3:$S$481,3,FALSE)</f>
        <v>5101002</v>
      </c>
      <c r="D1376" s="2" t="str">
        <f>VLOOKUP($A1376,[1]products_2021_10_19_12_46_45!$A$3:$S$481,4,FALSE)</f>
        <v>Garibaldina Rip Mao Tiger Celeste T:2XS-2XL</v>
      </c>
      <c r="E1376" s="3" t="s">
        <v>47</v>
      </c>
      <c r="F1376" s="4"/>
      <c r="G1376" s="2" t="str">
        <f>VLOOKUP($A1376,[1]products_2021_10_19_12_46_45!$A$3:$S$481,16,FALSE)</f>
        <v>Cuello tipo mao ajustable con abrojo._x000D_
Cierres y abrojos._x000D_
Porta lapicera._x000D_
Puños regulables._x000D_
Fuelle en espalda.</v>
      </c>
      <c r="H1376" s="2" t="str">
        <f>IFERROR(VLOOKUP($A1376,[1]products_2021_10_19_12_46_45!$A$3:$S$481,17,FALSE),"")</f>
        <v>Abrojos delanteros para identificación y/o insignia._x000D_
4 Bolsillos frontales._x000D_
2 bolsillos en manga.</v>
      </c>
      <c r="I1376" s="2" t="str">
        <f>VLOOKUP($A1376,[1]products_2021_10_19_12_46_45!$A$3:$S$481,5,FALSE)</f>
        <v>Indumentaria militar</v>
      </c>
      <c r="J1376" s="2" t="str">
        <f>IFERROR(VLOOKUP($A1376,[1]products_2021_10_19_12_46_45!$A$3:$S$481,6,FALSE),"")</f>
        <v>Garibaldinas o chaquetillas</v>
      </c>
      <c r="K1376" s="2" t="str">
        <f>IFERROR(VLOOKUP($A1376,[1]products_2021_10_19_12_46_45!$A$3:$S$481,7,FALSE),"")</f>
        <v>Camufladas - Miméticas</v>
      </c>
      <c r="L1376" s="2" t="str">
        <f>IFERROR(VLOOKUP($A1376,[1]products_2021_10_19_12_46_45!$A$3:$S$481,8,FALSE),"")</f>
        <v/>
      </c>
      <c r="M1376" s="2" t="str">
        <f>IFERROR(VLOOKUP($A1376,[1]products_2021_10_19_12_46_45!$A$3:$S$481,9,FALSE),"")</f>
        <v>Garibaldina, Mimético, Mao</v>
      </c>
      <c r="N1376" s="2">
        <f>IFERROR(VLOOKUP(C1376,[2]articulo!$A$1:$D$9000,4,FALSE),"")</f>
        <v>6800</v>
      </c>
      <c r="O1376" s="2" t="str">
        <f>VLOOKUP($A1376,[1]products_2021_10_19_12_46_45!$A$3:$S$481,18,FALSE)</f>
        <v>https://rerda.com/4634/garibaldina-rip-mao-tiger-celeste-t2xs-2xl.jpg,https://rerda.com/4636/garibaldina-rip-mao-tiger-celeste-t2xs-2xl.jpg,https://rerda.com/4637/garibaldina-rip-mao-tiger-celeste-t2xs-2xl.jpg,https://rerda.com/4635/garibaldina-rip-mao-tiger-celeste-t2xs-2xl.jpg,https://rerda.com/4638/garibaldina-rip-mao-tiger-celeste-t2xs-2xl.jpg,https://rerda.com/4633/garibaldina-rip-mao-tiger-celeste-t2xs-2xl.jpg</v>
      </c>
      <c r="P1376" s="2">
        <f>IFERROR(VLOOKUP(B1376,[3]stock!$A$1:$B$9000,2,FALSE),"0")</f>
        <v>8</v>
      </c>
      <c r="Q1376" s="2">
        <f>VLOOKUP($A1376,[1]products_2021_10_19_12_46_45!$A$3:$S$481,11,FALSE)</f>
        <v>5</v>
      </c>
      <c r="R1376" s="2">
        <f>VLOOKUP($A1376,[1]products_2021_10_19_12_46_45!$A$3:$S$481,12,FALSE)</f>
        <v>5</v>
      </c>
      <c r="S1376" s="2">
        <f>VLOOKUP($A1376,[1]products_2021_10_19_12_46_45!$A$3:$S$481,13,FALSE)</f>
        <v>5</v>
      </c>
      <c r="T1376" s="2">
        <f>VLOOKUP($A1376,[1]products_2021_10_19_12_46_45!$A$3:$S$481,14,FALSE)</f>
        <v>0.03</v>
      </c>
      <c r="U1376" s="2"/>
      <c r="V1376" s="2"/>
      <c r="W1376" s="2"/>
      <c r="X1376" s="2"/>
      <c r="Y1376" s="2"/>
      <c r="Z1376" s="2"/>
      <c r="AA1376" s="2"/>
      <c r="AB1376" s="2"/>
      <c r="AC1376" s="2"/>
      <c r="AD1376" s="2"/>
      <c r="AE1376" s="2"/>
      <c r="AF1376" s="2"/>
      <c r="AG1376" s="2"/>
      <c r="AH1376" s="2"/>
      <c r="AI1376" s="2"/>
      <c r="AJ1376" s="2"/>
      <c r="AK1376" s="2"/>
      <c r="AL1376" s="2"/>
      <c r="AM1376" s="2"/>
      <c r="AN1376" s="2"/>
      <c r="AO1376" s="2"/>
      <c r="AP1376" s="2"/>
      <c r="AQ1376" s="2"/>
      <c r="AR1376" s="2"/>
      <c r="AS1376" s="2"/>
    </row>
    <row r="1377" spans="1:45" hidden="1" x14ac:dyDescent="0.25">
      <c r="A1377" s="2">
        <v>970</v>
      </c>
      <c r="B1377" s="2">
        <v>510100203</v>
      </c>
      <c r="C1377" s="2">
        <f>VLOOKUP($A1377,[1]products_2021_10_19_12_46_45!$A$3:$S$481,3,FALSE)</f>
        <v>5101002</v>
      </c>
      <c r="D1377" s="2" t="str">
        <f>VLOOKUP($A1377,[1]products_2021_10_19_12_46_45!$A$3:$S$481,4,FALSE)</f>
        <v>Garibaldina Rip Mao Tiger Celeste T:2XS-2XL</v>
      </c>
      <c r="E1377" s="3" t="s">
        <v>48</v>
      </c>
      <c r="F1377" s="4"/>
      <c r="G1377" s="2" t="str">
        <f>VLOOKUP($A1377,[1]products_2021_10_19_12_46_45!$A$3:$S$481,16,FALSE)</f>
        <v>Cuello tipo mao ajustable con abrojo._x000D_
Cierres y abrojos._x000D_
Porta lapicera._x000D_
Puños regulables._x000D_
Fuelle en espalda.</v>
      </c>
      <c r="H1377" s="2" t="str">
        <f>IFERROR(VLOOKUP($A1377,[1]products_2021_10_19_12_46_45!$A$3:$S$481,17,FALSE),"")</f>
        <v>Abrojos delanteros para identificación y/o insignia._x000D_
4 Bolsillos frontales._x000D_
2 bolsillos en manga.</v>
      </c>
      <c r="I1377" s="2" t="str">
        <f>VLOOKUP($A1377,[1]products_2021_10_19_12_46_45!$A$3:$S$481,5,FALSE)</f>
        <v>Indumentaria militar</v>
      </c>
      <c r="J1377" s="2" t="str">
        <f>IFERROR(VLOOKUP($A1377,[1]products_2021_10_19_12_46_45!$A$3:$S$481,6,FALSE),"")</f>
        <v>Garibaldinas o chaquetillas</v>
      </c>
      <c r="K1377" s="2" t="str">
        <f>IFERROR(VLOOKUP($A1377,[1]products_2021_10_19_12_46_45!$A$3:$S$481,7,FALSE),"")</f>
        <v>Camufladas - Miméticas</v>
      </c>
      <c r="L1377" s="2" t="str">
        <f>IFERROR(VLOOKUP($A1377,[1]products_2021_10_19_12_46_45!$A$3:$S$481,8,FALSE),"")</f>
        <v/>
      </c>
      <c r="M1377" s="2" t="str">
        <f>IFERROR(VLOOKUP($A1377,[1]products_2021_10_19_12_46_45!$A$3:$S$481,9,FALSE),"")</f>
        <v>Garibaldina, Mimético, Mao</v>
      </c>
      <c r="N1377" s="2">
        <f>IFERROR(VLOOKUP(C1377,[2]articulo!$A$1:$D$9000,4,FALSE),"")</f>
        <v>6800</v>
      </c>
      <c r="O1377" s="2" t="str">
        <f>VLOOKUP($A1377,[1]products_2021_10_19_12_46_45!$A$3:$S$481,18,FALSE)</f>
        <v>https://rerda.com/4634/garibaldina-rip-mao-tiger-celeste-t2xs-2xl.jpg,https://rerda.com/4636/garibaldina-rip-mao-tiger-celeste-t2xs-2xl.jpg,https://rerda.com/4637/garibaldina-rip-mao-tiger-celeste-t2xs-2xl.jpg,https://rerda.com/4635/garibaldina-rip-mao-tiger-celeste-t2xs-2xl.jpg,https://rerda.com/4638/garibaldina-rip-mao-tiger-celeste-t2xs-2xl.jpg,https://rerda.com/4633/garibaldina-rip-mao-tiger-celeste-t2xs-2xl.jpg</v>
      </c>
      <c r="P1377" s="2">
        <f>IFERROR(VLOOKUP(B1377,[3]stock!$A$1:$B$9000,2,FALSE),"0")</f>
        <v>1</v>
      </c>
      <c r="Q1377" s="2">
        <f>VLOOKUP($A1377,[1]products_2021_10_19_12_46_45!$A$3:$S$481,11,FALSE)</f>
        <v>5</v>
      </c>
      <c r="R1377" s="2">
        <f>VLOOKUP($A1377,[1]products_2021_10_19_12_46_45!$A$3:$S$481,12,FALSE)</f>
        <v>5</v>
      </c>
      <c r="S1377" s="2">
        <f>VLOOKUP($A1377,[1]products_2021_10_19_12_46_45!$A$3:$S$481,13,FALSE)</f>
        <v>5</v>
      </c>
      <c r="T1377" s="2">
        <f>VLOOKUP($A1377,[1]products_2021_10_19_12_46_45!$A$3:$S$481,14,FALSE)</f>
        <v>0.03</v>
      </c>
      <c r="U1377" s="2"/>
      <c r="V1377" s="2"/>
      <c r="W1377" s="2"/>
      <c r="X1377" s="2"/>
      <c r="Y1377" s="2"/>
      <c r="Z1377" s="2"/>
      <c r="AA1377" s="2"/>
      <c r="AB1377" s="2"/>
      <c r="AC1377" s="2"/>
      <c r="AD1377" s="2"/>
      <c r="AE1377" s="2"/>
      <c r="AF1377" s="2"/>
      <c r="AG1377" s="2"/>
      <c r="AH1377" s="2"/>
      <c r="AI1377" s="2"/>
      <c r="AJ1377" s="2"/>
      <c r="AK1377" s="2"/>
      <c r="AL1377" s="2"/>
      <c r="AM1377" s="2"/>
      <c r="AN1377" s="2"/>
      <c r="AO1377" s="2"/>
      <c r="AP1377" s="2"/>
      <c r="AQ1377" s="2"/>
      <c r="AR1377" s="2"/>
      <c r="AS1377" s="2"/>
    </row>
    <row r="1378" spans="1:45" hidden="1" x14ac:dyDescent="0.25">
      <c r="A1378" s="2">
        <v>970</v>
      </c>
      <c r="B1378" s="2">
        <v>510100204</v>
      </c>
      <c r="C1378" s="2">
        <f>VLOOKUP($A1378,[1]products_2021_10_19_12_46_45!$A$3:$S$481,3,FALSE)</f>
        <v>5101002</v>
      </c>
      <c r="D1378" s="2" t="str">
        <f>VLOOKUP($A1378,[1]products_2021_10_19_12_46_45!$A$3:$S$481,4,FALSE)</f>
        <v>Garibaldina Rip Mao Tiger Celeste T:2XS-2XL</v>
      </c>
      <c r="E1378" s="3" t="s">
        <v>49</v>
      </c>
      <c r="F1378" s="4"/>
      <c r="G1378" s="2" t="str">
        <f>VLOOKUP($A1378,[1]products_2021_10_19_12_46_45!$A$3:$S$481,16,FALSE)</f>
        <v>Cuello tipo mao ajustable con abrojo._x000D_
Cierres y abrojos._x000D_
Porta lapicera._x000D_
Puños regulables._x000D_
Fuelle en espalda.</v>
      </c>
      <c r="H1378" s="2" t="str">
        <f>IFERROR(VLOOKUP($A1378,[1]products_2021_10_19_12_46_45!$A$3:$S$481,17,FALSE),"")</f>
        <v>Abrojos delanteros para identificación y/o insignia._x000D_
4 Bolsillos frontales._x000D_
2 bolsillos en manga.</v>
      </c>
      <c r="I1378" s="2" t="str">
        <f>VLOOKUP($A1378,[1]products_2021_10_19_12_46_45!$A$3:$S$481,5,FALSE)</f>
        <v>Indumentaria militar</v>
      </c>
      <c r="J1378" s="2" t="str">
        <f>IFERROR(VLOOKUP($A1378,[1]products_2021_10_19_12_46_45!$A$3:$S$481,6,FALSE),"")</f>
        <v>Garibaldinas o chaquetillas</v>
      </c>
      <c r="K1378" s="2" t="str">
        <f>IFERROR(VLOOKUP($A1378,[1]products_2021_10_19_12_46_45!$A$3:$S$481,7,FALSE),"")</f>
        <v>Camufladas - Miméticas</v>
      </c>
      <c r="L1378" s="2" t="str">
        <f>IFERROR(VLOOKUP($A1378,[1]products_2021_10_19_12_46_45!$A$3:$S$481,8,FALSE),"")</f>
        <v/>
      </c>
      <c r="M1378" s="2" t="str">
        <f>IFERROR(VLOOKUP($A1378,[1]products_2021_10_19_12_46_45!$A$3:$S$481,9,FALSE),"")</f>
        <v>Garibaldina, Mimético, Mao</v>
      </c>
      <c r="N1378" s="2">
        <f>IFERROR(VLOOKUP(C1378,[2]articulo!$A$1:$D$9000,4,FALSE),"")</f>
        <v>6800</v>
      </c>
      <c r="O1378" s="2" t="str">
        <f>VLOOKUP($A1378,[1]products_2021_10_19_12_46_45!$A$3:$S$481,18,FALSE)</f>
        <v>https://rerda.com/4634/garibaldina-rip-mao-tiger-celeste-t2xs-2xl.jpg,https://rerda.com/4636/garibaldina-rip-mao-tiger-celeste-t2xs-2xl.jpg,https://rerda.com/4637/garibaldina-rip-mao-tiger-celeste-t2xs-2xl.jpg,https://rerda.com/4635/garibaldina-rip-mao-tiger-celeste-t2xs-2xl.jpg,https://rerda.com/4638/garibaldina-rip-mao-tiger-celeste-t2xs-2xl.jpg,https://rerda.com/4633/garibaldina-rip-mao-tiger-celeste-t2xs-2xl.jpg</v>
      </c>
      <c r="P1378" s="2">
        <f>IFERROR(VLOOKUP(B1378,[3]stock!$A$1:$B$9000,2,FALSE),"0")</f>
        <v>0</v>
      </c>
      <c r="Q1378" s="2">
        <f>VLOOKUP($A1378,[1]products_2021_10_19_12_46_45!$A$3:$S$481,11,FALSE)</f>
        <v>5</v>
      </c>
      <c r="R1378" s="2">
        <f>VLOOKUP($A1378,[1]products_2021_10_19_12_46_45!$A$3:$S$481,12,FALSE)</f>
        <v>5</v>
      </c>
      <c r="S1378" s="2">
        <f>VLOOKUP($A1378,[1]products_2021_10_19_12_46_45!$A$3:$S$481,13,FALSE)</f>
        <v>5</v>
      </c>
      <c r="T1378" s="2">
        <f>VLOOKUP($A1378,[1]products_2021_10_19_12_46_45!$A$3:$S$481,14,FALSE)</f>
        <v>0.03</v>
      </c>
      <c r="U1378" s="2"/>
      <c r="V1378" s="2"/>
      <c r="W1378" s="2"/>
      <c r="X1378" s="2"/>
      <c r="Y1378" s="2"/>
      <c r="Z1378" s="2"/>
      <c r="AA1378" s="2"/>
      <c r="AB1378" s="2"/>
      <c r="AC1378" s="2"/>
      <c r="AD1378" s="2"/>
      <c r="AE1378" s="2"/>
      <c r="AF1378" s="2"/>
      <c r="AG1378" s="2"/>
      <c r="AH1378" s="2"/>
      <c r="AI1378" s="2"/>
      <c r="AJ1378" s="2"/>
      <c r="AK1378" s="2"/>
      <c r="AL1378" s="2"/>
      <c r="AM1378" s="2"/>
      <c r="AN1378" s="2"/>
      <c r="AO1378" s="2"/>
      <c r="AP1378" s="2"/>
      <c r="AQ1378" s="2"/>
      <c r="AR1378" s="2"/>
      <c r="AS1378" s="2"/>
    </row>
    <row r="1379" spans="1:45" hidden="1" x14ac:dyDescent="0.25">
      <c r="A1379" s="2">
        <v>970</v>
      </c>
      <c r="B1379" s="2">
        <v>510100205</v>
      </c>
      <c r="C1379" s="2">
        <f>VLOOKUP($A1379,[1]products_2021_10_19_12_46_45!$A$3:$S$481,3,FALSE)</f>
        <v>5101002</v>
      </c>
      <c r="D1379" s="2" t="str">
        <f>VLOOKUP($A1379,[1]products_2021_10_19_12_46_45!$A$3:$S$481,4,FALSE)</f>
        <v>Garibaldina Rip Mao Tiger Celeste T:2XS-2XL</v>
      </c>
      <c r="E1379" s="3" t="s">
        <v>50</v>
      </c>
      <c r="F1379" s="4"/>
      <c r="G1379" s="2" t="str">
        <f>VLOOKUP($A1379,[1]products_2021_10_19_12_46_45!$A$3:$S$481,16,FALSE)</f>
        <v>Cuello tipo mao ajustable con abrojo._x000D_
Cierres y abrojos._x000D_
Porta lapicera._x000D_
Puños regulables._x000D_
Fuelle en espalda.</v>
      </c>
      <c r="H1379" s="2" t="str">
        <f>IFERROR(VLOOKUP($A1379,[1]products_2021_10_19_12_46_45!$A$3:$S$481,17,FALSE),"")</f>
        <v>Abrojos delanteros para identificación y/o insignia._x000D_
4 Bolsillos frontales._x000D_
2 bolsillos en manga.</v>
      </c>
      <c r="I1379" s="2" t="str">
        <f>VLOOKUP($A1379,[1]products_2021_10_19_12_46_45!$A$3:$S$481,5,FALSE)</f>
        <v>Indumentaria militar</v>
      </c>
      <c r="J1379" s="2" t="str">
        <f>IFERROR(VLOOKUP($A1379,[1]products_2021_10_19_12_46_45!$A$3:$S$481,6,FALSE),"")</f>
        <v>Garibaldinas o chaquetillas</v>
      </c>
      <c r="K1379" s="2" t="str">
        <f>IFERROR(VLOOKUP($A1379,[1]products_2021_10_19_12_46_45!$A$3:$S$481,7,FALSE),"")</f>
        <v>Camufladas - Miméticas</v>
      </c>
      <c r="L1379" s="2" t="str">
        <f>IFERROR(VLOOKUP($A1379,[1]products_2021_10_19_12_46_45!$A$3:$S$481,8,FALSE),"")</f>
        <v/>
      </c>
      <c r="M1379" s="2" t="str">
        <f>IFERROR(VLOOKUP($A1379,[1]products_2021_10_19_12_46_45!$A$3:$S$481,9,FALSE),"")</f>
        <v>Garibaldina, Mimético, Mao</v>
      </c>
      <c r="N1379" s="2">
        <f>IFERROR(VLOOKUP(C1379,[2]articulo!$A$1:$D$9000,4,FALSE),"")</f>
        <v>6800</v>
      </c>
      <c r="O1379" s="2" t="str">
        <f>VLOOKUP($A1379,[1]products_2021_10_19_12_46_45!$A$3:$S$481,18,FALSE)</f>
        <v>https://rerda.com/4634/garibaldina-rip-mao-tiger-celeste-t2xs-2xl.jpg,https://rerda.com/4636/garibaldina-rip-mao-tiger-celeste-t2xs-2xl.jpg,https://rerda.com/4637/garibaldina-rip-mao-tiger-celeste-t2xs-2xl.jpg,https://rerda.com/4635/garibaldina-rip-mao-tiger-celeste-t2xs-2xl.jpg,https://rerda.com/4638/garibaldina-rip-mao-tiger-celeste-t2xs-2xl.jpg,https://rerda.com/4633/garibaldina-rip-mao-tiger-celeste-t2xs-2xl.jpg</v>
      </c>
      <c r="P1379" s="2">
        <f>IFERROR(VLOOKUP(B1379,[3]stock!$A$1:$B$9000,2,FALSE),"0")</f>
        <v>0</v>
      </c>
      <c r="Q1379" s="2">
        <f>VLOOKUP($A1379,[1]products_2021_10_19_12_46_45!$A$3:$S$481,11,FALSE)</f>
        <v>5</v>
      </c>
      <c r="R1379" s="2">
        <f>VLOOKUP($A1379,[1]products_2021_10_19_12_46_45!$A$3:$S$481,12,FALSE)</f>
        <v>5</v>
      </c>
      <c r="S1379" s="2">
        <f>VLOOKUP($A1379,[1]products_2021_10_19_12_46_45!$A$3:$S$481,13,FALSE)</f>
        <v>5</v>
      </c>
      <c r="T1379" s="2">
        <f>VLOOKUP($A1379,[1]products_2021_10_19_12_46_45!$A$3:$S$481,14,FALSE)</f>
        <v>0.03</v>
      </c>
      <c r="U1379" s="2"/>
      <c r="V1379" s="2"/>
      <c r="W1379" s="2"/>
      <c r="X1379" s="2"/>
      <c r="Y1379" s="2"/>
      <c r="Z1379" s="2"/>
      <c r="AA1379" s="2"/>
      <c r="AB1379" s="2"/>
      <c r="AC1379" s="2"/>
      <c r="AD1379" s="2"/>
      <c r="AE1379" s="2"/>
      <c r="AF1379" s="2"/>
      <c r="AG1379" s="2"/>
      <c r="AH1379" s="2"/>
      <c r="AI1379" s="2"/>
      <c r="AJ1379" s="2"/>
      <c r="AK1379" s="2"/>
      <c r="AL1379" s="2"/>
      <c r="AM1379" s="2"/>
      <c r="AN1379" s="2"/>
      <c r="AO1379" s="2"/>
      <c r="AP1379" s="2"/>
      <c r="AQ1379" s="2"/>
      <c r="AR1379" s="2"/>
      <c r="AS1379" s="2"/>
    </row>
    <row r="1380" spans="1:45" hidden="1" x14ac:dyDescent="0.25">
      <c r="A1380" s="2">
        <v>972</v>
      </c>
      <c r="B1380" s="2">
        <v>510100600</v>
      </c>
      <c r="C1380" s="2">
        <f>VLOOKUP($A1380,[1]products_2021_10_19_12_46_45!$A$3:$S$481,3,FALSE)</f>
        <v>5101006</v>
      </c>
      <c r="D1380" s="2" t="str">
        <f>VLOOKUP($A1380,[1]products_2021_10_19_12_46_45!$A$3:$S$481,4,FALSE)</f>
        <v>Garibaldina Rip Mao Desértico T:2XS-2XL</v>
      </c>
      <c r="E1380" s="3" t="s">
        <v>45</v>
      </c>
      <c r="F1380" s="4"/>
      <c r="G1380" s="2" t="str">
        <f>VLOOKUP($A1380,[1]products_2021_10_19_12_46_45!$A$3:$S$481,16,FALSE)</f>
        <v>Cuello tipo mao ajustable con abrojo._x000D_
Cierres y abrojos._x000D_
Porta lapicera._x000D_
Puños regulables._x000D_
Fuelle en espalda.</v>
      </c>
      <c r="H1380" s="2" t="str">
        <f>IFERROR(VLOOKUP($A1380,[1]products_2021_10_19_12_46_45!$A$3:$S$481,17,FALSE),"")</f>
        <v>Abrojos delanteros para identificación y/o insignia._x000D_
4 Bolsillos frontales._x000D_
2 bolsillos en manga.</v>
      </c>
      <c r="I1380" s="2" t="str">
        <f>VLOOKUP($A1380,[1]products_2021_10_19_12_46_45!$A$3:$S$481,5,FALSE)</f>
        <v>Indumentaria militar</v>
      </c>
      <c r="J1380" s="2" t="str">
        <f>IFERROR(VLOOKUP($A1380,[1]products_2021_10_19_12_46_45!$A$3:$S$481,6,FALSE),"")</f>
        <v>Garibaldinas o chaquetillas</v>
      </c>
      <c r="K1380" s="2" t="str">
        <f>IFERROR(VLOOKUP($A1380,[1]products_2021_10_19_12_46_45!$A$3:$S$481,7,FALSE),"")</f>
        <v>Camufladas - Miméticas</v>
      </c>
      <c r="L1380" s="2" t="str">
        <f>IFERROR(VLOOKUP($A1380,[1]products_2021_10_19_12_46_45!$A$3:$S$481,8,FALSE),"")</f>
        <v/>
      </c>
      <c r="M1380" s="2" t="str">
        <f>IFERROR(VLOOKUP($A1380,[1]products_2021_10_19_12_46_45!$A$3:$S$481,9,FALSE),"")</f>
        <v>Garibaldina, Mimético, Mao</v>
      </c>
      <c r="N1380" s="2">
        <f>IFERROR(VLOOKUP(C1380,[2]articulo!$A$1:$D$9000,4,FALSE),"")</f>
        <v>6800</v>
      </c>
      <c r="O1380" s="2" t="str">
        <f>VLOOKUP($A1380,[1]products_2021_10_19_12_46_45!$A$3:$S$481,18,FALSE)</f>
        <v>https://rerda.com/4645/garibaldina-rip-mao-desertico-t2xs-2xl.jpg,https://rerda.com/4646/garibaldina-rip-mao-desertico-t2xs-2xl.jpg,https://rerda.com/4647/garibaldina-rip-mao-desertico-t2xs-2xl.jpg,https://rerda.com/4648/garibaldina-rip-mao-desertico-t2xs-2xl.jpg,https://rerda.com/4649/garibaldina-rip-mao-desertico-t2xs-2xl.jpg</v>
      </c>
      <c r="P1380" s="2">
        <f>IFERROR(VLOOKUP(B1380,[3]stock!$A$1:$B$9000,2,FALSE),"0")</f>
        <v>0</v>
      </c>
      <c r="Q1380" s="2">
        <f>VLOOKUP($A1380,[1]products_2021_10_19_12_46_45!$A$3:$S$481,11,FALSE)</f>
        <v>5</v>
      </c>
      <c r="R1380" s="2">
        <f>VLOOKUP($A1380,[1]products_2021_10_19_12_46_45!$A$3:$S$481,12,FALSE)</f>
        <v>5</v>
      </c>
      <c r="S1380" s="2">
        <f>VLOOKUP($A1380,[1]products_2021_10_19_12_46_45!$A$3:$S$481,13,FALSE)</f>
        <v>5</v>
      </c>
      <c r="T1380" s="2">
        <f>VLOOKUP($A1380,[1]products_2021_10_19_12_46_45!$A$3:$S$481,14,FALSE)</f>
        <v>0.03</v>
      </c>
      <c r="U1380" s="2"/>
      <c r="V1380" s="2"/>
      <c r="W1380" s="2"/>
      <c r="X1380" s="2"/>
      <c r="Y1380" s="2"/>
      <c r="Z1380" s="2"/>
      <c r="AA1380" s="2"/>
      <c r="AB1380" s="2"/>
      <c r="AC1380" s="2"/>
      <c r="AD1380" s="2"/>
      <c r="AE1380" s="2"/>
      <c r="AF1380" s="2"/>
      <c r="AG1380" s="2"/>
      <c r="AH1380" s="2"/>
      <c r="AI1380" s="2"/>
      <c r="AJ1380" s="2"/>
      <c r="AK1380" s="2"/>
      <c r="AL1380" s="2"/>
      <c r="AM1380" s="2"/>
      <c r="AN1380" s="2"/>
      <c r="AO1380" s="2"/>
      <c r="AP1380" s="2"/>
      <c r="AQ1380" s="2"/>
      <c r="AR1380" s="2"/>
      <c r="AS1380" s="2"/>
    </row>
    <row r="1381" spans="1:45" hidden="1" x14ac:dyDescent="0.25">
      <c r="A1381" s="2">
        <v>972</v>
      </c>
      <c r="B1381" s="2">
        <v>510100601</v>
      </c>
      <c r="C1381" s="2">
        <f>VLOOKUP($A1381,[1]products_2021_10_19_12_46_45!$A$3:$S$481,3,FALSE)</f>
        <v>5101006</v>
      </c>
      <c r="D1381" s="2" t="str">
        <f>VLOOKUP($A1381,[1]products_2021_10_19_12_46_45!$A$3:$S$481,4,FALSE)</f>
        <v>Garibaldina Rip Mao Desértico T:2XS-2XL</v>
      </c>
      <c r="E1381" s="3" t="s">
        <v>46</v>
      </c>
      <c r="F1381" s="4"/>
      <c r="G1381" s="2" t="str">
        <f>VLOOKUP($A1381,[1]products_2021_10_19_12_46_45!$A$3:$S$481,16,FALSE)</f>
        <v>Cuello tipo mao ajustable con abrojo._x000D_
Cierres y abrojos._x000D_
Porta lapicera._x000D_
Puños regulables._x000D_
Fuelle en espalda.</v>
      </c>
      <c r="H1381" s="2" t="str">
        <f>IFERROR(VLOOKUP($A1381,[1]products_2021_10_19_12_46_45!$A$3:$S$481,17,FALSE),"")</f>
        <v>Abrojos delanteros para identificación y/o insignia._x000D_
4 Bolsillos frontales._x000D_
2 bolsillos en manga.</v>
      </c>
      <c r="I1381" s="2" t="str">
        <f>VLOOKUP($A1381,[1]products_2021_10_19_12_46_45!$A$3:$S$481,5,FALSE)</f>
        <v>Indumentaria militar</v>
      </c>
      <c r="J1381" s="2" t="str">
        <f>IFERROR(VLOOKUP($A1381,[1]products_2021_10_19_12_46_45!$A$3:$S$481,6,FALSE),"")</f>
        <v>Garibaldinas o chaquetillas</v>
      </c>
      <c r="K1381" s="2" t="str">
        <f>IFERROR(VLOOKUP($A1381,[1]products_2021_10_19_12_46_45!$A$3:$S$481,7,FALSE),"")</f>
        <v>Camufladas - Miméticas</v>
      </c>
      <c r="L1381" s="2" t="str">
        <f>IFERROR(VLOOKUP($A1381,[1]products_2021_10_19_12_46_45!$A$3:$S$481,8,FALSE),"")</f>
        <v/>
      </c>
      <c r="M1381" s="2" t="str">
        <f>IFERROR(VLOOKUP($A1381,[1]products_2021_10_19_12_46_45!$A$3:$S$481,9,FALSE),"")</f>
        <v>Garibaldina, Mimético, Mao</v>
      </c>
      <c r="N1381" s="2">
        <f>IFERROR(VLOOKUP(C1381,[2]articulo!$A$1:$D$9000,4,FALSE),"")</f>
        <v>6800</v>
      </c>
      <c r="O1381" s="2" t="str">
        <f>VLOOKUP($A1381,[1]products_2021_10_19_12_46_45!$A$3:$S$481,18,FALSE)</f>
        <v>https://rerda.com/4645/garibaldina-rip-mao-desertico-t2xs-2xl.jpg,https://rerda.com/4646/garibaldina-rip-mao-desertico-t2xs-2xl.jpg,https://rerda.com/4647/garibaldina-rip-mao-desertico-t2xs-2xl.jpg,https://rerda.com/4648/garibaldina-rip-mao-desertico-t2xs-2xl.jpg,https://rerda.com/4649/garibaldina-rip-mao-desertico-t2xs-2xl.jpg</v>
      </c>
      <c r="P1381" s="2">
        <f>IFERROR(VLOOKUP(B1381,[3]stock!$A$1:$B$9000,2,FALSE),"0")</f>
        <v>0</v>
      </c>
      <c r="Q1381" s="2">
        <f>VLOOKUP($A1381,[1]products_2021_10_19_12_46_45!$A$3:$S$481,11,FALSE)</f>
        <v>5</v>
      </c>
      <c r="R1381" s="2">
        <f>VLOOKUP($A1381,[1]products_2021_10_19_12_46_45!$A$3:$S$481,12,FALSE)</f>
        <v>5</v>
      </c>
      <c r="S1381" s="2">
        <f>VLOOKUP($A1381,[1]products_2021_10_19_12_46_45!$A$3:$S$481,13,FALSE)</f>
        <v>5</v>
      </c>
      <c r="T1381" s="2">
        <f>VLOOKUP($A1381,[1]products_2021_10_19_12_46_45!$A$3:$S$481,14,FALSE)</f>
        <v>0.03</v>
      </c>
      <c r="U1381" s="2"/>
      <c r="V1381" s="2"/>
      <c r="W1381" s="2"/>
      <c r="X1381" s="2"/>
      <c r="Y1381" s="2"/>
      <c r="Z1381" s="2"/>
      <c r="AA1381" s="2"/>
      <c r="AB1381" s="2"/>
      <c r="AC1381" s="2"/>
      <c r="AD1381" s="2"/>
      <c r="AE1381" s="2"/>
      <c r="AF1381" s="2"/>
      <c r="AG1381" s="2"/>
      <c r="AH1381" s="2"/>
      <c r="AI1381" s="2"/>
      <c r="AJ1381" s="2"/>
      <c r="AK1381" s="2"/>
      <c r="AL1381" s="2"/>
      <c r="AM1381" s="2"/>
      <c r="AN1381" s="2"/>
      <c r="AO1381" s="2"/>
      <c r="AP1381" s="2"/>
      <c r="AQ1381" s="2"/>
      <c r="AR1381" s="2"/>
      <c r="AS1381" s="2"/>
    </row>
    <row r="1382" spans="1:45" hidden="1" x14ac:dyDescent="0.25">
      <c r="A1382" s="2">
        <v>972</v>
      </c>
      <c r="B1382" s="2">
        <v>510100602</v>
      </c>
      <c r="C1382" s="2">
        <f>VLOOKUP($A1382,[1]products_2021_10_19_12_46_45!$A$3:$S$481,3,FALSE)</f>
        <v>5101006</v>
      </c>
      <c r="D1382" s="2" t="str">
        <f>VLOOKUP($A1382,[1]products_2021_10_19_12_46_45!$A$3:$S$481,4,FALSE)</f>
        <v>Garibaldina Rip Mao Desértico T:2XS-2XL</v>
      </c>
      <c r="E1382" s="3" t="s">
        <v>47</v>
      </c>
      <c r="F1382" s="4"/>
      <c r="G1382" s="2" t="str">
        <f>VLOOKUP($A1382,[1]products_2021_10_19_12_46_45!$A$3:$S$481,16,FALSE)</f>
        <v>Cuello tipo mao ajustable con abrojo._x000D_
Cierres y abrojos._x000D_
Porta lapicera._x000D_
Puños regulables._x000D_
Fuelle en espalda.</v>
      </c>
      <c r="H1382" s="2" t="str">
        <f>IFERROR(VLOOKUP($A1382,[1]products_2021_10_19_12_46_45!$A$3:$S$481,17,FALSE),"")</f>
        <v>Abrojos delanteros para identificación y/o insignia._x000D_
4 Bolsillos frontales._x000D_
2 bolsillos en manga.</v>
      </c>
      <c r="I1382" s="2" t="str">
        <f>VLOOKUP($A1382,[1]products_2021_10_19_12_46_45!$A$3:$S$481,5,FALSE)</f>
        <v>Indumentaria militar</v>
      </c>
      <c r="J1382" s="2" t="str">
        <f>IFERROR(VLOOKUP($A1382,[1]products_2021_10_19_12_46_45!$A$3:$S$481,6,FALSE),"")</f>
        <v>Garibaldinas o chaquetillas</v>
      </c>
      <c r="K1382" s="2" t="str">
        <f>IFERROR(VLOOKUP($A1382,[1]products_2021_10_19_12_46_45!$A$3:$S$481,7,FALSE),"")</f>
        <v>Camufladas - Miméticas</v>
      </c>
      <c r="L1382" s="2" t="str">
        <f>IFERROR(VLOOKUP($A1382,[1]products_2021_10_19_12_46_45!$A$3:$S$481,8,FALSE),"")</f>
        <v/>
      </c>
      <c r="M1382" s="2" t="str">
        <f>IFERROR(VLOOKUP($A1382,[1]products_2021_10_19_12_46_45!$A$3:$S$481,9,FALSE),"")</f>
        <v>Garibaldina, Mimético, Mao</v>
      </c>
      <c r="N1382" s="2">
        <f>IFERROR(VLOOKUP(C1382,[2]articulo!$A$1:$D$9000,4,FALSE),"")</f>
        <v>6800</v>
      </c>
      <c r="O1382" s="2" t="str">
        <f>VLOOKUP($A1382,[1]products_2021_10_19_12_46_45!$A$3:$S$481,18,FALSE)</f>
        <v>https://rerda.com/4645/garibaldina-rip-mao-desertico-t2xs-2xl.jpg,https://rerda.com/4646/garibaldina-rip-mao-desertico-t2xs-2xl.jpg,https://rerda.com/4647/garibaldina-rip-mao-desertico-t2xs-2xl.jpg,https://rerda.com/4648/garibaldina-rip-mao-desertico-t2xs-2xl.jpg,https://rerda.com/4649/garibaldina-rip-mao-desertico-t2xs-2xl.jpg</v>
      </c>
      <c r="P1382" s="2">
        <f>IFERROR(VLOOKUP(B1382,[3]stock!$A$1:$B$9000,2,FALSE),"0")</f>
        <v>0</v>
      </c>
      <c r="Q1382" s="2">
        <f>VLOOKUP($A1382,[1]products_2021_10_19_12_46_45!$A$3:$S$481,11,FALSE)</f>
        <v>5</v>
      </c>
      <c r="R1382" s="2">
        <f>VLOOKUP($A1382,[1]products_2021_10_19_12_46_45!$A$3:$S$481,12,FALSE)</f>
        <v>5</v>
      </c>
      <c r="S1382" s="2">
        <f>VLOOKUP($A1382,[1]products_2021_10_19_12_46_45!$A$3:$S$481,13,FALSE)</f>
        <v>5</v>
      </c>
      <c r="T1382" s="2">
        <f>VLOOKUP($A1382,[1]products_2021_10_19_12_46_45!$A$3:$S$481,14,FALSE)</f>
        <v>0.03</v>
      </c>
      <c r="U1382" s="2"/>
      <c r="V1382" s="2"/>
      <c r="W1382" s="2"/>
      <c r="X1382" s="2"/>
      <c r="Y1382" s="2"/>
      <c r="Z1382" s="2"/>
      <c r="AA1382" s="2"/>
      <c r="AB1382" s="2"/>
      <c r="AC1382" s="2"/>
      <c r="AD1382" s="2"/>
      <c r="AE1382" s="2"/>
      <c r="AF1382" s="2"/>
      <c r="AG1382" s="2"/>
      <c r="AH1382" s="2"/>
      <c r="AI1382" s="2"/>
      <c r="AJ1382" s="2"/>
      <c r="AK1382" s="2"/>
      <c r="AL1382" s="2"/>
      <c r="AM1382" s="2"/>
      <c r="AN1382" s="2"/>
      <c r="AO1382" s="2"/>
      <c r="AP1382" s="2"/>
      <c r="AQ1382" s="2"/>
      <c r="AR1382" s="2"/>
      <c r="AS1382" s="2"/>
    </row>
    <row r="1383" spans="1:45" hidden="1" x14ac:dyDescent="0.25">
      <c r="A1383" s="2">
        <v>972</v>
      </c>
      <c r="B1383" s="2">
        <v>510100603</v>
      </c>
      <c r="C1383" s="2">
        <f>VLOOKUP($A1383,[1]products_2021_10_19_12_46_45!$A$3:$S$481,3,FALSE)</f>
        <v>5101006</v>
      </c>
      <c r="D1383" s="2" t="str">
        <f>VLOOKUP($A1383,[1]products_2021_10_19_12_46_45!$A$3:$S$481,4,FALSE)</f>
        <v>Garibaldina Rip Mao Desértico T:2XS-2XL</v>
      </c>
      <c r="E1383" s="3" t="s">
        <v>48</v>
      </c>
      <c r="F1383" s="4"/>
      <c r="G1383" s="2" t="str">
        <f>VLOOKUP($A1383,[1]products_2021_10_19_12_46_45!$A$3:$S$481,16,FALSE)</f>
        <v>Cuello tipo mao ajustable con abrojo._x000D_
Cierres y abrojos._x000D_
Porta lapicera._x000D_
Puños regulables._x000D_
Fuelle en espalda.</v>
      </c>
      <c r="H1383" s="2" t="str">
        <f>IFERROR(VLOOKUP($A1383,[1]products_2021_10_19_12_46_45!$A$3:$S$481,17,FALSE),"")</f>
        <v>Abrojos delanteros para identificación y/o insignia._x000D_
4 Bolsillos frontales._x000D_
2 bolsillos en manga.</v>
      </c>
      <c r="I1383" s="2" t="str">
        <f>VLOOKUP($A1383,[1]products_2021_10_19_12_46_45!$A$3:$S$481,5,FALSE)</f>
        <v>Indumentaria militar</v>
      </c>
      <c r="J1383" s="2" t="str">
        <f>IFERROR(VLOOKUP($A1383,[1]products_2021_10_19_12_46_45!$A$3:$S$481,6,FALSE),"")</f>
        <v>Garibaldinas o chaquetillas</v>
      </c>
      <c r="K1383" s="2" t="str">
        <f>IFERROR(VLOOKUP($A1383,[1]products_2021_10_19_12_46_45!$A$3:$S$481,7,FALSE),"")</f>
        <v>Camufladas - Miméticas</v>
      </c>
      <c r="L1383" s="2" t="str">
        <f>IFERROR(VLOOKUP($A1383,[1]products_2021_10_19_12_46_45!$A$3:$S$481,8,FALSE),"")</f>
        <v/>
      </c>
      <c r="M1383" s="2" t="str">
        <f>IFERROR(VLOOKUP($A1383,[1]products_2021_10_19_12_46_45!$A$3:$S$481,9,FALSE),"")</f>
        <v>Garibaldina, Mimético, Mao</v>
      </c>
      <c r="N1383" s="2">
        <f>IFERROR(VLOOKUP(C1383,[2]articulo!$A$1:$D$9000,4,FALSE),"")</f>
        <v>6800</v>
      </c>
      <c r="O1383" s="2" t="str">
        <f>VLOOKUP($A1383,[1]products_2021_10_19_12_46_45!$A$3:$S$481,18,FALSE)</f>
        <v>https://rerda.com/4645/garibaldina-rip-mao-desertico-t2xs-2xl.jpg,https://rerda.com/4646/garibaldina-rip-mao-desertico-t2xs-2xl.jpg,https://rerda.com/4647/garibaldina-rip-mao-desertico-t2xs-2xl.jpg,https://rerda.com/4648/garibaldina-rip-mao-desertico-t2xs-2xl.jpg,https://rerda.com/4649/garibaldina-rip-mao-desertico-t2xs-2xl.jpg</v>
      </c>
      <c r="P1383" s="2">
        <f>IFERROR(VLOOKUP(B1383,[3]stock!$A$1:$B$9000,2,FALSE),"0")</f>
        <v>0</v>
      </c>
      <c r="Q1383" s="2">
        <f>VLOOKUP($A1383,[1]products_2021_10_19_12_46_45!$A$3:$S$481,11,FALSE)</f>
        <v>5</v>
      </c>
      <c r="R1383" s="2">
        <f>VLOOKUP($A1383,[1]products_2021_10_19_12_46_45!$A$3:$S$481,12,FALSE)</f>
        <v>5</v>
      </c>
      <c r="S1383" s="2">
        <f>VLOOKUP($A1383,[1]products_2021_10_19_12_46_45!$A$3:$S$481,13,FALSE)</f>
        <v>5</v>
      </c>
      <c r="T1383" s="2">
        <f>VLOOKUP($A1383,[1]products_2021_10_19_12_46_45!$A$3:$S$481,14,FALSE)</f>
        <v>0.03</v>
      </c>
      <c r="U1383" s="2"/>
      <c r="V1383" s="2"/>
      <c r="W1383" s="2"/>
      <c r="X1383" s="2"/>
      <c r="Y1383" s="2"/>
      <c r="Z1383" s="2"/>
      <c r="AA1383" s="2"/>
      <c r="AB1383" s="2"/>
      <c r="AC1383" s="2"/>
      <c r="AD1383" s="2"/>
      <c r="AE1383" s="2"/>
      <c r="AF1383" s="2"/>
      <c r="AG1383" s="2"/>
      <c r="AH1383" s="2"/>
      <c r="AI1383" s="2"/>
      <c r="AJ1383" s="2"/>
      <c r="AK1383" s="2"/>
      <c r="AL1383" s="2"/>
      <c r="AM1383" s="2"/>
      <c r="AN1383" s="2"/>
      <c r="AO1383" s="2"/>
      <c r="AP1383" s="2"/>
      <c r="AQ1383" s="2"/>
      <c r="AR1383" s="2"/>
      <c r="AS1383" s="2"/>
    </row>
    <row r="1384" spans="1:45" hidden="1" x14ac:dyDescent="0.25">
      <c r="A1384" s="2">
        <v>972</v>
      </c>
      <c r="B1384" s="2">
        <v>510100604</v>
      </c>
      <c r="C1384" s="2">
        <f>VLOOKUP($A1384,[1]products_2021_10_19_12_46_45!$A$3:$S$481,3,FALSE)</f>
        <v>5101006</v>
      </c>
      <c r="D1384" s="2" t="str">
        <f>VLOOKUP($A1384,[1]products_2021_10_19_12_46_45!$A$3:$S$481,4,FALSE)</f>
        <v>Garibaldina Rip Mao Desértico T:2XS-2XL</v>
      </c>
      <c r="E1384" s="3" t="s">
        <v>49</v>
      </c>
      <c r="F1384" s="4"/>
      <c r="G1384" s="2" t="str">
        <f>VLOOKUP($A1384,[1]products_2021_10_19_12_46_45!$A$3:$S$481,16,FALSE)</f>
        <v>Cuello tipo mao ajustable con abrojo._x000D_
Cierres y abrojos._x000D_
Porta lapicera._x000D_
Puños regulables._x000D_
Fuelle en espalda.</v>
      </c>
      <c r="H1384" s="2" t="str">
        <f>IFERROR(VLOOKUP($A1384,[1]products_2021_10_19_12_46_45!$A$3:$S$481,17,FALSE),"")</f>
        <v>Abrojos delanteros para identificación y/o insignia._x000D_
4 Bolsillos frontales._x000D_
2 bolsillos en manga.</v>
      </c>
      <c r="I1384" s="2" t="str">
        <f>VLOOKUP($A1384,[1]products_2021_10_19_12_46_45!$A$3:$S$481,5,FALSE)</f>
        <v>Indumentaria militar</v>
      </c>
      <c r="J1384" s="2" t="str">
        <f>IFERROR(VLOOKUP($A1384,[1]products_2021_10_19_12_46_45!$A$3:$S$481,6,FALSE),"")</f>
        <v>Garibaldinas o chaquetillas</v>
      </c>
      <c r="K1384" s="2" t="str">
        <f>IFERROR(VLOOKUP($A1384,[1]products_2021_10_19_12_46_45!$A$3:$S$481,7,FALSE),"")</f>
        <v>Camufladas - Miméticas</v>
      </c>
      <c r="L1384" s="2" t="str">
        <f>IFERROR(VLOOKUP($A1384,[1]products_2021_10_19_12_46_45!$A$3:$S$481,8,FALSE),"")</f>
        <v/>
      </c>
      <c r="M1384" s="2" t="str">
        <f>IFERROR(VLOOKUP($A1384,[1]products_2021_10_19_12_46_45!$A$3:$S$481,9,FALSE),"")</f>
        <v>Garibaldina, Mimético, Mao</v>
      </c>
      <c r="N1384" s="2">
        <f>IFERROR(VLOOKUP(C1384,[2]articulo!$A$1:$D$9000,4,FALSE),"")</f>
        <v>6800</v>
      </c>
      <c r="O1384" s="2" t="str">
        <f>VLOOKUP($A1384,[1]products_2021_10_19_12_46_45!$A$3:$S$481,18,FALSE)</f>
        <v>https://rerda.com/4645/garibaldina-rip-mao-desertico-t2xs-2xl.jpg,https://rerda.com/4646/garibaldina-rip-mao-desertico-t2xs-2xl.jpg,https://rerda.com/4647/garibaldina-rip-mao-desertico-t2xs-2xl.jpg,https://rerda.com/4648/garibaldina-rip-mao-desertico-t2xs-2xl.jpg,https://rerda.com/4649/garibaldina-rip-mao-desertico-t2xs-2xl.jpg</v>
      </c>
      <c r="P1384" s="2">
        <f>IFERROR(VLOOKUP(B1384,[3]stock!$A$1:$B$9000,2,FALSE),"0")</f>
        <v>0</v>
      </c>
      <c r="Q1384" s="2">
        <f>VLOOKUP($A1384,[1]products_2021_10_19_12_46_45!$A$3:$S$481,11,FALSE)</f>
        <v>5</v>
      </c>
      <c r="R1384" s="2">
        <f>VLOOKUP($A1384,[1]products_2021_10_19_12_46_45!$A$3:$S$481,12,FALSE)</f>
        <v>5</v>
      </c>
      <c r="S1384" s="2">
        <f>VLOOKUP($A1384,[1]products_2021_10_19_12_46_45!$A$3:$S$481,13,FALSE)</f>
        <v>5</v>
      </c>
      <c r="T1384" s="2">
        <f>VLOOKUP($A1384,[1]products_2021_10_19_12_46_45!$A$3:$S$481,14,FALSE)</f>
        <v>0.03</v>
      </c>
      <c r="U1384" s="2"/>
      <c r="V1384" s="2"/>
      <c r="W1384" s="2"/>
      <c r="X1384" s="2"/>
      <c r="Y1384" s="2"/>
      <c r="Z1384" s="2"/>
      <c r="AA1384" s="2"/>
      <c r="AB1384" s="2"/>
      <c r="AC1384" s="2"/>
      <c r="AD1384" s="2"/>
      <c r="AE1384" s="2"/>
      <c r="AF1384" s="2"/>
      <c r="AG1384" s="2"/>
      <c r="AH1384" s="2"/>
      <c r="AI1384" s="2"/>
      <c r="AJ1384" s="2"/>
      <c r="AK1384" s="2"/>
      <c r="AL1384" s="2"/>
      <c r="AM1384" s="2"/>
      <c r="AN1384" s="2"/>
      <c r="AO1384" s="2"/>
      <c r="AP1384" s="2"/>
      <c r="AQ1384" s="2"/>
      <c r="AR1384" s="2"/>
      <c r="AS1384" s="2"/>
    </row>
    <row r="1385" spans="1:45" hidden="1" x14ac:dyDescent="0.25">
      <c r="A1385" s="2">
        <v>972</v>
      </c>
      <c r="B1385" s="2">
        <v>510100605</v>
      </c>
      <c r="C1385" s="2">
        <f>VLOOKUP($A1385,[1]products_2021_10_19_12_46_45!$A$3:$S$481,3,FALSE)</f>
        <v>5101006</v>
      </c>
      <c r="D1385" s="2" t="str">
        <f>VLOOKUP($A1385,[1]products_2021_10_19_12_46_45!$A$3:$S$481,4,FALSE)</f>
        <v>Garibaldina Rip Mao Desértico T:2XS-2XL</v>
      </c>
      <c r="E1385" s="3" t="s">
        <v>50</v>
      </c>
      <c r="F1385" s="4"/>
      <c r="G1385" s="2" t="str">
        <f>VLOOKUP($A1385,[1]products_2021_10_19_12_46_45!$A$3:$S$481,16,FALSE)</f>
        <v>Cuello tipo mao ajustable con abrojo._x000D_
Cierres y abrojos._x000D_
Porta lapicera._x000D_
Puños regulables._x000D_
Fuelle en espalda.</v>
      </c>
      <c r="H1385" s="2" t="str">
        <f>IFERROR(VLOOKUP($A1385,[1]products_2021_10_19_12_46_45!$A$3:$S$481,17,FALSE),"")</f>
        <v>Abrojos delanteros para identificación y/o insignia._x000D_
4 Bolsillos frontales._x000D_
2 bolsillos en manga.</v>
      </c>
      <c r="I1385" s="2" t="str">
        <f>VLOOKUP($A1385,[1]products_2021_10_19_12_46_45!$A$3:$S$481,5,FALSE)</f>
        <v>Indumentaria militar</v>
      </c>
      <c r="J1385" s="2" t="str">
        <f>IFERROR(VLOOKUP($A1385,[1]products_2021_10_19_12_46_45!$A$3:$S$481,6,FALSE),"")</f>
        <v>Garibaldinas o chaquetillas</v>
      </c>
      <c r="K1385" s="2" t="str">
        <f>IFERROR(VLOOKUP($A1385,[1]products_2021_10_19_12_46_45!$A$3:$S$481,7,FALSE),"")</f>
        <v>Camufladas - Miméticas</v>
      </c>
      <c r="L1385" s="2" t="str">
        <f>IFERROR(VLOOKUP($A1385,[1]products_2021_10_19_12_46_45!$A$3:$S$481,8,FALSE),"")</f>
        <v/>
      </c>
      <c r="M1385" s="2" t="str">
        <f>IFERROR(VLOOKUP($A1385,[1]products_2021_10_19_12_46_45!$A$3:$S$481,9,FALSE),"")</f>
        <v>Garibaldina, Mimético, Mao</v>
      </c>
      <c r="N1385" s="2">
        <f>IFERROR(VLOOKUP(C1385,[2]articulo!$A$1:$D$9000,4,FALSE),"")</f>
        <v>6800</v>
      </c>
      <c r="O1385" s="2" t="str">
        <f>VLOOKUP($A1385,[1]products_2021_10_19_12_46_45!$A$3:$S$481,18,FALSE)</f>
        <v>https://rerda.com/4645/garibaldina-rip-mao-desertico-t2xs-2xl.jpg,https://rerda.com/4646/garibaldina-rip-mao-desertico-t2xs-2xl.jpg,https://rerda.com/4647/garibaldina-rip-mao-desertico-t2xs-2xl.jpg,https://rerda.com/4648/garibaldina-rip-mao-desertico-t2xs-2xl.jpg,https://rerda.com/4649/garibaldina-rip-mao-desertico-t2xs-2xl.jpg</v>
      </c>
      <c r="P1385" s="2">
        <f>IFERROR(VLOOKUP(B1385,[3]stock!$A$1:$B$9000,2,FALSE),"0")</f>
        <v>0</v>
      </c>
      <c r="Q1385" s="2">
        <f>VLOOKUP($A1385,[1]products_2021_10_19_12_46_45!$A$3:$S$481,11,FALSE)</f>
        <v>5</v>
      </c>
      <c r="R1385" s="2">
        <f>VLOOKUP($A1385,[1]products_2021_10_19_12_46_45!$A$3:$S$481,12,FALSE)</f>
        <v>5</v>
      </c>
      <c r="S1385" s="2">
        <f>VLOOKUP($A1385,[1]products_2021_10_19_12_46_45!$A$3:$S$481,13,FALSE)</f>
        <v>5</v>
      </c>
      <c r="T1385" s="2">
        <f>VLOOKUP($A1385,[1]products_2021_10_19_12_46_45!$A$3:$S$481,14,FALSE)</f>
        <v>0.03</v>
      </c>
      <c r="U1385" s="2"/>
      <c r="V1385" s="2"/>
      <c r="W1385" s="2"/>
      <c r="X1385" s="2"/>
      <c r="Y1385" s="2"/>
      <c r="Z1385" s="2"/>
      <c r="AA1385" s="2"/>
      <c r="AB1385" s="2"/>
      <c r="AC1385" s="2"/>
      <c r="AD1385" s="2"/>
      <c r="AE1385" s="2"/>
      <c r="AF1385" s="2"/>
      <c r="AG1385" s="2"/>
      <c r="AH1385" s="2"/>
      <c r="AI1385" s="2"/>
      <c r="AJ1385" s="2"/>
      <c r="AK1385" s="2"/>
      <c r="AL1385" s="2"/>
      <c r="AM1385" s="2"/>
      <c r="AN1385" s="2"/>
      <c r="AO1385" s="2"/>
      <c r="AP1385" s="2"/>
      <c r="AQ1385" s="2"/>
      <c r="AR1385" s="2"/>
      <c r="AS1385" s="2"/>
    </row>
    <row r="1386" spans="1:45" hidden="1" x14ac:dyDescent="0.25">
      <c r="A1386" s="2">
        <v>972</v>
      </c>
      <c r="B1386" s="2">
        <v>510100606</v>
      </c>
      <c r="C1386" s="2">
        <f>VLOOKUP($A1386,[1]products_2021_10_19_12_46_45!$A$3:$S$481,3,FALSE)</f>
        <v>5101006</v>
      </c>
      <c r="D1386" s="2" t="str">
        <f>VLOOKUP($A1386,[1]products_2021_10_19_12_46_45!$A$3:$S$481,4,FALSE)</f>
        <v>Garibaldina Rip Mao Desértico T:2XS-2XL</v>
      </c>
      <c r="E1386" s="3" t="s">
        <v>51</v>
      </c>
      <c r="F1386" s="4"/>
      <c r="G1386" s="2" t="str">
        <f>VLOOKUP($A1386,[1]products_2021_10_19_12_46_45!$A$3:$S$481,16,FALSE)</f>
        <v>Cuello tipo mao ajustable con abrojo._x000D_
Cierres y abrojos._x000D_
Porta lapicera._x000D_
Puños regulables._x000D_
Fuelle en espalda.</v>
      </c>
      <c r="H1386" s="2" t="str">
        <f>IFERROR(VLOOKUP($A1386,[1]products_2021_10_19_12_46_45!$A$3:$S$481,17,FALSE),"")</f>
        <v>Abrojos delanteros para identificación y/o insignia._x000D_
4 Bolsillos frontales._x000D_
2 bolsillos en manga.</v>
      </c>
      <c r="I1386" s="2" t="str">
        <f>VLOOKUP($A1386,[1]products_2021_10_19_12_46_45!$A$3:$S$481,5,FALSE)</f>
        <v>Indumentaria militar</v>
      </c>
      <c r="J1386" s="2" t="str">
        <f>IFERROR(VLOOKUP($A1386,[1]products_2021_10_19_12_46_45!$A$3:$S$481,6,FALSE),"")</f>
        <v>Garibaldinas o chaquetillas</v>
      </c>
      <c r="K1386" s="2" t="str">
        <f>IFERROR(VLOOKUP($A1386,[1]products_2021_10_19_12_46_45!$A$3:$S$481,7,FALSE),"")</f>
        <v>Camufladas - Miméticas</v>
      </c>
      <c r="L1386" s="2" t="str">
        <f>IFERROR(VLOOKUP($A1386,[1]products_2021_10_19_12_46_45!$A$3:$S$481,8,FALSE),"")</f>
        <v/>
      </c>
      <c r="M1386" s="2" t="str">
        <f>IFERROR(VLOOKUP($A1386,[1]products_2021_10_19_12_46_45!$A$3:$S$481,9,FALSE),"")</f>
        <v>Garibaldina, Mimético, Mao</v>
      </c>
      <c r="N1386" s="2">
        <f>IFERROR(VLOOKUP(C1386,[2]articulo!$A$1:$D$9000,4,FALSE),"")</f>
        <v>6800</v>
      </c>
      <c r="O1386" s="2" t="str">
        <f>VLOOKUP($A1386,[1]products_2021_10_19_12_46_45!$A$3:$S$481,18,FALSE)</f>
        <v>https://rerda.com/4645/garibaldina-rip-mao-desertico-t2xs-2xl.jpg,https://rerda.com/4646/garibaldina-rip-mao-desertico-t2xs-2xl.jpg,https://rerda.com/4647/garibaldina-rip-mao-desertico-t2xs-2xl.jpg,https://rerda.com/4648/garibaldina-rip-mao-desertico-t2xs-2xl.jpg,https://rerda.com/4649/garibaldina-rip-mao-desertico-t2xs-2xl.jpg</v>
      </c>
      <c r="P1386" s="2">
        <f>IFERROR(VLOOKUP(B1386,[3]stock!$A$1:$B$9000,2,FALSE),"0")</f>
        <v>0</v>
      </c>
      <c r="Q1386" s="2">
        <f>VLOOKUP($A1386,[1]products_2021_10_19_12_46_45!$A$3:$S$481,11,FALSE)</f>
        <v>5</v>
      </c>
      <c r="R1386" s="2">
        <f>VLOOKUP($A1386,[1]products_2021_10_19_12_46_45!$A$3:$S$481,12,FALSE)</f>
        <v>5</v>
      </c>
      <c r="S1386" s="2">
        <f>VLOOKUP($A1386,[1]products_2021_10_19_12_46_45!$A$3:$S$481,13,FALSE)</f>
        <v>5</v>
      </c>
      <c r="T1386" s="2">
        <f>VLOOKUP($A1386,[1]products_2021_10_19_12_46_45!$A$3:$S$481,14,FALSE)</f>
        <v>0.03</v>
      </c>
      <c r="U1386" s="2"/>
      <c r="V1386" s="2"/>
      <c r="W1386" s="2"/>
      <c r="X1386" s="2"/>
      <c r="Y1386" s="2"/>
      <c r="Z1386" s="2"/>
      <c r="AA1386" s="2"/>
      <c r="AB1386" s="2"/>
      <c r="AC1386" s="2"/>
      <c r="AD1386" s="2"/>
      <c r="AE1386" s="2"/>
      <c r="AF1386" s="2"/>
      <c r="AG1386" s="2"/>
      <c r="AH1386" s="2"/>
      <c r="AI1386" s="2"/>
      <c r="AJ1386" s="2"/>
      <c r="AK1386" s="2"/>
      <c r="AL1386" s="2"/>
      <c r="AM1386" s="2"/>
      <c r="AN1386" s="2"/>
      <c r="AO1386" s="2"/>
      <c r="AP1386" s="2"/>
      <c r="AQ1386" s="2"/>
      <c r="AR1386" s="2"/>
      <c r="AS1386" s="2"/>
    </row>
    <row r="1387" spans="1:45" hidden="1" x14ac:dyDescent="0.25">
      <c r="A1387" s="2">
        <v>973</v>
      </c>
      <c r="B1387" s="2">
        <v>510100707</v>
      </c>
      <c r="C1387" s="2">
        <f>VLOOKUP($A1387,[1]products_2021_10_19_12_46_45!$A$3:$S$481,3,FALSE)</f>
        <v>5101007</v>
      </c>
      <c r="D1387" s="2" t="str">
        <f>VLOOKUP($A1387,[1]products_2021_10_19_12_46_45!$A$3:$S$481,4,FALSE)</f>
        <v>Garibaldina Rip Mao Desértico T:3XL-5XL</v>
      </c>
      <c r="E1387" s="3" t="s">
        <v>57</v>
      </c>
      <c r="F1387" s="4"/>
      <c r="G1387" s="2" t="str">
        <f>VLOOKUP($A1387,[1]products_2021_10_19_12_46_45!$A$3:$S$481,16,FALSE)</f>
        <v>Cuello tipo mao ajustable con abrojo._x000D_
Cierres y abrojos._x000D_
Porta lapicera._x000D_
Puños regulables._x000D_
Fuelle en espalda.</v>
      </c>
      <c r="H1387" s="2" t="str">
        <f>IFERROR(VLOOKUP($A1387,[1]products_2021_10_19_12_46_45!$A$3:$S$481,17,FALSE),"")</f>
        <v>Abrojos delanteros para identificación y/o insignia._x000D_
4 Bolsillos frontales._x000D_
2 bolsillos en manga.</v>
      </c>
      <c r="I1387" s="2" t="str">
        <f>VLOOKUP($A1387,[1]products_2021_10_19_12_46_45!$A$3:$S$481,5,FALSE)</f>
        <v>Indumentaria militar</v>
      </c>
      <c r="J1387" s="2" t="str">
        <f>IFERROR(VLOOKUP($A1387,[1]products_2021_10_19_12_46_45!$A$3:$S$481,6,FALSE),"")</f>
        <v>Garibaldinas o chaquetillas</v>
      </c>
      <c r="K1387" s="2" t="str">
        <f>IFERROR(VLOOKUP($A1387,[1]products_2021_10_19_12_46_45!$A$3:$S$481,7,FALSE),"")</f>
        <v>Camufladas - Miméticas</v>
      </c>
      <c r="L1387" s="2" t="str">
        <f>IFERROR(VLOOKUP($A1387,[1]products_2021_10_19_12_46_45!$A$3:$S$481,8,FALSE),"")</f>
        <v/>
      </c>
      <c r="M1387" s="2" t="str">
        <f>IFERROR(VLOOKUP($A1387,[1]products_2021_10_19_12_46_45!$A$3:$S$481,9,FALSE),"")</f>
        <v>Garibaldina, Mimético, Mao</v>
      </c>
      <c r="N1387" s="2">
        <f>IFERROR(VLOOKUP(C1387,[2]articulo!$A$1:$D$9000,4,FALSE),"")</f>
        <v>0</v>
      </c>
      <c r="O1387" s="2" t="str">
        <f>VLOOKUP($A1387,[1]products_2021_10_19_12_46_45!$A$3:$S$481,18,FALSE)</f>
        <v>https://rerda.com/4650/garibaldina-rip-mao-desertico-t3xl-5xl.jpg,https://rerda.com/4651/garibaldina-rip-mao-desertico-t3xl-5xl.jpg,https://rerda.com/4652/garibaldina-rip-mao-desertico-t3xl-5xl.jpg,https://rerda.com/4653/garibaldina-rip-mao-desertico-t3xl-5xl.jpg,https://rerda.com/4654/garibaldina-rip-mao-desertico-t3xl-5xl.jpg</v>
      </c>
      <c r="P1387" s="2">
        <f>IFERROR(VLOOKUP(B1387,[3]stock!$A$1:$B$9000,2,FALSE),"0")</f>
        <v>0</v>
      </c>
      <c r="Q1387" s="2">
        <f>VLOOKUP($A1387,[1]products_2021_10_19_12_46_45!$A$3:$S$481,11,FALSE)</f>
        <v>5</v>
      </c>
      <c r="R1387" s="2">
        <f>VLOOKUP($A1387,[1]products_2021_10_19_12_46_45!$A$3:$S$481,12,FALSE)</f>
        <v>5</v>
      </c>
      <c r="S1387" s="2">
        <f>VLOOKUP($A1387,[1]products_2021_10_19_12_46_45!$A$3:$S$481,13,FALSE)</f>
        <v>5</v>
      </c>
      <c r="T1387" s="2">
        <f>VLOOKUP($A1387,[1]products_2021_10_19_12_46_45!$A$3:$S$481,14,FALSE)</f>
        <v>0.03</v>
      </c>
      <c r="U1387" s="2"/>
      <c r="V1387" s="2"/>
      <c r="W1387" s="2"/>
      <c r="X1387" s="2"/>
      <c r="Y1387" s="2"/>
      <c r="Z1387" s="2"/>
      <c r="AA1387" s="2"/>
      <c r="AB1387" s="2"/>
      <c r="AC1387" s="2"/>
      <c r="AD1387" s="2"/>
      <c r="AE1387" s="2"/>
      <c r="AF1387" s="2"/>
      <c r="AG1387" s="2"/>
      <c r="AH1387" s="2"/>
      <c r="AI1387" s="2"/>
      <c r="AJ1387" s="2"/>
      <c r="AK1387" s="2"/>
      <c r="AL1387" s="2"/>
      <c r="AM1387" s="2"/>
      <c r="AN1387" s="2"/>
      <c r="AO1387" s="2"/>
      <c r="AP1387" s="2"/>
      <c r="AQ1387" s="2"/>
      <c r="AR1387" s="2"/>
      <c r="AS1387" s="2"/>
    </row>
    <row r="1388" spans="1:45" hidden="1" x14ac:dyDescent="0.25">
      <c r="A1388" s="2">
        <v>973</v>
      </c>
      <c r="B1388" s="2">
        <v>510100708</v>
      </c>
      <c r="C1388" s="2">
        <f>VLOOKUP($A1388,[1]products_2021_10_19_12_46_45!$A$3:$S$481,3,FALSE)</f>
        <v>5101007</v>
      </c>
      <c r="D1388" s="2" t="str">
        <f>VLOOKUP($A1388,[1]products_2021_10_19_12_46_45!$A$3:$S$481,4,FALSE)</f>
        <v>Garibaldina Rip Mao Desértico T:3XL-5XL</v>
      </c>
      <c r="E1388" s="3" t="s">
        <v>58</v>
      </c>
      <c r="F1388" s="4"/>
      <c r="G1388" s="2" t="str">
        <f>VLOOKUP($A1388,[1]products_2021_10_19_12_46_45!$A$3:$S$481,16,FALSE)</f>
        <v>Cuello tipo mao ajustable con abrojo._x000D_
Cierres y abrojos._x000D_
Porta lapicera._x000D_
Puños regulables._x000D_
Fuelle en espalda.</v>
      </c>
      <c r="H1388" s="2" t="str">
        <f>IFERROR(VLOOKUP($A1388,[1]products_2021_10_19_12_46_45!$A$3:$S$481,17,FALSE),"")</f>
        <v>Abrojos delanteros para identificación y/o insignia._x000D_
4 Bolsillos frontales._x000D_
2 bolsillos en manga.</v>
      </c>
      <c r="I1388" s="2" t="str">
        <f>VLOOKUP($A1388,[1]products_2021_10_19_12_46_45!$A$3:$S$481,5,FALSE)</f>
        <v>Indumentaria militar</v>
      </c>
      <c r="J1388" s="2" t="str">
        <f>IFERROR(VLOOKUP($A1388,[1]products_2021_10_19_12_46_45!$A$3:$S$481,6,FALSE),"")</f>
        <v>Garibaldinas o chaquetillas</v>
      </c>
      <c r="K1388" s="2" t="str">
        <f>IFERROR(VLOOKUP($A1388,[1]products_2021_10_19_12_46_45!$A$3:$S$481,7,FALSE),"")</f>
        <v>Camufladas - Miméticas</v>
      </c>
      <c r="L1388" s="2" t="str">
        <f>IFERROR(VLOOKUP($A1388,[1]products_2021_10_19_12_46_45!$A$3:$S$481,8,FALSE),"")</f>
        <v/>
      </c>
      <c r="M1388" s="2" t="str">
        <f>IFERROR(VLOOKUP($A1388,[1]products_2021_10_19_12_46_45!$A$3:$S$481,9,FALSE),"")</f>
        <v>Garibaldina, Mimético, Mao</v>
      </c>
      <c r="N1388" s="2">
        <f>IFERROR(VLOOKUP(C1388,[2]articulo!$A$1:$D$9000,4,FALSE),"")</f>
        <v>0</v>
      </c>
      <c r="O1388" s="2" t="str">
        <f>VLOOKUP($A1388,[1]products_2021_10_19_12_46_45!$A$3:$S$481,18,FALSE)</f>
        <v>https://rerda.com/4650/garibaldina-rip-mao-desertico-t3xl-5xl.jpg,https://rerda.com/4651/garibaldina-rip-mao-desertico-t3xl-5xl.jpg,https://rerda.com/4652/garibaldina-rip-mao-desertico-t3xl-5xl.jpg,https://rerda.com/4653/garibaldina-rip-mao-desertico-t3xl-5xl.jpg,https://rerda.com/4654/garibaldina-rip-mao-desertico-t3xl-5xl.jpg</v>
      </c>
      <c r="P1388" s="2">
        <f>IFERROR(VLOOKUP(B1388,[3]stock!$A$1:$B$9000,2,FALSE),"0")</f>
        <v>0</v>
      </c>
      <c r="Q1388" s="2">
        <f>VLOOKUP($A1388,[1]products_2021_10_19_12_46_45!$A$3:$S$481,11,FALSE)</f>
        <v>5</v>
      </c>
      <c r="R1388" s="2">
        <f>VLOOKUP($A1388,[1]products_2021_10_19_12_46_45!$A$3:$S$481,12,FALSE)</f>
        <v>5</v>
      </c>
      <c r="S1388" s="2">
        <f>VLOOKUP($A1388,[1]products_2021_10_19_12_46_45!$A$3:$S$481,13,FALSE)</f>
        <v>5</v>
      </c>
      <c r="T1388" s="2">
        <f>VLOOKUP($A1388,[1]products_2021_10_19_12_46_45!$A$3:$S$481,14,FALSE)</f>
        <v>0.03</v>
      </c>
      <c r="U1388" s="2"/>
      <c r="V1388" s="2"/>
      <c r="W1388" s="2"/>
      <c r="X1388" s="2"/>
      <c r="Y1388" s="2"/>
      <c r="Z1388" s="2"/>
      <c r="AA1388" s="2"/>
      <c r="AB1388" s="2"/>
      <c r="AC1388" s="2"/>
      <c r="AD1388" s="2"/>
      <c r="AE1388" s="2"/>
      <c r="AF1388" s="2"/>
      <c r="AG1388" s="2"/>
      <c r="AH1388" s="2"/>
      <c r="AI1388" s="2"/>
      <c r="AJ1388" s="2"/>
      <c r="AK1388" s="2"/>
      <c r="AL1388" s="2"/>
      <c r="AM1388" s="2"/>
      <c r="AN1388" s="2"/>
      <c r="AO1388" s="2"/>
      <c r="AP1388" s="2"/>
      <c r="AQ1388" s="2"/>
      <c r="AR1388" s="2"/>
      <c r="AS1388" s="2"/>
    </row>
    <row r="1389" spans="1:45" hidden="1" x14ac:dyDescent="0.25">
      <c r="A1389" s="2">
        <v>973</v>
      </c>
      <c r="B1389" s="2">
        <v>510100709</v>
      </c>
      <c r="C1389" s="2">
        <f>VLOOKUP($A1389,[1]products_2021_10_19_12_46_45!$A$3:$S$481,3,FALSE)</f>
        <v>5101007</v>
      </c>
      <c r="D1389" s="2" t="str">
        <f>VLOOKUP($A1389,[1]products_2021_10_19_12_46_45!$A$3:$S$481,4,FALSE)</f>
        <v>Garibaldina Rip Mao Desértico T:3XL-5XL</v>
      </c>
      <c r="E1389" s="3" t="s">
        <v>59</v>
      </c>
      <c r="F1389" s="4"/>
      <c r="G1389" s="2" t="str">
        <f>VLOOKUP($A1389,[1]products_2021_10_19_12_46_45!$A$3:$S$481,16,FALSE)</f>
        <v>Cuello tipo mao ajustable con abrojo._x000D_
Cierres y abrojos._x000D_
Porta lapicera._x000D_
Puños regulables._x000D_
Fuelle en espalda.</v>
      </c>
      <c r="H1389" s="2" t="str">
        <f>IFERROR(VLOOKUP($A1389,[1]products_2021_10_19_12_46_45!$A$3:$S$481,17,FALSE),"")</f>
        <v>Abrojos delanteros para identificación y/o insignia._x000D_
4 Bolsillos frontales._x000D_
2 bolsillos en manga.</v>
      </c>
      <c r="I1389" s="2" t="str">
        <f>VLOOKUP($A1389,[1]products_2021_10_19_12_46_45!$A$3:$S$481,5,FALSE)</f>
        <v>Indumentaria militar</v>
      </c>
      <c r="J1389" s="2" t="str">
        <f>IFERROR(VLOOKUP($A1389,[1]products_2021_10_19_12_46_45!$A$3:$S$481,6,FALSE),"")</f>
        <v>Garibaldinas o chaquetillas</v>
      </c>
      <c r="K1389" s="2" t="str">
        <f>IFERROR(VLOOKUP($A1389,[1]products_2021_10_19_12_46_45!$A$3:$S$481,7,FALSE),"")</f>
        <v>Camufladas - Miméticas</v>
      </c>
      <c r="L1389" s="2" t="str">
        <f>IFERROR(VLOOKUP($A1389,[1]products_2021_10_19_12_46_45!$A$3:$S$481,8,FALSE),"")</f>
        <v/>
      </c>
      <c r="M1389" s="2" t="str">
        <f>IFERROR(VLOOKUP($A1389,[1]products_2021_10_19_12_46_45!$A$3:$S$481,9,FALSE),"")</f>
        <v>Garibaldina, Mimético, Mao</v>
      </c>
      <c r="N1389" s="2">
        <f>IFERROR(VLOOKUP(C1389,[2]articulo!$A$1:$D$9000,4,FALSE),"")</f>
        <v>0</v>
      </c>
      <c r="O1389" s="2" t="str">
        <f>VLOOKUP($A1389,[1]products_2021_10_19_12_46_45!$A$3:$S$481,18,FALSE)</f>
        <v>https://rerda.com/4650/garibaldina-rip-mao-desertico-t3xl-5xl.jpg,https://rerda.com/4651/garibaldina-rip-mao-desertico-t3xl-5xl.jpg,https://rerda.com/4652/garibaldina-rip-mao-desertico-t3xl-5xl.jpg,https://rerda.com/4653/garibaldina-rip-mao-desertico-t3xl-5xl.jpg,https://rerda.com/4654/garibaldina-rip-mao-desertico-t3xl-5xl.jpg</v>
      </c>
      <c r="P1389" s="2">
        <f>IFERROR(VLOOKUP(B1389,[3]stock!$A$1:$B$9000,2,FALSE),"0")</f>
        <v>0</v>
      </c>
      <c r="Q1389" s="2">
        <f>VLOOKUP($A1389,[1]products_2021_10_19_12_46_45!$A$3:$S$481,11,FALSE)</f>
        <v>5</v>
      </c>
      <c r="R1389" s="2">
        <f>VLOOKUP($A1389,[1]products_2021_10_19_12_46_45!$A$3:$S$481,12,FALSE)</f>
        <v>5</v>
      </c>
      <c r="S1389" s="2">
        <f>VLOOKUP($A1389,[1]products_2021_10_19_12_46_45!$A$3:$S$481,13,FALSE)</f>
        <v>5</v>
      </c>
      <c r="T1389" s="2">
        <f>VLOOKUP($A1389,[1]products_2021_10_19_12_46_45!$A$3:$S$481,14,FALSE)</f>
        <v>0.03</v>
      </c>
      <c r="U1389" s="2"/>
      <c r="V1389" s="2"/>
      <c r="W1389" s="2"/>
      <c r="X1389" s="2"/>
      <c r="Y1389" s="2"/>
      <c r="Z1389" s="2"/>
      <c r="AA1389" s="2"/>
      <c r="AB1389" s="2"/>
      <c r="AC1389" s="2"/>
      <c r="AD1389" s="2"/>
      <c r="AE1389" s="2"/>
      <c r="AF1389" s="2"/>
      <c r="AG1389" s="2"/>
      <c r="AH1389" s="2"/>
      <c r="AI1389" s="2"/>
      <c r="AJ1389" s="2"/>
      <c r="AK1389" s="2"/>
      <c r="AL1389" s="2"/>
      <c r="AM1389" s="2"/>
      <c r="AN1389" s="2"/>
      <c r="AO1389" s="2"/>
      <c r="AP1389" s="2"/>
      <c r="AQ1389" s="2"/>
      <c r="AR1389" s="2"/>
      <c r="AS1389" s="2"/>
    </row>
    <row r="1390" spans="1:45" hidden="1" x14ac:dyDescent="0.25">
      <c r="A1390" s="2">
        <v>923</v>
      </c>
      <c r="B1390" s="2">
        <v>510100900</v>
      </c>
      <c r="C1390" s="2">
        <f>VLOOKUP($A1390,[1]products_2021_10_19_12_46_45!$A$3:$S$481,3,FALSE)</f>
        <v>5101009</v>
      </c>
      <c r="D1390" s="2" t="str">
        <f>VLOOKUP($A1390,[1]products_2021_10_19_12_46_45!$A$3:$S$481,4,FALSE)</f>
        <v>Campera Corta cuello desmontable Azul</v>
      </c>
      <c r="E1390" s="3" t="s">
        <v>45</v>
      </c>
      <c r="F1390" s="4"/>
      <c r="G1390" s="2" t="str">
        <f>VLOOKUP($A1390,[1]products_2021_10_19_12_46_45!$A$3:$S$481,16,FALSE)</f>
        <v>&lt;p&gt;Cuello de piel desmontable. Charreteras con broches. Capucha desmontable. Bolsillo con cierre en brazo izquierdo.&lt;/p&gt;</v>
      </c>
      <c r="H1390" s="2" t="str">
        <f>IFERROR(VLOOKUP($A1390,[1]products_2021_10_19_12_46_45!$A$3:$S$481,17,FALSE),"")</f>
        <v>&lt;p&gt;Super abrigada: rellena con fibra hueca. Muy elegante.&lt;/p&gt;</v>
      </c>
      <c r="I1390" s="2" t="str">
        <f>VLOOKUP($A1390,[1]products_2021_10_19_12_46_45!$A$3:$S$481,5,FALSE)</f>
        <v>Indumentaria militar</v>
      </c>
      <c r="J1390" s="2" t="str">
        <f>IFERROR(VLOOKUP($A1390,[1]products_2021_10_19_12_46_45!$A$3:$S$481,6,FALSE),"")</f>
        <v>Camperas Policiales y Seguridad Privada</v>
      </c>
      <c r="K1390" s="2" t="str">
        <f>IFERROR(VLOOKUP($A1390,[1]products_2021_10_19_12_46_45!$A$3:$S$481,7,FALSE),"")</f>
        <v/>
      </c>
      <c r="L1390" s="2" t="str">
        <f>IFERROR(VLOOKUP($A1390,[1]products_2021_10_19_12_46_45!$A$3:$S$481,8,FALSE),"")</f>
        <v/>
      </c>
      <c r="M1390" s="2" t="str">
        <f>IFERROR(VLOOKUP($A1390,[1]products_2021_10_19_12_46_45!$A$3:$S$481,9,FALSE),"")</f>
        <v>Campera, Gabardina Satinada</v>
      </c>
      <c r="N1390" s="2">
        <f>IFERROR(VLOOKUP(C1390,[2]articulo!$A$1:$D$9000,4,FALSE),"")</f>
        <v>5899.99</v>
      </c>
      <c r="O1390" s="2" t="str">
        <f>VLOOKUP($A1390,[1]products_2021_10_19_12_46_45!$A$3:$S$481,18,FALSE)</f>
        <v>https://rerda.com/4364/campera-corta-cuello-desmontable-azul.jpg,https://rerda.com/4365/campera-corta-cuello-desmontable-azul.jpg,https://rerda.com/4366/campera-corta-cuello-desmontable-azul.jpg,https://rerda.com/6445/campera-corta-cuello-desmontable-azul.jpg</v>
      </c>
      <c r="P1390" s="2">
        <f>IFERROR(VLOOKUP(B1390,[3]stock!$A$1:$B$9000,2,FALSE),"0")</f>
        <v>0</v>
      </c>
      <c r="Q1390" s="2">
        <f>VLOOKUP($A1390,[1]products_2021_10_19_12_46_45!$A$3:$S$481,11,FALSE)</f>
        <v>5</v>
      </c>
      <c r="R1390" s="2">
        <f>VLOOKUP($A1390,[1]products_2021_10_19_12_46_45!$A$3:$S$481,12,FALSE)</f>
        <v>5</v>
      </c>
      <c r="S1390" s="2">
        <f>VLOOKUP($A1390,[1]products_2021_10_19_12_46_45!$A$3:$S$481,13,FALSE)</f>
        <v>5</v>
      </c>
      <c r="T1390" s="2">
        <f>VLOOKUP($A1390,[1]products_2021_10_19_12_46_45!$A$3:$S$481,14,FALSE)</f>
        <v>0.03</v>
      </c>
      <c r="U1390" s="2"/>
      <c r="V1390" s="2"/>
      <c r="W1390" s="2"/>
      <c r="X1390" s="2"/>
      <c r="Y1390" s="2"/>
      <c r="Z1390" s="2"/>
      <c r="AA1390" s="2"/>
      <c r="AB1390" s="2"/>
      <c r="AC1390" s="2"/>
      <c r="AD1390" s="2"/>
      <c r="AE1390" s="2"/>
      <c r="AF1390" s="2"/>
      <c r="AG1390" s="2"/>
      <c r="AH1390" s="2"/>
      <c r="AI1390" s="2"/>
      <c r="AJ1390" s="2"/>
      <c r="AK1390" s="2"/>
      <c r="AL1390" s="2"/>
      <c r="AM1390" s="2"/>
      <c r="AN1390" s="2"/>
      <c r="AO1390" s="2"/>
      <c r="AP1390" s="2"/>
      <c r="AQ1390" s="2"/>
      <c r="AR1390" s="2"/>
      <c r="AS1390" s="2"/>
    </row>
    <row r="1391" spans="1:45" hidden="1" x14ac:dyDescent="0.25">
      <c r="A1391" s="2">
        <v>923</v>
      </c>
      <c r="B1391" s="2">
        <v>510100901</v>
      </c>
      <c r="C1391" s="2">
        <f>VLOOKUP($A1391,[1]products_2021_10_19_12_46_45!$A$3:$S$481,3,FALSE)</f>
        <v>5101009</v>
      </c>
      <c r="D1391" s="2" t="str">
        <f>VLOOKUP($A1391,[1]products_2021_10_19_12_46_45!$A$3:$S$481,4,FALSE)</f>
        <v>Campera Corta cuello desmontable Azul</v>
      </c>
      <c r="E1391" s="3" t="s">
        <v>46</v>
      </c>
      <c r="F1391" s="4"/>
      <c r="G1391" s="2" t="str">
        <f>VLOOKUP($A1391,[1]products_2021_10_19_12_46_45!$A$3:$S$481,16,FALSE)</f>
        <v>&lt;p&gt;Cuello de piel desmontable. Charreteras con broches. Capucha desmontable. Bolsillo con cierre en brazo izquierdo.&lt;/p&gt;</v>
      </c>
      <c r="H1391" s="2" t="str">
        <f>IFERROR(VLOOKUP($A1391,[1]products_2021_10_19_12_46_45!$A$3:$S$481,17,FALSE),"")</f>
        <v>&lt;p&gt;Super abrigada: rellena con fibra hueca. Muy elegante.&lt;/p&gt;</v>
      </c>
      <c r="I1391" s="2" t="str">
        <f>VLOOKUP($A1391,[1]products_2021_10_19_12_46_45!$A$3:$S$481,5,FALSE)</f>
        <v>Indumentaria militar</v>
      </c>
      <c r="J1391" s="2" t="str">
        <f>IFERROR(VLOOKUP($A1391,[1]products_2021_10_19_12_46_45!$A$3:$S$481,6,FALSE),"")</f>
        <v>Camperas Policiales y Seguridad Privada</v>
      </c>
      <c r="K1391" s="2" t="str">
        <f>IFERROR(VLOOKUP($A1391,[1]products_2021_10_19_12_46_45!$A$3:$S$481,7,FALSE),"")</f>
        <v/>
      </c>
      <c r="L1391" s="2" t="str">
        <f>IFERROR(VLOOKUP($A1391,[1]products_2021_10_19_12_46_45!$A$3:$S$481,8,FALSE),"")</f>
        <v/>
      </c>
      <c r="M1391" s="2" t="str">
        <f>IFERROR(VLOOKUP($A1391,[1]products_2021_10_19_12_46_45!$A$3:$S$481,9,FALSE),"")</f>
        <v>Campera, Gabardina Satinada</v>
      </c>
      <c r="N1391" s="2">
        <f>IFERROR(VLOOKUP(C1391,[2]articulo!$A$1:$D$9000,4,FALSE),"")</f>
        <v>5899.99</v>
      </c>
      <c r="O1391" s="2" t="str">
        <f>VLOOKUP($A1391,[1]products_2021_10_19_12_46_45!$A$3:$S$481,18,FALSE)</f>
        <v>https://rerda.com/4364/campera-corta-cuello-desmontable-azul.jpg,https://rerda.com/4365/campera-corta-cuello-desmontable-azul.jpg,https://rerda.com/4366/campera-corta-cuello-desmontable-azul.jpg,https://rerda.com/6445/campera-corta-cuello-desmontable-azul.jpg</v>
      </c>
      <c r="P1391" s="2">
        <f>IFERROR(VLOOKUP(B1391,[3]stock!$A$1:$B$9000,2,FALSE),"0")</f>
        <v>4</v>
      </c>
      <c r="Q1391" s="2">
        <f>VLOOKUP($A1391,[1]products_2021_10_19_12_46_45!$A$3:$S$481,11,FALSE)</f>
        <v>5</v>
      </c>
      <c r="R1391" s="2">
        <f>VLOOKUP($A1391,[1]products_2021_10_19_12_46_45!$A$3:$S$481,12,FALSE)</f>
        <v>5</v>
      </c>
      <c r="S1391" s="2">
        <f>VLOOKUP($A1391,[1]products_2021_10_19_12_46_45!$A$3:$S$481,13,FALSE)</f>
        <v>5</v>
      </c>
      <c r="T1391" s="2">
        <f>VLOOKUP($A1391,[1]products_2021_10_19_12_46_45!$A$3:$S$481,14,FALSE)</f>
        <v>0.03</v>
      </c>
      <c r="U1391" s="2"/>
      <c r="V1391" s="2"/>
      <c r="W1391" s="2"/>
      <c r="X1391" s="2"/>
      <c r="Y1391" s="2"/>
      <c r="Z1391" s="2"/>
      <c r="AA1391" s="2"/>
      <c r="AB1391" s="2"/>
      <c r="AC1391" s="2"/>
      <c r="AD1391" s="2"/>
      <c r="AE1391" s="2"/>
      <c r="AF1391" s="2"/>
      <c r="AG1391" s="2"/>
      <c r="AH1391" s="2"/>
      <c r="AI1391" s="2"/>
      <c r="AJ1391" s="2"/>
      <c r="AK1391" s="2"/>
      <c r="AL1391" s="2"/>
      <c r="AM1391" s="2"/>
      <c r="AN1391" s="2"/>
      <c r="AO1391" s="2"/>
      <c r="AP1391" s="2"/>
      <c r="AQ1391" s="2"/>
      <c r="AR1391" s="2"/>
      <c r="AS1391" s="2"/>
    </row>
    <row r="1392" spans="1:45" hidden="1" x14ac:dyDescent="0.25">
      <c r="A1392" s="2">
        <v>923</v>
      </c>
      <c r="B1392" s="2">
        <v>510100902</v>
      </c>
      <c r="C1392" s="2">
        <f>VLOOKUP($A1392,[1]products_2021_10_19_12_46_45!$A$3:$S$481,3,FALSE)</f>
        <v>5101009</v>
      </c>
      <c r="D1392" s="2" t="str">
        <f>VLOOKUP($A1392,[1]products_2021_10_19_12_46_45!$A$3:$S$481,4,FALSE)</f>
        <v>Campera Corta cuello desmontable Azul</v>
      </c>
      <c r="E1392" s="3" t="s">
        <v>47</v>
      </c>
      <c r="F1392" s="4"/>
      <c r="G1392" s="2" t="str">
        <f>VLOOKUP($A1392,[1]products_2021_10_19_12_46_45!$A$3:$S$481,16,FALSE)</f>
        <v>&lt;p&gt;Cuello de piel desmontable. Charreteras con broches. Capucha desmontable. Bolsillo con cierre en brazo izquierdo.&lt;/p&gt;</v>
      </c>
      <c r="H1392" s="2" t="str">
        <f>IFERROR(VLOOKUP($A1392,[1]products_2021_10_19_12_46_45!$A$3:$S$481,17,FALSE),"")</f>
        <v>&lt;p&gt;Super abrigada: rellena con fibra hueca. Muy elegante.&lt;/p&gt;</v>
      </c>
      <c r="I1392" s="2" t="str">
        <f>VLOOKUP($A1392,[1]products_2021_10_19_12_46_45!$A$3:$S$481,5,FALSE)</f>
        <v>Indumentaria militar</v>
      </c>
      <c r="J1392" s="2" t="str">
        <f>IFERROR(VLOOKUP($A1392,[1]products_2021_10_19_12_46_45!$A$3:$S$481,6,FALSE),"")</f>
        <v>Camperas Policiales y Seguridad Privada</v>
      </c>
      <c r="K1392" s="2" t="str">
        <f>IFERROR(VLOOKUP($A1392,[1]products_2021_10_19_12_46_45!$A$3:$S$481,7,FALSE),"")</f>
        <v/>
      </c>
      <c r="L1392" s="2" t="str">
        <f>IFERROR(VLOOKUP($A1392,[1]products_2021_10_19_12_46_45!$A$3:$S$481,8,FALSE),"")</f>
        <v/>
      </c>
      <c r="M1392" s="2" t="str">
        <f>IFERROR(VLOOKUP($A1392,[1]products_2021_10_19_12_46_45!$A$3:$S$481,9,FALSE),"")</f>
        <v>Campera, Gabardina Satinada</v>
      </c>
      <c r="N1392" s="2">
        <f>IFERROR(VLOOKUP(C1392,[2]articulo!$A$1:$D$9000,4,FALSE),"")</f>
        <v>5899.99</v>
      </c>
      <c r="O1392" s="2" t="str">
        <f>VLOOKUP($A1392,[1]products_2021_10_19_12_46_45!$A$3:$S$481,18,FALSE)</f>
        <v>https://rerda.com/4364/campera-corta-cuello-desmontable-azul.jpg,https://rerda.com/4365/campera-corta-cuello-desmontable-azul.jpg,https://rerda.com/4366/campera-corta-cuello-desmontable-azul.jpg,https://rerda.com/6445/campera-corta-cuello-desmontable-azul.jpg</v>
      </c>
      <c r="P1392" s="2">
        <f>IFERROR(VLOOKUP(B1392,[3]stock!$A$1:$B$9000,2,FALSE),"0")</f>
        <v>6</v>
      </c>
      <c r="Q1392" s="2">
        <f>VLOOKUP($A1392,[1]products_2021_10_19_12_46_45!$A$3:$S$481,11,FALSE)</f>
        <v>5</v>
      </c>
      <c r="R1392" s="2">
        <f>VLOOKUP($A1392,[1]products_2021_10_19_12_46_45!$A$3:$S$481,12,FALSE)</f>
        <v>5</v>
      </c>
      <c r="S1392" s="2">
        <f>VLOOKUP($A1392,[1]products_2021_10_19_12_46_45!$A$3:$S$481,13,FALSE)</f>
        <v>5</v>
      </c>
      <c r="T1392" s="2">
        <f>VLOOKUP($A1392,[1]products_2021_10_19_12_46_45!$A$3:$S$481,14,FALSE)</f>
        <v>0.03</v>
      </c>
      <c r="U1392" s="2"/>
      <c r="V1392" s="2"/>
      <c r="W1392" s="2"/>
      <c r="X1392" s="2"/>
      <c r="Y1392" s="2"/>
      <c r="Z1392" s="2"/>
      <c r="AA1392" s="2"/>
      <c r="AB1392" s="2"/>
      <c r="AC1392" s="2"/>
      <c r="AD1392" s="2"/>
      <c r="AE1392" s="2"/>
      <c r="AF1392" s="2"/>
      <c r="AG1392" s="2"/>
      <c r="AH1392" s="2"/>
      <c r="AI1392" s="2"/>
      <c r="AJ1392" s="2"/>
      <c r="AK1392" s="2"/>
      <c r="AL1392" s="2"/>
      <c r="AM1392" s="2"/>
      <c r="AN1392" s="2"/>
      <c r="AO1392" s="2"/>
      <c r="AP1392" s="2"/>
      <c r="AQ1392" s="2"/>
      <c r="AR1392" s="2"/>
      <c r="AS1392" s="2"/>
    </row>
    <row r="1393" spans="1:45" hidden="1" x14ac:dyDescent="0.25">
      <c r="A1393" s="2">
        <v>923</v>
      </c>
      <c r="B1393" s="2">
        <v>510100903</v>
      </c>
      <c r="C1393" s="2">
        <f>VLOOKUP($A1393,[1]products_2021_10_19_12_46_45!$A$3:$S$481,3,FALSE)</f>
        <v>5101009</v>
      </c>
      <c r="D1393" s="2" t="str">
        <f>VLOOKUP($A1393,[1]products_2021_10_19_12_46_45!$A$3:$S$481,4,FALSE)</f>
        <v>Campera Corta cuello desmontable Azul</v>
      </c>
      <c r="E1393" s="3" t="s">
        <v>48</v>
      </c>
      <c r="F1393" s="4"/>
      <c r="G1393" s="2" t="str">
        <f>VLOOKUP($A1393,[1]products_2021_10_19_12_46_45!$A$3:$S$481,16,FALSE)</f>
        <v>&lt;p&gt;Cuello de piel desmontable. Charreteras con broches. Capucha desmontable. Bolsillo con cierre en brazo izquierdo.&lt;/p&gt;</v>
      </c>
      <c r="H1393" s="2" t="str">
        <f>IFERROR(VLOOKUP($A1393,[1]products_2021_10_19_12_46_45!$A$3:$S$481,17,FALSE),"")</f>
        <v>&lt;p&gt;Super abrigada: rellena con fibra hueca. Muy elegante.&lt;/p&gt;</v>
      </c>
      <c r="I1393" s="2" t="str">
        <f>VLOOKUP($A1393,[1]products_2021_10_19_12_46_45!$A$3:$S$481,5,FALSE)</f>
        <v>Indumentaria militar</v>
      </c>
      <c r="J1393" s="2" t="str">
        <f>IFERROR(VLOOKUP($A1393,[1]products_2021_10_19_12_46_45!$A$3:$S$481,6,FALSE),"")</f>
        <v>Camperas Policiales y Seguridad Privada</v>
      </c>
      <c r="K1393" s="2" t="str">
        <f>IFERROR(VLOOKUP($A1393,[1]products_2021_10_19_12_46_45!$A$3:$S$481,7,FALSE),"")</f>
        <v/>
      </c>
      <c r="L1393" s="2" t="str">
        <f>IFERROR(VLOOKUP($A1393,[1]products_2021_10_19_12_46_45!$A$3:$S$481,8,FALSE),"")</f>
        <v/>
      </c>
      <c r="M1393" s="2" t="str">
        <f>IFERROR(VLOOKUP($A1393,[1]products_2021_10_19_12_46_45!$A$3:$S$481,9,FALSE),"")</f>
        <v>Campera, Gabardina Satinada</v>
      </c>
      <c r="N1393" s="2">
        <f>IFERROR(VLOOKUP(C1393,[2]articulo!$A$1:$D$9000,4,FALSE),"")</f>
        <v>5899.99</v>
      </c>
      <c r="O1393" s="2" t="str">
        <f>VLOOKUP($A1393,[1]products_2021_10_19_12_46_45!$A$3:$S$481,18,FALSE)</f>
        <v>https://rerda.com/4364/campera-corta-cuello-desmontable-azul.jpg,https://rerda.com/4365/campera-corta-cuello-desmontable-azul.jpg,https://rerda.com/4366/campera-corta-cuello-desmontable-azul.jpg,https://rerda.com/6445/campera-corta-cuello-desmontable-azul.jpg</v>
      </c>
      <c r="P1393" s="2">
        <f>IFERROR(VLOOKUP(B1393,[3]stock!$A$1:$B$9000,2,FALSE),"0")</f>
        <v>0</v>
      </c>
      <c r="Q1393" s="2">
        <f>VLOOKUP($A1393,[1]products_2021_10_19_12_46_45!$A$3:$S$481,11,FALSE)</f>
        <v>5</v>
      </c>
      <c r="R1393" s="2">
        <f>VLOOKUP($A1393,[1]products_2021_10_19_12_46_45!$A$3:$S$481,12,FALSE)</f>
        <v>5</v>
      </c>
      <c r="S1393" s="2">
        <f>VLOOKUP($A1393,[1]products_2021_10_19_12_46_45!$A$3:$S$481,13,FALSE)</f>
        <v>5</v>
      </c>
      <c r="T1393" s="2">
        <f>VLOOKUP($A1393,[1]products_2021_10_19_12_46_45!$A$3:$S$481,14,FALSE)</f>
        <v>0.03</v>
      </c>
      <c r="U1393" s="2"/>
      <c r="V1393" s="2"/>
      <c r="W1393" s="2"/>
      <c r="X1393" s="2"/>
      <c r="Y1393" s="2"/>
      <c r="Z1393" s="2"/>
      <c r="AA1393" s="2"/>
      <c r="AB1393" s="2"/>
      <c r="AC1393" s="2"/>
      <c r="AD1393" s="2"/>
      <c r="AE1393" s="2"/>
      <c r="AF1393" s="2"/>
      <c r="AG1393" s="2"/>
      <c r="AH1393" s="2"/>
      <c r="AI1393" s="2"/>
      <c r="AJ1393" s="2"/>
      <c r="AK1393" s="2"/>
      <c r="AL1393" s="2"/>
      <c r="AM1393" s="2"/>
      <c r="AN1393" s="2"/>
      <c r="AO1393" s="2"/>
      <c r="AP1393" s="2"/>
      <c r="AQ1393" s="2"/>
      <c r="AR1393" s="2"/>
      <c r="AS1393" s="2"/>
    </row>
    <row r="1394" spans="1:45" hidden="1" x14ac:dyDescent="0.25">
      <c r="A1394" s="2">
        <v>923</v>
      </c>
      <c r="B1394" s="2">
        <v>510100904</v>
      </c>
      <c r="C1394" s="2">
        <f>VLOOKUP($A1394,[1]products_2021_10_19_12_46_45!$A$3:$S$481,3,FALSE)</f>
        <v>5101009</v>
      </c>
      <c r="D1394" s="2" t="str">
        <f>VLOOKUP($A1394,[1]products_2021_10_19_12_46_45!$A$3:$S$481,4,FALSE)</f>
        <v>Campera Corta cuello desmontable Azul</v>
      </c>
      <c r="E1394" s="3" t="s">
        <v>49</v>
      </c>
      <c r="F1394" s="4"/>
      <c r="G1394" s="2" t="str">
        <f>VLOOKUP($A1394,[1]products_2021_10_19_12_46_45!$A$3:$S$481,16,FALSE)</f>
        <v>&lt;p&gt;Cuello de piel desmontable. Charreteras con broches. Capucha desmontable. Bolsillo con cierre en brazo izquierdo.&lt;/p&gt;</v>
      </c>
      <c r="H1394" s="2" t="str">
        <f>IFERROR(VLOOKUP($A1394,[1]products_2021_10_19_12_46_45!$A$3:$S$481,17,FALSE),"")</f>
        <v>&lt;p&gt;Super abrigada: rellena con fibra hueca. Muy elegante.&lt;/p&gt;</v>
      </c>
      <c r="I1394" s="2" t="str">
        <f>VLOOKUP($A1394,[1]products_2021_10_19_12_46_45!$A$3:$S$481,5,FALSE)</f>
        <v>Indumentaria militar</v>
      </c>
      <c r="J1394" s="2" t="str">
        <f>IFERROR(VLOOKUP($A1394,[1]products_2021_10_19_12_46_45!$A$3:$S$481,6,FALSE),"")</f>
        <v>Camperas Policiales y Seguridad Privada</v>
      </c>
      <c r="K1394" s="2" t="str">
        <f>IFERROR(VLOOKUP($A1394,[1]products_2021_10_19_12_46_45!$A$3:$S$481,7,FALSE),"")</f>
        <v/>
      </c>
      <c r="L1394" s="2" t="str">
        <f>IFERROR(VLOOKUP($A1394,[1]products_2021_10_19_12_46_45!$A$3:$S$481,8,FALSE),"")</f>
        <v/>
      </c>
      <c r="M1394" s="2" t="str">
        <f>IFERROR(VLOOKUP($A1394,[1]products_2021_10_19_12_46_45!$A$3:$S$481,9,FALSE),"")</f>
        <v>Campera, Gabardina Satinada</v>
      </c>
      <c r="N1394" s="2">
        <f>IFERROR(VLOOKUP(C1394,[2]articulo!$A$1:$D$9000,4,FALSE),"")</f>
        <v>5899.99</v>
      </c>
      <c r="O1394" s="2" t="str">
        <f>VLOOKUP($A1394,[1]products_2021_10_19_12_46_45!$A$3:$S$481,18,FALSE)</f>
        <v>https://rerda.com/4364/campera-corta-cuello-desmontable-azul.jpg,https://rerda.com/4365/campera-corta-cuello-desmontable-azul.jpg,https://rerda.com/4366/campera-corta-cuello-desmontable-azul.jpg,https://rerda.com/6445/campera-corta-cuello-desmontable-azul.jpg</v>
      </c>
      <c r="P1394" s="2">
        <f>IFERROR(VLOOKUP(B1394,[3]stock!$A$1:$B$9000,2,FALSE),"0")</f>
        <v>20</v>
      </c>
      <c r="Q1394" s="2">
        <f>VLOOKUP($A1394,[1]products_2021_10_19_12_46_45!$A$3:$S$481,11,FALSE)</f>
        <v>5</v>
      </c>
      <c r="R1394" s="2">
        <f>VLOOKUP($A1394,[1]products_2021_10_19_12_46_45!$A$3:$S$481,12,FALSE)</f>
        <v>5</v>
      </c>
      <c r="S1394" s="2">
        <f>VLOOKUP($A1394,[1]products_2021_10_19_12_46_45!$A$3:$S$481,13,FALSE)</f>
        <v>5</v>
      </c>
      <c r="T1394" s="2">
        <f>VLOOKUP($A1394,[1]products_2021_10_19_12_46_45!$A$3:$S$481,14,FALSE)</f>
        <v>0.03</v>
      </c>
      <c r="U1394" s="2"/>
      <c r="V1394" s="2"/>
      <c r="W1394" s="2"/>
      <c r="X1394" s="2"/>
      <c r="Y1394" s="2"/>
      <c r="Z1394" s="2"/>
      <c r="AA1394" s="2"/>
      <c r="AB1394" s="2"/>
      <c r="AC1394" s="2"/>
      <c r="AD1394" s="2"/>
      <c r="AE1394" s="2"/>
      <c r="AF1394" s="2"/>
      <c r="AG1394" s="2"/>
      <c r="AH1394" s="2"/>
      <c r="AI1394" s="2"/>
      <c r="AJ1394" s="2"/>
      <c r="AK1394" s="2"/>
      <c r="AL1394" s="2"/>
      <c r="AM1394" s="2"/>
      <c r="AN1394" s="2"/>
      <c r="AO1394" s="2"/>
      <c r="AP1394" s="2"/>
      <c r="AQ1394" s="2"/>
      <c r="AR1394" s="2"/>
      <c r="AS1394" s="2"/>
    </row>
    <row r="1395" spans="1:45" hidden="1" x14ac:dyDescent="0.25">
      <c r="A1395" s="2">
        <v>923</v>
      </c>
      <c r="B1395" s="2">
        <v>510100905</v>
      </c>
      <c r="C1395" s="2">
        <f>VLOOKUP($A1395,[1]products_2021_10_19_12_46_45!$A$3:$S$481,3,FALSE)</f>
        <v>5101009</v>
      </c>
      <c r="D1395" s="2" t="str">
        <f>VLOOKUP($A1395,[1]products_2021_10_19_12_46_45!$A$3:$S$481,4,FALSE)</f>
        <v>Campera Corta cuello desmontable Azul</v>
      </c>
      <c r="E1395" s="3" t="s">
        <v>50</v>
      </c>
      <c r="F1395" s="4"/>
      <c r="G1395" s="2" t="str">
        <f>VLOOKUP($A1395,[1]products_2021_10_19_12_46_45!$A$3:$S$481,16,FALSE)</f>
        <v>&lt;p&gt;Cuello de piel desmontable. Charreteras con broches. Capucha desmontable. Bolsillo con cierre en brazo izquierdo.&lt;/p&gt;</v>
      </c>
      <c r="H1395" s="2" t="str">
        <f>IFERROR(VLOOKUP($A1395,[1]products_2021_10_19_12_46_45!$A$3:$S$481,17,FALSE),"")</f>
        <v>&lt;p&gt;Super abrigada: rellena con fibra hueca. Muy elegante.&lt;/p&gt;</v>
      </c>
      <c r="I1395" s="2" t="str">
        <f>VLOOKUP($A1395,[1]products_2021_10_19_12_46_45!$A$3:$S$481,5,FALSE)</f>
        <v>Indumentaria militar</v>
      </c>
      <c r="J1395" s="2" t="str">
        <f>IFERROR(VLOOKUP($A1395,[1]products_2021_10_19_12_46_45!$A$3:$S$481,6,FALSE),"")</f>
        <v>Camperas Policiales y Seguridad Privada</v>
      </c>
      <c r="K1395" s="2" t="str">
        <f>IFERROR(VLOOKUP($A1395,[1]products_2021_10_19_12_46_45!$A$3:$S$481,7,FALSE),"")</f>
        <v/>
      </c>
      <c r="L1395" s="2" t="str">
        <f>IFERROR(VLOOKUP($A1395,[1]products_2021_10_19_12_46_45!$A$3:$S$481,8,FALSE),"")</f>
        <v/>
      </c>
      <c r="M1395" s="2" t="str">
        <f>IFERROR(VLOOKUP($A1395,[1]products_2021_10_19_12_46_45!$A$3:$S$481,9,FALSE),"")</f>
        <v>Campera, Gabardina Satinada</v>
      </c>
      <c r="N1395" s="2">
        <f>IFERROR(VLOOKUP(C1395,[2]articulo!$A$1:$D$9000,4,FALSE),"")</f>
        <v>5899.99</v>
      </c>
      <c r="O1395" s="2" t="str">
        <f>VLOOKUP($A1395,[1]products_2021_10_19_12_46_45!$A$3:$S$481,18,FALSE)</f>
        <v>https://rerda.com/4364/campera-corta-cuello-desmontable-azul.jpg,https://rerda.com/4365/campera-corta-cuello-desmontable-azul.jpg,https://rerda.com/4366/campera-corta-cuello-desmontable-azul.jpg,https://rerda.com/6445/campera-corta-cuello-desmontable-azul.jpg</v>
      </c>
      <c r="P1395" s="2">
        <f>IFERROR(VLOOKUP(B1395,[3]stock!$A$1:$B$9000,2,FALSE),"0")</f>
        <v>0</v>
      </c>
      <c r="Q1395" s="2">
        <f>VLOOKUP($A1395,[1]products_2021_10_19_12_46_45!$A$3:$S$481,11,FALSE)</f>
        <v>5</v>
      </c>
      <c r="R1395" s="2">
        <f>VLOOKUP($A1395,[1]products_2021_10_19_12_46_45!$A$3:$S$481,12,FALSE)</f>
        <v>5</v>
      </c>
      <c r="S1395" s="2">
        <f>VLOOKUP($A1395,[1]products_2021_10_19_12_46_45!$A$3:$S$481,13,FALSE)</f>
        <v>5</v>
      </c>
      <c r="T1395" s="2">
        <f>VLOOKUP($A1395,[1]products_2021_10_19_12_46_45!$A$3:$S$481,14,FALSE)</f>
        <v>0.03</v>
      </c>
      <c r="U1395" s="2"/>
      <c r="V1395" s="2"/>
      <c r="W1395" s="2"/>
      <c r="X1395" s="2"/>
      <c r="Y1395" s="2"/>
      <c r="Z1395" s="2"/>
      <c r="AA1395" s="2"/>
      <c r="AB1395" s="2"/>
      <c r="AC1395" s="2"/>
      <c r="AD1395" s="2"/>
      <c r="AE1395" s="2"/>
      <c r="AF1395" s="2"/>
      <c r="AG1395" s="2"/>
      <c r="AH1395" s="2"/>
      <c r="AI1395" s="2"/>
      <c r="AJ1395" s="2"/>
      <c r="AK1395" s="2"/>
      <c r="AL1395" s="2"/>
      <c r="AM1395" s="2"/>
      <c r="AN1395" s="2"/>
      <c r="AO1395" s="2"/>
      <c r="AP1395" s="2"/>
      <c r="AQ1395" s="2"/>
      <c r="AR1395" s="2"/>
      <c r="AS1395" s="2"/>
    </row>
    <row r="1396" spans="1:45" hidden="1" x14ac:dyDescent="0.25">
      <c r="A1396" s="2">
        <v>923</v>
      </c>
      <c r="B1396" s="2">
        <v>510100906</v>
      </c>
      <c r="C1396" s="2">
        <f>VLOOKUP($A1396,[1]products_2021_10_19_12_46_45!$A$3:$S$481,3,FALSE)</f>
        <v>5101009</v>
      </c>
      <c r="D1396" s="2" t="str">
        <f>VLOOKUP($A1396,[1]products_2021_10_19_12_46_45!$A$3:$S$481,4,FALSE)</f>
        <v>Campera Corta cuello desmontable Azul</v>
      </c>
      <c r="E1396" s="3" t="s">
        <v>51</v>
      </c>
      <c r="F1396" s="4"/>
      <c r="G1396" s="2" t="str">
        <f>VLOOKUP($A1396,[1]products_2021_10_19_12_46_45!$A$3:$S$481,16,FALSE)</f>
        <v>&lt;p&gt;Cuello de piel desmontable. Charreteras con broches. Capucha desmontable. Bolsillo con cierre en brazo izquierdo.&lt;/p&gt;</v>
      </c>
      <c r="H1396" s="2" t="str">
        <f>IFERROR(VLOOKUP($A1396,[1]products_2021_10_19_12_46_45!$A$3:$S$481,17,FALSE),"")</f>
        <v>&lt;p&gt;Super abrigada: rellena con fibra hueca. Muy elegante.&lt;/p&gt;</v>
      </c>
      <c r="I1396" s="2" t="str">
        <f>VLOOKUP($A1396,[1]products_2021_10_19_12_46_45!$A$3:$S$481,5,FALSE)</f>
        <v>Indumentaria militar</v>
      </c>
      <c r="J1396" s="2" t="str">
        <f>IFERROR(VLOOKUP($A1396,[1]products_2021_10_19_12_46_45!$A$3:$S$481,6,FALSE),"")</f>
        <v>Camperas Policiales y Seguridad Privada</v>
      </c>
      <c r="K1396" s="2" t="str">
        <f>IFERROR(VLOOKUP($A1396,[1]products_2021_10_19_12_46_45!$A$3:$S$481,7,FALSE),"")</f>
        <v/>
      </c>
      <c r="L1396" s="2" t="str">
        <f>IFERROR(VLOOKUP($A1396,[1]products_2021_10_19_12_46_45!$A$3:$S$481,8,FALSE),"")</f>
        <v/>
      </c>
      <c r="M1396" s="2" t="str">
        <f>IFERROR(VLOOKUP($A1396,[1]products_2021_10_19_12_46_45!$A$3:$S$481,9,FALSE),"")</f>
        <v>Campera, Gabardina Satinada</v>
      </c>
      <c r="N1396" s="2">
        <f>IFERROR(VLOOKUP(C1396,[2]articulo!$A$1:$D$9000,4,FALSE),"")</f>
        <v>5899.99</v>
      </c>
      <c r="O1396" s="2" t="str">
        <f>VLOOKUP($A1396,[1]products_2021_10_19_12_46_45!$A$3:$S$481,18,FALSE)</f>
        <v>https://rerda.com/4364/campera-corta-cuello-desmontable-azul.jpg,https://rerda.com/4365/campera-corta-cuello-desmontable-azul.jpg,https://rerda.com/4366/campera-corta-cuello-desmontable-azul.jpg,https://rerda.com/6445/campera-corta-cuello-desmontable-azul.jpg</v>
      </c>
      <c r="P1396" s="2">
        <f>IFERROR(VLOOKUP(B1396,[3]stock!$A$1:$B$9000,2,FALSE),"0")</f>
        <v>22</v>
      </c>
      <c r="Q1396" s="2">
        <f>VLOOKUP($A1396,[1]products_2021_10_19_12_46_45!$A$3:$S$481,11,FALSE)</f>
        <v>5</v>
      </c>
      <c r="R1396" s="2">
        <f>VLOOKUP($A1396,[1]products_2021_10_19_12_46_45!$A$3:$S$481,12,FALSE)</f>
        <v>5</v>
      </c>
      <c r="S1396" s="2">
        <f>VLOOKUP($A1396,[1]products_2021_10_19_12_46_45!$A$3:$S$481,13,FALSE)</f>
        <v>5</v>
      </c>
      <c r="T1396" s="2">
        <f>VLOOKUP($A1396,[1]products_2021_10_19_12_46_45!$A$3:$S$481,14,FALSE)</f>
        <v>0.03</v>
      </c>
      <c r="U1396" s="2"/>
      <c r="V1396" s="2"/>
      <c r="W1396" s="2"/>
      <c r="X1396" s="2"/>
      <c r="Y1396" s="2"/>
      <c r="Z1396" s="2"/>
      <c r="AA1396" s="2"/>
      <c r="AB1396" s="2"/>
      <c r="AC1396" s="2"/>
      <c r="AD1396" s="2"/>
      <c r="AE1396" s="2"/>
      <c r="AF1396" s="2"/>
      <c r="AG1396" s="2"/>
      <c r="AH1396" s="2"/>
      <c r="AI1396" s="2"/>
      <c r="AJ1396" s="2"/>
      <c r="AK1396" s="2"/>
      <c r="AL1396" s="2"/>
      <c r="AM1396" s="2"/>
      <c r="AN1396" s="2"/>
      <c r="AO1396" s="2"/>
      <c r="AP1396" s="2"/>
      <c r="AQ1396" s="2"/>
      <c r="AR1396" s="2"/>
      <c r="AS1396" s="2"/>
    </row>
    <row r="1397" spans="1:45" hidden="1" x14ac:dyDescent="0.25">
      <c r="A1397" s="2">
        <v>923</v>
      </c>
      <c r="B1397" s="2">
        <v>510100907</v>
      </c>
      <c r="C1397" s="2">
        <f>VLOOKUP($A1397,[1]products_2021_10_19_12_46_45!$A$3:$S$481,3,FALSE)</f>
        <v>5101009</v>
      </c>
      <c r="D1397" s="2" t="str">
        <f>VLOOKUP($A1397,[1]products_2021_10_19_12_46_45!$A$3:$S$481,4,FALSE)</f>
        <v>Campera Corta cuello desmontable Azul</v>
      </c>
      <c r="E1397" s="3" t="s">
        <v>57</v>
      </c>
      <c r="F1397" s="4"/>
      <c r="G1397" s="2" t="str">
        <f>VLOOKUP($A1397,[1]products_2021_10_19_12_46_45!$A$3:$S$481,16,FALSE)</f>
        <v>&lt;p&gt;Cuello de piel desmontable. Charreteras con broches. Capucha desmontable. Bolsillo con cierre en brazo izquierdo.&lt;/p&gt;</v>
      </c>
      <c r="H1397" s="2" t="str">
        <f>IFERROR(VLOOKUP($A1397,[1]products_2021_10_19_12_46_45!$A$3:$S$481,17,FALSE),"")</f>
        <v>&lt;p&gt;Super abrigada: rellena con fibra hueca. Muy elegante.&lt;/p&gt;</v>
      </c>
      <c r="I1397" s="2" t="str">
        <f>VLOOKUP($A1397,[1]products_2021_10_19_12_46_45!$A$3:$S$481,5,FALSE)</f>
        <v>Indumentaria militar</v>
      </c>
      <c r="J1397" s="2" t="str">
        <f>IFERROR(VLOOKUP($A1397,[1]products_2021_10_19_12_46_45!$A$3:$S$481,6,FALSE),"")</f>
        <v>Camperas Policiales y Seguridad Privada</v>
      </c>
      <c r="K1397" s="2" t="str">
        <f>IFERROR(VLOOKUP($A1397,[1]products_2021_10_19_12_46_45!$A$3:$S$481,7,FALSE),"")</f>
        <v/>
      </c>
      <c r="L1397" s="2" t="str">
        <f>IFERROR(VLOOKUP($A1397,[1]products_2021_10_19_12_46_45!$A$3:$S$481,8,FALSE),"")</f>
        <v/>
      </c>
      <c r="M1397" s="2" t="str">
        <f>IFERROR(VLOOKUP($A1397,[1]products_2021_10_19_12_46_45!$A$3:$S$481,9,FALSE),"")</f>
        <v>Campera, Gabardina Satinada</v>
      </c>
      <c r="N1397" s="2">
        <f>IFERROR(VLOOKUP(C1397,[2]articulo!$A$1:$D$9000,4,FALSE),"")</f>
        <v>5899.99</v>
      </c>
      <c r="O1397" s="2" t="str">
        <f>VLOOKUP($A1397,[1]products_2021_10_19_12_46_45!$A$3:$S$481,18,FALSE)</f>
        <v>https://rerda.com/4364/campera-corta-cuello-desmontable-azul.jpg,https://rerda.com/4365/campera-corta-cuello-desmontable-azul.jpg,https://rerda.com/4366/campera-corta-cuello-desmontable-azul.jpg,https://rerda.com/6445/campera-corta-cuello-desmontable-azul.jpg</v>
      </c>
      <c r="P1397" s="2">
        <f>IFERROR(VLOOKUP(B1397,[3]stock!$A$1:$B$9000,2,FALSE),"0")</f>
        <v>5</v>
      </c>
      <c r="Q1397" s="2">
        <f>VLOOKUP($A1397,[1]products_2021_10_19_12_46_45!$A$3:$S$481,11,FALSE)</f>
        <v>5</v>
      </c>
      <c r="R1397" s="2">
        <f>VLOOKUP($A1397,[1]products_2021_10_19_12_46_45!$A$3:$S$481,12,FALSE)</f>
        <v>5</v>
      </c>
      <c r="S1397" s="2">
        <f>VLOOKUP($A1397,[1]products_2021_10_19_12_46_45!$A$3:$S$481,13,FALSE)</f>
        <v>5</v>
      </c>
      <c r="T1397" s="2">
        <f>VLOOKUP($A1397,[1]products_2021_10_19_12_46_45!$A$3:$S$481,14,FALSE)</f>
        <v>0.03</v>
      </c>
      <c r="U1397" s="2"/>
      <c r="V1397" s="2"/>
      <c r="W1397" s="2"/>
      <c r="X1397" s="2"/>
      <c r="Y1397" s="2"/>
      <c r="Z1397" s="2"/>
      <c r="AA1397" s="2"/>
      <c r="AB1397" s="2"/>
      <c r="AC1397" s="2"/>
      <c r="AD1397" s="2"/>
      <c r="AE1397" s="2"/>
      <c r="AF1397" s="2"/>
      <c r="AG1397" s="2"/>
      <c r="AH1397" s="2"/>
      <c r="AI1397" s="2"/>
      <c r="AJ1397" s="2"/>
      <c r="AK1397" s="2"/>
      <c r="AL1397" s="2"/>
      <c r="AM1397" s="2"/>
      <c r="AN1397" s="2"/>
      <c r="AO1397" s="2"/>
      <c r="AP1397" s="2"/>
      <c r="AQ1397" s="2"/>
      <c r="AR1397" s="2"/>
      <c r="AS1397" s="2"/>
    </row>
    <row r="1398" spans="1:45" hidden="1" x14ac:dyDescent="0.25">
      <c r="A1398" s="2">
        <v>923</v>
      </c>
      <c r="B1398" s="2">
        <v>510100908</v>
      </c>
      <c r="C1398" s="2">
        <f>VLOOKUP($A1398,[1]products_2021_10_19_12_46_45!$A$3:$S$481,3,FALSE)</f>
        <v>5101009</v>
      </c>
      <c r="D1398" s="2" t="str">
        <f>VLOOKUP($A1398,[1]products_2021_10_19_12_46_45!$A$3:$S$481,4,FALSE)</f>
        <v>Campera Corta cuello desmontable Azul</v>
      </c>
      <c r="E1398" s="3" t="s">
        <v>58</v>
      </c>
      <c r="F1398" s="4"/>
      <c r="G1398" s="2" t="str">
        <f>VLOOKUP($A1398,[1]products_2021_10_19_12_46_45!$A$3:$S$481,16,FALSE)</f>
        <v>&lt;p&gt;Cuello de piel desmontable. Charreteras con broches. Capucha desmontable. Bolsillo con cierre en brazo izquierdo.&lt;/p&gt;</v>
      </c>
      <c r="H1398" s="2" t="str">
        <f>IFERROR(VLOOKUP($A1398,[1]products_2021_10_19_12_46_45!$A$3:$S$481,17,FALSE),"")</f>
        <v>&lt;p&gt;Super abrigada: rellena con fibra hueca. Muy elegante.&lt;/p&gt;</v>
      </c>
      <c r="I1398" s="2" t="str">
        <f>VLOOKUP($A1398,[1]products_2021_10_19_12_46_45!$A$3:$S$481,5,FALSE)</f>
        <v>Indumentaria militar</v>
      </c>
      <c r="J1398" s="2" t="str">
        <f>IFERROR(VLOOKUP($A1398,[1]products_2021_10_19_12_46_45!$A$3:$S$481,6,FALSE),"")</f>
        <v>Camperas Policiales y Seguridad Privada</v>
      </c>
      <c r="K1398" s="2" t="str">
        <f>IFERROR(VLOOKUP($A1398,[1]products_2021_10_19_12_46_45!$A$3:$S$481,7,FALSE),"")</f>
        <v/>
      </c>
      <c r="L1398" s="2" t="str">
        <f>IFERROR(VLOOKUP($A1398,[1]products_2021_10_19_12_46_45!$A$3:$S$481,8,FALSE),"")</f>
        <v/>
      </c>
      <c r="M1398" s="2" t="str">
        <f>IFERROR(VLOOKUP($A1398,[1]products_2021_10_19_12_46_45!$A$3:$S$481,9,FALSE),"")</f>
        <v>Campera, Gabardina Satinada</v>
      </c>
      <c r="N1398" s="2">
        <f>IFERROR(VLOOKUP(C1398,[2]articulo!$A$1:$D$9000,4,FALSE),"")</f>
        <v>5899.99</v>
      </c>
      <c r="O1398" s="2" t="str">
        <f>VLOOKUP($A1398,[1]products_2021_10_19_12_46_45!$A$3:$S$481,18,FALSE)</f>
        <v>https://rerda.com/4364/campera-corta-cuello-desmontable-azul.jpg,https://rerda.com/4365/campera-corta-cuello-desmontable-azul.jpg,https://rerda.com/4366/campera-corta-cuello-desmontable-azul.jpg,https://rerda.com/6445/campera-corta-cuello-desmontable-azul.jpg</v>
      </c>
      <c r="P1398" s="2">
        <f>IFERROR(VLOOKUP(B1398,[3]stock!$A$1:$B$9000,2,FALSE),"0")</f>
        <v>0</v>
      </c>
      <c r="Q1398" s="2">
        <f>VLOOKUP($A1398,[1]products_2021_10_19_12_46_45!$A$3:$S$481,11,FALSE)</f>
        <v>5</v>
      </c>
      <c r="R1398" s="2">
        <f>VLOOKUP($A1398,[1]products_2021_10_19_12_46_45!$A$3:$S$481,12,FALSE)</f>
        <v>5</v>
      </c>
      <c r="S1398" s="2">
        <f>VLOOKUP($A1398,[1]products_2021_10_19_12_46_45!$A$3:$S$481,13,FALSE)</f>
        <v>5</v>
      </c>
      <c r="T1398" s="2">
        <f>VLOOKUP($A1398,[1]products_2021_10_19_12_46_45!$A$3:$S$481,14,FALSE)</f>
        <v>0.03</v>
      </c>
      <c r="U1398" s="2"/>
      <c r="V1398" s="2"/>
      <c r="W1398" s="2"/>
      <c r="X1398" s="2"/>
      <c r="Y1398" s="2"/>
      <c r="Z1398" s="2"/>
      <c r="AA1398" s="2"/>
      <c r="AB1398" s="2"/>
      <c r="AC1398" s="2"/>
      <c r="AD1398" s="2"/>
      <c r="AE1398" s="2"/>
      <c r="AF1398" s="2"/>
      <c r="AG1398" s="2"/>
      <c r="AH1398" s="2"/>
      <c r="AI1398" s="2"/>
      <c r="AJ1398" s="2"/>
      <c r="AK1398" s="2"/>
      <c r="AL1398" s="2"/>
      <c r="AM1398" s="2"/>
      <c r="AN1398" s="2"/>
      <c r="AO1398" s="2"/>
      <c r="AP1398" s="2"/>
      <c r="AQ1398" s="2"/>
      <c r="AR1398" s="2"/>
      <c r="AS1398" s="2"/>
    </row>
    <row r="1399" spans="1:45" hidden="1" x14ac:dyDescent="0.25">
      <c r="A1399" s="2">
        <v>923</v>
      </c>
      <c r="B1399" s="2">
        <v>510100909</v>
      </c>
      <c r="C1399" s="2">
        <f>VLOOKUP($A1399,[1]products_2021_10_19_12_46_45!$A$3:$S$481,3,FALSE)</f>
        <v>5101009</v>
      </c>
      <c r="D1399" s="2" t="str">
        <f>VLOOKUP($A1399,[1]products_2021_10_19_12_46_45!$A$3:$S$481,4,FALSE)</f>
        <v>Campera Corta cuello desmontable Azul</v>
      </c>
      <c r="E1399" s="3" t="s">
        <v>59</v>
      </c>
      <c r="F1399" s="4"/>
      <c r="G1399" s="2" t="str">
        <f>VLOOKUP($A1399,[1]products_2021_10_19_12_46_45!$A$3:$S$481,16,FALSE)</f>
        <v>&lt;p&gt;Cuello de piel desmontable. Charreteras con broches. Capucha desmontable. Bolsillo con cierre en brazo izquierdo.&lt;/p&gt;</v>
      </c>
      <c r="H1399" s="2" t="str">
        <f>IFERROR(VLOOKUP($A1399,[1]products_2021_10_19_12_46_45!$A$3:$S$481,17,FALSE),"")</f>
        <v>&lt;p&gt;Super abrigada: rellena con fibra hueca. Muy elegante.&lt;/p&gt;</v>
      </c>
      <c r="I1399" s="2" t="str">
        <f>VLOOKUP($A1399,[1]products_2021_10_19_12_46_45!$A$3:$S$481,5,FALSE)</f>
        <v>Indumentaria militar</v>
      </c>
      <c r="J1399" s="2" t="str">
        <f>IFERROR(VLOOKUP($A1399,[1]products_2021_10_19_12_46_45!$A$3:$S$481,6,FALSE),"")</f>
        <v>Camperas Policiales y Seguridad Privada</v>
      </c>
      <c r="K1399" s="2" t="str">
        <f>IFERROR(VLOOKUP($A1399,[1]products_2021_10_19_12_46_45!$A$3:$S$481,7,FALSE),"")</f>
        <v/>
      </c>
      <c r="L1399" s="2" t="str">
        <f>IFERROR(VLOOKUP($A1399,[1]products_2021_10_19_12_46_45!$A$3:$S$481,8,FALSE),"")</f>
        <v/>
      </c>
      <c r="M1399" s="2" t="str">
        <f>IFERROR(VLOOKUP($A1399,[1]products_2021_10_19_12_46_45!$A$3:$S$481,9,FALSE),"")</f>
        <v>Campera, Gabardina Satinada</v>
      </c>
      <c r="N1399" s="2">
        <f>IFERROR(VLOOKUP(C1399,[2]articulo!$A$1:$D$9000,4,FALSE),"")</f>
        <v>5899.99</v>
      </c>
      <c r="O1399" s="2" t="str">
        <f>VLOOKUP($A1399,[1]products_2021_10_19_12_46_45!$A$3:$S$481,18,FALSE)</f>
        <v>https://rerda.com/4364/campera-corta-cuello-desmontable-azul.jpg,https://rerda.com/4365/campera-corta-cuello-desmontable-azul.jpg,https://rerda.com/4366/campera-corta-cuello-desmontable-azul.jpg,https://rerda.com/6445/campera-corta-cuello-desmontable-azul.jpg</v>
      </c>
      <c r="P1399" s="2">
        <f>IFERROR(VLOOKUP(B1399,[3]stock!$A$1:$B$9000,2,FALSE),"0")</f>
        <v>0</v>
      </c>
      <c r="Q1399" s="2">
        <f>VLOOKUP($A1399,[1]products_2021_10_19_12_46_45!$A$3:$S$481,11,FALSE)</f>
        <v>5</v>
      </c>
      <c r="R1399" s="2">
        <f>VLOOKUP($A1399,[1]products_2021_10_19_12_46_45!$A$3:$S$481,12,FALSE)</f>
        <v>5</v>
      </c>
      <c r="S1399" s="2">
        <f>VLOOKUP($A1399,[1]products_2021_10_19_12_46_45!$A$3:$S$481,13,FALSE)</f>
        <v>5</v>
      </c>
      <c r="T1399" s="2">
        <f>VLOOKUP($A1399,[1]products_2021_10_19_12_46_45!$A$3:$S$481,14,FALSE)</f>
        <v>0.03</v>
      </c>
      <c r="U1399" s="2"/>
      <c r="V1399" s="2"/>
      <c r="W1399" s="2"/>
      <c r="X1399" s="2"/>
      <c r="Y1399" s="2"/>
      <c r="Z1399" s="2"/>
      <c r="AA1399" s="2"/>
      <c r="AB1399" s="2"/>
      <c r="AC1399" s="2"/>
      <c r="AD1399" s="2"/>
      <c r="AE1399" s="2"/>
      <c r="AF1399" s="2"/>
      <c r="AG1399" s="2"/>
      <c r="AH1399" s="2"/>
      <c r="AI1399" s="2"/>
      <c r="AJ1399" s="2"/>
      <c r="AK1399" s="2"/>
      <c r="AL1399" s="2"/>
      <c r="AM1399" s="2"/>
      <c r="AN1399" s="2"/>
      <c r="AO1399" s="2"/>
      <c r="AP1399" s="2"/>
      <c r="AQ1399" s="2"/>
      <c r="AR1399" s="2"/>
      <c r="AS1399" s="2"/>
    </row>
    <row r="1400" spans="1:45" hidden="1" x14ac:dyDescent="0.25">
      <c r="A1400" s="2">
        <v>923</v>
      </c>
      <c r="B1400" s="2">
        <v>510100910</v>
      </c>
      <c r="C1400" s="2">
        <f>VLOOKUP($A1400,[1]products_2021_10_19_12_46_45!$A$3:$S$481,3,FALSE)</f>
        <v>5101009</v>
      </c>
      <c r="D1400" s="2" t="str">
        <f>VLOOKUP($A1400,[1]products_2021_10_19_12_46_45!$A$3:$S$481,4,FALSE)</f>
        <v>Campera Corta cuello desmontable Azul</v>
      </c>
      <c r="E1400" s="3" t="s">
        <v>60</v>
      </c>
      <c r="F1400" s="4"/>
      <c r="G1400" s="2" t="str">
        <f>VLOOKUP($A1400,[1]products_2021_10_19_12_46_45!$A$3:$S$481,16,FALSE)</f>
        <v>&lt;p&gt;Cuello de piel desmontable. Charreteras con broches. Capucha desmontable. Bolsillo con cierre en brazo izquierdo.&lt;/p&gt;</v>
      </c>
      <c r="H1400" s="2" t="str">
        <f>IFERROR(VLOOKUP($A1400,[1]products_2021_10_19_12_46_45!$A$3:$S$481,17,FALSE),"")</f>
        <v>&lt;p&gt;Super abrigada: rellena con fibra hueca. Muy elegante.&lt;/p&gt;</v>
      </c>
      <c r="I1400" s="2" t="str">
        <f>VLOOKUP($A1400,[1]products_2021_10_19_12_46_45!$A$3:$S$481,5,FALSE)</f>
        <v>Indumentaria militar</v>
      </c>
      <c r="J1400" s="2" t="str">
        <f>IFERROR(VLOOKUP($A1400,[1]products_2021_10_19_12_46_45!$A$3:$S$481,6,FALSE),"")</f>
        <v>Camperas Policiales y Seguridad Privada</v>
      </c>
      <c r="K1400" s="2" t="str">
        <f>IFERROR(VLOOKUP($A1400,[1]products_2021_10_19_12_46_45!$A$3:$S$481,7,FALSE),"")</f>
        <v/>
      </c>
      <c r="L1400" s="2" t="str">
        <f>IFERROR(VLOOKUP($A1400,[1]products_2021_10_19_12_46_45!$A$3:$S$481,8,FALSE),"")</f>
        <v/>
      </c>
      <c r="M1400" s="2" t="str">
        <f>IFERROR(VLOOKUP($A1400,[1]products_2021_10_19_12_46_45!$A$3:$S$481,9,FALSE),"")</f>
        <v>Campera, Gabardina Satinada</v>
      </c>
      <c r="N1400" s="2">
        <f>IFERROR(VLOOKUP(C1400,[2]articulo!$A$1:$D$9000,4,FALSE),"")</f>
        <v>5899.99</v>
      </c>
      <c r="O1400" s="2" t="str">
        <f>VLOOKUP($A1400,[1]products_2021_10_19_12_46_45!$A$3:$S$481,18,FALSE)</f>
        <v>https://rerda.com/4364/campera-corta-cuello-desmontable-azul.jpg,https://rerda.com/4365/campera-corta-cuello-desmontable-azul.jpg,https://rerda.com/4366/campera-corta-cuello-desmontable-azul.jpg,https://rerda.com/6445/campera-corta-cuello-desmontable-azul.jpg</v>
      </c>
      <c r="P1400" s="2">
        <f>IFERROR(VLOOKUP(B1400,[3]stock!$A$1:$B$9000,2,FALSE),"0")</f>
        <v>0</v>
      </c>
      <c r="Q1400" s="2">
        <f>VLOOKUP($A1400,[1]products_2021_10_19_12_46_45!$A$3:$S$481,11,FALSE)</f>
        <v>5</v>
      </c>
      <c r="R1400" s="2">
        <f>VLOOKUP($A1400,[1]products_2021_10_19_12_46_45!$A$3:$S$481,12,FALSE)</f>
        <v>5</v>
      </c>
      <c r="S1400" s="2">
        <f>VLOOKUP($A1400,[1]products_2021_10_19_12_46_45!$A$3:$S$481,13,FALSE)</f>
        <v>5</v>
      </c>
      <c r="T1400" s="2">
        <f>VLOOKUP($A1400,[1]products_2021_10_19_12_46_45!$A$3:$S$481,14,FALSE)</f>
        <v>0.03</v>
      </c>
      <c r="U1400" s="2"/>
      <c r="V1400" s="2"/>
      <c r="W1400" s="2"/>
      <c r="X1400" s="2"/>
      <c r="Y1400" s="2"/>
      <c r="Z1400" s="2"/>
      <c r="AA1400" s="2"/>
      <c r="AB1400" s="2"/>
      <c r="AC1400" s="2"/>
      <c r="AD1400" s="2"/>
      <c r="AE1400" s="2"/>
      <c r="AF1400" s="2"/>
      <c r="AG1400" s="2"/>
      <c r="AH1400" s="2"/>
      <c r="AI1400" s="2"/>
      <c r="AJ1400" s="2"/>
      <c r="AK1400" s="2"/>
      <c r="AL1400" s="2"/>
      <c r="AM1400" s="2"/>
      <c r="AN1400" s="2"/>
      <c r="AO1400" s="2"/>
      <c r="AP1400" s="2"/>
      <c r="AQ1400" s="2"/>
      <c r="AR1400" s="2"/>
      <c r="AS1400" s="2"/>
    </row>
    <row r="1401" spans="1:45" hidden="1" x14ac:dyDescent="0.25">
      <c r="A1401" s="2">
        <v>23</v>
      </c>
      <c r="B1401" s="2">
        <v>510101100</v>
      </c>
      <c r="C1401" s="2">
        <f>VLOOKUP($A1401,[1]products_2021_10_19_12_46_45!$A$3:$S$481,3,FALSE)</f>
        <v>5101011</v>
      </c>
      <c r="D1401" s="2" t="str">
        <f>VLOOKUP($A1401,[1]products_2021_10_19_12_46_45!$A$3:$S$481,4,FALSE)</f>
        <v>Campera Corta Cuello desmontable Negra</v>
      </c>
      <c r="E1401" s="3" t="s">
        <v>45</v>
      </c>
      <c r="F1401" s="4"/>
      <c r="G1401" s="2" t="str">
        <f>VLOOKUP($A1401,[1]products_2021_10_19_12_46_45!$A$3:$S$481,16,FALSE)</f>
        <v>&lt;p&gt;Cuello de piel desmontable. Charreteras con broches. Capucha desmontable. Bolsillo con cierre en brazo izquierdo.&lt;/p&gt;</v>
      </c>
      <c r="H1401" s="2" t="str">
        <f>IFERROR(VLOOKUP($A1401,[1]products_2021_10_19_12_46_45!$A$3:$S$481,17,FALSE),"")</f>
        <v>&lt;p&gt;Super abrigada: rellena con fibra hueca. Muy elegante.&lt;/p&gt;</v>
      </c>
      <c r="I1401" s="2" t="str">
        <f>VLOOKUP($A1401,[1]products_2021_10_19_12_46_45!$A$3:$S$481,5,FALSE)</f>
        <v>Indumentaria militar</v>
      </c>
      <c r="J1401" s="2" t="str">
        <f>IFERROR(VLOOKUP($A1401,[1]products_2021_10_19_12_46_45!$A$3:$S$481,6,FALSE),"")</f>
        <v>Camperas Policiales y Seguridad Privada</v>
      </c>
      <c r="K1401" s="2" t="str">
        <f>IFERROR(VLOOKUP($A1401,[1]products_2021_10_19_12_46_45!$A$3:$S$481,7,FALSE),"")</f>
        <v/>
      </c>
      <c r="L1401" s="2" t="str">
        <f>IFERROR(VLOOKUP($A1401,[1]products_2021_10_19_12_46_45!$A$3:$S$481,8,FALSE),"")</f>
        <v/>
      </c>
      <c r="M1401" s="2" t="str">
        <f>IFERROR(VLOOKUP($A1401,[1]products_2021_10_19_12_46_45!$A$3:$S$481,9,FALSE),"")</f>
        <v>Campera, Gabardina Satinada</v>
      </c>
      <c r="N1401" s="2">
        <f>IFERROR(VLOOKUP(C1401,[2]articulo!$A$1:$D$9000,4,FALSE),"")</f>
        <v>5899.99</v>
      </c>
      <c r="O1401" s="2" t="str">
        <f>VLOOKUP($A1401,[1]products_2021_10_19_12_46_45!$A$3:$S$481,18,FALSE)</f>
        <v>https://rerda.com/813/campera-corta-cuello-desmontable-negra.jpg,https://rerda.com/814/campera-corta-cuello-desmontable-negra.jpg,https://rerda.com/815/campera-corta-cuello-desmontable-negra.jpg,https://rerda.com/6126/campera-corta-cuello-desmontable-negra.jpg</v>
      </c>
      <c r="P1401" s="2">
        <f>IFERROR(VLOOKUP(B1401,[3]stock!$A$1:$B$9000,2,FALSE),"0")</f>
        <v>8</v>
      </c>
      <c r="Q1401" s="2">
        <f>VLOOKUP($A1401,[1]products_2021_10_19_12_46_45!$A$3:$S$481,11,FALSE)</f>
        <v>5</v>
      </c>
      <c r="R1401" s="2">
        <f>VLOOKUP($A1401,[1]products_2021_10_19_12_46_45!$A$3:$S$481,12,FALSE)</f>
        <v>5</v>
      </c>
      <c r="S1401" s="2">
        <f>VLOOKUP($A1401,[1]products_2021_10_19_12_46_45!$A$3:$S$481,13,FALSE)</f>
        <v>5</v>
      </c>
      <c r="T1401" s="2">
        <f>VLOOKUP($A1401,[1]products_2021_10_19_12_46_45!$A$3:$S$481,14,FALSE)</f>
        <v>0.03</v>
      </c>
      <c r="U1401" s="2"/>
      <c r="V1401" s="2"/>
      <c r="W1401" s="2"/>
      <c r="X1401" s="2"/>
      <c r="Y1401" s="2"/>
      <c r="Z1401" s="2"/>
      <c r="AA1401" s="2"/>
      <c r="AB1401" s="2"/>
      <c r="AC1401" s="2"/>
      <c r="AD1401" s="2"/>
      <c r="AE1401" s="2"/>
      <c r="AF1401" s="2"/>
      <c r="AG1401" s="2"/>
      <c r="AH1401" s="2"/>
      <c r="AI1401" s="2"/>
      <c r="AJ1401" s="2"/>
      <c r="AK1401" s="2"/>
      <c r="AL1401" s="2"/>
      <c r="AM1401" s="2"/>
      <c r="AN1401" s="2"/>
      <c r="AO1401" s="2"/>
      <c r="AP1401" s="2"/>
      <c r="AQ1401" s="2"/>
      <c r="AR1401" s="2"/>
      <c r="AS1401" s="2"/>
    </row>
    <row r="1402" spans="1:45" hidden="1" x14ac:dyDescent="0.25">
      <c r="A1402" s="2">
        <v>23</v>
      </c>
      <c r="B1402" s="2">
        <v>510101101</v>
      </c>
      <c r="C1402" s="2">
        <f>VLOOKUP($A1402,[1]products_2021_10_19_12_46_45!$A$3:$S$481,3,FALSE)</f>
        <v>5101011</v>
      </c>
      <c r="D1402" s="2" t="str">
        <f>VLOOKUP($A1402,[1]products_2021_10_19_12_46_45!$A$3:$S$481,4,FALSE)</f>
        <v>Campera Corta Cuello desmontable Negra</v>
      </c>
      <c r="E1402" s="3" t="s">
        <v>46</v>
      </c>
      <c r="F1402" s="4"/>
      <c r="G1402" s="2" t="str">
        <f>VLOOKUP($A1402,[1]products_2021_10_19_12_46_45!$A$3:$S$481,16,FALSE)</f>
        <v>&lt;p&gt;Cuello de piel desmontable. Charreteras con broches. Capucha desmontable. Bolsillo con cierre en brazo izquierdo.&lt;/p&gt;</v>
      </c>
      <c r="H1402" s="2" t="str">
        <f>IFERROR(VLOOKUP($A1402,[1]products_2021_10_19_12_46_45!$A$3:$S$481,17,FALSE),"")</f>
        <v>&lt;p&gt;Super abrigada: rellena con fibra hueca. Muy elegante.&lt;/p&gt;</v>
      </c>
      <c r="I1402" s="2" t="str">
        <f>VLOOKUP($A1402,[1]products_2021_10_19_12_46_45!$A$3:$S$481,5,FALSE)</f>
        <v>Indumentaria militar</v>
      </c>
      <c r="J1402" s="2" t="str">
        <f>IFERROR(VLOOKUP($A1402,[1]products_2021_10_19_12_46_45!$A$3:$S$481,6,FALSE),"")</f>
        <v>Camperas Policiales y Seguridad Privada</v>
      </c>
      <c r="K1402" s="2" t="str">
        <f>IFERROR(VLOOKUP($A1402,[1]products_2021_10_19_12_46_45!$A$3:$S$481,7,FALSE),"")</f>
        <v/>
      </c>
      <c r="L1402" s="2" t="str">
        <f>IFERROR(VLOOKUP($A1402,[1]products_2021_10_19_12_46_45!$A$3:$S$481,8,FALSE),"")</f>
        <v/>
      </c>
      <c r="M1402" s="2" t="str">
        <f>IFERROR(VLOOKUP($A1402,[1]products_2021_10_19_12_46_45!$A$3:$S$481,9,FALSE),"")</f>
        <v>Campera, Gabardina Satinada</v>
      </c>
      <c r="N1402" s="2">
        <f>IFERROR(VLOOKUP(C1402,[2]articulo!$A$1:$D$9000,4,FALSE),"")</f>
        <v>5899.99</v>
      </c>
      <c r="O1402" s="2" t="str">
        <f>VLOOKUP($A1402,[1]products_2021_10_19_12_46_45!$A$3:$S$481,18,FALSE)</f>
        <v>https://rerda.com/813/campera-corta-cuello-desmontable-negra.jpg,https://rerda.com/814/campera-corta-cuello-desmontable-negra.jpg,https://rerda.com/815/campera-corta-cuello-desmontable-negra.jpg,https://rerda.com/6126/campera-corta-cuello-desmontable-negra.jpg</v>
      </c>
      <c r="P1402" s="2">
        <f>IFERROR(VLOOKUP(B1402,[3]stock!$A$1:$B$9000,2,FALSE),"0")</f>
        <v>16</v>
      </c>
      <c r="Q1402" s="2">
        <f>VLOOKUP($A1402,[1]products_2021_10_19_12_46_45!$A$3:$S$481,11,FALSE)</f>
        <v>5</v>
      </c>
      <c r="R1402" s="2">
        <f>VLOOKUP($A1402,[1]products_2021_10_19_12_46_45!$A$3:$S$481,12,FALSE)</f>
        <v>5</v>
      </c>
      <c r="S1402" s="2">
        <f>VLOOKUP($A1402,[1]products_2021_10_19_12_46_45!$A$3:$S$481,13,FALSE)</f>
        <v>5</v>
      </c>
      <c r="T1402" s="2">
        <f>VLOOKUP($A1402,[1]products_2021_10_19_12_46_45!$A$3:$S$481,14,FALSE)</f>
        <v>0.03</v>
      </c>
      <c r="U1402" s="2"/>
      <c r="V1402" s="2"/>
      <c r="W1402" s="2"/>
      <c r="X1402" s="2"/>
      <c r="Y1402" s="2"/>
      <c r="Z1402" s="2"/>
      <c r="AA1402" s="2"/>
      <c r="AB1402" s="2"/>
      <c r="AC1402" s="2"/>
      <c r="AD1402" s="2"/>
      <c r="AE1402" s="2"/>
      <c r="AF1402" s="2"/>
      <c r="AG1402" s="2"/>
      <c r="AH1402" s="2"/>
      <c r="AI1402" s="2"/>
      <c r="AJ1402" s="2"/>
      <c r="AK1402" s="2"/>
      <c r="AL1402" s="2"/>
      <c r="AM1402" s="2"/>
      <c r="AN1402" s="2"/>
      <c r="AO1402" s="2"/>
      <c r="AP1402" s="2"/>
      <c r="AQ1402" s="2"/>
      <c r="AR1402" s="2"/>
      <c r="AS1402" s="2"/>
    </row>
    <row r="1403" spans="1:45" hidden="1" x14ac:dyDescent="0.25">
      <c r="A1403" s="2">
        <v>23</v>
      </c>
      <c r="B1403" s="2">
        <v>510101102</v>
      </c>
      <c r="C1403" s="2">
        <f>VLOOKUP($A1403,[1]products_2021_10_19_12_46_45!$A$3:$S$481,3,FALSE)</f>
        <v>5101011</v>
      </c>
      <c r="D1403" s="2" t="str">
        <f>VLOOKUP($A1403,[1]products_2021_10_19_12_46_45!$A$3:$S$481,4,FALSE)</f>
        <v>Campera Corta Cuello desmontable Negra</v>
      </c>
      <c r="E1403" s="3" t="s">
        <v>47</v>
      </c>
      <c r="F1403" s="4"/>
      <c r="G1403" s="2" t="str">
        <f>VLOOKUP($A1403,[1]products_2021_10_19_12_46_45!$A$3:$S$481,16,FALSE)</f>
        <v>&lt;p&gt;Cuello de piel desmontable. Charreteras con broches. Capucha desmontable. Bolsillo con cierre en brazo izquierdo.&lt;/p&gt;</v>
      </c>
      <c r="H1403" s="2" t="str">
        <f>IFERROR(VLOOKUP($A1403,[1]products_2021_10_19_12_46_45!$A$3:$S$481,17,FALSE),"")</f>
        <v>&lt;p&gt;Super abrigada: rellena con fibra hueca. Muy elegante.&lt;/p&gt;</v>
      </c>
      <c r="I1403" s="2" t="str">
        <f>VLOOKUP($A1403,[1]products_2021_10_19_12_46_45!$A$3:$S$481,5,FALSE)</f>
        <v>Indumentaria militar</v>
      </c>
      <c r="J1403" s="2" t="str">
        <f>IFERROR(VLOOKUP($A1403,[1]products_2021_10_19_12_46_45!$A$3:$S$481,6,FALSE),"")</f>
        <v>Camperas Policiales y Seguridad Privada</v>
      </c>
      <c r="K1403" s="2" t="str">
        <f>IFERROR(VLOOKUP($A1403,[1]products_2021_10_19_12_46_45!$A$3:$S$481,7,FALSE),"")</f>
        <v/>
      </c>
      <c r="L1403" s="2" t="str">
        <f>IFERROR(VLOOKUP($A1403,[1]products_2021_10_19_12_46_45!$A$3:$S$481,8,FALSE),"")</f>
        <v/>
      </c>
      <c r="M1403" s="2" t="str">
        <f>IFERROR(VLOOKUP($A1403,[1]products_2021_10_19_12_46_45!$A$3:$S$481,9,FALSE),"")</f>
        <v>Campera, Gabardina Satinada</v>
      </c>
      <c r="N1403" s="2">
        <f>IFERROR(VLOOKUP(C1403,[2]articulo!$A$1:$D$9000,4,FALSE),"")</f>
        <v>5899.99</v>
      </c>
      <c r="O1403" s="2" t="str">
        <f>VLOOKUP($A1403,[1]products_2021_10_19_12_46_45!$A$3:$S$481,18,FALSE)</f>
        <v>https://rerda.com/813/campera-corta-cuello-desmontable-negra.jpg,https://rerda.com/814/campera-corta-cuello-desmontable-negra.jpg,https://rerda.com/815/campera-corta-cuello-desmontable-negra.jpg,https://rerda.com/6126/campera-corta-cuello-desmontable-negra.jpg</v>
      </c>
      <c r="P1403" s="2">
        <f>IFERROR(VLOOKUP(B1403,[3]stock!$A$1:$B$9000,2,FALSE),"0")</f>
        <v>14</v>
      </c>
      <c r="Q1403" s="2">
        <f>VLOOKUP($A1403,[1]products_2021_10_19_12_46_45!$A$3:$S$481,11,FALSE)</f>
        <v>5</v>
      </c>
      <c r="R1403" s="2">
        <f>VLOOKUP($A1403,[1]products_2021_10_19_12_46_45!$A$3:$S$481,12,FALSE)</f>
        <v>5</v>
      </c>
      <c r="S1403" s="2">
        <f>VLOOKUP($A1403,[1]products_2021_10_19_12_46_45!$A$3:$S$481,13,FALSE)</f>
        <v>5</v>
      </c>
      <c r="T1403" s="2">
        <f>VLOOKUP($A1403,[1]products_2021_10_19_12_46_45!$A$3:$S$481,14,FALSE)</f>
        <v>0.03</v>
      </c>
      <c r="U1403" s="2"/>
      <c r="V1403" s="2"/>
      <c r="W1403" s="2"/>
      <c r="X1403" s="2"/>
      <c r="Y1403" s="2"/>
      <c r="Z1403" s="2"/>
      <c r="AA1403" s="2"/>
      <c r="AB1403" s="2"/>
      <c r="AC1403" s="2"/>
      <c r="AD1403" s="2"/>
      <c r="AE1403" s="2"/>
      <c r="AF1403" s="2"/>
      <c r="AG1403" s="2"/>
      <c r="AH1403" s="2"/>
      <c r="AI1403" s="2"/>
      <c r="AJ1403" s="2"/>
      <c r="AK1403" s="2"/>
      <c r="AL1403" s="2"/>
      <c r="AM1403" s="2"/>
      <c r="AN1403" s="2"/>
      <c r="AO1403" s="2"/>
      <c r="AP1403" s="2"/>
      <c r="AQ1403" s="2"/>
      <c r="AR1403" s="2"/>
      <c r="AS1403" s="2"/>
    </row>
    <row r="1404" spans="1:45" hidden="1" x14ac:dyDescent="0.25">
      <c r="A1404" s="2">
        <v>23</v>
      </c>
      <c r="B1404" s="2">
        <v>510101103</v>
      </c>
      <c r="C1404" s="2">
        <f>VLOOKUP($A1404,[1]products_2021_10_19_12_46_45!$A$3:$S$481,3,FALSE)</f>
        <v>5101011</v>
      </c>
      <c r="D1404" s="2" t="str">
        <f>VLOOKUP($A1404,[1]products_2021_10_19_12_46_45!$A$3:$S$481,4,FALSE)</f>
        <v>Campera Corta Cuello desmontable Negra</v>
      </c>
      <c r="E1404" s="3" t="s">
        <v>48</v>
      </c>
      <c r="F1404" s="4"/>
      <c r="G1404" s="2" t="str">
        <f>VLOOKUP($A1404,[1]products_2021_10_19_12_46_45!$A$3:$S$481,16,FALSE)</f>
        <v>&lt;p&gt;Cuello de piel desmontable. Charreteras con broches. Capucha desmontable. Bolsillo con cierre en brazo izquierdo.&lt;/p&gt;</v>
      </c>
      <c r="H1404" s="2" t="str">
        <f>IFERROR(VLOOKUP($A1404,[1]products_2021_10_19_12_46_45!$A$3:$S$481,17,FALSE),"")</f>
        <v>&lt;p&gt;Super abrigada: rellena con fibra hueca. Muy elegante.&lt;/p&gt;</v>
      </c>
      <c r="I1404" s="2" t="str">
        <f>VLOOKUP($A1404,[1]products_2021_10_19_12_46_45!$A$3:$S$481,5,FALSE)</f>
        <v>Indumentaria militar</v>
      </c>
      <c r="J1404" s="2" t="str">
        <f>IFERROR(VLOOKUP($A1404,[1]products_2021_10_19_12_46_45!$A$3:$S$481,6,FALSE),"")</f>
        <v>Camperas Policiales y Seguridad Privada</v>
      </c>
      <c r="K1404" s="2" t="str">
        <f>IFERROR(VLOOKUP($A1404,[1]products_2021_10_19_12_46_45!$A$3:$S$481,7,FALSE),"")</f>
        <v/>
      </c>
      <c r="L1404" s="2" t="str">
        <f>IFERROR(VLOOKUP($A1404,[1]products_2021_10_19_12_46_45!$A$3:$S$481,8,FALSE),"")</f>
        <v/>
      </c>
      <c r="M1404" s="2" t="str">
        <f>IFERROR(VLOOKUP($A1404,[1]products_2021_10_19_12_46_45!$A$3:$S$481,9,FALSE),"")</f>
        <v>Campera, Gabardina Satinada</v>
      </c>
      <c r="N1404" s="2">
        <f>IFERROR(VLOOKUP(C1404,[2]articulo!$A$1:$D$9000,4,FALSE),"")</f>
        <v>5899.99</v>
      </c>
      <c r="O1404" s="2" t="str">
        <f>VLOOKUP($A1404,[1]products_2021_10_19_12_46_45!$A$3:$S$481,18,FALSE)</f>
        <v>https://rerda.com/813/campera-corta-cuello-desmontable-negra.jpg,https://rerda.com/814/campera-corta-cuello-desmontable-negra.jpg,https://rerda.com/815/campera-corta-cuello-desmontable-negra.jpg,https://rerda.com/6126/campera-corta-cuello-desmontable-negra.jpg</v>
      </c>
      <c r="P1404" s="2">
        <f>IFERROR(VLOOKUP(B1404,[3]stock!$A$1:$B$9000,2,FALSE),"0")</f>
        <v>28</v>
      </c>
      <c r="Q1404" s="2">
        <f>VLOOKUP($A1404,[1]products_2021_10_19_12_46_45!$A$3:$S$481,11,FALSE)</f>
        <v>5</v>
      </c>
      <c r="R1404" s="2">
        <f>VLOOKUP($A1404,[1]products_2021_10_19_12_46_45!$A$3:$S$481,12,FALSE)</f>
        <v>5</v>
      </c>
      <c r="S1404" s="2">
        <f>VLOOKUP($A1404,[1]products_2021_10_19_12_46_45!$A$3:$S$481,13,FALSE)</f>
        <v>5</v>
      </c>
      <c r="T1404" s="2">
        <f>VLOOKUP($A1404,[1]products_2021_10_19_12_46_45!$A$3:$S$481,14,FALSE)</f>
        <v>0.03</v>
      </c>
      <c r="U1404" s="2"/>
      <c r="V1404" s="2"/>
      <c r="W1404" s="2"/>
      <c r="X1404" s="2"/>
      <c r="Y1404" s="2"/>
      <c r="Z1404" s="2"/>
      <c r="AA1404" s="2"/>
      <c r="AB1404" s="2"/>
      <c r="AC1404" s="2"/>
      <c r="AD1404" s="2"/>
      <c r="AE1404" s="2"/>
      <c r="AF1404" s="2"/>
      <c r="AG1404" s="2"/>
      <c r="AH1404" s="2"/>
      <c r="AI1404" s="2"/>
      <c r="AJ1404" s="2"/>
      <c r="AK1404" s="2"/>
      <c r="AL1404" s="2"/>
      <c r="AM1404" s="2"/>
      <c r="AN1404" s="2"/>
      <c r="AO1404" s="2"/>
      <c r="AP1404" s="2"/>
      <c r="AQ1404" s="2"/>
      <c r="AR1404" s="2"/>
      <c r="AS1404" s="2"/>
    </row>
    <row r="1405" spans="1:45" hidden="1" x14ac:dyDescent="0.25">
      <c r="A1405" s="2">
        <v>23</v>
      </c>
      <c r="B1405" s="2">
        <v>510101104</v>
      </c>
      <c r="C1405" s="2">
        <f>VLOOKUP($A1405,[1]products_2021_10_19_12_46_45!$A$3:$S$481,3,FALSE)</f>
        <v>5101011</v>
      </c>
      <c r="D1405" s="2" t="str">
        <f>VLOOKUP($A1405,[1]products_2021_10_19_12_46_45!$A$3:$S$481,4,FALSE)</f>
        <v>Campera Corta Cuello desmontable Negra</v>
      </c>
      <c r="E1405" s="3" t="s">
        <v>49</v>
      </c>
      <c r="F1405" s="4"/>
      <c r="G1405" s="2" t="str">
        <f>VLOOKUP($A1405,[1]products_2021_10_19_12_46_45!$A$3:$S$481,16,FALSE)</f>
        <v>&lt;p&gt;Cuello de piel desmontable. Charreteras con broches. Capucha desmontable. Bolsillo con cierre en brazo izquierdo.&lt;/p&gt;</v>
      </c>
      <c r="H1405" s="2" t="str">
        <f>IFERROR(VLOOKUP($A1405,[1]products_2021_10_19_12_46_45!$A$3:$S$481,17,FALSE),"")</f>
        <v>&lt;p&gt;Super abrigada: rellena con fibra hueca. Muy elegante.&lt;/p&gt;</v>
      </c>
      <c r="I1405" s="2" t="str">
        <f>VLOOKUP($A1405,[1]products_2021_10_19_12_46_45!$A$3:$S$481,5,FALSE)</f>
        <v>Indumentaria militar</v>
      </c>
      <c r="J1405" s="2" t="str">
        <f>IFERROR(VLOOKUP($A1405,[1]products_2021_10_19_12_46_45!$A$3:$S$481,6,FALSE),"")</f>
        <v>Camperas Policiales y Seguridad Privada</v>
      </c>
      <c r="K1405" s="2" t="str">
        <f>IFERROR(VLOOKUP($A1405,[1]products_2021_10_19_12_46_45!$A$3:$S$481,7,FALSE),"")</f>
        <v/>
      </c>
      <c r="L1405" s="2" t="str">
        <f>IFERROR(VLOOKUP($A1405,[1]products_2021_10_19_12_46_45!$A$3:$S$481,8,FALSE),"")</f>
        <v/>
      </c>
      <c r="M1405" s="2" t="str">
        <f>IFERROR(VLOOKUP($A1405,[1]products_2021_10_19_12_46_45!$A$3:$S$481,9,FALSE),"")</f>
        <v>Campera, Gabardina Satinada</v>
      </c>
      <c r="N1405" s="2">
        <f>IFERROR(VLOOKUP(C1405,[2]articulo!$A$1:$D$9000,4,FALSE),"")</f>
        <v>5899.99</v>
      </c>
      <c r="O1405" s="2" t="str">
        <f>VLOOKUP($A1405,[1]products_2021_10_19_12_46_45!$A$3:$S$481,18,FALSE)</f>
        <v>https://rerda.com/813/campera-corta-cuello-desmontable-negra.jpg,https://rerda.com/814/campera-corta-cuello-desmontable-negra.jpg,https://rerda.com/815/campera-corta-cuello-desmontable-negra.jpg,https://rerda.com/6126/campera-corta-cuello-desmontable-negra.jpg</v>
      </c>
      <c r="P1405" s="2">
        <f>IFERROR(VLOOKUP(B1405,[3]stock!$A$1:$B$9000,2,FALSE),"0")</f>
        <v>18</v>
      </c>
      <c r="Q1405" s="2">
        <f>VLOOKUP($A1405,[1]products_2021_10_19_12_46_45!$A$3:$S$481,11,FALSE)</f>
        <v>5</v>
      </c>
      <c r="R1405" s="2">
        <f>VLOOKUP($A1405,[1]products_2021_10_19_12_46_45!$A$3:$S$481,12,FALSE)</f>
        <v>5</v>
      </c>
      <c r="S1405" s="2">
        <f>VLOOKUP($A1405,[1]products_2021_10_19_12_46_45!$A$3:$S$481,13,FALSE)</f>
        <v>5</v>
      </c>
      <c r="T1405" s="2">
        <f>VLOOKUP($A1405,[1]products_2021_10_19_12_46_45!$A$3:$S$481,14,FALSE)</f>
        <v>0.03</v>
      </c>
      <c r="U1405" s="2"/>
      <c r="V1405" s="2"/>
      <c r="W1405" s="2"/>
      <c r="X1405" s="2"/>
      <c r="Y1405" s="2"/>
      <c r="Z1405" s="2"/>
      <c r="AA1405" s="2"/>
      <c r="AB1405" s="2"/>
      <c r="AC1405" s="2"/>
      <c r="AD1405" s="2"/>
      <c r="AE1405" s="2"/>
      <c r="AF1405" s="2"/>
      <c r="AG1405" s="2"/>
      <c r="AH1405" s="2"/>
      <c r="AI1405" s="2"/>
      <c r="AJ1405" s="2"/>
      <c r="AK1405" s="2"/>
      <c r="AL1405" s="2"/>
      <c r="AM1405" s="2"/>
      <c r="AN1405" s="2"/>
      <c r="AO1405" s="2"/>
      <c r="AP1405" s="2"/>
      <c r="AQ1405" s="2"/>
      <c r="AR1405" s="2"/>
      <c r="AS1405" s="2"/>
    </row>
    <row r="1406" spans="1:45" hidden="1" x14ac:dyDescent="0.25">
      <c r="A1406" s="2">
        <v>23</v>
      </c>
      <c r="B1406" s="2">
        <v>510101105</v>
      </c>
      <c r="C1406" s="2">
        <f>VLOOKUP($A1406,[1]products_2021_10_19_12_46_45!$A$3:$S$481,3,FALSE)</f>
        <v>5101011</v>
      </c>
      <c r="D1406" s="2" t="str">
        <f>VLOOKUP($A1406,[1]products_2021_10_19_12_46_45!$A$3:$S$481,4,FALSE)</f>
        <v>Campera Corta Cuello desmontable Negra</v>
      </c>
      <c r="E1406" s="3" t="s">
        <v>50</v>
      </c>
      <c r="F1406" s="4"/>
      <c r="G1406" s="2" t="str">
        <f>VLOOKUP($A1406,[1]products_2021_10_19_12_46_45!$A$3:$S$481,16,FALSE)</f>
        <v>&lt;p&gt;Cuello de piel desmontable. Charreteras con broches. Capucha desmontable. Bolsillo con cierre en brazo izquierdo.&lt;/p&gt;</v>
      </c>
      <c r="H1406" s="2" t="str">
        <f>IFERROR(VLOOKUP($A1406,[1]products_2021_10_19_12_46_45!$A$3:$S$481,17,FALSE),"")</f>
        <v>&lt;p&gt;Super abrigada: rellena con fibra hueca. Muy elegante.&lt;/p&gt;</v>
      </c>
      <c r="I1406" s="2" t="str">
        <f>VLOOKUP($A1406,[1]products_2021_10_19_12_46_45!$A$3:$S$481,5,FALSE)</f>
        <v>Indumentaria militar</v>
      </c>
      <c r="J1406" s="2" t="str">
        <f>IFERROR(VLOOKUP($A1406,[1]products_2021_10_19_12_46_45!$A$3:$S$481,6,FALSE),"")</f>
        <v>Camperas Policiales y Seguridad Privada</v>
      </c>
      <c r="K1406" s="2" t="str">
        <f>IFERROR(VLOOKUP($A1406,[1]products_2021_10_19_12_46_45!$A$3:$S$481,7,FALSE),"")</f>
        <v/>
      </c>
      <c r="L1406" s="2" t="str">
        <f>IFERROR(VLOOKUP($A1406,[1]products_2021_10_19_12_46_45!$A$3:$S$481,8,FALSE),"")</f>
        <v/>
      </c>
      <c r="M1406" s="2" t="str">
        <f>IFERROR(VLOOKUP($A1406,[1]products_2021_10_19_12_46_45!$A$3:$S$481,9,FALSE),"")</f>
        <v>Campera, Gabardina Satinada</v>
      </c>
      <c r="N1406" s="2">
        <f>IFERROR(VLOOKUP(C1406,[2]articulo!$A$1:$D$9000,4,FALSE),"")</f>
        <v>5899.99</v>
      </c>
      <c r="O1406" s="2" t="str">
        <f>VLOOKUP($A1406,[1]products_2021_10_19_12_46_45!$A$3:$S$481,18,FALSE)</f>
        <v>https://rerda.com/813/campera-corta-cuello-desmontable-negra.jpg,https://rerda.com/814/campera-corta-cuello-desmontable-negra.jpg,https://rerda.com/815/campera-corta-cuello-desmontable-negra.jpg,https://rerda.com/6126/campera-corta-cuello-desmontable-negra.jpg</v>
      </c>
      <c r="P1406" s="2">
        <f>IFERROR(VLOOKUP(B1406,[3]stock!$A$1:$B$9000,2,FALSE),"0")</f>
        <v>14</v>
      </c>
      <c r="Q1406" s="2">
        <f>VLOOKUP($A1406,[1]products_2021_10_19_12_46_45!$A$3:$S$481,11,FALSE)</f>
        <v>5</v>
      </c>
      <c r="R1406" s="2">
        <f>VLOOKUP($A1406,[1]products_2021_10_19_12_46_45!$A$3:$S$481,12,FALSE)</f>
        <v>5</v>
      </c>
      <c r="S1406" s="2">
        <f>VLOOKUP($A1406,[1]products_2021_10_19_12_46_45!$A$3:$S$481,13,FALSE)</f>
        <v>5</v>
      </c>
      <c r="T1406" s="2">
        <f>VLOOKUP($A1406,[1]products_2021_10_19_12_46_45!$A$3:$S$481,14,FALSE)</f>
        <v>0.03</v>
      </c>
      <c r="U1406" s="2"/>
      <c r="V1406" s="2"/>
      <c r="W1406" s="2"/>
      <c r="X1406" s="2"/>
      <c r="Y1406" s="2"/>
      <c r="Z1406" s="2"/>
      <c r="AA1406" s="2"/>
      <c r="AB1406" s="2"/>
      <c r="AC1406" s="2"/>
      <c r="AD1406" s="2"/>
      <c r="AE1406" s="2"/>
      <c r="AF1406" s="2"/>
      <c r="AG1406" s="2"/>
      <c r="AH1406" s="2"/>
      <c r="AI1406" s="2"/>
      <c r="AJ1406" s="2"/>
      <c r="AK1406" s="2"/>
      <c r="AL1406" s="2"/>
      <c r="AM1406" s="2"/>
      <c r="AN1406" s="2"/>
      <c r="AO1406" s="2"/>
      <c r="AP1406" s="2"/>
      <c r="AQ1406" s="2"/>
      <c r="AR1406" s="2"/>
      <c r="AS1406" s="2"/>
    </row>
    <row r="1407" spans="1:45" hidden="1" x14ac:dyDescent="0.25">
      <c r="A1407" s="2">
        <v>23</v>
      </c>
      <c r="B1407" s="2">
        <v>510101106</v>
      </c>
      <c r="C1407" s="2">
        <f>VLOOKUP($A1407,[1]products_2021_10_19_12_46_45!$A$3:$S$481,3,FALSE)</f>
        <v>5101011</v>
      </c>
      <c r="D1407" s="2" t="str">
        <f>VLOOKUP($A1407,[1]products_2021_10_19_12_46_45!$A$3:$S$481,4,FALSE)</f>
        <v>Campera Corta Cuello desmontable Negra</v>
      </c>
      <c r="E1407" s="3" t="s">
        <v>51</v>
      </c>
      <c r="F1407" s="4"/>
      <c r="G1407" s="2" t="str">
        <f>VLOOKUP($A1407,[1]products_2021_10_19_12_46_45!$A$3:$S$481,16,FALSE)</f>
        <v>&lt;p&gt;Cuello de piel desmontable. Charreteras con broches. Capucha desmontable. Bolsillo con cierre en brazo izquierdo.&lt;/p&gt;</v>
      </c>
      <c r="H1407" s="2" t="str">
        <f>IFERROR(VLOOKUP($A1407,[1]products_2021_10_19_12_46_45!$A$3:$S$481,17,FALSE),"")</f>
        <v>&lt;p&gt;Super abrigada: rellena con fibra hueca. Muy elegante.&lt;/p&gt;</v>
      </c>
      <c r="I1407" s="2" t="str">
        <f>VLOOKUP($A1407,[1]products_2021_10_19_12_46_45!$A$3:$S$481,5,FALSE)</f>
        <v>Indumentaria militar</v>
      </c>
      <c r="J1407" s="2" t="str">
        <f>IFERROR(VLOOKUP($A1407,[1]products_2021_10_19_12_46_45!$A$3:$S$481,6,FALSE),"")</f>
        <v>Camperas Policiales y Seguridad Privada</v>
      </c>
      <c r="K1407" s="2" t="str">
        <f>IFERROR(VLOOKUP($A1407,[1]products_2021_10_19_12_46_45!$A$3:$S$481,7,FALSE),"")</f>
        <v/>
      </c>
      <c r="L1407" s="2" t="str">
        <f>IFERROR(VLOOKUP($A1407,[1]products_2021_10_19_12_46_45!$A$3:$S$481,8,FALSE),"")</f>
        <v/>
      </c>
      <c r="M1407" s="2" t="str">
        <f>IFERROR(VLOOKUP($A1407,[1]products_2021_10_19_12_46_45!$A$3:$S$481,9,FALSE),"")</f>
        <v>Campera, Gabardina Satinada</v>
      </c>
      <c r="N1407" s="2">
        <f>IFERROR(VLOOKUP(C1407,[2]articulo!$A$1:$D$9000,4,FALSE),"")</f>
        <v>5899.99</v>
      </c>
      <c r="O1407" s="2" t="str">
        <f>VLOOKUP($A1407,[1]products_2021_10_19_12_46_45!$A$3:$S$481,18,FALSE)</f>
        <v>https://rerda.com/813/campera-corta-cuello-desmontable-negra.jpg,https://rerda.com/814/campera-corta-cuello-desmontable-negra.jpg,https://rerda.com/815/campera-corta-cuello-desmontable-negra.jpg,https://rerda.com/6126/campera-corta-cuello-desmontable-negra.jpg</v>
      </c>
      <c r="P1407" s="2">
        <f>IFERROR(VLOOKUP(B1407,[3]stock!$A$1:$B$9000,2,FALSE),"0")</f>
        <v>20</v>
      </c>
      <c r="Q1407" s="2">
        <f>VLOOKUP($A1407,[1]products_2021_10_19_12_46_45!$A$3:$S$481,11,FALSE)</f>
        <v>5</v>
      </c>
      <c r="R1407" s="2">
        <f>VLOOKUP($A1407,[1]products_2021_10_19_12_46_45!$A$3:$S$481,12,FALSE)</f>
        <v>5</v>
      </c>
      <c r="S1407" s="2">
        <f>VLOOKUP($A1407,[1]products_2021_10_19_12_46_45!$A$3:$S$481,13,FALSE)</f>
        <v>5</v>
      </c>
      <c r="T1407" s="2">
        <f>VLOOKUP($A1407,[1]products_2021_10_19_12_46_45!$A$3:$S$481,14,FALSE)</f>
        <v>0.03</v>
      </c>
      <c r="U1407" s="2"/>
      <c r="V1407" s="2"/>
      <c r="W1407" s="2"/>
      <c r="X1407" s="2"/>
      <c r="Y1407" s="2"/>
      <c r="Z1407" s="2"/>
      <c r="AA1407" s="2"/>
      <c r="AB1407" s="2"/>
      <c r="AC1407" s="2"/>
      <c r="AD1407" s="2"/>
      <c r="AE1407" s="2"/>
      <c r="AF1407" s="2"/>
      <c r="AG1407" s="2"/>
      <c r="AH1407" s="2"/>
      <c r="AI1407" s="2"/>
      <c r="AJ1407" s="2"/>
      <c r="AK1407" s="2"/>
      <c r="AL1407" s="2"/>
      <c r="AM1407" s="2"/>
      <c r="AN1407" s="2"/>
      <c r="AO1407" s="2"/>
      <c r="AP1407" s="2"/>
      <c r="AQ1407" s="2"/>
      <c r="AR1407" s="2"/>
      <c r="AS1407" s="2"/>
    </row>
    <row r="1408" spans="1:45" hidden="1" x14ac:dyDescent="0.25">
      <c r="A1408" s="2">
        <v>23</v>
      </c>
      <c r="B1408" s="2">
        <v>510101107</v>
      </c>
      <c r="C1408" s="2">
        <f>VLOOKUP($A1408,[1]products_2021_10_19_12_46_45!$A$3:$S$481,3,FALSE)</f>
        <v>5101011</v>
      </c>
      <c r="D1408" s="2" t="str">
        <f>VLOOKUP($A1408,[1]products_2021_10_19_12_46_45!$A$3:$S$481,4,FALSE)</f>
        <v>Campera Corta Cuello desmontable Negra</v>
      </c>
      <c r="E1408" s="3" t="s">
        <v>57</v>
      </c>
      <c r="F1408" s="4"/>
      <c r="G1408" s="2" t="str">
        <f>VLOOKUP($A1408,[1]products_2021_10_19_12_46_45!$A$3:$S$481,16,FALSE)</f>
        <v>&lt;p&gt;Cuello de piel desmontable. Charreteras con broches. Capucha desmontable. Bolsillo con cierre en brazo izquierdo.&lt;/p&gt;</v>
      </c>
      <c r="H1408" s="2" t="str">
        <f>IFERROR(VLOOKUP($A1408,[1]products_2021_10_19_12_46_45!$A$3:$S$481,17,FALSE),"")</f>
        <v>&lt;p&gt;Super abrigada: rellena con fibra hueca. Muy elegante.&lt;/p&gt;</v>
      </c>
      <c r="I1408" s="2" t="str">
        <f>VLOOKUP($A1408,[1]products_2021_10_19_12_46_45!$A$3:$S$481,5,FALSE)</f>
        <v>Indumentaria militar</v>
      </c>
      <c r="J1408" s="2" t="str">
        <f>IFERROR(VLOOKUP($A1408,[1]products_2021_10_19_12_46_45!$A$3:$S$481,6,FALSE),"")</f>
        <v>Camperas Policiales y Seguridad Privada</v>
      </c>
      <c r="K1408" s="2" t="str">
        <f>IFERROR(VLOOKUP($A1408,[1]products_2021_10_19_12_46_45!$A$3:$S$481,7,FALSE),"")</f>
        <v/>
      </c>
      <c r="L1408" s="2" t="str">
        <f>IFERROR(VLOOKUP($A1408,[1]products_2021_10_19_12_46_45!$A$3:$S$481,8,FALSE),"")</f>
        <v/>
      </c>
      <c r="M1408" s="2" t="str">
        <f>IFERROR(VLOOKUP($A1408,[1]products_2021_10_19_12_46_45!$A$3:$S$481,9,FALSE),"")</f>
        <v>Campera, Gabardina Satinada</v>
      </c>
      <c r="N1408" s="2">
        <f>IFERROR(VLOOKUP(C1408,[2]articulo!$A$1:$D$9000,4,FALSE),"")</f>
        <v>5899.99</v>
      </c>
      <c r="O1408" s="2" t="str">
        <f>VLOOKUP($A1408,[1]products_2021_10_19_12_46_45!$A$3:$S$481,18,FALSE)</f>
        <v>https://rerda.com/813/campera-corta-cuello-desmontable-negra.jpg,https://rerda.com/814/campera-corta-cuello-desmontable-negra.jpg,https://rerda.com/815/campera-corta-cuello-desmontable-negra.jpg,https://rerda.com/6126/campera-corta-cuello-desmontable-negra.jpg</v>
      </c>
      <c r="P1408" s="2">
        <f>IFERROR(VLOOKUP(B1408,[3]stock!$A$1:$B$9000,2,FALSE),"0")</f>
        <v>11</v>
      </c>
      <c r="Q1408" s="2">
        <f>VLOOKUP($A1408,[1]products_2021_10_19_12_46_45!$A$3:$S$481,11,FALSE)</f>
        <v>5</v>
      </c>
      <c r="R1408" s="2">
        <f>VLOOKUP($A1408,[1]products_2021_10_19_12_46_45!$A$3:$S$481,12,FALSE)</f>
        <v>5</v>
      </c>
      <c r="S1408" s="2">
        <f>VLOOKUP($A1408,[1]products_2021_10_19_12_46_45!$A$3:$S$481,13,FALSE)</f>
        <v>5</v>
      </c>
      <c r="T1408" s="2">
        <f>VLOOKUP($A1408,[1]products_2021_10_19_12_46_45!$A$3:$S$481,14,FALSE)</f>
        <v>0.03</v>
      </c>
      <c r="U1408" s="2"/>
      <c r="V1408" s="2"/>
      <c r="W1408" s="2"/>
      <c r="X1408" s="2"/>
      <c r="Y1408" s="2"/>
      <c r="Z1408" s="2"/>
      <c r="AA1408" s="2"/>
      <c r="AB1408" s="2"/>
      <c r="AC1408" s="2"/>
      <c r="AD1408" s="2"/>
      <c r="AE1408" s="2"/>
      <c r="AF1408" s="2"/>
      <c r="AG1408" s="2"/>
      <c r="AH1408" s="2"/>
      <c r="AI1408" s="2"/>
      <c r="AJ1408" s="2"/>
      <c r="AK1408" s="2"/>
      <c r="AL1408" s="2"/>
      <c r="AM1408" s="2"/>
      <c r="AN1408" s="2"/>
      <c r="AO1408" s="2"/>
      <c r="AP1408" s="2"/>
      <c r="AQ1408" s="2"/>
      <c r="AR1408" s="2"/>
      <c r="AS1408" s="2"/>
    </row>
    <row r="1409" spans="1:45" hidden="1" x14ac:dyDescent="0.25">
      <c r="A1409" s="2">
        <v>23</v>
      </c>
      <c r="B1409" s="2">
        <v>510101108</v>
      </c>
      <c r="C1409" s="2">
        <f>VLOOKUP($A1409,[1]products_2021_10_19_12_46_45!$A$3:$S$481,3,FALSE)</f>
        <v>5101011</v>
      </c>
      <c r="D1409" s="2" t="str">
        <f>VLOOKUP($A1409,[1]products_2021_10_19_12_46_45!$A$3:$S$481,4,FALSE)</f>
        <v>Campera Corta Cuello desmontable Negra</v>
      </c>
      <c r="E1409" s="3" t="s">
        <v>58</v>
      </c>
      <c r="F1409" s="4"/>
      <c r="G1409" s="2" t="str">
        <f>VLOOKUP($A1409,[1]products_2021_10_19_12_46_45!$A$3:$S$481,16,FALSE)</f>
        <v>&lt;p&gt;Cuello de piel desmontable. Charreteras con broches. Capucha desmontable. Bolsillo con cierre en brazo izquierdo.&lt;/p&gt;</v>
      </c>
      <c r="H1409" s="2" t="str">
        <f>IFERROR(VLOOKUP($A1409,[1]products_2021_10_19_12_46_45!$A$3:$S$481,17,FALSE),"")</f>
        <v>&lt;p&gt;Super abrigada: rellena con fibra hueca. Muy elegante.&lt;/p&gt;</v>
      </c>
      <c r="I1409" s="2" t="str">
        <f>VLOOKUP($A1409,[1]products_2021_10_19_12_46_45!$A$3:$S$481,5,FALSE)</f>
        <v>Indumentaria militar</v>
      </c>
      <c r="J1409" s="2" t="str">
        <f>IFERROR(VLOOKUP($A1409,[1]products_2021_10_19_12_46_45!$A$3:$S$481,6,FALSE),"")</f>
        <v>Camperas Policiales y Seguridad Privada</v>
      </c>
      <c r="K1409" s="2" t="str">
        <f>IFERROR(VLOOKUP($A1409,[1]products_2021_10_19_12_46_45!$A$3:$S$481,7,FALSE),"")</f>
        <v/>
      </c>
      <c r="L1409" s="2" t="str">
        <f>IFERROR(VLOOKUP($A1409,[1]products_2021_10_19_12_46_45!$A$3:$S$481,8,FALSE),"")</f>
        <v/>
      </c>
      <c r="M1409" s="2" t="str">
        <f>IFERROR(VLOOKUP($A1409,[1]products_2021_10_19_12_46_45!$A$3:$S$481,9,FALSE),"")</f>
        <v>Campera, Gabardina Satinada</v>
      </c>
      <c r="N1409" s="2">
        <f>IFERROR(VLOOKUP(C1409,[2]articulo!$A$1:$D$9000,4,FALSE),"")</f>
        <v>5899.99</v>
      </c>
      <c r="O1409" s="2" t="str">
        <f>VLOOKUP($A1409,[1]products_2021_10_19_12_46_45!$A$3:$S$481,18,FALSE)</f>
        <v>https://rerda.com/813/campera-corta-cuello-desmontable-negra.jpg,https://rerda.com/814/campera-corta-cuello-desmontable-negra.jpg,https://rerda.com/815/campera-corta-cuello-desmontable-negra.jpg,https://rerda.com/6126/campera-corta-cuello-desmontable-negra.jpg</v>
      </c>
      <c r="P1409" s="2">
        <f>IFERROR(VLOOKUP(B1409,[3]stock!$A$1:$B$9000,2,FALSE),"0")</f>
        <v>0</v>
      </c>
      <c r="Q1409" s="2">
        <f>VLOOKUP($A1409,[1]products_2021_10_19_12_46_45!$A$3:$S$481,11,FALSE)</f>
        <v>5</v>
      </c>
      <c r="R1409" s="2">
        <f>VLOOKUP($A1409,[1]products_2021_10_19_12_46_45!$A$3:$S$481,12,FALSE)</f>
        <v>5</v>
      </c>
      <c r="S1409" s="2">
        <f>VLOOKUP($A1409,[1]products_2021_10_19_12_46_45!$A$3:$S$481,13,FALSE)</f>
        <v>5</v>
      </c>
      <c r="T1409" s="2">
        <f>VLOOKUP($A1409,[1]products_2021_10_19_12_46_45!$A$3:$S$481,14,FALSE)</f>
        <v>0.03</v>
      </c>
      <c r="U1409" s="2"/>
      <c r="V1409" s="2"/>
      <c r="W1409" s="2"/>
      <c r="X1409" s="2"/>
      <c r="Y1409" s="2"/>
      <c r="Z1409" s="2"/>
      <c r="AA1409" s="2"/>
      <c r="AB1409" s="2"/>
      <c r="AC1409" s="2"/>
      <c r="AD1409" s="2"/>
      <c r="AE1409" s="2"/>
      <c r="AF1409" s="2"/>
      <c r="AG1409" s="2"/>
      <c r="AH1409" s="2"/>
      <c r="AI1409" s="2"/>
      <c r="AJ1409" s="2"/>
      <c r="AK1409" s="2"/>
      <c r="AL1409" s="2"/>
      <c r="AM1409" s="2"/>
      <c r="AN1409" s="2"/>
      <c r="AO1409" s="2"/>
      <c r="AP1409" s="2"/>
      <c r="AQ1409" s="2"/>
      <c r="AR1409" s="2"/>
      <c r="AS1409" s="2"/>
    </row>
    <row r="1410" spans="1:45" hidden="1" x14ac:dyDescent="0.25">
      <c r="A1410" s="2">
        <v>23</v>
      </c>
      <c r="B1410" s="2">
        <v>510101109</v>
      </c>
      <c r="C1410" s="2">
        <f>VLOOKUP($A1410,[1]products_2021_10_19_12_46_45!$A$3:$S$481,3,FALSE)</f>
        <v>5101011</v>
      </c>
      <c r="D1410" s="2" t="str">
        <f>VLOOKUP($A1410,[1]products_2021_10_19_12_46_45!$A$3:$S$481,4,FALSE)</f>
        <v>Campera Corta Cuello desmontable Negra</v>
      </c>
      <c r="E1410" s="3" t="s">
        <v>59</v>
      </c>
      <c r="F1410" s="4"/>
      <c r="G1410" s="2" t="str">
        <f>VLOOKUP($A1410,[1]products_2021_10_19_12_46_45!$A$3:$S$481,16,FALSE)</f>
        <v>&lt;p&gt;Cuello de piel desmontable. Charreteras con broches. Capucha desmontable. Bolsillo con cierre en brazo izquierdo.&lt;/p&gt;</v>
      </c>
      <c r="H1410" s="2" t="str">
        <f>IFERROR(VLOOKUP($A1410,[1]products_2021_10_19_12_46_45!$A$3:$S$481,17,FALSE),"")</f>
        <v>&lt;p&gt;Super abrigada: rellena con fibra hueca. Muy elegante.&lt;/p&gt;</v>
      </c>
      <c r="I1410" s="2" t="str">
        <f>VLOOKUP($A1410,[1]products_2021_10_19_12_46_45!$A$3:$S$481,5,FALSE)</f>
        <v>Indumentaria militar</v>
      </c>
      <c r="J1410" s="2" t="str">
        <f>IFERROR(VLOOKUP($A1410,[1]products_2021_10_19_12_46_45!$A$3:$S$481,6,FALSE),"")</f>
        <v>Camperas Policiales y Seguridad Privada</v>
      </c>
      <c r="K1410" s="2" t="str">
        <f>IFERROR(VLOOKUP($A1410,[1]products_2021_10_19_12_46_45!$A$3:$S$481,7,FALSE),"")</f>
        <v/>
      </c>
      <c r="L1410" s="2" t="str">
        <f>IFERROR(VLOOKUP($A1410,[1]products_2021_10_19_12_46_45!$A$3:$S$481,8,FALSE),"")</f>
        <v/>
      </c>
      <c r="M1410" s="2" t="str">
        <f>IFERROR(VLOOKUP($A1410,[1]products_2021_10_19_12_46_45!$A$3:$S$481,9,FALSE),"")</f>
        <v>Campera, Gabardina Satinada</v>
      </c>
      <c r="N1410" s="2">
        <f>IFERROR(VLOOKUP(C1410,[2]articulo!$A$1:$D$9000,4,FALSE),"")</f>
        <v>5899.99</v>
      </c>
      <c r="O1410" s="2" t="str">
        <f>VLOOKUP($A1410,[1]products_2021_10_19_12_46_45!$A$3:$S$481,18,FALSE)</f>
        <v>https://rerda.com/813/campera-corta-cuello-desmontable-negra.jpg,https://rerda.com/814/campera-corta-cuello-desmontable-negra.jpg,https://rerda.com/815/campera-corta-cuello-desmontable-negra.jpg,https://rerda.com/6126/campera-corta-cuello-desmontable-negra.jpg</v>
      </c>
      <c r="P1410" s="2">
        <f>IFERROR(VLOOKUP(B1410,[3]stock!$A$1:$B$9000,2,FALSE),"0")</f>
        <v>0</v>
      </c>
      <c r="Q1410" s="2">
        <f>VLOOKUP($A1410,[1]products_2021_10_19_12_46_45!$A$3:$S$481,11,FALSE)</f>
        <v>5</v>
      </c>
      <c r="R1410" s="2">
        <f>VLOOKUP($A1410,[1]products_2021_10_19_12_46_45!$A$3:$S$481,12,FALSE)</f>
        <v>5</v>
      </c>
      <c r="S1410" s="2">
        <f>VLOOKUP($A1410,[1]products_2021_10_19_12_46_45!$A$3:$S$481,13,FALSE)</f>
        <v>5</v>
      </c>
      <c r="T1410" s="2">
        <f>VLOOKUP($A1410,[1]products_2021_10_19_12_46_45!$A$3:$S$481,14,FALSE)</f>
        <v>0.03</v>
      </c>
      <c r="U1410" s="2"/>
      <c r="V1410" s="2"/>
      <c r="W1410" s="2"/>
      <c r="X1410" s="2"/>
      <c r="Y1410" s="2"/>
      <c r="Z1410" s="2"/>
      <c r="AA1410" s="2"/>
      <c r="AB1410" s="2"/>
      <c r="AC1410" s="2"/>
      <c r="AD1410" s="2"/>
      <c r="AE1410" s="2"/>
      <c r="AF1410" s="2"/>
      <c r="AG1410" s="2"/>
      <c r="AH1410" s="2"/>
      <c r="AI1410" s="2"/>
      <c r="AJ1410" s="2"/>
      <c r="AK1410" s="2"/>
      <c r="AL1410" s="2"/>
      <c r="AM1410" s="2"/>
      <c r="AN1410" s="2"/>
      <c r="AO1410" s="2"/>
      <c r="AP1410" s="2"/>
      <c r="AQ1410" s="2"/>
      <c r="AR1410" s="2"/>
      <c r="AS1410" s="2"/>
    </row>
    <row r="1411" spans="1:45" hidden="1" x14ac:dyDescent="0.25">
      <c r="A1411" s="2">
        <v>23</v>
      </c>
      <c r="B1411" s="2">
        <v>510101110</v>
      </c>
      <c r="C1411" s="2">
        <f>VLOOKUP($A1411,[1]products_2021_10_19_12_46_45!$A$3:$S$481,3,FALSE)</f>
        <v>5101011</v>
      </c>
      <c r="D1411" s="2" t="str">
        <f>VLOOKUP($A1411,[1]products_2021_10_19_12_46_45!$A$3:$S$481,4,FALSE)</f>
        <v>Campera Corta Cuello desmontable Negra</v>
      </c>
      <c r="E1411" s="3" t="s">
        <v>60</v>
      </c>
      <c r="F1411" s="4"/>
      <c r="G1411" s="2" t="str">
        <f>VLOOKUP($A1411,[1]products_2021_10_19_12_46_45!$A$3:$S$481,16,FALSE)</f>
        <v>&lt;p&gt;Cuello de piel desmontable. Charreteras con broches. Capucha desmontable. Bolsillo con cierre en brazo izquierdo.&lt;/p&gt;</v>
      </c>
      <c r="H1411" s="2" t="str">
        <f>IFERROR(VLOOKUP($A1411,[1]products_2021_10_19_12_46_45!$A$3:$S$481,17,FALSE),"")</f>
        <v>&lt;p&gt;Super abrigada: rellena con fibra hueca. Muy elegante.&lt;/p&gt;</v>
      </c>
      <c r="I1411" s="2" t="str">
        <f>VLOOKUP($A1411,[1]products_2021_10_19_12_46_45!$A$3:$S$481,5,FALSE)</f>
        <v>Indumentaria militar</v>
      </c>
      <c r="J1411" s="2" t="str">
        <f>IFERROR(VLOOKUP($A1411,[1]products_2021_10_19_12_46_45!$A$3:$S$481,6,FALSE),"")</f>
        <v>Camperas Policiales y Seguridad Privada</v>
      </c>
      <c r="K1411" s="2" t="str">
        <f>IFERROR(VLOOKUP($A1411,[1]products_2021_10_19_12_46_45!$A$3:$S$481,7,FALSE),"")</f>
        <v/>
      </c>
      <c r="L1411" s="2" t="str">
        <f>IFERROR(VLOOKUP($A1411,[1]products_2021_10_19_12_46_45!$A$3:$S$481,8,FALSE),"")</f>
        <v/>
      </c>
      <c r="M1411" s="2" t="str">
        <f>IFERROR(VLOOKUP($A1411,[1]products_2021_10_19_12_46_45!$A$3:$S$481,9,FALSE),"")</f>
        <v>Campera, Gabardina Satinada</v>
      </c>
      <c r="N1411" s="2">
        <f>IFERROR(VLOOKUP(C1411,[2]articulo!$A$1:$D$9000,4,FALSE),"")</f>
        <v>5899.99</v>
      </c>
      <c r="O1411" s="2" t="str">
        <f>VLOOKUP($A1411,[1]products_2021_10_19_12_46_45!$A$3:$S$481,18,FALSE)</f>
        <v>https://rerda.com/813/campera-corta-cuello-desmontable-negra.jpg,https://rerda.com/814/campera-corta-cuello-desmontable-negra.jpg,https://rerda.com/815/campera-corta-cuello-desmontable-negra.jpg,https://rerda.com/6126/campera-corta-cuello-desmontable-negra.jpg</v>
      </c>
      <c r="P1411" s="2">
        <f>IFERROR(VLOOKUP(B1411,[3]stock!$A$1:$B$9000,2,FALSE),"0")</f>
        <v>12</v>
      </c>
      <c r="Q1411" s="2">
        <f>VLOOKUP($A1411,[1]products_2021_10_19_12_46_45!$A$3:$S$481,11,FALSE)</f>
        <v>5</v>
      </c>
      <c r="R1411" s="2">
        <f>VLOOKUP($A1411,[1]products_2021_10_19_12_46_45!$A$3:$S$481,12,FALSE)</f>
        <v>5</v>
      </c>
      <c r="S1411" s="2">
        <f>VLOOKUP($A1411,[1]products_2021_10_19_12_46_45!$A$3:$S$481,13,FALSE)</f>
        <v>5</v>
      </c>
      <c r="T1411" s="2">
        <f>VLOOKUP($A1411,[1]products_2021_10_19_12_46_45!$A$3:$S$481,14,FALSE)</f>
        <v>0.03</v>
      </c>
      <c r="U1411" s="2"/>
      <c r="V1411" s="2"/>
      <c r="W1411" s="2"/>
      <c r="X1411" s="2"/>
      <c r="Y1411" s="2"/>
      <c r="Z1411" s="2"/>
      <c r="AA1411" s="2"/>
      <c r="AB1411" s="2"/>
      <c r="AC1411" s="2"/>
      <c r="AD1411" s="2"/>
      <c r="AE1411" s="2"/>
      <c r="AF1411" s="2"/>
      <c r="AG1411" s="2"/>
      <c r="AH1411" s="2"/>
      <c r="AI1411" s="2"/>
      <c r="AJ1411" s="2"/>
      <c r="AK1411" s="2"/>
      <c r="AL1411" s="2"/>
      <c r="AM1411" s="2"/>
      <c r="AN1411" s="2"/>
      <c r="AO1411" s="2"/>
      <c r="AP1411" s="2"/>
      <c r="AQ1411" s="2"/>
      <c r="AR1411" s="2"/>
      <c r="AS1411" s="2"/>
    </row>
    <row r="1412" spans="1:45" hidden="1" x14ac:dyDescent="0.25">
      <c r="A1412" s="2">
        <v>953</v>
      </c>
      <c r="B1412" s="2">
        <v>510102807</v>
      </c>
      <c r="C1412" s="2">
        <f>VLOOKUP($A1412,[1]products_2021_10_19_12_46_45!$A$3:$S$481,3,FALSE)</f>
        <v>5101028</v>
      </c>
      <c r="D1412" s="2" t="str">
        <f>VLOOKUP($A1412,[1]products_2021_10_19_12_46_45!$A$3:$S$481,4,FALSE)</f>
        <v>Garibaldina Rip Mao Infantería T:3XL-5XL</v>
      </c>
      <c r="E1412" s="3" t="s">
        <v>57</v>
      </c>
      <c r="F1412" s="4"/>
      <c r="G1412" s="2" t="str">
        <f>VLOOKUP($A1412,[1]products_2021_10_19_12_46_45!$A$3:$S$481,16,FALSE)</f>
        <v>Cuello tipo mao ajustable con abrojo._x000D_
Cierres y abrojos._x000D_
Porta lapicera._x000D_
Puños regulables._x000D_
Fuelle en espalda.</v>
      </c>
      <c r="H1412" s="2" t="str">
        <f>IFERROR(VLOOKUP($A1412,[1]products_2021_10_19_12_46_45!$A$3:$S$481,17,FALSE),"")</f>
        <v>Abrojos delanteros para identificación y/o insignia._x000D_
4 Bolsillos frontales._x000D_
2 bolsillos en manga.</v>
      </c>
      <c r="I1412" s="2" t="str">
        <f>VLOOKUP($A1412,[1]products_2021_10_19_12_46_45!$A$3:$S$481,5,FALSE)</f>
        <v>Indumentaria militar</v>
      </c>
      <c r="J1412" s="2" t="str">
        <f>IFERROR(VLOOKUP($A1412,[1]products_2021_10_19_12_46_45!$A$3:$S$481,6,FALSE),"")</f>
        <v>Garibaldinas o chaquetillas</v>
      </c>
      <c r="K1412" s="2" t="str">
        <f>IFERROR(VLOOKUP($A1412,[1]products_2021_10_19_12_46_45!$A$3:$S$481,7,FALSE),"")</f>
        <v>Camufladas - Miméticas</v>
      </c>
      <c r="L1412" s="2" t="str">
        <f>IFERROR(VLOOKUP($A1412,[1]products_2021_10_19_12_46_45!$A$3:$S$481,8,FALSE),"")</f>
        <v/>
      </c>
      <c r="M1412" s="2" t="str">
        <f>IFERROR(VLOOKUP($A1412,[1]products_2021_10_19_12_46_45!$A$3:$S$481,9,FALSE),"")</f>
        <v>Garibaldina, Mimético, Mao, Infantería</v>
      </c>
      <c r="N1412" s="2">
        <f>IFERROR(VLOOKUP(C1412,[2]articulo!$A$1:$D$9000,4,FALSE),"")</f>
        <v>7000</v>
      </c>
      <c r="O1412" s="2" t="str">
        <f>VLOOKUP($A1412,[1]products_2021_10_19_12_46_45!$A$3:$S$481,18,FALSE)</f>
        <v>https://rerda.com/4524/garibaldina-rip-mao-infanteria-t3xl-5xl.jpg,https://rerda.com/4521/garibaldina-rip-mao-infanteria-t3xl-5xl.jpg,https://rerda.com/4522/garibaldina-rip-mao-infanteria-t3xl-5xl.jpg,https://rerda.com/4523/garibaldina-rip-mao-infanteria-t3xl-5xl.jpg,https://rerda.com/4520/garibaldina-rip-mao-infanteria-t3xl-5xl.jpg,https://rerda.com/4525/garibaldina-rip-mao-infanteria-t3xl-5xl.jpg</v>
      </c>
      <c r="P1412" s="2">
        <f>IFERROR(VLOOKUP(B1412,[3]stock!$A$1:$B$9000,2,FALSE),"0")</f>
        <v>12</v>
      </c>
      <c r="Q1412" s="2">
        <f>VLOOKUP($A1412,[1]products_2021_10_19_12_46_45!$A$3:$S$481,11,FALSE)</f>
        <v>5</v>
      </c>
      <c r="R1412" s="2">
        <f>VLOOKUP($A1412,[1]products_2021_10_19_12_46_45!$A$3:$S$481,12,FALSE)</f>
        <v>5</v>
      </c>
      <c r="S1412" s="2">
        <f>VLOOKUP($A1412,[1]products_2021_10_19_12_46_45!$A$3:$S$481,13,FALSE)</f>
        <v>5</v>
      </c>
      <c r="T1412" s="2">
        <f>VLOOKUP($A1412,[1]products_2021_10_19_12_46_45!$A$3:$S$481,14,FALSE)</f>
        <v>0.03</v>
      </c>
      <c r="U1412" s="2"/>
      <c r="V1412" s="2"/>
      <c r="W1412" s="2"/>
      <c r="X1412" s="2"/>
      <c r="Y1412" s="2"/>
      <c r="Z1412" s="2"/>
      <c r="AA1412" s="2"/>
      <c r="AB1412" s="2"/>
      <c r="AC1412" s="2"/>
      <c r="AD1412" s="2"/>
      <c r="AE1412" s="2"/>
      <c r="AF1412" s="2"/>
      <c r="AG1412" s="2"/>
      <c r="AH1412" s="2"/>
      <c r="AI1412" s="2"/>
      <c r="AJ1412" s="2"/>
      <c r="AK1412" s="2"/>
      <c r="AL1412" s="2"/>
      <c r="AM1412" s="2"/>
      <c r="AN1412" s="2"/>
      <c r="AO1412" s="2"/>
      <c r="AP1412" s="2"/>
      <c r="AQ1412" s="2"/>
      <c r="AR1412" s="2"/>
      <c r="AS1412" s="2"/>
    </row>
    <row r="1413" spans="1:45" hidden="1" x14ac:dyDescent="0.25">
      <c r="A1413" s="2">
        <v>953</v>
      </c>
      <c r="B1413" s="2">
        <v>510102808</v>
      </c>
      <c r="C1413" s="2">
        <f>VLOOKUP($A1413,[1]products_2021_10_19_12_46_45!$A$3:$S$481,3,FALSE)</f>
        <v>5101028</v>
      </c>
      <c r="D1413" s="2" t="str">
        <f>VLOOKUP($A1413,[1]products_2021_10_19_12_46_45!$A$3:$S$481,4,FALSE)</f>
        <v>Garibaldina Rip Mao Infantería T:3XL-5XL</v>
      </c>
      <c r="E1413" s="3" t="s">
        <v>58</v>
      </c>
      <c r="F1413" s="4"/>
      <c r="G1413" s="2" t="str">
        <f>VLOOKUP($A1413,[1]products_2021_10_19_12_46_45!$A$3:$S$481,16,FALSE)</f>
        <v>Cuello tipo mao ajustable con abrojo._x000D_
Cierres y abrojos._x000D_
Porta lapicera._x000D_
Puños regulables._x000D_
Fuelle en espalda.</v>
      </c>
      <c r="H1413" s="2" t="str">
        <f>IFERROR(VLOOKUP($A1413,[1]products_2021_10_19_12_46_45!$A$3:$S$481,17,FALSE),"")</f>
        <v>Abrojos delanteros para identificación y/o insignia._x000D_
4 Bolsillos frontales._x000D_
2 bolsillos en manga.</v>
      </c>
      <c r="I1413" s="2" t="str">
        <f>VLOOKUP($A1413,[1]products_2021_10_19_12_46_45!$A$3:$S$481,5,FALSE)</f>
        <v>Indumentaria militar</v>
      </c>
      <c r="J1413" s="2" t="str">
        <f>IFERROR(VLOOKUP($A1413,[1]products_2021_10_19_12_46_45!$A$3:$S$481,6,FALSE),"")</f>
        <v>Garibaldinas o chaquetillas</v>
      </c>
      <c r="K1413" s="2" t="str">
        <f>IFERROR(VLOOKUP($A1413,[1]products_2021_10_19_12_46_45!$A$3:$S$481,7,FALSE),"")</f>
        <v>Camufladas - Miméticas</v>
      </c>
      <c r="L1413" s="2" t="str">
        <f>IFERROR(VLOOKUP($A1413,[1]products_2021_10_19_12_46_45!$A$3:$S$481,8,FALSE),"")</f>
        <v/>
      </c>
      <c r="M1413" s="2" t="str">
        <f>IFERROR(VLOOKUP($A1413,[1]products_2021_10_19_12_46_45!$A$3:$S$481,9,FALSE),"")</f>
        <v>Garibaldina, Mimético, Mao, Infantería</v>
      </c>
      <c r="N1413" s="2">
        <f>IFERROR(VLOOKUP(C1413,[2]articulo!$A$1:$D$9000,4,FALSE),"")</f>
        <v>7000</v>
      </c>
      <c r="O1413" s="2" t="str">
        <f>VLOOKUP($A1413,[1]products_2021_10_19_12_46_45!$A$3:$S$481,18,FALSE)</f>
        <v>https://rerda.com/4524/garibaldina-rip-mao-infanteria-t3xl-5xl.jpg,https://rerda.com/4521/garibaldina-rip-mao-infanteria-t3xl-5xl.jpg,https://rerda.com/4522/garibaldina-rip-mao-infanteria-t3xl-5xl.jpg,https://rerda.com/4523/garibaldina-rip-mao-infanteria-t3xl-5xl.jpg,https://rerda.com/4520/garibaldina-rip-mao-infanteria-t3xl-5xl.jpg,https://rerda.com/4525/garibaldina-rip-mao-infanteria-t3xl-5xl.jpg</v>
      </c>
      <c r="P1413" s="2">
        <f>IFERROR(VLOOKUP(B1413,[3]stock!$A$1:$B$9000,2,FALSE),"0")</f>
        <v>0</v>
      </c>
      <c r="Q1413" s="2">
        <f>VLOOKUP($A1413,[1]products_2021_10_19_12_46_45!$A$3:$S$481,11,FALSE)</f>
        <v>5</v>
      </c>
      <c r="R1413" s="2">
        <f>VLOOKUP($A1413,[1]products_2021_10_19_12_46_45!$A$3:$S$481,12,FALSE)</f>
        <v>5</v>
      </c>
      <c r="S1413" s="2">
        <f>VLOOKUP($A1413,[1]products_2021_10_19_12_46_45!$A$3:$S$481,13,FALSE)</f>
        <v>5</v>
      </c>
      <c r="T1413" s="2">
        <f>VLOOKUP($A1413,[1]products_2021_10_19_12_46_45!$A$3:$S$481,14,FALSE)</f>
        <v>0.03</v>
      </c>
      <c r="U1413" s="2"/>
      <c r="V1413" s="2"/>
      <c r="W1413" s="2"/>
      <c r="X1413" s="2"/>
      <c r="Y1413" s="2"/>
      <c r="Z1413" s="2"/>
      <c r="AA1413" s="2"/>
      <c r="AB1413" s="2"/>
      <c r="AC1413" s="2"/>
      <c r="AD1413" s="2"/>
      <c r="AE1413" s="2"/>
      <c r="AF1413" s="2"/>
      <c r="AG1413" s="2"/>
      <c r="AH1413" s="2"/>
      <c r="AI1413" s="2"/>
      <c r="AJ1413" s="2"/>
      <c r="AK1413" s="2"/>
      <c r="AL1413" s="2"/>
      <c r="AM1413" s="2"/>
      <c r="AN1413" s="2"/>
      <c r="AO1413" s="2"/>
      <c r="AP1413" s="2"/>
      <c r="AQ1413" s="2"/>
      <c r="AR1413" s="2"/>
      <c r="AS1413" s="2"/>
    </row>
    <row r="1414" spans="1:45" hidden="1" x14ac:dyDescent="0.25">
      <c r="A1414" s="2">
        <v>953</v>
      </c>
      <c r="B1414" s="2">
        <v>510102809</v>
      </c>
      <c r="C1414" s="2">
        <f>VLOOKUP($A1414,[1]products_2021_10_19_12_46_45!$A$3:$S$481,3,FALSE)</f>
        <v>5101028</v>
      </c>
      <c r="D1414" s="2" t="str">
        <f>VLOOKUP($A1414,[1]products_2021_10_19_12_46_45!$A$3:$S$481,4,FALSE)</f>
        <v>Garibaldina Rip Mao Infantería T:3XL-5XL</v>
      </c>
      <c r="E1414" s="3" t="s">
        <v>59</v>
      </c>
      <c r="F1414" s="4"/>
      <c r="G1414" s="2" t="str">
        <f>VLOOKUP($A1414,[1]products_2021_10_19_12_46_45!$A$3:$S$481,16,FALSE)</f>
        <v>Cuello tipo mao ajustable con abrojo._x000D_
Cierres y abrojos._x000D_
Porta lapicera._x000D_
Puños regulables._x000D_
Fuelle en espalda.</v>
      </c>
      <c r="H1414" s="2" t="str">
        <f>IFERROR(VLOOKUP($A1414,[1]products_2021_10_19_12_46_45!$A$3:$S$481,17,FALSE),"")</f>
        <v>Abrojos delanteros para identificación y/o insignia._x000D_
4 Bolsillos frontales._x000D_
2 bolsillos en manga.</v>
      </c>
      <c r="I1414" s="2" t="str">
        <f>VLOOKUP($A1414,[1]products_2021_10_19_12_46_45!$A$3:$S$481,5,FALSE)</f>
        <v>Indumentaria militar</v>
      </c>
      <c r="J1414" s="2" t="str">
        <f>IFERROR(VLOOKUP($A1414,[1]products_2021_10_19_12_46_45!$A$3:$S$481,6,FALSE),"")</f>
        <v>Garibaldinas o chaquetillas</v>
      </c>
      <c r="K1414" s="2" t="str">
        <f>IFERROR(VLOOKUP($A1414,[1]products_2021_10_19_12_46_45!$A$3:$S$481,7,FALSE),"")</f>
        <v>Camufladas - Miméticas</v>
      </c>
      <c r="L1414" s="2" t="str">
        <f>IFERROR(VLOOKUP($A1414,[1]products_2021_10_19_12_46_45!$A$3:$S$481,8,FALSE),"")</f>
        <v/>
      </c>
      <c r="M1414" s="2" t="str">
        <f>IFERROR(VLOOKUP($A1414,[1]products_2021_10_19_12_46_45!$A$3:$S$481,9,FALSE),"")</f>
        <v>Garibaldina, Mimético, Mao, Infantería</v>
      </c>
      <c r="N1414" s="2">
        <f>IFERROR(VLOOKUP(C1414,[2]articulo!$A$1:$D$9000,4,FALSE),"")</f>
        <v>7000</v>
      </c>
      <c r="O1414" s="2" t="str">
        <f>VLOOKUP($A1414,[1]products_2021_10_19_12_46_45!$A$3:$S$481,18,FALSE)</f>
        <v>https://rerda.com/4524/garibaldina-rip-mao-infanteria-t3xl-5xl.jpg,https://rerda.com/4521/garibaldina-rip-mao-infanteria-t3xl-5xl.jpg,https://rerda.com/4522/garibaldina-rip-mao-infanteria-t3xl-5xl.jpg,https://rerda.com/4523/garibaldina-rip-mao-infanteria-t3xl-5xl.jpg,https://rerda.com/4520/garibaldina-rip-mao-infanteria-t3xl-5xl.jpg,https://rerda.com/4525/garibaldina-rip-mao-infanteria-t3xl-5xl.jpg</v>
      </c>
      <c r="P1414" s="2">
        <f>IFERROR(VLOOKUP(B1414,[3]stock!$A$1:$B$9000,2,FALSE),"0")</f>
        <v>0</v>
      </c>
      <c r="Q1414" s="2">
        <f>VLOOKUP($A1414,[1]products_2021_10_19_12_46_45!$A$3:$S$481,11,FALSE)</f>
        <v>5</v>
      </c>
      <c r="R1414" s="2">
        <f>VLOOKUP($A1414,[1]products_2021_10_19_12_46_45!$A$3:$S$481,12,FALSE)</f>
        <v>5</v>
      </c>
      <c r="S1414" s="2">
        <f>VLOOKUP($A1414,[1]products_2021_10_19_12_46_45!$A$3:$S$481,13,FALSE)</f>
        <v>5</v>
      </c>
      <c r="T1414" s="2">
        <f>VLOOKUP($A1414,[1]products_2021_10_19_12_46_45!$A$3:$S$481,14,FALSE)</f>
        <v>0.03</v>
      </c>
      <c r="U1414" s="2"/>
      <c r="V1414" s="2"/>
      <c r="W1414" s="2"/>
      <c r="X1414" s="2"/>
      <c r="Y1414" s="2"/>
      <c r="Z1414" s="2"/>
      <c r="AA1414" s="2"/>
      <c r="AB1414" s="2"/>
      <c r="AC1414" s="2"/>
      <c r="AD1414" s="2"/>
      <c r="AE1414" s="2"/>
      <c r="AF1414" s="2"/>
      <c r="AG1414" s="2"/>
      <c r="AH1414" s="2"/>
      <c r="AI1414" s="2"/>
      <c r="AJ1414" s="2"/>
      <c r="AK1414" s="2"/>
      <c r="AL1414" s="2"/>
      <c r="AM1414" s="2"/>
      <c r="AN1414" s="2"/>
      <c r="AO1414" s="2"/>
      <c r="AP1414" s="2"/>
      <c r="AQ1414" s="2"/>
      <c r="AR1414" s="2"/>
      <c r="AS1414" s="2"/>
    </row>
    <row r="1415" spans="1:45" hidden="1" x14ac:dyDescent="0.25">
      <c r="A1415" s="2">
        <v>952</v>
      </c>
      <c r="B1415" s="2">
        <v>510102900</v>
      </c>
      <c r="C1415" s="2">
        <f>VLOOKUP($A1415,[1]products_2021_10_19_12_46_45!$A$3:$S$481,3,FALSE)</f>
        <v>5101029</v>
      </c>
      <c r="D1415" s="2" t="str">
        <f>VLOOKUP($A1415,[1]products_2021_10_19_12_46_45!$A$3:$S$481,4,FALSE)</f>
        <v>Garibaldina Rip Mao Infantería T:2XS-2XL</v>
      </c>
      <c r="E1415" s="3" t="s">
        <v>45</v>
      </c>
      <c r="F1415" s="4"/>
      <c r="G1415" s="2" t="str">
        <f>VLOOKUP($A1415,[1]products_2021_10_19_12_46_45!$A$3:$S$481,16,FALSE)</f>
        <v>Cuello tipo mao ajustable con abrojo._x000D_
Cierres y abrojos._x000D_
Porta lapicera._x000D_
Puños regulables._x000D_
Fuelle en espalda.</v>
      </c>
      <c r="H1415" s="2" t="str">
        <f>IFERROR(VLOOKUP($A1415,[1]products_2021_10_19_12_46_45!$A$3:$S$481,17,FALSE),"")</f>
        <v>Abrojos delanteros para identificación y/o insignia._x000D_
4 Bolsillos frontales._x000D_
2 bolsillos en manga.</v>
      </c>
      <c r="I1415" s="2" t="str">
        <f>VLOOKUP($A1415,[1]products_2021_10_19_12_46_45!$A$3:$S$481,5,FALSE)</f>
        <v>Indumentaria militar</v>
      </c>
      <c r="J1415" s="2" t="str">
        <f>IFERROR(VLOOKUP($A1415,[1]products_2021_10_19_12_46_45!$A$3:$S$481,6,FALSE),"")</f>
        <v>Garibaldinas o chaquetillas</v>
      </c>
      <c r="K1415" s="2" t="str">
        <f>IFERROR(VLOOKUP($A1415,[1]products_2021_10_19_12_46_45!$A$3:$S$481,7,FALSE),"")</f>
        <v>Camufladas - Miméticas</v>
      </c>
      <c r="L1415" s="2" t="str">
        <f>IFERROR(VLOOKUP($A1415,[1]products_2021_10_19_12_46_45!$A$3:$S$481,8,FALSE),"")</f>
        <v/>
      </c>
      <c r="M1415" s="2" t="str">
        <f>IFERROR(VLOOKUP($A1415,[1]products_2021_10_19_12_46_45!$A$3:$S$481,9,FALSE),"")</f>
        <v>Garibaldina, Mimético, Mao, Infantería</v>
      </c>
      <c r="N1415" s="2">
        <f>IFERROR(VLOOKUP(C1415,[2]articulo!$A$1:$D$9000,4,FALSE),"")</f>
        <v>6800</v>
      </c>
      <c r="O1415" s="2" t="str">
        <f>VLOOKUP($A1415,[1]products_2021_10_19_12_46_45!$A$3:$S$481,18,FALSE)</f>
        <v>https://rerda.com/4517/garibaldina-rip-mao-infanteria-t2xs-2xl.jpg,https://rerda.com/4514/garibaldina-rip-mao-infanteria-t2xs-2xl.jpg,https://rerda.com/4515/garibaldina-rip-mao-infanteria-t2xs-2xl.jpg,https://rerda.com/4516/garibaldina-rip-mao-infanteria-t2xs-2xl.jpg,https://rerda.com/4513/garibaldina-rip-mao-infanteria-t2xs-2xl.jpg,https://rerda.com/4519/garibaldina-rip-mao-infanteria-t2xs-2xl.jpg</v>
      </c>
      <c r="P1415" s="2" t="str">
        <f>IFERROR(VLOOKUP(B1415,[3]stock!$A$1:$B$9000,2,FALSE),"0")</f>
        <v>0</v>
      </c>
      <c r="Q1415" s="2">
        <f>VLOOKUP($A1415,[1]products_2021_10_19_12_46_45!$A$3:$S$481,11,FALSE)</f>
        <v>5</v>
      </c>
      <c r="R1415" s="2">
        <f>VLOOKUP($A1415,[1]products_2021_10_19_12_46_45!$A$3:$S$481,12,FALSE)</f>
        <v>5</v>
      </c>
      <c r="S1415" s="2">
        <f>VLOOKUP($A1415,[1]products_2021_10_19_12_46_45!$A$3:$S$481,13,FALSE)</f>
        <v>5</v>
      </c>
      <c r="T1415" s="2">
        <f>VLOOKUP($A1415,[1]products_2021_10_19_12_46_45!$A$3:$S$481,14,FALSE)</f>
        <v>0.03</v>
      </c>
      <c r="U1415" s="2"/>
      <c r="V1415" s="2"/>
      <c r="W1415" s="2"/>
      <c r="X1415" s="2"/>
      <c r="Y1415" s="2"/>
      <c r="Z1415" s="2"/>
      <c r="AA1415" s="2"/>
      <c r="AB1415" s="2"/>
      <c r="AC1415" s="2"/>
      <c r="AD1415" s="2"/>
      <c r="AE1415" s="2"/>
      <c r="AF1415" s="2"/>
      <c r="AG1415" s="2"/>
      <c r="AH1415" s="2"/>
      <c r="AI1415" s="2"/>
      <c r="AJ1415" s="2"/>
      <c r="AK1415" s="2"/>
      <c r="AL1415" s="2"/>
      <c r="AM1415" s="2"/>
      <c r="AN1415" s="2"/>
      <c r="AO1415" s="2"/>
      <c r="AP1415" s="2"/>
      <c r="AQ1415" s="2"/>
      <c r="AR1415" s="2"/>
      <c r="AS1415" s="2"/>
    </row>
    <row r="1416" spans="1:45" hidden="1" x14ac:dyDescent="0.25">
      <c r="A1416" s="2">
        <v>952</v>
      </c>
      <c r="B1416" s="2">
        <v>510102901</v>
      </c>
      <c r="C1416" s="2">
        <f>VLOOKUP($A1416,[1]products_2021_10_19_12_46_45!$A$3:$S$481,3,FALSE)</f>
        <v>5101029</v>
      </c>
      <c r="D1416" s="2" t="str">
        <f>VLOOKUP($A1416,[1]products_2021_10_19_12_46_45!$A$3:$S$481,4,FALSE)</f>
        <v>Garibaldina Rip Mao Infantería T:2XS-2XL</v>
      </c>
      <c r="E1416" s="3" t="s">
        <v>46</v>
      </c>
      <c r="F1416" s="4"/>
      <c r="G1416" s="2" t="str">
        <f>VLOOKUP($A1416,[1]products_2021_10_19_12_46_45!$A$3:$S$481,16,FALSE)</f>
        <v>Cuello tipo mao ajustable con abrojo._x000D_
Cierres y abrojos._x000D_
Porta lapicera._x000D_
Puños regulables._x000D_
Fuelle en espalda.</v>
      </c>
      <c r="H1416" s="2" t="str">
        <f>IFERROR(VLOOKUP($A1416,[1]products_2021_10_19_12_46_45!$A$3:$S$481,17,FALSE),"")</f>
        <v>Abrojos delanteros para identificación y/o insignia._x000D_
4 Bolsillos frontales._x000D_
2 bolsillos en manga.</v>
      </c>
      <c r="I1416" s="2" t="str">
        <f>VLOOKUP($A1416,[1]products_2021_10_19_12_46_45!$A$3:$S$481,5,FALSE)</f>
        <v>Indumentaria militar</v>
      </c>
      <c r="J1416" s="2" t="str">
        <f>IFERROR(VLOOKUP($A1416,[1]products_2021_10_19_12_46_45!$A$3:$S$481,6,FALSE),"")</f>
        <v>Garibaldinas o chaquetillas</v>
      </c>
      <c r="K1416" s="2" t="str">
        <f>IFERROR(VLOOKUP($A1416,[1]products_2021_10_19_12_46_45!$A$3:$S$481,7,FALSE),"")</f>
        <v>Camufladas - Miméticas</v>
      </c>
      <c r="L1416" s="2" t="str">
        <f>IFERROR(VLOOKUP($A1416,[1]products_2021_10_19_12_46_45!$A$3:$S$481,8,FALSE),"")</f>
        <v/>
      </c>
      <c r="M1416" s="2" t="str">
        <f>IFERROR(VLOOKUP($A1416,[1]products_2021_10_19_12_46_45!$A$3:$S$481,9,FALSE),"")</f>
        <v>Garibaldina, Mimético, Mao, Infantería</v>
      </c>
      <c r="N1416" s="2">
        <f>IFERROR(VLOOKUP(C1416,[2]articulo!$A$1:$D$9000,4,FALSE),"")</f>
        <v>6800</v>
      </c>
      <c r="O1416" s="2" t="str">
        <f>VLOOKUP($A1416,[1]products_2021_10_19_12_46_45!$A$3:$S$481,18,FALSE)</f>
        <v>https://rerda.com/4517/garibaldina-rip-mao-infanteria-t2xs-2xl.jpg,https://rerda.com/4514/garibaldina-rip-mao-infanteria-t2xs-2xl.jpg,https://rerda.com/4515/garibaldina-rip-mao-infanteria-t2xs-2xl.jpg,https://rerda.com/4516/garibaldina-rip-mao-infanteria-t2xs-2xl.jpg,https://rerda.com/4513/garibaldina-rip-mao-infanteria-t2xs-2xl.jpg,https://rerda.com/4519/garibaldina-rip-mao-infanteria-t2xs-2xl.jpg</v>
      </c>
      <c r="P1416" s="2" t="str">
        <f>IFERROR(VLOOKUP(B1416,[3]stock!$A$1:$B$9000,2,FALSE),"0")</f>
        <v>0</v>
      </c>
      <c r="Q1416" s="2">
        <f>VLOOKUP($A1416,[1]products_2021_10_19_12_46_45!$A$3:$S$481,11,FALSE)</f>
        <v>5</v>
      </c>
      <c r="R1416" s="2">
        <f>VLOOKUP($A1416,[1]products_2021_10_19_12_46_45!$A$3:$S$481,12,FALSE)</f>
        <v>5</v>
      </c>
      <c r="S1416" s="2">
        <f>VLOOKUP($A1416,[1]products_2021_10_19_12_46_45!$A$3:$S$481,13,FALSE)</f>
        <v>5</v>
      </c>
      <c r="T1416" s="2">
        <f>VLOOKUP($A1416,[1]products_2021_10_19_12_46_45!$A$3:$S$481,14,FALSE)</f>
        <v>0.03</v>
      </c>
      <c r="U1416" s="2"/>
      <c r="V1416" s="2"/>
      <c r="W1416" s="2"/>
      <c r="X1416" s="2"/>
      <c r="Y1416" s="2"/>
      <c r="Z1416" s="2"/>
      <c r="AA1416" s="2"/>
      <c r="AB1416" s="2"/>
      <c r="AC1416" s="2"/>
      <c r="AD1416" s="2"/>
      <c r="AE1416" s="2"/>
      <c r="AF1416" s="2"/>
      <c r="AG1416" s="2"/>
      <c r="AH1416" s="2"/>
      <c r="AI1416" s="2"/>
      <c r="AJ1416" s="2"/>
      <c r="AK1416" s="2"/>
      <c r="AL1416" s="2"/>
      <c r="AM1416" s="2"/>
      <c r="AN1416" s="2"/>
      <c r="AO1416" s="2"/>
      <c r="AP1416" s="2"/>
      <c r="AQ1416" s="2"/>
      <c r="AR1416" s="2"/>
      <c r="AS1416" s="2"/>
    </row>
    <row r="1417" spans="1:45" hidden="1" x14ac:dyDescent="0.25">
      <c r="A1417" s="2">
        <v>952</v>
      </c>
      <c r="B1417" s="2">
        <v>510102902</v>
      </c>
      <c r="C1417" s="2">
        <f>VLOOKUP($A1417,[1]products_2021_10_19_12_46_45!$A$3:$S$481,3,FALSE)</f>
        <v>5101029</v>
      </c>
      <c r="D1417" s="2" t="str">
        <f>VLOOKUP($A1417,[1]products_2021_10_19_12_46_45!$A$3:$S$481,4,FALSE)</f>
        <v>Garibaldina Rip Mao Infantería T:2XS-2XL</v>
      </c>
      <c r="E1417" s="3" t="s">
        <v>47</v>
      </c>
      <c r="F1417" s="4"/>
      <c r="G1417" s="2" t="str">
        <f>VLOOKUP($A1417,[1]products_2021_10_19_12_46_45!$A$3:$S$481,16,FALSE)</f>
        <v>Cuello tipo mao ajustable con abrojo._x000D_
Cierres y abrojos._x000D_
Porta lapicera._x000D_
Puños regulables._x000D_
Fuelle en espalda.</v>
      </c>
      <c r="H1417" s="2" t="str">
        <f>IFERROR(VLOOKUP($A1417,[1]products_2021_10_19_12_46_45!$A$3:$S$481,17,FALSE),"")</f>
        <v>Abrojos delanteros para identificación y/o insignia._x000D_
4 Bolsillos frontales._x000D_
2 bolsillos en manga.</v>
      </c>
      <c r="I1417" s="2" t="str">
        <f>VLOOKUP($A1417,[1]products_2021_10_19_12_46_45!$A$3:$S$481,5,FALSE)</f>
        <v>Indumentaria militar</v>
      </c>
      <c r="J1417" s="2" t="str">
        <f>IFERROR(VLOOKUP($A1417,[1]products_2021_10_19_12_46_45!$A$3:$S$481,6,FALSE),"")</f>
        <v>Garibaldinas o chaquetillas</v>
      </c>
      <c r="K1417" s="2" t="str">
        <f>IFERROR(VLOOKUP($A1417,[1]products_2021_10_19_12_46_45!$A$3:$S$481,7,FALSE),"")</f>
        <v>Camufladas - Miméticas</v>
      </c>
      <c r="L1417" s="2" t="str">
        <f>IFERROR(VLOOKUP($A1417,[1]products_2021_10_19_12_46_45!$A$3:$S$481,8,FALSE),"")</f>
        <v/>
      </c>
      <c r="M1417" s="2" t="str">
        <f>IFERROR(VLOOKUP($A1417,[1]products_2021_10_19_12_46_45!$A$3:$S$481,9,FALSE),"")</f>
        <v>Garibaldina, Mimético, Mao, Infantería</v>
      </c>
      <c r="N1417" s="2">
        <f>IFERROR(VLOOKUP(C1417,[2]articulo!$A$1:$D$9000,4,FALSE),"")</f>
        <v>6800</v>
      </c>
      <c r="O1417" s="2" t="str">
        <f>VLOOKUP($A1417,[1]products_2021_10_19_12_46_45!$A$3:$S$481,18,FALSE)</f>
        <v>https://rerda.com/4517/garibaldina-rip-mao-infanteria-t2xs-2xl.jpg,https://rerda.com/4514/garibaldina-rip-mao-infanteria-t2xs-2xl.jpg,https://rerda.com/4515/garibaldina-rip-mao-infanteria-t2xs-2xl.jpg,https://rerda.com/4516/garibaldina-rip-mao-infanteria-t2xs-2xl.jpg,https://rerda.com/4513/garibaldina-rip-mao-infanteria-t2xs-2xl.jpg,https://rerda.com/4519/garibaldina-rip-mao-infanteria-t2xs-2xl.jpg</v>
      </c>
      <c r="P1417" s="2">
        <f>IFERROR(VLOOKUP(B1417,[3]stock!$A$1:$B$9000,2,FALSE),"0")</f>
        <v>10</v>
      </c>
      <c r="Q1417" s="2">
        <f>VLOOKUP($A1417,[1]products_2021_10_19_12_46_45!$A$3:$S$481,11,FALSE)</f>
        <v>5</v>
      </c>
      <c r="R1417" s="2">
        <f>VLOOKUP($A1417,[1]products_2021_10_19_12_46_45!$A$3:$S$481,12,FALSE)</f>
        <v>5</v>
      </c>
      <c r="S1417" s="2">
        <f>VLOOKUP($A1417,[1]products_2021_10_19_12_46_45!$A$3:$S$481,13,FALSE)</f>
        <v>5</v>
      </c>
      <c r="T1417" s="2">
        <f>VLOOKUP($A1417,[1]products_2021_10_19_12_46_45!$A$3:$S$481,14,FALSE)</f>
        <v>0.03</v>
      </c>
      <c r="U1417" s="2"/>
      <c r="V1417" s="2"/>
      <c r="W1417" s="2"/>
      <c r="X1417" s="2"/>
      <c r="Y1417" s="2"/>
      <c r="Z1417" s="2"/>
      <c r="AA1417" s="2"/>
      <c r="AB1417" s="2"/>
      <c r="AC1417" s="2"/>
      <c r="AD1417" s="2"/>
      <c r="AE1417" s="2"/>
      <c r="AF1417" s="2"/>
      <c r="AG1417" s="2"/>
      <c r="AH1417" s="2"/>
      <c r="AI1417" s="2"/>
      <c r="AJ1417" s="2"/>
      <c r="AK1417" s="2"/>
      <c r="AL1417" s="2"/>
      <c r="AM1417" s="2"/>
      <c r="AN1417" s="2"/>
      <c r="AO1417" s="2"/>
      <c r="AP1417" s="2"/>
      <c r="AQ1417" s="2"/>
      <c r="AR1417" s="2"/>
      <c r="AS1417" s="2"/>
    </row>
    <row r="1418" spans="1:45" hidden="1" x14ac:dyDescent="0.25">
      <c r="A1418" s="2">
        <v>952</v>
      </c>
      <c r="B1418" s="2">
        <v>510102903</v>
      </c>
      <c r="C1418" s="2">
        <f>VLOOKUP($A1418,[1]products_2021_10_19_12_46_45!$A$3:$S$481,3,FALSE)</f>
        <v>5101029</v>
      </c>
      <c r="D1418" s="2" t="str">
        <f>VLOOKUP($A1418,[1]products_2021_10_19_12_46_45!$A$3:$S$481,4,FALSE)</f>
        <v>Garibaldina Rip Mao Infantería T:2XS-2XL</v>
      </c>
      <c r="E1418" s="3" t="s">
        <v>48</v>
      </c>
      <c r="F1418" s="4"/>
      <c r="G1418" s="2" t="str">
        <f>VLOOKUP($A1418,[1]products_2021_10_19_12_46_45!$A$3:$S$481,16,FALSE)</f>
        <v>Cuello tipo mao ajustable con abrojo._x000D_
Cierres y abrojos._x000D_
Porta lapicera._x000D_
Puños regulables._x000D_
Fuelle en espalda.</v>
      </c>
      <c r="H1418" s="2" t="str">
        <f>IFERROR(VLOOKUP($A1418,[1]products_2021_10_19_12_46_45!$A$3:$S$481,17,FALSE),"")</f>
        <v>Abrojos delanteros para identificación y/o insignia._x000D_
4 Bolsillos frontales._x000D_
2 bolsillos en manga.</v>
      </c>
      <c r="I1418" s="2" t="str">
        <f>VLOOKUP($A1418,[1]products_2021_10_19_12_46_45!$A$3:$S$481,5,FALSE)</f>
        <v>Indumentaria militar</v>
      </c>
      <c r="J1418" s="2" t="str">
        <f>IFERROR(VLOOKUP($A1418,[1]products_2021_10_19_12_46_45!$A$3:$S$481,6,FALSE),"")</f>
        <v>Garibaldinas o chaquetillas</v>
      </c>
      <c r="K1418" s="2" t="str">
        <f>IFERROR(VLOOKUP($A1418,[1]products_2021_10_19_12_46_45!$A$3:$S$481,7,FALSE),"")</f>
        <v>Camufladas - Miméticas</v>
      </c>
      <c r="L1418" s="2" t="str">
        <f>IFERROR(VLOOKUP($A1418,[1]products_2021_10_19_12_46_45!$A$3:$S$481,8,FALSE),"")</f>
        <v/>
      </c>
      <c r="M1418" s="2" t="str">
        <f>IFERROR(VLOOKUP($A1418,[1]products_2021_10_19_12_46_45!$A$3:$S$481,9,FALSE),"")</f>
        <v>Garibaldina, Mimético, Mao, Infantería</v>
      </c>
      <c r="N1418" s="2">
        <f>IFERROR(VLOOKUP(C1418,[2]articulo!$A$1:$D$9000,4,FALSE),"")</f>
        <v>6800</v>
      </c>
      <c r="O1418" s="2" t="str">
        <f>VLOOKUP($A1418,[1]products_2021_10_19_12_46_45!$A$3:$S$481,18,FALSE)</f>
        <v>https://rerda.com/4517/garibaldina-rip-mao-infanteria-t2xs-2xl.jpg,https://rerda.com/4514/garibaldina-rip-mao-infanteria-t2xs-2xl.jpg,https://rerda.com/4515/garibaldina-rip-mao-infanteria-t2xs-2xl.jpg,https://rerda.com/4516/garibaldina-rip-mao-infanteria-t2xs-2xl.jpg,https://rerda.com/4513/garibaldina-rip-mao-infanteria-t2xs-2xl.jpg,https://rerda.com/4519/garibaldina-rip-mao-infanteria-t2xs-2xl.jpg</v>
      </c>
      <c r="P1418" s="2">
        <f>IFERROR(VLOOKUP(B1418,[3]stock!$A$1:$B$9000,2,FALSE),"0")</f>
        <v>10</v>
      </c>
      <c r="Q1418" s="2">
        <f>VLOOKUP($A1418,[1]products_2021_10_19_12_46_45!$A$3:$S$481,11,FALSE)</f>
        <v>5</v>
      </c>
      <c r="R1418" s="2">
        <f>VLOOKUP($A1418,[1]products_2021_10_19_12_46_45!$A$3:$S$481,12,FALSE)</f>
        <v>5</v>
      </c>
      <c r="S1418" s="2">
        <f>VLOOKUP($A1418,[1]products_2021_10_19_12_46_45!$A$3:$S$481,13,FALSE)</f>
        <v>5</v>
      </c>
      <c r="T1418" s="2">
        <f>VLOOKUP($A1418,[1]products_2021_10_19_12_46_45!$A$3:$S$481,14,FALSE)</f>
        <v>0.03</v>
      </c>
      <c r="U1418" s="2"/>
      <c r="V1418" s="2"/>
      <c r="W1418" s="2"/>
      <c r="X1418" s="2"/>
      <c r="Y1418" s="2"/>
      <c r="Z1418" s="2"/>
      <c r="AA1418" s="2"/>
      <c r="AB1418" s="2"/>
      <c r="AC1418" s="2"/>
      <c r="AD1418" s="2"/>
      <c r="AE1418" s="2"/>
      <c r="AF1418" s="2"/>
      <c r="AG1418" s="2"/>
      <c r="AH1418" s="2"/>
      <c r="AI1418" s="2"/>
      <c r="AJ1418" s="2"/>
      <c r="AK1418" s="2"/>
      <c r="AL1418" s="2"/>
      <c r="AM1418" s="2"/>
      <c r="AN1418" s="2"/>
      <c r="AO1418" s="2"/>
      <c r="AP1418" s="2"/>
      <c r="AQ1418" s="2"/>
      <c r="AR1418" s="2"/>
      <c r="AS1418" s="2"/>
    </row>
    <row r="1419" spans="1:45" hidden="1" x14ac:dyDescent="0.25">
      <c r="A1419" s="2">
        <v>952</v>
      </c>
      <c r="B1419" s="2">
        <v>510102904</v>
      </c>
      <c r="C1419" s="2">
        <f>VLOOKUP($A1419,[1]products_2021_10_19_12_46_45!$A$3:$S$481,3,FALSE)</f>
        <v>5101029</v>
      </c>
      <c r="D1419" s="2" t="str">
        <f>VLOOKUP($A1419,[1]products_2021_10_19_12_46_45!$A$3:$S$481,4,FALSE)</f>
        <v>Garibaldina Rip Mao Infantería T:2XS-2XL</v>
      </c>
      <c r="E1419" s="3" t="s">
        <v>49</v>
      </c>
      <c r="F1419" s="4"/>
      <c r="G1419" s="2" t="str">
        <f>VLOOKUP($A1419,[1]products_2021_10_19_12_46_45!$A$3:$S$481,16,FALSE)</f>
        <v>Cuello tipo mao ajustable con abrojo._x000D_
Cierres y abrojos._x000D_
Porta lapicera._x000D_
Puños regulables._x000D_
Fuelle en espalda.</v>
      </c>
      <c r="H1419" s="2" t="str">
        <f>IFERROR(VLOOKUP($A1419,[1]products_2021_10_19_12_46_45!$A$3:$S$481,17,FALSE),"")</f>
        <v>Abrojos delanteros para identificación y/o insignia._x000D_
4 Bolsillos frontales._x000D_
2 bolsillos en manga.</v>
      </c>
      <c r="I1419" s="2" t="str">
        <f>VLOOKUP($A1419,[1]products_2021_10_19_12_46_45!$A$3:$S$481,5,FALSE)</f>
        <v>Indumentaria militar</v>
      </c>
      <c r="J1419" s="2" t="str">
        <f>IFERROR(VLOOKUP($A1419,[1]products_2021_10_19_12_46_45!$A$3:$S$481,6,FALSE),"")</f>
        <v>Garibaldinas o chaquetillas</v>
      </c>
      <c r="K1419" s="2" t="str">
        <f>IFERROR(VLOOKUP($A1419,[1]products_2021_10_19_12_46_45!$A$3:$S$481,7,FALSE),"")</f>
        <v>Camufladas - Miméticas</v>
      </c>
      <c r="L1419" s="2" t="str">
        <f>IFERROR(VLOOKUP($A1419,[1]products_2021_10_19_12_46_45!$A$3:$S$481,8,FALSE),"")</f>
        <v/>
      </c>
      <c r="M1419" s="2" t="str">
        <f>IFERROR(VLOOKUP($A1419,[1]products_2021_10_19_12_46_45!$A$3:$S$481,9,FALSE),"")</f>
        <v>Garibaldina, Mimético, Mao, Infantería</v>
      </c>
      <c r="N1419" s="2">
        <f>IFERROR(VLOOKUP(C1419,[2]articulo!$A$1:$D$9000,4,FALSE),"")</f>
        <v>6800</v>
      </c>
      <c r="O1419" s="2" t="str">
        <f>VLOOKUP($A1419,[1]products_2021_10_19_12_46_45!$A$3:$S$481,18,FALSE)</f>
        <v>https://rerda.com/4517/garibaldina-rip-mao-infanteria-t2xs-2xl.jpg,https://rerda.com/4514/garibaldina-rip-mao-infanteria-t2xs-2xl.jpg,https://rerda.com/4515/garibaldina-rip-mao-infanteria-t2xs-2xl.jpg,https://rerda.com/4516/garibaldina-rip-mao-infanteria-t2xs-2xl.jpg,https://rerda.com/4513/garibaldina-rip-mao-infanteria-t2xs-2xl.jpg,https://rerda.com/4519/garibaldina-rip-mao-infanteria-t2xs-2xl.jpg</v>
      </c>
      <c r="P1419" s="2">
        <f>IFERROR(VLOOKUP(B1419,[3]stock!$A$1:$B$9000,2,FALSE),"0")</f>
        <v>0</v>
      </c>
      <c r="Q1419" s="2">
        <f>VLOOKUP($A1419,[1]products_2021_10_19_12_46_45!$A$3:$S$481,11,FALSE)</f>
        <v>5</v>
      </c>
      <c r="R1419" s="2">
        <f>VLOOKUP($A1419,[1]products_2021_10_19_12_46_45!$A$3:$S$481,12,FALSE)</f>
        <v>5</v>
      </c>
      <c r="S1419" s="2">
        <f>VLOOKUP($A1419,[1]products_2021_10_19_12_46_45!$A$3:$S$481,13,FALSE)</f>
        <v>5</v>
      </c>
      <c r="T1419" s="2">
        <f>VLOOKUP($A1419,[1]products_2021_10_19_12_46_45!$A$3:$S$481,14,FALSE)</f>
        <v>0.03</v>
      </c>
      <c r="U1419" s="2"/>
      <c r="V1419" s="2"/>
      <c r="W1419" s="2"/>
      <c r="X1419" s="2"/>
      <c r="Y1419" s="2"/>
      <c r="Z1419" s="2"/>
      <c r="AA1419" s="2"/>
      <c r="AB1419" s="2"/>
      <c r="AC1419" s="2"/>
      <c r="AD1419" s="2"/>
      <c r="AE1419" s="2"/>
      <c r="AF1419" s="2"/>
      <c r="AG1419" s="2"/>
      <c r="AH1419" s="2"/>
      <c r="AI1419" s="2"/>
      <c r="AJ1419" s="2"/>
      <c r="AK1419" s="2"/>
      <c r="AL1419" s="2"/>
      <c r="AM1419" s="2"/>
      <c r="AN1419" s="2"/>
      <c r="AO1419" s="2"/>
      <c r="AP1419" s="2"/>
      <c r="AQ1419" s="2"/>
      <c r="AR1419" s="2"/>
      <c r="AS1419" s="2"/>
    </row>
    <row r="1420" spans="1:45" hidden="1" x14ac:dyDescent="0.25">
      <c r="A1420" s="2">
        <v>952</v>
      </c>
      <c r="B1420" s="2">
        <v>510102905</v>
      </c>
      <c r="C1420" s="2">
        <f>VLOOKUP($A1420,[1]products_2021_10_19_12_46_45!$A$3:$S$481,3,FALSE)</f>
        <v>5101029</v>
      </c>
      <c r="D1420" s="2" t="str">
        <f>VLOOKUP($A1420,[1]products_2021_10_19_12_46_45!$A$3:$S$481,4,FALSE)</f>
        <v>Garibaldina Rip Mao Infantería T:2XS-2XL</v>
      </c>
      <c r="E1420" s="3" t="s">
        <v>50</v>
      </c>
      <c r="F1420" s="4"/>
      <c r="G1420" s="2" t="str">
        <f>VLOOKUP($A1420,[1]products_2021_10_19_12_46_45!$A$3:$S$481,16,FALSE)</f>
        <v>Cuello tipo mao ajustable con abrojo._x000D_
Cierres y abrojos._x000D_
Porta lapicera._x000D_
Puños regulables._x000D_
Fuelle en espalda.</v>
      </c>
      <c r="H1420" s="2" t="str">
        <f>IFERROR(VLOOKUP($A1420,[1]products_2021_10_19_12_46_45!$A$3:$S$481,17,FALSE),"")</f>
        <v>Abrojos delanteros para identificación y/o insignia._x000D_
4 Bolsillos frontales._x000D_
2 bolsillos en manga.</v>
      </c>
      <c r="I1420" s="2" t="str">
        <f>VLOOKUP($A1420,[1]products_2021_10_19_12_46_45!$A$3:$S$481,5,FALSE)</f>
        <v>Indumentaria militar</v>
      </c>
      <c r="J1420" s="2" t="str">
        <f>IFERROR(VLOOKUP($A1420,[1]products_2021_10_19_12_46_45!$A$3:$S$481,6,FALSE),"")</f>
        <v>Garibaldinas o chaquetillas</v>
      </c>
      <c r="K1420" s="2" t="str">
        <f>IFERROR(VLOOKUP($A1420,[1]products_2021_10_19_12_46_45!$A$3:$S$481,7,FALSE),"")</f>
        <v>Camufladas - Miméticas</v>
      </c>
      <c r="L1420" s="2" t="str">
        <f>IFERROR(VLOOKUP($A1420,[1]products_2021_10_19_12_46_45!$A$3:$S$481,8,FALSE),"")</f>
        <v/>
      </c>
      <c r="M1420" s="2" t="str">
        <f>IFERROR(VLOOKUP($A1420,[1]products_2021_10_19_12_46_45!$A$3:$S$481,9,FALSE),"")</f>
        <v>Garibaldina, Mimético, Mao, Infantería</v>
      </c>
      <c r="N1420" s="2">
        <f>IFERROR(VLOOKUP(C1420,[2]articulo!$A$1:$D$9000,4,FALSE),"")</f>
        <v>6800</v>
      </c>
      <c r="O1420" s="2" t="str">
        <f>VLOOKUP($A1420,[1]products_2021_10_19_12_46_45!$A$3:$S$481,18,FALSE)</f>
        <v>https://rerda.com/4517/garibaldina-rip-mao-infanteria-t2xs-2xl.jpg,https://rerda.com/4514/garibaldina-rip-mao-infanteria-t2xs-2xl.jpg,https://rerda.com/4515/garibaldina-rip-mao-infanteria-t2xs-2xl.jpg,https://rerda.com/4516/garibaldina-rip-mao-infanteria-t2xs-2xl.jpg,https://rerda.com/4513/garibaldina-rip-mao-infanteria-t2xs-2xl.jpg,https://rerda.com/4519/garibaldina-rip-mao-infanteria-t2xs-2xl.jpg</v>
      </c>
      <c r="P1420" s="2">
        <f>IFERROR(VLOOKUP(B1420,[3]stock!$A$1:$B$9000,2,FALSE),"0")</f>
        <v>0</v>
      </c>
      <c r="Q1420" s="2">
        <f>VLOOKUP($A1420,[1]products_2021_10_19_12_46_45!$A$3:$S$481,11,FALSE)</f>
        <v>5</v>
      </c>
      <c r="R1420" s="2">
        <f>VLOOKUP($A1420,[1]products_2021_10_19_12_46_45!$A$3:$S$481,12,FALSE)</f>
        <v>5</v>
      </c>
      <c r="S1420" s="2">
        <f>VLOOKUP($A1420,[1]products_2021_10_19_12_46_45!$A$3:$S$481,13,FALSE)</f>
        <v>5</v>
      </c>
      <c r="T1420" s="2">
        <f>VLOOKUP($A1420,[1]products_2021_10_19_12_46_45!$A$3:$S$481,14,FALSE)</f>
        <v>0.03</v>
      </c>
      <c r="U1420" s="2"/>
      <c r="V1420" s="2"/>
      <c r="W1420" s="2"/>
      <c r="X1420" s="2"/>
      <c r="Y1420" s="2"/>
      <c r="Z1420" s="2"/>
      <c r="AA1420" s="2"/>
      <c r="AB1420" s="2"/>
      <c r="AC1420" s="2"/>
      <c r="AD1420" s="2"/>
      <c r="AE1420" s="2"/>
      <c r="AF1420" s="2"/>
      <c r="AG1420" s="2"/>
      <c r="AH1420" s="2"/>
      <c r="AI1420" s="2"/>
      <c r="AJ1420" s="2"/>
      <c r="AK1420" s="2"/>
      <c r="AL1420" s="2"/>
      <c r="AM1420" s="2"/>
      <c r="AN1420" s="2"/>
      <c r="AO1420" s="2"/>
      <c r="AP1420" s="2"/>
      <c r="AQ1420" s="2"/>
      <c r="AR1420" s="2"/>
      <c r="AS1420" s="2"/>
    </row>
    <row r="1421" spans="1:45" hidden="1" x14ac:dyDescent="0.25">
      <c r="A1421" s="2">
        <v>952</v>
      </c>
      <c r="B1421" s="2">
        <v>510102906</v>
      </c>
      <c r="C1421" s="2">
        <f>VLOOKUP($A1421,[1]products_2021_10_19_12_46_45!$A$3:$S$481,3,FALSE)</f>
        <v>5101029</v>
      </c>
      <c r="D1421" s="2" t="str">
        <f>VLOOKUP($A1421,[1]products_2021_10_19_12_46_45!$A$3:$S$481,4,FALSE)</f>
        <v>Garibaldina Rip Mao Infantería T:2XS-2XL</v>
      </c>
      <c r="E1421" s="3" t="s">
        <v>51</v>
      </c>
      <c r="F1421" s="4"/>
      <c r="G1421" s="2" t="str">
        <f>VLOOKUP($A1421,[1]products_2021_10_19_12_46_45!$A$3:$S$481,16,FALSE)</f>
        <v>Cuello tipo mao ajustable con abrojo._x000D_
Cierres y abrojos._x000D_
Porta lapicera._x000D_
Puños regulables._x000D_
Fuelle en espalda.</v>
      </c>
      <c r="H1421" s="2" t="str">
        <f>IFERROR(VLOOKUP($A1421,[1]products_2021_10_19_12_46_45!$A$3:$S$481,17,FALSE),"")</f>
        <v>Abrojos delanteros para identificación y/o insignia._x000D_
4 Bolsillos frontales._x000D_
2 bolsillos en manga.</v>
      </c>
      <c r="I1421" s="2" t="str">
        <f>VLOOKUP($A1421,[1]products_2021_10_19_12_46_45!$A$3:$S$481,5,FALSE)</f>
        <v>Indumentaria militar</v>
      </c>
      <c r="J1421" s="2" t="str">
        <f>IFERROR(VLOOKUP($A1421,[1]products_2021_10_19_12_46_45!$A$3:$S$481,6,FALSE),"")</f>
        <v>Garibaldinas o chaquetillas</v>
      </c>
      <c r="K1421" s="2" t="str">
        <f>IFERROR(VLOOKUP($A1421,[1]products_2021_10_19_12_46_45!$A$3:$S$481,7,FALSE),"")</f>
        <v>Camufladas - Miméticas</v>
      </c>
      <c r="L1421" s="2" t="str">
        <f>IFERROR(VLOOKUP($A1421,[1]products_2021_10_19_12_46_45!$A$3:$S$481,8,FALSE),"")</f>
        <v/>
      </c>
      <c r="M1421" s="2" t="str">
        <f>IFERROR(VLOOKUP($A1421,[1]products_2021_10_19_12_46_45!$A$3:$S$481,9,FALSE),"")</f>
        <v>Garibaldina, Mimético, Mao, Infantería</v>
      </c>
      <c r="N1421" s="2">
        <f>IFERROR(VLOOKUP(C1421,[2]articulo!$A$1:$D$9000,4,FALSE),"")</f>
        <v>6800</v>
      </c>
      <c r="O1421" s="2" t="str">
        <f>VLOOKUP($A1421,[1]products_2021_10_19_12_46_45!$A$3:$S$481,18,FALSE)</f>
        <v>https://rerda.com/4517/garibaldina-rip-mao-infanteria-t2xs-2xl.jpg,https://rerda.com/4514/garibaldina-rip-mao-infanteria-t2xs-2xl.jpg,https://rerda.com/4515/garibaldina-rip-mao-infanteria-t2xs-2xl.jpg,https://rerda.com/4516/garibaldina-rip-mao-infanteria-t2xs-2xl.jpg,https://rerda.com/4513/garibaldina-rip-mao-infanteria-t2xs-2xl.jpg,https://rerda.com/4519/garibaldina-rip-mao-infanteria-t2xs-2xl.jpg</v>
      </c>
      <c r="P1421" s="2" t="str">
        <f>IFERROR(VLOOKUP(B1421,[3]stock!$A$1:$B$9000,2,FALSE),"0")</f>
        <v>0</v>
      </c>
      <c r="Q1421" s="2">
        <f>VLOOKUP($A1421,[1]products_2021_10_19_12_46_45!$A$3:$S$481,11,FALSE)</f>
        <v>5</v>
      </c>
      <c r="R1421" s="2">
        <f>VLOOKUP($A1421,[1]products_2021_10_19_12_46_45!$A$3:$S$481,12,FALSE)</f>
        <v>5</v>
      </c>
      <c r="S1421" s="2">
        <f>VLOOKUP($A1421,[1]products_2021_10_19_12_46_45!$A$3:$S$481,13,FALSE)</f>
        <v>5</v>
      </c>
      <c r="T1421" s="2">
        <f>VLOOKUP($A1421,[1]products_2021_10_19_12_46_45!$A$3:$S$481,14,FALSE)</f>
        <v>0.03</v>
      </c>
      <c r="U1421" s="2"/>
      <c r="V1421" s="2"/>
      <c r="W1421" s="2"/>
      <c r="X1421" s="2"/>
      <c r="Y1421" s="2"/>
      <c r="Z1421" s="2"/>
      <c r="AA1421" s="2"/>
      <c r="AB1421" s="2"/>
      <c r="AC1421" s="2"/>
      <c r="AD1421" s="2"/>
      <c r="AE1421" s="2"/>
      <c r="AF1421" s="2"/>
      <c r="AG1421" s="2"/>
      <c r="AH1421" s="2"/>
      <c r="AI1421" s="2"/>
      <c r="AJ1421" s="2"/>
      <c r="AK1421" s="2"/>
      <c r="AL1421" s="2"/>
      <c r="AM1421" s="2"/>
      <c r="AN1421" s="2"/>
      <c r="AO1421" s="2"/>
      <c r="AP1421" s="2"/>
      <c r="AQ1421" s="2"/>
      <c r="AR1421" s="2"/>
      <c r="AS1421" s="2"/>
    </row>
    <row r="1422" spans="1:45" hidden="1" x14ac:dyDescent="0.25">
      <c r="A1422" s="2">
        <v>32</v>
      </c>
      <c r="B1422" s="2">
        <v>510103300</v>
      </c>
      <c r="C1422" s="2">
        <f>VLOOKUP($A1422,[1]products_2021_10_19_12_46_45!$A$3:$S$481,3,FALSE)</f>
        <v>5101033</v>
      </c>
      <c r="D1422" s="2" t="str">
        <f>VLOOKUP($A1422,[1]products_2021_10_19_12_46_45!$A$3:$S$481,4,FALSE)</f>
        <v>Garibaldina Rip Jazak Infantería T:2XS-2XL</v>
      </c>
      <c r="E1422" s="3" t="s">
        <v>45</v>
      </c>
      <c r="F1422" s="4"/>
      <c r="G1422" s="2" t="str">
        <f>VLOOKUP($A1422,[1]products_2021_10_19_12_46_45!$A$3:$S$481,16,FALSE)</f>
        <v>Garibaldina con un diseño táctico y de combate avanzado._x000D_
Coderas reforzadas._x000D_
Cuello Mao con ajustador de abrojo.</v>
      </c>
      <c r="H1422" s="2" t="str">
        <f>IFERROR(VLOOKUP($A1422,[1]products_2021_10_19_12_46_45!$A$3:$S$481,17,FALSE),"")</f>
        <v>Cuenta con bolsillos al frente inclinados._x000D_
Abrojos al frente para insignia o identificación._x000D_
Charreteras en los hombros.</v>
      </c>
      <c r="I1422" s="2" t="str">
        <f>VLOOKUP($A1422,[1]products_2021_10_19_12_46_45!$A$3:$S$481,5,FALSE)</f>
        <v>Indumentaria militar</v>
      </c>
      <c r="J1422" s="2" t="str">
        <f>IFERROR(VLOOKUP($A1422,[1]products_2021_10_19_12_46_45!$A$3:$S$481,6,FALSE),"")</f>
        <v>Garibaldinas o chaquetillas</v>
      </c>
      <c r="K1422" s="2" t="str">
        <f>IFERROR(VLOOKUP($A1422,[1]products_2021_10_19_12_46_45!$A$3:$S$481,7,FALSE),"")</f>
        <v>Camufladas - Miméticas</v>
      </c>
      <c r="L1422" s="2" t="str">
        <f>IFERROR(VLOOKUP($A1422,[1]products_2021_10_19_12_46_45!$A$3:$S$481,8,FALSE),"")</f>
        <v/>
      </c>
      <c r="M1422" s="2" t="str">
        <f>IFERROR(VLOOKUP($A1422,[1]products_2021_10_19_12_46_45!$A$3:$S$481,9,FALSE),"")</f>
        <v>Garibaldina, Mimético, Jazak, Infantería, Camuflado</v>
      </c>
      <c r="N1422" s="2">
        <f>IFERROR(VLOOKUP(C1422,[2]articulo!$A$1:$D$9000,4,FALSE),"")</f>
        <v>6800</v>
      </c>
      <c r="O1422" s="2" t="str">
        <f>VLOOKUP($A1422,[1]products_2021_10_19_12_46_45!$A$3:$S$481,18,FALSE)</f>
        <v>https://rerda.com/261/garibaldina-rip-jazak-infanteria-t2xs-2xl.jpg,https://rerda.com/262/garibaldina-rip-jazak-infanteria-t2xs-2xl.jpg,https://rerda.com/263/garibaldina-rip-jazak-infanteria-t2xs-2xl.jpg,https://rerda.com/264/garibaldina-rip-jazak-infanteria-t2xs-2xl.jpg,https://rerda.com/4616/garibaldina-rip-jazak-infanteria-t2xs-2xl.jpg</v>
      </c>
      <c r="P1422" s="2">
        <f>IFERROR(VLOOKUP(B1422,[3]stock!$A$1:$B$9000,2,FALSE),"0")</f>
        <v>10</v>
      </c>
      <c r="Q1422" s="2">
        <f>VLOOKUP($A1422,[1]products_2021_10_19_12_46_45!$A$3:$S$481,11,FALSE)</f>
        <v>5</v>
      </c>
      <c r="R1422" s="2">
        <f>VLOOKUP($A1422,[1]products_2021_10_19_12_46_45!$A$3:$S$481,12,FALSE)</f>
        <v>5</v>
      </c>
      <c r="S1422" s="2">
        <f>VLOOKUP($A1422,[1]products_2021_10_19_12_46_45!$A$3:$S$481,13,FALSE)</f>
        <v>5</v>
      </c>
      <c r="T1422" s="2">
        <f>VLOOKUP($A1422,[1]products_2021_10_19_12_46_45!$A$3:$S$481,14,FALSE)</f>
        <v>0.03</v>
      </c>
      <c r="U1422" s="2"/>
      <c r="V1422" s="2"/>
      <c r="W1422" s="2"/>
      <c r="X1422" s="2"/>
      <c r="Y1422" s="2"/>
      <c r="Z1422" s="2"/>
      <c r="AA1422" s="2"/>
      <c r="AB1422" s="2"/>
      <c r="AC1422" s="2"/>
      <c r="AD1422" s="2"/>
      <c r="AE1422" s="2"/>
      <c r="AF1422" s="2"/>
      <c r="AG1422" s="2"/>
      <c r="AH1422" s="2"/>
      <c r="AI1422" s="2"/>
      <c r="AJ1422" s="2"/>
      <c r="AK1422" s="2"/>
      <c r="AL1422" s="2"/>
      <c r="AM1422" s="2"/>
      <c r="AN1422" s="2"/>
      <c r="AO1422" s="2"/>
      <c r="AP1422" s="2"/>
      <c r="AQ1422" s="2"/>
      <c r="AR1422" s="2"/>
      <c r="AS1422" s="2"/>
    </row>
    <row r="1423" spans="1:45" hidden="1" x14ac:dyDescent="0.25">
      <c r="A1423" s="2">
        <v>32</v>
      </c>
      <c r="B1423" s="2">
        <v>510103301</v>
      </c>
      <c r="C1423" s="2">
        <f>VLOOKUP($A1423,[1]products_2021_10_19_12_46_45!$A$3:$S$481,3,FALSE)</f>
        <v>5101033</v>
      </c>
      <c r="D1423" s="2" t="str">
        <f>VLOOKUP($A1423,[1]products_2021_10_19_12_46_45!$A$3:$S$481,4,FALSE)</f>
        <v>Garibaldina Rip Jazak Infantería T:2XS-2XL</v>
      </c>
      <c r="E1423" s="3" t="s">
        <v>46</v>
      </c>
      <c r="F1423" s="4"/>
      <c r="G1423" s="2" t="str">
        <f>VLOOKUP($A1423,[1]products_2021_10_19_12_46_45!$A$3:$S$481,16,FALSE)</f>
        <v>Garibaldina con un diseño táctico y de combate avanzado._x000D_
Coderas reforzadas._x000D_
Cuello Mao con ajustador de abrojo.</v>
      </c>
      <c r="H1423" s="2" t="str">
        <f>IFERROR(VLOOKUP($A1423,[1]products_2021_10_19_12_46_45!$A$3:$S$481,17,FALSE),"")</f>
        <v>Cuenta con bolsillos al frente inclinados._x000D_
Abrojos al frente para insignia o identificación._x000D_
Charreteras en los hombros.</v>
      </c>
      <c r="I1423" s="2" t="str">
        <f>VLOOKUP($A1423,[1]products_2021_10_19_12_46_45!$A$3:$S$481,5,FALSE)</f>
        <v>Indumentaria militar</v>
      </c>
      <c r="J1423" s="2" t="str">
        <f>IFERROR(VLOOKUP($A1423,[1]products_2021_10_19_12_46_45!$A$3:$S$481,6,FALSE),"")</f>
        <v>Garibaldinas o chaquetillas</v>
      </c>
      <c r="K1423" s="2" t="str">
        <f>IFERROR(VLOOKUP($A1423,[1]products_2021_10_19_12_46_45!$A$3:$S$481,7,FALSE),"")</f>
        <v>Camufladas - Miméticas</v>
      </c>
      <c r="L1423" s="2" t="str">
        <f>IFERROR(VLOOKUP($A1423,[1]products_2021_10_19_12_46_45!$A$3:$S$481,8,FALSE),"")</f>
        <v/>
      </c>
      <c r="M1423" s="2" t="str">
        <f>IFERROR(VLOOKUP($A1423,[1]products_2021_10_19_12_46_45!$A$3:$S$481,9,FALSE),"")</f>
        <v>Garibaldina, Mimético, Jazak, Infantería, Camuflado</v>
      </c>
      <c r="N1423" s="2">
        <f>IFERROR(VLOOKUP(C1423,[2]articulo!$A$1:$D$9000,4,FALSE),"")</f>
        <v>6800</v>
      </c>
      <c r="O1423" s="2" t="str">
        <f>VLOOKUP($A1423,[1]products_2021_10_19_12_46_45!$A$3:$S$481,18,FALSE)</f>
        <v>https://rerda.com/261/garibaldina-rip-jazak-infanteria-t2xs-2xl.jpg,https://rerda.com/262/garibaldina-rip-jazak-infanteria-t2xs-2xl.jpg,https://rerda.com/263/garibaldina-rip-jazak-infanteria-t2xs-2xl.jpg,https://rerda.com/264/garibaldina-rip-jazak-infanteria-t2xs-2xl.jpg,https://rerda.com/4616/garibaldina-rip-jazak-infanteria-t2xs-2xl.jpg</v>
      </c>
      <c r="P1423" s="2">
        <f>IFERROR(VLOOKUP(B1423,[3]stock!$A$1:$B$9000,2,FALSE),"0")</f>
        <v>5</v>
      </c>
      <c r="Q1423" s="2">
        <f>VLOOKUP($A1423,[1]products_2021_10_19_12_46_45!$A$3:$S$481,11,FALSE)</f>
        <v>5</v>
      </c>
      <c r="R1423" s="2">
        <f>VLOOKUP($A1423,[1]products_2021_10_19_12_46_45!$A$3:$S$481,12,FALSE)</f>
        <v>5</v>
      </c>
      <c r="S1423" s="2">
        <f>VLOOKUP($A1423,[1]products_2021_10_19_12_46_45!$A$3:$S$481,13,FALSE)</f>
        <v>5</v>
      </c>
      <c r="T1423" s="2">
        <f>VLOOKUP($A1423,[1]products_2021_10_19_12_46_45!$A$3:$S$481,14,FALSE)</f>
        <v>0.03</v>
      </c>
      <c r="U1423" s="2"/>
      <c r="V1423" s="2"/>
      <c r="W1423" s="2"/>
      <c r="X1423" s="2"/>
      <c r="Y1423" s="2"/>
      <c r="Z1423" s="2"/>
      <c r="AA1423" s="2"/>
      <c r="AB1423" s="2"/>
      <c r="AC1423" s="2"/>
      <c r="AD1423" s="2"/>
      <c r="AE1423" s="2"/>
      <c r="AF1423" s="2"/>
      <c r="AG1423" s="2"/>
      <c r="AH1423" s="2"/>
      <c r="AI1423" s="2"/>
      <c r="AJ1423" s="2"/>
      <c r="AK1423" s="2"/>
      <c r="AL1423" s="2"/>
      <c r="AM1423" s="2"/>
      <c r="AN1423" s="2"/>
      <c r="AO1423" s="2"/>
      <c r="AP1423" s="2"/>
      <c r="AQ1423" s="2"/>
      <c r="AR1423" s="2"/>
      <c r="AS1423" s="2"/>
    </row>
    <row r="1424" spans="1:45" hidden="1" x14ac:dyDescent="0.25">
      <c r="A1424" s="2">
        <v>32</v>
      </c>
      <c r="B1424" s="2">
        <v>510103302</v>
      </c>
      <c r="C1424" s="2">
        <f>VLOOKUP($A1424,[1]products_2021_10_19_12_46_45!$A$3:$S$481,3,FALSE)</f>
        <v>5101033</v>
      </c>
      <c r="D1424" s="2" t="str">
        <f>VLOOKUP($A1424,[1]products_2021_10_19_12_46_45!$A$3:$S$481,4,FALSE)</f>
        <v>Garibaldina Rip Jazak Infantería T:2XS-2XL</v>
      </c>
      <c r="E1424" s="3" t="s">
        <v>47</v>
      </c>
      <c r="F1424" s="4"/>
      <c r="G1424" s="2" t="str">
        <f>VLOOKUP($A1424,[1]products_2021_10_19_12_46_45!$A$3:$S$481,16,FALSE)</f>
        <v>Garibaldina con un diseño táctico y de combate avanzado._x000D_
Coderas reforzadas._x000D_
Cuello Mao con ajustador de abrojo.</v>
      </c>
      <c r="H1424" s="2" t="str">
        <f>IFERROR(VLOOKUP($A1424,[1]products_2021_10_19_12_46_45!$A$3:$S$481,17,FALSE),"")</f>
        <v>Cuenta con bolsillos al frente inclinados._x000D_
Abrojos al frente para insignia o identificación._x000D_
Charreteras en los hombros.</v>
      </c>
      <c r="I1424" s="2" t="str">
        <f>VLOOKUP($A1424,[1]products_2021_10_19_12_46_45!$A$3:$S$481,5,FALSE)</f>
        <v>Indumentaria militar</v>
      </c>
      <c r="J1424" s="2" t="str">
        <f>IFERROR(VLOOKUP($A1424,[1]products_2021_10_19_12_46_45!$A$3:$S$481,6,FALSE),"")</f>
        <v>Garibaldinas o chaquetillas</v>
      </c>
      <c r="K1424" s="2" t="str">
        <f>IFERROR(VLOOKUP($A1424,[1]products_2021_10_19_12_46_45!$A$3:$S$481,7,FALSE),"")</f>
        <v>Camufladas - Miméticas</v>
      </c>
      <c r="L1424" s="2" t="str">
        <f>IFERROR(VLOOKUP($A1424,[1]products_2021_10_19_12_46_45!$A$3:$S$481,8,FALSE),"")</f>
        <v/>
      </c>
      <c r="M1424" s="2" t="str">
        <f>IFERROR(VLOOKUP($A1424,[1]products_2021_10_19_12_46_45!$A$3:$S$481,9,FALSE),"")</f>
        <v>Garibaldina, Mimético, Jazak, Infantería, Camuflado</v>
      </c>
      <c r="N1424" s="2">
        <f>IFERROR(VLOOKUP(C1424,[2]articulo!$A$1:$D$9000,4,FALSE),"")</f>
        <v>6800</v>
      </c>
      <c r="O1424" s="2" t="str">
        <f>VLOOKUP($A1424,[1]products_2021_10_19_12_46_45!$A$3:$S$481,18,FALSE)</f>
        <v>https://rerda.com/261/garibaldina-rip-jazak-infanteria-t2xs-2xl.jpg,https://rerda.com/262/garibaldina-rip-jazak-infanteria-t2xs-2xl.jpg,https://rerda.com/263/garibaldina-rip-jazak-infanteria-t2xs-2xl.jpg,https://rerda.com/264/garibaldina-rip-jazak-infanteria-t2xs-2xl.jpg,https://rerda.com/4616/garibaldina-rip-jazak-infanteria-t2xs-2xl.jpg</v>
      </c>
      <c r="P1424" s="2">
        <f>IFERROR(VLOOKUP(B1424,[3]stock!$A$1:$B$9000,2,FALSE),"0")</f>
        <v>22</v>
      </c>
      <c r="Q1424" s="2">
        <f>VLOOKUP($A1424,[1]products_2021_10_19_12_46_45!$A$3:$S$481,11,FALSE)</f>
        <v>5</v>
      </c>
      <c r="R1424" s="2">
        <f>VLOOKUP($A1424,[1]products_2021_10_19_12_46_45!$A$3:$S$481,12,FALSE)</f>
        <v>5</v>
      </c>
      <c r="S1424" s="2">
        <f>VLOOKUP($A1424,[1]products_2021_10_19_12_46_45!$A$3:$S$481,13,FALSE)</f>
        <v>5</v>
      </c>
      <c r="T1424" s="2">
        <f>VLOOKUP($A1424,[1]products_2021_10_19_12_46_45!$A$3:$S$481,14,FALSE)</f>
        <v>0.03</v>
      </c>
      <c r="U1424" s="2"/>
      <c r="V1424" s="2"/>
      <c r="W1424" s="2"/>
      <c r="X1424" s="2"/>
      <c r="Y1424" s="2"/>
      <c r="Z1424" s="2"/>
      <c r="AA1424" s="2"/>
      <c r="AB1424" s="2"/>
      <c r="AC1424" s="2"/>
      <c r="AD1424" s="2"/>
      <c r="AE1424" s="2"/>
      <c r="AF1424" s="2"/>
      <c r="AG1424" s="2"/>
      <c r="AH1424" s="2"/>
      <c r="AI1424" s="2"/>
      <c r="AJ1424" s="2"/>
      <c r="AK1424" s="2"/>
      <c r="AL1424" s="2"/>
      <c r="AM1424" s="2"/>
      <c r="AN1424" s="2"/>
      <c r="AO1424" s="2"/>
      <c r="AP1424" s="2"/>
      <c r="AQ1424" s="2"/>
      <c r="AR1424" s="2"/>
      <c r="AS1424" s="2"/>
    </row>
    <row r="1425" spans="1:45" hidden="1" x14ac:dyDescent="0.25">
      <c r="A1425" s="2">
        <v>32</v>
      </c>
      <c r="B1425" s="2">
        <v>510103303</v>
      </c>
      <c r="C1425" s="2">
        <f>VLOOKUP($A1425,[1]products_2021_10_19_12_46_45!$A$3:$S$481,3,FALSE)</f>
        <v>5101033</v>
      </c>
      <c r="D1425" s="2" t="str">
        <f>VLOOKUP($A1425,[1]products_2021_10_19_12_46_45!$A$3:$S$481,4,FALSE)</f>
        <v>Garibaldina Rip Jazak Infantería T:2XS-2XL</v>
      </c>
      <c r="E1425" s="3" t="s">
        <v>48</v>
      </c>
      <c r="F1425" s="4"/>
      <c r="G1425" s="2" t="str">
        <f>VLOOKUP($A1425,[1]products_2021_10_19_12_46_45!$A$3:$S$481,16,FALSE)</f>
        <v>Garibaldina con un diseño táctico y de combate avanzado._x000D_
Coderas reforzadas._x000D_
Cuello Mao con ajustador de abrojo.</v>
      </c>
      <c r="H1425" s="2" t="str">
        <f>IFERROR(VLOOKUP($A1425,[1]products_2021_10_19_12_46_45!$A$3:$S$481,17,FALSE),"")</f>
        <v>Cuenta con bolsillos al frente inclinados._x000D_
Abrojos al frente para insignia o identificación._x000D_
Charreteras en los hombros.</v>
      </c>
      <c r="I1425" s="2" t="str">
        <f>VLOOKUP($A1425,[1]products_2021_10_19_12_46_45!$A$3:$S$481,5,FALSE)</f>
        <v>Indumentaria militar</v>
      </c>
      <c r="J1425" s="2" t="str">
        <f>IFERROR(VLOOKUP($A1425,[1]products_2021_10_19_12_46_45!$A$3:$S$481,6,FALSE),"")</f>
        <v>Garibaldinas o chaquetillas</v>
      </c>
      <c r="K1425" s="2" t="str">
        <f>IFERROR(VLOOKUP($A1425,[1]products_2021_10_19_12_46_45!$A$3:$S$481,7,FALSE),"")</f>
        <v>Camufladas - Miméticas</v>
      </c>
      <c r="L1425" s="2" t="str">
        <f>IFERROR(VLOOKUP($A1425,[1]products_2021_10_19_12_46_45!$A$3:$S$481,8,FALSE),"")</f>
        <v/>
      </c>
      <c r="M1425" s="2" t="str">
        <f>IFERROR(VLOOKUP($A1425,[1]products_2021_10_19_12_46_45!$A$3:$S$481,9,FALSE),"")</f>
        <v>Garibaldina, Mimético, Jazak, Infantería, Camuflado</v>
      </c>
      <c r="N1425" s="2">
        <f>IFERROR(VLOOKUP(C1425,[2]articulo!$A$1:$D$9000,4,FALSE),"")</f>
        <v>6800</v>
      </c>
      <c r="O1425" s="2" t="str">
        <f>VLOOKUP($A1425,[1]products_2021_10_19_12_46_45!$A$3:$S$481,18,FALSE)</f>
        <v>https://rerda.com/261/garibaldina-rip-jazak-infanteria-t2xs-2xl.jpg,https://rerda.com/262/garibaldina-rip-jazak-infanteria-t2xs-2xl.jpg,https://rerda.com/263/garibaldina-rip-jazak-infanteria-t2xs-2xl.jpg,https://rerda.com/264/garibaldina-rip-jazak-infanteria-t2xs-2xl.jpg,https://rerda.com/4616/garibaldina-rip-jazak-infanteria-t2xs-2xl.jpg</v>
      </c>
      <c r="P1425" s="2">
        <f>IFERROR(VLOOKUP(B1425,[3]stock!$A$1:$B$9000,2,FALSE),"0")</f>
        <v>4</v>
      </c>
      <c r="Q1425" s="2">
        <f>VLOOKUP($A1425,[1]products_2021_10_19_12_46_45!$A$3:$S$481,11,FALSE)</f>
        <v>5</v>
      </c>
      <c r="R1425" s="2">
        <f>VLOOKUP($A1425,[1]products_2021_10_19_12_46_45!$A$3:$S$481,12,FALSE)</f>
        <v>5</v>
      </c>
      <c r="S1425" s="2">
        <f>VLOOKUP($A1425,[1]products_2021_10_19_12_46_45!$A$3:$S$481,13,FALSE)</f>
        <v>5</v>
      </c>
      <c r="T1425" s="2">
        <f>VLOOKUP($A1425,[1]products_2021_10_19_12_46_45!$A$3:$S$481,14,FALSE)</f>
        <v>0.03</v>
      </c>
      <c r="U1425" s="2"/>
      <c r="V1425" s="2"/>
      <c r="W1425" s="2"/>
      <c r="X1425" s="2"/>
      <c r="Y1425" s="2"/>
      <c r="Z1425" s="2"/>
      <c r="AA1425" s="2"/>
      <c r="AB1425" s="2"/>
      <c r="AC1425" s="2"/>
      <c r="AD1425" s="2"/>
      <c r="AE1425" s="2"/>
      <c r="AF1425" s="2"/>
      <c r="AG1425" s="2"/>
      <c r="AH1425" s="2"/>
      <c r="AI1425" s="2"/>
      <c r="AJ1425" s="2"/>
      <c r="AK1425" s="2"/>
      <c r="AL1425" s="2"/>
      <c r="AM1425" s="2"/>
      <c r="AN1425" s="2"/>
      <c r="AO1425" s="2"/>
      <c r="AP1425" s="2"/>
      <c r="AQ1425" s="2"/>
      <c r="AR1425" s="2"/>
      <c r="AS1425" s="2"/>
    </row>
    <row r="1426" spans="1:45" hidden="1" x14ac:dyDescent="0.25">
      <c r="A1426" s="2">
        <v>32</v>
      </c>
      <c r="B1426" s="2">
        <v>510103304</v>
      </c>
      <c r="C1426" s="2">
        <f>VLOOKUP($A1426,[1]products_2021_10_19_12_46_45!$A$3:$S$481,3,FALSE)</f>
        <v>5101033</v>
      </c>
      <c r="D1426" s="2" t="str">
        <f>VLOOKUP($A1426,[1]products_2021_10_19_12_46_45!$A$3:$S$481,4,FALSE)</f>
        <v>Garibaldina Rip Jazak Infantería T:2XS-2XL</v>
      </c>
      <c r="E1426" s="3" t="s">
        <v>49</v>
      </c>
      <c r="F1426" s="4"/>
      <c r="G1426" s="2" t="str">
        <f>VLOOKUP($A1426,[1]products_2021_10_19_12_46_45!$A$3:$S$481,16,FALSE)</f>
        <v>Garibaldina con un diseño táctico y de combate avanzado._x000D_
Coderas reforzadas._x000D_
Cuello Mao con ajustador de abrojo.</v>
      </c>
      <c r="H1426" s="2" t="str">
        <f>IFERROR(VLOOKUP($A1426,[1]products_2021_10_19_12_46_45!$A$3:$S$481,17,FALSE),"")</f>
        <v>Cuenta con bolsillos al frente inclinados._x000D_
Abrojos al frente para insignia o identificación._x000D_
Charreteras en los hombros.</v>
      </c>
      <c r="I1426" s="2" t="str">
        <f>VLOOKUP($A1426,[1]products_2021_10_19_12_46_45!$A$3:$S$481,5,FALSE)</f>
        <v>Indumentaria militar</v>
      </c>
      <c r="J1426" s="2" t="str">
        <f>IFERROR(VLOOKUP($A1426,[1]products_2021_10_19_12_46_45!$A$3:$S$481,6,FALSE),"")</f>
        <v>Garibaldinas o chaquetillas</v>
      </c>
      <c r="K1426" s="2" t="str">
        <f>IFERROR(VLOOKUP($A1426,[1]products_2021_10_19_12_46_45!$A$3:$S$481,7,FALSE),"")</f>
        <v>Camufladas - Miméticas</v>
      </c>
      <c r="L1426" s="2" t="str">
        <f>IFERROR(VLOOKUP($A1426,[1]products_2021_10_19_12_46_45!$A$3:$S$481,8,FALSE),"")</f>
        <v/>
      </c>
      <c r="M1426" s="2" t="str">
        <f>IFERROR(VLOOKUP($A1426,[1]products_2021_10_19_12_46_45!$A$3:$S$481,9,FALSE),"")</f>
        <v>Garibaldina, Mimético, Jazak, Infantería, Camuflado</v>
      </c>
      <c r="N1426" s="2">
        <f>IFERROR(VLOOKUP(C1426,[2]articulo!$A$1:$D$9000,4,FALSE),"")</f>
        <v>6800</v>
      </c>
      <c r="O1426" s="2" t="str">
        <f>VLOOKUP($A1426,[1]products_2021_10_19_12_46_45!$A$3:$S$481,18,FALSE)</f>
        <v>https://rerda.com/261/garibaldina-rip-jazak-infanteria-t2xs-2xl.jpg,https://rerda.com/262/garibaldina-rip-jazak-infanteria-t2xs-2xl.jpg,https://rerda.com/263/garibaldina-rip-jazak-infanteria-t2xs-2xl.jpg,https://rerda.com/264/garibaldina-rip-jazak-infanteria-t2xs-2xl.jpg,https://rerda.com/4616/garibaldina-rip-jazak-infanteria-t2xs-2xl.jpg</v>
      </c>
      <c r="P1426" s="2">
        <f>IFERROR(VLOOKUP(B1426,[3]stock!$A$1:$B$9000,2,FALSE),"0")</f>
        <v>0</v>
      </c>
      <c r="Q1426" s="2">
        <f>VLOOKUP($A1426,[1]products_2021_10_19_12_46_45!$A$3:$S$481,11,FALSE)</f>
        <v>5</v>
      </c>
      <c r="R1426" s="2">
        <f>VLOOKUP($A1426,[1]products_2021_10_19_12_46_45!$A$3:$S$481,12,FALSE)</f>
        <v>5</v>
      </c>
      <c r="S1426" s="2">
        <f>VLOOKUP($A1426,[1]products_2021_10_19_12_46_45!$A$3:$S$481,13,FALSE)</f>
        <v>5</v>
      </c>
      <c r="T1426" s="2">
        <f>VLOOKUP($A1426,[1]products_2021_10_19_12_46_45!$A$3:$S$481,14,FALSE)</f>
        <v>0.03</v>
      </c>
      <c r="U1426" s="2"/>
      <c r="V1426" s="2"/>
      <c r="W1426" s="2"/>
      <c r="X1426" s="2"/>
      <c r="Y1426" s="2"/>
      <c r="Z1426" s="2"/>
      <c r="AA1426" s="2"/>
      <c r="AB1426" s="2"/>
      <c r="AC1426" s="2"/>
      <c r="AD1426" s="2"/>
      <c r="AE1426" s="2"/>
      <c r="AF1426" s="2"/>
      <c r="AG1426" s="2"/>
      <c r="AH1426" s="2"/>
      <c r="AI1426" s="2"/>
      <c r="AJ1426" s="2"/>
      <c r="AK1426" s="2"/>
      <c r="AL1426" s="2"/>
      <c r="AM1426" s="2"/>
      <c r="AN1426" s="2"/>
      <c r="AO1426" s="2"/>
      <c r="AP1426" s="2"/>
      <c r="AQ1426" s="2"/>
      <c r="AR1426" s="2"/>
      <c r="AS1426" s="2"/>
    </row>
    <row r="1427" spans="1:45" hidden="1" x14ac:dyDescent="0.25">
      <c r="A1427" s="2">
        <v>32</v>
      </c>
      <c r="B1427" s="2">
        <v>510103305</v>
      </c>
      <c r="C1427" s="2">
        <f>VLOOKUP($A1427,[1]products_2021_10_19_12_46_45!$A$3:$S$481,3,FALSE)</f>
        <v>5101033</v>
      </c>
      <c r="D1427" s="2" t="str">
        <f>VLOOKUP($A1427,[1]products_2021_10_19_12_46_45!$A$3:$S$481,4,FALSE)</f>
        <v>Garibaldina Rip Jazak Infantería T:2XS-2XL</v>
      </c>
      <c r="E1427" s="3" t="s">
        <v>50</v>
      </c>
      <c r="F1427" s="4"/>
      <c r="G1427" s="2" t="str">
        <f>VLOOKUP($A1427,[1]products_2021_10_19_12_46_45!$A$3:$S$481,16,FALSE)</f>
        <v>Garibaldina con un diseño táctico y de combate avanzado._x000D_
Coderas reforzadas._x000D_
Cuello Mao con ajustador de abrojo.</v>
      </c>
      <c r="H1427" s="2" t="str">
        <f>IFERROR(VLOOKUP($A1427,[1]products_2021_10_19_12_46_45!$A$3:$S$481,17,FALSE),"")</f>
        <v>Cuenta con bolsillos al frente inclinados._x000D_
Abrojos al frente para insignia o identificación._x000D_
Charreteras en los hombros.</v>
      </c>
      <c r="I1427" s="2" t="str">
        <f>VLOOKUP($A1427,[1]products_2021_10_19_12_46_45!$A$3:$S$481,5,FALSE)</f>
        <v>Indumentaria militar</v>
      </c>
      <c r="J1427" s="2" t="str">
        <f>IFERROR(VLOOKUP($A1427,[1]products_2021_10_19_12_46_45!$A$3:$S$481,6,FALSE),"")</f>
        <v>Garibaldinas o chaquetillas</v>
      </c>
      <c r="K1427" s="2" t="str">
        <f>IFERROR(VLOOKUP($A1427,[1]products_2021_10_19_12_46_45!$A$3:$S$481,7,FALSE),"")</f>
        <v>Camufladas - Miméticas</v>
      </c>
      <c r="L1427" s="2" t="str">
        <f>IFERROR(VLOOKUP($A1427,[1]products_2021_10_19_12_46_45!$A$3:$S$481,8,FALSE),"")</f>
        <v/>
      </c>
      <c r="M1427" s="2" t="str">
        <f>IFERROR(VLOOKUP($A1427,[1]products_2021_10_19_12_46_45!$A$3:$S$481,9,FALSE),"")</f>
        <v>Garibaldina, Mimético, Jazak, Infantería, Camuflado</v>
      </c>
      <c r="N1427" s="2">
        <f>IFERROR(VLOOKUP(C1427,[2]articulo!$A$1:$D$9000,4,FALSE),"")</f>
        <v>6800</v>
      </c>
      <c r="O1427" s="2" t="str">
        <f>VLOOKUP($A1427,[1]products_2021_10_19_12_46_45!$A$3:$S$481,18,FALSE)</f>
        <v>https://rerda.com/261/garibaldina-rip-jazak-infanteria-t2xs-2xl.jpg,https://rerda.com/262/garibaldina-rip-jazak-infanteria-t2xs-2xl.jpg,https://rerda.com/263/garibaldina-rip-jazak-infanteria-t2xs-2xl.jpg,https://rerda.com/264/garibaldina-rip-jazak-infanteria-t2xs-2xl.jpg,https://rerda.com/4616/garibaldina-rip-jazak-infanteria-t2xs-2xl.jpg</v>
      </c>
      <c r="P1427" s="2">
        <f>IFERROR(VLOOKUP(B1427,[3]stock!$A$1:$B$9000,2,FALSE),"0")</f>
        <v>0</v>
      </c>
      <c r="Q1427" s="2">
        <f>VLOOKUP($A1427,[1]products_2021_10_19_12_46_45!$A$3:$S$481,11,FALSE)</f>
        <v>5</v>
      </c>
      <c r="R1427" s="2">
        <f>VLOOKUP($A1427,[1]products_2021_10_19_12_46_45!$A$3:$S$481,12,FALSE)</f>
        <v>5</v>
      </c>
      <c r="S1427" s="2">
        <f>VLOOKUP($A1427,[1]products_2021_10_19_12_46_45!$A$3:$S$481,13,FALSE)</f>
        <v>5</v>
      </c>
      <c r="T1427" s="2">
        <f>VLOOKUP($A1427,[1]products_2021_10_19_12_46_45!$A$3:$S$481,14,FALSE)</f>
        <v>0.03</v>
      </c>
      <c r="U1427" s="2"/>
      <c r="V1427" s="2"/>
      <c r="W1427" s="2"/>
      <c r="X1427" s="2"/>
      <c r="Y1427" s="2"/>
      <c r="Z1427" s="2"/>
      <c r="AA1427" s="2"/>
      <c r="AB1427" s="2"/>
      <c r="AC1427" s="2"/>
      <c r="AD1427" s="2"/>
      <c r="AE1427" s="2"/>
      <c r="AF1427" s="2"/>
      <c r="AG1427" s="2"/>
      <c r="AH1427" s="2"/>
      <c r="AI1427" s="2"/>
      <c r="AJ1427" s="2"/>
      <c r="AK1427" s="2"/>
      <c r="AL1427" s="2"/>
      <c r="AM1427" s="2"/>
      <c r="AN1427" s="2"/>
      <c r="AO1427" s="2"/>
      <c r="AP1427" s="2"/>
      <c r="AQ1427" s="2"/>
      <c r="AR1427" s="2"/>
      <c r="AS1427" s="2"/>
    </row>
    <row r="1428" spans="1:45" hidden="1" x14ac:dyDescent="0.25">
      <c r="A1428" s="2">
        <v>32</v>
      </c>
      <c r="B1428" s="2">
        <v>510103306</v>
      </c>
      <c r="C1428" s="2">
        <f>VLOOKUP($A1428,[1]products_2021_10_19_12_46_45!$A$3:$S$481,3,FALSE)</f>
        <v>5101033</v>
      </c>
      <c r="D1428" s="2" t="str">
        <f>VLOOKUP($A1428,[1]products_2021_10_19_12_46_45!$A$3:$S$481,4,FALSE)</f>
        <v>Garibaldina Rip Jazak Infantería T:2XS-2XL</v>
      </c>
      <c r="E1428" s="3" t="s">
        <v>51</v>
      </c>
      <c r="F1428" s="4"/>
      <c r="G1428" s="2" t="str">
        <f>VLOOKUP($A1428,[1]products_2021_10_19_12_46_45!$A$3:$S$481,16,FALSE)</f>
        <v>Garibaldina con un diseño táctico y de combate avanzado._x000D_
Coderas reforzadas._x000D_
Cuello Mao con ajustador de abrojo.</v>
      </c>
      <c r="H1428" s="2" t="str">
        <f>IFERROR(VLOOKUP($A1428,[1]products_2021_10_19_12_46_45!$A$3:$S$481,17,FALSE),"")</f>
        <v>Cuenta con bolsillos al frente inclinados._x000D_
Abrojos al frente para insignia o identificación._x000D_
Charreteras en los hombros.</v>
      </c>
      <c r="I1428" s="2" t="str">
        <f>VLOOKUP($A1428,[1]products_2021_10_19_12_46_45!$A$3:$S$481,5,FALSE)</f>
        <v>Indumentaria militar</v>
      </c>
      <c r="J1428" s="2" t="str">
        <f>IFERROR(VLOOKUP($A1428,[1]products_2021_10_19_12_46_45!$A$3:$S$481,6,FALSE),"")</f>
        <v>Garibaldinas o chaquetillas</v>
      </c>
      <c r="K1428" s="2" t="str">
        <f>IFERROR(VLOOKUP($A1428,[1]products_2021_10_19_12_46_45!$A$3:$S$481,7,FALSE),"")</f>
        <v>Camufladas - Miméticas</v>
      </c>
      <c r="L1428" s="2" t="str">
        <f>IFERROR(VLOOKUP($A1428,[1]products_2021_10_19_12_46_45!$A$3:$S$481,8,FALSE),"")</f>
        <v/>
      </c>
      <c r="M1428" s="2" t="str">
        <f>IFERROR(VLOOKUP($A1428,[1]products_2021_10_19_12_46_45!$A$3:$S$481,9,FALSE),"")</f>
        <v>Garibaldina, Mimético, Jazak, Infantería, Camuflado</v>
      </c>
      <c r="N1428" s="2">
        <f>IFERROR(VLOOKUP(C1428,[2]articulo!$A$1:$D$9000,4,FALSE),"")</f>
        <v>6800</v>
      </c>
      <c r="O1428" s="2" t="str">
        <f>VLOOKUP($A1428,[1]products_2021_10_19_12_46_45!$A$3:$S$481,18,FALSE)</f>
        <v>https://rerda.com/261/garibaldina-rip-jazak-infanteria-t2xs-2xl.jpg,https://rerda.com/262/garibaldina-rip-jazak-infanteria-t2xs-2xl.jpg,https://rerda.com/263/garibaldina-rip-jazak-infanteria-t2xs-2xl.jpg,https://rerda.com/264/garibaldina-rip-jazak-infanteria-t2xs-2xl.jpg,https://rerda.com/4616/garibaldina-rip-jazak-infanteria-t2xs-2xl.jpg</v>
      </c>
      <c r="P1428" s="2">
        <f>IFERROR(VLOOKUP(B1428,[3]stock!$A$1:$B$9000,2,FALSE),"0")</f>
        <v>5</v>
      </c>
      <c r="Q1428" s="2">
        <f>VLOOKUP($A1428,[1]products_2021_10_19_12_46_45!$A$3:$S$481,11,FALSE)</f>
        <v>5</v>
      </c>
      <c r="R1428" s="2">
        <f>VLOOKUP($A1428,[1]products_2021_10_19_12_46_45!$A$3:$S$481,12,FALSE)</f>
        <v>5</v>
      </c>
      <c r="S1428" s="2">
        <f>VLOOKUP($A1428,[1]products_2021_10_19_12_46_45!$A$3:$S$481,13,FALSE)</f>
        <v>5</v>
      </c>
      <c r="T1428" s="2">
        <f>VLOOKUP($A1428,[1]products_2021_10_19_12_46_45!$A$3:$S$481,14,FALSE)</f>
        <v>0.03</v>
      </c>
      <c r="U1428" s="2"/>
      <c r="V1428" s="2"/>
      <c r="W1428" s="2"/>
      <c r="X1428" s="2"/>
      <c r="Y1428" s="2"/>
      <c r="Z1428" s="2"/>
      <c r="AA1428" s="2"/>
      <c r="AB1428" s="2"/>
      <c r="AC1428" s="2"/>
      <c r="AD1428" s="2"/>
      <c r="AE1428" s="2"/>
      <c r="AF1428" s="2"/>
      <c r="AG1428" s="2"/>
      <c r="AH1428" s="2"/>
      <c r="AI1428" s="2"/>
      <c r="AJ1428" s="2"/>
      <c r="AK1428" s="2"/>
      <c r="AL1428" s="2"/>
      <c r="AM1428" s="2"/>
      <c r="AN1428" s="2"/>
      <c r="AO1428" s="2"/>
      <c r="AP1428" s="2"/>
      <c r="AQ1428" s="2"/>
      <c r="AR1428" s="2"/>
      <c r="AS1428" s="2"/>
    </row>
    <row r="1429" spans="1:45" hidden="1" x14ac:dyDescent="0.25">
      <c r="A1429" s="2">
        <v>968</v>
      </c>
      <c r="B1429" s="2">
        <v>510103407</v>
      </c>
      <c r="C1429" s="2">
        <f>VLOOKUP($A1429,[1]products_2021_10_19_12_46_45!$A$3:$S$481,3,FALSE)</f>
        <v>5101034</v>
      </c>
      <c r="D1429" s="2" t="str">
        <f>VLOOKUP($A1429,[1]products_2021_10_19_12_46_45!$A$3:$S$481,4,FALSE)</f>
        <v>Garibaldina Rip Jazak Infantería T:3XL-5XL</v>
      </c>
      <c r="E1429" s="3" t="s">
        <v>57</v>
      </c>
      <c r="F1429" s="4"/>
      <c r="G1429" s="2" t="str">
        <f>VLOOKUP($A1429,[1]products_2021_10_19_12_46_45!$A$3:$S$481,16,FALSE)</f>
        <v>Garibaldina con un diseño táctico y de combate avanzado._x000D_
Coderas reforzadas._x000D_
Cuello Mao con ajustador de abrojo.</v>
      </c>
      <c r="H1429" s="2" t="str">
        <f>IFERROR(VLOOKUP($A1429,[1]products_2021_10_19_12_46_45!$A$3:$S$481,17,FALSE),"")</f>
        <v>Cuenta con bolsillos al frente inclinados._x000D_
Abrojos al frente para insignia o identificación._x000D_
Charreteras en los hombros.</v>
      </c>
      <c r="I1429" s="2" t="str">
        <f>VLOOKUP($A1429,[1]products_2021_10_19_12_46_45!$A$3:$S$481,5,FALSE)</f>
        <v>Indumentaria militar</v>
      </c>
      <c r="J1429" s="2" t="str">
        <f>IFERROR(VLOOKUP($A1429,[1]products_2021_10_19_12_46_45!$A$3:$S$481,6,FALSE),"")</f>
        <v>Garibaldinas o chaquetillas</v>
      </c>
      <c r="K1429" s="2" t="str">
        <f>IFERROR(VLOOKUP($A1429,[1]products_2021_10_19_12_46_45!$A$3:$S$481,7,FALSE),"")</f>
        <v>Camufladas - Miméticas</v>
      </c>
      <c r="L1429" s="2" t="str">
        <f>IFERROR(VLOOKUP($A1429,[1]products_2021_10_19_12_46_45!$A$3:$S$481,8,FALSE),"")</f>
        <v/>
      </c>
      <c r="M1429" s="2" t="str">
        <f>IFERROR(VLOOKUP($A1429,[1]products_2021_10_19_12_46_45!$A$3:$S$481,9,FALSE),"")</f>
        <v>Garibaldina, Mimético, Jazak, Infantería, Camuflado</v>
      </c>
      <c r="N1429" s="2">
        <f>IFERROR(VLOOKUP(C1429,[2]articulo!$A$1:$D$9000,4,FALSE),"")</f>
        <v>7000</v>
      </c>
      <c r="O1429" s="2" t="str">
        <f>VLOOKUP($A1429,[1]products_2021_10_19_12_46_45!$A$3:$S$481,18,FALSE)</f>
        <v>https://rerda.com/4622/garibaldina-rip-jazak-infanteria-t3xl-5xl.jpg,https://rerda.com/4623/garibaldina-rip-jazak-infanteria-t3xl-5xl.jpg,https://rerda.com/4624/garibaldina-rip-jazak-infanteria-t3xl-5xl.jpg,https://rerda.com/4625/garibaldina-rip-jazak-infanteria-t3xl-5xl.jpg,https://rerda.com/4626/garibaldina-rip-jazak-infanteria-t3xl-5xl.jpg</v>
      </c>
      <c r="P1429" s="2">
        <f>IFERROR(VLOOKUP(B1429,[3]stock!$A$1:$B$9000,2,FALSE),"0")</f>
        <v>1</v>
      </c>
      <c r="Q1429" s="2">
        <f>VLOOKUP($A1429,[1]products_2021_10_19_12_46_45!$A$3:$S$481,11,FALSE)</f>
        <v>5</v>
      </c>
      <c r="R1429" s="2">
        <f>VLOOKUP($A1429,[1]products_2021_10_19_12_46_45!$A$3:$S$481,12,FALSE)</f>
        <v>5</v>
      </c>
      <c r="S1429" s="2">
        <f>VLOOKUP($A1429,[1]products_2021_10_19_12_46_45!$A$3:$S$481,13,FALSE)</f>
        <v>5</v>
      </c>
      <c r="T1429" s="2">
        <f>VLOOKUP($A1429,[1]products_2021_10_19_12_46_45!$A$3:$S$481,14,FALSE)</f>
        <v>0.03</v>
      </c>
      <c r="U1429" s="2"/>
      <c r="V1429" s="2"/>
      <c r="W1429" s="2"/>
      <c r="X1429" s="2"/>
      <c r="Y1429" s="2"/>
      <c r="Z1429" s="2"/>
      <c r="AA1429" s="2"/>
      <c r="AB1429" s="2"/>
      <c r="AC1429" s="2"/>
      <c r="AD1429" s="2"/>
      <c r="AE1429" s="2"/>
      <c r="AF1429" s="2"/>
      <c r="AG1429" s="2"/>
      <c r="AH1429" s="2"/>
      <c r="AI1429" s="2"/>
      <c r="AJ1429" s="2"/>
      <c r="AK1429" s="2"/>
      <c r="AL1429" s="2"/>
      <c r="AM1429" s="2"/>
      <c r="AN1429" s="2"/>
      <c r="AO1429" s="2"/>
      <c r="AP1429" s="2"/>
      <c r="AQ1429" s="2"/>
      <c r="AR1429" s="2"/>
      <c r="AS1429" s="2"/>
    </row>
    <row r="1430" spans="1:45" hidden="1" x14ac:dyDescent="0.25">
      <c r="A1430" s="2">
        <v>919</v>
      </c>
      <c r="B1430" s="2">
        <v>510104602</v>
      </c>
      <c r="C1430" s="2">
        <f>VLOOKUP($A1430,[1]products_2021_10_19_12_46_45!$A$3:$S$481,3,FALSE)</f>
        <v>5101046</v>
      </c>
      <c r="D1430" s="2" t="str">
        <f>VLOOKUP($A1430,[1]products_2021_10_19_12_46_45!$A$3:$S$481,4,FALSE)</f>
        <v>Garibaldina Penitenciaría Federal T:2XS-2XL</v>
      </c>
      <c r="E1430" s="3" t="s">
        <v>47</v>
      </c>
      <c r="F1430" s="4"/>
      <c r="G1430" s="2" t="str">
        <f>VLOOKUP($A1430,[1]products_2021_10_19_12_46_45!$A$3:$S$481,16,FALSE)</f>
        <v>&lt;p&gt;Garibaldina de gabardina con cuello mao, color gris plateado/metalizado. Específica del servicio penitenciario federal (S.P.F.).&lt;/p&gt;</v>
      </c>
      <c r="H1430" s="2" t="str">
        <f>IFERROR(VLOOKUP($A1430,[1]products_2021_10_19_12_46_45!$A$3:$S$481,17,FALSE),"")</f>
        <v>&lt;p&gt;Cuello tipo mao ajustable con abrojo. Cierres y abrojos. Porta lapicera. Puños regulables. Fuelle en espalda. Abrojos delanteros para identificación y/o insignia. 4 Bolsillos frontales. 2 bolsillos en manga.&lt;/p&gt;</v>
      </c>
      <c r="I1430" s="2" t="str">
        <f>VLOOKUP($A1430,[1]products_2021_10_19_12_46_45!$A$3:$S$481,5,FALSE)</f>
        <v>Indumentaria militar</v>
      </c>
      <c r="J1430" s="2" t="str">
        <f>IFERROR(VLOOKUP($A1430,[1]products_2021_10_19_12_46_45!$A$3:$S$481,6,FALSE),"")</f>
        <v>Garibaldinas o chaquetillas</v>
      </c>
      <c r="K1430" s="2" t="str">
        <f>IFERROR(VLOOKUP($A1430,[1]products_2021_10_19_12_46_45!$A$3:$S$481,7,FALSE),"")</f>
        <v>Lisas</v>
      </c>
      <c r="L1430" s="2" t="str">
        <f>IFERROR(VLOOKUP($A1430,[1]products_2021_10_19_12_46_45!$A$3:$S$481,8,FALSE),"")</f>
        <v/>
      </c>
      <c r="M1430" s="2" t="str">
        <f>IFERROR(VLOOKUP($A1430,[1]products_2021_10_19_12_46_45!$A$3:$S$481,9,FALSE),"")</f>
        <v>Penitenciaría, Garibaldina, Federal, S.P.F.</v>
      </c>
      <c r="N1430" s="2">
        <f>IFERROR(VLOOKUP(C1430,[2]articulo!$A$1:$D$9000,4,FALSE),"")</f>
        <v>5600</v>
      </c>
      <c r="O1430" s="2" t="str">
        <f>VLOOKUP($A1430,[1]products_2021_10_19_12_46_45!$A$3:$S$481,18,FALSE)</f>
        <v>https://rerda.com/6404/garibaldina-penitenciaria-federal-t2xs-2xl.jpg,https://rerda.com/6405/garibaldina-penitenciaria-federal-t2xs-2xl.jpg,https://rerda.com/6406/garibaldina-penitenciaria-federal-t2xs-2xl.jpg,https://rerda.com/6409/garibaldina-penitenciaria-federal-t2xs-2xl.jpg,https://rerda.com/6407/garibaldina-penitenciaria-federal-t2xs-2xl.jpg,https://rerda.com/6408/garibaldina-penitenciaria-federal-t2xs-2xl.jpg</v>
      </c>
      <c r="P1430" s="2">
        <f>IFERROR(VLOOKUP(B1430,[3]stock!$A$1:$B$9000,2,FALSE),"0")</f>
        <v>2</v>
      </c>
      <c r="Q1430" s="2">
        <f>VLOOKUP($A1430,[1]products_2021_10_19_12_46_45!$A$3:$S$481,11,FALSE)</f>
        <v>5</v>
      </c>
      <c r="R1430" s="2">
        <f>VLOOKUP($A1430,[1]products_2021_10_19_12_46_45!$A$3:$S$481,12,FALSE)</f>
        <v>5</v>
      </c>
      <c r="S1430" s="2">
        <f>VLOOKUP($A1430,[1]products_2021_10_19_12_46_45!$A$3:$S$481,13,FALSE)</f>
        <v>5</v>
      </c>
      <c r="T1430" s="2">
        <f>VLOOKUP($A1430,[1]products_2021_10_19_12_46_45!$A$3:$S$481,14,FALSE)</f>
        <v>0.03</v>
      </c>
      <c r="U1430" s="2"/>
      <c r="V1430" s="2"/>
      <c r="W1430" s="2"/>
      <c r="X1430" s="2"/>
      <c r="Y1430" s="2"/>
      <c r="Z1430" s="2"/>
      <c r="AA1430" s="2"/>
      <c r="AB1430" s="2"/>
      <c r="AC1430" s="2"/>
      <c r="AD1430" s="2"/>
      <c r="AE1430" s="2"/>
      <c r="AF1430" s="2"/>
      <c r="AG1430" s="2"/>
      <c r="AH1430" s="2"/>
      <c r="AI1430" s="2"/>
      <c r="AJ1430" s="2"/>
      <c r="AK1430" s="2"/>
      <c r="AL1430" s="2"/>
      <c r="AM1430" s="2"/>
      <c r="AN1430" s="2"/>
      <c r="AO1430" s="2"/>
      <c r="AP1430" s="2"/>
      <c r="AQ1430" s="2"/>
      <c r="AR1430" s="2"/>
      <c r="AS1430" s="2"/>
    </row>
    <row r="1431" spans="1:45" hidden="1" x14ac:dyDescent="0.25">
      <c r="A1431" s="2">
        <v>919</v>
      </c>
      <c r="B1431" s="2">
        <v>510104603</v>
      </c>
      <c r="C1431" s="2">
        <f>VLOOKUP($A1431,[1]products_2021_10_19_12_46_45!$A$3:$S$481,3,FALSE)</f>
        <v>5101046</v>
      </c>
      <c r="D1431" s="2" t="str">
        <f>VLOOKUP($A1431,[1]products_2021_10_19_12_46_45!$A$3:$S$481,4,FALSE)</f>
        <v>Garibaldina Penitenciaría Federal T:2XS-2XL</v>
      </c>
      <c r="E1431" s="3" t="s">
        <v>48</v>
      </c>
      <c r="F1431" s="4"/>
      <c r="G1431" s="2" t="str">
        <f>VLOOKUP($A1431,[1]products_2021_10_19_12_46_45!$A$3:$S$481,16,FALSE)</f>
        <v>&lt;p&gt;Garibaldina de gabardina con cuello mao, color gris plateado/metalizado. Específica del servicio penitenciario federal (S.P.F.).&lt;/p&gt;</v>
      </c>
      <c r="H1431" s="2" t="str">
        <f>IFERROR(VLOOKUP($A1431,[1]products_2021_10_19_12_46_45!$A$3:$S$481,17,FALSE),"")</f>
        <v>&lt;p&gt;Cuello tipo mao ajustable con abrojo. Cierres y abrojos. Porta lapicera. Puños regulables. Fuelle en espalda. Abrojos delanteros para identificación y/o insignia. 4 Bolsillos frontales. 2 bolsillos en manga.&lt;/p&gt;</v>
      </c>
      <c r="I1431" s="2" t="str">
        <f>VLOOKUP($A1431,[1]products_2021_10_19_12_46_45!$A$3:$S$481,5,FALSE)</f>
        <v>Indumentaria militar</v>
      </c>
      <c r="J1431" s="2" t="str">
        <f>IFERROR(VLOOKUP($A1431,[1]products_2021_10_19_12_46_45!$A$3:$S$481,6,FALSE),"")</f>
        <v>Garibaldinas o chaquetillas</v>
      </c>
      <c r="K1431" s="2" t="str">
        <f>IFERROR(VLOOKUP($A1431,[1]products_2021_10_19_12_46_45!$A$3:$S$481,7,FALSE),"")</f>
        <v>Lisas</v>
      </c>
      <c r="L1431" s="2" t="str">
        <f>IFERROR(VLOOKUP($A1431,[1]products_2021_10_19_12_46_45!$A$3:$S$481,8,FALSE),"")</f>
        <v/>
      </c>
      <c r="M1431" s="2" t="str">
        <f>IFERROR(VLOOKUP($A1431,[1]products_2021_10_19_12_46_45!$A$3:$S$481,9,FALSE),"")</f>
        <v>Penitenciaría, Garibaldina, Federal, S.P.F.</v>
      </c>
      <c r="N1431" s="2">
        <f>IFERROR(VLOOKUP(C1431,[2]articulo!$A$1:$D$9000,4,FALSE),"")</f>
        <v>5600</v>
      </c>
      <c r="O1431" s="2" t="str">
        <f>VLOOKUP($A1431,[1]products_2021_10_19_12_46_45!$A$3:$S$481,18,FALSE)</f>
        <v>https://rerda.com/6404/garibaldina-penitenciaria-federal-t2xs-2xl.jpg,https://rerda.com/6405/garibaldina-penitenciaria-federal-t2xs-2xl.jpg,https://rerda.com/6406/garibaldina-penitenciaria-federal-t2xs-2xl.jpg,https://rerda.com/6409/garibaldina-penitenciaria-federal-t2xs-2xl.jpg,https://rerda.com/6407/garibaldina-penitenciaria-federal-t2xs-2xl.jpg,https://rerda.com/6408/garibaldina-penitenciaria-federal-t2xs-2xl.jpg</v>
      </c>
      <c r="P1431" s="2">
        <f>IFERROR(VLOOKUP(B1431,[3]stock!$A$1:$B$9000,2,FALSE),"0")</f>
        <v>3</v>
      </c>
      <c r="Q1431" s="2">
        <f>VLOOKUP($A1431,[1]products_2021_10_19_12_46_45!$A$3:$S$481,11,FALSE)</f>
        <v>5</v>
      </c>
      <c r="R1431" s="2">
        <f>VLOOKUP($A1431,[1]products_2021_10_19_12_46_45!$A$3:$S$481,12,FALSE)</f>
        <v>5</v>
      </c>
      <c r="S1431" s="2">
        <f>VLOOKUP($A1431,[1]products_2021_10_19_12_46_45!$A$3:$S$481,13,FALSE)</f>
        <v>5</v>
      </c>
      <c r="T1431" s="2">
        <f>VLOOKUP($A1431,[1]products_2021_10_19_12_46_45!$A$3:$S$481,14,FALSE)</f>
        <v>0.03</v>
      </c>
      <c r="U1431" s="2"/>
      <c r="V1431" s="2"/>
      <c r="W1431" s="2"/>
      <c r="X1431" s="2"/>
      <c r="Y1431" s="2"/>
      <c r="Z1431" s="2"/>
      <c r="AA1431" s="2"/>
      <c r="AB1431" s="2"/>
      <c r="AC1431" s="2"/>
      <c r="AD1431" s="2"/>
      <c r="AE1431" s="2"/>
      <c r="AF1431" s="2"/>
      <c r="AG1431" s="2"/>
      <c r="AH1431" s="2"/>
      <c r="AI1431" s="2"/>
      <c r="AJ1431" s="2"/>
      <c r="AK1431" s="2"/>
      <c r="AL1431" s="2"/>
      <c r="AM1431" s="2"/>
      <c r="AN1431" s="2"/>
      <c r="AO1431" s="2"/>
      <c r="AP1431" s="2"/>
      <c r="AQ1431" s="2"/>
      <c r="AR1431" s="2"/>
      <c r="AS1431" s="2"/>
    </row>
    <row r="1432" spans="1:45" hidden="1" x14ac:dyDescent="0.25">
      <c r="A1432" s="2">
        <v>919</v>
      </c>
      <c r="B1432" s="2">
        <v>510104604</v>
      </c>
      <c r="C1432" s="2">
        <f>VLOOKUP($A1432,[1]products_2021_10_19_12_46_45!$A$3:$S$481,3,FALSE)</f>
        <v>5101046</v>
      </c>
      <c r="D1432" s="2" t="str">
        <f>VLOOKUP($A1432,[1]products_2021_10_19_12_46_45!$A$3:$S$481,4,FALSE)</f>
        <v>Garibaldina Penitenciaría Federal T:2XS-2XL</v>
      </c>
      <c r="E1432" s="3" t="s">
        <v>49</v>
      </c>
      <c r="F1432" s="4"/>
      <c r="G1432" s="2" t="str">
        <f>VLOOKUP($A1432,[1]products_2021_10_19_12_46_45!$A$3:$S$481,16,FALSE)</f>
        <v>&lt;p&gt;Garibaldina de gabardina con cuello mao, color gris plateado/metalizado. Específica del servicio penitenciario federal (S.P.F.).&lt;/p&gt;</v>
      </c>
      <c r="H1432" s="2" t="str">
        <f>IFERROR(VLOOKUP($A1432,[1]products_2021_10_19_12_46_45!$A$3:$S$481,17,FALSE),"")</f>
        <v>&lt;p&gt;Cuello tipo mao ajustable con abrojo. Cierres y abrojos. Porta lapicera. Puños regulables. Fuelle en espalda. Abrojos delanteros para identificación y/o insignia. 4 Bolsillos frontales. 2 bolsillos en manga.&lt;/p&gt;</v>
      </c>
      <c r="I1432" s="2" t="str">
        <f>VLOOKUP($A1432,[1]products_2021_10_19_12_46_45!$A$3:$S$481,5,FALSE)</f>
        <v>Indumentaria militar</v>
      </c>
      <c r="J1432" s="2" t="str">
        <f>IFERROR(VLOOKUP($A1432,[1]products_2021_10_19_12_46_45!$A$3:$S$481,6,FALSE),"")</f>
        <v>Garibaldinas o chaquetillas</v>
      </c>
      <c r="K1432" s="2" t="str">
        <f>IFERROR(VLOOKUP($A1432,[1]products_2021_10_19_12_46_45!$A$3:$S$481,7,FALSE),"")</f>
        <v>Lisas</v>
      </c>
      <c r="L1432" s="2" t="str">
        <f>IFERROR(VLOOKUP($A1432,[1]products_2021_10_19_12_46_45!$A$3:$S$481,8,FALSE),"")</f>
        <v/>
      </c>
      <c r="M1432" s="2" t="str">
        <f>IFERROR(VLOOKUP($A1432,[1]products_2021_10_19_12_46_45!$A$3:$S$481,9,FALSE),"")</f>
        <v>Penitenciaría, Garibaldina, Federal, S.P.F.</v>
      </c>
      <c r="N1432" s="2">
        <f>IFERROR(VLOOKUP(C1432,[2]articulo!$A$1:$D$9000,4,FALSE),"")</f>
        <v>5600</v>
      </c>
      <c r="O1432" s="2" t="str">
        <f>VLOOKUP($A1432,[1]products_2021_10_19_12_46_45!$A$3:$S$481,18,FALSE)</f>
        <v>https://rerda.com/6404/garibaldina-penitenciaria-federal-t2xs-2xl.jpg,https://rerda.com/6405/garibaldina-penitenciaria-federal-t2xs-2xl.jpg,https://rerda.com/6406/garibaldina-penitenciaria-federal-t2xs-2xl.jpg,https://rerda.com/6409/garibaldina-penitenciaria-federal-t2xs-2xl.jpg,https://rerda.com/6407/garibaldina-penitenciaria-federal-t2xs-2xl.jpg,https://rerda.com/6408/garibaldina-penitenciaria-federal-t2xs-2xl.jpg</v>
      </c>
      <c r="P1432" s="2">
        <f>IFERROR(VLOOKUP(B1432,[3]stock!$A$1:$B$9000,2,FALSE),"0")</f>
        <v>3</v>
      </c>
      <c r="Q1432" s="2">
        <f>VLOOKUP($A1432,[1]products_2021_10_19_12_46_45!$A$3:$S$481,11,FALSE)</f>
        <v>5</v>
      </c>
      <c r="R1432" s="2">
        <f>VLOOKUP($A1432,[1]products_2021_10_19_12_46_45!$A$3:$S$481,12,FALSE)</f>
        <v>5</v>
      </c>
      <c r="S1432" s="2">
        <f>VLOOKUP($A1432,[1]products_2021_10_19_12_46_45!$A$3:$S$481,13,FALSE)</f>
        <v>5</v>
      </c>
      <c r="T1432" s="2">
        <f>VLOOKUP($A1432,[1]products_2021_10_19_12_46_45!$A$3:$S$481,14,FALSE)</f>
        <v>0.03</v>
      </c>
      <c r="U1432" s="2"/>
      <c r="V1432" s="2"/>
      <c r="W1432" s="2"/>
      <c r="X1432" s="2"/>
      <c r="Y1432" s="2"/>
      <c r="Z1432" s="2"/>
      <c r="AA1432" s="2"/>
      <c r="AB1432" s="2"/>
      <c r="AC1432" s="2"/>
      <c r="AD1432" s="2"/>
      <c r="AE1432" s="2"/>
      <c r="AF1432" s="2"/>
      <c r="AG1432" s="2"/>
      <c r="AH1432" s="2"/>
      <c r="AI1432" s="2"/>
      <c r="AJ1432" s="2"/>
      <c r="AK1432" s="2"/>
      <c r="AL1432" s="2"/>
      <c r="AM1432" s="2"/>
      <c r="AN1432" s="2"/>
      <c r="AO1432" s="2"/>
      <c r="AP1432" s="2"/>
      <c r="AQ1432" s="2"/>
      <c r="AR1432" s="2"/>
      <c r="AS1432" s="2"/>
    </row>
    <row r="1433" spans="1:45" hidden="1" x14ac:dyDescent="0.25">
      <c r="A1433" s="2">
        <v>919</v>
      </c>
      <c r="B1433" s="2">
        <v>510104605</v>
      </c>
      <c r="C1433" s="2">
        <f>VLOOKUP($A1433,[1]products_2021_10_19_12_46_45!$A$3:$S$481,3,FALSE)</f>
        <v>5101046</v>
      </c>
      <c r="D1433" s="2" t="str">
        <f>VLOOKUP($A1433,[1]products_2021_10_19_12_46_45!$A$3:$S$481,4,FALSE)</f>
        <v>Garibaldina Penitenciaría Federal T:2XS-2XL</v>
      </c>
      <c r="E1433" s="3" t="s">
        <v>50</v>
      </c>
      <c r="F1433" s="4"/>
      <c r="G1433" s="2" t="str">
        <f>VLOOKUP($A1433,[1]products_2021_10_19_12_46_45!$A$3:$S$481,16,FALSE)</f>
        <v>&lt;p&gt;Garibaldina de gabardina con cuello mao, color gris plateado/metalizado. Específica del servicio penitenciario federal (S.P.F.).&lt;/p&gt;</v>
      </c>
      <c r="H1433" s="2" t="str">
        <f>IFERROR(VLOOKUP($A1433,[1]products_2021_10_19_12_46_45!$A$3:$S$481,17,FALSE),"")</f>
        <v>&lt;p&gt;Cuello tipo mao ajustable con abrojo. Cierres y abrojos. Porta lapicera. Puños regulables. Fuelle en espalda. Abrojos delanteros para identificación y/o insignia. 4 Bolsillos frontales. 2 bolsillos en manga.&lt;/p&gt;</v>
      </c>
      <c r="I1433" s="2" t="str">
        <f>VLOOKUP($A1433,[1]products_2021_10_19_12_46_45!$A$3:$S$481,5,FALSE)</f>
        <v>Indumentaria militar</v>
      </c>
      <c r="J1433" s="2" t="str">
        <f>IFERROR(VLOOKUP($A1433,[1]products_2021_10_19_12_46_45!$A$3:$S$481,6,FALSE),"")</f>
        <v>Garibaldinas o chaquetillas</v>
      </c>
      <c r="K1433" s="2" t="str">
        <f>IFERROR(VLOOKUP($A1433,[1]products_2021_10_19_12_46_45!$A$3:$S$481,7,FALSE),"")</f>
        <v>Lisas</v>
      </c>
      <c r="L1433" s="2" t="str">
        <f>IFERROR(VLOOKUP($A1433,[1]products_2021_10_19_12_46_45!$A$3:$S$481,8,FALSE),"")</f>
        <v/>
      </c>
      <c r="M1433" s="2" t="str">
        <f>IFERROR(VLOOKUP($A1433,[1]products_2021_10_19_12_46_45!$A$3:$S$481,9,FALSE),"")</f>
        <v>Penitenciaría, Garibaldina, Federal, S.P.F.</v>
      </c>
      <c r="N1433" s="2">
        <f>IFERROR(VLOOKUP(C1433,[2]articulo!$A$1:$D$9000,4,FALSE),"")</f>
        <v>5600</v>
      </c>
      <c r="O1433" s="2" t="str">
        <f>VLOOKUP($A1433,[1]products_2021_10_19_12_46_45!$A$3:$S$481,18,FALSE)</f>
        <v>https://rerda.com/6404/garibaldina-penitenciaria-federal-t2xs-2xl.jpg,https://rerda.com/6405/garibaldina-penitenciaria-federal-t2xs-2xl.jpg,https://rerda.com/6406/garibaldina-penitenciaria-federal-t2xs-2xl.jpg,https://rerda.com/6409/garibaldina-penitenciaria-federal-t2xs-2xl.jpg,https://rerda.com/6407/garibaldina-penitenciaria-federal-t2xs-2xl.jpg,https://rerda.com/6408/garibaldina-penitenciaria-federal-t2xs-2xl.jpg</v>
      </c>
      <c r="P1433" s="2">
        <f>IFERROR(VLOOKUP(B1433,[3]stock!$A$1:$B$9000,2,FALSE),"0")</f>
        <v>6</v>
      </c>
      <c r="Q1433" s="2">
        <f>VLOOKUP($A1433,[1]products_2021_10_19_12_46_45!$A$3:$S$481,11,FALSE)</f>
        <v>5</v>
      </c>
      <c r="R1433" s="2">
        <f>VLOOKUP($A1433,[1]products_2021_10_19_12_46_45!$A$3:$S$481,12,FALSE)</f>
        <v>5</v>
      </c>
      <c r="S1433" s="2">
        <f>VLOOKUP($A1433,[1]products_2021_10_19_12_46_45!$A$3:$S$481,13,FALSE)</f>
        <v>5</v>
      </c>
      <c r="T1433" s="2">
        <f>VLOOKUP($A1433,[1]products_2021_10_19_12_46_45!$A$3:$S$481,14,FALSE)</f>
        <v>0.03</v>
      </c>
      <c r="U1433" s="2"/>
      <c r="V1433" s="2"/>
      <c r="W1433" s="2"/>
      <c r="X1433" s="2"/>
      <c r="Y1433" s="2"/>
      <c r="Z1433" s="2"/>
      <c r="AA1433" s="2"/>
      <c r="AB1433" s="2"/>
      <c r="AC1433" s="2"/>
      <c r="AD1433" s="2"/>
      <c r="AE1433" s="2"/>
      <c r="AF1433" s="2"/>
      <c r="AG1433" s="2"/>
      <c r="AH1433" s="2"/>
      <c r="AI1433" s="2"/>
      <c r="AJ1433" s="2"/>
      <c r="AK1433" s="2"/>
      <c r="AL1433" s="2"/>
      <c r="AM1433" s="2"/>
      <c r="AN1433" s="2"/>
      <c r="AO1433" s="2"/>
      <c r="AP1433" s="2"/>
      <c r="AQ1433" s="2"/>
      <c r="AR1433" s="2"/>
      <c r="AS1433" s="2"/>
    </row>
    <row r="1434" spans="1:45" hidden="1" x14ac:dyDescent="0.25">
      <c r="A1434" s="2">
        <v>919</v>
      </c>
      <c r="B1434" s="2">
        <v>510104606</v>
      </c>
      <c r="C1434" s="2">
        <f>VLOOKUP($A1434,[1]products_2021_10_19_12_46_45!$A$3:$S$481,3,FALSE)</f>
        <v>5101046</v>
      </c>
      <c r="D1434" s="2" t="str">
        <f>VLOOKUP($A1434,[1]products_2021_10_19_12_46_45!$A$3:$S$481,4,FALSE)</f>
        <v>Garibaldina Penitenciaría Federal T:2XS-2XL</v>
      </c>
      <c r="E1434" s="3" t="s">
        <v>51</v>
      </c>
      <c r="F1434" s="4"/>
      <c r="G1434" s="2" t="str">
        <f>VLOOKUP($A1434,[1]products_2021_10_19_12_46_45!$A$3:$S$481,16,FALSE)</f>
        <v>&lt;p&gt;Garibaldina de gabardina con cuello mao, color gris plateado/metalizado. Específica del servicio penitenciario federal (S.P.F.).&lt;/p&gt;</v>
      </c>
      <c r="H1434" s="2" t="str">
        <f>IFERROR(VLOOKUP($A1434,[1]products_2021_10_19_12_46_45!$A$3:$S$481,17,FALSE),"")</f>
        <v>&lt;p&gt;Cuello tipo mao ajustable con abrojo. Cierres y abrojos. Porta lapicera. Puños regulables. Fuelle en espalda. Abrojos delanteros para identificación y/o insignia. 4 Bolsillos frontales. 2 bolsillos en manga.&lt;/p&gt;</v>
      </c>
      <c r="I1434" s="2" t="str">
        <f>VLOOKUP($A1434,[1]products_2021_10_19_12_46_45!$A$3:$S$481,5,FALSE)</f>
        <v>Indumentaria militar</v>
      </c>
      <c r="J1434" s="2" t="str">
        <f>IFERROR(VLOOKUP($A1434,[1]products_2021_10_19_12_46_45!$A$3:$S$481,6,FALSE),"")</f>
        <v>Garibaldinas o chaquetillas</v>
      </c>
      <c r="K1434" s="2" t="str">
        <f>IFERROR(VLOOKUP($A1434,[1]products_2021_10_19_12_46_45!$A$3:$S$481,7,FALSE),"")</f>
        <v>Lisas</v>
      </c>
      <c r="L1434" s="2" t="str">
        <f>IFERROR(VLOOKUP($A1434,[1]products_2021_10_19_12_46_45!$A$3:$S$481,8,FALSE),"")</f>
        <v/>
      </c>
      <c r="M1434" s="2" t="str">
        <f>IFERROR(VLOOKUP($A1434,[1]products_2021_10_19_12_46_45!$A$3:$S$481,9,FALSE),"")</f>
        <v>Penitenciaría, Garibaldina, Federal, S.P.F.</v>
      </c>
      <c r="N1434" s="2">
        <f>IFERROR(VLOOKUP(C1434,[2]articulo!$A$1:$D$9000,4,FALSE),"")</f>
        <v>5600</v>
      </c>
      <c r="O1434" s="2" t="str">
        <f>VLOOKUP($A1434,[1]products_2021_10_19_12_46_45!$A$3:$S$481,18,FALSE)</f>
        <v>https://rerda.com/6404/garibaldina-penitenciaria-federal-t2xs-2xl.jpg,https://rerda.com/6405/garibaldina-penitenciaria-federal-t2xs-2xl.jpg,https://rerda.com/6406/garibaldina-penitenciaria-federal-t2xs-2xl.jpg,https://rerda.com/6409/garibaldina-penitenciaria-federal-t2xs-2xl.jpg,https://rerda.com/6407/garibaldina-penitenciaria-federal-t2xs-2xl.jpg,https://rerda.com/6408/garibaldina-penitenciaria-federal-t2xs-2xl.jpg</v>
      </c>
      <c r="P1434" s="2">
        <f>IFERROR(VLOOKUP(B1434,[3]stock!$A$1:$B$9000,2,FALSE),"0")</f>
        <v>6</v>
      </c>
      <c r="Q1434" s="2">
        <f>VLOOKUP($A1434,[1]products_2021_10_19_12_46_45!$A$3:$S$481,11,FALSE)</f>
        <v>5</v>
      </c>
      <c r="R1434" s="2">
        <f>VLOOKUP($A1434,[1]products_2021_10_19_12_46_45!$A$3:$S$481,12,FALSE)</f>
        <v>5</v>
      </c>
      <c r="S1434" s="2">
        <f>VLOOKUP($A1434,[1]products_2021_10_19_12_46_45!$A$3:$S$481,13,FALSE)</f>
        <v>5</v>
      </c>
      <c r="T1434" s="2">
        <f>VLOOKUP($A1434,[1]products_2021_10_19_12_46_45!$A$3:$S$481,14,FALSE)</f>
        <v>0.03</v>
      </c>
      <c r="U1434" s="2"/>
      <c r="V1434" s="2"/>
      <c r="W1434" s="2"/>
      <c r="X1434" s="2"/>
      <c r="Y1434" s="2"/>
      <c r="Z1434" s="2"/>
      <c r="AA1434" s="2"/>
      <c r="AB1434" s="2"/>
      <c r="AC1434" s="2"/>
      <c r="AD1434" s="2"/>
      <c r="AE1434" s="2"/>
      <c r="AF1434" s="2"/>
      <c r="AG1434" s="2"/>
      <c r="AH1434" s="2"/>
      <c r="AI1434" s="2"/>
      <c r="AJ1434" s="2"/>
      <c r="AK1434" s="2"/>
      <c r="AL1434" s="2"/>
      <c r="AM1434" s="2"/>
      <c r="AN1434" s="2"/>
      <c r="AO1434" s="2"/>
      <c r="AP1434" s="2"/>
      <c r="AQ1434" s="2"/>
      <c r="AR1434" s="2"/>
      <c r="AS1434" s="2"/>
    </row>
    <row r="1435" spans="1:45" hidden="1" x14ac:dyDescent="0.25">
      <c r="A1435" s="2">
        <v>962</v>
      </c>
      <c r="B1435" s="2">
        <v>510104707</v>
      </c>
      <c r="C1435" s="2">
        <f>VLOOKUP($A1435,[1]products_2021_10_19_12_46_45!$A$3:$S$481,3,FALSE)</f>
        <v>5101047</v>
      </c>
      <c r="D1435" s="2" t="str">
        <f>VLOOKUP($A1435,[1]products_2021_10_19_12_46_45!$A$3:$S$481,4,FALSE)</f>
        <v>Garibaldina Penitenciaría Federal T:3XL-5XL</v>
      </c>
      <c r="E1435" s="3" t="s">
        <v>57</v>
      </c>
      <c r="F1435" s="4"/>
      <c r="G1435" s="2" t="str">
        <f>VLOOKUP($A1435,[1]products_2021_10_19_12_46_45!$A$3:$S$481,16,FALSE)</f>
        <v>Garibaldina de gabardina con cuello mao, color gris plateado/metalizado._x000D_
Específica del servicio penitenciario federal (S.P.F.).</v>
      </c>
      <c r="H1435" s="2" t="str">
        <f>IFERROR(VLOOKUP($A1435,[1]products_2021_10_19_12_46_45!$A$3:$S$481,17,FALSE),"")</f>
        <v>Cuello tipo mao ajustable con abrojo._x000D_
Cierres y abrojos._x000D_
Porta lapicera._x000D_
Puños regulables._x000D_
Fuelle en espalda._x000D_
Abrojos delanteros para identificación y/o insignia._x000D_
4 Bolsillos frontales._x000D_
2 bolsillos en manga.</v>
      </c>
      <c r="I1435" s="2" t="str">
        <f>VLOOKUP($A1435,[1]products_2021_10_19_12_46_45!$A$3:$S$481,5,FALSE)</f>
        <v>Indumentaria militar</v>
      </c>
      <c r="J1435" s="2" t="str">
        <f>IFERROR(VLOOKUP($A1435,[1]products_2021_10_19_12_46_45!$A$3:$S$481,6,FALSE),"")</f>
        <v>Garibaldinas o chaquetillas</v>
      </c>
      <c r="K1435" s="2" t="str">
        <f>IFERROR(VLOOKUP($A1435,[1]products_2021_10_19_12_46_45!$A$3:$S$481,7,FALSE),"")</f>
        <v>Lisas</v>
      </c>
      <c r="L1435" s="2" t="str">
        <f>IFERROR(VLOOKUP($A1435,[1]products_2021_10_19_12_46_45!$A$3:$S$481,8,FALSE),"")</f>
        <v/>
      </c>
      <c r="M1435" s="2" t="str">
        <f>IFERROR(VLOOKUP($A1435,[1]products_2021_10_19_12_46_45!$A$3:$S$481,9,FALSE),"")</f>
        <v>Penitenciaría, Garibaldina, Federal, S.P.F.</v>
      </c>
      <c r="N1435" s="2">
        <f>IFERROR(VLOOKUP(C1435,[2]articulo!$A$1:$D$9000,4,FALSE),"")</f>
        <v>5800</v>
      </c>
      <c r="O1435" s="2" t="str">
        <f>VLOOKUP($A1435,[1]products_2021_10_19_12_46_45!$A$3:$S$481,18,FALSE)</f>
        <v>https://rerda.com/4586/garibaldina-penitenciaria-federal-t3xl-5xl.jpg,https://rerda.com/4588/garibaldina-penitenciaria-federal-t3xl-5xl.jpg,https://rerda.com/4589/garibaldina-penitenciaria-federal-t3xl-5xl.jpg,https://rerda.com/4587/garibaldina-penitenciaria-federal-t3xl-5xl.jpg,https://rerda.com/4585/garibaldina-penitenciaria-federal-t3xl-5xl.jpg,https://rerda.com/4590/garibaldina-penitenciaria-federal-t3xl-5xl.jpg</v>
      </c>
      <c r="P1435" s="2">
        <f>IFERROR(VLOOKUP(B1435,[3]stock!$A$1:$B$9000,2,FALSE),"0")</f>
        <v>5</v>
      </c>
      <c r="Q1435" s="2">
        <f>VLOOKUP($A1435,[1]products_2021_10_19_12_46_45!$A$3:$S$481,11,FALSE)</f>
        <v>5</v>
      </c>
      <c r="R1435" s="2">
        <f>VLOOKUP($A1435,[1]products_2021_10_19_12_46_45!$A$3:$S$481,12,FALSE)</f>
        <v>5</v>
      </c>
      <c r="S1435" s="2">
        <f>VLOOKUP($A1435,[1]products_2021_10_19_12_46_45!$A$3:$S$481,13,FALSE)</f>
        <v>5</v>
      </c>
      <c r="T1435" s="2">
        <f>VLOOKUP($A1435,[1]products_2021_10_19_12_46_45!$A$3:$S$481,14,FALSE)</f>
        <v>0.03</v>
      </c>
      <c r="U1435" s="2"/>
      <c r="V1435" s="2"/>
      <c r="W1435" s="2"/>
      <c r="X1435" s="2"/>
      <c r="Y1435" s="2"/>
      <c r="Z1435" s="2"/>
      <c r="AA1435" s="2"/>
      <c r="AB1435" s="2"/>
      <c r="AC1435" s="2"/>
      <c r="AD1435" s="2"/>
      <c r="AE1435" s="2"/>
      <c r="AF1435" s="2"/>
      <c r="AG1435" s="2"/>
      <c r="AH1435" s="2"/>
      <c r="AI1435" s="2"/>
      <c r="AJ1435" s="2"/>
      <c r="AK1435" s="2"/>
      <c r="AL1435" s="2"/>
      <c r="AM1435" s="2"/>
      <c r="AN1435" s="2"/>
      <c r="AO1435" s="2"/>
      <c r="AP1435" s="2"/>
      <c r="AQ1435" s="2"/>
      <c r="AR1435" s="2"/>
      <c r="AS1435" s="2"/>
    </row>
    <row r="1436" spans="1:45" hidden="1" x14ac:dyDescent="0.25">
      <c r="A1436" s="2">
        <v>1025</v>
      </c>
      <c r="B1436" s="2">
        <v>510104800</v>
      </c>
      <c r="C1436" s="2">
        <f>VLOOKUP($A1436,[1]products_2021_10_19_12_46_45!$A$3:$S$481,3,FALSE)</f>
        <v>5101048</v>
      </c>
      <c r="D1436" s="2" t="str">
        <f>VLOOKUP($A1436,[1]products_2021_10_19_12_46_45!$A$3:$S$481,4,FALSE)</f>
        <v>Garibaldina Mao Gabardina Azul T:2XS-2XL</v>
      </c>
      <c r="E1436" s="3" t="s">
        <v>45</v>
      </c>
      <c r="F1436" s="4"/>
      <c r="G1436" s="2" t="str">
        <f>VLOOKUP($A1436,[1]products_2021_10_19_12_46_45!$A$3:$S$481,16,FALSE)</f>
        <v>Cuello tipo mao ajustable con abrojo._x000D_
Cierres y abrojos._x000D_
Porta lapicera._x000D_
Puños regulables._x000D_
Fuelle en espalda.</v>
      </c>
      <c r="H1436" s="2" t="str">
        <f>IFERROR(VLOOKUP($A1436,[1]products_2021_10_19_12_46_45!$A$3:$S$481,17,FALSE),"")</f>
        <v>Abrojos delanteros para identificación y/o insignia._x000D_
4 Bolsillos frontales._x000D_
2 bolsillos en manga.</v>
      </c>
      <c r="I1436" s="2" t="str">
        <f>VLOOKUP($A1436,[1]products_2021_10_19_12_46_45!$A$3:$S$481,5,FALSE)</f>
        <v>Indumentaria militar</v>
      </c>
      <c r="J1436" s="2" t="str">
        <f>IFERROR(VLOOKUP($A1436,[1]products_2021_10_19_12_46_45!$A$3:$S$481,6,FALSE),"")</f>
        <v>Garibaldinas o chaquetillas</v>
      </c>
      <c r="K1436" s="2" t="str">
        <f>IFERROR(VLOOKUP($A1436,[1]products_2021_10_19_12_46_45!$A$3:$S$481,7,FALSE),"")</f>
        <v>Lisas</v>
      </c>
      <c r="L1436" s="2" t="str">
        <f>IFERROR(VLOOKUP($A1436,[1]products_2021_10_19_12_46_45!$A$3:$S$481,8,FALSE),"")</f>
        <v/>
      </c>
      <c r="M1436" s="2" t="str">
        <f>IFERROR(VLOOKUP($A1436,[1]products_2021_10_19_12_46_45!$A$3:$S$481,9,FALSE),"")</f>
        <v>Policía, Garibaldina, Rip Stop, Mao</v>
      </c>
      <c r="N1436" s="2">
        <f>IFERROR(VLOOKUP(C1436,[2]articulo!$A$1:$D$9000,4,FALSE),"")</f>
        <v>5600</v>
      </c>
      <c r="O1436" s="2" t="str">
        <f>VLOOKUP($A1436,[1]products_2021_10_19_12_46_45!$A$3:$S$481,18,FALSE)</f>
        <v>https://rerda.com/5009/garibaldina-mao-gabardina-azul-t2xs-2xl.jpg,https://rerda.com/5010/garibaldina-mao-gabardina-azul-t2xs-2xl.jpg,https://rerda.com/5011/garibaldina-mao-gabardina-azul-t2xs-2xl.jpg,https://rerda.com/5012/garibaldina-mao-gabardina-azul-t2xs-2xl.jpg</v>
      </c>
      <c r="P1436" s="2">
        <f>IFERROR(VLOOKUP(B1436,[3]stock!$A$1:$B$9000,2,FALSE),"0")</f>
        <v>2</v>
      </c>
      <c r="Q1436" s="2">
        <f>VLOOKUP($A1436,[1]products_2021_10_19_12_46_45!$A$3:$S$481,11,FALSE)</f>
        <v>5</v>
      </c>
      <c r="R1436" s="2">
        <f>VLOOKUP($A1436,[1]products_2021_10_19_12_46_45!$A$3:$S$481,12,FALSE)</f>
        <v>5</v>
      </c>
      <c r="S1436" s="2">
        <f>VLOOKUP($A1436,[1]products_2021_10_19_12_46_45!$A$3:$S$481,13,FALSE)</f>
        <v>5</v>
      </c>
      <c r="T1436" s="2">
        <f>VLOOKUP($A1436,[1]products_2021_10_19_12_46_45!$A$3:$S$481,14,FALSE)</f>
        <v>0.4</v>
      </c>
      <c r="U1436" s="2"/>
      <c r="V1436" s="2"/>
      <c r="W1436" s="2"/>
      <c r="X1436" s="2"/>
      <c r="Y1436" s="2"/>
      <c r="Z1436" s="2"/>
      <c r="AA1436" s="2"/>
      <c r="AB1436" s="2"/>
      <c r="AC1436" s="2"/>
      <c r="AD1436" s="2"/>
      <c r="AE1436" s="2"/>
      <c r="AF1436" s="2"/>
      <c r="AG1436" s="2"/>
      <c r="AH1436" s="2"/>
      <c r="AI1436" s="2"/>
      <c r="AJ1436" s="2"/>
      <c r="AK1436" s="2"/>
      <c r="AL1436" s="2"/>
      <c r="AM1436" s="2"/>
      <c r="AN1436" s="2"/>
      <c r="AO1436" s="2"/>
      <c r="AP1436" s="2"/>
      <c r="AQ1436" s="2"/>
      <c r="AR1436" s="2"/>
      <c r="AS1436" s="2"/>
    </row>
    <row r="1437" spans="1:45" hidden="1" x14ac:dyDescent="0.25">
      <c r="A1437" s="2">
        <v>1025</v>
      </c>
      <c r="B1437" s="2">
        <v>510104801</v>
      </c>
      <c r="C1437" s="2">
        <f>VLOOKUP($A1437,[1]products_2021_10_19_12_46_45!$A$3:$S$481,3,FALSE)</f>
        <v>5101048</v>
      </c>
      <c r="D1437" s="2" t="str">
        <f>VLOOKUP($A1437,[1]products_2021_10_19_12_46_45!$A$3:$S$481,4,FALSE)</f>
        <v>Garibaldina Mao Gabardina Azul T:2XS-2XL</v>
      </c>
      <c r="E1437" s="3" t="s">
        <v>46</v>
      </c>
      <c r="F1437" s="4"/>
      <c r="G1437" s="2" t="str">
        <f>VLOOKUP($A1437,[1]products_2021_10_19_12_46_45!$A$3:$S$481,16,FALSE)</f>
        <v>Cuello tipo mao ajustable con abrojo._x000D_
Cierres y abrojos._x000D_
Porta lapicera._x000D_
Puños regulables._x000D_
Fuelle en espalda.</v>
      </c>
      <c r="H1437" s="2" t="str">
        <f>IFERROR(VLOOKUP($A1437,[1]products_2021_10_19_12_46_45!$A$3:$S$481,17,FALSE),"")</f>
        <v>Abrojos delanteros para identificación y/o insignia._x000D_
4 Bolsillos frontales._x000D_
2 bolsillos en manga.</v>
      </c>
      <c r="I1437" s="2" t="str">
        <f>VLOOKUP($A1437,[1]products_2021_10_19_12_46_45!$A$3:$S$481,5,FALSE)</f>
        <v>Indumentaria militar</v>
      </c>
      <c r="J1437" s="2" t="str">
        <f>IFERROR(VLOOKUP($A1437,[1]products_2021_10_19_12_46_45!$A$3:$S$481,6,FALSE),"")</f>
        <v>Garibaldinas o chaquetillas</v>
      </c>
      <c r="K1437" s="2" t="str">
        <f>IFERROR(VLOOKUP($A1437,[1]products_2021_10_19_12_46_45!$A$3:$S$481,7,FALSE),"")</f>
        <v>Lisas</v>
      </c>
      <c r="L1437" s="2" t="str">
        <f>IFERROR(VLOOKUP($A1437,[1]products_2021_10_19_12_46_45!$A$3:$S$481,8,FALSE),"")</f>
        <v/>
      </c>
      <c r="M1437" s="2" t="str">
        <f>IFERROR(VLOOKUP($A1437,[1]products_2021_10_19_12_46_45!$A$3:$S$481,9,FALSE),"")</f>
        <v>Policía, Garibaldina, Rip Stop, Mao</v>
      </c>
      <c r="N1437" s="2">
        <f>IFERROR(VLOOKUP(C1437,[2]articulo!$A$1:$D$9000,4,FALSE),"")</f>
        <v>5600</v>
      </c>
      <c r="O1437" s="2" t="str">
        <f>VLOOKUP($A1437,[1]products_2021_10_19_12_46_45!$A$3:$S$481,18,FALSE)</f>
        <v>https://rerda.com/5009/garibaldina-mao-gabardina-azul-t2xs-2xl.jpg,https://rerda.com/5010/garibaldina-mao-gabardina-azul-t2xs-2xl.jpg,https://rerda.com/5011/garibaldina-mao-gabardina-azul-t2xs-2xl.jpg,https://rerda.com/5012/garibaldina-mao-gabardina-azul-t2xs-2xl.jpg</v>
      </c>
      <c r="P1437" s="2">
        <f>IFERROR(VLOOKUP(B1437,[3]stock!$A$1:$B$9000,2,FALSE),"0")</f>
        <v>10</v>
      </c>
      <c r="Q1437" s="2">
        <f>VLOOKUP($A1437,[1]products_2021_10_19_12_46_45!$A$3:$S$481,11,FALSE)</f>
        <v>5</v>
      </c>
      <c r="R1437" s="2">
        <f>VLOOKUP($A1437,[1]products_2021_10_19_12_46_45!$A$3:$S$481,12,FALSE)</f>
        <v>5</v>
      </c>
      <c r="S1437" s="2">
        <f>VLOOKUP($A1437,[1]products_2021_10_19_12_46_45!$A$3:$S$481,13,FALSE)</f>
        <v>5</v>
      </c>
      <c r="T1437" s="2">
        <f>VLOOKUP($A1437,[1]products_2021_10_19_12_46_45!$A$3:$S$481,14,FALSE)</f>
        <v>0.4</v>
      </c>
      <c r="U1437" s="2"/>
      <c r="V1437" s="2"/>
      <c r="W1437" s="2"/>
      <c r="X1437" s="2"/>
      <c r="Y1437" s="2"/>
      <c r="Z1437" s="2"/>
      <c r="AA1437" s="2"/>
      <c r="AB1437" s="2"/>
      <c r="AC1437" s="2"/>
      <c r="AD1437" s="2"/>
      <c r="AE1437" s="2"/>
      <c r="AF1437" s="2"/>
      <c r="AG1437" s="2"/>
      <c r="AH1437" s="2"/>
      <c r="AI1437" s="2"/>
      <c r="AJ1437" s="2"/>
      <c r="AK1437" s="2"/>
      <c r="AL1437" s="2"/>
      <c r="AM1437" s="2"/>
      <c r="AN1437" s="2"/>
      <c r="AO1437" s="2"/>
      <c r="AP1437" s="2"/>
      <c r="AQ1437" s="2"/>
      <c r="AR1437" s="2"/>
      <c r="AS1437" s="2"/>
    </row>
    <row r="1438" spans="1:45" hidden="1" x14ac:dyDescent="0.25">
      <c r="A1438" s="2">
        <v>1025</v>
      </c>
      <c r="B1438" s="2">
        <v>510104802</v>
      </c>
      <c r="C1438" s="2">
        <f>VLOOKUP($A1438,[1]products_2021_10_19_12_46_45!$A$3:$S$481,3,FALSE)</f>
        <v>5101048</v>
      </c>
      <c r="D1438" s="2" t="str">
        <f>VLOOKUP($A1438,[1]products_2021_10_19_12_46_45!$A$3:$S$481,4,FALSE)</f>
        <v>Garibaldina Mao Gabardina Azul T:2XS-2XL</v>
      </c>
      <c r="E1438" s="3" t="s">
        <v>47</v>
      </c>
      <c r="F1438" s="4"/>
      <c r="G1438" s="2" t="str">
        <f>VLOOKUP($A1438,[1]products_2021_10_19_12_46_45!$A$3:$S$481,16,FALSE)</f>
        <v>Cuello tipo mao ajustable con abrojo._x000D_
Cierres y abrojos._x000D_
Porta lapicera._x000D_
Puños regulables._x000D_
Fuelle en espalda.</v>
      </c>
      <c r="H1438" s="2" t="str">
        <f>IFERROR(VLOOKUP($A1438,[1]products_2021_10_19_12_46_45!$A$3:$S$481,17,FALSE),"")</f>
        <v>Abrojos delanteros para identificación y/o insignia._x000D_
4 Bolsillos frontales._x000D_
2 bolsillos en manga.</v>
      </c>
      <c r="I1438" s="2" t="str">
        <f>VLOOKUP($A1438,[1]products_2021_10_19_12_46_45!$A$3:$S$481,5,FALSE)</f>
        <v>Indumentaria militar</v>
      </c>
      <c r="J1438" s="2" t="str">
        <f>IFERROR(VLOOKUP($A1438,[1]products_2021_10_19_12_46_45!$A$3:$S$481,6,FALSE),"")</f>
        <v>Garibaldinas o chaquetillas</v>
      </c>
      <c r="K1438" s="2" t="str">
        <f>IFERROR(VLOOKUP($A1438,[1]products_2021_10_19_12_46_45!$A$3:$S$481,7,FALSE),"")</f>
        <v>Lisas</v>
      </c>
      <c r="L1438" s="2" t="str">
        <f>IFERROR(VLOOKUP($A1438,[1]products_2021_10_19_12_46_45!$A$3:$S$481,8,FALSE),"")</f>
        <v/>
      </c>
      <c r="M1438" s="2" t="str">
        <f>IFERROR(VLOOKUP($A1438,[1]products_2021_10_19_12_46_45!$A$3:$S$481,9,FALSE),"")</f>
        <v>Policía, Garibaldina, Rip Stop, Mao</v>
      </c>
      <c r="N1438" s="2">
        <f>IFERROR(VLOOKUP(C1438,[2]articulo!$A$1:$D$9000,4,FALSE),"")</f>
        <v>5600</v>
      </c>
      <c r="O1438" s="2" t="str">
        <f>VLOOKUP($A1438,[1]products_2021_10_19_12_46_45!$A$3:$S$481,18,FALSE)</f>
        <v>https://rerda.com/5009/garibaldina-mao-gabardina-azul-t2xs-2xl.jpg,https://rerda.com/5010/garibaldina-mao-gabardina-azul-t2xs-2xl.jpg,https://rerda.com/5011/garibaldina-mao-gabardina-azul-t2xs-2xl.jpg,https://rerda.com/5012/garibaldina-mao-gabardina-azul-t2xs-2xl.jpg</v>
      </c>
      <c r="P1438" s="2">
        <f>IFERROR(VLOOKUP(B1438,[3]stock!$A$1:$B$9000,2,FALSE),"0")</f>
        <v>9</v>
      </c>
      <c r="Q1438" s="2">
        <f>VLOOKUP($A1438,[1]products_2021_10_19_12_46_45!$A$3:$S$481,11,FALSE)</f>
        <v>5</v>
      </c>
      <c r="R1438" s="2">
        <f>VLOOKUP($A1438,[1]products_2021_10_19_12_46_45!$A$3:$S$481,12,FALSE)</f>
        <v>5</v>
      </c>
      <c r="S1438" s="2">
        <f>VLOOKUP($A1438,[1]products_2021_10_19_12_46_45!$A$3:$S$481,13,FALSE)</f>
        <v>5</v>
      </c>
      <c r="T1438" s="2">
        <f>VLOOKUP($A1438,[1]products_2021_10_19_12_46_45!$A$3:$S$481,14,FALSE)</f>
        <v>0.4</v>
      </c>
      <c r="U1438" s="2"/>
      <c r="V1438" s="2"/>
      <c r="W1438" s="2"/>
      <c r="X1438" s="2"/>
      <c r="Y1438" s="2"/>
      <c r="Z1438" s="2"/>
      <c r="AA1438" s="2"/>
      <c r="AB1438" s="2"/>
      <c r="AC1438" s="2"/>
      <c r="AD1438" s="2"/>
      <c r="AE1438" s="2"/>
      <c r="AF1438" s="2"/>
      <c r="AG1438" s="2"/>
      <c r="AH1438" s="2"/>
      <c r="AI1438" s="2"/>
      <c r="AJ1438" s="2"/>
      <c r="AK1438" s="2"/>
      <c r="AL1438" s="2"/>
      <c r="AM1438" s="2"/>
      <c r="AN1438" s="2"/>
      <c r="AO1438" s="2"/>
      <c r="AP1438" s="2"/>
      <c r="AQ1438" s="2"/>
      <c r="AR1438" s="2"/>
      <c r="AS1438" s="2"/>
    </row>
    <row r="1439" spans="1:45" hidden="1" x14ac:dyDescent="0.25">
      <c r="A1439" s="2">
        <v>1025</v>
      </c>
      <c r="B1439" s="2">
        <v>510104803</v>
      </c>
      <c r="C1439" s="2">
        <f>VLOOKUP($A1439,[1]products_2021_10_19_12_46_45!$A$3:$S$481,3,FALSE)</f>
        <v>5101048</v>
      </c>
      <c r="D1439" s="2" t="str">
        <f>VLOOKUP($A1439,[1]products_2021_10_19_12_46_45!$A$3:$S$481,4,FALSE)</f>
        <v>Garibaldina Mao Gabardina Azul T:2XS-2XL</v>
      </c>
      <c r="E1439" s="3" t="s">
        <v>48</v>
      </c>
      <c r="F1439" s="4"/>
      <c r="G1439" s="2" t="str">
        <f>VLOOKUP($A1439,[1]products_2021_10_19_12_46_45!$A$3:$S$481,16,FALSE)</f>
        <v>Cuello tipo mao ajustable con abrojo._x000D_
Cierres y abrojos._x000D_
Porta lapicera._x000D_
Puños regulables._x000D_
Fuelle en espalda.</v>
      </c>
      <c r="H1439" s="2" t="str">
        <f>IFERROR(VLOOKUP($A1439,[1]products_2021_10_19_12_46_45!$A$3:$S$481,17,FALSE),"")</f>
        <v>Abrojos delanteros para identificación y/o insignia._x000D_
4 Bolsillos frontales._x000D_
2 bolsillos en manga.</v>
      </c>
      <c r="I1439" s="2" t="str">
        <f>VLOOKUP($A1439,[1]products_2021_10_19_12_46_45!$A$3:$S$481,5,FALSE)</f>
        <v>Indumentaria militar</v>
      </c>
      <c r="J1439" s="2" t="str">
        <f>IFERROR(VLOOKUP($A1439,[1]products_2021_10_19_12_46_45!$A$3:$S$481,6,FALSE),"")</f>
        <v>Garibaldinas o chaquetillas</v>
      </c>
      <c r="K1439" s="2" t="str">
        <f>IFERROR(VLOOKUP($A1439,[1]products_2021_10_19_12_46_45!$A$3:$S$481,7,FALSE),"")</f>
        <v>Lisas</v>
      </c>
      <c r="L1439" s="2" t="str">
        <f>IFERROR(VLOOKUP($A1439,[1]products_2021_10_19_12_46_45!$A$3:$S$481,8,FALSE),"")</f>
        <v/>
      </c>
      <c r="M1439" s="2" t="str">
        <f>IFERROR(VLOOKUP($A1439,[1]products_2021_10_19_12_46_45!$A$3:$S$481,9,FALSE),"")</f>
        <v>Policía, Garibaldina, Rip Stop, Mao</v>
      </c>
      <c r="N1439" s="2">
        <f>IFERROR(VLOOKUP(C1439,[2]articulo!$A$1:$D$9000,4,FALSE),"")</f>
        <v>5600</v>
      </c>
      <c r="O1439" s="2" t="str">
        <f>VLOOKUP($A1439,[1]products_2021_10_19_12_46_45!$A$3:$S$481,18,FALSE)</f>
        <v>https://rerda.com/5009/garibaldina-mao-gabardina-azul-t2xs-2xl.jpg,https://rerda.com/5010/garibaldina-mao-gabardina-azul-t2xs-2xl.jpg,https://rerda.com/5011/garibaldina-mao-gabardina-azul-t2xs-2xl.jpg,https://rerda.com/5012/garibaldina-mao-gabardina-azul-t2xs-2xl.jpg</v>
      </c>
      <c r="P1439" s="2">
        <f>IFERROR(VLOOKUP(B1439,[3]stock!$A$1:$B$9000,2,FALSE),"0")</f>
        <v>3</v>
      </c>
      <c r="Q1439" s="2">
        <f>VLOOKUP($A1439,[1]products_2021_10_19_12_46_45!$A$3:$S$481,11,FALSE)</f>
        <v>5</v>
      </c>
      <c r="R1439" s="2">
        <f>VLOOKUP($A1439,[1]products_2021_10_19_12_46_45!$A$3:$S$481,12,FALSE)</f>
        <v>5</v>
      </c>
      <c r="S1439" s="2">
        <f>VLOOKUP($A1439,[1]products_2021_10_19_12_46_45!$A$3:$S$481,13,FALSE)</f>
        <v>5</v>
      </c>
      <c r="T1439" s="2">
        <f>VLOOKUP($A1439,[1]products_2021_10_19_12_46_45!$A$3:$S$481,14,FALSE)</f>
        <v>0.4</v>
      </c>
      <c r="U1439" s="2"/>
      <c r="V1439" s="2"/>
      <c r="W1439" s="2"/>
      <c r="X1439" s="2"/>
      <c r="Y1439" s="2"/>
      <c r="Z1439" s="2"/>
      <c r="AA1439" s="2"/>
      <c r="AB1439" s="2"/>
      <c r="AC1439" s="2"/>
      <c r="AD1439" s="2"/>
      <c r="AE1439" s="2"/>
      <c r="AF1439" s="2"/>
      <c r="AG1439" s="2"/>
      <c r="AH1439" s="2"/>
      <c r="AI1439" s="2"/>
      <c r="AJ1439" s="2"/>
      <c r="AK1439" s="2"/>
      <c r="AL1439" s="2"/>
      <c r="AM1439" s="2"/>
      <c r="AN1439" s="2"/>
      <c r="AO1439" s="2"/>
      <c r="AP1439" s="2"/>
      <c r="AQ1439" s="2"/>
      <c r="AR1439" s="2"/>
      <c r="AS1439" s="2"/>
    </row>
    <row r="1440" spans="1:45" hidden="1" x14ac:dyDescent="0.25">
      <c r="A1440" s="2">
        <v>1025</v>
      </c>
      <c r="B1440" s="2">
        <v>510104804</v>
      </c>
      <c r="C1440" s="2">
        <f>VLOOKUP($A1440,[1]products_2021_10_19_12_46_45!$A$3:$S$481,3,FALSE)</f>
        <v>5101048</v>
      </c>
      <c r="D1440" s="2" t="str">
        <f>VLOOKUP($A1440,[1]products_2021_10_19_12_46_45!$A$3:$S$481,4,FALSE)</f>
        <v>Garibaldina Mao Gabardina Azul T:2XS-2XL</v>
      </c>
      <c r="E1440" s="3" t="s">
        <v>49</v>
      </c>
      <c r="F1440" s="4"/>
      <c r="G1440" s="2" t="str">
        <f>VLOOKUP($A1440,[1]products_2021_10_19_12_46_45!$A$3:$S$481,16,FALSE)</f>
        <v>Cuello tipo mao ajustable con abrojo._x000D_
Cierres y abrojos._x000D_
Porta lapicera._x000D_
Puños regulables._x000D_
Fuelle en espalda.</v>
      </c>
      <c r="H1440" s="2" t="str">
        <f>IFERROR(VLOOKUP($A1440,[1]products_2021_10_19_12_46_45!$A$3:$S$481,17,FALSE),"")</f>
        <v>Abrojos delanteros para identificación y/o insignia._x000D_
4 Bolsillos frontales._x000D_
2 bolsillos en manga.</v>
      </c>
      <c r="I1440" s="2" t="str">
        <f>VLOOKUP($A1440,[1]products_2021_10_19_12_46_45!$A$3:$S$481,5,FALSE)</f>
        <v>Indumentaria militar</v>
      </c>
      <c r="J1440" s="2" t="str">
        <f>IFERROR(VLOOKUP($A1440,[1]products_2021_10_19_12_46_45!$A$3:$S$481,6,FALSE),"")</f>
        <v>Garibaldinas o chaquetillas</v>
      </c>
      <c r="K1440" s="2" t="str">
        <f>IFERROR(VLOOKUP($A1440,[1]products_2021_10_19_12_46_45!$A$3:$S$481,7,FALSE),"")</f>
        <v>Lisas</v>
      </c>
      <c r="L1440" s="2" t="str">
        <f>IFERROR(VLOOKUP($A1440,[1]products_2021_10_19_12_46_45!$A$3:$S$481,8,FALSE),"")</f>
        <v/>
      </c>
      <c r="M1440" s="2" t="str">
        <f>IFERROR(VLOOKUP($A1440,[1]products_2021_10_19_12_46_45!$A$3:$S$481,9,FALSE),"")</f>
        <v>Policía, Garibaldina, Rip Stop, Mao</v>
      </c>
      <c r="N1440" s="2">
        <f>IFERROR(VLOOKUP(C1440,[2]articulo!$A$1:$D$9000,4,FALSE),"")</f>
        <v>5600</v>
      </c>
      <c r="O1440" s="2" t="str">
        <f>VLOOKUP($A1440,[1]products_2021_10_19_12_46_45!$A$3:$S$481,18,FALSE)</f>
        <v>https://rerda.com/5009/garibaldina-mao-gabardina-azul-t2xs-2xl.jpg,https://rerda.com/5010/garibaldina-mao-gabardina-azul-t2xs-2xl.jpg,https://rerda.com/5011/garibaldina-mao-gabardina-azul-t2xs-2xl.jpg,https://rerda.com/5012/garibaldina-mao-gabardina-azul-t2xs-2xl.jpg</v>
      </c>
      <c r="P1440" s="2">
        <f>IFERROR(VLOOKUP(B1440,[3]stock!$A$1:$B$9000,2,FALSE),"0")</f>
        <v>1</v>
      </c>
      <c r="Q1440" s="2">
        <f>VLOOKUP($A1440,[1]products_2021_10_19_12_46_45!$A$3:$S$481,11,FALSE)</f>
        <v>5</v>
      </c>
      <c r="R1440" s="2">
        <f>VLOOKUP($A1440,[1]products_2021_10_19_12_46_45!$A$3:$S$481,12,FALSE)</f>
        <v>5</v>
      </c>
      <c r="S1440" s="2">
        <f>VLOOKUP($A1440,[1]products_2021_10_19_12_46_45!$A$3:$S$481,13,FALSE)</f>
        <v>5</v>
      </c>
      <c r="T1440" s="2">
        <f>VLOOKUP($A1440,[1]products_2021_10_19_12_46_45!$A$3:$S$481,14,FALSE)</f>
        <v>0.4</v>
      </c>
      <c r="U1440" s="2"/>
      <c r="V1440" s="2"/>
      <c r="W1440" s="2"/>
      <c r="X1440" s="2"/>
      <c r="Y1440" s="2"/>
      <c r="Z1440" s="2"/>
      <c r="AA1440" s="2"/>
      <c r="AB1440" s="2"/>
      <c r="AC1440" s="2"/>
      <c r="AD1440" s="2"/>
      <c r="AE1440" s="2"/>
      <c r="AF1440" s="2"/>
      <c r="AG1440" s="2"/>
      <c r="AH1440" s="2"/>
      <c r="AI1440" s="2"/>
      <c r="AJ1440" s="2"/>
      <c r="AK1440" s="2"/>
      <c r="AL1440" s="2"/>
      <c r="AM1440" s="2"/>
      <c r="AN1440" s="2"/>
      <c r="AO1440" s="2"/>
      <c r="AP1440" s="2"/>
      <c r="AQ1440" s="2"/>
      <c r="AR1440" s="2"/>
      <c r="AS1440" s="2"/>
    </row>
    <row r="1441" spans="1:45" hidden="1" x14ac:dyDescent="0.25">
      <c r="A1441" s="2">
        <v>1025</v>
      </c>
      <c r="B1441" s="2">
        <v>510104805</v>
      </c>
      <c r="C1441" s="2">
        <f>VLOOKUP($A1441,[1]products_2021_10_19_12_46_45!$A$3:$S$481,3,FALSE)</f>
        <v>5101048</v>
      </c>
      <c r="D1441" s="2" t="str">
        <f>VLOOKUP($A1441,[1]products_2021_10_19_12_46_45!$A$3:$S$481,4,FALSE)</f>
        <v>Garibaldina Mao Gabardina Azul T:2XS-2XL</v>
      </c>
      <c r="E1441" s="3" t="s">
        <v>50</v>
      </c>
      <c r="F1441" s="4"/>
      <c r="G1441" s="2" t="str">
        <f>VLOOKUP($A1441,[1]products_2021_10_19_12_46_45!$A$3:$S$481,16,FALSE)</f>
        <v>Cuello tipo mao ajustable con abrojo._x000D_
Cierres y abrojos._x000D_
Porta lapicera._x000D_
Puños regulables._x000D_
Fuelle en espalda.</v>
      </c>
      <c r="H1441" s="2" t="str">
        <f>IFERROR(VLOOKUP($A1441,[1]products_2021_10_19_12_46_45!$A$3:$S$481,17,FALSE),"")</f>
        <v>Abrojos delanteros para identificación y/o insignia._x000D_
4 Bolsillos frontales._x000D_
2 bolsillos en manga.</v>
      </c>
      <c r="I1441" s="2" t="str">
        <f>VLOOKUP($A1441,[1]products_2021_10_19_12_46_45!$A$3:$S$481,5,FALSE)</f>
        <v>Indumentaria militar</v>
      </c>
      <c r="J1441" s="2" t="str">
        <f>IFERROR(VLOOKUP($A1441,[1]products_2021_10_19_12_46_45!$A$3:$S$481,6,FALSE),"")</f>
        <v>Garibaldinas o chaquetillas</v>
      </c>
      <c r="K1441" s="2" t="str">
        <f>IFERROR(VLOOKUP($A1441,[1]products_2021_10_19_12_46_45!$A$3:$S$481,7,FALSE),"")</f>
        <v>Lisas</v>
      </c>
      <c r="L1441" s="2" t="str">
        <f>IFERROR(VLOOKUP($A1441,[1]products_2021_10_19_12_46_45!$A$3:$S$481,8,FALSE),"")</f>
        <v/>
      </c>
      <c r="M1441" s="2" t="str">
        <f>IFERROR(VLOOKUP($A1441,[1]products_2021_10_19_12_46_45!$A$3:$S$481,9,FALSE),"")</f>
        <v>Policía, Garibaldina, Rip Stop, Mao</v>
      </c>
      <c r="N1441" s="2">
        <f>IFERROR(VLOOKUP(C1441,[2]articulo!$A$1:$D$9000,4,FALSE),"")</f>
        <v>5600</v>
      </c>
      <c r="O1441" s="2" t="str">
        <f>VLOOKUP($A1441,[1]products_2021_10_19_12_46_45!$A$3:$S$481,18,FALSE)</f>
        <v>https://rerda.com/5009/garibaldina-mao-gabardina-azul-t2xs-2xl.jpg,https://rerda.com/5010/garibaldina-mao-gabardina-azul-t2xs-2xl.jpg,https://rerda.com/5011/garibaldina-mao-gabardina-azul-t2xs-2xl.jpg,https://rerda.com/5012/garibaldina-mao-gabardina-azul-t2xs-2xl.jpg</v>
      </c>
      <c r="P1441" s="2">
        <f>IFERROR(VLOOKUP(B1441,[3]stock!$A$1:$B$9000,2,FALSE),"0")</f>
        <v>18</v>
      </c>
      <c r="Q1441" s="2">
        <f>VLOOKUP($A1441,[1]products_2021_10_19_12_46_45!$A$3:$S$481,11,FALSE)</f>
        <v>5</v>
      </c>
      <c r="R1441" s="2">
        <f>VLOOKUP($A1441,[1]products_2021_10_19_12_46_45!$A$3:$S$481,12,FALSE)</f>
        <v>5</v>
      </c>
      <c r="S1441" s="2">
        <f>VLOOKUP($A1441,[1]products_2021_10_19_12_46_45!$A$3:$S$481,13,FALSE)</f>
        <v>5</v>
      </c>
      <c r="T1441" s="2">
        <f>VLOOKUP($A1441,[1]products_2021_10_19_12_46_45!$A$3:$S$481,14,FALSE)</f>
        <v>0.4</v>
      </c>
      <c r="U1441" s="2"/>
      <c r="V1441" s="2"/>
      <c r="W1441" s="2"/>
      <c r="X1441" s="2"/>
      <c r="Y1441" s="2"/>
      <c r="Z1441" s="2"/>
      <c r="AA1441" s="2"/>
      <c r="AB1441" s="2"/>
      <c r="AC1441" s="2"/>
      <c r="AD1441" s="2"/>
      <c r="AE1441" s="2"/>
      <c r="AF1441" s="2"/>
      <c r="AG1441" s="2"/>
      <c r="AH1441" s="2"/>
      <c r="AI1441" s="2"/>
      <c r="AJ1441" s="2"/>
      <c r="AK1441" s="2"/>
      <c r="AL1441" s="2"/>
      <c r="AM1441" s="2"/>
      <c r="AN1441" s="2"/>
      <c r="AO1441" s="2"/>
      <c r="AP1441" s="2"/>
      <c r="AQ1441" s="2"/>
      <c r="AR1441" s="2"/>
      <c r="AS1441" s="2"/>
    </row>
    <row r="1442" spans="1:45" hidden="1" x14ac:dyDescent="0.25">
      <c r="A1442" s="2">
        <v>1025</v>
      </c>
      <c r="B1442" s="2">
        <v>510104806</v>
      </c>
      <c r="C1442" s="2">
        <f>VLOOKUP($A1442,[1]products_2021_10_19_12_46_45!$A$3:$S$481,3,FALSE)</f>
        <v>5101048</v>
      </c>
      <c r="D1442" s="2" t="str">
        <f>VLOOKUP($A1442,[1]products_2021_10_19_12_46_45!$A$3:$S$481,4,FALSE)</f>
        <v>Garibaldina Mao Gabardina Azul T:2XS-2XL</v>
      </c>
      <c r="E1442" s="3" t="s">
        <v>51</v>
      </c>
      <c r="F1442" s="4"/>
      <c r="G1442" s="2" t="str">
        <f>VLOOKUP($A1442,[1]products_2021_10_19_12_46_45!$A$3:$S$481,16,FALSE)</f>
        <v>Cuello tipo mao ajustable con abrojo._x000D_
Cierres y abrojos._x000D_
Porta lapicera._x000D_
Puños regulables._x000D_
Fuelle en espalda.</v>
      </c>
      <c r="H1442" s="2" t="str">
        <f>IFERROR(VLOOKUP($A1442,[1]products_2021_10_19_12_46_45!$A$3:$S$481,17,FALSE),"")</f>
        <v>Abrojos delanteros para identificación y/o insignia._x000D_
4 Bolsillos frontales._x000D_
2 bolsillos en manga.</v>
      </c>
      <c r="I1442" s="2" t="str">
        <f>VLOOKUP($A1442,[1]products_2021_10_19_12_46_45!$A$3:$S$481,5,FALSE)</f>
        <v>Indumentaria militar</v>
      </c>
      <c r="J1442" s="2" t="str">
        <f>IFERROR(VLOOKUP($A1442,[1]products_2021_10_19_12_46_45!$A$3:$S$481,6,FALSE),"")</f>
        <v>Garibaldinas o chaquetillas</v>
      </c>
      <c r="K1442" s="2" t="str">
        <f>IFERROR(VLOOKUP($A1442,[1]products_2021_10_19_12_46_45!$A$3:$S$481,7,FALSE),"")</f>
        <v>Lisas</v>
      </c>
      <c r="L1442" s="2" t="str">
        <f>IFERROR(VLOOKUP($A1442,[1]products_2021_10_19_12_46_45!$A$3:$S$481,8,FALSE),"")</f>
        <v/>
      </c>
      <c r="M1442" s="2" t="str">
        <f>IFERROR(VLOOKUP($A1442,[1]products_2021_10_19_12_46_45!$A$3:$S$481,9,FALSE),"")</f>
        <v>Policía, Garibaldina, Rip Stop, Mao</v>
      </c>
      <c r="N1442" s="2">
        <f>IFERROR(VLOOKUP(C1442,[2]articulo!$A$1:$D$9000,4,FALSE),"")</f>
        <v>5600</v>
      </c>
      <c r="O1442" s="2" t="str">
        <f>VLOOKUP($A1442,[1]products_2021_10_19_12_46_45!$A$3:$S$481,18,FALSE)</f>
        <v>https://rerda.com/5009/garibaldina-mao-gabardina-azul-t2xs-2xl.jpg,https://rerda.com/5010/garibaldina-mao-gabardina-azul-t2xs-2xl.jpg,https://rerda.com/5011/garibaldina-mao-gabardina-azul-t2xs-2xl.jpg,https://rerda.com/5012/garibaldina-mao-gabardina-azul-t2xs-2xl.jpg</v>
      </c>
      <c r="P1442" s="2">
        <f>IFERROR(VLOOKUP(B1442,[3]stock!$A$1:$B$9000,2,FALSE),"0")</f>
        <v>28</v>
      </c>
      <c r="Q1442" s="2">
        <f>VLOOKUP($A1442,[1]products_2021_10_19_12_46_45!$A$3:$S$481,11,FALSE)</f>
        <v>5</v>
      </c>
      <c r="R1442" s="2">
        <f>VLOOKUP($A1442,[1]products_2021_10_19_12_46_45!$A$3:$S$481,12,FALSE)</f>
        <v>5</v>
      </c>
      <c r="S1442" s="2">
        <f>VLOOKUP($A1442,[1]products_2021_10_19_12_46_45!$A$3:$S$481,13,FALSE)</f>
        <v>5</v>
      </c>
      <c r="T1442" s="2">
        <f>VLOOKUP($A1442,[1]products_2021_10_19_12_46_45!$A$3:$S$481,14,FALSE)</f>
        <v>0.4</v>
      </c>
      <c r="U1442" s="2"/>
      <c r="V1442" s="2"/>
      <c r="W1442" s="2"/>
      <c r="X1442" s="2"/>
      <c r="Y1442" s="2"/>
      <c r="Z1442" s="2"/>
      <c r="AA1442" s="2"/>
      <c r="AB1442" s="2"/>
      <c r="AC1442" s="2"/>
      <c r="AD1442" s="2"/>
      <c r="AE1442" s="2"/>
      <c r="AF1442" s="2"/>
      <c r="AG1442" s="2"/>
      <c r="AH1442" s="2"/>
      <c r="AI1442" s="2"/>
      <c r="AJ1442" s="2"/>
      <c r="AK1442" s="2"/>
      <c r="AL1442" s="2"/>
      <c r="AM1442" s="2"/>
      <c r="AN1442" s="2"/>
      <c r="AO1442" s="2"/>
      <c r="AP1442" s="2"/>
      <c r="AQ1442" s="2"/>
      <c r="AR1442" s="2"/>
      <c r="AS1442" s="2"/>
    </row>
    <row r="1443" spans="1:45" hidden="1" x14ac:dyDescent="0.25">
      <c r="A1443" s="2">
        <v>1027</v>
      </c>
      <c r="B1443" s="2">
        <v>510104907</v>
      </c>
      <c r="C1443" s="2">
        <f>VLOOKUP($A1443,[1]products_2021_10_19_12_46_45!$A$3:$S$481,3,FALSE)</f>
        <v>5101049</v>
      </c>
      <c r="D1443" s="2" t="str">
        <f>VLOOKUP($A1443,[1]products_2021_10_19_12_46_45!$A$3:$S$481,4,FALSE)</f>
        <v>Garibaldina Mao Gabardina Azul T:3XL-5XL</v>
      </c>
      <c r="E1443" s="3" t="s">
        <v>57</v>
      </c>
      <c r="F1443" s="4"/>
      <c r="G1443" s="2" t="str">
        <f>VLOOKUP($A1443,[1]products_2021_10_19_12_46_45!$A$3:$S$481,16,FALSE)</f>
        <v>Cuello tipo mao ajustable con abrojo._x000D_
Cierres y abrojos._x000D_
Porta lapicera._x000D_
Puños regulables._x000D_
Fuelle en espalda.</v>
      </c>
      <c r="H1443" s="2" t="str">
        <f>IFERROR(VLOOKUP($A1443,[1]products_2021_10_19_12_46_45!$A$3:$S$481,17,FALSE),"")</f>
        <v>Abrojos delanteros para identificación y/o insignia._x000D_
4 Bolsillos frontales._x000D_
2 bolsillos en manga.</v>
      </c>
      <c r="I1443" s="2" t="str">
        <f>VLOOKUP($A1443,[1]products_2021_10_19_12_46_45!$A$3:$S$481,5,FALSE)</f>
        <v>Indumentaria militar</v>
      </c>
      <c r="J1443" s="2" t="str">
        <f>IFERROR(VLOOKUP($A1443,[1]products_2021_10_19_12_46_45!$A$3:$S$481,6,FALSE),"")</f>
        <v>Garibaldinas o chaquetillas</v>
      </c>
      <c r="K1443" s="2" t="str">
        <f>IFERROR(VLOOKUP($A1443,[1]products_2021_10_19_12_46_45!$A$3:$S$481,7,FALSE),"")</f>
        <v>Lisas</v>
      </c>
      <c r="L1443" s="2" t="str">
        <f>IFERROR(VLOOKUP($A1443,[1]products_2021_10_19_12_46_45!$A$3:$S$481,8,FALSE),"")</f>
        <v/>
      </c>
      <c r="M1443" s="2" t="str">
        <f>IFERROR(VLOOKUP($A1443,[1]products_2021_10_19_12_46_45!$A$3:$S$481,9,FALSE),"")</f>
        <v>Policía, Garibaldina, Rip Stop, Mao</v>
      </c>
      <c r="N1443" s="2">
        <f>IFERROR(VLOOKUP(C1443,[2]articulo!$A$1:$D$9000,4,FALSE),"")</f>
        <v>5800</v>
      </c>
      <c r="O1443" s="2" t="str">
        <f>VLOOKUP($A1443,[1]products_2021_10_19_12_46_45!$A$3:$S$481,18,FALSE)</f>
        <v>https://rerda.com/5018/garibaldina-mao-gabardina-azul-t3xl-5xl.jpg,https://rerda.com/5019/garibaldina-mao-gabardina-azul-t3xl-5xl.jpg,https://rerda.com/5020/garibaldina-mao-gabardina-azul-t3xl-5xl.jpg,https://rerda.com/5021/garibaldina-mao-gabardina-azul-t3xl-5xl.jpg</v>
      </c>
      <c r="P1443" s="2">
        <f>IFERROR(VLOOKUP(B1443,[3]stock!$A$1:$B$9000,2,FALSE),"0")</f>
        <v>5</v>
      </c>
      <c r="Q1443" s="2">
        <f>VLOOKUP($A1443,[1]products_2021_10_19_12_46_45!$A$3:$S$481,11,FALSE)</f>
        <v>5</v>
      </c>
      <c r="R1443" s="2">
        <f>VLOOKUP($A1443,[1]products_2021_10_19_12_46_45!$A$3:$S$481,12,FALSE)</f>
        <v>5</v>
      </c>
      <c r="S1443" s="2">
        <f>VLOOKUP($A1443,[1]products_2021_10_19_12_46_45!$A$3:$S$481,13,FALSE)</f>
        <v>5</v>
      </c>
      <c r="T1443" s="2">
        <f>VLOOKUP($A1443,[1]products_2021_10_19_12_46_45!$A$3:$S$481,14,FALSE)</f>
        <v>0.4</v>
      </c>
      <c r="U1443" s="2"/>
      <c r="V1443" s="2"/>
      <c r="W1443" s="2"/>
      <c r="X1443" s="2"/>
      <c r="Y1443" s="2"/>
      <c r="Z1443" s="2"/>
      <c r="AA1443" s="2"/>
      <c r="AB1443" s="2"/>
      <c r="AC1443" s="2"/>
      <c r="AD1443" s="2"/>
      <c r="AE1443" s="2"/>
      <c r="AF1443" s="2"/>
      <c r="AG1443" s="2"/>
      <c r="AH1443" s="2"/>
      <c r="AI1443" s="2"/>
      <c r="AJ1443" s="2"/>
      <c r="AK1443" s="2"/>
      <c r="AL1443" s="2"/>
      <c r="AM1443" s="2"/>
      <c r="AN1443" s="2"/>
      <c r="AO1443" s="2"/>
      <c r="AP1443" s="2"/>
      <c r="AQ1443" s="2"/>
      <c r="AR1443" s="2"/>
      <c r="AS1443" s="2"/>
    </row>
    <row r="1444" spans="1:45" hidden="1" x14ac:dyDescent="0.25">
      <c r="A1444" s="2">
        <v>1027</v>
      </c>
      <c r="B1444" s="2">
        <v>510104908</v>
      </c>
      <c r="C1444" s="2">
        <f>VLOOKUP($A1444,[1]products_2021_10_19_12_46_45!$A$3:$S$481,3,FALSE)</f>
        <v>5101049</v>
      </c>
      <c r="D1444" s="2" t="str">
        <f>VLOOKUP($A1444,[1]products_2021_10_19_12_46_45!$A$3:$S$481,4,FALSE)</f>
        <v>Garibaldina Mao Gabardina Azul T:3XL-5XL</v>
      </c>
      <c r="E1444" s="3" t="s">
        <v>58</v>
      </c>
      <c r="F1444" s="4"/>
      <c r="G1444" s="2" t="str">
        <f>VLOOKUP($A1444,[1]products_2021_10_19_12_46_45!$A$3:$S$481,16,FALSE)</f>
        <v>Cuello tipo mao ajustable con abrojo._x000D_
Cierres y abrojos._x000D_
Porta lapicera._x000D_
Puños regulables._x000D_
Fuelle en espalda.</v>
      </c>
      <c r="H1444" s="2" t="str">
        <f>IFERROR(VLOOKUP($A1444,[1]products_2021_10_19_12_46_45!$A$3:$S$481,17,FALSE),"")</f>
        <v>Abrojos delanteros para identificación y/o insignia._x000D_
4 Bolsillos frontales._x000D_
2 bolsillos en manga.</v>
      </c>
      <c r="I1444" s="2" t="str">
        <f>VLOOKUP($A1444,[1]products_2021_10_19_12_46_45!$A$3:$S$481,5,FALSE)</f>
        <v>Indumentaria militar</v>
      </c>
      <c r="J1444" s="2" t="str">
        <f>IFERROR(VLOOKUP($A1444,[1]products_2021_10_19_12_46_45!$A$3:$S$481,6,FALSE),"")</f>
        <v>Garibaldinas o chaquetillas</v>
      </c>
      <c r="K1444" s="2" t="str">
        <f>IFERROR(VLOOKUP($A1444,[1]products_2021_10_19_12_46_45!$A$3:$S$481,7,FALSE),"")</f>
        <v>Lisas</v>
      </c>
      <c r="L1444" s="2" t="str">
        <f>IFERROR(VLOOKUP($A1444,[1]products_2021_10_19_12_46_45!$A$3:$S$481,8,FALSE),"")</f>
        <v/>
      </c>
      <c r="M1444" s="2" t="str">
        <f>IFERROR(VLOOKUP($A1444,[1]products_2021_10_19_12_46_45!$A$3:$S$481,9,FALSE),"")</f>
        <v>Policía, Garibaldina, Rip Stop, Mao</v>
      </c>
      <c r="N1444" s="2">
        <f>IFERROR(VLOOKUP(C1444,[2]articulo!$A$1:$D$9000,4,FALSE),"")</f>
        <v>5800</v>
      </c>
      <c r="O1444" s="2" t="str">
        <f>VLOOKUP($A1444,[1]products_2021_10_19_12_46_45!$A$3:$S$481,18,FALSE)</f>
        <v>https://rerda.com/5018/garibaldina-mao-gabardina-azul-t3xl-5xl.jpg,https://rerda.com/5019/garibaldina-mao-gabardina-azul-t3xl-5xl.jpg,https://rerda.com/5020/garibaldina-mao-gabardina-azul-t3xl-5xl.jpg,https://rerda.com/5021/garibaldina-mao-gabardina-azul-t3xl-5xl.jpg</v>
      </c>
      <c r="P1444" s="2">
        <f>IFERROR(VLOOKUP(B1444,[3]stock!$A$1:$B$9000,2,FALSE),"0")</f>
        <v>2</v>
      </c>
      <c r="Q1444" s="2">
        <f>VLOOKUP($A1444,[1]products_2021_10_19_12_46_45!$A$3:$S$481,11,FALSE)</f>
        <v>5</v>
      </c>
      <c r="R1444" s="2">
        <f>VLOOKUP($A1444,[1]products_2021_10_19_12_46_45!$A$3:$S$481,12,FALSE)</f>
        <v>5</v>
      </c>
      <c r="S1444" s="2">
        <f>VLOOKUP($A1444,[1]products_2021_10_19_12_46_45!$A$3:$S$481,13,FALSE)</f>
        <v>5</v>
      </c>
      <c r="T1444" s="2">
        <f>VLOOKUP($A1444,[1]products_2021_10_19_12_46_45!$A$3:$S$481,14,FALSE)</f>
        <v>0.4</v>
      </c>
      <c r="U1444" s="2"/>
      <c r="V1444" s="2"/>
      <c r="W1444" s="2"/>
      <c r="X1444" s="2"/>
      <c r="Y1444" s="2"/>
      <c r="Z1444" s="2"/>
      <c r="AA1444" s="2"/>
      <c r="AB1444" s="2"/>
      <c r="AC1444" s="2"/>
      <c r="AD1444" s="2"/>
      <c r="AE1444" s="2"/>
      <c r="AF1444" s="2"/>
      <c r="AG1444" s="2"/>
      <c r="AH1444" s="2"/>
      <c r="AI1444" s="2"/>
      <c r="AJ1444" s="2"/>
      <c r="AK1444" s="2"/>
      <c r="AL1444" s="2"/>
      <c r="AM1444" s="2"/>
      <c r="AN1444" s="2"/>
      <c r="AO1444" s="2"/>
      <c r="AP1444" s="2"/>
      <c r="AQ1444" s="2"/>
      <c r="AR1444" s="2"/>
      <c r="AS1444" s="2"/>
    </row>
    <row r="1445" spans="1:45" hidden="1" x14ac:dyDescent="0.25">
      <c r="A1445" s="2">
        <v>1027</v>
      </c>
      <c r="B1445" s="2">
        <v>510104909</v>
      </c>
      <c r="C1445" s="2">
        <f>VLOOKUP($A1445,[1]products_2021_10_19_12_46_45!$A$3:$S$481,3,FALSE)</f>
        <v>5101049</v>
      </c>
      <c r="D1445" s="2" t="str">
        <f>VLOOKUP($A1445,[1]products_2021_10_19_12_46_45!$A$3:$S$481,4,FALSE)</f>
        <v>Garibaldina Mao Gabardina Azul T:3XL-5XL</v>
      </c>
      <c r="E1445" s="3" t="s">
        <v>59</v>
      </c>
      <c r="F1445" s="4"/>
      <c r="G1445" s="2" t="str">
        <f>VLOOKUP($A1445,[1]products_2021_10_19_12_46_45!$A$3:$S$481,16,FALSE)</f>
        <v>Cuello tipo mao ajustable con abrojo._x000D_
Cierres y abrojos._x000D_
Porta lapicera._x000D_
Puños regulables._x000D_
Fuelle en espalda.</v>
      </c>
      <c r="H1445" s="2" t="str">
        <f>IFERROR(VLOOKUP($A1445,[1]products_2021_10_19_12_46_45!$A$3:$S$481,17,FALSE),"")</f>
        <v>Abrojos delanteros para identificación y/o insignia._x000D_
4 Bolsillos frontales._x000D_
2 bolsillos en manga.</v>
      </c>
      <c r="I1445" s="2" t="str">
        <f>VLOOKUP($A1445,[1]products_2021_10_19_12_46_45!$A$3:$S$481,5,FALSE)</f>
        <v>Indumentaria militar</v>
      </c>
      <c r="J1445" s="2" t="str">
        <f>IFERROR(VLOOKUP($A1445,[1]products_2021_10_19_12_46_45!$A$3:$S$481,6,FALSE),"")</f>
        <v>Garibaldinas o chaquetillas</v>
      </c>
      <c r="K1445" s="2" t="str">
        <f>IFERROR(VLOOKUP($A1445,[1]products_2021_10_19_12_46_45!$A$3:$S$481,7,FALSE),"")</f>
        <v>Lisas</v>
      </c>
      <c r="L1445" s="2" t="str">
        <f>IFERROR(VLOOKUP($A1445,[1]products_2021_10_19_12_46_45!$A$3:$S$481,8,FALSE),"")</f>
        <v/>
      </c>
      <c r="M1445" s="2" t="str">
        <f>IFERROR(VLOOKUP($A1445,[1]products_2021_10_19_12_46_45!$A$3:$S$481,9,FALSE),"")</f>
        <v>Policía, Garibaldina, Rip Stop, Mao</v>
      </c>
      <c r="N1445" s="2">
        <f>IFERROR(VLOOKUP(C1445,[2]articulo!$A$1:$D$9000,4,FALSE),"")</f>
        <v>5800</v>
      </c>
      <c r="O1445" s="2" t="str">
        <f>VLOOKUP($A1445,[1]products_2021_10_19_12_46_45!$A$3:$S$481,18,FALSE)</f>
        <v>https://rerda.com/5018/garibaldina-mao-gabardina-azul-t3xl-5xl.jpg,https://rerda.com/5019/garibaldina-mao-gabardina-azul-t3xl-5xl.jpg,https://rerda.com/5020/garibaldina-mao-gabardina-azul-t3xl-5xl.jpg,https://rerda.com/5021/garibaldina-mao-gabardina-azul-t3xl-5xl.jpg</v>
      </c>
      <c r="P1445" s="2">
        <f>IFERROR(VLOOKUP(B1445,[3]stock!$A$1:$B$9000,2,FALSE),"0")</f>
        <v>0</v>
      </c>
      <c r="Q1445" s="2">
        <f>VLOOKUP($A1445,[1]products_2021_10_19_12_46_45!$A$3:$S$481,11,FALSE)</f>
        <v>5</v>
      </c>
      <c r="R1445" s="2">
        <f>VLOOKUP($A1445,[1]products_2021_10_19_12_46_45!$A$3:$S$481,12,FALSE)</f>
        <v>5</v>
      </c>
      <c r="S1445" s="2">
        <f>VLOOKUP($A1445,[1]products_2021_10_19_12_46_45!$A$3:$S$481,13,FALSE)</f>
        <v>5</v>
      </c>
      <c r="T1445" s="2">
        <f>VLOOKUP($A1445,[1]products_2021_10_19_12_46_45!$A$3:$S$481,14,FALSE)</f>
        <v>0.4</v>
      </c>
      <c r="U1445" s="2"/>
      <c r="V1445" s="2"/>
      <c r="W1445" s="2"/>
      <c r="X1445" s="2"/>
      <c r="Y1445" s="2"/>
      <c r="Z1445" s="2"/>
      <c r="AA1445" s="2"/>
      <c r="AB1445" s="2"/>
      <c r="AC1445" s="2"/>
      <c r="AD1445" s="2"/>
      <c r="AE1445" s="2"/>
      <c r="AF1445" s="2"/>
      <c r="AG1445" s="2"/>
      <c r="AH1445" s="2"/>
      <c r="AI1445" s="2"/>
      <c r="AJ1445" s="2"/>
      <c r="AK1445" s="2"/>
      <c r="AL1445" s="2"/>
      <c r="AM1445" s="2"/>
      <c r="AN1445" s="2"/>
      <c r="AO1445" s="2"/>
      <c r="AP1445" s="2"/>
      <c r="AQ1445" s="2"/>
      <c r="AR1445" s="2"/>
      <c r="AS1445" s="2"/>
    </row>
    <row r="1446" spans="1:45" hidden="1" x14ac:dyDescent="0.25">
      <c r="A1446" s="2">
        <v>1217</v>
      </c>
      <c r="B1446" s="2">
        <v>510105000</v>
      </c>
      <c r="C1446" s="2">
        <f>VLOOKUP($A1446,[1]products_2021_10_19_12_46_45!$A$3:$S$481,3,FALSE)</f>
        <v>5101050</v>
      </c>
      <c r="D1446" s="2" t="str">
        <f>VLOOKUP($A1446,[1]products_2021_10_19_12_46_45!$A$3:$S$481,4,FALSE)</f>
        <v>Garibaldina Rip Army Negra T:2XS-2XL</v>
      </c>
      <c r="E1446" s="3" t="s">
        <v>45</v>
      </c>
      <c r="F1446" s="4"/>
      <c r="G1446" s="2" t="str">
        <f>VLOOKUP($A1446,[1]products_2021_10_19_12_46_45!$A$3:$S$481,16,FALSE)</f>
        <v>&lt;p&gt;Garibaldina de tela rip stop (antidesgarro) modelo Army.&lt;/p&gt;</v>
      </c>
      <c r="H1446" s="2" t="str">
        <f>IFERROR(VLOOKUP($A1446,[1]products_2021_10_19_12_46_45!$A$3:$S$481,17,FALSE),"")</f>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
      <c r="I1446" s="2" t="str">
        <f>VLOOKUP($A1446,[1]products_2021_10_19_12_46_45!$A$3:$S$481,5,FALSE)</f>
        <v>Indumentaria militar</v>
      </c>
      <c r="J1446" s="2" t="str">
        <f>IFERROR(VLOOKUP($A1446,[1]products_2021_10_19_12_46_45!$A$3:$S$481,6,FALSE),"")</f>
        <v>Garibaldinas o chaquetillas</v>
      </c>
      <c r="K1446" s="2" t="str">
        <f>IFERROR(VLOOKUP($A1446,[1]products_2021_10_19_12_46_45!$A$3:$S$481,7,FALSE),"")</f>
        <v>Lisas</v>
      </c>
      <c r="L1446" s="2" t="str">
        <f>IFERROR(VLOOKUP($A1446,[1]products_2021_10_19_12_46_45!$A$3:$S$481,8,FALSE),"")</f>
        <v/>
      </c>
      <c r="M1446" s="2" t="str">
        <f>IFERROR(VLOOKUP($A1446,[1]products_2021_10_19_12_46_45!$A$3:$S$481,9,FALSE),"")</f>
        <v>Policía, Garibaldina, PSA, P.S.A., Seguridad Privada, Aeorportuaria, Army, Aereo Portuaria</v>
      </c>
      <c r="N1446" s="2">
        <f>IFERROR(VLOOKUP(C1446,[2]articulo!$A$1:$D$9000,4,FALSE),"")</f>
        <v>0</v>
      </c>
      <c r="O1446" s="2" t="str">
        <f>VLOOKUP($A1446,[1]products_2021_10_19_12_46_45!$A$3:$S$481,18,FALSE)</f>
        <v>https://rerda.com/6455/garibaldina-rip-army-negra-t2xs-2xl.jpg,https://rerda.com/6456/garibaldina-rip-army-negra-t2xs-2xl.jpg,https://rerda.com/6457/garibaldina-rip-army-negra-t2xs-2xl.jpg,https://rerda.com/6458/garibaldina-rip-army-negra-t2xs-2xl.jpg</v>
      </c>
      <c r="P1446" s="2">
        <f>IFERROR(VLOOKUP(B1446,[3]stock!$A$1:$B$9000,2,FALSE),"0")</f>
        <v>0</v>
      </c>
      <c r="Q1446" s="2">
        <f>VLOOKUP($A1446,[1]products_2021_10_19_12_46_45!$A$3:$S$481,11,FALSE)</f>
        <v>20</v>
      </c>
      <c r="R1446" s="2">
        <f>VLOOKUP($A1446,[1]products_2021_10_19_12_46_45!$A$3:$S$481,12,FALSE)</f>
        <v>20</v>
      </c>
      <c r="S1446" s="2">
        <f>VLOOKUP($A1446,[1]products_2021_10_19_12_46_45!$A$3:$S$481,13,FALSE)</f>
        <v>10</v>
      </c>
      <c r="T1446" s="2">
        <f>VLOOKUP($A1446,[1]products_2021_10_19_12_46_45!$A$3:$S$481,14,FALSE)</f>
        <v>0.3</v>
      </c>
      <c r="U1446" s="2"/>
      <c r="V1446" s="2"/>
      <c r="W1446" s="2"/>
      <c r="X1446" s="2"/>
      <c r="Y1446" s="2"/>
      <c r="Z1446" s="2"/>
      <c r="AA1446" s="2"/>
      <c r="AB1446" s="2"/>
      <c r="AC1446" s="2"/>
      <c r="AD1446" s="2"/>
      <c r="AE1446" s="2"/>
      <c r="AF1446" s="2"/>
      <c r="AG1446" s="2"/>
      <c r="AH1446" s="2"/>
      <c r="AI1446" s="2"/>
      <c r="AJ1446" s="2"/>
      <c r="AK1446" s="2"/>
      <c r="AL1446" s="2"/>
      <c r="AM1446" s="2"/>
      <c r="AN1446" s="2"/>
      <c r="AO1446" s="2"/>
      <c r="AP1446" s="2"/>
      <c r="AQ1446" s="2"/>
      <c r="AR1446" s="2"/>
      <c r="AS1446" s="2"/>
    </row>
    <row r="1447" spans="1:45" hidden="1" x14ac:dyDescent="0.25">
      <c r="A1447" s="2">
        <v>1217</v>
      </c>
      <c r="B1447" s="2">
        <v>510105001</v>
      </c>
      <c r="C1447" s="2">
        <f>VLOOKUP($A1447,[1]products_2021_10_19_12_46_45!$A$3:$S$481,3,FALSE)</f>
        <v>5101050</v>
      </c>
      <c r="D1447" s="2" t="str">
        <f>VLOOKUP($A1447,[1]products_2021_10_19_12_46_45!$A$3:$S$481,4,FALSE)</f>
        <v>Garibaldina Rip Army Negra T:2XS-2XL</v>
      </c>
      <c r="E1447" s="3" t="s">
        <v>46</v>
      </c>
      <c r="F1447" s="4"/>
      <c r="G1447" s="2" t="str">
        <f>VLOOKUP($A1447,[1]products_2021_10_19_12_46_45!$A$3:$S$481,16,FALSE)</f>
        <v>&lt;p&gt;Garibaldina de tela rip stop (antidesgarro) modelo Army.&lt;/p&gt;</v>
      </c>
      <c r="H1447" s="2" t="str">
        <f>IFERROR(VLOOKUP($A1447,[1]products_2021_10_19_12_46_45!$A$3:$S$481,17,FALSE),"")</f>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
      <c r="I1447" s="2" t="str">
        <f>VLOOKUP($A1447,[1]products_2021_10_19_12_46_45!$A$3:$S$481,5,FALSE)</f>
        <v>Indumentaria militar</v>
      </c>
      <c r="J1447" s="2" t="str">
        <f>IFERROR(VLOOKUP($A1447,[1]products_2021_10_19_12_46_45!$A$3:$S$481,6,FALSE),"")</f>
        <v>Garibaldinas o chaquetillas</v>
      </c>
      <c r="K1447" s="2" t="str">
        <f>IFERROR(VLOOKUP($A1447,[1]products_2021_10_19_12_46_45!$A$3:$S$481,7,FALSE),"")</f>
        <v>Lisas</v>
      </c>
      <c r="L1447" s="2" t="str">
        <f>IFERROR(VLOOKUP($A1447,[1]products_2021_10_19_12_46_45!$A$3:$S$481,8,FALSE),"")</f>
        <v/>
      </c>
      <c r="M1447" s="2" t="str">
        <f>IFERROR(VLOOKUP($A1447,[1]products_2021_10_19_12_46_45!$A$3:$S$481,9,FALSE),"")</f>
        <v>Policía, Garibaldina, PSA, P.S.A., Seguridad Privada, Aeorportuaria, Army, Aereo Portuaria</v>
      </c>
      <c r="N1447" s="2">
        <f>IFERROR(VLOOKUP(C1447,[2]articulo!$A$1:$D$9000,4,FALSE),"")</f>
        <v>0</v>
      </c>
      <c r="O1447" s="2" t="str">
        <f>VLOOKUP($A1447,[1]products_2021_10_19_12_46_45!$A$3:$S$481,18,FALSE)</f>
        <v>https://rerda.com/6455/garibaldina-rip-army-negra-t2xs-2xl.jpg,https://rerda.com/6456/garibaldina-rip-army-negra-t2xs-2xl.jpg,https://rerda.com/6457/garibaldina-rip-army-negra-t2xs-2xl.jpg,https://rerda.com/6458/garibaldina-rip-army-negra-t2xs-2xl.jpg</v>
      </c>
      <c r="P1447" s="2">
        <f>IFERROR(VLOOKUP(B1447,[3]stock!$A$1:$B$9000,2,FALSE),"0")</f>
        <v>0</v>
      </c>
      <c r="Q1447" s="2">
        <f>VLOOKUP($A1447,[1]products_2021_10_19_12_46_45!$A$3:$S$481,11,FALSE)</f>
        <v>20</v>
      </c>
      <c r="R1447" s="2">
        <f>VLOOKUP($A1447,[1]products_2021_10_19_12_46_45!$A$3:$S$481,12,FALSE)</f>
        <v>20</v>
      </c>
      <c r="S1447" s="2">
        <f>VLOOKUP($A1447,[1]products_2021_10_19_12_46_45!$A$3:$S$481,13,FALSE)</f>
        <v>10</v>
      </c>
      <c r="T1447" s="2">
        <f>VLOOKUP($A1447,[1]products_2021_10_19_12_46_45!$A$3:$S$481,14,FALSE)</f>
        <v>0.3</v>
      </c>
      <c r="U1447" s="2"/>
      <c r="V1447" s="2"/>
      <c r="W1447" s="2"/>
      <c r="X1447" s="2"/>
      <c r="Y1447" s="2"/>
      <c r="Z1447" s="2"/>
      <c r="AA1447" s="2"/>
      <c r="AB1447" s="2"/>
      <c r="AC1447" s="2"/>
      <c r="AD1447" s="2"/>
      <c r="AE1447" s="2"/>
      <c r="AF1447" s="2"/>
      <c r="AG1447" s="2"/>
      <c r="AH1447" s="2"/>
      <c r="AI1447" s="2"/>
      <c r="AJ1447" s="2"/>
      <c r="AK1447" s="2"/>
      <c r="AL1447" s="2"/>
      <c r="AM1447" s="2"/>
      <c r="AN1447" s="2"/>
      <c r="AO1447" s="2"/>
      <c r="AP1447" s="2"/>
      <c r="AQ1447" s="2"/>
      <c r="AR1447" s="2"/>
      <c r="AS1447" s="2"/>
    </row>
    <row r="1448" spans="1:45" hidden="1" x14ac:dyDescent="0.25">
      <c r="A1448" s="2">
        <v>1217</v>
      </c>
      <c r="B1448" s="2">
        <v>510105002</v>
      </c>
      <c r="C1448" s="2">
        <f>VLOOKUP($A1448,[1]products_2021_10_19_12_46_45!$A$3:$S$481,3,FALSE)</f>
        <v>5101050</v>
      </c>
      <c r="D1448" s="2" t="str">
        <f>VLOOKUP($A1448,[1]products_2021_10_19_12_46_45!$A$3:$S$481,4,FALSE)</f>
        <v>Garibaldina Rip Army Negra T:2XS-2XL</v>
      </c>
      <c r="E1448" s="3" t="s">
        <v>47</v>
      </c>
      <c r="F1448" s="4"/>
      <c r="G1448" s="2" t="str">
        <f>VLOOKUP($A1448,[1]products_2021_10_19_12_46_45!$A$3:$S$481,16,FALSE)</f>
        <v>&lt;p&gt;Garibaldina de tela rip stop (antidesgarro) modelo Army.&lt;/p&gt;</v>
      </c>
      <c r="H1448" s="2" t="str">
        <f>IFERROR(VLOOKUP($A1448,[1]products_2021_10_19_12_46_45!$A$3:$S$481,17,FALSE),"")</f>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
      <c r="I1448" s="2" t="str">
        <f>VLOOKUP($A1448,[1]products_2021_10_19_12_46_45!$A$3:$S$481,5,FALSE)</f>
        <v>Indumentaria militar</v>
      </c>
      <c r="J1448" s="2" t="str">
        <f>IFERROR(VLOOKUP($A1448,[1]products_2021_10_19_12_46_45!$A$3:$S$481,6,FALSE),"")</f>
        <v>Garibaldinas o chaquetillas</v>
      </c>
      <c r="K1448" s="2" t="str">
        <f>IFERROR(VLOOKUP($A1448,[1]products_2021_10_19_12_46_45!$A$3:$S$481,7,FALSE),"")</f>
        <v>Lisas</v>
      </c>
      <c r="L1448" s="2" t="str">
        <f>IFERROR(VLOOKUP($A1448,[1]products_2021_10_19_12_46_45!$A$3:$S$481,8,FALSE),"")</f>
        <v/>
      </c>
      <c r="M1448" s="2" t="str">
        <f>IFERROR(VLOOKUP($A1448,[1]products_2021_10_19_12_46_45!$A$3:$S$481,9,FALSE),"")</f>
        <v>Policía, Garibaldina, PSA, P.S.A., Seguridad Privada, Aeorportuaria, Army, Aereo Portuaria</v>
      </c>
      <c r="N1448" s="2">
        <f>IFERROR(VLOOKUP(C1448,[2]articulo!$A$1:$D$9000,4,FALSE),"")</f>
        <v>0</v>
      </c>
      <c r="O1448" s="2" t="str">
        <f>VLOOKUP($A1448,[1]products_2021_10_19_12_46_45!$A$3:$S$481,18,FALSE)</f>
        <v>https://rerda.com/6455/garibaldina-rip-army-negra-t2xs-2xl.jpg,https://rerda.com/6456/garibaldina-rip-army-negra-t2xs-2xl.jpg,https://rerda.com/6457/garibaldina-rip-army-negra-t2xs-2xl.jpg,https://rerda.com/6458/garibaldina-rip-army-negra-t2xs-2xl.jpg</v>
      </c>
      <c r="P1448" s="2">
        <f>IFERROR(VLOOKUP(B1448,[3]stock!$A$1:$B$9000,2,FALSE),"0")</f>
        <v>0</v>
      </c>
      <c r="Q1448" s="2">
        <f>VLOOKUP($A1448,[1]products_2021_10_19_12_46_45!$A$3:$S$481,11,FALSE)</f>
        <v>20</v>
      </c>
      <c r="R1448" s="2">
        <f>VLOOKUP($A1448,[1]products_2021_10_19_12_46_45!$A$3:$S$481,12,FALSE)</f>
        <v>20</v>
      </c>
      <c r="S1448" s="2">
        <f>VLOOKUP($A1448,[1]products_2021_10_19_12_46_45!$A$3:$S$481,13,FALSE)</f>
        <v>10</v>
      </c>
      <c r="T1448" s="2">
        <f>VLOOKUP($A1448,[1]products_2021_10_19_12_46_45!$A$3:$S$481,14,FALSE)</f>
        <v>0.3</v>
      </c>
      <c r="U1448" s="2"/>
      <c r="V1448" s="2"/>
      <c r="W1448" s="2"/>
      <c r="X1448" s="2"/>
      <c r="Y1448" s="2"/>
      <c r="Z1448" s="2"/>
      <c r="AA1448" s="2"/>
      <c r="AB1448" s="2"/>
      <c r="AC1448" s="2"/>
      <c r="AD1448" s="2"/>
      <c r="AE1448" s="2"/>
      <c r="AF1448" s="2"/>
      <c r="AG1448" s="2"/>
      <c r="AH1448" s="2"/>
      <c r="AI1448" s="2"/>
      <c r="AJ1448" s="2"/>
      <c r="AK1448" s="2"/>
      <c r="AL1448" s="2"/>
      <c r="AM1448" s="2"/>
      <c r="AN1448" s="2"/>
      <c r="AO1448" s="2"/>
      <c r="AP1448" s="2"/>
      <c r="AQ1448" s="2"/>
      <c r="AR1448" s="2"/>
      <c r="AS1448" s="2"/>
    </row>
    <row r="1449" spans="1:45" hidden="1" x14ac:dyDescent="0.25">
      <c r="A1449" s="2">
        <v>1217</v>
      </c>
      <c r="B1449" s="2">
        <v>510105003</v>
      </c>
      <c r="C1449" s="2">
        <f>VLOOKUP($A1449,[1]products_2021_10_19_12_46_45!$A$3:$S$481,3,FALSE)</f>
        <v>5101050</v>
      </c>
      <c r="D1449" s="2" t="str">
        <f>VLOOKUP($A1449,[1]products_2021_10_19_12_46_45!$A$3:$S$481,4,FALSE)</f>
        <v>Garibaldina Rip Army Negra T:2XS-2XL</v>
      </c>
      <c r="E1449" s="3" t="s">
        <v>48</v>
      </c>
      <c r="F1449" s="4"/>
      <c r="G1449" s="2" t="str">
        <f>VLOOKUP($A1449,[1]products_2021_10_19_12_46_45!$A$3:$S$481,16,FALSE)</f>
        <v>&lt;p&gt;Garibaldina de tela rip stop (antidesgarro) modelo Army.&lt;/p&gt;</v>
      </c>
      <c r="H1449" s="2" t="str">
        <f>IFERROR(VLOOKUP($A1449,[1]products_2021_10_19_12_46_45!$A$3:$S$481,17,FALSE),"")</f>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
      <c r="I1449" s="2" t="str">
        <f>VLOOKUP($A1449,[1]products_2021_10_19_12_46_45!$A$3:$S$481,5,FALSE)</f>
        <v>Indumentaria militar</v>
      </c>
      <c r="J1449" s="2" t="str">
        <f>IFERROR(VLOOKUP($A1449,[1]products_2021_10_19_12_46_45!$A$3:$S$481,6,FALSE),"")</f>
        <v>Garibaldinas o chaquetillas</v>
      </c>
      <c r="K1449" s="2" t="str">
        <f>IFERROR(VLOOKUP($A1449,[1]products_2021_10_19_12_46_45!$A$3:$S$481,7,FALSE),"")</f>
        <v>Lisas</v>
      </c>
      <c r="L1449" s="2" t="str">
        <f>IFERROR(VLOOKUP($A1449,[1]products_2021_10_19_12_46_45!$A$3:$S$481,8,FALSE),"")</f>
        <v/>
      </c>
      <c r="M1449" s="2" t="str">
        <f>IFERROR(VLOOKUP($A1449,[1]products_2021_10_19_12_46_45!$A$3:$S$481,9,FALSE),"")</f>
        <v>Policía, Garibaldina, PSA, P.S.A., Seguridad Privada, Aeorportuaria, Army, Aereo Portuaria</v>
      </c>
      <c r="N1449" s="2">
        <f>IFERROR(VLOOKUP(C1449,[2]articulo!$A$1:$D$9000,4,FALSE),"")</f>
        <v>0</v>
      </c>
      <c r="O1449" s="2" t="str">
        <f>VLOOKUP($A1449,[1]products_2021_10_19_12_46_45!$A$3:$S$481,18,FALSE)</f>
        <v>https://rerda.com/6455/garibaldina-rip-army-negra-t2xs-2xl.jpg,https://rerda.com/6456/garibaldina-rip-army-negra-t2xs-2xl.jpg,https://rerda.com/6457/garibaldina-rip-army-negra-t2xs-2xl.jpg,https://rerda.com/6458/garibaldina-rip-army-negra-t2xs-2xl.jpg</v>
      </c>
      <c r="P1449" s="2">
        <f>IFERROR(VLOOKUP(B1449,[3]stock!$A$1:$B$9000,2,FALSE),"0")</f>
        <v>0</v>
      </c>
      <c r="Q1449" s="2">
        <f>VLOOKUP($A1449,[1]products_2021_10_19_12_46_45!$A$3:$S$481,11,FALSE)</f>
        <v>20</v>
      </c>
      <c r="R1449" s="2">
        <f>VLOOKUP($A1449,[1]products_2021_10_19_12_46_45!$A$3:$S$481,12,FALSE)</f>
        <v>20</v>
      </c>
      <c r="S1449" s="2">
        <f>VLOOKUP($A1449,[1]products_2021_10_19_12_46_45!$A$3:$S$481,13,FALSE)</f>
        <v>10</v>
      </c>
      <c r="T1449" s="2">
        <f>VLOOKUP($A1449,[1]products_2021_10_19_12_46_45!$A$3:$S$481,14,FALSE)</f>
        <v>0.3</v>
      </c>
      <c r="U1449" s="2"/>
      <c r="V1449" s="2"/>
      <c r="W1449" s="2"/>
      <c r="X1449" s="2"/>
      <c r="Y1449" s="2"/>
      <c r="Z1449" s="2"/>
      <c r="AA1449" s="2"/>
      <c r="AB1449" s="2"/>
      <c r="AC1449" s="2"/>
      <c r="AD1449" s="2"/>
      <c r="AE1449" s="2"/>
      <c r="AF1449" s="2"/>
      <c r="AG1449" s="2"/>
      <c r="AH1449" s="2"/>
      <c r="AI1449" s="2"/>
      <c r="AJ1449" s="2"/>
      <c r="AK1449" s="2"/>
      <c r="AL1449" s="2"/>
      <c r="AM1449" s="2"/>
      <c r="AN1449" s="2"/>
      <c r="AO1449" s="2"/>
      <c r="AP1449" s="2"/>
      <c r="AQ1449" s="2"/>
      <c r="AR1449" s="2"/>
      <c r="AS1449" s="2"/>
    </row>
    <row r="1450" spans="1:45" hidden="1" x14ac:dyDescent="0.25">
      <c r="A1450" s="2">
        <v>1217</v>
      </c>
      <c r="B1450" s="2">
        <v>510105004</v>
      </c>
      <c r="C1450" s="2">
        <f>VLOOKUP($A1450,[1]products_2021_10_19_12_46_45!$A$3:$S$481,3,FALSE)</f>
        <v>5101050</v>
      </c>
      <c r="D1450" s="2" t="str">
        <f>VLOOKUP($A1450,[1]products_2021_10_19_12_46_45!$A$3:$S$481,4,FALSE)</f>
        <v>Garibaldina Rip Army Negra T:2XS-2XL</v>
      </c>
      <c r="E1450" s="3" t="s">
        <v>49</v>
      </c>
      <c r="F1450" s="4"/>
      <c r="G1450" s="2" t="str">
        <f>VLOOKUP($A1450,[1]products_2021_10_19_12_46_45!$A$3:$S$481,16,FALSE)</f>
        <v>&lt;p&gt;Garibaldina de tela rip stop (antidesgarro) modelo Army.&lt;/p&gt;</v>
      </c>
      <c r="H1450" s="2" t="str">
        <f>IFERROR(VLOOKUP($A1450,[1]products_2021_10_19_12_46_45!$A$3:$S$481,17,FALSE),"")</f>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
      <c r="I1450" s="2" t="str">
        <f>VLOOKUP($A1450,[1]products_2021_10_19_12_46_45!$A$3:$S$481,5,FALSE)</f>
        <v>Indumentaria militar</v>
      </c>
      <c r="J1450" s="2" t="str">
        <f>IFERROR(VLOOKUP($A1450,[1]products_2021_10_19_12_46_45!$A$3:$S$481,6,FALSE),"")</f>
        <v>Garibaldinas o chaquetillas</v>
      </c>
      <c r="K1450" s="2" t="str">
        <f>IFERROR(VLOOKUP($A1450,[1]products_2021_10_19_12_46_45!$A$3:$S$481,7,FALSE),"")</f>
        <v>Lisas</v>
      </c>
      <c r="L1450" s="2" t="str">
        <f>IFERROR(VLOOKUP($A1450,[1]products_2021_10_19_12_46_45!$A$3:$S$481,8,FALSE),"")</f>
        <v/>
      </c>
      <c r="M1450" s="2" t="str">
        <f>IFERROR(VLOOKUP($A1450,[1]products_2021_10_19_12_46_45!$A$3:$S$481,9,FALSE),"")</f>
        <v>Policía, Garibaldina, PSA, P.S.A., Seguridad Privada, Aeorportuaria, Army, Aereo Portuaria</v>
      </c>
      <c r="N1450" s="2">
        <f>IFERROR(VLOOKUP(C1450,[2]articulo!$A$1:$D$9000,4,FALSE),"")</f>
        <v>0</v>
      </c>
      <c r="O1450" s="2" t="str">
        <f>VLOOKUP($A1450,[1]products_2021_10_19_12_46_45!$A$3:$S$481,18,FALSE)</f>
        <v>https://rerda.com/6455/garibaldina-rip-army-negra-t2xs-2xl.jpg,https://rerda.com/6456/garibaldina-rip-army-negra-t2xs-2xl.jpg,https://rerda.com/6457/garibaldina-rip-army-negra-t2xs-2xl.jpg,https://rerda.com/6458/garibaldina-rip-army-negra-t2xs-2xl.jpg</v>
      </c>
      <c r="P1450" s="2">
        <f>IFERROR(VLOOKUP(B1450,[3]stock!$A$1:$B$9000,2,FALSE),"0")</f>
        <v>0</v>
      </c>
      <c r="Q1450" s="2">
        <f>VLOOKUP($A1450,[1]products_2021_10_19_12_46_45!$A$3:$S$481,11,FALSE)</f>
        <v>20</v>
      </c>
      <c r="R1450" s="2">
        <f>VLOOKUP($A1450,[1]products_2021_10_19_12_46_45!$A$3:$S$481,12,FALSE)</f>
        <v>20</v>
      </c>
      <c r="S1450" s="2">
        <f>VLOOKUP($A1450,[1]products_2021_10_19_12_46_45!$A$3:$S$481,13,FALSE)</f>
        <v>10</v>
      </c>
      <c r="T1450" s="2">
        <f>VLOOKUP($A1450,[1]products_2021_10_19_12_46_45!$A$3:$S$481,14,FALSE)</f>
        <v>0.3</v>
      </c>
      <c r="U1450" s="2"/>
      <c r="V1450" s="2"/>
      <c r="W1450" s="2"/>
      <c r="X1450" s="2"/>
      <c r="Y1450" s="2"/>
      <c r="Z1450" s="2"/>
      <c r="AA1450" s="2"/>
      <c r="AB1450" s="2"/>
      <c r="AC1450" s="2"/>
      <c r="AD1450" s="2"/>
      <c r="AE1450" s="2"/>
      <c r="AF1450" s="2"/>
      <c r="AG1450" s="2"/>
      <c r="AH1450" s="2"/>
      <c r="AI1450" s="2"/>
      <c r="AJ1450" s="2"/>
      <c r="AK1450" s="2"/>
      <c r="AL1450" s="2"/>
      <c r="AM1450" s="2"/>
      <c r="AN1450" s="2"/>
      <c r="AO1450" s="2"/>
      <c r="AP1450" s="2"/>
      <c r="AQ1450" s="2"/>
      <c r="AR1450" s="2"/>
      <c r="AS1450" s="2"/>
    </row>
    <row r="1451" spans="1:45" hidden="1" x14ac:dyDescent="0.25">
      <c r="A1451" s="2">
        <v>1217</v>
      </c>
      <c r="B1451" s="2">
        <v>510105005</v>
      </c>
      <c r="C1451" s="2">
        <f>VLOOKUP($A1451,[1]products_2021_10_19_12_46_45!$A$3:$S$481,3,FALSE)</f>
        <v>5101050</v>
      </c>
      <c r="D1451" s="2" t="str">
        <f>VLOOKUP($A1451,[1]products_2021_10_19_12_46_45!$A$3:$S$481,4,FALSE)</f>
        <v>Garibaldina Rip Army Negra T:2XS-2XL</v>
      </c>
      <c r="E1451" s="3" t="s">
        <v>50</v>
      </c>
      <c r="F1451" s="4"/>
      <c r="G1451" s="2" t="str">
        <f>VLOOKUP($A1451,[1]products_2021_10_19_12_46_45!$A$3:$S$481,16,FALSE)</f>
        <v>&lt;p&gt;Garibaldina de tela rip stop (antidesgarro) modelo Army.&lt;/p&gt;</v>
      </c>
      <c r="H1451" s="2" t="str">
        <f>IFERROR(VLOOKUP($A1451,[1]products_2021_10_19_12_46_45!$A$3:$S$481,17,FALSE),"")</f>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
      <c r="I1451" s="2" t="str">
        <f>VLOOKUP($A1451,[1]products_2021_10_19_12_46_45!$A$3:$S$481,5,FALSE)</f>
        <v>Indumentaria militar</v>
      </c>
      <c r="J1451" s="2" t="str">
        <f>IFERROR(VLOOKUP($A1451,[1]products_2021_10_19_12_46_45!$A$3:$S$481,6,FALSE),"")</f>
        <v>Garibaldinas o chaquetillas</v>
      </c>
      <c r="K1451" s="2" t="str">
        <f>IFERROR(VLOOKUP($A1451,[1]products_2021_10_19_12_46_45!$A$3:$S$481,7,FALSE),"")</f>
        <v>Lisas</v>
      </c>
      <c r="L1451" s="2" t="str">
        <f>IFERROR(VLOOKUP($A1451,[1]products_2021_10_19_12_46_45!$A$3:$S$481,8,FALSE),"")</f>
        <v/>
      </c>
      <c r="M1451" s="2" t="str">
        <f>IFERROR(VLOOKUP($A1451,[1]products_2021_10_19_12_46_45!$A$3:$S$481,9,FALSE),"")</f>
        <v>Policía, Garibaldina, PSA, P.S.A., Seguridad Privada, Aeorportuaria, Army, Aereo Portuaria</v>
      </c>
      <c r="N1451" s="2">
        <f>IFERROR(VLOOKUP(C1451,[2]articulo!$A$1:$D$9000,4,FALSE),"")</f>
        <v>0</v>
      </c>
      <c r="O1451" s="2" t="str">
        <f>VLOOKUP($A1451,[1]products_2021_10_19_12_46_45!$A$3:$S$481,18,FALSE)</f>
        <v>https://rerda.com/6455/garibaldina-rip-army-negra-t2xs-2xl.jpg,https://rerda.com/6456/garibaldina-rip-army-negra-t2xs-2xl.jpg,https://rerda.com/6457/garibaldina-rip-army-negra-t2xs-2xl.jpg,https://rerda.com/6458/garibaldina-rip-army-negra-t2xs-2xl.jpg</v>
      </c>
      <c r="P1451" s="2">
        <f>IFERROR(VLOOKUP(B1451,[3]stock!$A$1:$B$9000,2,FALSE),"0")</f>
        <v>0</v>
      </c>
      <c r="Q1451" s="2">
        <f>VLOOKUP($A1451,[1]products_2021_10_19_12_46_45!$A$3:$S$481,11,FALSE)</f>
        <v>20</v>
      </c>
      <c r="R1451" s="2">
        <f>VLOOKUP($A1451,[1]products_2021_10_19_12_46_45!$A$3:$S$481,12,FALSE)</f>
        <v>20</v>
      </c>
      <c r="S1451" s="2">
        <f>VLOOKUP($A1451,[1]products_2021_10_19_12_46_45!$A$3:$S$481,13,FALSE)</f>
        <v>10</v>
      </c>
      <c r="T1451" s="2">
        <f>VLOOKUP($A1451,[1]products_2021_10_19_12_46_45!$A$3:$S$481,14,FALSE)</f>
        <v>0.3</v>
      </c>
      <c r="U1451" s="2"/>
      <c r="V1451" s="2"/>
      <c r="W1451" s="2"/>
      <c r="X1451" s="2"/>
      <c r="Y1451" s="2"/>
      <c r="Z1451" s="2"/>
      <c r="AA1451" s="2"/>
      <c r="AB1451" s="2"/>
      <c r="AC1451" s="2"/>
      <c r="AD1451" s="2"/>
      <c r="AE1451" s="2"/>
      <c r="AF1451" s="2"/>
      <c r="AG1451" s="2"/>
      <c r="AH1451" s="2"/>
      <c r="AI1451" s="2"/>
      <c r="AJ1451" s="2"/>
      <c r="AK1451" s="2"/>
      <c r="AL1451" s="2"/>
      <c r="AM1451" s="2"/>
      <c r="AN1451" s="2"/>
      <c r="AO1451" s="2"/>
      <c r="AP1451" s="2"/>
      <c r="AQ1451" s="2"/>
      <c r="AR1451" s="2"/>
      <c r="AS1451" s="2"/>
    </row>
    <row r="1452" spans="1:45" hidden="1" x14ac:dyDescent="0.25">
      <c r="A1452" s="2">
        <v>1217</v>
      </c>
      <c r="B1452" s="2">
        <v>510105006</v>
      </c>
      <c r="C1452" s="2">
        <f>VLOOKUP($A1452,[1]products_2021_10_19_12_46_45!$A$3:$S$481,3,FALSE)</f>
        <v>5101050</v>
      </c>
      <c r="D1452" s="2" t="str">
        <f>VLOOKUP($A1452,[1]products_2021_10_19_12_46_45!$A$3:$S$481,4,FALSE)</f>
        <v>Garibaldina Rip Army Negra T:2XS-2XL</v>
      </c>
      <c r="E1452" s="3" t="s">
        <v>51</v>
      </c>
      <c r="F1452" s="4"/>
      <c r="G1452" s="2" t="str">
        <f>VLOOKUP($A1452,[1]products_2021_10_19_12_46_45!$A$3:$S$481,16,FALSE)</f>
        <v>&lt;p&gt;Garibaldina de tela rip stop (antidesgarro) modelo Army.&lt;/p&gt;</v>
      </c>
      <c r="H1452" s="2" t="str">
        <f>IFERROR(VLOOKUP($A1452,[1]products_2021_10_19_12_46_45!$A$3:$S$481,17,FALSE),"")</f>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
      <c r="I1452" s="2" t="str">
        <f>VLOOKUP($A1452,[1]products_2021_10_19_12_46_45!$A$3:$S$481,5,FALSE)</f>
        <v>Indumentaria militar</v>
      </c>
      <c r="J1452" s="2" t="str">
        <f>IFERROR(VLOOKUP($A1452,[1]products_2021_10_19_12_46_45!$A$3:$S$481,6,FALSE),"")</f>
        <v>Garibaldinas o chaquetillas</v>
      </c>
      <c r="K1452" s="2" t="str">
        <f>IFERROR(VLOOKUP($A1452,[1]products_2021_10_19_12_46_45!$A$3:$S$481,7,FALSE),"")</f>
        <v>Lisas</v>
      </c>
      <c r="L1452" s="2" t="str">
        <f>IFERROR(VLOOKUP($A1452,[1]products_2021_10_19_12_46_45!$A$3:$S$481,8,FALSE),"")</f>
        <v/>
      </c>
      <c r="M1452" s="2" t="str">
        <f>IFERROR(VLOOKUP($A1452,[1]products_2021_10_19_12_46_45!$A$3:$S$481,9,FALSE),"")</f>
        <v>Policía, Garibaldina, PSA, P.S.A., Seguridad Privada, Aeorportuaria, Army, Aereo Portuaria</v>
      </c>
      <c r="N1452" s="2">
        <f>IFERROR(VLOOKUP(C1452,[2]articulo!$A$1:$D$9000,4,FALSE),"")</f>
        <v>0</v>
      </c>
      <c r="O1452" s="2" t="str">
        <f>VLOOKUP($A1452,[1]products_2021_10_19_12_46_45!$A$3:$S$481,18,FALSE)</f>
        <v>https://rerda.com/6455/garibaldina-rip-army-negra-t2xs-2xl.jpg,https://rerda.com/6456/garibaldina-rip-army-negra-t2xs-2xl.jpg,https://rerda.com/6457/garibaldina-rip-army-negra-t2xs-2xl.jpg,https://rerda.com/6458/garibaldina-rip-army-negra-t2xs-2xl.jpg</v>
      </c>
      <c r="P1452" s="2">
        <f>IFERROR(VLOOKUP(B1452,[3]stock!$A$1:$B$9000,2,FALSE),"0")</f>
        <v>0</v>
      </c>
      <c r="Q1452" s="2">
        <f>VLOOKUP($A1452,[1]products_2021_10_19_12_46_45!$A$3:$S$481,11,FALSE)</f>
        <v>20</v>
      </c>
      <c r="R1452" s="2">
        <f>VLOOKUP($A1452,[1]products_2021_10_19_12_46_45!$A$3:$S$481,12,FALSE)</f>
        <v>20</v>
      </c>
      <c r="S1452" s="2">
        <f>VLOOKUP($A1452,[1]products_2021_10_19_12_46_45!$A$3:$S$481,13,FALSE)</f>
        <v>10</v>
      </c>
      <c r="T1452" s="2">
        <f>VLOOKUP($A1452,[1]products_2021_10_19_12_46_45!$A$3:$S$481,14,FALSE)</f>
        <v>0.3</v>
      </c>
      <c r="U1452" s="2"/>
      <c r="V1452" s="2"/>
      <c r="W1452" s="2"/>
      <c r="X1452" s="2"/>
      <c r="Y1452" s="2"/>
      <c r="Z1452" s="2"/>
      <c r="AA1452" s="2"/>
      <c r="AB1452" s="2"/>
      <c r="AC1452" s="2"/>
      <c r="AD1452" s="2"/>
      <c r="AE1452" s="2"/>
      <c r="AF1452" s="2"/>
      <c r="AG1452" s="2"/>
      <c r="AH1452" s="2"/>
      <c r="AI1452" s="2"/>
      <c r="AJ1452" s="2"/>
      <c r="AK1452" s="2"/>
      <c r="AL1452" s="2"/>
      <c r="AM1452" s="2"/>
      <c r="AN1452" s="2"/>
      <c r="AO1452" s="2"/>
      <c r="AP1452" s="2"/>
      <c r="AQ1452" s="2"/>
      <c r="AR1452" s="2"/>
      <c r="AS1452" s="2"/>
    </row>
    <row r="1453" spans="1:45" hidden="1" x14ac:dyDescent="0.25">
      <c r="A1453" s="2">
        <v>1217</v>
      </c>
      <c r="B1453" s="2">
        <v>510105010</v>
      </c>
      <c r="C1453" s="2">
        <f>VLOOKUP($A1453,[1]products_2021_10_19_12_46_45!$A$3:$S$481,3,FALSE)</f>
        <v>5101050</v>
      </c>
      <c r="D1453" s="2" t="str">
        <f>VLOOKUP($A1453,[1]products_2021_10_19_12_46_45!$A$3:$S$481,4,FALSE)</f>
        <v>Garibaldina Rip Army Negra T:2XS-2XL</v>
      </c>
      <c r="E1453" s="3" t="s">
        <v>60</v>
      </c>
      <c r="F1453" s="4"/>
      <c r="G1453" s="2" t="str">
        <f>VLOOKUP($A1453,[1]products_2021_10_19_12_46_45!$A$3:$S$481,16,FALSE)</f>
        <v>&lt;p&gt;Garibaldina de tela rip stop (antidesgarro) modelo Army.&lt;/p&gt;</v>
      </c>
      <c r="H1453" s="2" t="str">
        <f>IFERROR(VLOOKUP($A1453,[1]products_2021_10_19_12_46_45!$A$3:$S$481,17,FALSE),"")</f>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
      <c r="I1453" s="2" t="str">
        <f>VLOOKUP($A1453,[1]products_2021_10_19_12_46_45!$A$3:$S$481,5,FALSE)</f>
        <v>Indumentaria militar</v>
      </c>
      <c r="J1453" s="2" t="str">
        <f>IFERROR(VLOOKUP($A1453,[1]products_2021_10_19_12_46_45!$A$3:$S$481,6,FALSE),"")</f>
        <v>Garibaldinas o chaquetillas</v>
      </c>
      <c r="K1453" s="2" t="str">
        <f>IFERROR(VLOOKUP($A1453,[1]products_2021_10_19_12_46_45!$A$3:$S$481,7,FALSE),"")</f>
        <v>Lisas</v>
      </c>
      <c r="L1453" s="2" t="str">
        <f>IFERROR(VLOOKUP($A1453,[1]products_2021_10_19_12_46_45!$A$3:$S$481,8,FALSE),"")</f>
        <v/>
      </c>
      <c r="M1453" s="2" t="str">
        <f>IFERROR(VLOOKUP($A1453,[1]products_2021_10_19_12_46_45!$A$3:$S$481,9,FALSE),"")</f>
        <v>Policía, Garibaldina, PSA, P.S.A., Seguridad Privada, Aeorportuaria, Army, Aereo Portuaria</v>
      </c>
      <c r="N1453" s="2">
        <f>IFERROR(VLOOKUP(C1453,[2]articulo!$A$1:$D$9000,4,FALSE),"")</f>
        <v>0</v>
      </c>
      <c r="O1453" s="2" t="str">
        <f>VLOOKUP($A1453,[1]products_2021_10_19_12_46_45!$A$3:$S$481,18,FALSE)</f>
        <v>https://rerda.com/6455/garibaldina-rip-army-negra-t2xs-2xl.jpg,https://rerda.com/6456/garibaldina-rip-army-negra-t2xs-2xl.jpg,https://rerda.com/6457/garibaldina-rip-army-negra-t2xs-2xl.jpg,https://rerda.com/6458/garibaldina-rip-army-negra-t2xs-2xl.jpg</v>
      </c>
      <c r="P1453" s="2">
        <f>IFERROR(VLOOKUP(B1453,[3]stock!$A$1:$B$9000,2,FALSE),"0")</f>
        <v>0</v>
      </c>
      <c r="Q1453" s="2">
        <f>VLOOKUP($A1453,[1]products_2021_10_19_12_46_45!$A$3:$S$481,11,FALSE)</f>
        <v>20</v>
      </c>
      <c r="R1453" s="2">
        <f>VLOOKUP($A1453,[1]products_2021_10_19_12_46_45!$A$3:$S$481,12,FALSE)</f>
        <v>20</v>
      </c>
      <c r="S1453" s="2">
        <f>VLOOKUP($A1453,[1]products_2021_10_19_12_46_45!$A$3:$S$481,13,FALSE)</f>
        <v>10</v>
      </c>
      <c r="T1453" s="2">
        <f>VLOOKUP($A1453,[1]products_2021_10_19_12_46_45!$A$3:$S$481,14,FALSE)</f>
        <v>0.3</v>
      </c>
      <c r="U1453" s="2"/>
      <c r="V1453" s="2"/>
      <c r="W1453" s="2"/>
      <c r="X1453" s="2"/>
      <c r="Y1453" s="2"/>
      <c r="Z1453" s="2"/>
      <c r="AA1453" s="2"/>
      <c r="AB1453" s="2"/>
      <c r="AC1453" s="2"/>
      <c r="AD1453" s="2"/>
      <c r="AE1453" s="2"/>
      <c r="AF1453" s="2"/>
      <c r="AG1453" s="2"/>
      <c r="AH1453" s="2"/>
      <c r="AI1453" s="2"/>
      <c r="AJ1453" s="2"/>
      <c r="AK1453" s="2"/>
      <c r="AL1453" s="2"/>
      <c r="AM1453" s="2"/>
      <c r="AN1453" s="2"/>
      <c r="AO1453" s="2"/>
      <c r="AP1453" s="2"/>
      <c r="AQ1453" s="2"/>
      <c r="AR1453" s="2"/>
      <c r="AS1453" s="2"/>
    </row>
    <row r="1454" spans="1:45" hidden="1" x14ac:dyDescent="0.25">
      <c r="A1454" s="2">
        <v>1026</v>
      </c>
      <c r="B1454" s="2">
        <v>510105200</v>
      </c>
      <c r="C1454" s="2">
        <f>VLOOKUP($A1454,[1]products_2021_10_19_12_46_45!$A$3:$S$481,3,FALSE)</f>
        <v>5101052</v>
      </c>
      <c r="D1454" s="2" t="str">
        <f>VLOOKUP($A1454,[1]products_2021_10_19_12_46_45!$A$3:$S$481,4,FALSE)</f>
        <v>Garibaldina Mao Gabardina Negra T:2XS-2XL</v>
      </c>
      <c r="E1454" s="3" t="s">
        <v>45</v>
      </c>
      <c r="F1454" s="4"/>
      <c r="G1454" s="2" t="str">
        <f>VLOOKUP($A1454,[1]products_2021_10_19_12_46_45!$A$3:$S$481,16,FALSE)</f>
        <v>Cuello tipo mao ajustable con abrojo._x000D_
Cierres y abrojos._x000D_
Porta lapicera._x000D_
Puños regulables._x000D_
Fuelle en espalda.</v>
      </c>
      <c r="H1454" s="2" t="str">
        <f>IFERROR(VLOOKUP($A1454,[1]products_2021_10_19_12_46_45!$A$3:$S$481,17,FALSE),"")</f>
        <v>Abrojos delanteros para identificación y/o insignia._x000D_
4 Bolsillos frontales._x000D_
2 bolsillos en manga.</v>
      </c>
      <c r="I1454" s="2" t="str">
        <f>VLOOKUP($A1454,[1]products_2021_10_19_12_46_45!$A$3:$S$481,5,FALSE)</f>
        <v>Indumentaria militar</v>
      </c>
      <c r="J1454" s="2" t="str">
        <f>IFERROR(VLOOKUP($A1454,[1]products_2021_10_19_12_46_45!$A$3:$S$481,6,FALSE),"")</f>
        <v>Garibaldinas o chaquetillas</v>
      </c>
      <c r="K1454" s="2" t="str">
        <f>IFERROR(VLOOKUP($A1454,[1]products_2021_10_19_12_46_45!$A$3:$S$481,7,FALSE),"")</f>
        <v>Lisas</v>
      </c>
      <c r="L1454" s="2" t="str">
        <f>IFERROR(VLOOKUP($A1454,[1]products_2021_10_19_12_46_45!$A$3:$S$481,8,FALSE),"")</f>
        <v/>
      </c>
      <c r="M1454" s="2" t="str">
        <f>IFERROR(VLOOKUP($A1454,[1]products_2021_10_19_12_46_45!$A$3:$S$481,9,FALSE),"")</f>
        <v>Policía, Garibaldina, Rip Stop, Mao</v>
      </c>
      <c r="N1454" s="2">
        <f>IFERROR(VLOOKUP(C1454,[2]articulo!$A$1:$D$9000,4,FALSE),"")</f>
        <v>5600</v>
      </c>
      <c r="O1454" s="2" t="str">
        <f>VLOOKUP($A1454,[1]products_2021_10_19_12_46_45!$A$3:$S$481,18,FALSE)</f>
        <v>https://rerda.com/5013/garibaldina-mao-gabardina-negra-t2xs-2xl.jpg,https://rerda.com/5014/garibaldina-mao-gabardina-negra-t2xs-2xl.jpg,https://rerda.com/5015/garibaldina-mao-gabardina-negra-t2xs-2xl.jpg,https://rerda.com/5016/garibaldina-mao-gabardina-negra-t2xs-2xl.jpg,https://rerda.com/5017/garibaldina-mao-gabardina-negra-t2xs-2xl.jpg</v>
      </c>
      <c r="P1454" s="2">
        <f>IFERROR(VLOOKUP(B1454,[3]stock!$A$1:$B$9000,2,FALSE),"0")</f>
        <v>0</v>
      </c>
      <c r="Q1454" s="2">
        <f>VLOOKUP($A1454,[1]products_2021_10_19_12_46_45!$A$3:$S$481,11,FALSE)</f>
        <v>5</v>
      </c>
      <c r="R1454" s="2">
        <f>VLOOKUP($A1454,[1]products_2021_10_19_12_46_45!$A$3:$S$481,12,FALSE)</f>
        <v>5</v>
      </c>
      <c r="S1454" s="2">
        <f>VLOOKUP($A1454,[1]products_2021_10_19_12_46_45!$A$3:$S$481,13,FALSE)</f>
        <v>5</v>
      </c>
      <c r="T1454" s="2">
        <f>VLOOKUP($A1454,[1]products_2021_10_19_12_46_45!$A$3:$S$481,14,FALSE)</f>
        <v>0.4</v>
      </c>
      <c r="U1454" s="2"/>
      <c r="V1454" s="2"/>
      <c r="W1454" s="2"/>
      <c r="X1454" s="2"/>
      <c r="Y1454" s="2"/>
      <c r="Z1454" s="2"/>
      <c r="AA1454" s="2"/>
      <c r="AB1454" s="2"/>
      <c r="AC1454" s="2"/>
      <c r="AD1454" s="2"/>
      <c r="AE1454" s="2"/>
      <c r="AF1454" s="2"/>
      <c r="AG1454" s="2"/>
      <c r="AH1454" s="2"/>
      <c r="AI1454" s="2"/>
      <c r="AJ1454" s="2"/>
      <c r="AK1454" s="2"/>
      <c r="AL1454" s="2"/>
      <c r="AM1454" s="2"/>
      <c r="AN1454" s="2"/>
      <c r="AO1454" s="2"/>
      <c r="AP1454" s="2"/>
      <c r="AQ1454" s="2"/>
      <c r="AR1454" s="2"/>
      <c r="AS1454" s="2"/>
    </row>
    <row r="1455" spans="1:45" hidden="1" x14ac:dyDescent="0.25">
      <c r="A1455" s="2">
        <v>1026</v>
      </c>
      <c r="B1455" s="2">
        <v>510105201</v>
      </c>
      <c r="C1455" s="2">
        <f>VLOOKUP($A1455,[1]products_2021_10_19_12_46_45!$A$3:$S$481,3,FALSE)</f>
        <v>5101052</v>
      </c>
      <c r="D1455" s="2" t="str">
        <f>VLOOKUP($A1455,[1]products_2021_10_19_12_46_45!$A$3:$S$481,4,FALSE)</f>
        <v>Garibaldina Mao Gabardina Negra T:2XS-2XL</v>
      </c>
      <c r="E1455" s="3" t="s">
        <v>46</v>
      </c>
      <c r="F1455" s="4"/>
      <c r="G1455" s="2" t="str">
        <f>VLOOKUP($A1455,[1]products_2021_10_19_12_46_45!$A$3:$S$481,16,FALSE)</f>
        <v>Cuello tipo mao ajustable con abrojo._x000D_
Cierres y abrojos._x000D_
Porta lapicera._x000D_
Puños regulables._x000D_
Fuelle en espalda.</v>
      </c>
      <c r="H1455" s="2" t="str">
        <f>IFERROR(VLOOKUP($A1455,[1]products_2021_10_19_12_46_45!$A$3:$S$481,17,FALSE),"")</f>
        <v>Abrojos delanteros para identificación y/o insignia._x000D_
4 Bolsillos frontales._x000D_
2 bolsillos en manga.</v>
      </c>
      <c r="I1455" s="2" t="str">
        <f>VLOOKUP($A1455,[1]products_2021_10_19_12_46_45!$A$3:$S$481,5,FALSE)</f>
        <v>Indumentaria militar</v>
      </c>
      <c r="J1455" s="2" t="str">
        <f>IFERROR(VLOOKUP($A1455,[1]products_2021_10_19_12_46_45!$A$3:$S$481,6,FALSE),"")</f>
        <v>Garibaldinas o chaquetillas</v>
      </c>
      <c r="K1455" s="2" t="str">
        <f>IFERROR(VLOOKUP($A1455,[1]products_2021_10_19_12_46_45!$A$3:$S$481,7,FALSE),"")</f>
        <v>Lisas</v>
      </c>
      <c r="L1455" s="2" t="str">
        <f>IFERROR(VLOOKUP($A1455,[1]products_2021_10_19_12_46_45!$A$3:$S$481,8,FALSE),"")</f>
        <v/>
      </c>
      <c r="M1455" s="2" t="str">
        <f>IFERROR(VLOOKUP($A1455,[1]products_2021_10_19_12_46_45!$A$3:$S$481,9,FALSE),"")</f>
        <v>Policía, Garibaldina, Rip Stop, Mao</v>
      </c>
      <c r="N1455" s="2">
        <f>IFERROR(VLOOKUP(C1455,[2]articulo!$A$1:$D$9000,4,FALSE),"")</f>
        <v>5600</v>
      </c>
      <c r="O1455" s="2" t="str">
        <f>VLOOKUP($A1455,[1]products_2021_10_19_12_46_45!$A$3:$S$481,18,FALSE)</f>
        <v>https://rerda.com/5013/garibaldina-mao-gabardina-negra-t2xs-2xl.jpg,https://rerda.com/5014/garibaldina-mao-gabardina-negra-t2xs-2xl.jpg,https://rerda.com/5015/garibaldina-mao-gabardina-negra-t2xs-2xl.jpg,https://rerda.com/5016/garibaldina-mao-gabardina-negra-t2xs-2xl.jpg,https://rerda.com/5017/garibaldina-mao-gabardina-negra-t2xs-2xl.jpg</v>
      </c>
      <c r="P1455" s="2">
        <f>IFERROR(VLOOKUP(B1455,[3]stock!$A$1:$B$9000,2,FALSE),"0")</f>
        <v>0</v>
      </c>
      <c r="Q1455" s="2">
        <f>VLOOKUP($A1455,[1]products_2021_10_19_12_46_45!$A$3:$S$481,11,FALSE)</f>
        <v>5</v>
      </c>
      <c r="R1455" s="2">
        <f>VLOOKUP($A1455,[1]products_2021_10_19_12_46_45!$A$3:$S$481,12,FALSE)</f>
        <v>5</v>
      </c>
      <c r="S1455" s="2">
        <f>VLOOKUP($A1455,[1]products_2021_10_19_12_46_45!$A$3:$S$481,13,FALSE)</f>
        <v>5</v>
      </c>
      <c r="T1455" s="2">
        <f>VLOOKUP($A1455,[1]products_2021_10_19_12_46_45!$A$3:$S$481,14,FALSE)</f>
        <v>0.4</v>
      </c>
      <c r="U1455" s="2"/>
      <c r="V1455" s="2"/>
      <c r="W1455" s="2"/>
      <c r="X1455" s="2"/>
      <c r="Y1455" s="2"/>
      <c r="Z1455" s="2"/>
      <c r="AA1455" s="2"/>
      <c r="AB1455" s="2"/>
      <c r="AC1455" s="2"/>
      <c r="AD1455" s="2"/>
      <c r="AE1455" s="2"/>
      <c r="AF1455" s="2"/>
      <c r="AG1455" s="2"/>
      <c r="AH1455" s="2"/>
      <c r="AI1455" s="2"/>
      <c r="AJ1455" s="2"/>
      <c r="AK1455" s="2"/>
      <c r="AL1455" s="2"/>
      <c r="AM1455" s="2"/>
      <c r="AN1455" s="2"/>
      <c r="AO1455" s="2"/>
      <c r="AP1455" s="2"/>
      <c r="AQ1455" s="2"/>
      <c r="AR1455" s="2"/>
      <c r="AS1455" s="2"/>
    </row>
    <row r="1456" spans="1:45" hidden="1" x14ac:dyDescent="0.25">
      <c r="A1456" s="2">
        <v>1026</v>
      </c>
      <c r="B1456" s="2">
        <v>510105202</v>
      </c>
      <c r="C1456" s="2">
        <f>VLOOKUP($A1456,[1]products_2021_10_19_12_46_45!$A$3:$S$481,3,FALSE)</f>
        <v>5101052</v>
      </c>
      <c r="D1456" s="2" t="str">
        <f>VLOOKUP($A1456,[1]products_2021_10_19_12_46_45!$A$3:$S$481,4,FALSE)</f>
        <v>Garibaldina Mao Gabardina Negra T:2XS-2XL</v>
      </c>
      <c r="E1456" s="3" t="s">
        <v>47</v>
      </c>
      <c r="F1456" s="4"/>
      <c r="G1456" s="2" t="str">
        <f>VLOOKUP($A1456,[1]products_2021_10_19_12_46_45!$A$3:$S$481,16,FALSE)</f>
        <v>Cuello tipo mao ajustable con abrojo._x000D_
Cierres y abrojos._x000D_
Porta lapicera._x000D_
Puños regulables._x000D_
Fuelle en espalda.</v>
      </c>
      <c r="H1456" s="2" t="str">
        <f>IFERROR(VLOOKUP($A1456,[1]products_2021_10_19_12_46_45!$A$3:$S$481,17,FALSE),"")</f>
        <v>Abrojos delanteros para identificación y/o insignia._x000D_
4 Bolsillos frontales._x000D_
2 bolsillos en manga.</v>
      </c>
      <c r="I1456" s="2" t="str">
        <f>VLOOKUP($A1456,[1]products_2021_10_19_12_46_45!$A$3:$S$481,5,FALSE)</f>
        <v>Indumentaria militar</v>
      </c>
      <c r="J1456" s="2" t="str">
        <f>IFERROR(VLOOKUP($A1456,[1]products_2021_10_19_12_46_45!$A$3:$S$481,6,FALSE),"")</f>
        <v>Garibaldinas o chaquetillas</v>
      </c>
      <c r="K1456" s="2" t="str">
        <f>IFERROR(VLOOKUP($A1456,[1]products_2021_10_19_12_46_45!$A$3:$S$481,7,FALSE),"")</f>
        <v>Lisas</v>
      </c>
      <c r="L1456" s="2" t="str">
        <f>IFERROR(VLOOKUP($A1456,[1]products_2021_10_19_12_46_45!$A$3:$S$481,8,FALSE),"")</f>
        <v/>
      </c>
      <c r="M1456" s="2" t="str">
        <f>IFERROR(VLOOKUP($A1456,[1]products_2021_10_19_12_46_45!$A$3:$S$481,9,FALSE),"")</f>
        <v>Policía, Garibaldina, Rip Stop, Mao</v>
      </c>
      <c r="N1456" s="2">
        <f>IFERROR(VLOOKUP(C1456,[2]articulo!$A$1:$D$9000,4,FALSE),"")</f>
        <v>5600</v>
      </c>
      <c r="O1456" s="2" t="str">
        <f>VLOOKUP($A1456,[1]products_2021_10_19_12_46_45!$A$3:$S$481,18,FALSE)</f>
        <v>https://rerda.com/5013/garibaldina-mao-gabardina-negra-t2xs-2xl.jpg,https://rerda.com/5014/garibaldina-mao-gabardina-negra-t2xs-2xl.jpg,https://rerda.com/5015/garibaldina-mao-gabardina-negra-t2xs-2xl.jpg,https://rerda.com/5016/garibaldina-mao-gabardina-negra-t2xs-2xl.jpg,https://rerda.com/5017/garibaldina-mao-gabardina-negra-t2xs-2xl.jpg</v>
      </c>
      <c r="P1456" s="2">
        <f>IFERROR(VLOOKUP(B1456,[3]stock!$A$1:$B$9000,2,FALSE),"0")</f>
        <v>2</v>
      </c>
      <c r="Q1456" s="2">
        <f>VLOOKUP($A1456,[1]products_2021_10_19_12_46_45!$A$3:$S$481,11,FALSE)</f>
        <v>5</v>
      </c>
      <c r="R1456" s="2">
        <f>VLOOKUP($A1456,[1]products_2021_10_19_12_46_45!$A$3:$S$481,12,FALSE)</f>
        <v>5</v>
      </c>
      <c r="S1456" s="2">
        <f>VLOOKUP($A1456,[1]products_2021_10_19_12_46_45!$A$3:$S$481,13,FALSE)</f>
        <v>5</v>
      </c>
      <c r="T1456" s="2">
        <f>VLOOKUP($A1456,[1]products_2021_10_19_12_46_45!$A$3:$S$481,14,FALSE)</f>
        <v>0.4</v>
      </c>
      <c r="U1456" s="2"/>
      <c r="V1456" s="2"/>
      <c r="W1456" s="2"/>
      <c r="X1456" s="2"/>
      <c r="Y1456" s="2"/>
      <c r="Z1456" s="2"/>
      <c r="AA1456" s="2"/>
      <c r="AB1456" s="2"/>
      <c r="AC1456" s="2"/>
      <c r="AD1456" s="2"/>
      <c r="AE1456" s="2"/>
      <c r="AF1456" s="2"/>
      <c r="AG1456" s="2"/>
      <c r="AH1456" s="2"/>
      <c r="AI1456" s="2"/>
      <c r="AJ1456" s="2"/>
      <c r="AK1456" s="2"/>
      <c r="AL1456" s="2"/>
      <c r="AM1456" s="2"/>
      <c r="AN1456" s="2"/>
      <c r="AO1456" s="2"/>
      <c r="AP1456" s="2"/>
      <c r="AQ1456" s="2"/>
      <c r="AR1456" s="2"/>
      <c r="AS1456" s="2"/>
    </row>
    <row r="1457" spans="1:45" hidden="1" x14ac:dyDescent="0.25">
      <c r="A1457" s="2">
        <v>1026</v>
      </c>
      <c r="B1457" s="2">
        <v>510105203</v>
      </c>
      <c r="C1457" s="2">
        <f>VLOOKUP($A1457,[1]products_2021_10_19_12_46_45!$A$3:$S$481,3,FALSE)</f>
        <v>5101052</v>
      </c>
      <c r="D1457" s="2" t="str">
        <f>VLOOKUP($A1457,[1]products_2021_10_19_12_46_45!$A$3:$S$481,4,FALSE)</f>
        <v>Garibaldina Mao Gabardina Negra T:2XS-2XL</v>
      </c>
      <c r="E1457" s="3" t="s">
        <v>48</v>
      </c>
      <c r="F1457" s="4"/>
      <c r="G1457" s="2" t="str">
        <f>VLOOKUP($A1457,[1]products_2021_10_19_12_46_45!$A$3:$S$481,16,FALSE)</f>
        <v>Cuello tipo mao ajustable con abrojo._x000D_
Cierres y abrojos._x000D_
Porta lapicera._x000D_
Puños regulables._x000D_
Fuelle en espalda.</v>
      </c>
      <c r="H1457" s="2" t="str">
        <f>IFERROR(VLOOKUP($A1457,[1]products_2021_10_19_12_46_45!$A$3:$S$481,17,FALSE),"")</f>
        <v>Abrojos delanteros para identificación y/o insignia._x000D_
4 Bolsillos frontales._x000D_
2 bolsillos en manga.</v>
      </c>
      <c r="I1457" s="2" t="str">
        <f>VLOOKUP($A1457,[1]products_2021_10_19_12_46_45!$A$3:$S$481,5,FALSE)</f>
        <v>Indumentaria militar</v>
      </c>
      <c r="J1457" s="2" t="str">
        <f>IFERROR(VLOOKUP($A1457,[1]products_2021_10_19_12_46_45!$A$3:$S$481,6,FALSE),"")</f>
        <v>Garibaldinas o chaquetillas</v>
      </c>
      <c r="K1457" s="2" t="str">
        <f>IFERROR(VLOOKUP($A1457,[1]products_2021_10_19_12_46_45!$A$3:$S$481,7,FALSE),"")</f>
        <v>Lisas</v>
      </c>
      <c r="L1457" s="2" t="str">
        <f>IFERROR(VLOOKUP($A1457,[1]products_2021_10_19_12_46_45!$A$3:$S$481,8,FALSE),"")</f>
        <v/>
      </c>
      <c r="M1457" s="2" t="str">
        <f>IFERROR(VLOOKUP($A1457,[1]products_2021_10_19_12_46_45!$A$3:$S$481,9,FALSE),"")</f>
        <v>Policía, Garibaldina, Rip Stop, Mao</v>
      </c>
      <c r="N1457" s="2">
        <f>IFERROR(VLOOKUP(C1457,[2]articulo!$A$1:$D$9000,4,FALSE),"")</f>
        <v>5600</v>
      </c>
      <c r="O1457" s="2" t="str">
        <f>VLOOKUP($A1457,[1]products_2021_10_19_12_46_45!$A$3:$S$481,18,FALSE)</f>
        <v>https://rerda.com/5013/garibaldina-mao-gabardina-negra-t2xs-2xl.jpg,https://rerda.com/5014/garibaldina-mao-gabardina-negra-t2xs-2xl.jpg,https://rerda.com/5015/garibaldina-mao-gabardina-negra-t2xs-2xl.jpg,https://rerda.com/5016/garibaldina-mao-gabardina-negra-t2xs-2xl.jpg,https://rerda.com/5017/garibaldina-mao-gabardina-negra-t2xs-2xl.jpg</v>
      </c>
      <c r="P1457" s="2">
        <f>IFERROR(VLOOKUP(B1457,[3]stock!$A$1:$B$9000,2,FALSE),"0")</f>
        <v>0</v>
      </c>
      <c r="Q1457" s="2">
        <f>VLOOKUP($A1457,[1]products_2021_10_19_12_46_45!$A$3:$S$481,11,FALSE)</f>
        <v>5</v>
      </c>
      <c r="R1457" s="2">
        <f>VLOOKUP($A1457,[1]products_2021_10_19_12_46_45!$A$3:$S$481,12,FALSE)</f>
        <v>5</v>
      </c>
      <c r="S1457" s="2">
        <f>VLOOKUP($A1457,[1]products_2021_10_19_12_46_45!$A$3:$S$481,13,FALSE)</f>
        <v>5</v>
      </c>
      <c r="T1457" s="2">
        <f>VLOOKUP($A1457,[1]products_2021_10_19_12_46_45!$A$3:$S$481,14,FALSE)</f>
        <v>0.4</v>
      </c>
      <c r="U1457" s="2"/>
      <c r="V1457" s="2"/>
      <c r="W1457" s="2"/>
      <c r="X1457" s="2"/>
      <c r="Y1457" s="2"/>
      <c r="Z1457" s="2"/>
      <c r="AA1457" s="2"/>
      <c r="AB1457" s="2"/>
      <c r="AC1457" s="2"/>
      <c r="AD1457" s="2"/>
      <c r="AE1457" s="2"/>
      <c r="AF1457" s="2"/>
      <c r="AG1457" s="2"/>
      <c r="AH1457" s="2"/>
      <c r="AI1457" s="2"/>
      <c r="AJ1457" s="2"/>
      <c r="AK1457" s="2"/>
      <c r="AL1457" s="2"/>
      <c r="AM1457" s="2"/>
      <c r="AN1457" s="2"/>
      <c r="AO1457" s="2"/>
      <c r="AP1457" s="2"/>
      <c r="AQ1457" s="2"/>
      <c r="AR1457" s="2"/>
      <c r="AS1457" s="2"/>
    </row>
    <row r="1458" spans="1:45" hidden="1" x14ac:dyDescent="0.25">
      <c r="A1458" s="2">
        <v>1026</v>
      </c>
      <c r="B1458" s="2">
        <v>510105204</v>
      </c>
      <c r="C1458" s="2">
        <f>VLOOKUP($A1458,[1]products_2021_10_19_12_46_45!$A$3:$S$481,3,FALSE)</f>
        <v>5101052</v>
      </c>
      <c r="D1458" s="2" t="str">
        <f>VLOOKUP($A1458,[1]products_2021_10_19_12_46_45!$A$3:$S$481,4,FALSE)</f>
        <v>Garibaldina Mao Gabardina Negra T:2XS-2XL</v>
      </c>
      <c r="E1458" s="3" t="s">
        <v>49</v>
      </c>
      <c r="F1458" s="4"/>
      <c r="G1458" s="2" t="str">
        <f>VLOOKUP($A1458,[1]products_2021_10_19_12_46_45!$A$3:$S$481,16,FALSE)</f>
        <v>Cuello tipo mao ajustable con abrojo._x000D_
Cierres y abrojos._x000D_
Porta lapicera._x000D_
Puños regulables._x000D_
Fuelle en espalda.</v>
      </c>
      <c r="H1458" s="2" t="str">
        <f>IFERROR(VLOOKUP($A1458,[1]products_2021_10_19_12_46_45!$A$3:$S$481,17,FALSE),"")</f>
        <v>Abrojos delanteros para identificación y/o insignia._x000D_
4 Bolsillos frontales._x000D_
2 bolsillos en manga.</v>
      </c>
      <c r="I1458" s="2" t="str">
        <f>VLOOKUP($A1458,[1]products_2021_10_19_12_46_45!$A$3:$S$481,5,FALSE)</f>
        <v>Indumentaria militar</v>
      </c>
      <c r="J1458" s="2" t="str">
        <f>IFERROR(VLOOKUP($A1458,[1]products_2021_10_19_12_46_45!$A$3:$S$481,6,FALSE),"")</f>
        <v>Garibaldinas o chaquetillas</v>
      </c>
      <c r="K1458" s="2" t="str">
        <f>IFERROR(VLOOKUP($A1458,[1]products_2021_10_19_12_46_45!$A$3:$S$481,7,FALSE),"")</f>
        <v>Lisas</v>
      </c>
      <c r="L1458" s="2" t="str">
        <f>IFERROR(VLOOKUP($A1458,[1]products_2021_10_19_12_46_45!$A$3:$S$481,8,FALSE),"")</f>
        <v/>
      </c>
      <c r="M1458" s="2" t="str">
        <f>IFERROR(VLOOKUP($A1458,[1]products_2021_10_19_12_46_45!$A$3:$S$481,9,FALSE),"")</f>
        <v>Policía, Garibaldina, Rip Stop, Mao</v>
      </c>
      <c r="N1458" s="2">
        <f>IFERROR(VLOOKUP(C1458,[2]articulo!$A$1:$D$9000,4,FALSE),"")</f>
        <v>5600</v>
      </c>
      <c r="O1458" s="2" t="str">
        <f>VLOOKUP($A1458,[1]products_2021_10_19_12_46_45!$A$3:$S$481,18,FALSE)</f>
        <v>https://rerda.com/5013/garibaldina-mao-gabardina-negra-t2xs-2xl.jpg,https://rerda.com/5014/garibaldina-mao-gabardina-negra-t2xs-2xl.jpg,https://rerda.com/5015/garibaldina-mao-gabardina-negra-t2xs-2xl.jpg,https://rerda.com/5016/garibaldina-mao-gabardina-negra-t2xs-2xl.jpg,https://rerda.com/5017/garibaldina-mao-gabardina-negra-t2xs-2xl.jpg</v>
      </c>
      <c r="P1458" s="2">
        <f>IFERROR(VLOOKUP(B1458,[3]stock!$A$1:$B$9000,2,FALSE),"0")</f>
        <v>0</v>
      </c>
      <c r="Q1458" s="2">
        <f>VLOOKUP($A1458,[1]products_2021_10_19_12_46_45!$A$3:$S$481,11,FALSE)</f>
        <v>5</v>
      </c>
      <c r="R1458" s="2">
        <f>VLOOKUP($A1458,[1]products_2021_10_19_12_46_45!$A$3:$S$481,12,FALSE)</f>
        <v>5</v>
      </c>
      <c r="S1458" s="2">
        <f>VLOOKUP($A1458,[1]products_2021_10_19_12_46_45!$A$3:$S$481,13,FALSE)</f>
        <v>5</v>
      </c>
      <c r="T1458" s="2">
        <f>VLOOKUP($A1458,[1]products_2021_10_19_12_46_45!$A$3:$S$481,14,FALSE)</f>
        <v>0.4</v>
      </c>
      <c r="U1458" s="2"/>
      <c r="V1458" s="2"/>
      <c r="W1458" s="2"/>
      <c r="X1458" s="2"/>
      <c r="Y1458" s="2"/>
      <c r="Z1458" s="2"/>
      <c r="AA1458" s="2"/>
      <c r="AB1458" s="2"/>
      <c r="AC1458" s="2"/>
      <c r="AD1458" s="2"/>
      <c r="AE1458" s="2"/>
      <c r="AF1458" s="2"/>
      <c r="AG1458" s="2"/>
      <c r="AH1458" s="2"/>
      <c r="AI1458" s="2"/>
      <c r="AJ1458" s="2"/>
      <c r="AK1458" s="2"/>
      <c r="AL1458" s="2"/>
      <c r="AM1458" s="2"/>
      <c r="AN1458" s="2"/>
      <c r="AO1458" s="2"/>
      <c r="AP1458" s="2"/>
      <c r="AQ1458" s="2"/>
      <c r="AR1458" s="2"/>
      <c r="AS1458" s="2"/>
    </row>
    <row r="1459" spans="1:45" hidden="1" x14ac:dyDescent="0.25">
      <c r="A1459" s="2">
        <v>1026</v>
      </c>
      <c r="B1459" s="2">
        <v>510105205</v>
      </c>
      <c r="C1459" s="2">
        <f>VLOOKUP($A1459,[1]products_2021_10_19_12_46_45!$A$3:$S$481,3,FALSE)</f>
        <v>5101052</v>
      </c>
      <c r="D1459" s="2" t="str">
        <f>VLOOKUP($A1459,[1]products_2021_10_19_12_46_45!$A$3:$S$481,4,FALSE)</f>
        <v>Garibaldina Mao Gabardina Negra T:2XS-2XL</v>
      </c>
      <c r="E1459" s="3" t="s">
        <v>50</v>
      </c>
      <c r="F1459" s="4"/>
      <c r="G1459" s="2" t="str">
        <f>VLOOKUP($A1459,[1]products_2021_10_19_12_46_45!$A$3:$S$481,16,FALSE)</f>
        <v>Cuello tipo mao ajustable con abrojo._x000D_
Cierres y abrojos._x000D_
Porta lapicera._x000D_
Puños regulables._x000D_
Fuelle en espalda.</v>
      </c>
      <c r="H1459" s="2" t="str">
        <f>IFERROR(VLOOKUP($A1459,[1]products_2021_10_19_12_46_45!$A$3:$S$481,17,FALSE),"")</f>
        <v>Abrojos delanteros para identificación y/o insignia._x000D_
4 Bolsillos frontales._x000D_
2 bolsillos en manga.</v>
      </c>
      <c r="I1459" s="2" t="str">
        <f>VLOOKUP($A1459,[1]products_2021_10_19_12_46_45!$A$3:$S$481,5,FALSE)</f>
        <v>Indumentaria militar</v>
      </c>
      <c r="J1459" s="2" t="str">
        <f>IFERROR(VLOOKUP($A1459,[1]products_2021_10_19_12_46_45!$A$3:$S$481,6,FALSE),"")</f>
        <v>Garibaldinas o chaquetillas</v>
      </c>
      <c r="K1459" s="2" t="str">
        <f>IFERROR(VLOOKUP($A1459,[1]products_2021_10_19_12_46_45!$A$3:$S$481,7,FALSE),"")</f>
        <v>Lisas</v>
      </c>
      <c r="L1459" s="2" t="str">
        <f>IFERROR(VLOOKUP($A1459,[1]products_2021_10_19_12_46_45!$A$3:$S$481,8,FALSE),"")</f>
        <v/>
      </c>
      <c r="M1459" s="2" t="str">
        <f>IFERROR(VLOOKUP($A1459,[1]products_2021_10_19_12_46_45!$A$3:$S$481,9,FALSE),"")</f>
        <v>Policía, Garibaldina, Rip Stop, Mao</v>
      </c>
      <c r="N1459" s="2">
        <f>IFERROR(VLOOKUP(C1459,[2]articulo!$A$1:$D$9000,4,FALSE),"")</f>
        <v>5600</v>
      </c>
      <c r="O1459" s="2" t="str">
        <f>VLOOKUP($A1459,[1]products_2021_10_19_12_46_45!$A$3:$S$481,18,FALSE)</f>
        <v>https://rerda.com/5013/garibaldina-mao-gabardina-negra-t2xs-2xl.jpg,https://rerda.com/5014/garibaldina-mao-gabardina-negra-t2xs-2xl.jpg,https://rerda.com/5015/garibaldina-mao-gabardina-negra-t2xs-2xl.jpg,https://rerda.com/5016/garibaldina-mao-gabardina-negra-t2xs-2xl.jpg,https://rerda.com/5017/garibaldina-mao-gabardina-negra-t2xs-2xl.jpg</v>
      </c>
      <c r="P1459" s="2">
        <f>IFERROR(VLOOKUP(B1459,[3]stock!$A$1:$B$9000,2,FALSE),"0")</f>
        <v>0</v>
      </c>
      <c r="Q1459" s="2">
        <f>VLOOKUP($A1459,[1]products_2021_10_19_12_46_45!$A$3:$S$481,11,FALSE)</f>
        <v>5</v>
      </c>
      <c r="R1459" s="2">
        <f>VLOOKUP($A1459,[1]products_2021_10_19_12_46_45!$A$3:$S$481,12,FALSE)</f>
        <v>5</v>
      </c>
      <c r="S1459" s="2">
        <f>VLOOKUP($A1459,[1]products_2021_10_19_12_46_45!$A$3:$S$481,13,FALSE)</f>
        <v>5</v>
      </c>
      <c r="T1459" s="2">
        <f>VLOOKUP($A1459,[1]products_2021_10_19_12_46_45!$A$3:$S$481,14,FALSE)</f>
        <v>0.4</v>
      </c>
      <c r="U1459" s="2"/>
      <c r="V1459" s="2"/>
      <c r="W1459" s="2"/>
      <c r="X1459" s="2"/>
      <c r="Y1459" s="2"/>
      <c r="Z1459" s="2"/>
      <c r="AA1459" s="2"/>
      <c r="AB1459" s="2"/>
      <c r="AC1459" s="2"/>
      <c r="AD1459" s="2"/>
      <c r="AE1459" s="2"/>
      <c r="AF1459" s="2"/>
      <c r="AG1459" s="2"/>
      <c r="AH1459" s="2"/>
      <c r="AI1459" s="2"/>
      <c r="AJ1459" s="2"/>
      <c r="AK1459" s="2"/>
      <c r="AL1459" s="2"/>
      <c r="AM1459" s="2"/>
      <c r="AN1459" s="2"/>
      <c r="AO1459" s="2"/>
      <c r="AP1459" s="2"/>
      <c r="AQ1459" s="2"/>
      <c r="AR1459" s="2"/>
      <c r="AS1459" s="2"/>
    </row>
    <row r="1460" spans="1:45" hidden="1" x14ac:dyDescent="0.25">
      <c r="A1460" s="2">
        <v>1026</v>
      </c>
      <c r="B1460" s="2">
        <v>510105206</v>
      </c>
      <c r="C1460" s="2">
        <f>VLOOKUP($A1460,[1]products_2021_10_19_12_46_45!$A$3:$S$481,3,FALSE)</f>
        <v>5101052</v>
      </c>
      <c r="D1460" s="2" t="str">
        <f>VLOOKUP($A1460,[1]products_2021_10_19_12_46_45!$A$3:$S$481,4,FALSE)</f>
        <v>Garibaldina Mao Gabardina Negra T:2XS-2XL</v>
      </c>
      <c r="E1460" s="3" t="s">
        <v>51</v>
      </c>
      <c r="F1460" s="4"/>
      <c r="G1460" s="2" t="str">
        <f>VLOOKUP($A1460,[1]products_2021_10_19_12_46_45!$A$3:$S$481,16,FALSE)</f>
        <v>Cuello tipo mao ajustable con abrojo._x000D_
Cierres y abrojos._x000D_
Porta lapicera._x000D_
Puños regulables._x000D_
Fuelle en espalda.</v>
      </c>
      <c r="H1460" s="2" t="str">
        <f>IFERROR(VLOOKUP($A1460,[1]products_2021_10_19_12_46_45!$A$3:$S$481,17,FALSE),"")</f>
        <v>Abrojos delanteros para identificación y/o insignia._x000D_
4 Bolsillos frontales._x000D_
2 bolsillos en manga.</v>
      </c>
      <c r="I1460" s="2" t="str">
        <f>VLOOKUP($A1460,[1]products_2021_10_19_12_46_45!$A$3:$S$481,5,FALSE)</f>
        <v>Indumentaria militar</v>
      </c>
      <c r="J1460" s="2" t="str">
        <f>IFERROR(VLOOKUP($A1460,[1]products_2021_10_19_12_46_45!$A$3:$S$481,6,FALSE),"")</f>
        <v>Garibaldinas o chaquetillas</v>
      </c>
      <c r="K1460" s="2" t="str">
        <f>IFERROR(VLOOKUP($A1460,[1]products_2021_10_19_12_46_45!$A$3:$S$481,7,FALSE),"")</f>
        <v>Lisas</v>
      </c>
      <c r="L1460" s="2" t="str">
        <f>IFERROR(VLOOKUP($A1460,[1]products_2021_10_19_12_46_45!$A$3:$S$481,8,FALSE),"")</f>
        <v/>
      </c>
      <c r="M1460" s="2" t="str">
        <f>IFERROR(VLOOKUP($A1460,[1]products_2021_10_19_12_46_45!$A$3:$S$481,9,FALSE),"")</f>
        <v>Policía, Garibaldina, Rip Stop, Mao</v>
      </c>
      <c r="N1460" s="2">
        <f>IFERROR(VLOOKUP(C1460,[2]articulo!$A$1:$D$9000,4,FALSE),"")</f>
        <v>5600</v>
      </c>
      <c r="O1460" s="2" t="str">
        <f>VLOOKUP($A1460,[1]products_2021_10_19_12_46_45!$A$3:$S$481,18,FALSE)</f>
        <v>https://rerda.com/5013/garibaldina-mao-gabardina-negra-t2xs-2xl.jpg,https://rerda.com/5014/garibaldina-mao-gabardina-negra-t2xs-2xl.jpg,https://rerda.com/5015/garibaldina-mao-gabardina-negra-t2xs-2xl.jpg,https://rerda.com/5016/garibaldina-mao-gabardina-negra-t2xs-2xl.jpg,https://rerda.com/5017/garibaldina-mao-gabardina-negra-t2xs-2xl.jpg</v>
      </c>
      <c r="P1460" s="2">
        <f>IFERROR(VLOOKUP(B1460,[3]stock!$A$1:$B$9000,2,FALSE),"0")</f>
        <v>1</v>
      </c>
      <c r="Q1460" s="2">
        <f>VLOOKUP($A1460,[1]products_2021_10_19_12_46_45!$A$3:$S$481,11,FALSE)</f>
        <v>5</v>
      </c>
      <c r="R1460" s="2">
        <f>VLOOKUP($A1460,[1]products_2021_10_19_12_46_45!$A$3:$S$481,12,FALSE)</f>
        <v>5</v>
      </c>
      <c r="S1460" s="2">
        <f>VLOOKUP($A1460,[1]products_2021_10_19_12_46_45!$A$3:$S$481,13,FALSE)</f>
        <v>5</v>
      </c>
      <c r="T1460" s="2">
        <f>VLOOKUP($A1460,[1]products_2021_10_19_12_46_45!$A$3:$S$481,14,FALSE)</f>
        <v>0.4</v>
      </c>
      <c r="U1460" s="2"/>
      <c r="V1460" s="2"/>
      <c r="W1460" s="2"/>
      <c r="X1460" s="2"/>
      <c r="Y1460" s="2"/>
      <c r="Z1460" s="2"/>
      <c r="AA1460" s="2"/>
      <c r="AB1460" s="2"/>
      <c r="AC1460" s="2"/>
      <c r="AD1460" s="2"/>
      <c r="AE1460" s="2"/>
      <c r="AF1460" s="2"/>
      <c r="AG1460" s="2"/>
      <c r="AH1460" s="2"/>
      <c r="AI1460" s="2"/>
      <c r="AJ1460" s="2"/>
      <c r="AK1460" s="2"/>
      <c r="AL1460" s="2"/>
      <c r="AM1460" s="2"/>
      <c r="AN1460" s="2"/>
      <c r="AO1460" s="2"/>
      <c r="AP1460" s="2"/>
      <c r="AQ1460" s="2"/>
      <c r="AR1460" s="2"/>
      <c r="AS1460" s="2"/>
    </row>
    <row r="1461" spans="1:45" hidden="1" x14ac:dyDescent="0.25">
      <c r="A1461" s="2">
        <v>1028</v>
      </c>
      <c r="B1461" s="2">
        <v>510105307</v>
      </c>
      <c r="C1461" s="2">
        <f>VLOOKUP($A1461,[1]products_2021_10_19_12_46_45!$A$3:$S$481,3,FALSE)</f>
        <v>5101053</v>
      </c>
      <c r="D1461" s="2" t="str">
        <f>VLOOKUP($A1461,[1]products_2021_10_19_12_46_45!$A$3:$S$481,4,FALSE)</f>
        <v>Garibaldina Mao Gabardina Negra T:3XL-5XL</v>
      </c>
      <c r="E1461" s="3" t="s">
        <v>57</v>
      </c>
      <c r="F1461" s="4"/>
      <c r="G1461" s="2" t="str">
        <f>VLOOKUP($A1461,[1]products_2021_10_19_12_46_45!$A$3:$S$481,16,FALSE)</f>
        <v>Cuello tipo mao ajustable con abrojo._x000D_
Cierres y abrojos._x000D_
Porta lapicera._x000D_
Puños regulables._x000D_
Fuelle en espalda.</v>
      </c>
      <c r="H1461" s="2" t="str">
        <f>IFERROR(VLOOKUP($A1461,[1]products_2021_10_19_12_46_45!$A$3:$S$481,17,FALSE),"")</f>
        <v>Abrojos delanteros para identificación y/o insignia._x000D_
4 Bolsillos frontales._x000D_
2 bolsillos en manga.</v>
      </c>
      <c r="I1461" s="2" t="str">
        <f>VLOOKUP($A1461,[1]products_2021_10_19_12_46_45!$A$3:$S$481,5,FALSE)</f>
        <v>Indumentaria militar</v>
      </c>
      <c r="J1461" s="2" t="str">
        <f>IFERROR(VLOOKUP($A1461,[1]products_2021_10_19_12_46_45!$A$3:$S$481,6,FALSE),"")</f>
        <v>Garibaldinas o chaquetillas</v>
      </c>
      <c r="K1461" s="2" t="str">
        <f>IFERROR(VLOOKUP($A1461,[1]products_2021_10_19_12_46_45!$A$3:$S$481,7,FALSE),"")</f>
        <v>Lisas</v>
      </c>
      <c r="L1461" s="2" t="str">
        <f>IFERROR(VLOOKUP($A1461,[1]products_2021_10_19_12_46_45!$A$3:$S$481,8,FALSE),"")</f>
        <v/>
      </c>
      <c r="M1461" s="2" t="str">
        <f>IFERROR(VLOOKUP($A1461,[1]products_2021_10_19_12_46_45!$A$3:$S$481,9,FALSE),"")</f>
        <v>Policía, Garibaldina, Rip Stop, Mao</v>
      </c>
      <c r="N1461" s="2">
        <f>IFERROR(VLOOKUP(C1461,[2]articulo!$A$1:$D$9000,4,FALSE),"")</f>
        <v>5800</v>
      </c>
      <c r="O1461" s="2" t="str">
        <f>VLOOKUP($A1461,[1]products_2021_10_19_12_46_45!$A$3:$S$481,18,FALSE)</f>
        <v>https://rerda.com/5022/garibaldina-mao-gabardina-negra-t3xl-5xl.jpg,https://rerda.com/5023/garibaldina-mao-gabardina-negra-t3xl-5xl.jpg,https://rerda.com/5024/garibaldina-mao-gabardina-negra-t3xl-5xl.jpg,https://rerda.com/5025/garibaldina-mao-gabardina-negra-t3xl-5xl.jpg,https://rerda.com/5026/garibaldina-mao-gabardina-negra-t3xl-5xl.jpg</v>
      </c>
      <c r="P1461" s="2">
        <f>IFERROR(VLOOKUP(B1461,[3]stock!$A$1:$B$9000,2,FALSE),"0")</f>
        <v>0</v>
      </c>
      <c r="Q1461" s="2">
        <f>VLOOKUP($A1461,[1]products_2021_10_19_12_46_45!$A$3:$S$481,11,FALSE)</f>
        <v>5</v>
      </c>
      <c r="R1461" s="2">
        <f>VLOOKUP($A1461,[1]products_2021_10_19_12_46_45!$A$3:$S$481,12,FALSE)</f>
        <v>5</v>
      </c>
      <c r="S1461" s="2">
        <f>VLOOKUP($A1461,[1]products_2021_10_19_12_46_45!$A$3:$S$481,13,FALSE)</f>
        <v>5</v>
      </c>
      <c r="T1461" s="2">
        <f>VLOOKUP($A1461,[1]products_2021_10_19_12_46_45!$A$3:$S$481,14,FALSE)</f>
        <v>0.4</v>
      </c>
      <c r="U1461" s="2"/>
      <c r="V1461" s="2"/>
      <c r="W1461" s="2"/>
      <c r="X1461" s="2"/>
      <c r="Y1461" s="2"/>
      <c r="Z1461" s="2"/>
      <c r="AA1461" s="2"/>
      <c r="AB1461" s="2"/>
      <c r="AC1461" s="2"/>
      <c r="AD1461" s="2"/>
      <c r="AE1461" s="2"/>
      <c r="AF1461" s="2"/>
      <c r="AG1461" s="2"/>
      <c r="AH1461" s="2"/>
      <c r="AI1461" s="2"/>
      <c r="AJ1461" s="2"/>
      <c r="AK1461" s="2"/>
      <c r="AL1461" s="2"/>
      <c r="AM1461" s="2"/>
      <c r="AN1461" s="2"/>
      <c r="AO1461" s="2"/>
      <c r="AP1461" s="2"/>
      <c r="AQ1461" s="2"/>
      <c r="AR1461" s="2"/>
      <c r="AS1461" s="2"/>
    </row>
    <row r="1462" spans="1:45" hidden="1" x14ac:dyDescent="0.25">
      <c r="A1462" s="2">
        <v>1028</v>
      </c>
      <c r="B1462" s="2">
        <v>510105308</v>
      </c>
      <c r="C1462" s="2">
        <f>VLOOKUP($A1462,[1]products_2021_10_19_12_46_45!$A$3:$S$481,3,FALSE)</f>
        <v>5101053</v>
      </c>
      <c r="D1462" s="2" t="str">
        <f>VLOOKUP($A1462,[1]products_2021_10_19_12_46_45!$A$3:$S$481,4,FALSE)</f>
        <v>Garibaldina Mao Gabardina Negra T:3XL-5XL</v>
      </c>
      <c r="E1462" s="3" t="s">
        <v>58</v>
      </c>
      <c r="F1462" s="4"/>
      <c r="G1462" s="2" t="str">
        <f>VLOOKUP($A1462,[1]products_2021_10_19_12_46_45!$A$3:$S$481,16,FALSE)</f>
        <v>Cuello tipo mao ajustable con abrojo._x000D_
Cierres y abrojos._x000D_
Porta lapicera._x000D_
Puños regulables._x000D_
Fuelle en espalda.</v>
      </c>
      <c r="H1462" s="2" t="str">
        <f>IFERROR(VLOOKUP($A1462,[1]products_2021_10_19_12_46_45!$A$3:$S$481,17,FALSE),"")</f>
        <v>Abrojos delanteros para identificación y/o insignia._x000D_
4 Bolsillos frontales._x000D_
2 bolsillos en manga.</v>
      </c>
      <c r="I1462" s="2" t="str">
        <f>VLOOKUP($A1462,[1]products_2021_10_19_12_46_45!$A$3:$S$481,5,FALSE)</f>
        <v>Indumentaria militar</v>
      </c>
      <c r="J1462" s="2" t="str">
        <f>IFERROR(VLOOKUP($A1462,[1]products_2021_10_19_12_46_45!$A$3:$S$481,6,FALSE),"")</f>
        <v>Garibaldinas o chaquetillas</v>
      </c>
      <c r="K1462" s="2" t="str">
        <f>IFERROR(VLOOKUP($A1462,[1]products_2021_10_19_12_46_45!$A$3:$S$481,7,FALSE),"")</f>
        <v>Lisas</v>
      </c>
      <c r="L1462" s="2" t="str">
        <f>IFERROR(VLOOKUP($A1462,[1]products_2021_10_19_12_46_45!$A$3:$S$481,8,FALSE),"")</f>
        <v/>
      </c>
      <c r="M1462" s="2" t="str">
        <f>IFERROR(VLOOKUP($A1462,[1]products_2021_10_19_12_46_45!$A$3:$S$481,9,FALSE),"")</f>
        <v>Policía, Garibaldina, Rip Stop, Mao</v>
      </c>
      <c r="N1462" s="2">
        <f>IFERROR(VLOOKUP(C1462,[2]articulo!$A$1:$D$9000,4,FALSE),"")</f>
        <v>5800</v>
      </c>
      <c r="O1462" s="2" t="str">
        <f>VLOOKUP($A1462,[1]products_2021_10_19_12_46_45!$A$3:$S$481,18,FALSE)</f>
        <v>https://rerda.com/5022/garibaldina-mao-gabardina-negra-t3xl-5xl.jpg,https://rerda.com/5023/garibaldina-mao-gabardina-negra-t3xl-5xl.jpg,https://rerda.com/5024/garibaldina-mao-gabardina-negra-t3xl-5xl.jpg,https://rerda.com/5025/garibaldina-mao-gabardina-negra-t3xl-5xl.jpg,https://rerda.com/5026/garibaldina-mao-gabardina-negra-t3xl-5xl.jpg</v>
      </c>
      <c r="P1462" s="2">
        <f>IFERROR(VLOOKUP(B1462,[3]stock!$A$1:$B$9000,2,FALSE),"0")</f>
        <v>0</v>
      </c>
      <c r="Q1462" s="2">
        <f>VLOOKUP($A1462,[1]products_2021_10_19_12_46_45!$A$3:$S$481,11,FALSE)</f>
        <v>5</v>
      </c>
      <c r="R1462" s="2">
        <f>VLOOKUP($A1462,[1]products_2021_10_19_12_46_45!$A$3:$S$481,12,FALSE)</f>
        <v>5</v>
      </c>
      <c r="S1462" s="2">
        <f>VLOOKUP($A1462,[1]products_2021_10_19_12_46_45!$A$3:$S$481,13,FALSE)</f>
        <v>5</v>
      </c>
      <c r="T1462" s="2">
        <f>VLOOKUP($A1462,[1]products_2021_10_19_12_46_45!$A$3:$S$481,14,FALSE)</f>
        <v>0.4</v>
      </c>
      <c r="U1462" s="2"/>
      <c r="V1462" s="2"/>
      <c r="W1462" s="2"/>
      <c r="X1462" s="2"/>
      <c r="Y1462" s="2"/>
      <c r="Z1462" s="2"/>
      <c r="AA1462" s="2"/>
      <c r="AB1462" s="2"/>
      <c r="AC1462" s="2"/>
      <c r="AD1462" s="2"/>
      <c r="AE1462" s="2"/>
      <c r="AF1462" s="2"/>
      <c r="AG1462" s="2"/>
      <c r="AH1462" s="2"/>
      <c r="AI1462" s="2"/>
      <c r="AJ1462" s="2"/>
      <c r="AK1462" s="2"/>
      <c r="AL1462" s="2"/>
      <c r="AM1462" s="2"/>
      <c r="AN1462" s="2"/>
      <c r="AO1462" s="2"/>
      <c r="AP1462" s="2"/>
      <c r="AQ1462" s="2"/>
      <c r="AR1462" s="2"/>
      <c r="AS1462" s="2"/>
    </row>
    <row r="1463" spans="1:45" hidden="1" x14ac:dyDescent="0.25">
      <c r="A1463" s="2">
        <v>1028</v>
      </c>
      <c r="B1463" s="2">
        <v>510105309</v>
      </c>
      <c r="C1463" s="2">
        <f>VLOOKUP($A1463,[1]products_2021_10_19_12_46_45!$A$3:$S$481,3,FALSE)</f>
        <v>5101053</v>
      </c>
      <c r="D1463" s="2" t="str">
        <f>VLOOKUP($A1463,[1]products_2021_10_19_12_46_45!$A$3:$S$481,4,FALSE)</f>
        <v>Garibaldina Mao Gabardina Negra T:3XL-5XL</v>
      </c>
      <c r="E1463" s="3" t="s">
        <v>59</v>
      </c>
      <c r="F1463" s="4"/>
      <c r="G1463" s="2" t="str">
        <f>VLOOKUP($A1463,[1]products_2021_10_19_12_46_45!$A$3:$S$481,16,FALSE)</f>
        <v>Cuello tipo mao ajustable con abrojo._x000D_
Cierres y abrojos._x000D_
Porta lapicera._x000D_
Puños regulables._x000D_
Fuelle en espalda.</v>
      </c>
      <c r="H1463" s="2" t="str">
        <f>IFERROR(VLOOKUP($A1463,[1]products_2021_10_19_12_46_45!$A$3:$S$481,17,FALSE),"")</f>
        <v>Abrojos delanteros para identificación y/o insignia._x000D_
4 Bolsillos frontales._x000D_
2 bolsillos en manga.</v>
      </c>
      <c r="I1463" s="2" t="str">
        <f>VLOOKUP($A1463,[1]products_2021_10_19_12_46_45!$A$3:$S$481,5,FALSE)</f>
        <v>Indumentaria militar</v>
      </c>
      <c r="J1463" s="2" t="str">
        <f>IFERROR(VLOOKUP($A1463,[1]products_2021_10_19_12_46_45!$A$3:$S$481,6,FALSE),"")</f>
        <v>Garibaldinas o chaquetillas</v>
      </c>
      <c r="K1463" s="2" t="str">
        <f>IFERROR(VLOOKUP($A1463,[1]products_2021_10_19_12_46_45!$A$3:$S$481,7,FALSE),"")</f>
        <v>Lisas</v>
      </c>
      <c r="L1463" s="2" t="str">
        <f>IFERROR(VLOOKUP($A1463,[1]products_2021_10_19_12_46_45!$A$3:$S$481,8,FALSE),"")</f>
        <v/>
      </c>
      <c r="M1463" s="2" t="str">
        <f>IFERROR(VLOOKUP($A1463,[1]products_2021_10_19_12_46_45!$A$3:$S$481,9,FALSE),"")</f>
        <v>Policía, Garibaldina, Rip Stop, Mao</v>
      </c>
      <c r="N1463" s="2">
        <f>IFERROR(VLOOKUP(C1463,[2]articulo!$A$1:$D$9000,4,FALSE),"")</f>
        <v>5800</v>
      </c>
      <c r="O1463" s="2" t="str">
        <f>VLOOKUP($A1463,[1]products_2021_10_19_12_46_45!$A$3:$S$481,18,FALSE)</f>
        <v>https://rerda.com/5022/garibaldina-mao-gabardina-negra-t3xl-5xl.jpg,https://rerda.com/5023/garibaldina-mao-gabardina-negra-t3xl-5xl.jpg,https://rerda.com/5024/garibaldina-mao-gabardina-negra-t3xl-5xl.jpg,https://rerda.com/5025/garibaldina-mao-gabardina-negra-t3xl-5xl.jpg,https://rerda.com/5026/garibaldina-mao-gabardina-negra-t3xl-5xl.jpg</v>
      </c>
      <c r="P1463" s="2" t="str">
        <f>IFERROR(VLOOKUP(B1463,[3]stock!$A$1:$B$9000,2,FALSE),"0")</f>
        <v>0</v>
      </c>
      <c r="Q1463" s="2">
        <f>VLOOKUP($A1463,[1]products_2021_10_19_12_46_45!$A$3:$S$481,11,FALSE)</f>
        <v>5</v>
      </c>
      <c r="R1463" s="2">
        <f>VLOOKUP($A1463,[1]products_2021_10_19_12_46_45!$A$3:$S$481,12,FALSE)</f>
        <v>5</v>
      </c>
      <c r="S1463" s="2">
        <f>VLOOKUP($A1463,[1]products_2021_10_19_12_46_45!$A$3:$S$481,13,FALSE)</f>
        <v>5</v>
      </c>
      <c r="T1463" s="2">
        <f>VLOOKUP($A1463,[1]products_2021_10_19_12_46_45!$A$3:$S$481,14,FALSE)</f>
        <v>0.4</v>
      </c>
      <c r="U1463" s="2"/>
      <c r="V1463" s="2"/>
      <c r="W1463" s="2"/>
      <c r="X1463" s="2"/>
      <c r="Y1463" s="2"/>
      <c r="Z1463" s="2"/>
      <c r="AA1463" s="2"/>
      <c r="AB1463" s="2"/>
      <c r="AC1463" s="2"/>
      <c r="AD1463" s="2"/>
      <c r="AE1463" s="2"/>
      <c r="AF1463" s="2"/>
      <c r="AG1463" s="2"/>
      <c r="AH1463" s="2"/>
      <c r="AI1463" s="2"/>
      <c r="AJ1463" s="2"/>
      <c r="AK1463" s="2"/>
      <c r="AL1463" s="2"/>
      <c r="AM1463" s="2"/>
      <c r="AN1463" s="2"/>
      <c r="AO1463" s="2"/>
      <c r="AP1463" s="2"/>
      <c r="AQ1463" s="2"/>
      <c r="AR1463" s="2"/>
      <c r="AS1463" s="2"/>
    </row>
    <row r="1464" spans="1:45" hidden="1" x14ac:dyDescent="0.25">
      <c r="A1464" s="2">
        <v>814</v>
      </c>
      <c r="B1464" s="2">
        <v>510108300</v>
      </c>
      <c r="C1464" s="2">
        <f>VLOOKUP($A1464,[1]products_2021_10_19_12_46_45!$A$3:$S$481,3,FALSE)</f>
        <v>5101083</v>
      </c>
      <c r="D1464" s="2" t="str">
        <f>VLOOKUP($A1464,[1]products_2021_10_19_12_46_45!$A$3:$S$481,4,FALSE)</f>
        <v>Campera rompeviento Gris</v>
      </c>
      <c r="E1464" s="3" t="s">
        <v>45</v>
      </c>
      <c r="F1464" s="4"/>
      <c r="G1464" s="2" t="str">
        <f>VLOOKUP($A1464,[1]products_2021_10_19_12_46_45!$A$3:$S$481,16,FALSE)</f>
        <v>&lt;p&gt;Cuello desmontable con peluche. Capucha interna desmontable. Compuesta en tracker, interior de tela red.&lt;/p&gt;</v>
      </c>
      <c r="H1464" s="2" t="str">
        <f>IFERROR(VLOOKUP($A1464,[1]products_2021_10_19_12_46_45!$A$3:$S$481,17,FALSE),"")</f>
        <v>&lt;p&gt;Carteles internos y externos con leyenda de POLICIA.&lt;/p&gt;</v>
      </c>
      <c r="I1464" s="2" t="str">
        <f>VLOOKUP($A1464,[1]products_2021_10_19_12_46_45!$A$3:$S$481,5,FALSE)</f>
        <v>Indumentaria militar</v>
      </c>
      <c r="J1464" s="2" t="str">
        <f>IFERROR(VLOOKUP($A1464,[1]products_2021_10_19_12_46_45!$A$3:$S$481,6,FALSE),"")</f>
        <v>Camperas Policiales y Seguridad Privada</v>
      </c>
      <c r="K1464" s="2" t="str">
        <f>IFERROR(VLOOKUP($A1464,[1]products_2021_10_19_12_46_45!$A$3:$S$481,7,FALSE),"")</f>
        <v/>
      </c>
      <c r="L1464" s="2" t="str">
        <f>IFERROR(VLOOKUP($A1464,[1]products_2021_10_19_12_46_45!$A$3:$S$481,8,FALSE),"")</f>
        <v/>
      </c>
      <c r="M1464" s="2" t="str">
        <f>IFERROR(VLOOKUP($A1464,[1]products_2021_10_19_12_46_45!$A$3:$S$481,9,FALSE),"")</f>
        <v>Campera, Penitenciaría</v>
      </c>
      <c r="N1464" s="2">
        <f>IFERROR(VLOOKUP(C1464,[2]articulo!$A$1:$D$9000,4,FALSE),"")</f>
        <v>4679.99</v>
      </c>
      <c r="O1464" s="2" t="str">
        <f>VLOOKUP($A1464,[1]products_2021_10_19_12_46_45!$A$3:$S$481,18,FALSE)</f>
        <v>https://rerda.com/6568/campera-rompeviento-gris.jpg,https://rerda.com/6569/campera-rompeviento-gris.jpg,https://rerda.com/6570/campera-rompeviento-gris.jpg,https://rerda.com/6567/campera-rompeviento-gris.jpg</v>
      </c>
      <c r="P1464" s="2">
        <f>IFERROR(VLOOKUP(B1464,[3]stock!$A$1:$B$9000,2,FALSE),"0")</f>
        <v>0</v>
      </c>
      <c r="Q1464" s="2">
        <f>VLOOKUP($A1464,[1]products_2021_10_19_12_46_45!$A$3:$S$481,11,FALSE)</f>
        <v>5</v>
      </c>
      <c r="R1464" s="2">
        <f>VLOOKUP($A1464,[1]products_2021_10_19_12_46_45!$A$3:$S$481,12,FALSE)</f>
        <v>5</v>
      </c>
      <c r="S1464" s="2">
        <f>VLOOKUP($A1464,[1]products_2021_10_19_12_46_45!$A$3:$S$481,13,FALSE)</f>
        <v>5</v>
      </c>
      <c r="T1464" s="2">
        <f>VLOOKUP($A1464,[1]products_2021_10_19_12_46_45!$A$3:$S$481,14,FALSE)</f>
        <v>0.03</v>
      </c>
      <c r="U1464" s="2"/>
      <c r="V1464" s="2"/>
      <c r="W1464" s="2"/>
      <c r="X1464" s="2"/>
      <c r="Y1464" s="2"/>
      <c r="Z1464" s="2"/>
      <c r="AA1464" s="2"/>
      <c r="AB1464" s="2"/>
      <c r="AC1464" s="2"/>
      <c r="AD1464" s="2"/>
      <c r="AE1464" s="2"/>
      <c r="AF1464" s="2"/>
      <c r="AG1464" s="2"/>
      <c r="AH1464" s="2"/>
      <c r="AI1464" s="2"/>
      <c r="AJ1464" s="2"/>
      <c r="AK1464" s="2"/>
      <c r="AL1464" s="2"/>
      <c r="AM1464" s="2"/>
      <c r="AN1464" s="2"/>
      <c r="AO1464" s="2"/>
      <c r="AP1464" s="2"/>
      <c r="AQ1464" s="2"/>
      <c r="AR1464" s="2"/>
      <c r="AS1464" s="2"/>
    </row>
    <row r="1465" spans="1:45" hidden="1" x14ac:dyDescent="0.25">
      <c r="A1465" s="2">
        <v>814</v>
      </c>
      <c r="B1465" s="2">
        <v>510108301</v>
      </c>
      <c r="C1465" s="2">
        <f>VLOOKUP($A1465,[1]products_2021_10_19_12_46_45!$A$3:$S$481,3,FALSE)</f>
        <v>5101083</v>
      </c>
      <c r="D1465" s="2" t="str">
        <f>VLOOKUP($A1465,[1]products_2021_10_19_12_46_45!$A$3:$S$481,4,FALSE)</f>
        <v>Campera rompeviento Gris</v>
      </c>
      <c r="E1465" s="3" t="s">
        <v>46</v>
      </c>
      <c r="F1465" s="4"/>
      <c r="G1465" s="2" t="str">
        <f>VLOOKUP($A1465,[1]products_2021_10_19_12_46_45!$A$3:$S$481,16,FALSE)</f>
        <v>&lt;p&gt;Cuello desmontable con peluche. Capucha interna desmontable. Compuesta en tracker, interior de tela red.&lt;/p&gt;</v>
      </c>
      <c r="H1465" s="2" t="str">
        <f>IFERROR(VLOOKUP($A1465,[1]products_2021_10_19_12_46_45!$A$3:$S$481,17,FALSE),"")</f>
        <v>&lt;p&gt;Carteles internos y externos con leyenda de POLICIA.&lt;/p&gt;</v>
      </c>
      <c r="I1465" s="2" t="str">
        <f>VLOOKUP($A1465,[1]products_2021_10_19_12_46_45!$A$3:$S$481,5,FALSE)</f>
        <v>Indumentaria militar</v>
      </c>
      <c r="J1465" s="2" t="str">
        <f>IFERROR(VLOOKUP($A1465,[1]products_2021_10_19_12_46_45!$A$3:$S$481,6,FALSE),"")</f>
        <v>Camperas Policiales y Seguridad Privada</v>
      </c>
      <c r="K1465" s="2" t="str">
        <f>IFERROR(VLOOKUP($A1465,[1]products_2021_10_19_12_46_45!$A$3:$S$481,7,FALSE),"")</f>
        <v/>
      </c>
      <c r="L1465" s="2" t="str">
        <f>IFERROR(VLOOKUP($A1465,[1]products_2021_10_19_12_46_45!$A$3:$S$481,8,FALSE),"")</f>
        <v/>
      </c>
      <c r="M1465" s="2" t="str">
        <f>IFERROR(VLOOKUP($A1465,[1]products_2021_10_19_12_46_45!$A$3:$S$481,9,FALSE),"")</f>
        <v>Campera, Penitenciaría</v>
      </c>
      <c r="N1465" s="2">
        <f>IFERROR(VLOOKUP(C1465,[2]articulo!$A$1:$D$9000,4,FALSE),"")</f>
        <v>4679.99</v>
      </c>
      <c r="O1465" s="2" t="str">
        <f>VLOOKUP($A1465,[1]products_2021_10_19_12_46_45!$A$3:$S$481,18,FALSE)</f>
        <v>https://rerda.com/6568/campera-rompeviento-gris.jpg,https://rerda.com/6569/campera-rompeviento-gris.jpg,https://rerda.com/6570/campera-rompeviento-gris.jpg,https://rerda.com/6567/campera-rompeviento-gris.jpg</v>
      </c>
      <c r="P1465" s="2">
        <f>IFERROR(VLOOKUP(B1465,[3]stock!$A$1:$B$9000,2,FALSE),"0")</f>
        <v>2</v>
      </c>
      <c r="Q1465" s="2">
        <f>VLOOKUP($A1465,[1]products_2021_10_19_12_46_45!$A$3:$S$481,11,FALSE)</f>
        <v>5</v>
      </c>
      <c r="R1465" s="2">
        <f>VLOOKUP($A1465,[1]products_2021_10_19_12_46_45!$A$3:$S$481,12,FALSE)</f>
        <v>5</v>
      </c>
      <c r="S1465" s="2">
        <f>VLOOKUP($A1465,[1]products_2021_10_19_12_46_45!$A$3:$S$481,13,FALSE)</f>
        <v>5</v>
      </c>
      <c r="T1465" s="2">
        <f>VLOOKUP($A1465,[1]products_2021_10_19_12_46_45!$A$3:$S$481,14,FALSE)</f>
        <v>0.03</v>
      </c>
      <c r="U1465" s="2"/>
      <c r="V1465" s="2"/>
      <c r="W1465" s="2"/>
      <c r="X1465" s="2"/>
      <c r="Y1465" s="2"/>
      <c r="Z1465" s="2"/>
      <c r="AA1465" s="2"/>
      <c r="AB1465" s="2"/>
      <c r="AC1465" s="2"/>
      <c r="AD1465" s="2"/>
      <c r="AE1465" s="2"/>
      <c r="AF1465" s="2"/>
      <c r="AG1465" s="2"/>
      <c r="AH1465" s="2"/>
      <c r="AI1465" s="2"/>
      <c r="AJ1465" s="2"/>
      <c r="AK1465" s="2"/>
      <c r="AL1465" s="2"/>
      <c r="AM1465" s="2"/>
      <c r="AN1465" s="2"/>
      <c r="AO1465" s="2"/>
      <c r="AP1465" s="2"/>
      <c r="AQ1465" s="2"/>
      <c r="AR1465" s="2"/>
      <c r="AS1465" s="2"/>
    </row>
    <row r="1466" spans="1:45" hidden="1" x14ac:dyDescent="0.25">
      <c r="A1466" s="2">
        <v>814</v>
      </c>
      <c r="B1466" s="2">
        <v>510108302</v>
      </c>
      <c r="C1466" s="2">
        <f>VLOOKUP($A1466,[1]products_2021_10_19_12_46_45!$A$3:$S$481,3,FALSE)</f>
        <v>5101083</v>
      </c>
      <c r="D1466" s="2" t="str">
        <f>VLOOKUP($A1466,[1]products_2021_10_19_12_46_45!$A$3:$S$481,4,FALSE)</f>
        <v>Campera rompeviento Gris</v>
      </c>
      <c r="E1466" s="3" t="s">
        <v>47</v>
      </c>
      <c r="F1466" s="4"/>
      <c r="G1466" s="2" t="str">
        <f>VLOOKUP($A1466,[1]products_2021_10_19_12_46_45!$A$3:$S$481,16,FALSE)</f>
        <v>&lt;p&gt;Cuello desmontable con peluche. Capucha interna desmontable. Compuesta en tracker, interior de tela red.&lt;/p&gt;</v>
      </c>
      <c r="H1466" s="2" t="str">
        <f>IFERROR(VLOOKUP($A1466,[1]products_2021_10_19_12_46_45!$A$3:$S$481,17,FALSE),"")</f>
        <v>&lt;p&gt;Carteles internos y externos con leyenda de POLICIA.&lt;/p&gt;</v>
      </c>
      <c r="I1466" s="2" t="str">
        <f>VLOOKUP($A1466,[1]products_2021_10_19_12_46_45!$A$3:$S$481,5,FALSE)</f>
        <v>Indumentaria militar</v>
      </c>
      <c r="J1466" s="2" t="str">
        <f>IFERROR(VLOOKUP($A1466,[1]products_2021_10_19_12_46_45!$A$3:$S$481,6,FALSE),"")</f>
        <v>Camperas Policiales y Seguridad Privada</v>
      </c>
      <c r="K1466" s="2" t="str">
        <f>IFERROR(VLOOKUP($A1466,[1]products_2021_10_19_12_46_45!$A$3:$S$481,7,FALSE),"")</f>
        <v/>
      </c>
      <c r="L1466" s="2" t="str">
        <f>IFERROR(VLOOKUP($A1466,[1]products_2021_10_19_12_46_45!$A$3:$S$481,8,FALSE),"")</f>
        <v/>
      </c>
      <c r="M1466" s="2" t="str">
        <f>IFERROR(VLOOKUP($A1466,[1]products_2021_10_19_12_46_45!$A$3:$S$481,9,FALSE),"")</f>
        <v>Campera, Penitenciaría</v>
      </c>
      <c r="N1466" s="2">
        <f>IFERROR(VLOOKUP(C1466,[2]articulo!$A$1:$D$9000,4,FALSE),"")</f>
        <v>4679.99</v>
      </c>
      <c r="O1466" s="2" t="str">
        <f>VLOOKUP($A1466,[1]products_2021_10_19_12_46_45!$A$3:$S$481,18,FALSE)</f>
        <v>https://rerda.com/6568/campera-rompeviento-gris.jpg,https://rerda.com/6569/campera-rompeviento-gris.jpg,https://rerda.com/6570/campera-rompeviento-gris.jpg,https://rerda.com/6567/campera-rompeviento-gris.jpg</v>
      </c>
      <c r="P1466" s="2">
        <f>IFERROR(VLOOKUP(B1466,[3]stock!$A$1:$B$9000,2,FALSE),"0")</f>
        <v>0</v>
      </c>
      <c r="Q1466" s="2">
        <f>VLOOKUP($A1466,[1]products_2021_10_19_12_46_45!$A$3:$S$481,11,FALSE)</f>
        <v>5</v>
      </c>
      <c r="R1466" s="2">
        <f>VLOOKUP($A1466,[1]products_2021_10_19_12_46_45!$A$3:$S$481,12,FALSE)</f>
        <v>5</v>
      </c>
      <c r="S1466" s="2">
        <f>VLOOKUP($A1466,[1]products_2021_10_19_12_46_45!$A$3:$S$481,13,FALSE)</f>
        <v>5</v>
      </c>
      <c r="T1466" s="2">
        <f>VLOOKUP($A1466,[1]products_2021_10_19_12_46_45!$A$3:$S$481,14,FALSE)</f>
        <v>0.03</v>
      </c>
      <c r="U1466" s="2"/>
      <c r="V1466" s="2"/>
      <c r="W1466" s="2"/>
      <c r="X1466" s="2"/>
      <c r="Y1466" s="2"/>
      <c r="Z1466" s="2"/>
      <c r="AA1466" s="2"/>
      <c r="AB1466" s="2"/>
      <c r="AC1466" s="2"/>
      <c r="AD1466" s="2"/>
      <c r="AE1466" s="2"/>
      <c r="AF1466" s="2"/>
      <c r="AG1466" s="2"/>
      <c r="AH1466" s="2"/>
      <c r="AI1466" s="2"/>
      <c r="AJ1466" s="2"/>
      <c r="AK1466" s="2"/>
      <c r="AL1466" s="2"/>
      <c r="AM1466" s="2"/>
      <c r="AN1466" s="2"/>
      <c r="AO1466" s="2"/>
      <c r="AP1466" s="2"/>
      <c r="AQ1466" s="2"/>
      <c r="AR1466" s="2"/>
      <c r="AS1466" s="2"/>
    </row>
    <row r="1467" spans="1:45" hidden="1" x14ac:dyDescent="0.25">
      <c r="A1467" s="2">
        <v>814</v>
      </c>
      <c r="B1467" s="2">
        <v>510108303</v>
      </c>
      <c r="C1467" s="2">
        <f>VLOOKUP($A1467,[1]products_2021_10_19_12_46_45!$A$3:$S$481,3,FALSE)</f>
        <v>5101083</v>
      </c>
      <c r="D1467" s="2" t="str">
        <f>VLOOKUP($A1467,[1]products_2021_10_19_12_46_45!$A$3:$S$481,4,FALSE)</f>
        <v>Campera rompeviento Gris</v>
      </c>
      <c r="E1467" s="3" t="s">
        <v>48</v>
      </c>
      <c r="F1467" s="4"/>
      <c r="G1467" s="2" t="str">
        <f>VLOOKUP($A1467,[1]products_2021_10_19_12_46_45!$A$3:$S$481,16,FALSE)</f>
        <v>&lt;p&gt;Cuello desmontable con peluche. Capucha interna desmontable. Compuesta en tracker, interior de tela red.&lt;/p&gt;</v>
      </c>
      <c r="H1467" s="2" t="str">
        <f>IFERROR(VLOOKUP($A1467,[1]products_2021_10_19_12_46_45!$A$3:$S$481,17,FALSE),"")</f>
        <v>&lt;p&gt;Carteles internos y externos con leyenda de POLICIA.&lt;/p&gt;</v>
      </c>
      <c r="I1467" s="2" t="str">
        <f>VLOOKUP($A1467,[1]products_2021_10_19_12_46_45!$A$3:$S$481,5,FALSE)</f>
        <v>Indumentaria militar</v>
      </c>
      <c r="J1467" s="2" t="str">
        <f>IFERROR(VLOOKUP($A1467,[1]products_2021_10_19_12_46_45!$A$3:$S$481,6,FALSE),"")</f>
        <v>Camperas Policiales y Seguridad Privada</v>
      </c>
      <c r="K1467" s="2" t="str">
        <f>IFERROR(VLOOKUP($A1467,[1]products_2021_10_19_12_46_45!$A$3:$S$481,7,FALSE),"")</f>
        <v/>
      </c>
      <c r="L1467" s="2" t="str">
        <f>IFERROR(VLOOKUP($A1467,[1]products_2021_10_19_12_46_45!$A$3:$S$481,8,FALSE),"")</f>
        <v/>
      </c>
      <c r="M1467" s="2" t="str">
        <f>IFERROR(VLOOKUP($A1467,[1]products_2021_10_19_12_46_45!$A$3:$S$481,9,FALSE),"")</f>
        <v>Campera, Penitenciaría</v>
      </c>
      <c r="N1467" s="2">
        <f>IFERROR(VLOOKUP(C1467,[2]articulo!$A$1:$D$9000,4,FALSE),"")</f>
        <v>4679.99</v>
      </c>
      <c r="O1467" s="2" t="str">
        <f>VLOOKUP($A1467,[1]products_2021_10_19_12_46_45!$A$3:$S$481,18,FALSE)</f>
        <v>https://rerda.com/6568/campera-rompeviento-gris.jpg,https://rerda.com/6569/campera-rompeviento-gris.jpg,https://rerda.com/6570/campera-rompeviento-gris.jpg,https://rerda.com/6567/campera-rompeviento-gris.jpg</v>
      </c>
      <c r="P1467" s="2">
        <f>IFERROR(VLOOKUP(B1467,[3]stock!$A$1:$B$9000,2,FALSE),"0")</f>
        <v>2</v>
      </c>
      <c r="Q1467" s="2">
        <f>VLOOKUP($A1467,[1]products_2021_10_19_12_46_45!$A$3:$S$481,11,FALSE)</f>
        <v>5</v>
      </c>
      <c r="R1467" s="2">
        <f>VLOOKUP($A1467,[1]products_2021_10_19_12_46_45!$A$3:$S$481,12,FALSE)</f>
        <v>5</v>
      </c>
      <c r="S1467" s="2">
        <f>VLOOKUP($A1467,[1]products_2021_10_19_12_46_45!$A$3:$S$481,13,FALSE)</f>
        <v>5</v>
      </c>
      <c r="T1467" s="2">
        <f>VLOOKUP($A1467,[1]products_2021_10_19_12_46_45!$A$3:$S$481,14,FALSE)</f>
        <v>0.03</v>
      </c>
      <c r="U1467" s="2"/>
      <c r="V1467" s="2"/>
      <c r="W1467" s="2"/>
      <c r="X1467" s="2"/>
      <c r="Y1467" s="2"/>
      <c r="Z1467" s="2"/>
      <c r="AA1467" s="2"/>
      <c r="AB1467" s="2"/>
      <c r="AC1467" s="2"/>
      <c r="AD1467" s="2"/>
      <c r="AE1467" s="2"/>
      <c r="AF1467" s="2"/>
      <c r="AG1467" s="2"/>
      <c r="AH1467" s="2"/>
      <c r="AI1467" s="2"/>
      <c r="AJ1467" s="2"/>
      <c r="AK1467" s="2"/>
      <c r="AL1467" s="2"/>
      <c r="AM1467" s="2"/>
      <c r="AN1467" s="2"/>
      <c r="AO1467" s="2"/>
      <c r="AP1467" s="2"/>
      <c r="AQ1467" s="2"/>
      <c r="AR1467" s="2"/>
      <c r="AS1467" s="2"/>
    </row>
    <row r="1468" spans="1:45" hidden="1" x14ac:dyDescent="0.25">
      <c r="A1468" s="2">
        <v>814</v>
      </c>
      <c r="B1468" s="2">
        <v>510108304</v>
      </c>
      <c r="C1468" s="2">
        <f>VLOOKUP($A1468,[1]products_2021_10_19_12_46_45!$A$3:$S$481,3,FALSE)</f>
        <v>5101083</v>
      </c>
      <c r="D1468" s="2" t="str">
        <f>VLOOKUP($A1468,[1]products_2021_10_19_12_46_45!$A$3:$S$481,4,FALSE)</f>
        <v>Campera rompeviento Gris</v>
      </c>
      <c r="E1468" s="3" t="s">
        <v>49</v>
      </c>
      <c r="F1468" s="4"/>
      <c r="G1468" s="2" t="str">
        <f>VLOOKUP($A1468,[1]products_2021_10_19_12_46_45!$A$3:$S$481,16,FALSE)</f>
        <v>&lt;p&gt;Cuello desmontable con peluche. Capucha interna desmontable. Compuesta en tracker, interior de tela red.&lt;/p&gt;</v>
      </c>
      <c r="H1468" s="2" t="str">
        <f>IFERROR(VLOOKUP($A1468,[1]products_2021_10_19_12_46_45!$A$3:$S$481,17,FALSE),"")</f>
        <v>&lt;p&gt;Carteles internos y externos con leyenda de POLICIA.&lt;/p&gt;</v>
      </c>
      <c r="I1468" s="2" t="str">
        <f>VLOOKUP($A1468,[1]products_2021_10_19_12_46_45!$A$3:$S$481,5,FALSE)</f>
        <v>Indumentaria militar</v>
      </c>
      <c r="J1468" s="2" t="str">
        <f>IFERROR(VLOOKUP($A1468,[1]products_2021_10_19_12_46_45!$A$3:$S$481,6,FALSE),"")</f>
        <v>Camperas Policiales y Seguridad Privada</v>
      </c>
      <c r="K1468" s="2" t="str">
        <f>IFERROR(VLOOKUP($A1468,[1]products_2021_10_19_12_46_45!$A$3:$S$481,7,FALSE),"")</f>
        <v/>
      </c>
      <c r="L1468" s="2" t="str">
        <f>IFERROR(VLOOKUP($A1468,[1]products_2021_10_19_12_46_45!$A$3:$S$481,8,FALSE),"")</f>
        <v/>
      </c>
      <c r="M1468" s="2" t="str">
        <f>IFERROR(VLOOKUP($A1468,[1]products_2021_10_19_12_46_45!$A$3:$S$481,9,FALSE),"")</f>
        <v>Campera, Penitenciaría</v>
      </c>
      <c r="N1468" s="2">
        <f>IFERROR(VLOOKUP(C1468,[2]articulo!$A$1:$D$9000,4,FALSE),"")</f>
        <v>4679.99</v>
      </c>
      <c r="O1468" s="2" t="str">
        <f>VLOOKUP($A1468,[1]products_2021_10_19_12_46_45!$A$3:$S$481,18,FALSE)</f>
        <v>https://rerda.com/6568/campera-rompeviento-gris.jpg,https://rerda.com/6569/campera-rompeviento-gris.jpg,https://rerda.com/6570/campera-rompeviento-gris.jpg,https://rerda.com/6567/campera-rompeviento-gris.jpg</v>
      </c>
      <c r="P1468" s="2">
        <f>IFERROR(VLOOKUP(B1468,[3]stock!$A$1:$B$9000,2,FALSE),"0")</f>
        <v>1</v>
      </c>
      <c r="Q1468" s="2">
        <f>VLOOKUP($A1468,[1]products_2021_10_19_12_46_45!$A$3:$S$481,11,FALSE)</f>
        <v>5</v>
      </c>
      <c r="R1468" s="2">
        <f>VLOOKUP($A1468,[1]products_2021_10_19_12_46_45!$A$3:$S$481,12,FALSE)</f>
        <v>5</v>
      </c>
      <c r="S1468" s="2">
        <f>VLOOKUP($A1468,[1]products_2021_10_19_12_46_45!$A$3:$S$481,13,FALSE)</f>
        <v>5</v>
      </c>
      <c r="T1468" s="2">
        <f>VLOOKUP($A1468,[1]products_2021_10_19_12_46_45!$A$3:$S$481,14,FALSE)</f>
        <v>0.03</v>
      </c>
      <c r="U1468" s="2"/>
      <c r="V1468" s="2"/>
      <c r="W1468" s="2"/>
      <c r="X1468" s="2"/>
      <c r="Y1468" s="2"/>
      <c r="Z1468" s="2"/>
      <c r="AA1468" s="2"/>
      <c r="AB1468" s="2"/>
      <c r="AC1468" s="2"/>
      <c r="AD1468" s="2"/>
      <c r="AE1468" s="2"/>
      <c r="AF1468" s="2"/>
      <c r="AG1468" s="2"/>
      <c r="AH1468" s="2"/>
      <c r="AI1468" s="2"/>
      <c r="AJ1468" s="2"/>
      <c r="AK1468" s="2"/>
      <c r="AL1468" s="2"/>
      <c r="AM1468" s="2"/>
      <c r="AN1468" s="2"/>
      <c r="AO1468" s="2"/>
      <c r="AP1468" s="2"/>
      <c r="AQ1468" s="2"/>
      <c r="AR1468" s="2"/>
      <c r="AS1468" s="2"/>
    </row>
    <row r="1469" spans="1:45" hidden="1" x14ac:dyDescent="0.25">
      <c r="A1469" s="2">
        <v>814</v>
      </c>
      <c r="B1469" s="2">
        <v>510108305</v>
      </c>
      <c r="C1469" s="2">
        <f>VLOOKUP($A1469,[1]products_2021_10_19_12_46_45!$A$3:$S$481,3,FALSE)</f>
        <v>5101083</v>
      </c>
      <c r="D1469" s="2" t="str">
        <f>VLOOKUP($A1469,[1]products_2021_10_19_12_46_45!$A$3:$S$481,4,FALSE)</f>
        <v>Campera rompeviento Gris</v>
      </c>
      <c r="E1469" s="3" t="s">
        <v>50</v>
      </c>
      <c r="F1469" s="4"/>
      <c r="G1469" s="2" t="str">
        <f>VLOOKUP($A1469,[1]products_2021_10_19_12_46_45!$A$3:$S$481,16,FALSE)</f>
        <v>&lt;p&gt;Cuello desmontable con peluche. Capucha interna desmontable. Compuesta en tracker, interior de tela red.&lt;/p&gt;</v>
      </c>
      <c r="H1469" s="2" t="str">
        <f>IFERROR(VLOOKUP($A1469,[1]products_2021_10_19_12_46_45!$A$3:$S$481,17,FALSE),"")</f>
        <v>&lt;p&gt;Carteles internos y externos con leyenda de POLICIA.&lt;/p&gt;</v>
      </c>
      <c r="I1469" s="2" t="str">
        <f>VLOOKUP($A1469,[1]products_2021_10_19_12_46_45!$A$3:$S$481,5,FALSE)</f>
        <v>Indumentaria militar</v>
      </c>
      <c r="J1469" s="2" t="str">
        <f>IFERROR(VLOOKUP($A1469,[1]products_2021_10_19_12_46_45!$A$3:$S$481,6,FALSE),"")</f>
        <v>Camperas Policiales y Seguridad Privada</v>
      </c>
      <c r="K1469" s="2" t="str">
        <f>IFERROR(VLOOKUP($A1469,[1]products_2021_10_19_12_46_45!$A$3:$S$481,7,FALSE),"")</f>
        <v/>
      </c>
      <c r="L1469" s="2" t="str">
        <f>IFERROR(VLOOKUP($A1469,[1]products_2021_10_19_12_46_45!$A$3:$S$481,8,FALSE),"")</f>
        <v/>
      </c>
      <c r="M1469" s="2" t="str">
        <f>IFERROR(VLOOKUP($A1469,[1]products_2021_10_19_12_46_45!$A$3:$S$481,9,FALSE),"")</f>
        <v>Campera, Penitenciaría</v>
      </c>
      <c r="N1469" s="2">
        <f>IFERROR(VLOOKUP(C1469,[2]articulo!$A$1:$D$9000,4,FALSE),"")</f>
        <v>4679.99</v>
      </c>
      <c r="O1469" s="2" t="str">
        <f>VLOOKUP($A1469,[1]products_2021_10_19_12_46_45!$A$3:$S$481,18,FALSE)</f>
        <v>https://rerda.com/6568/campera-rompeviento-gris.jpg,https://rerda.com/6569/campera-rompeviento-gris.jpg,https://rerda.com/6570/campera-rompeviento-gris.jpg,https://rerda.com/6567/campera-rompeviento-gris.jpg</v>
      </c>
      <c r="P1469" s="2">
        <f>IFERROR(VLOOKUP(B1469,[3]stock!$A$1:$B$9000,2,FALSE),"0")</f>
        <v>4</v>
      </c>
      <c r="Q1469" s="2">
        <f>VLOOKUP($A1469,[1]products_2021_10_19_12_46_45!$A$3:$S$481,11,FALSE)</f>
        <v>5</v>
      </c>
      <c r="R1469" s="2">
        <f>VLOOKUP($A1469,[1]products_2021_10_19_12_46_45!$A$3:$S$481,12,FALSE)</f>
        <v>5</v>
      </c>
      <c r="S1469" s="2">
        <f>VLOOKUP($A1469,[1]products_2021_10_19_12_46_45!$A$3:$S$481,13,FALSE)</f>
        <v>5</v>
      </c>
      <c r="T1469" s="2">
        <f>VLOOKUP($A1469,[1]products_2021_10_19_12_46_45!$A$3:$S$481,14,FALSE)</f>
        <v>0.03</v>
      </c>
      <c r="U1469" s="2"/>
      <c r="V1469" s="2"/>
      <c r="W1469" s="2"/>
      <c r="X1469" s="2"/>
      <c r="Y1469" s="2"/>
      <c r="Z1469" s="2"/>
      <c r="AA1469" s="2"/>
      <c r="AB1469" s="2"/>
      <c r="AC1469" s="2"/>
      <c r="AD1469" s="2"/>
      <c r="AE1469" s="2"/>
      <c r="AF1469" s="2"/>
      <c r="AG1469" s="2"/>
      <c r="AH1469" s="2"/>
      <c r="AI1469" s="2"/>
      <c r="AJ1469" s="2"/>
      <c r="AK1469" s="2"/>
      <c r="AL1469" s="2"/>
      <c r="AM1469" s="2"/>
      <c r="AN1469" s="2"/>
      <c r="AO1469" s="2"/>
      <c r="AP1469" s="2"/>
      <c r="AQ1469" s="2"/>
      <c r="AR1469" s="2"/>
      <c r="AS1469" s="2"/>
    </row>
    <row r="1470" spans="1:45" hidden="1" x14ac:dyDescent="0.25">
      <c r="A1470" s="2">
        <v>814</v>
      </c>
      <c r="B1470" s="2">
        <v>510108306</v>
      </c>
      <c r="C1470" s="2">
        <f>VLOOKUP($A1470,[1]products_2021_10_19_12_46_45!$A$3:$S$481,3,FALSE)</f>
        <v>5101083</v>
      </c>
      <c r="D1470" s="2" t="str">
        <f>VLOOKUP($A1470,[1]products_2021_10_19_12_46_45!$A$3:$S$481,4,FALSE)</f>
        <v>Campera rompeviento Gris</v>
      </c>
      <c r="E1470" s="3" t="s">
        <v>51</v>
      </c>
      <c r="F1470" s="4"/>
      <c r="G1470" s="2" t="str">
        <f>VLOOKUP($A1470,[1]products_2021_10_19_12_46_45!$A$3:$S$481,16,FALSE)</f>
        <v>&lt;p&gt;Cuello desmontable con peluche. Capucha interna desmontable. Compuesta en tracker, interior de tela red.&lt;/p&gt;</v>
      </c>
      <c r="H1470" s="2" t="str">
        <f>IFERROR(VLOOKUP($A1470,[1]products_2021_10_19_12_46_45!$A$3:$S$481,17,FALSE),"")</f>
        <v>&lt;p&gt;Carteles internos y externos con leyenda de POLICIA.&lt;/p&gt;</v>
      </c>
      <c r="I1470" s="2" t="str">
        <f>VLOOKUP($A1470,[1]products_2021_10_19_12_46_45!$A$3:$S$481,5,FALSE)</f>
        <v>Indumentaria militar</v>
      </c>
      <c r="J1470" s="2" t="str">
        <f>IFERROR(VLOOKUP($A1470,[1]products_2021_10_19_12_46_45!$A$3:$S$481,6,FALSE),"")</f>
        <v>Camperas Policiales y Seguridad Privada</v>
      </c>
      <c r="K1470" s="2" t="str">
        <f>IFERROR(VLOOKUP($A1470,[1]products_2021_10_19_12_46_45!$A$3:$S$481,7,FALSE),"")</f>
        <v/>
      </c>
      <c r="L1470" s="2" t="str">
        <f>IFERROR(VLOOKUP($A1470,[1]products_2021_10_19_12_46_45!$A$3:$S$481,8,FALSE),"")</f>
        <v/>
      </c>
      <c r="M1470" s="2" t="str">
        <f>IFERROR(VLOOKUP($A1470,[1]products_2021_10_19_12_46_45!$A$3:$S$481,9,FALSE),"")</f>
        <v>Campera, Penitenciaría</v>
      </c>
      <c r="N1470" s="2">
        <f>IFERROR(VLOOKUP(C1470,[2]articulo!$A$1:$D$9000,4,FALSE),"")</f>
        <v>4679.99</v>
      </c>
      <c r="O1470" s="2" t="str">
        <f>VLOOKUP($A1470,[1]products_2021_10_19_12_46_45!$A$3:$S$481,18,FALSE)</f>
        <v>https://rerda.com/6568/campera-rompeviento-gris.jpg,https://rerda.com/6569/campera-rompeviento-gris.jpg,https://rerda.com/6570/campera-rompeviento-gris.jpg,https://rerda.com/6567/campera-rompeviento-gris.jpg</v>
      </c>
      <c r="P1470" s="2">
        <f>IFERROR(VLOOKUP(B1470,[3]stock!$A$1:$B$9000,2,FALSE),"0")</f>
        <v>3</v>
      </c>
      <c r="Q1470" s="2">
        <f>VLOOKUP($A1470,[1]products_2021_10_19_12_46_45!$A$3:$S$481,11,FALSE)</f>
        <v>5</v>
      </c>
      <c r="R1470" s="2">
        <f>VLOOKUP($A1470,[1]products_2021_10_19_12_46_45!$A$3:$S$481,12,FALSE)</f>
        <v>5</v>
      </c>
      <c r="S1470" s="2">
        <f>VLOOKUP($A1470,[1]products_2021_10_19_12_46_45!$A$3:$S$481,13,FALSE)</f>
        <v>5</v>
      </c>
      <c r="T1470" s="2">
        <f>VLOOKUP($A1470,[1]products_2021_10_19_12_46_45!$A$3:$S$481,14,FALSE)</f>
        <v>0.03</v>
      </c>
      <c r="U1470" s="2"/>
      <c r="V1470" s="2"/>
      <c r="W1470" s="2"/>
      <c r="X1470" s="2"/>
      <c r="Y1470" s="2"/>
      <c r="Z1470" s="2"/>
      <c r="AA1470" s="2"/>
      <c r="AB1470" s="2"/>
      <c r="AC1470" s="2"/>
      <c r="AD1470" s="2"/>
      <c r="AE1470" s="2"/>
      <c r="AF1470" s="2"/>
      <c r="AG1470" s="2"/>
      <c r="AH1470" s="2"/>
      <c r="AI1470" s="2"/>
      <c r="AJ1470" s="2"/>
      <c r="AK1470" s="2"/>
      <c r="AL1470" s="2"/>
      <c r="AM1470" s="2"/>
      <c r="AN1470" s="2"/>
      <c r="AO1470" s="2"/>
      <c r="AP1470" s="2"/>
      <c r="AQ1470" s="2"/>
      <c r="AR1470" s="2"/>
      <c r="AS1470" s="2"/>
    </row>
    <row r="1471" spans="1:45" hidden="1" x14ac:dyDescent="0.25">
      <c r="A1471" s="2">
        <v>814</v>
      </c>
      <c r="B1471" s="2">
        <v>510108307</v>
      </c>
      <c r="C1471" s="2">
        <f>VLOOKUP($A1471,[1]products_2021_10_19_12_46_45!$A$3:$S$481,3,FALSE)</f>
        <v>5101083</v>
      </c>
      <c r="D1471" s="2" t="str">
        <f>VLOOKUP($A1471,[1]products_2021_10_19_12_46_45!$A$3:$S$481,4,FALSE)</f>
        <v>Campera rompeviento Gris</v>
      </c>
      <c r="E1471" s="3" t="s">
        <v>57</v>
      </c>
      <c r="F1471" s="4"/>
      <c r="G1471" s="2" t="str">
        <f>VLOOKUP($A1471,[1]products_2021_10_19_12_46_45!$A$3:$S$481,16,FALSE)</f>
        <v>&lt;p&gt;Cuello desmontable con peluche. Capucha interna desmontable. Compuesta en tracker, interior de tela red.&lt;/p&gt;</v>
      </c>
      <c r="H1471" s="2" t="str">
        <f>IFERROR(VLOOKUP($A1471,[1]products_2021_10_19_12_46_45!$A$3:$S$481,17,FALSE),"")</f>
        <v>&lt;p&gt;Carteles internos y externos con leyenda de POLICIA.&lt;/p&gt;</v>
      </c>
      <c r="I1471" s="2" t="str">
        <f>VLOOKUP($A1471,[1]products_2021_10_19_12_46_45!$A$3:$S$481,5,FALSE)</f>
        <v>Indumentaria militar</v>
      </c>
      <c r="J1471" s="2" t="str">
        <f>IFERROR(VLOOKUP($A1471,[1]products_2021_10_19_12_46_45!$A$3:$S$481,6,FALSE),"")</f>
        <v>Camperas Policiales y Seguridad Privada</v>
      </c>
      <c r="K1471" s="2" t="str">
        <f>IFERROR(VLOOKUP($A1471,[1]products_2021_10_19_12_46_45!$A$3:$S$481,7,FALSE),"")</f>
        <v/>
      </c>
      <c r="L1471" s="2" t="str">
        <f>IFERROR(VLOOKUP($A1471,[1]products_2021_10_19_12_46_45!$A$3:$S$481,8,FALSE),"")</f>
        <v/>
      </c>
      <c r="M1471" s="2" t="str">
        <f>IFERROR(VLOOKUP($A1471,[1]products_2021_10_19_12_46_45!$A$3:$S$481,9,FALSE),"")</f>
        <v>Campera, Penitenciaría</v>
      </c>
      <c r="N1471" s="2">
        <f>IFERROR(VLOOKUP(C1471,[2]articulo!$A$1:$D$9000,4,FALSE),"")</f>
        <v>4679.99</v>
      </c>
      <c r="O1471" s="2" t="str">
        <f>VLOOKUP($A1471,[1]products_2021_10_19_12_46_45!$A$3:$S$481,18,FALSE)</f>
        <v>https://rerda.com/6568/campera-rompeviento-gris.jpg,https://rerda.com/6569/campera-rompeviento-gris.jpg,https://rerda.com/6570/campera-rompeviento-gris.jpg,https://rerda.com/6567/campera-rompeviento-gris.jpg</v>
      </c>
      <c r="P1471" s="2">
        <f>IFERROR(VLOOKUP(B1471,[3]stock!$A$1:$B$9000,2,FALSE),"0")</f>
        <v>6</v>
      </c>
      <c r="Q1471" s="2">
        <f>VLOOKUP($A1471,[1]products_2021_10_19_12_46_45!$A$3:$S$481,11,FALSE)</f>
        <v>5</v>
      </c>
      <c r="R1471" s="2">
        <f>VLOOKUP($A1471,[1]products_2021_10_19_12_46_45!$A$3:$S$481,12,FALSE)</f>
        <v>5</v>
      </c>
      <c r="S1471" s="2">
        <f>VLOOKUP($A1471,[1]products_2021_10_19_12_46_45!$A$3:$S$481,13,FALSE)</f>
        <v>5</v>
      </c>
      <c r="T1471" s="2">
        <f>VLOOKUP($A1471,[1]products_2021_10_19_12_46_45!$A$3:$S$481,14,FALSE)</f>
        <v>0.03</v>
      </c>
      <c r="U1471" s="2"/>
      <c r="V1471" s="2"/>
      <c r="W1471" s="2"/>
      <c r="X1471" s="2"/>
      <c r="Y1471" s="2"/>
      <c r="Z1471" s="2"/>
      <c r="AA1471" s="2"/>
      <c r="AB1471" s="2"/>
      <c r="AC1471" s="2"/>
      <c r="AD1471" s="2"/>
      <c r="AE1471" s="2"/>
      <c r="AF1471" s="2"/>
      <c r="AG1471" s="2"/>
      <c r="AH1471" s="2"/>
      <c r="AI1471" s="2"/>
      <c r="AJ1471" s="2"/>
      <c r="AK1471" s="2"/>
      <c r="AL1471" s="2"/>
      <c r="AM1471" s="2"/>
      <c r="AN1471" s="2"/>
      <c r="AO1471" s="2"/>
      <c r="AP1471" s="2"/>
      <c r="AQ1471" s="2"/>
      <c r="AR1471" s="2"/>
      <c r="AS1471" s="2"/>
    </row>
    <row r="1472" spans="1:45" hidden="1" x14ac:dyDescent="0.25">
      <c r="A1472" s="2">
        <v>814</v>
      </c>
      <c r="B1472" s="2">
        <v>510108308</v>
      </c>
      <c r="C1472" s="2">
        <f>VLOOKUP($A1472,[1]products_2021_10_19_12_46_45!$A$3:$S$481,3,FALSE)</f>
        <v>5101083</v>
      </c>
      <c r="D1472" s="2" t="str">
        <f>VLOOKUP($A1472,[1]products_2021_10_19_12_46_45!$A$3:$S$481,4,FALSE)</f>
        <v>Campera rompeviento Gris</v>
      </c>
      <c r="E1472" s="3" t="s">
        <v>58</v>
      </c>
      <c r="F1472" s="4"/>
      <c r="G1472" s="2" t="str">
        <f>VLOOKUP($A1472,[1]products_2021_10_19_12_46_45!$A$3:$S$481,16,FALSE)</f>
        <v>&lt;p&gt;Cuello desmontable con peluche. Capucha interna desmontable. Compuesta en tracker, interior de tela red.&lt;/p&gt;</v>
      </c>
      <c r="H1472" s="2" t="str">
        <f>IFERROR(VLOOKUP($A1472,[1]products_2021_10_19_12_46_45!$A$3:$S$481,17,FALSE),"")</f>
        <v>&lt;p&gt;Carteles internos y externos con leyenda de POLICIA.&lt;/p&gt;</v>
      </c>
      <c r="I1472" s="2" t="str">
        <f>VLOOKUP($A1472,[1]products_2021_10_19_12_46_45!$A$3:$S$481,5,FALSE)</f>
        <v>Indumentaria militar</v>
      </c>
      <c r="J1472" s="2" t="str">
        <f>IFERROR(VLOOKUP($A1472,[1]products_2021_10_19_12_46_45!$A$3:$S$481,6,FALSE),"")</f>
        <v>Camperas Policiales y Seguridad Privada</v>
      </c>
      <c r="K1472" s="2" t="str">
        <f>IFERROR(VLOOKUP($A1472,[1]products_2021_10_19_12_46_45!$A$3:$S$481,7,FALSE),"")</f>
        <v/>
      </c>
      <c r="L1472" s="2" t="str">
        <f>IFERROR(VLOOKUP($A1472,[1]products_2021_10_19_12_46_45!$A$3:$S$481,8,FALSE),"")</f>
        <v/>
      </c>
      <c r="M1472" s="2" t="str">
        <f>IFERROR(VLOOKUP($A1472,[1]products_2021_10_19_12_46_45!$A$3:$S$481,9,FALSE),"")</f>
        <v>Campera, Penitenciaría</v>
      </c>
      <c r="N1472" s="2">
        <f>IFERROR(VLOOKUP(C1472,[2]articulo!$A$1:$D$9000,4,FALSE),"")</f>
        <v>4679.99</v>
      </c>
      <c r="O1472" s="2" t="str">
        <f>VLOOKUP($A1472,[1]products_2021_10_19_12_46_45!$A$3:$S$481,18,FALSE)</f>
        <v>https://rerda.com/6568/campera-rompeviento-gris.jpg,https://rerda.com/6569/campera-rompeviento-gris.jpg,https://rerda.com/6570/campera-rompeviento-gris.jpg,https://rerda.com/6567/campera-rompeviento-gris.jpg</v>
      </c>
      <c r="P1472" s="2">
        <f>IFERROR(VLOOKUP(B1472,[3]stock!$A$1:$B$9000,2,FALSE),"0")</f>
        <v>0</v>
      </c>
      <c r="Q1472" s="2">
        <f>VLOOKUP($A1472,[1]products_2021_10_19_12_46_45!$A$3:$S$481,11,FALSE)</f>
        <v>5</v>
      </c>
      <c r="R1472" s="2">
        <f>VLOOKUP($A1472,[1]products_2021_10_19_12_46_45!$A$3:$S$481,12,FALSE)</f>
        <v>5</v>
      </c>
      <c r="S1472" s="2">
        <f>VLOOKUP($A1472,[1]products_2021_10_19_12_46_45!$A$3:$S$481,13,FALSE)</f>
        <v>5</v>
      </c>
      <c r="T1472" s="2">
        <f>VLOOKUP($A1472,[1]products_2021_10_19_12_46_45!$A$3:$S$481,14,FALSE)</f>
        <v>0.03</v>
      </c>
      <c r="U1472" s="2"/>
      <c r="V1472" s="2"/>
      <c r="W1472" s="2"/>
      <c r="X1472" s="2"/>
      <c r="Y1472" s="2"/>
      <c r="Z1472" s="2"/>
      <c r="AA1472" s="2"/>
      <c r="AB1472" s="2"/>
      <c r="AC1472" s="2"/>
      <c r="AD1472" s="2"/>
      <c r="AE1472" s="2"/>
      <c r="AF1472" s="2"/>
      <c r="AG1472" s="2"/>
      <c r="AH1472" s="2"/>
      <c r="AI1472" s="2"/>
      <c r="AJ1472" s="2"/>
      <c r="AK1472" s="2"/>
      <c r="AL1472" s="2"/>
      <c r="AM1472" s="2"/>
      <c r="AN1472" s="2"/>
      <c r="AO1472" s="2"/>
      <c r="AP1472" s="2"/>
      <c r="AQ1472" s="2"/>
      <c r="AR1472" s="2"/>
      <c r="AS1472" s="2"/>
    </row>
    <row r="1473" spans="1:45" hidden="1" x14ac:dyDescent="0.25">
      <c r="A1473" s="2">
        <v>814</v>
      </c>
      <c r="B1473" s="2">
        <v>510108309</v>
      </c>
      <c r="C1473" s="2">
        <f>VLOOKUP($A1473,[1]products_2021_10_19_12_46_45!$A$3:$S$481,3,FALSE)</f>
        <v>5101083</v>
      </c>
      <c r="D1473" s="2" t="str">
        <f>VLOOKUP($A1473,[1]products_2021_10_19_12_46_45!$A$3:$S$481,4,FALSE)</f>
        <v>Campera rompeviento Gris</v>
      </c>
      <c r="E1473" s="3" t="s">
        <v>59</v>
      </c>
      <c r="F1473" s="4"/>
      <c r="G1473" s="2" t="str">
        <f>VLOOKUP($A1473,[1]products_2021_10_19_12_46_45!$A$3:$S$481,16,FALSE)</f>
        <v>&lt;p&gt;Cuello desmontable con peluche. Capucha interna desmontable. Compuesta en tracker, interior de tela red.&lt;/p&gt;</v>
      </c>
      <c r="H1473" s="2" t="str">
        <f>IFERROR(VLOOKUP($A1473,[1]products_2021_10_19_12_46_45!$A$3:$S$481,17,FALSE),"")</f>
        <v>&lt;p&gt;Carteles internos y externos con leyenda de POLICIA.&lt;/p&gt;</v>
      </c>
      <c r="I1473" s="2" t="str">
        <f>VLOOKUP($A1473,[1]products_2021_10_19_12_46_45!$A$3:$S$481,5,FALSE)</f>
        <v>Indumentaria militar</v>
      </c>
      <c r="J1473" s="2" t="str">
        <f>IFERROR(VLOOKUP($A1473,[1]products_2021_10_19_12_46_45!$A$3:$S$481,6,FALSE),"")</f>
        <v>Camperas Policiales y Seguridad Privada</v>
      </c>
      <c r="K1473" s="2" t="str">
        <f>IFERROR(VLOOKUP($A1473,[1]products_2021_10_19_12_46_45!$A$3:$S$481,7,FALSE),"")</f>
        <v/>
      </c>
      <c r="L1473" s="2" t="str">
        <f>IFERROR(VLOOKUP($A1473,[1]products_2021_10_19_12_46_45!$A$3:$S$481,8,FALSE),"")</f>
        <v/>
      </c>
      <c r="M1473" s="2" t="str">
        <f>IFERROR(VLOOKUP($A1473,[1]products_2021_10_19_12_46_45!$A$3:$S$481,9,FALSE),"")</f>
        <v>Campera, Penitenciaría</v>
      </c>
      <c r="N1473" s="2">
        <f>IFERROR(VLOOKUP(C1473,[2]articulo!$A$1:$D$9000,4,FALSE),"")</f>
        <v>4679.99</v>
      </c>
      <c r="O1473" s="2" t="str">
        <f>VLOOKUP($A1473,[1]products_2021_10_19_12_46_45!$A$3:$S$481,18,FALSE)</f>
        <v>https://rerda.com/6568/campera-rompeviento-gris.jpg,https://rerda.com/6569/campera-rompeviento-gris.jpg,https://rerda.com/6570/campera-rompeviento-gris.jpg,https://rerda.com/6567/campera-rompeviento-gris.jpg</v>
      </c>
      <c r="P1473" s="2">
        <f>IFERROR(VLOOKUP(B1473,[3]stock!$A$1:$B$9000,2,FALSE),"0")</f>
        <v>0</v>
      </c>
      <c r="Q1473" s="2">
        <f>VLOOKUP($A1473,[1]products_2021_10_19_12_46_45!$A$3:$S$481,11,FALSE)</f>
        <v>5</v>
      </c>
      <c r="R1473" s="2">
        <f>VLOOKUP($A1473,[1]products_2021_10_19_12_46_45!$A$3:$S$481,12,FALSE)</f>
        <v>5</v>
      </c>
      <c r="S1473" s="2">
        <f>VLOOKUP($A1473,[1]products_2021_10_19_12_46_45!$A$3:$S$481,13,FALSE)</f>
        <v>5</v>
      </c>
      <c r="T1473" s="2">
        <f>VLOOKUP($A1473,[1]products_2021_10_19_12_46_45!$A$3:$S$481,14,FALSE)</f>
        <v>0.03</v>
      </c>
      <c r="U1473" s="2"/>
      <c r="V1473" s="2"/>
      <c r="W1473" s="2"/>
      <c r="X1473" s="2"/>
      <c r="Y1473" s="2"/>
      <c r="Z1473" s="2"/>
      <c r="AA1473" s="2"/>
      <c r="AB1473" s="2"/>
      <c r="AC1473" s="2"/>
      <c r="AD1473" s="2"/>
      <c r="AE1473" s="2"/>
      <c r="AF1473" s="2"/>
      <c r="AG1473" s="2"/>
      <c r="AH1473" s="2"/>
      <c r="AI1473" s="2"/>
      <c r="AJ1473" s="2"/>
      <c r="AK1473" s="2"/>
      <c r="AL1473" s="2"/>
      <c r="AM1473" s="2"/>
      <c r="AN1473" s="2"/>
      <c r="AO1473" s="2"/>
      <c r="AP1473" s="2"/>
      <c r="AQ1473" s="2"/>
      <c r="AR1473" s="2"/>
      <c r="AS1473" s="2"/>
    </row>
    <row r="1474" spans="1:45" hidden="1" x14ac:dyDescent="0.25">
      <c r="A1474" s="2">
        <v>814</v>
      </c>
      <c r="B1474" s="2">
        <v>510108310</v>
      </c>
      <c r="C1474" s="2">
        <f>VLOOKUP($A1474,[1]products_2021_10_19_12_46_45!$A$3:$S$481,3,FALSE)</f>
        <v>5101083</v>
      </c>
      <c r="D1474" s="2" t="str">
        <f>VLOOKUP($A1474,[1]products_2021_10_19_12_46_45!$A$3:$S$481,4,FALSE)</f>
        <v>Campera rompeviento Gris</v>
      </c>
      <c r="E1474" s="3" t="s">
        <v>60</v>
      </c>
      <c r="F1474" s="4"/>
      <c r="G1474" s="2" t="str">
        <f>VLOOKUP($A1474,[1]products_2021_10_19_12_46_45!$A$3:$S$481,16,FALSE)</f>
        <v>&lt;p&gt;Cuello desmontable con peluche. Capucha interna desmontable. Compuesta en tracker, interior de tela red.&lt;/p&gt;</v>
      </c>
      <c r="H1474" s="2" t="str">
        <f>IFERROR(VLOOKUP($A1474,[1]products_2021_10_19_12_46_45!$A$3:$S$481,17,FALSE),"")</f>
        <v>&lt;p&gt;Carteles internos y externos con leyenda de POLICIA.&lt;/p&gt;</v>
      </c>
      <c r="I1474" s="2" t="str">
        <f>VLOOKUP($A1474,[1]products_2021_10_19_12_46_45!$A$3:$S$481,5,FALSE)</f>
        <v>Indumentaria militar</v>
      </c>
      <c r="J1474" s="2" t="str">
        <f>IFERROR(VLOOKUP($A1474,[1]products_2021_10_19_12_46_45!$A$3:$S$481,6,FALSE),"")</f>
        <v>Camperas Policiales y Seguridad Privada</v>
      </c>
      <c r="K1474" s="2" t="str">
        <f>IFERROR(VLOOKUP($A1474,[1]products_2021_10_19_12_46_45!$A$3:$S$481,7,FALSE),"")</f>
        <v/>
      </c>
      <c r="L1474" s="2" t="str">
        <f>IFERROR(VLOOKUP($A1474,[1]products_2021_10_19_12_46_45!$A$3:$S$481,8,FALSE),"")</f>
        <v/>
      </c>
      <c r="M1474" s="2" t="str">
        <f>IFERROR(VLOOKUP($A1474,[1]products_2021_10_19_12_46_45!$A$3:$S$481,9,FALSE),"")</f>
        <v>Campera, Penitenciaría</v>
      </c>
      <c r="N1474" s="2">
        <f>IFERROR(VLOOKUP(C1474,[2]articulo!$A$1:$D$9000,4,FALSE),"")</f>
        <v>4679.99</v>
      </c>
      <c r="O1474" s="2" t="str">
        <f>VLOOKUP($A1474,[1]products_2021_10_19_12_46_45!$A$3:$S$481,18,FALSE)</f>
        <v>https://rerda.com/6568/campera-rompeviento-gris.jpg,https://rerda.com/6569/campera-rompeviento-gris.jpg,https://rerda.com/6570/campera-rompeviento-gris.jpg,https://rerda.com/6567/campera-rompeviento-gris.jpg</v>
      </c>
      <c r="P1474" s="2">
        <f>IFERROR(VLOOKUP(B1474,[3]stock!$A$1:$B$9000,2,FALSE),"0")</f>
        <v>0</v>
      </c>
      <c r="Q1474" s="2">
        <f>VLOOKUP($A1474,[1]products_2021_10_19_12_46_45!$A$3:$S$481,11,FALSE)</f>
        <v>5</v>
      </c>
      <c r="R1474" s="2">
        <f>VLOOKUP($A1474,[1]products_2021_10_19_12_46_45!$A$3:$S$481,12,FALSE)</f>
        <v>5</v>
      </c>
      <c r="S1474" s="2">
        <f>VLOOKUP($A1474,[1]products_2021_10_19_12_46_45!$A$3:$S$481,13,FALSE)</f>
        <v>5</v>
      </c>
      <c r="T1474" s="2">
        <f>VLOOKUP($A1474,[1]products_2021_10_19_12_46_45!$A$3:$S$481,14,FALSE)</f>
        <v>0.03</v>
      </c>
      <c r="U1474" s="2"/>
      <c r="V1474" s="2"/>
      <c r="W1474" s="2"/>
      <c r="X1474" s="2"/>
      <c r="Y1474" s="2"/>
      <c r="Z1474" s="2"/>
      <c r="AA1474" s="2"/>
      <c r="AB1474" s="2"/>
      <c r="AC1474" s="2"/>
      <c r="AD1474" s="2"/>
      <c r="AE1474" s="2"/>
      <c r="AF1474" s="2"/>
      <c r="AG1474" s="2"/>
      <c r="AH1474" s="2"/>
      <c r="AI1474" s="2"/>
      <c r="AJ1474" s="2"/>
      <c r="AK1474" s="2"/>
      <c r="AL1474" s="2"/>
      <c r="AM1474" s="2"/>
      <c r="AN1474" s="2"/>
      <c r="AO1474" s="2"/>
      <c r="AP1474" s="2"/>
      <c r="AQ1474" s="2"/>
      <c r="AR1474" s="2"/>
      <c r="AS1474" s="2"/>
    </row>
    <row r="1475" spans="1:45" hidden="1" x14ac:dyDescent="0.25">
      <c r="A1475" s="2">
        <v>880</v>
      </c>
      <c r="B1475" s="2">
        <v>510108803</v>
      </c>
      <c r="C1475" s="2">
        <f>VLOOKUP($A1475,[1]products_2021_10_19_12_46_45!$A$3:$S$481,3,FALSE)</f>
        <v>5101088</v>
      </c>
      <c r="D1475" s="2" t="str">
        <f>VLOOKUP($A1475,[1]products_2021_10_19_12_46_45!$A$3:$S$481,4,FALSE)</f>
        <v>Campera ALFHA Reversible Negro Azul</v>
      </c>
      <c r="E1475" s="3" t="s">
        <v>48</v>
      </c>
      <c r="F1475" s="4"/>
      <c r="G1475" s="2" t="str">
        <f>VLOOKUP($A1475,[1]products_2021_10_19_12_46_45!$A$3:$S$481,16,FALSE)</f>
        <v>&lt;p&gt;Campera modelo aviador con corte policial y reversible.&lt;/p&gt;_x000D_
&lt;p&gt;Es un producto &lt;strong&gt;discontinuado, no tiene cambio ni devolución.&lt;/strong&gt;&lt;/p&gt;</v>
      </c>
      <c r="H1475" s="2" t="str">
        <f>IFERROR(VLOOKUP($A1475,[1]products_2021_10_19_12_46_45!$A$3:$S$481,17,FALSE),"")</f>
        <v>&lt;ul&gt;_x000D_
&lt;li&gt;Cierre de calidad YKK.&lt;/li&gt;_x000D_
&lt;li&gt;Reversible con exterior negro, e interio azul noche metalizado.&lt;/li&gt;_x000D_
&lt;li&gt;Bolsillos en mangas con cierre.&lt;/li&gt;_x000D_
&lt;li&gt;Bolsillos internos con solapas.&lt;/li&gt;_x000D_
&lt;li&gt;Cuello, cintura y mangas con puños.&lt;/li&gt;_x000D_
&lt;li&gt;Porta charreteras en los hombros.&lt;/li&gt;_x000D_
&lt;li&gt;Dos modos: El negro es modalidad policial, con las charreteras y porta lapicera en la manga. El azul es el modo Civil.&lt;/li&gt;_x000D_
&lt;/ul&gt;</v>
      </c>
      <c r="I1475" s="2" t="str">
        <f>VLOOKUP($A1475,[1]products_2021_10_19_12_46_45!$A$3:$S$481,5,FALSE)</f>
        <v>Camperas de uso civil</v>
      </c>
      <c r="J1475" s="2" t="str">
        <f>IFERROR(VLOOKUP($A1475,[1]products_2021_10_19_12_46_45!$A$3:$S$481,6,FALSE),"")</f>
        <v/>
      </c>
      <c r="K1475" s="2" t="str">
        <f>IFERROR(VLOOKUP($A1475,[1]products_2021_10_19_12_46_45!$A$3:$S$481,7,FALSE),"")</f>
        <v/>
      </c>
      <c r="L1475" s="2" t="str">
        <f>IFERROR(VLOOKUP($A1475,[1]products_2021_10_19_12_46_45!$A$3:$S$481,8,FALSE),"")</f>
        <v/>
      </c>
      <c r="M1475" s="2" t="str">
        <f>IFERROR(VLOOKUP($A1475,[1]products_2021_10_19_12_46_45!$A$3:$S$481,9,FALSE),"")</f>
        <v>Campera, Aviador, Policial</v>
      </c>
      <c r="N1475" s="2">
        <f>IFERROR(VLOOKUP(C1475,[2]articulo!$A$1:$D$9000,4,FALSE),"")</f>
        <v>7218.95</v>
      </c>
      <c r="O1475" s="2" t="str">
        <f>VLOOKUP($A1475,[1]products_2021_10_19_12_46_45!$A$3:$S$481,18,FALSE)</f>
        <v>https://rerda.com/4183/campera-alfha-reversible-negro-azul.jpg,https://rerda.com/4176/campera-alfha-reversible-negro-azul.jpg,https://rerda.com/4177/campera-alfha-reversible-negro-azul.jpg,https://rerda.com/4178/campera-alfha-reversible-negro-azul.jpg,https://rerda.com/4179/campera-alfha-reversible-negro-azul.jpg,https://rerda.com/4180/campera-alfha-reversible-negro-azul.jpg,https://rerda.com/4181/campera-alfha-reversible-negro-azul.jpg</v>
      </c>
      <c r="P1475" s="2">
        <f>IFERROR(VLOOKUP(B1475,[3]stock!$A$1:$B$9000,2,FALSE),"0")</f>
        <v>0</v>
      </c>
      <c r="Q1475" s="2">
        <f>VLOOKUP($A1475,[1]products_2021_10_19_12_46_45!$A$3:$S$481,11,FALSE)</f>
        <v>5</v>
      </c>
      <c r="R1475" s="2">
        <f>VLOOKUP($A1475,[1]products_2021_10_19_12_46_45!$A$3:$S$481,12,FALSE)</f>
        <v>5</v>
      </c>
      <c r="S1475" s="2">
        <f>VLOOKUP($A1475,[1]products_2021_10_19_12_46_45!$A$3:$S$481,13,FALSE)</f>
        <v>5</v>
      </c>
      <c r="T1475" s="2">
        <f>VLOOKUP($A1475,[1]products_2021_10_19_12_46_45!$A$3:$S$481,14,FALSE)</f>
        <v>0.03</v>
      </c>
      <c r="U1475" s="2"/>
      <c r="V1475" s="2"/>
      <c r="W1475" s="2"/>
      <c r="X1475" s="2"/>
      <c r="Y1475" s="2"/>
      <c r="Z1475" s="2"/>
      <c r="AA1475" s="2"/>
      <c r="AB1475" s="2"/>
      <c r="AC1475" s="2"/>
      <c r="AD1475" s="2"/>
      <c r="AE1475" s="2"/>
      <c r="AF1475" s="2"/>
      <c r="AG1475" s="2"/>
      <c r="AH1475" s="2"/>
      <c r="AI1475" s="2"/>
      <c r="AJ1475" s="2"/>
      <c r="AK1475" s="2"/>
      <c r="AL1475" s="2"/>
      <c r="AM1475" s="2"/>
      <c r="AN1475" s="2"/>
      <c r="AO1475" s="2"/>
      <c r="AP1475" s="2"/>
      <c r="AQ1475" s="2"/>
      <c r="AR1475" s="2"/>
      <c r="AS1475" s="2"/>
    </row>
    <row r="1476" spans="1:45" hidden="1" x14ac:dyDescent="0.25">
      <c r="A1476" s="2">
        <v>880</v>
      </c>
      <c r="B1476" s="2">
        <v>510108804</v>
      </c>
      <c r="C1476" s="2">
        <f>VLOOKUP($A1476,[1]products_2021_10_19_12_46_45!$A$3:$S$481,3,FALSE)</f>
        <v>5101088</v>
      </c>
      <c r="D1476" s="2" t="str">
        <f>VLOOKUP($A1476,[1]products_2021_10_19_12_46_45!$A$3:$S$481,4,FALSE)</f>
        <v>Campera ALFHA Reversible Negro Azul</v>
      </c>
      <c r="E1476" s="3" t="s">
        <v>49</v>
      </c>
      <c r="F1476" s="4"/>
      <c r="G1476" s="2" t="str">
        <f>VLOOKUP($A1476,[1]products_2021_10_19_12_46_45!$A$3:$S$481,16,FALSE)</f>
        <v>&lt;p&gt;Campera modelo aviador con corte policial y reversible.&lt;/p&gt;_x000D_
&lt;p&gt;Es un producto &lt;strong&gt;discontinuado, no tiene cambio ni devolución.&lt;/strong&gt;&lt;/p&gt;</v>
      </c>
      <c r="H1476" s="2" t="str">
        <f>IFERROR(VLOOKUP($A1476,[1]products_2021_10_19_12_46_45!$A$3:$S$481,17,FALSE),"")</f>
        <v>&lt;ul&gt;_x000D_
&lt;li&gt;Cierre de calidad YKK.&lt;/li&gt;_x000D_
&lt;li&gt;Reversible con exterior negro, e interio azul noche metalizado.&lt;/li&gt;_x000D_
&lt;li&gt;Bolsillos en mangas con cierre.&lt;/li&gt;_x000D_
&lt;li&gt;Bolsillos internos con solapas.&lt;/li&gt;_x000D_
&lt;li&gt;Cuello, cintura y mangas con puños.&lt;/li&gt;_x000D_
&lt;li&gt;Porta charreteras en los hombros.&lt;/li&gt;_x000D_
&lt;li&gt;Dos modos: El negro es modalidad policial, con las charreteras y porta lapicera en la manga. El azul es el modo Civil.&lt;/li&gt;_x000D_
&lt;/ul&gt;</v>
      </c>
      <c r="I1476" s="2" t="str">
        <f>VLOOKUP($A1476,[1]products_2021_10_19_12_46_45!$A$3:$S$481,5,FALSE)</f>
        <v>Camperas de uso civil</v>
      </c>
      <c r="J1476" s="2" t="str">
        <f>IFERROR(VLOOKUP($A1476,[1]products_2021_10_19_12_46_45!$A$3:$S$481,6,FALSE),"")</f>
        <v/>
      </c>
      <c r="K1476" s="2" t="str">
        <f>IFERROR(VLOOKUP($A1476,[1]products_2021_10_19_12_46_45!$A$3:$S$481,7,FALSE),"")</f>
        <v/>
      </c>
      <c r="L1476" s="2" t="str">
        <f>IFERROR(VLOOKUP($A1476,[1]products_2021_10_19_12_46_45!$A$3:$S$481,8,FALSE),"")</f>
        <v/>
      </c>
      <c r="M1476" s="2" t="str">
        <f>IFERROR(VLOOKUP($A1476,[1]products_2021_10_19_12_46_45!$A$3:$S$481,9,FALSE),"")</f>
        <v>Campera, Aviador, Policial</v>
      </c>
      <c r="N1476" s="2">
        <f>IFERROR(VLOOKUP(C1476,[2]articulo!$A$1:$D$9000,4,FALSE),"")</f>
        <v>7218.95</v>
      </c>
      <c r="O1476" s="2" t="str">
        <f>VLOOKUP($A1476,[1]products_2021_10_19_12_46_45!$A$3:$S$481,18,FALSE)</f>
        <v>https://rerda.com/4183/campera-alfha-reversible-negro-azul.jpg,https://rerda.com/4176/campera-alfha-reversible-negro-azul.jpg,https://rerda.com/4177/campera-alfha-reversible-negro-azul.jpg,https://rerda.com/4178/campera-alfha-reversible-negro-azul.jpg,https://rerda.com/4179/campera-alfha-reversible-negro-azul.jpg,https://rerda.com/4180/campera-alfha-reversible-negro-azul.jpg,https://rerda.com/4181/campera-alfha-reversible-negro-azul.jpg</v>
      </c>
      <c r="P1476" s="2">
        <f>IFERROR(VLOOKUP(B1476,[3]stock!$A$1:$B$9000,2,FALSE),"0")</f>
        <v>0</v>
      </c>
      <c r="Q1476" s="2">
        <f>VLOOKUP($A1476,[1]products_2021_10_19_12_46_45!$A$3:$S$481,11,FALSE)</f>
        <v>5</v>
      </c>
      <c r="R1476" s="2">
        <f>VLOOKUP($A1476,[1]products_2021_10_19_12_46_45!$A$3:$S$481,12,FALSE)</f>
        <v>5</v>
      </c>
      <c r="S1476" s="2">
        <f>VLOOKUP($A1476,[1]products_2021_10_19_12_46_45!$A$3:$S$481,13,FALSE)</f>
        <v>5</v>
      </c>
      <c r="T1476" s="2">
        <f>VLOOKUP($A1476,[1]products_2021_10_19_12_46_45!$A$3:$S$481,14,FALSE)</f>
        <v>0.03</v>
      </c>
      <c r="U1476" s="2"/>
      <c r="V1476" s="2"/>
      <c r="W1476" s="2"/>
      <c r="X1476" s="2"/>
      <c r="Y1476" s="2"/>
      <c r="Z1476" s="2"/>
      <c r="AA1476" s="2"/>
      <c r="AB1476" s="2"/>
      <c r="AC1476" s="2"/>
      <c r="AD1476" s="2"/>
      <c r="AE1476" s="2"/>
      <c r="AF1476" s="2"/>
      <c r="AG1476" s="2"/>
      <c r="AH1476" s="2"/>
      <c r="AI1476" s="2"/>
      <c r="AJ1476" s="2"/>
      <c r="AK1476" s="2"/>
      <c r="AL1476" s="2"/>
      <c r="AM1476" s="2"/>
      <c r="AN1476" s="2"/>
      <c r="AO1476" s="2"/>
      <c r="AP1476" s="2"/>
      <c r="AQ1476" s="2"/>
      <c r="AR1476" s="2"/>
      <c r="AS1476" s="2"/>
    </row>
    <row r="1477" spans="1:45" hidden="1" x14ac:dyDescent="0.25">
      <c r="A1477" s="2">
        <v>1197</v>
      </c>
      <c r="B1477" s="2">
        <v>510109000</v>
      </c>
      <c r="C1477" s="2">
        <f>VLOOKUP($A1477,[1]products_2021_10_19_12_46_45!$A$3:$S$481,3,FALSE)</f>
        <v>5101090</v>
      </c>
      <c r="D1477" s="2" t="str">
        <f>VLOOKUP($A1477,[1]products_2021_10_19_12_46_45!$A$3:$S$481,4,FALSE)</f>
        <v>Campera Neoprene Soft Jayal Azul</v>
      </c>
      <c r="E1477" s="3" t="s">
        <v>45</v>
      </c>
      <c r="F1477" s="4"/>
      <c r="G1477" s="2" t="str">
        <f>VLOOKUP($A1477,[1]products_2021_10_19_12_46_45!$A$3:$S$481,16,FALSE)</f>
        <v>&lt;p&gt;Campera neopreno soft jayal.&lt;/p&gt;_x000D_
&lt;p&gt;Campera de neoprene abrigada, ideal para el uso urbano o salidas nocturnas.&lt;/p&gt;</v>
      </c>
      <c r="H1477" s="2" t="str">
        <f>IFERROR(VLOOKUP($A1477,[1]products_2021_10_19_12_46_45!$A$3:$S$481,17,FALSE),"")</f>
        <v>&lt;p&gt;También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v>
      </c>
      <c r="I1477" s="2" t="str">
        <f>VLOOKUP($A1477,[1]products_2021_10_19_12_46_45!$A$3:$S$481,5,FALSE)</f>
        <v>Camperas de uso civil</v>
      </c>
      <c r="J1477" s="2" t="str">
        <f>IFERROR(VLOOKUP($A1477,[1]products_2021_10_19_12_46_45!$A$3:$S$481,6,FALSE),"")</f>
        <v/>
      </c>
      <c r="K1477" s="2" t="str">
        <f>IFERROR(VLOOKUP($A1477,[1]products_2021_10_19_12_46_45!$A$3:$S$481,7,FALSE),"")</f>
        <v/>
      </c>
      <c r="L1477" s="2" t="str">
        <f>IFERROR(VLOOKUP($A1477,[1]products_2021_10_19_12_46_45!$A$3:$S$481,8,FALSE),"")</f>
        <v/>
      </c>
      <c r="M1477" s="2" t="str">
        <f>IFERROR(VLOOKUP($A1477,[1]products_2021_10_19_12_46_45!$A$3:$S$481,9,FALSE),"")</f>
        <v/>
      </c>
      <c r="N1477" s="2">
        <f>IFERROR(VLOOKUP(C1477,[2]articulo!$A$1:$D$9000,4,FALSE),"")</f>
        <v>11336</v>
      </c>
      <c r="O1477" s="2" t="str">
        <f>VLOOKUP($A1477,[1]products_2021_10_19_12_46_45!$A$3:$S$481,18,FALSE)</f>
        <v>https://rerda.com/6354/campera-neoprene-soft-jayal-azul.jpg,https://rerda.com/6355/campera-neoprene-soft-jayal-azul.jpg,https://rerda.com/6356/campera-neoprene-soft-jayal-azul.jpg,https://rerda.com/6357/campera-neoprene-soft-jayal-azul.jpg,https://rerda.com/6358/campera-neoprene-soft-jayal-azul.jpg,https://rerda.com/6365/campera-neoprene-soft-jayal-azul.jpg,https://rerda.com/6366/campera-neoprene-soft-jayal-azul.jpg</v>
      </c>
      <c r="P1477" s="2">
        <f>IFERROR(VLOOKUP(B1477,[3]stock!$A$1:$B$9000,2,FALSE),"0")</f>
        <v>0</v>
      </c>
      <c r="Q1477" s="2">
        <f>VLOOKUP($A1477,[1]products_2021_10_19_12_46_45!$A$3:$S$481,11,FALSE)</f>
        <v>0</v>
      </c>
      <c r="R1477" s="2">
        <f>VLOOKUP($A1477,[1]products_2021_10_19_12_46_45!$A$3:$S$481,12,FALSE)</f>
        <v>20</v>
      </c>
      <c r="S1477" s="2">
        <f>VLOOKUP($A1477,[1]products_2021_10_19_12_46_45!$A$3:$S$481,13,FALSE)</f>
        <v>20</v>
      </c>
      <c r="T1477" s="2">
        <f>VLOOKUP($A1477,[1]products_2021_10_19_12_46_45!$A$3:$S$481,14,FALSE)</f>
        <v>10</v>
      </c>
      <c r="U1477" s="2"/>
      <c r="V1477" s="2"/>
      <c r="W1477" s="2"/>
      <c r="X1477" s="2"/>
      <c r="Y1477" s="2"/>
      <c r="Z1477" s="2"/>
      <c r="AA1477" s="2"/>
      <c r="AB1477" s="2"/>
      <c r="AC1477" s="2"/>
      <c r="AD1477" s="2"/>
      <c r="AE1477" s="2"/>
      <c r="AF1477" s="2"/>
      <c r="AG1477" s="2"/>
      <c r="AH1477" s="2"/>
      <c r="AI1477" s="2"/>
      <c r="AJ1477" s="2"/>
      <c r="AK1477" s="2"/>
      <c r="AL1477" s="2"/>
      <c r="AM1477" s="2"/>
      <c r="AN1477" s="2"/>
      <c r="AO1477" s="2"/>
      <c r="AP1477" s="2"/>
      <c r="AQ1477" s="2"/>
      <c r="AR1477" s="2"/>
      <c r="AS1477" s="2"/>
    </row>
    <row r="1478" spans="1:45" hidden="1" x14ac:dyDescent="0.25">
      <c r="A1478" s="2">
        <v>1197</v>
      </c>
      <c r="B1478" s="2">
        <v>510109001</v>
      </c>
      <c r="C1478" s="2">
        <f>VLOOKUP($A1478,[1]products_2021_10_19_12_46_45!$A$3:$S$481,3,FALSE)</f>
        <v>5101090</v>
      </c>
      <c r="D1478" s="2" t="str">
        <f>VLOOKUP($A1478,[1]products_2021_10_19_12_46_45!$A$3:$S$481,4,FALSE)</f>
        <v>Campera Neoprene Soft Jayal Azul</v>
      </c>
      <c r="E1478" s="3" t="s">
        <v>46</v>
      </c>
      <c r="F1478" s="4"/>
      <c r="G1478" s="2" t="str">
        <f>VLOOKUP($A1478,[1]products_2021_10_19_12_46_45!$A$3:$S$481,16,FALSE)</f>
        <v>&lt;p&gt;Campera neopreno soft jayal.&lt;/p&gt;_x000D_
&lt;p&gt;Campera de neoprene abrigada, ideal para el uso urbano o salidas nocturnas.&lt;/p&gt;</v>
      </c>
      <c r="H1478" s="2" t="str">
        <f>IFERROR(VLOOKUP($A1478,[1]products_2021_10_19_12_46_45!$A$3:$S$481,17,FALSE),"")</f>
        <v>&lt;p&gt;También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v>
      </c>
      <c r="I1478" s="2" t="str">
        <f>VLOOKUP($A1478,[1]products_2021_10_19_12_46_45!$A$3:$S$481,5,FALSE)</f>
        <v>Camperas de uso civil</v>
      </c>
      <c r="J1478" s="2" t="str">
        <f>IFERROR(VLOOKUP($A1478,[1]products_2021_10_19_12_46_45!$A$3:$S$481,6,FALSE),"")</f>
        <v/>
      </c>
      <c r="K1478" s="2" t="str">
        <f>IFERROR(VLOOKUP($A1478,[1]products_2021_10_19_12_46_45!$A$3:$S$481,7,FALSE),"")</f>
        <v/>
      </c>
      <c r="L1478" s="2" t="str">
        <f>IFERROR(VLOOKUP($A1478,[1]products_2021_10_19_12_46_45!$A$3:$S$481,8,FALSE),"")</f>
        <v/>
      </c>
      <c r="M1478" s="2" t="str">
        <f>IFERROR(VLOOKUP($A1478,[1]products_2021_10_19_12_46_45!$A$3:$S$481,9,FALSE),"")</f>
        <v/>
      </c>
      <c r="N1478" s="2">
        <f>IFERROR(VLOOKUP(C1478,[2]articulo!$A$1:$D$9000,4,FALSE),"")</f>
        <v>11336</v>
      </c>
      <c r="O1478" s="2" t="str">
        <f>VLOOKUP($A1478,[1]products_2021_10_19_12_46_45!$A$3:$S$481,18,FALSE)</f>
        <v>https://rerda.com/6354/campera-neoprene-soft-jayal-azul.jpg,https://rerda.com/6355/campera-neoprene-soft-jayal-azul.jpg,https://rerda.com/6356/campera-neoprene-soft-jayal-azul.jpg,https://rerda.com/6357/campera-neoprene-soft-jayal-azul.jpg,https://rerda.com/6358/campera-neoprene-soft-jayal-azul.jpg,https://rerda.com/6365/campera-neoprene-soft-jayal-azul.jpg,https://rerda.com/6366/campera-neoprene-soft-jayal-azul.jpg</v>
      </c>
      <c r="P1478" s="2">
        <f>IFERROR(VLOOKUP(B1478,[3]stock!$A$1:$B$9000,2,FALSE),"0")</f>
        <v>47</v>
      </c>
      <c r="Q1478" s="2">
        <f>VLOOKUP($A1478,[1]products_2021_10_19_12_46_45!$A$3:$S$481,11,FALSE)</f>
        <v>0</v>
      </c>
      <c r="R1478" s="2">
        <f>VLOOKUP($A1478,[1]products_2021_10_19_12_46_45!$A$3:$S$481,12,FALSE)</f>
        <v>20</v>
      </c>
      <c r="S1478" s="2">
        <f>VLOOKUP($A1478,[1]products_2021_10_19_12_46_45!$A$3:$S$481,13,FALSE)</f>
        <v>20</v>
      </c>
      <c r="T1478" s="2">
        <f>VLOOKUP($A1478,[1]products_2021_10_19_12_46_45!$A$3:$S$481,14,FALSE)</f>
        <v>10</v>
      </c>
      <c r="U1478" s="2"/>
      <c r="V1478" s="2"/>
      <c r="W1478" s="2"/>
      <c r="X1478" s="2"/>
      <c r="Y1478" s="2"/>
      <c r="Z1478" s="2"/>
      <c r="AA1478" s="2"/>
      <c r="AB1478" s="2"/>
      <c r="AC1478" s="2"/>
      <c r="AD1478" s="2"/>
      <c r="AE1478" s="2"/>
      <c r="AF1478" s="2"/>
      <c r="AG1478" s="2"/>
      <c r="AH1478" s="2"/>
      <c r="AI1478" s="2"/>
      <c r="AJ1478" s="2"/>
      <c r="AK1478" s="2"/>
      <c r="AL1478" s="2"/>
      <c r="AM1478" s="2"/>
      <c r="AN1478" s="2"/>
      <c r="AO1478" s="2"/>
      <c r="AP1478" s="2"/>
      <c r="AQ1478" s="2"/>
      <c r="AR1478" s="2"/>
      <c r="AS1478" s="2"/>
    </row>
    <row r="1479" spans="1:45" hidden="1" x14ac:dyDescent="0.25">
      <c r="A1479" s="2">
        <v>1197</v>
      </c>
      <c r="B1479" s="2">
        <v>510109002</v>
      </c>
      <c r="C1479" s="2">
        <f>VLOOKUP($A1479,[1]products_2021_10_19_12_46_45!$A$3:$S$481,3,FALSE)</f>
        <v>5101090</v>
      </c>
      <c r="D1479" s="2" t="str">
        <f>VLOOKUP($A1479,[1]products_2021_10_19_12_46_45!$A$3:$S$481,4,FALSE)</f>
        <v>Campera Neoprene Soft Jayal Azul</v>
      </c>
      <c r="E1479" s="3" t="s">
        <v>47</v>
      </c>
      <c r="F1479" s="4"/>
      <c r="G1479" s="2" t="str">
        <f>VLOOKUP($A1479,[1]products_2021_10_19_12_46_45!$A$3:$S$481,16,FALSE)</f>
        <v>&lt;p&gt;Campera neopreno soft jayal.&lt;/p&gt;_x000D_
&lt;p&gt;Campera de neoprene abrigada, ideal para el uso urbano o salidas nocturnas.&lt;/p&gt;</v>
      </c>
      <c r="H1479" s="2" t="str">
        <f>IFERROR(VLOOKUP($A1479,[1]products_2021_10_19_12_46_45!$A$3:$S$481,17,FALSE),"")</f>
        <v>&lt;p&gt;También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v>
      </c>
      <c r="I1479" s="2" t="str">
        <f>VLOOKUP($A1479,[1]products_2021_10_19_12_46_45!$A$3:$S$481,5,FALSE)</f>
        <v>Camperas de uso civil</v>
      </c>
      <c r="J1479" s="2" t="str">
        <f>IFERROR(VLOOKUP($A1479,[1]products_2021_10_19_12_46_45!$A$3:$S$481,6,FALSE),"")</f>
        <v/>
      </c>
      <c r="K1479" s="2" t="str">
        <f>IFERROR(VLOOKUP($A1479,[1]products_2021_10_19_12_46_45!$A$3:$S$481,7,FALSE),"")</f>
        <v/>
      </c>
      <c r="L1479" s="2" t="str">
        <f>IFERROR(VLOOKUP($A1479,[1]products_2021_10_19_12_46_45!$A$3:$S$481,8,FALSE),"")</f>
        <v/>
      </c>
      <c r="M1479" s="2" t="str">
        <f>IFERROR(VLOOKUP($A1479,[1]products_2021_10_19_12_46_45!$A$3:$S$481,9,FALSE),"")</f>
        <v/>
      </c>
      <c r="N1479" s="2">
        <f>IFERROR(VLOOKUP(C1479,[2]articulo!$A$1:$D$9000,4,FALSE),"")</f>
        <v>11336</v>
      </c>
      <c r="O1479" s="2" t="str">
        <f>VLOOKUP($A1479,[1]products_2021_10_19_12_46_45!$A$3:$S$481,18,FALSE)</f>
        <v>https://rerda.com/6354/campera-neoprene-soft-jayal-azul.jpg,https://rerda.com/6355/campera-neoprene-soft-jayal-azul.jpg,https://rerda.com/6356/campera-neoprene-soft-jayal-azul.jpg,https://rerda.com/6357/campera-neoprene-soft-jayal-azul.jpg,https://rerda.com/6358/campera-neoprene-soft-jayal-azul.jpg,https://rerda.com/6365/campera-neoprene-soft-jayal-azul.jpg,https://rerda.com/6366/campera-neoprene-soft-jayal-azul.jpg</v>
      </c>
      <c r="P1479" s="2">
        <f>IFERROR(VLOOKUP(B1479,[3]stock!$A$1:$B$9000,2,FALSE),"0")</f>
        <v>5</v>
      </c>
      <c r="Q1479" s="2">
        <f>VLOOKUP($A1479,[1]products_2021_10_19_12_46_45!$A$3:$S$481,11,FALSE)</f>
        <v>0</v>
      </c>
      <c r="R1479" s="2">
        <f>VLOOKUP($A1479,[1]products_2021_10_19_12_46_45!$A$3:$S$481,12,FALSE)</f>
        <v>20</v>
      </c>
      <c r="S1479" s="2">
        <f>VLOOKUP($A1479,[1]products_2021_10_19_12_46_45!$A$3:$S$481,13,FALSE)</f>
        <v>20</v>
      </c>
      <c r="T1479" s="2">
        <f>VLOOKUP($A1479,[1]products_2021_10_19_12_46_45!$A$3:$S$481,14,FALSE)</f>
        <v>10</v>
      </c>
      <c r="U1479" s="2"/>
      <c r="V1479" s="2"/>
      <c r="W1479" s="2"/>
      <c r="X1479" s="2"/>
      <c r="Y1479" s="2"/>
      <c r="Z1479" s="2"/>
      <c r="AA1479" s="2"/>
      <c r="AB1479" s="2"/>
      <c r="AC1479" s="2"/>
      <c r="AD1479" s="2"/>
      <c r="AE1479" s="2"/>
      <c r="AF1479" s="2"/>
      <c r="AG1479" s="2"/>
      <c r="AH1479" s="2"/>
      <c r="AI1479" s="2"/>
      <c r="AJ1479" s="2"/>
      <c r="AK1479" s="2"/>
      <c r="AL1479" s="2"/>
      <c r="AM1479" s="2"/>
      <c r="AN1479" s="2"/>
      <c r="AO1479" s="2"/>
      <c r="AP1479" s="2"/>
      <c r="AQ1479" s="2"/>
      <c r="AR1479" s="2"/>
      <c r="AS1479" s="2"/>
    </row>
    <row r="1480" spans="1:45" hidden="1" x14ac:dyDescent="0.25">
      <c r="A1480" s="2">
        <v>1197</v>
      </c>
      <c r="B1480" s="2">
        <v>510109003</v>
      </c>
      <c r="C1480" s="2">
        <f>VLOOKUP($A1480,[1]products_2021_10_19_12_46_45!$A$3:$S$481,3,FALSE)</f>
        <v>5101090</v>
      </c>
      <c r="D1480" s="2" t="str">
        <f>VLOOKUP($A1480,[1]products_2021_10_19_12_46_45!$A$3:$S$481,4,FALSE)</f>
        <v>Campera Neoprene Soft Jayal Azul</v>
      </c>
      <c r="E1480" s="3" t="s">
        <v>48</v>
      </c>
      <c r="F1480" s="4"/>
      <c r="G1480" s="2" t="str">
        <f>VLOOKUP($A1480,[1]products_2021_10_19_12_46_45!$A$3:$S$481,16,FALSE)</f>
        <v>&lt;p&gt;Campera neopreno soft jayal.&lt;/p&gt;_x000D_
&lt;p&gt;Campera de neoprene abrigada, ideal para el uso urbano o salidas nocturnas.&lt;/p&gt;</v>
      </c>
      <c r="H1480" s="2" t="str">
        <f>IFERROR(VLOOKUP($A1480,[1]products_2021_10_19_12_46_45!$A$3:$S$481,17,FALSE),"")</f>
        <v>&lt;p&gt;También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v>
      </c>
      <c r="I1480" s="2" t="str">
        <f>VLOOKUP($A1480,[1]products_2021_10_19_12_46_45!$A$3:$S$481,5,FALSE)</f>
        <v>Camperas de uso civil</v>
      </c>
      <c r="J1480" s="2" t="str">
        <f>IFERROR(VLOOKUP($A1480,[1]products_2021_10_19_12_46_45!$A$3:$S$481,6,FALSE),"")</f>
        <v/>
      </c>
      <c r="K1480" s="2" t="str">
        <f>IFERROR(VLOOKUP($A1480,[1]products_2021_10_19_12_46_45!$A$3:$S$481,7,FALSE),"")</f>
        <v/>
      </c>
      <c r="L1480" s="2" t="str">
        <f>IFERROR(VLOOKUP($A1480,[1]products_2021_10_19_12_46_45!$A$3:$S$481,8,FALSE),"")</f>
        <v/>
      </c>
      <c r="M1480" s="2" t="str">
        <f>IFERROR(VLOOKUP($A1480,[1]products_2021_10_19_12_46_45!$A$3:$S$481,9,FALSE),"")</f>
        <v/>
      </c>
      <c r="N1480" s="2">
        <f>IFERROR(VLOOKUP(C1480,[2]articulo!$A$1:$D$9000,4,FALSE),"")</f>
        <v>11336</v>
      </c>
      <c r="O1480" s="2" t="str">
        <f>VLOOKUP($A1480,[1]products_2021_10_19_12_46_45!$A$3:$S$481,18,FALSE)</f>
        <v>https://rerda.com/6354/campera-neoprene-soft-jayal-azul.jpg,https://rerda.com/6355/campera-neoprene-soft-jayal-azul.jpg,https://rerda.com/6356/campera-neoprene-soft-jayal-azul.jpg,https://rerda.com/6357/campera-neoprene-soft-jayal-azul.jpg,https://rerda.com/6358/campera-neoprene-soft-jayal-azul.jpg,https://rerda.com/6365/campera-neoprene-soft-jayal-azul.jpg,https://rerda.com/6366/campera-neoprene-soft-jayal-azul.jpg</v>
      </c>
      <c r="P1480" s="2">
        <f>IFERROR(VLOOKUP(B1480,[3]stock!$A$1:$B$9000,2,FALSE),"0")</f>
        <v>9</v>
      </c>
      <c r="Q1480" s="2">
        <f>VLOOKUP($A1480,[1]products_2021_10_19_12_46_45!$A$3:$S$481,11,FALSE)</f>
        <v>0</v>
      </c>
      <c r="R1480" s="2">
        <f>VLOOKUP($A1480,[1]products_2021_10_19_12_46_45!$A$3:$S$481,12,FALSE)</f>
        <v>20</v>
      </c>
      <c r="S1480" s="2">
        <f>VLOOKUP($A1480,[1]products_2021_10_19_12_46_45!$A$3:$S$481,13,FALSE)</f>
        <v>20</v>
      </c>
      <c r="T1480" s="2">
        <f>VLOOKUP($A1480,[1]products_2021_10_19_12_46_45!$A$3:$S$481,14,FALSE)</f>
        <v>10</v>
      </c>
      <c r="U1480" s="2"/>
      <c r="V1480" s="2"/>
      <c r="W1480" s="2"/>
      <c r="X1480" s="2"/>
      <c r="Y1480" s="2"/>
      <c r="Z1480" s="2"/>
      <c r="AA1480" s="2"/>
      <c r="AB1480" s="2"/>
      <c r="AC1480" s="2"/>
      <c r="AD1480" s="2"/>
      <c r="AE1480" s="2"/>
      <c r="AF1480" s="2"/>
      <c r="AG1480" s="2"/>
      <c r="AH1480" s="2"/>
      <c r="AI1480" s="2"/>
      <c r="AJ1480" s="2"/>
      <c r="AK1480" s="2"/>
      <c r="AL1480" s="2"/>
      <c r="AM1480" s="2"/>
      <c r="AN1480" s="2"/>
      <c r="AO1480" s="2"/>
      <c r="AP1480" s="2"/>
      <c r="AQ1480" s="2"/>
      <c r="AR1480" s="2"/>
      <c r="AS1480" s="2"/>
    </row>
    <row r="1481" spans="1:45" hidden="1" x14ac:dyDescent="0.25">
      <c r="A1481" s="2">
        <v>1197</v>
      </c>
      <c r="B1481" s="2">
        <v>510109004</v>
      </c>
      <c r="C1481" s="2">
        <f>VLOOKUP($A1481,[1]products_2021_10_19_12_46_45!$A$3:$S$481,3,FALSE)</f>
        <v>5101090</v>
      </c>
      <c r="D1481" s="2" t="str">
        <f>VLOOKUP($A1481,[1]products_2021_10_19_12_46_45!$A$3:$S$481,4,FALSE)</f>
        <v>Campera Neoprene Soft Jayal Azul</v>
      </c>
      <c r="E1481" s="3" t="s">
        <v>49</v>
      </c>
      <c r="F1481" s="4"/>
      <c r="G1481" s="2" t="str">
        <f>VLOOKUP($A1481,[1]products_2021_10_19_12_46_45!$A$3:$S$481,16,FALSE)</f>
        <v>&lt;p&gt;Campera neopreno soft jayal.&lt;/p&gt;_x000D_
&lt;p&gt;Campera de neoprene abrigada, ideal para el uso urbano o salidas nocturnas.&lt;/p&gt;</v>
      </c>
      <c r="H1481" s="2" t="str">
        <f>IFERROR(VLOOKUP($A1481,[1]products_2021_10_19_12_46_45!$A$3:$S$481,17,FALSE),"")</f>
        <v>&lt;p&gt;También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v>
      </c>
      <c r="I1481" s="2" t="str">
        <f>VLOOKUP($A1481,[1]products_2021_10_19_12_46_45!$A$3:$S$481,5,FALSE)</f>
        <v>Camperas de uso civil</v>
      </c>
      <c r="J1481" s="2" t="str">
        <f>IFERROR(VLOOKUP($A1481,[1]products_2021_10_19_12_46_45!$A$3:$S$481,6,FALSE),"")</f>
        <v/>
      </c>
      <c r="K1481" s="2" t="str">
        <f>IFERROR(VLOOKUP($A1481,[1]products_2021_10_19_12_46_45!$A$3:$S$481,7,FALSE),"")</f>
        <v/>
      </c>
      <c r="L1481" s="2" t="str">
        <f>IFERROR(VLOOKUP($A1481,[1]products_2021_10_19_12_46_45!$A$3:$S$481,8,FALSE),"")</f>
        <v/>
      </c>
      <c r="M1481" s="2" t="str">
        <f>IFERROR(VLOOKUP($A1481,[1]products_2021_10_19_12_46_45!$A$3:$S$481,9,FALSE),"")</f>
        <v/>
      </c>
      <c r="N1481" s="2">
        <f>IFERROR(VLOOKUP(C1481,[2]articulo!$A$1:$D$9000,4,FALSE),"")</f>
        <v>11336</v>
      </c>
      <c r="O1481" s="2" t="str">
        <f>VLOOKUP($A1481,[1]products_2021_10_19_12_46_45!$A$3:$S$481,18,FALSE)</f>
        <v>https://rerda.com/6354/campera-neoprene-soft-jayal-azul.jpg,https://rerda.com/6355/campera-neoprene-soft-jayal-azul.jpg,https://rerda.com/6356/campera-neoprene-soft-jayal-azul.jpg,https://rerda.com/6357/campera-neoprene-soft-jayal-azul.jpg,https://rerda.com/6358/campera-neoprene-soft-jayal-azul.jpg,https://rerda.com/6365/campera-neoprene-soft-jayal-azul.jpg,https://rerda.com/6366/campera-neoprene-soft-jayal-azul.jpg</v>
      </c>
      <c r="P1481" s="2">
        <f>IFERROR(VLOOKUP(B1481,[3]stock!$A$1:$B$9000,2,FALSE),"0")</f>
        <v>40</v>
      </c>
      <c r="Q1481" s="2">
        <f>VLOOKUP($A1481,[1]products_2021_10_19_12_46_45!$A$3:$S$481,11,FALSE)</f>
        <v>0</v>
      </c>
      <c r="R1481" s="2">
        <f>VLOOKUP($A1481,[1]products_2021_10_19_12_46_45!$A$3:$S$481,12,FALSE)</f>
        <v>20</v>
      </c>
      <c r="S1481" s="2">
        <f>VLOOKUP($A1481,[1]products_2021_10_19_12_46_45!$A$3:$S$481,13,FALSE)</f>
        <v>20</v>
      </c>
      <c r="T1481" s="2">
        <f>VLOOKUP($A1481,[1]products_2021_10_19_12_46_45!$A$3:$S$481,14,FALSE)</f>
        <v>10</v>
      </c>
      <c r="U1481" s="2"/>
      <c r="V1481" s="2"/>
      <c r="W1481" s="2"/>
      <c r="X1481" s="2"/>
      <c r="Y1481" s="2"/>
      <c r="Z1481" s="2"/>
      <c r="AA1481" s="2"/>
      <c r="AB1481" s="2"/>
      <c r="AC1481" s="2"/>
      <c r="AD1481" s="2"/>
      <c r="AE1481" s="2"/>
      <c r="AF1481" s="2"/>
      <c r="AG1481" s="2"/>
      <c r="AH1481" s="2"/>
      <c r="AI1481" s="2"/>
      <c r="AJ1481" s="2"/>
      <c r="AK1481" s="2"/>
      <c r="AL1481" s="2"/>
      <c r="AM1481" s="2"/>
      <c r="AN1481" s="2"/>
      <c r="AO1481" s="2"/>
      <c r="AP1481" s="2"/>
      <c r="AQ1481" s="2"/>
      <c r="AR1481" s="2"/>
      <c r="AS1481" s="2"/>
    </row>
    <row r="1482" spans="1:45" hidden="1" x14ac:dyDescent="0.25">
      <c r="A1482" s="2">
        <v>1197</v>
      </c>
      <c r="B1482" s="2">
        <v>510109005</v>
      </c>
      <c r="C1482" s="2">
        <f>VLOOKUP($A1482,[1]products_2021_10_19_12_46_45!$A$3:$S$481,3,FALSE)</f>
        <v>5101090</v>
      </c>
      <c r="D1482" s="2" t="str">
        <f>VLOOKUP($A1482,[1]products_2021_10_19_12_46_45!$A$3:$S$481,4,FALSE)</f>
        <v>Campera Neoprene Soft Jayal Azul</v>
      </c>
      <c r="E1482" s="3" t="s">
        <v>50</v>
      </c>
      <c r="F1482" s="4"/>
      <c r="G1482" s="2" t="str">
        <f>VLOOKUP($A1482,[1]products_2021_10_19_12_46_45!$A$3:$S$481,16,FALSE)</f>
        <v>&lt;p&gt;Campera neopreno soft jayal.&lt;/p&gt;_x000D_
&lt;p&gt;Campera de neoprene abrigada, ideal para el uso urbano o salidas nocturnas.&lt;/p&gt;</v>
      </c>
      <c r="H1482" s="2" t="str">
        <f>IFERROR(VLOOKUP($A1482,[1]products_2021_10_19_12_46_45!$A$3:$S$481,17,FALSE),"")</f>
        <v>&lt;p&gt;También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v>
      </c>
      <c r="I1482" s="2" t="str">
        <f>VLOOKUP($A1482,[1]products_2021_10_19_12_46_45!$A$3:$S$481,5,FALSE)</f>
        <v>Camperas de uso civil</v>
      </c>
      <c r="J1482" s="2" t="str">
        <f>IFERROR(VLOOKUP($A1482,[1]products_2021_10_19_12_46_45!$A$3:$S$481,6,FALSE),"")</f>
        <v/>
      </c>
      <c r="K1482" s="2" t="str">
        <f>IFERROR(VLOOKUP($A1482,[1]products_2021_10_19_12_46_45!$A$3:$S$481,7,FALSE),"")</f>
        <v/>
      </c>
      <c r="L1482" s="2" t="str">
        <f>IFERROR(VLOOKUP($A1482,[1]products_2021_10_19_12_46_45!$A$3:$S$481,8,FALSE),"")</f>
        <v/>
      </c>
      <c r="M1482" s="2" t="str">
        <f>IFERROR(VLOOKUP($A1482,[1]products_2021_10_19_12_46_45!$A$3:$S$481,9,FALSE),"")</f>
        <v/>
      </c>
      <c r="N1482" s="2">
        <f>IFERROR(VLOOKUP(C1482,[2]articulo!$A$1:$D$9000,4,FALSE),"")</f>
        <v>11336</v>
      </c>
      <c r="O1482" s="2" t="str">
        <f>VLOOKUP($A1482,[1]products_2021_10_19_12_46_45!$A$3:$S$481,18,FALSE)</f>
        <v>https://rerda.com/6354/campera-neoprene-soft-jayal-azul.jpg,https://rerda.com/6355/campera-neoprene-soft-jayal-azul.jpg,https://rerda.com/6356/campera-neoprene-soft-jayal-azul.jpg,https://rerda.com/6357/campera-neoprene-soft-jayal-azul.jpg,https://rerda.com/6358/campera-neoprene-soft-jayal-azul.jpg,https://rerda.com/6365/campera-neoprene-soft-jayal-azul.jpg,https://rerda.com/6366/campera-neoprene-soft-jayal-azul.jpg</v>
      </c>
      <c r="P1482" s="2">
        <f>IFERROR(VLOOKUP(B1482,[3]stock!$A$1:$B$9000,2,FALSE),"0")</f>
        <v>78</v>
      </c>
      <c r="Q1482" s="2">
        <f>VLOOKUP($A1482,[1]products_2021_10_19_12_46_45!$A$3:$S$481,11,FALSE)</f>
        <v>0</v>
      </c>
      <c r="R1482" s="2">
        <f>VLOOKUP($A1482,[1]products_2021_10_19_12_46_45!$A$3:$S$481,12,FALSE)</f>
        <v>20</v>
      </c>
      <c r="S1482" s="2">
        <f>VLOOKUP($A1482,[1]products_2021_10_19_12_46_45!$A$3:$S$481,13,FALSE)</f>
        <v>20</v>
      </c>
      <c r="T1482" s="2">
        <f>VLOOKUP($A1482,[1]products_2021_10_19_12_46_45!$A$3:$S$481,14,FALSE)</f>
        <v>10</v>
      </c>
      <c r="U1482" s="2"/>
      <c r="V1482" s="2"/>
      <c r="W1482" s="2"/>
      <c r="X1482" s="2"/>
      <c r="Y1482" s="2"/>
      <c r="Z1482" s="2"/>
      <c r="AA1482" s="2"/>
      <c r="AB1482" s="2"/>
      <c r="AC1482" s="2"/>
      <c r="AD1482" s="2"/>
      <c r="AE1482" s="2"/>
      <c r="AF1482" s="2"/>
      <c r="AG1482" s="2"/>
      <c r="AH1482" s="2"/>
      <c r="AI1482" s="2"/>
      <c r="AJ1482" s="2"/>
      <c r="AK1482" s="2"/>
      <c r="AL1482" s="2"/>
      <c r="AM1482" s="2"/>
      <c r="AN1482" s="2"/>
      <c r="AO1482" s="2"/>
      <c r="AP1482" s="2"/>
      <c r="AQ1482" s="2"/>
      <c r="AR1482" s="2"/>
      <c r="AS1482" s="2"/>
    </row>
    <row r="1483" spans="1:45" hidden="1" x14ac:dyDescent="0.25">
      <c r="A1483" s="2">
        <v>1197</v>
      </c>
      <c r="B1483" s="2">
        <v>510109006</v>
      </c>
      <c r="C1483" s="2">
        <f>VLOOKUP($A1483,[1]products_2021_10_19_12_46_45!$A$3:$S$481,3,FALSE)</f>
        <v>5101090</v>
      </c>
      <c r="D1483" s="2" t="str">
        <f>VLOOKUP($A1483,[1]products_2021_10_19_12_46_45!$A$3:$S$481,4,FALSE)</f>
        <v>Campera Neoprene Soft Jayal Azul</v>
      </c>
      <c r="E1483" s="3" t="s">
        <v>51</v>
      </c>
      <c r="F1483" s="4"/>
      <c r="G1483" s="2" t="str">
        <f>VLOOKUP($A1483,[1]products_2021_10_19_12_46_45!$A$3:$S$481,16,FALSE)</f>
        <v>&lt;p&gt;Campera neopreno soft jayal.&lt;/p&gt;_x000D_
&lt;p&gt;Campera de neoprene abrigada, ideal para el uso urbano o salidas nocturnas.&lt;/p&gt;</v>
      </c>
      <c r="H1483" s="2" t="str">
        <f>IFERROR(VLOOKUP($A1483,[1]products_2021_10_19_12_46_45!$A$3:$S$481,17,FALSE),"")</f>
        <v>&lt;p&gt;También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v>
      </c>
      <c r="I1483" s="2" t="str">
        <f>VLOOKUP($A1483,[1]products_2021_10_19_12_46_45!$A$3:$S$481,5,FALSE)</f>
        <v>Camperas de uso civil</v>
      </c>
      <c r="J1483" s="2" t="str">
        <f>IFERROR(VLOOKUP($A1483,[1]products_2021_10_19_12_46_45!$A$3:$S$481,6,FALSE),"")</f>
        <v/>
      </c>
      <c r="K1483" s="2" t="str">
        <f>IFERROR(VLOOKUP($A1483,[1]products_2021_10_19_12_46_45!$A$3:$S$481,7,FALSE),"")</f>
        <v/>
      </c>
      <c r="L1483" s="2" t="str">
        <f>IFERROR(VLOOKUP($A1483,[1]products_2021_10_19_12_46_45!$A$3:$S$481,8,FALSE),"")</f>
        <v/>
      </c>
      <c r="M1483" s="2" t="str">
        <f>IFERROR(VLOOKUP($A1483,[1]products_2021_10_19_12_46_45!$A$3:$S$481,9,FALSE),"")</f>
        <v/>
      </c>
      <c r="N1483" s="2">
        <f>IFERROR(VLOOKUP(C1483,[2]articulo!$A$1:$D$9000,4,FALSE),"")</f>
        <v>11336</v>
      </c>
      <c r="O1483" s="2" t="str">
        <f>VLOOKUP($A1483,[1]products_2021_10_19_12_46_45!$A$3:$S$481,18,FALSE)</f>
        <v>https://rerda.com/6354/campera-neoprene-soft-jayal-azul.jpg,https://rerda.com/6355/campera-neoprene-soft-jayal-azul.jpg,https://rerda.com/6356/campera-neoprene-soft-jayal-azul.jpg,https://rerda.com/6357/campera-neoprene-soft-jayal-azul.jpg,https://rerda.com/6358/campera-neoprene-soft-jayal-azul.jpg,https://rerda.com/6365/campera-neoprene-soft-jayal-azul.jpg,https://rerda.com/6366/campera-neoprene-soft-jayal-azul.jpg</v>
      </c>
      <c r="P1483" s="2">
        <f>IFERROR(VLOOKUP(B1483,[3]stock!$A$1:$B$9000,2,FALSE),"0")</f>
        <v>57</v>
      </c>
      <c r="Q1483" s="2">
        <f>VLOOKUP($A1483,[1]products_2021_10_19_12_46_45!$A$3:$S$481,11,FALSE)</f>
        <v>0</v>
      </c>
      <c r="R1483" s="2">
        <f>VLOOKUP($A1483,[1]products_2021_10_19_12_46_45!$A$3:$S$481,12,FALSE)</f>
        <v>20</v>
      </c>
      <c r="S1483" s="2">
        <f>VLOOKUP($A1483,[1]products_2021_10_19_12_46_45!$A$3:$S$481,13,FALSE)</f>
        <v>20</v>
      </c>
      <c r="T1483" s="2">
        <f>VLOOKUP($A1483,[1]products_2021_10_19_12_46_45!$A$3:$S$481,14,FALSE)</f>
        <v>10</v>
      </c>
      <c r="U1483" s="2"/>
      <c r="V1483" s="2"/>
      <c r="W1483" s="2"/>
      <c r="X1483" s="2"/>
      <c r="Y1483" s="2"/>
      <c r="Z1483" s="2"/>
      <c r="AA1483" s="2"/>
      <c r="AB1483" s="2"/>
      <c r="AC1483" s="2"/>
      <c r="AD1483" s="2"/>
      <c r="AE1483" s="2"/>
      <c r="AF1483" s="2"/>
      <c r="AG1483" s="2"/>
      <c r="AH1483" s="2"/>
      <c r="AI1483" s="2"/>
      <c r="AJ1483" s="2"/>
      <c r="AK1483" s="2"/>
      <c r="AL1483" s="2"/>
      <c r="AM1483" s="2"/>
      <c r="AN1483" s="2"/>
      <c r="AO1483" s="2"/>
      <c r="AP1483" s="2"/>
      <c r="AQ1483" s="2"/>
      <c r="AR1483" s="2"/>
      <c r="AS1483" s="2"/>
    </row>
    <row r="1484" spans="1:45" hidden="1" x14ac:dyDescent="0.25">
      <c r="A1484" s="2">
        <v>1198</v>
      </c>
      <c r="B1484" s="2">
        <v>510109300</v>
      </c>
      <c r="C1484" s="2">
        <f>VLOOKUP($A1484,[1]products_2021_10_19_12_46_45!$A$3:$S$481,3,FALSE)</f>
        <v>5101093</v>
      </c>
      <c r="D1484" s="2" t="str">
        <f>VLOOKUP($A1484,[1]products_2021_10_19_12_46_45!$A$3:$S$481,4,FALSE)</f>
        <v>Campera Neoprene Soft Jayal Negra</v>
      </c>
      <c r="E1484" s="3" t="s">
        <v>45</v>
      </c>
      <c r="F1484" s="4"/>
      <c r="G1484" s="2" t="str">
        <f>VLOOKUP($A1484,[1]products_2021_10_19_12_46_45!$A$3:$S$481,16,FALSE)</f>
        <v>&lt;p&gt;Campera neopreno soft jayal.&lt;/p&gt;_x000D_
&lt;p&gt;Campera de neoprene abrigada, ideal para el uso urbano o salidas nocturnas.&lt;/p&gt;</v>
      </c>
      <c r="H1484" s="2" t="str">
        <f>IFERROR(VLOOKUP($A1484,[1]products_2021_10_19_12_46_45!$A$3:$S$481,17,FALSE),"")</f>
        <v>&lt;p&gt;También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v>
      </c>
      <c r="I1484" s="2" t="str">
        <f>VLOOKUP($A1484,[1]products_2021_10_19_12_46_45!$A$3:$S$481,5,FALSE)</f>
        <v>Camperas de uso civil</v>
      </c>
      <c r="J1484" s="2" t="str">
        <f>IFERROR(VLOOKUP($A1484,[1]products_2021_10_19_12_46_45!$A$3:$S$481,6,FALSE),"")</f>
        <v/>
      </c>
      <c r="K1484" s="2" t="str">
        <f>IFERROR(VLOOKUP($A1484,[1]products_2021_10_19_12_46_45!$A$3:$S$481,7,FALSE),"")</f>
        <v/>
      </c>
      <c r="L1484" s="2" t="str">
        <f>IFERROR(VLOOKUP($A1484,[1]products_2021_10_19_12_46_45!$A$3:$S$481,8,FALSE),"")</f>
        <v/>
      </c>
      <c r="M1484" s="2" t="str">
        <f>IFERROR(VLOOKUP($A1484,[1]products_2021_10_19_12_46_45!$A$3:$S$481,9,FALSE),"")</f>
        <v/>
      </c>
      <c r="N1484" s="2">
        <f>IFERROR(VLOOKUP(C1484,[2]articulo!$A$1:$D$9000,4,FALSE),"")</f>
        <v>11336</v>
      </c>
      <c r="O1484" s="2" t="str">
        <f>VLOOKUP($A1484,[1]products_2021_10_19_12_46_45!$A$3:$S$481,18,FALSE)</f>
        <v>https://rerda.com/6359/campera-neoprene-soft-jayal-negra.jpg,https://rerda.com/6360/campera-neoprene-soft-jayal-negra.jpg,https://rerda.com/6361/campera-neoprene-soft-jayal-negra.jpg,https://rerda.com/6362/campera-neoprene-soft-jayal-negra.jpg,https://rerda.com/6367/campera-neoprene-soft-jayal-negra.jpg,https://rerda.com/6368/campera-neoprene-soft-jayal-negra.jpg</v>
      </c>
      <c r="P1484" s="2">
        <f>IFERROR(VLOOKUP(B1484,[3]stock!$A$1:$B$9000,2,FALSE),"0")</f>
        <v>0</v>
      </c>
      <c r="Q1484" s="2">
        <f>VLOOKUP($A1484,[1]products_2021_10_19_12_46_45!$A$3:$S$481,11,FALSE)</f>
        <v>0</v>
      </c>
      <c r="R1484" s="2">
        <f>VLOOKUP($A1484,[1]products_2021_10_19_12_46_45!$A$3:$S$481,12,FALSE)</f>
        <v>20</v>
      </c>
      <c r="S1484" s="2">
        <f>VLOOKUP($A1484,[1]products_2021_10_19_12_46_45!$A$3:$S$481,13,FALSE)</f>
        <v>20</v>
      </c>
      <c r="T1484" s="2">
        <f>VLOOKUP($A1484,[1]products_2021_10_19_12_46_45!$A$3:$S$481,14,FALSE)</f>
        <v>10</v>
      </c>
      <c r="U1484" s="2"/>
      <c r="V1484" s="2"/>
      <c r="W1484" s="2"/>
      <c r="X1484" s="2"/>
      <c r="Y1484" s="2"/>
      <c r="Z1484" s="2"/>
      <c r="AA1484" s="2"/>
      <c r="AB1484" s="2"/>
      <c r="AC1484" s="2"/>
      <c r="AD1484" s="2"/>
      <c r="AE1484" s="2"/>
      <c r="AF1484" s="2"/>
      <c r="AG1484" s="2"/>
      <c r="AH1484" s="2"/>
      <c r="AI1484" s="2"/>
      <c r="AJ1484" s="2"/>
      <c r="AK1484" s="2"/>
      <c r="AL1484" s="2"/>
      <c r="AM1484" s="2"/>
      <c r="AN1484" s="2"/>
      <c r="AO1484" s="2"/>
      <c r="AP1484" s="2"/>
      <c r="AQ1484" s="2"/>
      <c r="AR1484" s="2"/>
      <c r="AS1484" s="2"/>
    </row>
    <row r="1485" spans="1:45" hidden="1" x14ac:dyDescent="0.25">
      <c r="A1485" s="2">
        <v>1198</v>
      </c>
      <c r="B1485" s="2">
        <v>510109301</v>
      </c>
      <c r="C1485" s="2">
        <f>VLOOKUP($A1485,[1]products_2021_10_19_12_46_45!$A$3:$S$481,3,FALSE)</f>
        <v>5101093</v>
      </c>
      <c r="D1485" s="2" t="str">
        <f>VLOOKUP($A1485,[1]products_2021_10_19_12_46_45!$A$3:$S$481,4,FALSE)</f>
        <v>Campera Neoprene Soft Jayal Negra</v>
      </c>
      <c r="E1485" s="3" t="s">
        <v>46</v>
      </c>
      <c r="F1485" s="4"/>
      <c r="G1485" s="2" t="str">
        <f>VLOOKUP($A1485,[1]products_2021_10_19_12_46_45!$A$3:$S$481,16,FALSE)</f>
        <v>&lt;p&gt;Campera neopreno soft jayal.&lt;/p&gt;_x000D_
&lt;p&gt;Campera de neoprene abrigada, ideal para el uso urbano o salidas nocturnas.&lt;/p&gt;</v>
      </c>
      <c r="H1485" s="2" t="str">
        <f>IFERROR(VLOOKUP($A1485,[1]products_2021_10_19_12_46_45!$A$3:$S$481,17,FALSE),"")</f>
        <v>&lt;p&gt;También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v>
      </c>
      <c r="I1485" s="2" t="str">
        <f>VLOOKUP($A1485,[1]products_2021_10_19_12_46_45!$A$3:$S$481,5,FALSE)</f>
        <v>Camperas de uso civil</v>
      </c>
      <c r="J1485" s="2" t="str">
        <f>IFERROR(VLOOKUP($A1485,[1]products_2021_10_19_12_46_45!$A$3:$S$481,6,FALSE),"")</f>
        <v/>
      </c>
      <c r="K1485" s="2" t="str">
        <f>IFERROR(VLOOKUP($A1485,[1]products_2021_10_19_12_46_45!$A$3:$S$481,7,FALSE),"")</f>
        <v/>
      </c>
      <c r="L1485" s="2" t="str">
        <f>IFERROR(VLOOKUP($A1485,[1]products_2021_10_19_12_46_45!$A$3:$S$481,8,FALSE),"")</f>
        <v/>
      </c>
      <c r="M1485" s="2" t="str">
        <f>IFERROR(VLOOKUP($A1485,[1]products_2021_10_19_12_46_45!$A$3:$S$481,9,FALSE),"")</f>
        <v/>
      </c>
      <c r="N1485" s="2">
        <f>IFERROR(VLOOKUP(C1485,[2]articulo!$A$1:$D$9000,4,FALSE),"")</f>
        <v>11336</v>
      </c>
      <c r="O1485" s="2" t="str">
        <f>VLOOKUP($A1485,[1]products_2021_10_19_12_46_45!$A$3:$S$481,18,FALSE)</f>
        <v>https://rerda.com/6359/campera-neoprene-soft-jayal-negra.jpg,https://rerda.com/6360/campera-neoprene-soft-jayal-negra.jpg,https://rerda.com/6361/campera-neoprene-soft-jayal-negra.jpg,https://rerda.com/6362/campera-neoprene-soft-jayal-negra.jpg,https://rerda.com/6367/campera-neoprene-soft-jayal-negra.jpg,https://rerda.com/6368/campera-neoprene-soft-jayal-negra.jpg</v>
      </c>
      <c r="P1485" s="2">
        <f>IFERROR(VLOOKUP(B1485,[3]stock!$A$1:$B$9000,2,FALSE),"0")</f>
        <v>32</v>
      </c>
      <c r="Q1485" s="2">
        <f>VLOOKUP($A1485,[1]products_2021_10_19_12_46_45!$A$3:$S$481,11,FALSE)</f>
        <v>0</v>
      </c>
      <c r="R1485" s="2">
        <f>VLOOKUP($A1485,[1]products_2021_10_19_12_46_45!$A$3:$S$481,12,FALSE)</f>
        <v>20</v>
      </c>
      <c r="S1485" s="2">
        <f>VLOOKUP($A1485,[1]products_2021_10_19_12_46_45!$A$3:$S$481,13,FALSE)</f>
        <v>20</v>
      </c>
      <c r="T1485" s="2">
        <f>VLOOKUP($A1485,[1]products_2021_10_19_12_46_45!$A$3:$S$481,14,FALSE)</f>
        <v>10</v>
      </c>
      <c r="U1485" s="2"/>
      <c r="V1485" s="2"/>
      <c r="W1485" s="2"/>
      <c r="X1485" s="2"/>
      <c r="Y1485" s="2"/>
      <c r="Z1485" s="2"/>
      <c r="AA1485" s="2"/>
      <c r="AB1485" s="2"/>
      <c r="AC1485" s="2"/>
      <c r="AD1485" s="2"/>
      <c r="AE1485" s="2"/>
      <c r="AF1485" s="2"/>
      <c r="AG1485" s="2"/>
      <c r="AH1485" s="2"/>
      <c r="AI1485" s="2"/>
      <c r="AJ1485" s="2"/>
      <c r="AK1485" s="2"/>
      <c r="AL1485" s="2"/>
      <c r="AM1485" s="2"/>
      <c r="AN1485" s="2"/>
      <c r="AO1485" s="2"/>
      <c r="AP1485" s="2"/>
      <c r="AQ1485" s="2"/>
      <c r="AR1485" s="2"/>
      <c r="AS1485" s="2"/>
    </row>
    <row r="1486" spans="1:45" hidden="1" x14ac:dyDescent="0.25">
      <c r="A1486" s="2">
        <v>1198</v>
      </c>
      <c r="B1486" s="2">
        <v>510109303</v>
      </c>
      <c r="C1486" s="2">
        <f>VLOOKUP($A1486,[1]products_2021_10_19_12_46_45!$A$3:$S$481,3,FALSE)</f>
        <v>5101093</v>
      </c>
      <c r="D1486" s="2" t="str">
        <f>VLOOKUP($A1486,[1]products_2021_10_19_12_46_45!$A$3:$S$481,4,FALSE)</f>
        <v>Campera Neoprene Soft Jayal Negra</v>
      </c>
      <c r="E1486" s="3" t="s">
        <v>48</v>
      </c>
      <c r="F1486" s="4"/>
      <c r="G1486" s="2" t="str">
        <f>VLOOKUP($A1486,[1]products_2021_10_19_12_46_45!$A$3:$S$481,16,FALSE)</f>
        <v>&lt;p&gt;Campera neopreno soft jayal.&lt;/p&gt;_x000D_
&lt;p&gt;Campera de neoprene abrigada, ideal para el uso urbano o salidas nocturnas.&lt;/p&gt;</v>
      </c>
      <c r="H1486" s="2" t="str">
        <f>IFERROR(VLOOKUP($A1486,[1]products_2021_10_19_12_46_45!$A$3:$S$481,17,FALSE),"")</f>
        <v>&lt;p&gt;También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v>
      </c>
      <c r="I1486" s="2" t="str">
        <f>VLOOKUP($A1486,[1]products_2021_10_19_12_46_45!$A$3:$S$481,5,FALSE)</f>
        <v>Camperas de uso civil</v>
      </c>
      <c r="J1486" s="2" t="str">
        <f>IFERROR(VLOOKUP($A1486,[1]products_2021_10_19_12_46_45!$A$3:$S$481,6,FALSE),"")</f>
        <v/>
      </c>
      <c r="K1486" s="2" t="str">
        <f>IFERROR(VLOOKUP($A1486,[1]products_2021_10_19_12_46_45!$A$3:$S$481,7,FALSE),"")</f>
        <v/>
      </c>
      <c r="L1486" s="2" t="str">
        <f>IFERROR(VLOOKUP($A1486,[1]products_2021_10_19_12_46_45!$A$3:$S$481,8,FALSE),"")</f>
        <v/>
      </c>
      <c r="M1486" s="2" t="str">
        <f>IFERROR(VLOOKUP($A1486,[1]products_2021_10_19_12_46_45!$A$3:$S$481,9,FALSE),"")</f>
        <v/>
      </c>
      <c r="N1486" s="2">
        <f>IFERROR(VLOOKUP(C1486,[2]articulo!$A$1:$D$9000,4,FALSE),"")</f>
        <v>11336</v>
      </c>
      <c r="O1486" s="2" t="str">
        <f>VLOOKUP($A1486,[1]products_2021_10_19_12_46_45!$A$3:$S$481,18,FALSE)</f>
        <v>https://rerda.com/6359/campera-neoprene-soft-jayal-negra.jpg,https://rerda.com/6360/campera-neoprene-soft-jayal-negra.jpg,https://rerda.com/6361/campera-neoprene-soft-jayal-negra.jpg,https://rerda.com/6362/campera-neoprene-soft-jayal-negra.jpg,https://rerda.com/6367/campera-neoprene-soft-jayal-negra.jpg,https://rerda.com/6368/campera-neoprene-soft-jayal-negra.jpg</v>
      </c>
      <c r="P1486" s="2">
        <f>IFERROR(VLOOKUP(B1486,[3]stock!$A$1:$B$9000,2,FALSE),"0")</f>
        <v>15</v>
      </c>
      <c r="Q1486" s="2">
        <f>VLOOKUP($A1486,[1]products_2021_10_19_12_46_45!$A$3:$S$481,11,FALSE)</f>
        <v>0</v>
      </c>
      <c r="R1486" s="2">
        <f>VLOOKUP($A1486,[1]products_2021_10_19_12_46_45!$A$3:$S$481,12,FALSE)</f>
        <v>20</v>
      </c>
      <c r="S1486" s="2">
        <f>VLOOKUP($A1486,[1]products_2021_10_19_12_46_45!$A$3:$S$481,13,FALSE)</f>
        <v>20</v>
      </c>
      <c r="T1486" s="2">
        <f>VLOOKUP($A1486,[1]products_2021_10_19_12_46_45!$A$3:$S$481,14,FALSE)</f>
        <v>10</v>
      </c>
      <c r="U1486" s="2"/>
      <c r="V1486" s="2"/>
      <c r="W1486" s="2"/>
      <c r="X1486" s="2"/>
      <c r="Y1486" s="2"/>
      <c r="Z1486" s="2"/>
      <c r="AA1486" s="2"/>
      <c r="AB1486" s="2"/>
      <c r="AC1486" s="2"/>
      <c r="AD1486" s="2"/>
      <c r="AE1486" s="2"/>
      <c r="AF1486" s="2"/>
      <c r="AG1486" s="2"/>
      <c r="AH1486" s="2"/>
      <c r="AI1486" s="2"/>
      <c r="AJ1486" s="2"/>
      <c r="AK1486" s="2"/>
      <c r="AL1486" s="2"/>
      <c r="AM1486" s="2"/>
      <c r="AN1486" s="2"/>
      <c r="AO1486" s="2"/>
      <c r="AP1486" s="2"/>
      <c r="AQ1486" s="2"/>
      <c r="AR1486" s="2"/>
      <c r="AS1486" s="2"/>
    </row>
    <row r="1487" spans="1:45" hidden="1" x14ac:dyDescent="0.25">
      <c r="A1487" s="2">
        <v>1198</v>
      </c>
      <c r="B1487" s="2">
        <v>510109304</v>
      </c>
      <c r="C1487" s="2">
        <f>VLOOKUP($A1487,[1]products_2021_10_19_12_46_45!$A$3:$S$481,3,FALSE)</f>
        <v>5101093</v>
      </c>
      <c r="D1487" s="2" t="str">
        <f>VLOOKUP($A1487,[1]products_2021_10_19_12_46_45!$A$3:$S$481,4,FALSE)</f>
        <v>Campera Neoprene Soft Jayal Negra</v>
      </c>
      <c r="E1487" s="3" t="s">
        <v>49</v>
      </c>
      <c r="F1487" s="4"/>
      <c r="G1487" s="2" t="str">
        <f>VLOOKUP($A1487,[1]products_2021_10_19_12_46_45!$A$3:$S$481,16,FALSE)</f>
        <v>&lt;p&gt;Campera neopreno soft jayal.&lt;/p&gt;_x000D_
&lt;p&gt;Campera de neoprene abrigada, ideal para el uso urbano o salidas nocturnas.&lt;/p&gt;</v>
      </c>
      <c r="H1487" s="2" t="str">
        <f>IFERROR(VLOOKUP($A1487,[1]products_2021_10_19_12_46_45!$A$3:$S$481,17,FALSE),"")</f>
        <v>&lt;p&gt;También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v>
      </c>
      <c r="I1487" s="2" t="str">
        <f>VLOOKUP($A1487,[1]products_2021_10_19_12_46_45!$A$3:$S$481,5,FALSE)</f>
        <v>Camperas de uso civil</v>
      </c>
      <c r="J1487" s="2" t="str">
        <f>IFERROR(VLOOKUP($A1487,[1]products_2021_10_19_12_46_45!$A$3:$S$481,6,FALSE),"")</f>
        <v/>
      </c>
      <c r="K1487" s="2" t="str">
        <f>IFERROR(VLOOKUP($A1487,[1]products_2021_10_19_12_46_45!$A$3:$S$481,7,FALSE),"")</f>
        <v/>
      </c>
      <c r="L1487" s="2" t="str">
        <f>IFERROR(VLOOKUP($A1487,[1]products_2021_10_19_12_46_45!$A$3:$S$481,8,FALSE),"")</f>
        <v/>
      </c>
      <c r="M1487" s="2" t="str">
        <f>IFERROR(VLOOKUP($A1487,[1]products_2021_10_19_12_46_45!$A$3:$S$481,9,FALSE),"")</f>
        <v/>
      </c>
      <c r="N1487" s="2">
        <f>IFERROR(VLOOKUP(C1487,[2]articulo!$A$1:$D$9000,4,FALSE),"")</f>
        <v>11336</v>
      </c>
      <c r="O1487" s="2" t="str">
        <f>VLOOKUP($A1487,[1]products_2021_10_19_12_46_45!$A$3:$S$481,18,FALSE)</f>
        <v>https://rerda.com/6359/campera-neoprene-soft-jayal-negra.jpg,https://rerda.com/6360/campera-neoprene-soft-jayal-negra.jpg,https://rerda.com/6361/campera-neoprene-soft-jayal-negra.jpg,https://rerda.com/6362/campera-neoprene-soft-jayal-negra.jpg,https://rerda.com/6367/campera-neoprene-soft-jayal-negra.jpg,https://rerda.com/6368/campera-neoprene-soft-jayal-negra.jpg</v>
      </c>
      <c r="P1487" s="2">
        <f>IFERROR(VLOOKUP(B1487,[3]stock!$A$1:$B$9000,2,FALSE),"0")</f>
        <v>33</v>
      </c>
      <c r="Q1487" s="2">
        <f>VLOOKUP($A1487,[1]products_2021_10_19_12_46_45!$A$3:$S$481,11,FALSE)</f>
        <v>0</v>
      </c>
      <c r="R1487" s="2">
        <f>VLOOKUP($A1487,[1]products_2021_10_19_12_46_45!$A$3:$S$481,12,FALSE)</f>
        <v>20</v>
      </c>
      <c r="S1487" s="2">
        <f>VLOOKUP($A1487,[1]products_2021_10_19_12_46_45!$A$3:$S$481,13,FALSE)</f>
        <v>20</v>
      </c>
      <c r="T1487" s="2">
        <f>VLOOKUP($A1487,[1]products_2021_10_19_12_46_45!$A$3:$S$481,14,FALSE)</f>
        <v>10</v>
      </c>
      <c r="U1487" s="2"/>
      <c r="V1487" s="2"/>
      <c r="W1487" s="2"/>
      <c r="X1487" s="2"/>
      <c r="Y1487" s="2"/>
      <c r="Z1487" s="2"/>
      <c r="AA1487" s="2"/>
      <c r="AB1487" s="2"/>
      <c r="AC1487" s="2"/>
      <c r="AD1487" s="2"/>
      <c r="AE1487" s="2"/>
      <c r="AF1487" s="2"/>
      <c r="AG1487" s="2"/>
      <c r="AH1487" s="2"/>
      <c r="AI1487" s="2"/>
      <c r="AJ1487" s="2"/>
      <c r="AK1487" s="2"/>
      <c r="AL1487" s="2"/>
      <c r="AM1487" s="2"/>
      <c r="AN1487" s="2"/>
      <c r="AO1487" s="2"/>
      <c r="AP1487" s="2"/>
      <c r="AQ1487" s="2"/>
      <c r="AR1487" s="2"/>
      <c r="AS1487" s="2"/>
    </row>
    <row r="1488" spans="1:45" hidden="1" x14ac:dyDescent="0.25">
      <c r="A1488" s="2">
        <v>1198</v>
      </c>
      <c r="B1488" s="2">
        <v>510109305</v>
      </c>
      <c r="C1488" s="2">
        <f>VLOOKUP($A1488,[1]products_2021_10_19_12_46_45!$A$3:$S$481,3,FALSE)</f>
        <v>5101093</v>
      </c>
      <c r="D1488" s="2" t="str">
        <f>VLOOKUP($A1488,[1]products_2021_10_19_12_46_45!$A$3:$S$481,4,FALSE)</f>
        <v>Campera Neoprene Soft Jayal Negra</v>
      </c>
      <c r="E1488" s="3" t="s">
        <v>50</v>
      </c>
      <c r="F1488" s="4"/>
      <c r="G1488" s="2" t="str">
        <f>VLOOKUP($A1488,[1]products_2021_10_19_12_46_45!$A$3:$S$481,16,FALSE)</f>
        <v>&lt;p&gt;Campera neopreno soft jayal.&lt;/p&gt;_x000D_
&lt;p&gt;Campera de neoprene abrigada, ideal para el uso urbano o salidas nocturnas.&lt;/p&gt;</v>
      </c>
      <c r="H1488" s="2" t="str">
        <f>IFERROR(VLOOKUP($A1488,[1]products_2021_10_19_12_46_45!$A$3:$S$481,17,FALSE),"")</f>
        <v>&lt;p&gt;También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v>
      </c>
      <c r="I1488" s="2" t="str">
        <f>VLOOKUP($A1488,[1]products_2021_10_19_12_46_45!$A$3:$S$481,5,FALSE)</f>
        <v>Camperas de uso civil</v>
      </c>
      <c r="J1488" s="2" t="str">
        <f>IFERROR(VLOOKUP($A1488,[1]products_2021_10_19_12_46_45!$A$3:$S$481,6,FALSE),"")</f>
        <v/>
      </c>
      <c r="K1488" s="2" t="str">
        <f>IFERROR(VLOOKUP($A1488,[1]products_2021_10_19_12_46_45!$A$3:$S$481,7,FALSE),"")</f>
        <v/>
      </c>
      <c r="L1488" s="2" t="str">
        <f>IFERROR(VLOOKUP($A1488,[1]products_2021_10_19_12_46_45!$A$3:$S$481,8,FALSE),"")</f>
        <v/>
      </c>
      <c r="M1488" s="2" t="str">
        <f>IFERROR(VLOOKUP($A1488,[1]products_2021_10_19_12_46_45!$A$3:$S$481,9,FALSE),"")</f>
        <v/>
      </c>
      <c r="N1488" s="2">
        <f>IFERROR(VLOOKUP(C1488,[2]articulo!$A$1:$D$9000,4,FALSE),"")</f>
        <v>11336</v>
      </c>
      <c r="O1488" s="2" t="str">
        <f>VLOOKUP($A1488,[1]products_2021_10_19_12_46_45!$A$3:$S$481,18,FALSE)</f>
        <v>https://rerda.com/6359/campera-neoprene-soft-jayal-negra.jpg,https://rerda.com/6360/campera-neoprene-soft-jayal-negra.jpg,https://rerda.com/6361/campera-neoprene-soft-jayal-negra.jpg,https://rerda.com/6362/campera-neoprene-soft-jayal-negra.jpg,https://rerda.com/6367/campera-neoprene-soft-jayal-negra.jpg,https://rerda.com/6368/campera-neoprene-soft-jayal-negra.jpg</v>
      </c>
      <c r="P1488" s="2">
        <f>IFERROR(VLOOKUP(B1488,[3]stock!$A$1:$B$9000,2,FALSE),"0")</f>
        <v>23</v>
      </c>
      <c r="Q1488" s="2">
        <f>VLOOKUP($A1488,[1]products_2021_10_19_12_46_45!$A$3:$S$481,11,FALSE)</f>
        <v>0</v>
      </c>
      <c r="R1488" s="2">
        <f>VLOOKUP($A1488,[1]products_2021_10_19_12_46_45!$A$3:$S$481,12,FALSE)</f>
        <v>20</v>
      </c>
      <c r="S1488" s="2">
        <f>VLOOKUP($A1488,[1]products_2021_10_19_12_46_45!$A$3:$S$481,13,FALSE)</f>
        <v>20</v>
      </c>
      <c r="T1488" s="2">
        <f>VLOOKUP($A1488,[1]products_2021_10_19_12_46_45!$A$3:$S$481,14,FALSE)</f>
        <v>10</v>
      </c>
      <c r="U1488" s="2"/>
      <c r="V1488" s="2"/>
      <c r="W1488" s="2"/>
      <c r="X1488" s="2"/>
      <c r="Y1488" s="2"/>
      <c r="Z1488" s="2"/>
      <c r="AA1488" s="2"/>
      <c r="AB1488" s="2"/>
      <c r="AC1488" s="2"/>
      <c r="AD1488" s="2"/>
      <c r="AE1488" s="2"/>
      <c r="AF1488" s="2"/>
      <c r="AG1488" s="2"/>
      <c r="AH1488" s="2"/>
      <c r="AI1488" s="2"/>
      <c r="AJ1488" s="2"/>
      <c r="AK1488" s="2"/>
      <c r="AL1488" s="2"/>
      <c r="AM1488" s="2"/>
      <c r="AN1488" s="2"/>
      <c r="AO1488" s="2"/>
      <c r="AP1488" s="2"/>
      <c r="AQ1488" s="2"/>
      <c r="AR1488" s="2"/>
      <c r="AS1488" s="2"/>
    </row>
    <row r="1489" spans="1:45" hidden="1" x14ac:dyDescent="0.25">
      <c r="A1489" s="2">
        <v>1198</v>
      </c>
      <c r="B1489" s="2">
        <v>510109306</v>
      </c>
      <c r="C1489" s="2">
        <f>VLOOKUP($A1489,[1]products_2021_10_19_12_46_45!$A$3:$S$481,3,FALSE)</f>
        <v>5101093</v>
      </c>
      <c r="D1489" s="2" t="str">
        <f>VLOOKUP($A1489,[1]products_2021_10_19_12_46_45!$A$3:$S$481,4,FALSE)</f>
        <v>Campera Neoprene Soft Jayal Negra</v>
      </c>
      <c r="E1489" s="3" t="s">
        <v>51</v>
      </c>
      <c r="F1489" s="4"/>
      <c r="G1489" s="2" t="str">
        <f>VLOOKUP($A1489,[1]products_2021_10_19_12_46_45!$A$3:$S$481,16,FALSE)</f>
        <v>&lt;p&gt;Campera neopreno soft jayal.&lt;/p&gt;_x000D_
&lt;p&gt;Campera de neoprene abrigada, ideal para el uso urbano o salidas nocturnas.&lt;/p&gt;</v>
      </c>
      <c r="H1489" s="2" t="str">
        <f>IFERROR(VLOOKUP($A1489,[1]products_2021_10_19_12_46_45!$A$3:$S$481,17,FALSE),"")</f>
        <v>&lt;p&gt;También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v>
      </c>
      <c r="I1489" s="2" t="str">
        <f>VLOOKUP($A1489,[1]products_2021_10_19_12_46_45!$A$3:$S$481,5,FALSE)</f>
        <v>Camperas de uso civil</v>
      </c>
      <c r="J1489" s="2" t="str">
        <f>IFERROR(VLOOKUP($A1489,[1]products_2021_10_19_12_46_45!$A$3:$S$481,6,FALSE),"")</f>
        <v/>
      </c>
      <c r="K1489" s="2" t="str">
        <f>IFERROR(VLOOKUP($A1489,[1]products_2021_10_19_12_46_45!$A$3:$S$481,7,FALSE),"")</f>
        <v/>
      </c>
      <c r="L1489" s="2" t="str">
        <f>IFERROR(VLOOKUP($A1489,[1]products_2021_10_19_12_46_45!$A$3:$S$481,8,FALSE),"")</f>
        <v/>
      </c>
      <c r="M1489" s="2" t="str">
        <f>IFERROR(VLOOKUP($A1489,[1]products_2021_10_19_12_46_45!$A$3:$S$481,9,FALSE),"")</f>
        <v/>
      </c>
      <c r="N1489" s="2">
        <f>IFERROR(VLOOKUP(C1489,[2]articulo!$A$1:$D$9000,4,FALSE),"")</f>
        <v>11336</v>
      </c>
      <c r="O1489" s="2" t="str">
        <f>VLOOKUP($A1489,[1]products_2021_10_19_12_46_45!$A$3:$S$481,18,FALSE)</f>
        <v>https://rerda.com/6359/campera-neoprene-soft-jayal-negra.jpg,https://rerda.com/6360/campera-neoprene-soft-jayal-negra.jpg,https://rerda.com/6361/campera-neoprene-soft-jayal-negra.jpg,https://rerda.com/6362/campera-neoprene-soft-jayal-negra.jpg,https://rerda.com/6367/campera-neoprene-soft-jayal-negra.jpg,https://rerda.com/6368/campera-neoprene-soft-jayal-negra.jpg</v>
      </c>
      <c r="P1489" s="2">
        <f>IFERROR(VLOOKUP(B1489,[3]stock!$A$1:$B$9000,2,FALSE),"0")</f>
        <v>23</v>
      </c>
      <c r="Q1489" s="2">
        <f>VLOOKUP($A1489,[1]products_2021_10_19_12_46_45!$A$3:$S$481,11,FALSE)</f>
        <v>0</v>
      </c>
      <c r="R1489" s="2">
        <f>VLOOKUP($A1489,[1]products_2021_10_19_12_46_45!$A$3:$S$481,12,FALSE)</f>
        <v>20</v>
      </c>
      <c r="S1489" s="2">
        <f>VLOOKUP($A1489,[1]products_2021_10_19_12_46_45!$A$3:$S$481,13,FALSE)</f>
        <v>20</v>
      </c>
      <c r="T1489" s="2">
        <f>VLOOKUP($A1489,[1]products_2021_10_19_12_46_45!$A$3:$S$481,14,FALSE)</f>
        <v>10</v>
      </c>
      <c r="U1489" s="2"/>
      <c r="V1489" s="2"/>
      <c r="W1489" s="2"/>
      <c r="X1489" s="2"/>
      <c r="Y1489" s="2"/>
      <c r="Z1489" s="2"/>
      <c r="AA1489" s="2"/>
      <c r="AB1489" s="2"/>
      <c r="AC1489" s="2"/>
      <c r="AD1489" s="2"/>
      <c r="AE1489" s="2"/>
      <c r="AF1489" s="2"/>
      <c r="AG1489" s="2"/>
      <c r="AH1489" s="2"/>
      <c r="AI1489" s="2"/>
      <c r="AJ1489" s="2"/>
      <c r="AK1489" s="2"/>
      <c r="AL1489" s="2"/>
      <c r="AM1489" s="2"/>
      <c r="AN1489" s="2"/>
      <c r="AO1489" s="2"/>
      <c r="AP1489" s="2"/>
      <c r="AQ1489" s="2"/>
      <c r="AR1489" s="2"/>
      <c r="AS1489" s="2"/>
    </row>
    <row r="1490" spans="1:45" hidden="1" x14ac:dyDescent="0.25">
      <c r="A1490" s="2">
        <v>650</v>
      </c>
      <c r="B1490" s="2">
        <v>510110105</v>
      </c>
      <c r="C1490" s="2">
        <f>VLOOKUP($A1490,[1]products_2021_10_19_12_46_45!$A$3:$S$481,3,FALSE)</f>
        <v>5101101</v>
      </c>
      <c r="D1490" s="2" t="str">
        <f>VLOOKUP($A1490,[1]products_2021_10_19_12_46_45!$A$3:$S$481,4,FALSE)</f>
        <v>Campera SoftShell Azul</v>
      </c>
      <c r="E1490" s="3" t="s">
        <v>50</v>
      </c>
      <c r="F1490" s="4"/>
      <c r="G1490" s="2" t="str">
        <f>VLOOKUP($A1490,[1]products_2021_10_19_12_46_45!$A$3:$S$481,16,FALSE)</f>
        <v>&lt;ul&gt;_x000D_
&lt;li&gt;Capucha desmontable.&lt;/li&gt;_x000D_
&lt;li&gt;Bolsillos delanteros con cierre vertical.&lt;/li&gt;_x000D_
&lt;li&gt;Coderas y puños con abrojos.&lt;/li&gt;_x000D_
&lt;li&gt;Térmica y ultraliviana.&lt;/li&gt;_x000D_
&lt;/ul&gt;</v>
      </c>
      <c r="H1490" s="2" t="str">
        <f>IFERROR(VLOOKUP($A1490,[1]products_2021_10_19_12_46_45!$A$3:$S$481,17,FALSE),"")</f>
        <v/>
      </c>
      <c r="I1490" s="2" t="str">
        <f>VLOOKUP($A1490,[1]products_2021_10_19_12_46_45!$A$3:$S$481,5,FALSE)</f>
        <v>Camperas de uso civil</v>
      </c>
      <c r="J1490" s="2" t="str">
        <f>IFERROR(VLOOKUP($A1490,[1]products_2021_10_19_12_46_45!$A$3:$S$481,6,FALSE),"")</f>
        <v/>
      </c>
      <c r="K1490" s="2" t="str">
        <f>IFERROR(VLOOKUP($A1490,[1]products_2021_10_19_12_46_45!$A$3:$S$481,7,FALSE),"")</f>
        <v/>
      </c>
      <c r="L1490" s="2" t="str">
        <f>IFERROR(VLOOKUP($A1490,[1]products_2021_10_19_12_46_45!$A$3:$S$481,8,FALSE),"")</f>
        <v/>
      </c>
      <c r="M1490" s="2" t="str">
        <f>IFERROR(VLOOKUP($A1490,[1]products_2021_10_19_12_46_45!$A$3:$S$481,9,FALSE),"")</f>
        <v>Campera, Neoprene, softshell</v>
      </c>
      <c r="N1490" s="2">
        <f>IFERROR(VLOOKUP(C1490,[2]articulo!$A$1:$D$9000,4,FALSE),"")</f>
        <v>7218.95</v>
      </c>
      <c r="O1490" s="2" t="str">
        <f>VLOOKUP($A1490,[1]products_2021_10_19_12_46_45!$A$3:$S$481,18,FALSE)</f>
        <v>https://rerda.com/2996/campera-softshell-azul.jpg,https://rerda.com/2997/campera-softshell-azul.jpg,https://rerda.com/2998/campera-softshell-azul.jpg,https://rerda.com/2999/campera-softshell-azul.jpg</v>
      </c>
      <c r="P1490" s="2">
        <f>IFERROR(VLOOKUP(B1490,[3]stock!$A$1:$B$9000,2,FALSE),"0")</f>
        <v>0</v>
      </c>
      <c r="Q1490" s="2">
        <f>VLOOKUP($A1490,[1]products_2021_10_19_12_46_45!$A$3:$S$481,11,FALSE)</f>
        <v>5</v>
      </c>
      <c r="R1490" s="2">
        <f>VLOOKUP($A1490,[1]products_2021_10_19_12_46_45!$A$3:$S$481,12,FALSE)</f>
        <v>5</v>
      </c>
      <c r="S1490" s="2">
        <f>VLOOKUP($A1490,[1]products_2021_10_19_12_46_45!$A$3:$S$481,13,FALSE)</f>
        <v>5</v>
      </c>
      <c r="T1490" s="2">
        <f>VLOOKUP($A1490,[1]products_2021_10_19_12_46_45!$A$3:$S$481,14,FALSE)</f>
        <v>0.03</v>
      </c>
      <c r="U1490" s="2"/>
      <c r="V1490" s="2"/>
      <c r="W1490" s="2"/>
      <c r="X1490" s="2"/>
      <c r="Y1490" s="2"/>
      <c r="Z1490" s="2"/>
      <c r="AA1490" s="2"/>
      <c r="AB1490" s="2"/>
      <c r="AC1490" s="2"/>
      <c r="AD1490" s="2"/>
      <c r="AE1490" s="2"/>
      <c r="AF1490" s="2"/>
      <c r="AG1490" s="2"/>
      <c r="AH1490" s="2"/>
      <c r="AI1490" s="2"/>
      <c r="AJ1490" s="2"/>
      <c r="AK1490" s="2"/>
      <c r="AL1490" s="2"/>
      <c r="AM1490" s="2"/>
      <c r="AN1490" s="2"/>
      <c r="AO1490" s="2"/>
      <c r="AP1490" s="2"/>
      <c r="AQ1490" s="2"/>
      <c r="AR1490" s="2"/>
      <c r="AS1490" s="2"/>
    </row>
    <row r="1491" spans="1:45" hidden="1" x14ac:dyDescent="0.25">
      <c r="A1491" s="2">
        <v>1143</v>
      </c>
      <c r="B1491" s="2">
        <v>510110400</v>
      </c>
      <c r="C1491" s="2">
        <f>VLOOKUP($A1491,[1]products_2021_10_19_12_46_45!$A$3:$S$481,3,FALSE)</f>
        <v>5101104</v>
      </c>
      <c r="D1491" s="2" t="str">
        <f>VLOOKUP($A1491,[1]products_2021_10_19_12_46_45!$A$3:$S$481,4,FALSE)</f>
        <v>Campera Berna Le Port Golf Country Negra</v>
      </c>
      <c r="E1491" s="3" t="s">
        <v>45</v>
      </c>
      <c r="F1491" s="4"/>
      <c r="G1491" s="2" t="str">
        <f>VLOOKUP($A1491,[1]products_2021_10_19_12_46_45!$A$3:$S$481,16,FALSE)</f>
        <v>&lt;p&gt;Campera urbana Berna Le Port Golf Country Negra con un excelente corte moderno.&lt;/p&gt;_x000D_
&lt;p&gt;Ideal para el uso cotidiano urbano o para salidas nocturnas.&lt;/p&gt;</v>
      </c>
      <c r="H1491" s="2" t="str">
        <f>IFERROR(VLOOKUP($A1491,[1]products_2021_10_19_12_46_45!$A$3:$S$481,17,FALSE),"")</f>
        <v>&lt;ul&gt;_x000D_
&lt;li&gt;Cód: 5101104.&lt;/li&gt;_x000D_
&lt;li&gt;Hombreras acolchadas y reforzadas.&lt;/li&gt;_x000D_
&lt;li&gt;Bolsillo interno.&lt;/li&gt;_x000D_
&lt;li&gt;Bolsillos exernos para para manos con cierre.&lt;/li&gt;_x000D_
&lt;li&gt;Resistente al agua.&lt;/li&gt;_x000D_
&lt;li&gt;Forrada por dentro.&lt;/li&gt;_x000D_
&lt;li&gt;Cierre y cuello con vivo de color marrón oscuro.&lt;/li&gt;_x000D_
&lt;/ul&gt;</v>
      </c>
      <c r="I1491" s="2" t="str">
        <f>VLOOKUP($A1491,[1]products_2021_10_19_12_46_45!$A$3:$S$481,5,FALSE)</f>
        <v>Camperas de uso civil</v>
      </c>
      <c r="J1491" s="2" t="str">
        <f>IFERROR(VLOOKUP($A1491,[1]products_2021_10_19_12_46_45!$A$3:$S$481,6,FALSE),"")</f>
        <v/>
      </c>
      <c r="K1491" s="2" t="str">
        <f>IFERROR(VLOOKUP($A1491,[1]products_2021_10_19_12_46_45!$A$3:$S$481,7,FALSE),"")</f>
        <v/>
      </c>
      <c r="L1491" s="2" t="str">
        <f>IFERROR(VLOOKUP($A1491,[1]products_2021_10_19_12_46_45!$A$3:$S$481,8,FALSE),"")</f>
        <v/>
      </c>
      <c r="M1491" s="2" t="str">
        <f>IFERROR(VLOOKUP($A1491,[1]products_2021_10_19_12_46_45!$A$3:$S$481,9,FALSE),"")</f>
        <v/>
      </c>
      <c r="N1491" s="2">
        <f>IFERROR(VLOOKUP(C1491,[2]articulo!$A$1:$D$9000,4,FALSE),"")</f>
        <v>7760.5</v>
      </c>
      <c r="O1491" s="2" t="str">
        <f>VLOOKUP($A1491,[1]products_2021_10_19_12_46_45!$A$3:$S$481,18,FALSE)</f>
        <v>https://rerda.com/6070/campera-berna-le-port-golf-country-negra.jpg,https://rerda.com/6071/campera-berna-le-port-golf-country-negra.jpg,https://rerda.com/6072/campera-berna-le-port-golf-country-negra.jpg</v>
      </c>
      <c r="P1491" s="2">
        <f>IFERROR(VLOOKUP(B1491,[3]stock!$A$1:$B$9000,2,FALSE),"0")</f>
        <v>0</v>
      </c>
      <c r="Q1491" s="2">
        <f>VLOOKUP($A1491,[1]products_2021_10_19_12_46_45!$A$3:$S$481,11,FALSE)</f>
        <v>40</v>
      </c>
      <c r="R1491" s="2">
        <f>VLOOKUP($A1491,[1]products_2021_10_19_12_46_45!$A$3:$S$481,12,FALSE)</f>
        <v>30</v>
      </c>
      <c r="S1491" s="2">
        <f>VLOOKUP($A1491,[1]products_2021_10_19_12_46_45!$A$3:$S$481,13,FALSE)</f>
        <v>20</v>
      </c>
      <c r="T1491" s="2">
        <f>VLOOKUP($A1491,[1]products_2021_10_19_12_46_45!$A$3:$S$481,14,FALSE)</f>
        <v>0.5</v>
      </c>
      <c r="U1491" s="2"/>
      <c r="V1491" s="2"/>
      <c r="W1491" s="2"/>
      <c r="X1491" s="2"/>
      <c r="Y1491" s="2"/>
      <c r="Z1491" s="2"/>
      <c r="AA1491" s="2"/>
      <c r="AB1491" s="2"/>
      <c r="AC1491" s="2"/>
      <c r="AD1491" s="2"/>
      <c r="AE1491" s="2"/>
      <c r="AF1491" s="2"/>
      <c r="AG1491" s="2"/>
      <c r="AH1491" s="2"/>
      <c r="AI1491" s="2"/>
      <c r="AJ1491" s="2"/>
      <c r="AK1491" s="2"/>
      <c r="AL1491" s="2"/>
      <c r="AM1491" s="2"/>
      <c r="AN1491" s="2"/>
      <c r="AO1491" s="2"/>
      <c r="AP1491" s="2"/>
      <c r="AQ1491" s="2"/>
      <c r="AR1491" s="2"/>
      <c r="AS1491" s="2"/>
    </row>
    <row r="1492" spans="1:45" hidden="1" x14ac:dyDescent="0.25">
      <c r="A1492" s="2">
        <v>1143</v>
      </c>
      <c r="B1492" s="2">
        <v>510110401</v>
      </c>
      <c r="C1492" s="2">
        <f>VLOOKUP($A1492,[1]products_2021_10_19_12_46_45!$A$3:$S$481,3,FALSE)</f>
        <v>5101104</v>
      </c>
      <c r="D1492" s="2" t="str">
        <f>VLOOKUP($A1492,[1]products_2021_10_19_12_46_45!$A$3:$S$481,4,FALSE)</f>
        <v>Campera Berna Le Port Golf Country Negra</v>
      </c>
      <c r="E1492" s="3" t="s">
        <v>46</v>
      </c>
      <c r="F1492" s="4"/>
      <c r="G1492" s="2" t="str">
        <f>VLOOKUP($A1492,[1]products_2021_10_19_12_46_45!$A$3:$S$481,16,FALSE)</f>
        <v>&lt;p&gt;Campera urbana Berna Le Port Golf Country Negra con un excelente corte moderno.&lt;/p&gt;_x000D_
&lt;p&gt;Ideal para el uso cotidiano urbano o para salidas nocturnas.&lt;/p&gt;</v>
      </c>
      <c r="H1492" s="2" t="str">
        <f>IFERROR(VLOOKUP($A1492,[1]products_2021_10_19_12_46_45!$A$3:$S$481,17,FALSE),"")</f>
        <v>&lt;ul&gt;_x000D_
&lt;li&gt;Cód: 5101104.&lt;/li&gt;_x000D_
&lt;li&gt;Hombreras acolchadas y reforzadas.&lt;/li&gt;_x000D_
&lt;li&gt;Bolsillo interno.&lt;/li&gt;_x000D_
&lt;li&gt;Bolsillos exernos para para manos con cierre.&lt;/li&gt;_x000D_
&lt;li&gt;Resistente al agua.&lt;/li&gt;_x000D_
&lt;li&gt;Forrada por dentro.&lt;/li&gt;_x000D_
&lt;li&gt;Cierre y cuello con vivo de color marrón oscuro.&lt;/li&gt;_x000D_
&lt;/ul&gt;</v>
      </c>
      <c r="I1492" s="2" t="str">
        <f>VLOOKUP($A1492,[1]products_2021_10_19_12_46_45!$A$3:$S$481,5,FALSE)</f>
        <v>Camperas de uso civil</v>
      </c>
      <c r="J1492" s="2" t="str">
        <f>IFERROR(VLOOKUP($A1492,[1]products_2021_10_19_12_46_45!$A$3:$S$481,6,FALSE),"")</f>
        <v/>
      </c>
      <c r="K1492" s="2" t="str">
        <f>IFERROR(VLOOKUP($A1492,[1]products_2021_10_19_12_46_45!$A$3:$S$481,7,FALSE),"")</f>
        <v/>
      </c>
      <c r="L1492" s="2" t="str">
        <f>IFERROR(VLOOKUP($A1492,[1]products_2021_10_19_12_46_45!$A$3:$S$481,8,FALSE),"")</f>
        <v/>
      </c>
      <c r="M1492" s="2" t="str">
        <f>IFERROR(VLOOKUP($A1492,[1]products_2021_10_19_12_46_45!$A$3:$S$481,9,FALSE),"")</f>
        <v/>
      </c>
      <c r="N1492" s="2">
        <f>IFERROR(VLOOKUP(C1492,[2]articulo!$A$1:$D$9000,4,FALSE),"")</f>
        <v>7760.5</v>
      </c>
      <c r="O1492" s="2" t="str">
        <f>VLOOKUP($A1492,[1]products_2021_10_19_12_46_45!$A$3:$S$481,18,FALSE)</f>
        <v>https://rerda.com/6070/campera-berna-le-port-golf-country-negra.jpg,https://rerda.com/6071/campera-berna-le-port-golf-country-negra.jpg,https://rerda.com/6072/campera-berna-le-port-golf-country-negra.jpg</v>
      </c>
      <c r="P1492" s="2">
        <f>IFERROR(VLOOKUP(B1492,[3]stock!$A$1:$B$9000,2,FALSE),"0")</f>
        <v>0</v>
      </c>
      <c r="Q1492" s="2">
        <f>VLOOKUP($A1492,[1]products_2021_10_19_12_46_45!$A$3:$S$481,11,FALSE)</f>
        <v>40</v>
      </c>
      <c r="R1492" s="2">
        <f>VLOOKUP($A1492,[1]products_2021_10_19_12_46_45!$A$3:$S$481,12,FALSE)</f>
        <v>30</v>
      </c>
      <c r="S1492" s="2">
        <f>VLOOKUP($A1492,[1]products_2021_10_19_12_46_45!$A$3:$S$481,13,FALSE)</f>
        <v>20</v>
      </c>
      <c r="T1492" s="2">
        <f>VLOOKUP($A1492,[1]products_2021_10_19_12_46_45!$A$3:$S$481,14,FALSE)</f>
        <v>0.5</v>
      </c>
      <c r="U1492" s="2"/>
      <c r="V1492" s="2"/>
      <c r="W1492" s="2"/>
      <c r="X1492" s="2"/>
      <c r="Y1492" s="2"/>
      <c r="Z1492" s="2"/>
      <c r="AA1492" s="2"/>
      <c r="AB1492" s="2"/>
      <c r="AC1492" s="2"/>
      <c r="AD1492" s="2"/>
      <c r="AE1492" s="2"/>
      <c r="AF1492" s="2"/>
      <c r="AG1492" s="2"/>
      <c r="AH1492" s="2"/>
      <c r="AI1492" s="2"/>
      <c r="AJ1492" s="2"/>
      <c r="AK1492" s="2"/>
      <c r="AL1492" s="2"/>
      <c r="AM1492" s="2"/>
      <c r="AN1492" s="2"/>
      <c r="AO1492" s="2"/>
      <c r="AP1492" s="2"/>
      <c r="AQ1492" s="2"/>
      <c r="AR1492" s="2"/>
      <c r="AS1492" s="2"/>
    </row>
    <row r="1493" spans="1:45" hidden="1" x14ac:dyDescent="0.25">
      <c r="A1493" s="2">
        <v>1143</v>
      </c>
      <c r="B1493" s="2">
        <v>510110402</v>
      </c>
      <c r="C1493" s="2">
        <f>VLOOKUP($A1493,[1]products_2021_10_19_12_46_45!$A$3:$S$481,3,FALSE)</f>
        <v>5101104</v>
      </c>
      <c r="D1493" s="2" t="str">
        <f>VLOOKUP($A1493,[1]products_2021_10_19_12_46_45!$A$3:$S$481,4,FALSE)</f>
        <v>Campera Berna Le Port Golf Country Negra</v>
      </c>
      <c r="E1493" s="3" t="s">
        <v>47</v>
      </c>
      <c r="F1493" s="4"/>
      <c r="G1493" s="2" t="str">
        <f>VLOOKUP($A1493,[1]products_2021_10_19_12_46_45!$A$3:$S$481,16,FALSE)</f>
        <v>&lt;p&gt;Campera urbana Berna Le Port Golf Country Negra con un excelente corte moderno.&lt;/p&gt;_x000D_
&lt;p&gt;Ideal para el uso cotidiano urbano o para salidas nocturnas.&lt;/p&gt;</v>
      </c>
      <c r="H1493" s="2" t="str">
        <f>IFERROR(VLOOKUP($A1493,[1]products_2021_10_19_12_46_45!$A$3:$S$481,17,FALSE),"")</f>
        <v>&lt;ul&gt;_x000D_
&lt;li&gt;Cód: 5101104.&lt;/li&gt;_x000D_
&lt;li&gt;Hombreras acolchadas y reforzadas.&lt;/li&gt;_x000D_
&lt;li&gt;Bolsillo interno.&lt;/li&gt;_x000D_
&lt;li&gt;Bolsillos exernos para para manos con cierre.&lt;/li&gt;_x000D_
&lt;li&gt;Resistente al agua.&lt;/li&gt;_x000D_
&lt;li&gt;Forrada por dentro.&lt;/li&gt;_x000D_
&lt;li&gt;Cierre y cuello con vivo de color marrón oscuro.&lt;/li&gt;_x000D_
&lt;/ul&gt;</v>
      </c>
      <c r="I1493" s="2" t="str">
        <f>VLOOKUP($A1493,[1]products_2021_10_19_12_46_45!$A$3:$S$481,5,FALSE)</f>
        <v>Camperas de uso civil</v>
      </c>
      <c r="J1493" s="2" t="str">
        <f>IFERROR(VLOOKUP($A1493,[1]products_2021_10_19_12_46_45!$A$3:$S$481,6,FALSE),"")</f>
        <v/>
      </c>
      <c r="K1493" s="2" t="str">
        <f>IFERROR(VLOOKUP($A1493,[1]products_2021_10_19_12_46_45!$A$3:$S$481,7,FALSE),"")</f>
        <v/>
      </c>
      <c r="L1493" s="2" t="str">
        <f>IFERROR(VLOOKUP($A1493,[1]products_2021_10_19_12_46_45!$A$3:$S$481,8,FALSE),"")</f>
        <v/>
      </c>
      <c r="M1493" s="2" t="str">
        <f>IFERROR(VLOOKUP($A1493,[1]products_2021_10_19_12_46_45!$A$3:$S$481,9,FALSE),"")</f>
        <v/>
      </c>
      <c r="N1493" s="2">
        <f>IFERROR(VLOOKUP(C1493,[2]articulo!$A$1:$D$9000,4,FALSE),"")</f>
        <v>7760.5</v>
      </c>
      <c r="O1493" s="2" t="str">
        <f>VLOOKUP($A1493,[1]products_2021_10_19_12_46_45!$A$3:$S$481,18,FALSE)</f>
        <v>https://rerda.com/6070/campera-berna-le-port-golf-country-negra.jpg,https://rerda.com/6071/campera-berna-le-port-golf-country-negra.jpg,https://rerda.com/6072/campera-berna-le-port-golf-country-negra.jpg</v>
      </c>
      <c r="P1493" s="2">
        <f>IFERROR(VLOOKUP(B1493,[3]stock!$A$1:$B$9000,2,FALSE),"0")</f>
        <v>2</v>
      </c>
      <c r="Q1493" s="2">
        <f>VLOOKUP($A1493,[1]products_2021_10_19_12_46_45!$A$3:$S$481,11,FALSE)</f>
        <v>40</v>
      </c>
      <c r="R1493" s="2">
        <f>VLOOKUP($A1493,[1]products_2021_10_19_12_46_45!$A$3:$S$481,12,FALSE)</f>
        <v>30</v>
      </c>
      <c r="S1493" s="2">
        <f>VLOOKUP($A1493,[1]products_2021_10_19_12_46_45!$A$3:$S$481,13,FALSE)</f>
        <v>20</v>
      </c>
      <c r="T1493" s="2">
        <f>VLOOKUP($A1493,[1]products_2021_10_19_12_46_45!$A$3:$S$481,14,FALSE)</f>
        <v>0.5</v>
      </c>
      <c r="U1493" s="2"/>
      <c r="V1493" s="2"/>
      <c r="W1493" s="2"/>
      <c r="X1493" s="2"/>
      <c r="Y1493" s="2"/>
      <c r="Z1493" s="2"/>
      <c r="AA1493" s="2"/>
      <c r="AB1493" s="2"/>
      <c r="AC1493" s="2"/>
      <c r="AD1493" s="2"/>
      <c r="AE1493" s="2"/>
      <c r="AF1493" s="2"/>
      <c r="AG1493" s="2"/>
      <c r="AH1493" s="2"/>
      <c r="AI1493" s="2"/>
      <c r="AJ1493" s="2"/>
      <c r="AK1493" s="2"/>
      <c r="AL1493" s="2"/>
      <c r="AM1493" s="2"/>
      <c r="AN1493" s="2"/>
      <c r="AO1493" s="2"/>
      <c r="AP1493" s="2"/>
      <c r="AQ1493" s="2"/>
      <c r="AR1493" s="2"/>
      <c r="AS1493" s="2"/>
    </row>
    <row r="1494" spans="1:45" hidden="1" x14ac:dyDescent="0.25">
      <c r="A1494" s="2">
        <v>1143</v>
      </c>
      <c r="B1494" s="2">
        <v>510110403</v>
      </c>
      <c r="C1494" s="2">
        <f>VLOOKUP($A1494,[1]products_2021_10_19_12_46_45!$A$3:$S$481,3,FALSE)</f>
        <v>5101104</v>
      </c>
      <c r="D1494" s="2" t="str">
        <f>VLOOKUP($A1494,[1]products_2021_10_19_12_46_45!$A$3:$S$481,4,FALSE)</f>
        <v>Campera Berna Le Port Golf Country Negra</v>
      </c>
      <c r="E1494" s="3" t="s">
        <v>48</v>
      </c>
      <c r="F1494" s="4"/>
      <c r="G1494" s="2" t="str">
        <f>VLOOKUP($A1494,[1]products_2021_10_19_12_46_45!$A$3:$S$481,16,FALSE)</f>
        <v>&lt;p&gt;Campera urbana Berna Le Port Golf Country Negra con un excelente corte moderno.&lt;/p&gt;_x000D_
&lt;p&gt;Ideal para el uso cotidiano urbano o para salidas nocturnas.&lt;/p&gt;</v>
      </c>
      <c r="H1494" s="2" t="str">
        <f>IFERROR(VLOOKUP($A1494,[1]products_2021_10_19_12_46_45!$A$3:$S$481,17,FALSE),"")</f>
        <v>&lt;ul&gt;_x000D_
&lt;li&gt;Cód: 5101104.&lt;/li&gt;_x000D_
&lt;li&gt;Hombreras acolchadas y reforzadas.&lt;/li&gt;_x000D_
&lt;li&gt;Bolsillo interno.&lt;/li&gt;_x000D_
&lt;li&gt;Bolsillos exernos para para manos con cierre.&lt;/li&gt;_x000D_
&lt;li&gt;Resistente al agua.&lt;/li&gt;_x000D_
&lt;li&gt;Forrada por dentro.&lt;/li&gt;_x000D_
&lt;li&gt;Cierre y cuello con vivo de color marrón oscuro.&lt;/li&gt;_x000D_
&lt;/ul&gt;</v>
      </c>
      <c r="I1494" s="2" t="str">
        <f>VLOOKUP($A1494,[1]products_2021_10_19_12_46_45!$A$3:$S$481,5,FALSE)</f>
        <v>Camperas de uso civil</v>
      </c>
      <c r="J1494" s="2" t="str">
        <f>IFERROR(VLOOKUP($A1494,[1]products_2021_10_19_12_46_45!$A$3:$S$481,6,FALSE),"")</f>
        <v/>
      </c>
      <c r="K1494" s="2" t="str">
        <f>IFERROR(VLOOKUP($A1494,[1]products_2021_10_19_12_46_45!$A$3:$S$481,7,FALSE),"")</f>
        <v/>
      </c>
      <c r="L1494" s="2" t="str">
        <f>IFERROR(VLOOKUP($A1494,[1]products_2021_10_19_12_46_45!$A$3:$S$481,8,FALSE),"")</f>
        <v/>
      </c>
      <c r="M1494" s="2" t="str">
        <f>IFERROR(VLOOKUP($A1494,[1]products_2021_10_19_12_46_45!$A$3:$S$481,9,FALSE),"")</f>
        <v/>
      </c>
      <c r="N1494" s="2">
        <f>IFERROR(VLOOKUP(C1494,[2]articulo!$A$1:$D$9000,4,FALSE),"")</f>
        <v>7760.5</v>
      </c>
      <c r="O1494" s="2" t="str">
        <f>VLOOKUP($A1494,[1]products_2021_10_19_12_46_45!$A$3:$S$481,18,FALSE)</f>
        <v>https://rerda.com/6070/campera-berna-le-port-golf-country-negra.jpg,https://rerda.com/6071/campera-berna-le-port-golf-country-negra.jpg,https://rerda.com/6072/campera-berna-le-port-golf-country-negra.jpg</v>
      </c>
      <c r="P1494" s="2">
        <f>IFERROR(VLOOKUP(B1494,[3]stock!$A$1:$B$9000,2,FALSE),"0")</f>
        <v>2</v>
      </c>
      <c r="Q1494" s="2">
        <f>VLOOKUP($A1494,[1]products_2021_10_19_12_46_45!$A$3:$S$481,11,FALSE)</f>
        <v>40</v>
      </c>
      <c r="R1494" s="2">
        <f>VLOOKUP($A1494,[1]products_2021_10_19_12_46_45!$A$3:$S$481,12,FALSE)</f>
        <v>30</v>
      </c>
      <c r="S1494" s="2">
        <f>VLOOKUP($A1494,[1]products_2021_10_19_12_46_45!$A$3:$S$481,13,FALSE)</f>
        <v>20</v>
      </c>
      <c r="T1494" s="2">
        <f>VLOOKUP($A1494,[1]products_2021_10_19_12_46_45!$A$3:$S$481,14,FALSE)</f>
        <v>0.5</v>
      </c>
      <c r="U1494" s="2"/>
      <c r="V1494" s="2"/>
      <c r="W1494" s="2"/>
      <c r="X1494" s="2"/>
      <c r="Y1494" s="2"/>
      <c r="Z1494" s="2"/>
      <c r="AA1494" s="2"/>
      <c r="AB1494" s="2"/>
      <c r="AC1494" s="2"/>
      <c r="AD1494" s="2"/>
      <c r="AE1494" s="2"/>
      <c r="AF1494" s="2"/>
      <c r="AG1494" s="2"/>
      <c r="AH1494" s="2"/>
      <c r="AI1494" s="2"/>
      <c r="AJ1494" s="2"/>
      <c r="AK1494" s="2"/>
      <c r="AL1494" s="2"/>
      <c r="AM1494" s="2"/>
      <c r="AN1494" s="2"/>
      <c r="AO1494" s="2"/>
      <c r="AP1494" s="2"/>
      <c r="AQ1494" s="2"/>
      <c r="AR1494" s="2"/>
      <c r="AS1494" s="2"/>
    </row>
    <row r="1495" spans="1:45" hidden="1" x14ac:dyDescent="0.25">
      <c r="A1495" s="2">
        <v>1143</v>
      </c>
      <c r="B1495" s="2">
        <v>510110404</v>
      </c>
      <c r="C1495" s="2">
        <f>VLOOKUP($A1495,[1]products_2021_10_19_12_46_45!$A$3:$S$481,3,FALSE)</f>
        <v>5101104</v>
      </c>
      <c r="D1495" s="2" t="str">
        <f>VLOOKUP($A1495,[1]products_2021_10_19_12_46_45!$A$3:$S$481,4,FALSE)</f>
        <v>Campera Berna Le Port Golf Country Negra</v>
      </c>
      <c r="E1495" s="3" t="s">
        <v>49</v>
      </c>
      <c r="F1495" s="4"/>
      <c r="G1495" s="2" t="str">
        <f>VLOOKUP($A1495,[1]products_2021_10_19_12_46_45!$A$3:$S$481,16,FALSE)</f>
        <v>&lt;p&gt;Campera urbana Berna Le Port Golf Country Negra con un excelente corte moderno.&lt;/p&gt;_x000D_
&lt;p&gt;Ideal para el uso cotidiano urbano o para salidas nocturnas.&lt;/p&gt;</v>
      </c>
      <c r="H1495" s="2" t="str">
        <f>IFERROR(VLOOKUP($A1495,[1]products_2021_10_19_12_46_45!$A$3:$S$481,17,FALSE),"")</f>
        <v>&lt;ul&gt;_x000D_
&lt;li&gt;Cód: 5101104.&lt;/li&gt;_x000D_
&lt;li&gt;Hombreras acolchadas y reforzadas.&lt;/li&gt;_x000D_
&lt;li&gt;Bolsillo interno.&lt;/li&gt;_x000D_
&lt;li&gt;Bolsillos exernos para para manos con cierre.&lt;/li&gt;_x000D_
&lt;li&gt;Resistente al agua.&lt;/li&gt;_x000D_
&lt;li&gt;Forrada por dentro.&lt;/li&gt;_x000D_
&lt;li&gt;Cierre y cuello con vivo de color marrón oscuro.&lt;/li&gt;_x000D_
&lt;/ul&gt;</v>
      </c>
      <c r="I1495" s="2" t="str">
        <f>VLOOKUP($A1495,[1]products_2021_10_19_12_46_45!$A$3:$S$481,5,FALSE)</f>
        <v>Camperas de uso civil</v>
      </c>
      <c r="J1495" s="2" t="str">
        <f>IFERROR(VLOOKUP($A1495,[1]products_2021_10_19_12_46_45!$A$3:$S$481,6,FALSE),"")</f>
        <v/>
      </c>
      <c r="K1495" s="2" t="str">
        <f>IFERROR(VLOOKUP($A1495,[1]products_2021_10_19_12_46_45!$A$3:$S$481,7,FALSE),"")</f>
        <v/>
      </c>
      <c r="L1495" s="2" t="str">
        <f>IFERROR(VLOOKUP($A1495,[1]products_2021_10_19_12_46_45!$A$3:$S$481,8,FALSE),"")</f>
        <v/>
      </c>
      <c r="M1495" s="2" t="str">
        <f>IFERROR(VLOOKUP($A1495,[1]products_2021_10_19_12_46_45!$A$3:$S$481,9,FALSE),"")</f>
        <v/>
      </c>
      <c r="N1495" s="2">
        <f>IFERROR(VLOOKUP(C1495,[2]articulo!$A$1:$D$9000,4,FALSE),"")</f>
        <v>7760.5</v>
      </c>
      <c r="O1495" s="2" t="str">
        <f>VLOOKUP($A1495,[1]products_2021_10_19_12_46_45!$A$3:$S$481,18,FALSE)</f>
        <v>https://rerda.com/6070/campera-berna-le-port-golf-country-negra.jpg,https://rerda.com/6071/campera-berna-le-port-golf-country-negra.jpg,https://rerda.com/6072/campera-berna-le-port-golf-country-negra.jpg</v>
      </c>
      <c r="P1495" s="2">
        <f>IFERROR(VLOOKUP(B1495,[3]stock!$A$1:$B$9000,2,FALSE),"0")</f>
        <v>0</v>
      </c>
      <c r="Q1495" s="2">
        <f>VLOOKUP($A1495,[1]products_2021_10_19_12_46_45!$A$3:$S$481,11,FALSE)</f>
        <v>40</v>
      </c>
      <c r="R1495" s="2">
        <f>VLOOKUP($A1495,[1]products_2021_10_19_12_46_45!$A$3:$S$481,12,FALSE)</f>
        <v>30</v>
      </c>
      <c r="S1495" s="2">
        <f>VLOOKUP($A1495,[1]products_2021_10_19_12_46_45!$A$3:$S$481,13,FALSE)</f>
        <v>20</v>
      </c>
      <c r="T1495" s="2">
        <f>VLOOKUP($A1495,[1]products_2021_10_19_12_46_45!$A$3:$S$481,14,FALSE)</f>
        <v>0.5</v>
      </c>
      <c r="U1495" s="2"/>
      <c r="V1495" s="2"/>
      <c r="W1495" s="2"/>
      <c r="X1495" s="2"/>
      <c r="Y1495" s="2"/>
      <c r="Z1495" s="2"/>
      <c r="AA1495" s="2"/>
      <c r="AB1495" s="2"/>
      <c r="AC1495" s="2"/>
      <c r="AD1495" s="2"/>
      <c r="AE1495" s="2"/>
      <c r="AF1495" s="2"/>
      <c r="AG1495" s="2"/>
      <c r="AH1495" s="2"/>
      <c r="AI1495" s="2"/>
      <c r="AJ1495" s="2"/>
      <c r="AK1495" s="2"/>
      <c r="AL1495" s="2"/>
      <c r="AM1495" s="2"/>
      <c r="AN1495" s="2"/>
      <c r="AO1495" s="2"/>
      <c r="AP1495" s="2"/>
      <c r="AQ1495" s="2"/>
      <c r="AR1495" s="2"/>
      <c r="AS1495" s="2"/>
    </row>
    <row r="1496" spans="1:45" hidden="1" x14ac:dyDescent="0.25">
      <c r="A1496" s="2">
        <v>1143</v>
      </c>
      <c r="B1496" s="2">
        <v>510110405</v>
      </c>
      <c r="C1496" s="2">
        <f>VLOOKUP($A1496,[1]products_2021_10_19_12_46_45!$A$3:$S$481,3,FALSE)</f>
        <v>5101104</v>
      </c>
      <c r="D1496" s="2" t="str">
        <f>VLOOKUP($A1496,[1]products_2021_10_19_12_46_45!$A$3:$S$481,4,FALSE)</f>
        <v>Campera Berna Le Port Golf Country Negra</v>
      </c>
      <c r="E1496" s="3" t="s">
        <v>50</v>
      </c>
      <c r="F1496" s="4"/>
      <c r="G1496" s="2" t="str">
        <f>VLOOKUP($A1496,[1]products_2021_10_19_12_46_45!$A$3:$S$481,16,FALSE)</f>
        <v>&lt;p&gt;Campera urbana Berna Le Port Golf Country Negra con un excelente corte moderno.&lt;/p&gt;_x000D_
&lt;p&gt;Ideal para el uso cotidiano urbano o para salidas nocturnas.&lt;/p&gt;</v>
      </c>
      <c r="H1496" s="2" t="str">
        <f>IFERROR(VLOOKUP($A1496,[1]products_2021_10_19_12_46_45!$A$3:$S$481,17,FALSE),"")</f>
        <v>&lt;ul&gt;_x000D_
&lt;li&gt;Cód: 5101104.&lt;/li&gt;_x000D_
&lt;li&gt;Hombreras acolchadas y reforzadas.&lt;/li&gt;_x000D_
&lt;li&gt;Bolsillo interno.&lt;/li&gt;_x000D_
&lt;li&gt;Bolsillos exernos para para manos con cierre.&lt;/li&gt;_x000D_
&lt;li&gt;Resistente al agua.&lt;/li&gt;_x000D_
&lt;li&gt;Forrada por dentro.&lt;/li&gt;_x000D_
&lt;li&gt;Cierre y cuello con vivo de color marrón oscuro.&lt;/li&gt;_x000D_
&lt;/ul&gt;</v>
      </c>
      <c r="I1496" s="2" t="str">
        <f>VLOOKUP($A1496,[1]products_2021_10_19_12_46_45!$A$3:$S$481,5,FALSE)</f>
        <v>Camperas de uso civil</v>
      </c>
      <c r="J1496" s="2" t="str">
        <f>IFERROR(VLOOKUP($A1496,[1]products_2021_10_19_12_46_45!$A$3:$S$481,6,FALSE),"")</f>
        <v/>
      </c>
      <c r="K1496" s="2" t="str">
        <f>IFERROR(VLOOKUP($A1496,[1]products_2021_10_19_12_46_45!$A$3:$S$481,7,FALSE),"")</f>
        <v/>
      </c>
      <c r="L1496" s="2" t="str">
        <f>IFERROR(VLOOKUP($A1496,[1]products_2021_10_19_12_46_45!$A$3:$S$481,8,FALSE),"")</f>
        <v/>
      </c>
      <c r="M1496" s="2" t="str">
        <f>IFERROR(VLOOKUP($A1496,[1]products_2021_10_19_12_46_45!$A$3:$S$481,9,FALSE),"")</f>
        <v/>
      </c>
      <c r="N1496" s="2">
        <f>IFERROR(VLOOKUP(C1496,[2]articulo!$A$1:$D$9000,4,FALSE),"")</f>
        <v>7760.5</v>
      </c>
      <c r="O1496" s="2" t="str">
        <f>VLOOKUP($A1496,[1]products_2021_10_19_12_46_45!$A$3:$S$481,18,FALSE)</f>
        <v>https://rerda.com/6070/campera-berna-le-port-golf-country-negra.jpg,https://rerda.com/6071/campera-berna-le-port-golf-country-negra.jpg,https://rerda.com/6072/campera-berna-le-port-golf-country-negra.jpg</v>
      </c>
      <c r="P1496" s="2">
        <f>IFERROR(VLOOKUP(B1496,[3]stock!$A$1:$B$9000,2,FALSE),"0")</f>
        <v>0</v>
      </c>
      <c r="Q1496" s="2">
        <f>VLOOKUP($A1496,[1]products_2021_10_19_12_46_45!$A$3:$S$481,11,FALSE)</f>
        <v>40</v>
      </c>
      <c r="R1496" s="2">
        <f>VLOOKUP($A1496,[1]products_2021_10_19_12_46_45!$A$3:$S$481,12,FALSE)</f>
        <v>30</v>
      </c>
      <c r="S1496" s="2">
        <f>VLOOKUP($A1496,[1]products_2021_10_19_12_46_45!$A$3:$S$481,13,FALSE)</f>
        <v>20</v>
      </c>
      <c r="T1496" s="2">
        <f>VLOOKUP($A1496,[1]products_2021_10_19_12_46_45!$A$3:$S$481,14,FALSE)</f>
        <v>0.5</v>
      </c>
      <c r="U1496" s="2"/>
      <c r="V1496" s="2"/>
      <c r="W1496" s="2"/>
      <c r="X1496" s="2"/>
      <c r="Y1496" s="2"/>
      <c r="Z1496" s="2"/>
      <c r="AA1496" s="2"/>
      <c r="AB1496" s="2"/>
      <c r="AC1496" s="2"/>
      <c r="AD1496" s="2"/>
      <c r="AE1496" s="2"/>
      <c r="AF1496" s="2"/>
      <c r="AG1496" s="2"/>
      <c r="AH1496" s="2"/>
      <c r="AI1496" s="2"/>
      <c r="AJ1496" s="2"/>
      <c r="AK1496" s="2"/>
      <c r="AL1496" s="2"/>
      <c r="AM1496" s="2"/>
      <c r="AN1496" s="2"/>
      <c r="AO1496" s="2"/>
      <c r="AP1496" s="2"/>
      <c r="AQ1496" s="2"/>
      <c r="AR1496" s="2"/>
      <c r="AS1496" s="2"/>
    </row>
    <row r="1497" spans="1:45" hidden="1" x14ac:dyDescent="0.25">
      <c r="A1497" s="2">
        <v>1143</v>
      </c>
      <c r="B1497" s="2">
        <v>510110406</v>
      </c>
      <c r="C1497" s="2">
        <f>VLOOKUP($A1497,[1]products_2021_10_19_12_46_45!$A$3:$S$481,3,FALSE)</f>
        <v>5101104</v>
      </c>
      <c r="D1497" s="2" t="str">
        <f>VLOOKUP($A1497,[1]products_2021_10_19_12_46_45!$A$3:$S$481,4,FALSE)</f>
        <v>Campera Berna Le Port Golf Country Negra</v>
      </c>
      <c r="E1497" s="3" t="s">
        <v>51</v>
      </c>
      <c r="F1497" s="4"/>
      <c r="G1497" s="2" t="str">
        <f>VLOOKUP($A1497,[1]products_2021_10_19_12_46_45!$A$3:$S$481,16,FALSE)</f>
        <v>&lt;p&gt;Campera urbana Berna Le Port Golf Country Negra con un excelente corte moderno.&lt;/p&gt;_x000D_
&lt;p&gt;Ideal para el uso cotidiano urbano o para salidas nocturnas.&lt;/p&gt;</v>
      </c>
      <c r="H1497" s="2" t="str">
        <f>IFERROR(VLOOKUP($A1497,[1]products_2021_10_19_12_46_45!$A$3:$S$481,17,FALSE),"")</f>
        <v>&lt;ul&gt;_x000D_
&lt;li&gt;Cód: 5101104.&lt;/li&gt;_x000D_
&lt;li&gt;Hombreras acolchadas y reforzadas.&lt;/li&gt;_x000D_
&lt;li&gt;Bolsillo interno.&lt;/li&gt;_x000D_
&lt;li&gt;Bolsillos exernos para para manos con cierre.&lt;/li&gt;_x000D_
&lt;li&gt;Resistente al agua.&lt;/li&gt;_x000D_
&lt;li&gt;Forrada por dentro.&lt;/li&gt;_x000D_
&lt;li&gt;Cierre y cuello con vivo de color marrón oscuro.&lt;/li&gt;_x000D_
&lt;/ul&gt;</v>
      </c>
      <c r="I1497" s="2" t="str">
        <f>VLOOKUP($A1497,[1]products_2021_10_19_12_46_45!$A$3:$S$481,5,FALSE)</f>
        <v>Camperas de uso civil</v>
      </c>
      <c r="J1497" s="2" t="str">
        <f>IFERROR(VLOOKUP($A1497,[1]products_2021_10_19_12_46_45!$A$3:$S$481,6,FALSE),"")</f>
        <v/>
      </c>
      <c r="K1497" s="2" t="str">
        <f>IFERROR(VLOOKUP($A1497,[1]products_2021_10_19_12_46_45!$A$3:$S$481,7,FALSE),"")</f>
        <v/>
      </c>
      <c r="L1497" s="2" t="str">
        <f>IFERROR(VLOOKUP($A1497,[1]products_2021_10_19_12_46_45!$A$3:$S$481,8,FALSE),"")</f>
        <v/>
      </c>
      <c r="M1497" s="2" t="str">
        <f>IFERROR(VLOOKUP($A1497,[1]products_2021_10_19_12_46_45!$A$3:$S$481,9,FALSE),"")</f>
        <v/>
      </c>
      <c r="N1497" s="2">
        <f>IFERROR(VLOOKUP(C1497,[2]articulo!$A$1:$D$9000,4,FALSE),"")</f>
        <v>7760.5</v>
      </c>
      <c r="O1497" s="2" t="str">
        <f>VLOOKUP($A1497,[1]products_2021_10_19_12_46_45!$A$3:$S$481,18,FALSE)</f>
        <v>https://rerda.com/6070/campera-berna-le-port-golf-country-negra.jpg,https://rerda.com/6071/campera-berna-le-port-golf-country-negra.jpg,https://rerda.com/6072/campera-berna-le-port-golf-country-negra.jpg</v>
      </c>
      <c r="P1497" s="2">
        <f>IFERROR(VLOOKUP(B1497,[3]stock!$A$1:$B$9000,2,FALSE),"0")</f>
        <v>0</v>
      </c>
      <c r="Q1497" s="2">
        <f>VLOOKUP($A1497,[1]products_2021_10_19_12_46_45!$A$3:$S$481,11,FALSE)</f>
        <v>40</v>
      </c>
      <c r="R1497" s="2">
        <f>VLOOKUP($A1497,[1]products_2021_10_19_12_46_45!$A$3:$S$481,12,FALSE)</f>
        <v>30</v>
      </c>
      <c r="S1497" s="2">
        <f>VLOOKUP($A1497,[1]products_2021_10_19_12_46_45!$A$3:$S$481,13,FALSE)</f>
        <v>20</v>
      </c>
      <c r="T1497" s="2">
        <f>VLOOKUP($A1497,[1]products_2021_10_19_12_46_45!$A$3:$S$481,14,FALSE)</f>
        <v>0.5</v>
      </c>
      <c r="U1497" s="2"/>
      <c r="V1497" s="2"/>
      <c r="W1497" s="2"/>
      <c r="X1497" s="2"/>
      <c r="Y1497" s="2"/>
      <c r="Z1497" s="2"/>
      <c r="AA1497" s="2"/>
      <c r="AB1497" s="2"/>
      <c r="AC1497" s="2"/>
      <c r="AD1497" s="2"/>
      <c r="AE1497" s="2"/>
      <c r="AF1497" s="2"/>
      <c r="AG1497" s="2"/>
      <c r="AH1497" s="2"/>
      <c r="AI1497" s="2"/>
      <c r="AJ1497" s="2"/>
      <c r="AK1497" s="2"/>
      <c r="AL1497" s="2"/>
      <c r="AM1497" s="2"/>
      <c r="AN1497" s="2"/>
      <c r="AO1497" s="2"/>
      <c r="AP1497" s="2"/>
      <c r="AQ1497" s="2"/>
      <c r="AR1497" s="2"/>
      <c r="AS1497" s="2"/>
    </row>
    <row r="1498" spans="1:45" hidden="1" x14ac:dyDescent="0.25">
      <c r="A1498" s="2">
        <v>627</v>
      </c>
      <c r="B1498" s="2">
        <v>510110504</v>
      </c>
      <c r="C1498" s="2">
        <f>VLOOKUP($A1498,[1]products_2021_10_19_12_46_45!$A$3:$S$481,3,FALSE)</f>
        <v>5101105</v>
      </c>
      <c r="D1498" s="2" t="str">
        <f>VLOOKUP($A1498,[1]products_2021_10_19_12_46_45!$A$3:$S$481,4,FALSE)</f>
        <v>Campera Urbana Uspallata Forrada en polar</v>
      </c>
      <c r="E1498" s="3" t="s">
        <v>49</v>
      </c>
      <c r="F1498" s="4"/>
      <c r="G1498" s="2" t="str">
        <f>VLOOKUP($A1498,[1]products_2021_10_19_12_46_45!$A$3:$S$481,16,FALSE)</f>
        <v>&lt;ul&gt;_x000D_
&lt;li&gt;Campera inflada, muy abrigada para la temporada de invierno.&lt;/li&gt;_x000D_
&lt;li&gt;Capucha desmontable.&lt;/li&gt;_x000D_
&lt;li&gt;Cuello alto con botones y cierre.&lt;/li&gt;_x000D_
&lt;li&gt;Interior forrado en tela polar.&lt;/li&gt;_x000D_
&lt;/ul&gt;</v>
      </c>
      <c r="H1498" s="2" t="str">
        <f>IFERROR(VLOOKUP($A1498,[1]products_2021_10_19_12_46_45!$A$3:$S$481,17,FALSE),"")</f>
        <v>&lt;div class="row"&gt;_x000D_
&lt;div class="col-sm-6"&gt;_x000D_
&lt;ul&gt;_x000D_
&lt;li&gt;Cierre de excelente calidad.&lt;/li&gt;_x000D_
&lt;li&gt;Interior forrado en negro.&lt;/li&gt;_x000D_
&lt;li&gt;Bolsillos exteriores para mano.&lt;/li&gt;_x000D_
&lt;li&gt;Bolsillos interiores discretos.&lt;/li&gt;_x000D_
&lt;/ul&gt;_x000D_
&lt;/div&gt;_x000D_
&lt;div class="col-sm-6"&gt;&lt;img src="/img/cms/Mapa de Talles.jpg" alt="Medidas de los Talles" width="100%" height="auto" /&gt;&lt;/div&gt;_x000D_
&lt;/div&gt;</v>
      </c>
      <c r="I1498" s="2" t="str">
        <f>VLOOKUP($A1498,[1]products_2021_10_19_12_46_45!$A$3:$S$481,5,FALSE)</f>
        <v>Camperas de uso civil</v>
      </c>
      <c r="J1498" s="2" t="str">
        <f>IFERROR(VLOOKUP($A1498,[1]products_2021_10_19_12_46_45!$A$3:$S$481,6,FALSE),"")</f>
        <v/>
      </c>
      <c r="K1498" s="2" t="str">
        <f>IFERROR(VLOOKUP($A1498,[1]products_2021_10_19_12_46_45!$A$3:$S$481,7,FALSE),"")</f>
        <v/>
      </c>
      <c r="L1498" s="2" t="str">
        <f>IFERROR(VLOOKUP($A1498,[1]products_2021_10_19_12_46_45!$A$3:$S$481,8,FALSE),"")</f>
        <v/>
      </c>
      <c r="M1498" s="2" t="str">
        <f>IFERROR(VLOOKUP($A1498,[1]products_2021_10_19_12_46_45!$A$3:$S$481,9,FALSE),"")</f>
        <v>Campera, Capucha, Urbana</v>
      </c>
      <c r="N1498" s="2">
        <f>IFERROR(VLOOKUP(C1498,[2]articulo!$A$1:$D$9000,4,FALSE),"")</f>
        <v>7218.95</v>
      </c>
      <c r="O1498" s="2" t="str">
        <f>VLOOKUP($A1498,[1]products_2021_10_19_12_46_45!$A$3:$S$481,18,FALSE)</f>
        <v>https://rerda.com/2852/campera-urbana-uspallata-forrada-en-polar.jpg,https://rerda.com/2853/campera-urbana-uspallata-forrada-en-polar.jpg,https://rerda.com/2848/campera-urbana-uspallata-forrada-en-polar.jpg,https://rerda.com/2849/campera-urbana-uspallata-forrada-en-polar.jpg,https://rerda.com/2850/campera-urbana-uspallata-forrada-en-polar.jpg,https://rerda.com/2851/campera-urbana-uspallata-forrada-en-polar.jpg</v>
      </c>
      <c r="P1498" s="2">
        <f>IFERROR(VLOOKUP(B1498,[3]stock!$A$1:$B$9000,2,FALSE),"0")</f>
        <v>2</v>
      </c>
      <c r="Q1498" s="2">
        <f>VLOOKUP($A1498,[1]products_2021_10_19_12_46_45!$A$3:$S$481,11,FALSE)</f>
        <v>5</v>
      </c>
      <c r="R1498" s="2">
        <f>VLOOKUP($A1498,[1]products_2021_10_19_12_46_45!$A$3:$S$481,12,FALSE)</f>
        <v>5</v>
      </c>
      <c r="S1498" s="2">
        <f>VLOOKUP($A1498,[1]products_2021_10_19_12_46_45!$A$3:$S$481,13,FALSE)</f>
        <v>5</v>
      </c>
      <c r="T1498" s="2">
        <f>VLOOKUP($A1498,[1]products_2021_10_19_12_46_45!$A$3:$S$481,14,FALSE)</f>
        <v>0.03</v>
      </c>
      <c r="U1498" s="2"/>
      <c r="V1498" s="2"/>
      <c r="W1498" s="2"/>
      <c r="X1498" s="2"/>
      <c r="Y1498" s="2"/>
      <c r="Z1498" s="2"/>
      <c r="AA1498" s="2"/>
      <c r="AB1498" s="2"/>
      <c r="AC1498" s="2"/>
      <c r="AD1498" s="2"/>
      <c r="AE1498" s="2"/>
      <c r="AF1498" s="2"/>
      <c r="AG1498" s="2"/>
      <c r="AH1498" s="2"/>
      <c r="AI1498" s="2"/>
      <c r="AJ1498" s="2"/>
      <c r="AK1498" s="2"/>
      <c r="AL1498" s="2"/>
      <c r="AM1498" s="2"/>
      <c r="AN1498" s="2"/>
      <c r="AO1498" s="2"/>
      <c r="AP1498" s="2"/>
      <c r="AQ1498" s="2"/>
      <c r="AR1498" s="2"/>
      <c r="AS1498" s="2"/>
    </row>
    <row r="1499" spans="1:45" hidden="1" x14ac:dyDescent="0.25">
      <c r="A1499" s="2">
        <v>627</v>
      </c>
      <c r="B1499" s="2">
        <v>510110505</v>
      </c>
      <c r="C1499" s="2">
        <f>VLOOKUP($A1499,[1]products_2021_10_19_12_46_45!$A$3:$S$481,3,FALSE)</f>
        <v>5101105</v>
      </c>
      <c r="D1499" s="2" t="str">
        <f>VLOOKUP($A1499,[1]products_2021_10_19_12_46_45!$A$3:$S$481,4,FALSE)</f>
        <v>Campera Urbana Uspallata Forrada en polar</v>
      </c>
      <c r="E1499" s="3" t="s">
        <v>50</v>
      </c>
      <c r="F1499" s="4"/>
      <c r="G1499" s="2" t="str">
        <f>VLOOKUP($A1499,[1]products_2021_10_19_12_46_45!$A$3:$S$481,16,FALSE)</f>
        <v>&lt;ul&gt;_x000D_
&lt;li&gt;Campera inflada, muy abrigada para la temporada de invierno.&lt;/li&gt;_x000D_
&lt;li&gt;Capucha desmontable.&lt;/li&gt;_x000D_
&lt;li&gt;Cuello alto con botones y cierre.&lt;/li&gt;_x000D_
&lt;li&gt;Interior forrado en tela polar.&lt;/li&gt;_x000D_
&lt;/ul&gt;</v>
      </c>
      <c r="H1499" s="2" t="str">
        <f>IFERROR(VLOOKUP($A1499,[1]products_2021_10_19_12_46_45!$A$3:$S$481,17,FALSE),"")</f>
        <v>&lt;div class="row"&gt;_x000D_
&lt;div class="col-sm-6"&gt;_x000D_
&lt;ul&gt;_x000D_
&lt;li&gt;Cierre de excelente calidad.&lt;/li&gt;_x000D_
&lt;li&gt;Interior forrado en negro.&lt;/li&gt;_x000D_
&lt;li&gt;Bolsillos exteriores para mano.&lt;/li&gt;_x000D_
&lt;li&gt;Bolsillos interiores discretos.&lt;/li&gt;_x000D_
&lt;/ul&gt;_x000D_
&lt;/div&gt;_x000D_
&lt;div class="col-sm-6"&gt;&lt;img src="/img/cms/Mapa de Talles.jpg" alt="Medidas de los Talles" width="100%" height="auto" /&gt;&lt;/div&gt;_x000D_
&lt;/div&gt;</v>
      </c>
      <c r="I1499" s="2" t="str">
        <f>VLOOKUP($A1499,[1]products_2021_10_19_12_46_45!$A$3:$S$481,5,FALSE)</f>
        <v>Camperas de uso civil</v>
      </c>
      <c r="J1499" s="2" t="str">
        <f>IFERROR(VLOOKUP($A1499,[1]products_2021_10_19_12_46_45!$A$3:$S$481,6,FALSE),"")</f>
        <v/>
      </c>
      <c r="K1499" s="2" t="str">
        <f>IFERROR(VLOOKUP($A1499,[1]products_2021_10_19_12_46_45!$A$3:$S$481,7,FALSE),"")</f>
        <v/>
      </c>
      <c r="L1499" s="2" t="str">
        <f>IFERROR(VLOOKUP($A1499,[1]products_2021_10_19_12_46_45!$A$3:$S$481,8,FALSE),"")</f>
        <v/>
      </c>
      <c r="M1499" s="2" t="str">
        <f>IFERROR(VLOOKUP($A1499,[1]products_2021_10_19_12_46_45!$A$3:$S$481,9,FALSE),"")</f>
        <v>Campera, Capucha, Urbana</v>
      </c>
      <c r="N1499" s="2">
        <f>IFERROR(VLOOKUP(C1499,[2]articulo!$A$1:$D$9000,4,FALSE),"")</f>
        <v>7218.95</v>
      </c>
      <c r="O1499" s="2" t="str">
        <f>VLOOKUP($A1499,[1]products_2021_10_19_12_46_45!$A$3:$S$481,18,FALSE)</f>
        <v>https://rerda.com/2852/campera-urbana-uspallata-forrada-en-polar.jpg,https://rerda.com/2853/campera-urbana-uspallata-forrada-en-polar.jpg,https://rerda.com/2848/campera-urbana-uspallata-forrada-en-polar.jpg,https://rerda.com/2849/campera-urbana-uspallata-forrada-en-polar.jpg,https://rerda.com/2850/campera-urbana-uspallata-forrada-en-polar.jpg,https://rerda.com/2851/campera-urbana-uspallata-forrada-en-polar.jpg</v>
      </c>
      <c r="P1499" s="2">
        <f>IFERROR(VLOOKUP(B1499,[3]stock!$A$1:$B$9000,2,FALSE),"0")</f>
        <v>0</v>
      </c>
      <c r="Q1499" s="2">
        <f>VLOOKUP($A1499,[1]products_2021_10_19_12_46_45!$A$3:$S$481,11,FALSE)</f>
        <v>5</v>
      </c>
      <c r="R1499" s="2">
        <f>VLOOKUP($A1499,[1]products_2021_10_19_12_46_45!$A$3:$S$481,12,FALSE)</f>
        <v>5</v>
      </c>
      <c r="S1499" s="2">
        <f>VLOOKUP($A1499,[1]products_2021_10_19_12_46_45!$A$3:$S$481,13,FALSE)</f>
        <v>5</v>
      </c>
      <c r="T1499" s="2">
        <f>VLOOKUP($A1499,[1]products_2021_10_19_12_46_45!$A$3:$S$481,14,FALSE)</f>
        <v>0.03</v>
      </c>
      <c r="U1499" s="2"/>
      <c r="V1499" s="2"/>
      <c r="W1499" s="2"/>
      <c r="X1499" s="2"/>
      <c r="Y1499" s="2"/>
      <c r="Z1499" s="2"/>
      <c r="AA1499" s="2"/>
      <c r="AB1499" s="2"/>
      <c r="AC1499" s="2"/>
      <c r="AD1499" s="2"/>
      <c r="AE1499" s="2"/>
      <c r="AF1499" s="2"/>
      <c r="AG1499" s="2"/>
      <c r="AH1499" s="2"/>
      <c r="AI1499" s="2"/>
      <c r="AJ1499" s="2"/>
      <c r="AK1499" s="2"/>
      <c r="AL1499" s="2"/>
      <c r="AM1499" s="2"/>
      <c r="AN1499" s="2"/>
      <c r="AO1499" s="2"/>
      <c r="AP1499" s="2"/>
      <c r="AQ1499" s="2"/>
      <c r="AR1499" s="2"/>
      <c r="AS1499" s="2"/>
    </row>
    <row r="1500" spans="1:45" hidden="1" x14ac:dyDescent="0.25">
      <c r="A1500" s="2">
        <v>627</v>
      </c>
      <c r="B1500" s="2">
        <v>510110506</v>
      </c>
      <c r="C1500" s="2">
        <f>VLOOKUP($A1500,[1]products_2021_10_19_12_46_45!$A$3:$S$481,3,FALSE)</f>
        <v>5101105</v>
      </c>
      <c r="D1500" s="2" t="str">
        <f>VLOOKUP($A1500,[1]products_2021_10_19_12_46_45!$A$3:$S$481,4,FALSE)</f>
        <v>Campera Urbana Uspallata Forrada en polar</v>
      </c>
      <c r="E1500" s="3" t="s">
        <v>51</v>
      </c>
      <c r="F1500" s="4"/>
      <c r="G1500" s="2" t="str">
        <f>VLOOKUP($A1500,[1]products_2021_10_19_12_46_45!$A$3:$S$481,16,FALSE)</f>
        <v>&lt;ul&gt;_x000D_
&lt;li&gt;Campera inflada, muy abrigada para la temporada de invierno.&lt;/li&gt;_x000D_
&lt;li&gt;Capucha desmontable.&lt;/li&gt;_x000D_
&lt;li&gt;Cuello alto con botones y cierre.&lt;/li&gt;_x000D_
&lt;li&gt;Interior forrado en tela polar.&lt;/li&gt;_x000D_
&lt;/ul&gt;</v>
      </c>
      <c r="H1500" s="2" t="str">
        <f>IFERROR(VLOOKUP($A1500,[1]products_2021_10_19_12_46_45!$A$3:$S$481,17,FALSE),"")</f>
        <v>&lt;div class="row"&gt;_x000D_
&lt;div class="col-sm-6"&gt;_x000D_
&lt;ul&gt;_x000D_
&lt;li&gt;Cierre de excelente calidad.&lt;/li&gt;_x000D_
&lt;li&gt;Interior forrado en negro.&lt;/li&gt;_x000D_
&lt;li&gt;Bolsillos exteriores para mano.&lt;/li&gt;_x000D_
&lt;li&gt;Bolsillos interiores discretos.&lt;/li&gt;_x000D_
&lt;/ul&gt;_x000D_
&lt;/div&gt;_x000D_
&lt;div class="col-sm-6"&gt;&lt;img src="/img/cms/Mapa de Talles.jpg" alt="Medidas de los Talles" width="100%" height="auto" /&gt;&lt;/div&gt;_x000D_
&lt;/div&gt;</v>
      </c>
      <c r="I1500" s="2" t="str">
        <f>VLOOKUP($A1500,[1]products_2021_10_19_12_46_45!$A$3:$S$481,5,FALSE)</f>
        <v>Camperas de uso civil</v>
      </c>
      <c r="J1500" s="2" t="str">
        <f>IFERROR(VLOOKUP($A1500,[1]products_2021_10_19_12_46_45!$A$3:$S$481,6,FALSE),"")</f>
        <v/>
      </c>
      <c r="K1500" s="2" t="str">
        <f>IFERROR(VLOOKUP($A1500,[1]products_2021_10_19_12_46_45!$A$3:$S$481,7,FALSE),"")</f>
        <v/>
      </c>
      <c r="L1500" s="2" t="str">
        <f>IFERROR(VLOOKUP($A1500,[1]products_2021_10_19_12_46_45!$A$3:$S$481,8,FALSE),"")</f>
        <v/>
      </c>
      <c r="M1500" s="2" t="str">
        <f>IFERROR(VLOOKUP($A1500,[1]products_2021_10_19_12_46_45!$A$3:$S$481,9,FALSE),"")</f>
        <v>Campera, Capucha, Urbana</v>
      </c>
      <c r="N1500" s="2">
        <f>IFERROR(VLOOKUP(C1500,[2]articulo!$A$1:$D$9000,4,FALSE),"")</f>
        <v>7218.95</v>
      </c>
      <c r="O1500" s="2" t="str">
        <f>VLOOKUP($A1500,[1]products_2021_10_19_12_46_45!$A$3:$S$481,18,FALSE)</f>
        <v>https://rerda.com/2852/campera-urbana-uspallata-forrada-en-polar.jpg,https://rerda.com/2853/campera-urbana-uspallata-forrada-en-polar.jpg,https://rerda.com/2848/campera-urbana-uspallata-forrada-en-polar.jpg,https://rerda.com/2849/campera-urbana-uspallata-forrada-en-polar.jpg,https://rerda.com/2850/campera-urbana-uspallata-forrada-en-polar.jpg,https://rerda.com/2851/campera-urbana-uspallata-forrada-en-polar.jpg</v>
      </c>
      <c r="P1500" s="2">
        <f>IFERROR(VLOOKUP(B1500,[3]stock!$A$1:$B$9000,2,FALSE),"0")</f>
        <v>1</v>
      </c>
      <c r="Q1500" s="2">
        <f>VLOOKUP($A1500,[1]products_2021_10_19_12_46_45!$A$3:$S$481,11,FALSE)</f>
        <v>5</v>
      </c>
      <c r="R1500" s="2">
        <f>VLOOKUP($A1500,[1]products_2021_10_19_12_46_45!$A$3:$S$481,12,FALSE)</f>
        <v>5</v>
      </c>
      <c r="S1500" s="2">
        <f>VLOOKUP($A1500,[1]products_2021_10_19_12_46_45!$A$3:$S$481,13,FALSE)</f>
        <v>5</v>
      </c>
      <c r="T1500" s="2">
        <f>VLOOKUP($A1500,[1]products_2021_10_19_12_46_45!$A$3:$S$481,14,FALSE)</f>
        <v>0.03</v>
      </c>
      <c r="U1500" s="2"/>
      <c r="V1500" s="2"/>
      <c r="W1500" s="2"/>
      <c r="X1500" s="2"/>
      <c r="Y1500" s="2"/>
      <c r="Z1500" s="2"/>
      <c r="AA1500" s="2"/>
      <c r="AB1500" s="2"/>
      <c r="AC1500" s="2"/>
      <c r="AD1500" s="2"/>
      <c r="AE1500" s="2"/>
      <c r="AF1500" s="2"/>
      <c r="AG1500" s="2"/>
      <c r="AH1500" s="2"/>
      <c r="AI1500" s="2"/>
      <c r="AJ1500" s="2"/>
      <c r="AK1500" s="2"/>
      <c r="AL1500" s="2"/>
      <c r="AM1500" s="2"/>
      <c r="AN1500" s="2"/>
      <c r="AO1500" s="2"/>
      <c r="AP1500" s="2"/>
      <c r="AQ1500" s="2"/>
      <c r="AR1500" s="2"/>
      <c r="AS1500" s="2"/>
    </row>
    <row r="1501" spans="1:45" hidden="1" x14ac:dyDescent="0.25">
      <c r="A1501" s="2">
        <v>651</v>
      </c>
      <c r="B1501" s="2">
        <v>510110602</v>
      </c>
      <c r="C1501" s="2">
        <f>VLOOKUP($A1501,[1]products_2021_10_19_12_46_45!$A$3:$S$481,3,FALSE)</f>
        <v>5101106</v>
      </c>
      <c r="D1501" s="2" t="str">
        <f>VLOOKUP($A1501,[1]products_2021_10_19_12_46_45!$A$3:$S$481,4,FALSE)</f>
        <v>Campera Lbural Impermeable Negra</v>
      </c>
      <c r="E1501" s="3" t="s">
        <v>47</v>
      </c>
      <c r="F1501" s="4"/>
      <c r="G1501" s="2" t="str">
        <f>VLOOKUP($A1501,[1]products_2021_10_19_12_46_45!$A$3:$S$481,16,FALSE)</f>
        <v>&lt;p&gt;Campera impermeable y reversible con capucha Le port Golf Country.&lt;/p&gt;</v>
      </c>
      <c r="H1501" s="2" t="str">
        <f>IFERROR(VLOOKUP($A1501,[1]products_2021_10_19_12_46_45!$A$3:$S$481,17,FALSE),"")</f>
        <v>&lt;ul&gt;_x000D_
&lt;li&gt;Material nylon impermeable.&lt;/li&gt;_x000D_
&lt;li&gt;Interior de polar.&lt;/li&gt;_x000D_
&lt;li&gt;Reversible.&lt;/li&gt;_x000D_
&lt;li&gt;Capucha desmontable con cierre. También reversible.&lt;/li&gt;_x000D_
&lt;li&gt;Cordones reguladores en la capucha y con trabas.&lt;/li&gt;_x000D_
&lt;li&gt;Dos bolsillos chicos con cierre en los pectorales.&lt;/li&gt;_x000D_
&lt;li&gt;Dos bolsillos para manos con cierres en la parte del impermeable.&lt;/li&gt;_x000D_
&lt;li&gt;Dos bolsillos para manos sin cierre en la parte del polar.&lt;/li&gt;_x000D_
&lt;/ul&gt;</v>
      </c>
      <c r="I1501" s="2" t="str">
        <f>VLOOKUP($A1501,[1]products_2021_10_19_12_46_45!$A$3:$S$481,5,FALSE)</f>
        <v>Camperas de uso civil</v>
      </c>
      <c r="J1501" s="2" t="str">
        <f>IFERROR(VLOOKUP($A1501,[1]products_2021_10_19_12_46_45!$A$3:$S$481,6,FALSE),"")</f>
        <v/>
      </c>
      <c r="K1501" s="2" t="str">
        <f>IFERROR(VLOOKUP($A1501,[1]products_2021_10_19_12_46_45!$A$3:$S$481,7,FALSE),"")</f>
        <v/>
      </c>
      <c r="L1501" s="2" t="str">
        <f>IFERROR(VLOOKUP($A1501,[1]products_2021_10_19_12_46_45!$A$3:$S$481,8,FALSE),"")</f>
        <v/>
      </c>
      <c r="M1501" s="2" t="str">
        <f>IFERROR(VLOOKUP($A1501,[1]products_2021_10_19_12_46_45!$A$3:$S$481,9,FALSE),"")</f>
        <v>Polar, Impermeable, Lbural, Reversible</v>
      </c>
      <c r="N1501" s="2">
        <f>IFERROR(VLOOKUP(C1501,[2]articulo!$A$1:$D$9000,4,FALSE),"")</f>
        <v>9024.1299999999992</v>
      </c>
      <c r="O1501" s="2" t="str">
        <f>VLOOKUP($A1501,[1]products_2021_10_19_12_46_45!$A$3:$S$481,18,FALSE)</f>
        <v>https://rerda.com/3729/campera-lbural-impermeable-negra.jpg,https://rerda.com/3730/campera-lbural-impermeable-negra.jpg,https://rerda.com/3731/campera-lbural-impermeable-negra.jpg,https://rerda.com/3732/campera-lbural-impermeable-negra.jpg,https://rerda.com/3733/campera-lbural-impermeable-negra.jpg,https://rerda.com/3734/campera-lbural-impermeable-negra.jpg,https://rerda.com/3735/campera-lbural-impermeable-negra.jpg,https://rerda.com/3736/campera-lbural-impermeable-negra.jpg,https://rerda.com/3737/campera-lbural-impermeable-negra.jpg</v>
      </c>
      <c r="P1501" s="2">
        <f>IFERROR(VLOOKUP(B1501,[3]stock!$A$1:$B$9000,2,FALSE),"0")</f>
        <v>0</v>
      </c>
      <c r="Q1501" s="2">
        <f>VLOOKUP($A1501,[1]products_2021_10_19_12_46_45!$A$3:$S$481,11,FALSE)</f>
        <v>5</v>
      </c>
      <c r="R1501" s="2">
        <f>VLOOKUP($A1501,[1]products_2021_10_19_12_46_45!$A$3:$S$481,12,FALSE)</f>
        <v>5</v>
      </c>
      <c r="S1501" s="2">
        <f>VLOOKUP($A1501,[1]products_2021_10_19_12_46_45!$A$3:$S$481,13,FALSE)</f>
        <v>5</v>
      </c>
      <c r="T1501" s="2">
        <f>VLOOKUP($A1501,[1]products_2021_10_19_12_46_45!$A$3:$S$481,14,FALSE)</f>
        <v>0.03</v>
      </c>
      <c r="U1501" s="2"/>
      <c r="V1501" s="2"/>
      <c r="W1501" s="2"/>
      <c r="X1501" s="2"/>
      <c r="Y1501" s="2"/>
      <c r="Z1501" s="2"/>
      <c r="AA1501" s="2"/>
      <c r="AB1501" s="2"/>
      <c r="AC1501" s="2"/>
      <c r="AD1501" s="2"/>
      <c r="AE1501" s="2"/>
      <c r="AF1501" s="2"/>
      <c r="AG1501" s="2"/>
      <c r="AH1501" s="2"/>
      <c r="AI1501" s="2"/>
      <c r="AJ1501" s="2"/>
      <c r="AK1501" s="2"/>
      <c r="AL1501" s="2"/>
      <c r="AM1501" s="2"/>
      <c r="AN1501" s="2"/>
      <c r="AO1501" s="2"/>
      <c r="AP1501" s="2"/>
      <c r="AQ1501" s="2"/>
      <c r="AR1501" s="2"/>
      <c r="AS1501" s="2"/>
    </row>
    <row r="1502" spans="1:45" hidden="1" x14ac:dyDescent="0.25">
      <c r="A1502" s="2">
        <v>651</v>
      </c>
      <c r="B1502" s="2">
        <v>510110603</v>
      </c>
      <c r="C1502" s="2">
        <f>VLOOKUP($A1502,[1]products_2021_10_19_12_46_45!$A$3:$S$481,3,FALSE)</f>
        <v>5101106</v>
      </c>
      <c r="D1502" s="2" t="str">
        <f>VLOOKUP($A1502,[1]products_2021_10_19_12_46_45!$A$3:$S$481,4,FALSE)</f>
        <v>Campera Lbural Impermeable Negra</v>
      </c>
      <c r="E1502" s="3" t="s">
        <v>48</v>
      </c>
      <c r="F1502" s="4"/>
      <c r="G1502" s="2" t="str">
        <f>VLOOKUP($A1502,[1]products_2021_10_19_12_46_45!$A$3:$S$481,16,FALSE)</f>
        <v>&lt;p&gt;Campera impermeable y reversible con capucha Le port Golf Country.&lt;/p&gt;</v>
      </c>
      <c r="H1502" s="2" t="str">
        <f>IFERROR(VLOOKUP($A1502,[1]products_2021_10_19_12_46_45!$A$3:$S$481,17,FALSE),"")</f>
        <v>&lt;ul&gt;_x000D_
&lt;li&gt;Material nylon impermeable.&lt;/li&gt;_x000D_
&lt;li&gt;Interior de polar.&lt;/li&gt;_x000D_
&lt;li&gt;Reversible.&lt;/li&gt;_x000D_
&lt;li&gt;Capucha desmontable con cierre. También reversible.&lt;/li&gt;_x000D_
&lt;li&gt;Cordones reguladores en la capucha y con trabas.&lt;/li&gt;_x000D_
&lt;li&gt;Dos bolsillos chicos con cierre en los pectorales.&lt;/li&gt;_x000D_
&lt;li&gt;Dos bolsillos para manos con cierres en la parte del impermeable.&lt;/li&gt;_x000D_
&lt;li&gt;Dos bolsillos para manos sin cierre en la parte del polar.&lt;/li&gt;_x000D_
&lt;/ul&gt;</v>
      </c>
      <c r="I1502" s="2" t="str">
        <f>VLOOKUP($A1502,[1]products_2021_10_19_12_46_45!$A$3:$S$481,5,FALSE)</f>
        <v>Camperas de uso civil</v>
      </c>
      <c r="J1502" s="2" t="str">
        <f>IFERROR(VLOOKUP($A1502,[1]products_2021_10_19_12_46_45!$A$3:$S$481,6,FALSE),"")</f>
        <v/>
      </c>
      <c r="K1502" s="2" t="str">
        <f>IFERROR(VLOOKUP($A1502,[1]products_2021_10_19_12_46_45!$A$3:$S$481,7,FALSE),"")</f>
        <v/>
      </c>
      <c r="L1502" s="2" t="str">
        <f>IFERROR(VLOOKUP($A1502,[1]products_2021_10_19_12_46_45!$A$3:$S$481,8,FALSE),"")</f>
        <v/>
      </c>
      <c r="M1502" s="2" t="str">
        <f>IFERROR(VLOOKUP($A1502,[1]products_2021_10_19_12_46_45!$A$3:$S$481,9,FALSE),"")</f>
        <v>Polar, Impermeable, Lbural, Reversible</v>
      </c>
      <c r="N1502" s="2">
        <f>IFERROR(VLOOKUP(C1502,[2]articulo!$A$1:$D$9000,4,FALSE),"")</f>
        <v>9024.1299999999992</v>
      </c>
      <c r="O1502" s="2" t="str">
        <f>VLOOKUP($A1502,[1]products_2021_10_19_12_46_45!$A$3:$S$481,18,FALSE)</f>
        <v>https://rerda.com/3729/campera-lbural-impermeable-negra.jpg,https://rerda.com/3730/campera-lbural-impermeable-negra.jpg,https://rerda.com/3731/campera-lbural-impermeable-negra.jpg,https://rerda.com/3732/campera-lbural-impermeable-negra.jpg,https://rerda.com/3733/campera-lbural-impermeable-negra.jpg,https://rerda.com/3734/campera-lbural-impermeable-negra.jpg,https://rerda.com/3735/campera-lbural-impermeable-negra.jpg,https://rerda.com/3736/campera-lbural-impermeable-negra.jpg,https://rerda.com/3737/campera-lbural-impermeable-negra.jpg</v>
      </c>
      <c r="P1502" s="2">
        <f>IFERROR(VLOOKUP(B1502,[3]stock!$A$1:$B$9000,2,FALSE),"0")</f>
        <v>0</v>
      </c>
      <c r="Q1502" s="2">
        <f>VLOOKUP($A1502,[1]products_2021_10_19_12_46_45!$A$3:$S$481,11,FALSE)</f>
        <v>5</v>
      </c>
      <c r="R1502" s="2">
        <f>VLOOKUP($A1502,[1]products_2021_10_19_12_46_45!$A$3:$S$481,12,FALSE)</f>
        <v>5</v>
      </c>
      <c r="S1502" s="2">
        <f>VLOOKUP($A1502,[1]products_2021_10_19_12_46_45!$A$3:$S$481,13,FALSE)</f>
        <v>5</v>
      </c>
      <c r="T1502" s="2">
        <f>VLOOKUP($A1502,[1]products_2021_10_19_12_46_45!$A$3:$S$481,14,FALSE)</f>
        <v>0.03</v>
      </c>
      <c r="U1502" s="2"/>
      <c r="V1502" s="2"/>
      <c r="W1502" s="2"/>
      <c r="X1502" s="2"/>
      <c r="Y1502" s="2"/>
      <c r="Z1502" s="2"/>
      <c r="AA1502" s="2"/>
      <c r="AB1502" s="2"/>
      <c r="AC1502" s="2"/>
      <c r="AD1502" s="2"/>
      <c r="AE1502" s="2"/>
      <c r="AF1502" s="2"/>
      <c r="AG1502" s="2"/>
      <c r="AH1502" s="2"/>
      <c r="AI1502" s="2"/>
      <c r="AJ1502" s="2"/>
      <c r="AK1502" s="2"/>
      <c r="AL1502" s="2"/>
      <c r="AM1502" s="2"/>
      <c r="AN1502" s="2"/>
      <c r="AO1502" s="2"/>
      <c r="AP1502" s="2"/>
      <c r="AQ1502" s="2"/>
      <c r="AR1502" s="2"/>
      <c r="AS1502" s="2"/>
    </row>
    <row r="1503" spans="1:45" hidden="1" x14ac:dyDescent="0.25">
      <c r="A1503" s="2">
        <v>651</v>
      </c>
      <c r="B1503" s="2">
        <v>510110604</v>
      </c>
      <c r="C1503" s="2">
        <f>VLOOKUP($A1503,[1]products_2021_10_19_12_46_45!$A$3:$S$481,3,FALSE)</f>
        <v>5101106</v>
      </c>
      <c r="D1503" s="2" t="str">
        <f>VLOOKUP($A1503,[1]products_2021_10_19_12_46_45!$A$3:$S$481,4,FALSE)</f>
        <v>Campera Lbural Impermeable Negra</v>
      </c>
      <c r="E1503" s="3" t="s">
        <v>49</v>
      </c>
      <c r="F1503" s="4"/>
      <c r="G1503" s="2" t="str">
        <f>VLOOKUP($A1503,[1]products_2021_10_19_12_46_45!$A$3:$S$481,16,FALSE)</f>
        <v>&lt;p&gt;Campera impermeable y reversible con capucha Le port Golf Country.&lt;/p&gt;</v>
      </c>
      <c r="H1503" s="2" t="str">
        <f>IFERROR(VLOOKUP($A1503,[1]products_2021_10_19_12_46_45!$A$3:$S$481,17,FALSE),"")</f>
        <v>&lt;ul&gt;_x000D_
&lt;li&gt;Material nylon impermeable.&lt;/li&gt;_x000D_
&lt;li&gt;Interior de polar.&lt;/li&gt;_x000D_
&lt;li&gt;Reversible.&lt;/li&gt;_x000D_
&lt;li&gt;Capucha desmontable con cierre. También reversible.&lt;/li&gt;_x000D_
&lt;li&gt;Cordones reguladores en la capucha y con trabas.&lt;/li&gt;_x000D_
&lt;li&gt;Dos bolsillos chicos con cierre en los pectorales.&lt;/li&gt;_x000D_
&lt;li&gt;Dos bolsillos para manos con cierres en la parte del impermeable.&lt;/li&gt;_x000D_
&lt;li&gt;Dos bolsillos para manos sin cierre en la parte del polar.&lt;/li&gt;_x000D_
&lt;/ul&gt;</v>
      </c>
      <c r="I1503" s="2" t="str">
        <f>VLOOKUP($A1503,[1]products_2021_10_19_12_46_45!$A$3:$S$481,5,FALSE)</f>
        <v>Camperas de uso civil</v>
      </c>
      <c r="J1503" s="2" t="str">
        <f>IFERROR(VLOOKUP($A1503,[1]products_2021_10_19_12_46_45!$A$3:$S$481,6,FALSE),"")</f>
        <v/>
      </c>
      <c r="K1503" s="2" t="str">
        <f>IFERROR(VLOOKUP($A1503,[1]products_2021_10_19_12_46_45!$A$3:$S$481,7,FALSE),"")</f>
        <v/>
      </c>
      <c r="L1503" s="2" t="str">
        <f>IFERROR(VLOOKUP($A1503,[1]products_2021_10_19_12_46_45!$A$3:$S$481,8,FALSE),"")</f>
        <v/>
      </c>
      <c r="M1503" s="2" t="str">
        <f>IFERROR(VLOOKUP($A1503,[1]products_2021_10_19_12_46_45!$A$3:$S$481,9,FALSE),"")</f>
        <v>Polar, Impermeable, Lbural, Reversible</v>
      </c>
      <c r="N1503" s="2">
        <f>IFERROR(VLOOKUP(C1503,[2]articulo!$A$1:$D$9000,4,FALSE),"")</f>
        <v>9024.1299999999992</v>
      </c>
      <c r="O1503" s="2" t="str">
        <f>VLOOKUP($A1503,[1]products_2021_10_19_12_46_45!$A$3:$S$481,18,FALSE)</f>
        <v>https://rerda.com/3729/campera-lbural-impermeable-negra.jpg,https://rerda.com/3730/campera-lbural-impermeable-negra.jpg,https://rerda.com/3731/campera-lbural-impermeable-negra.jpg,https://rerda.com/3732/campera-lbural-impermeable-negra.jpg,https://rerda.com/3733/campera-lbural-impermeable-negra.jpg,https://rerda.com/3734/campera-lbural-impermeable-negra.jpg,https://rerda.com/3735/campera-lbural-impermeable-negra.jpg,https://rerda.com/3736/campera-lbural-impermeable-negra.jpg,https://rerda.com/3737/campera-lbural-impermeable-negra.jpg</v>
      </c>
      <c r="P1503" s="2">
        <f>IFERROR(VLOOKUP(B1503,[3]stock!$A$1:$B$9000,2,FALSE),"0")</f>
        <v>1</v>
      </c>
      <c r="Q1503" s="2">
        <f>VLOOKUP($A1503,[1]products_2021_10_19_12_46_45!$A$3:$S$481,11,FALSE)</f>
        <v>5</v>
      </c>
      <c r="R1503" s="2">
        <f>VLOOKUP($A1503,[1]products_2021_10_19_12_46_45!$A$3:$S$481,12,FALSE)</f>
        <v>5</v>
      </c>
      <c r="S1503" s="2">
        <f>VLOOKUP($A1503,[1]products_2021_10_19_12_46_45!$A$3:$S$481,13,FALSE)</f>
        <v>5</v>
      </c>
      <c r="T1503" s="2">
        <f>VLOOKUP($A1503,[1]products_2021_10_19_12_46_45!$A$3:$S$481,14,FALSE)</f>
        <v>0.03</v>
      </c>
      <c r="U1503" s="2"/>
      <c r="V1503" s="2"/>
      <c r="W1503" s="2"/>
      <c r="X1503" s="2"/>
      <c r="Y1503" s="2"/>
      <c r="Z1503" s="2"/>
      <c r="AA1503" s="2"/>
      <c r="AB1503" s="2"/>
      <c r="AC1503" s="2"/>
      <c r="AD1503" s="2"/>
      <c r="AE1503" s="2"/>
      <c r="AF1503" s="2"/>
      <c r="AG1503" s="2"/>
      <c r="AH1503" s="2"/>
      <c r="AI1503" s="2"/>
      <c r="AJ1503" s="2"/>
      <c r="AK1503" s="2"/>
      <c r="AL1503" s="2"/>
      <c r="AM1503" s="2"/>
      <c r="AN1503" s="2"/>
      <c r="AO1503" s="2"/>
      <c r="AP1503" s="2"/>
      <c r="AQ1503" s="2"/>
      <c r="AR1503" s="2"/>
      <c r="AS1503" s="2"/>
    </row>
    <row r="1504" spans="1:45" hidden="1" x14ac:dyDescent="0.25">
      <c r="A1504" s="2">
        <v>651</v>
      </c>
      <c r="B1504" s="2">
        <v>510110605</v>
      </c>
      <c r="C1504" s="2">
        <f>VLOOKUP($A1504,[1]products_2021_10_19_12_46_45!$A$3:$S$481,3,FALSE)</f>
        <v>5101106</v>
      </c>
      <c r="D1504" s="2" t="str">
        <f>VLOOKUP($A1504,[1]products_2021_10_19_12_46_45!$A$3:$S$481,4,FALSE)</f>
        <v>Campera Lbural Impermeable Negra</v>
      </c>
      <c r="E1504" s="3" t="s">
        <v>50</v>
      </c>
      <c r="F1504" s="4"/>
      <c r="G1504" s="2" t="str">
        <f>VLOOKUP($A1504,[1]products_2021_10_19_12_46_45!$A$3:$S$481,16,FALSE)</f>
        <v>&lt;p&gt;Campera impermeable y reversible con capucha Le port Golf Country.&lt;/p&gt;</v>
      </c>
      <c r="H1504" s="2" t="str">
        <f>IFERROR(VLOOKUP($A1504,[1]products_2021_10_19_12_46_45!$A$3:$S$481,17,FALSE),"")</f>
        <v>&lt;ul&gt;_x000D_
&lt;li&gt;Material nylon impermeable.&lt;/li&gt;_x000D_
&lt;li&gt;Interior de polar.&lt;/li&gt;_x000D_
&lt;li&gt;Reversible.&lt;/li&gt;_x000D_
&lt;li&gt;Capucha desmontable con cierre. También reversible.&lt;/li&gt;_x000D_
&lt;li&gt;Cordones reguladores en la capucha y con trabas.&lt;/li&gt;_x000D_
&lt;li&gt;Dos bolsillos chicos con cierre en los pectorales.&lt;/li&gt;_x000D_
&lt;li&gt;Dos bolsillos para manos con cierres en la parte del impermeable.&lt;/li&gt;_x000D_
&lt;li&gt;Dos bolsillos para manos sin cierre en la parte del polar.&lt;/li&gt;_x000D_
&lt;/ul&gt;</v>
      </c>
      <c r="I1504" s="2" t="str">
        <f>VLOOKUP($A1504,[1]products_2021_10_19_12_46_45!$A$3:$S$481,5,FALSE)</f>
        <v>Camperas de uso civil</v>
      </c>
      <c r="J1504" s="2" t="str">
        <f>IFERROR(VLOOKUP($A1504,[1]products_2021_10_19_12_46_45!$A$3:$S$481,6,FALSE),"")</f>
        <v/>
      </c>
      <c r="K1504" s="2" t="str">
        <f>IFERROR(VLOOKUP($A1504,[1]products_2021_10_19_12_46_45!$A$3:$S$481,7,FALSE),"")</f>
        <v/>
      </c>
      <c r="L1504" s="2" t="str">
        <f>IFERROR(VLOOKUP($A1504,[1]products_2021_10_19_12_46_45!$A$3:$S$481,8,FALSE),"")</f>
        <v/>
      </c>
      <c r="M1504" s="2" t="str">
        <f>IFERROR(VLOOKUP($A1504,[1]products_2021_10_19_12_46_45!$A$3:$S$481,9,FALSE),"")</f>
        <v>Polar, Impermeable, Lbural, Reversible</v>
      </c>
      <c r="N1504" s="2">
        <f>IFERROR(VLOOKUP(C1504,[2]articulo!$A$1:$D$9000,4,FALSE),"")</f>
        <v>9024.1299999999992</v>
      </c>
      <c r="O1504" s="2" t="str">
        <f>VLOOKUP($A1504,[1]products_2021_10_19_12_46_45!$A$3:$S$481,18,FALSE)</f>
        <v>https://rerda.com/3729/campera-lbural-impermeable-negra.jpg,https://rerda.com/3730/campera-lbural-impermeable-negra.jpg,https://rerda.com/3731/campera-lbural-impermeable-negra.jpg,https://rerda.com/3732/campera-lbural-impermeable-negra.jpg,https://rerda.com/3733/campera-lbural-impermeable-negra.jpg,https://rerda.com/3734/campera-lbural-impermeable-negra.jpg,https://rerda.com/3735/campera-lbural-impermeable-negra.jpg,https://rerda.com/3736/campera-lbural-impermeable-negra.jpg,https://rerda.com/3737/campera-lbural-impermeable-negra.jpg</v>
      </c>
      <c r="P1504" s="2">
        <f>IFERROR(VLOOKUP(B1504,[3]stock!$A$1:$B$9000,2,FALSE),"0")</f>
        <v>0</v>
      </c>
      <c r="Q1504" s="2">
        <f>VLOOKUP($A1504,[1]products_2021_10_19_12_46_45!$A$3:$S$481,11,FALSE)</f>
        <v>5</v>
      </c>
      <c r="R1504" s="2">
        <f>VLOOKUP($A1504,[1]products_2021_10_19_12_46_45!$A$3:$S$481,12,FALSE)</f>
        <v>5</v>
      </c>
      <c r="S1504" s="2">
        <f>VLOOKUP($A1504,[1]products_2021_10_19_12_46_45!$A$3:$S$481,13,FALSE)</f>
        <v>5</v>
      </c>
      <c r="T1504" s="2">
        <f>VLOOKUP($A1504,[1]products_2021_10_19_12_46_45!$A$3:$S$481,14,FALSE)</f>
        <v>0.03</v>
      </c>
      <c r="U1504" s="2"/>
      <c r="V1504" s="2"/>
      <c r="W1504" s="2"/>
      <c r="X1504" s="2"/>
      <c r="Y1504" s="2"/>
      <c r="Z1504" s="2"/>
      <c r="AA1504" s="2"/>
      <c r="AB1504" s="2"/>
      <c r="AC1504" s="2"/>
      <c r="AD1504" s="2"/>
      <c r="AE1504" s="2"/>
      <c r="AF1504" s="2"/>
      <c r="AG1504" s="2"/>
      <c r="AH1504" s="2"/>
      <c r="AI1504" s="2"/>
      <c r="AJ1504" s="2"/>
      <c r="AK1504" s="2"/>
      <c r="AL1504" s="2"/>
      <c r="AM1504" s="2"/>
      <c r="AN1504" s="2"/>
      <c r="AO1504" s="2"/>
      <c r="AP1504" s="2"/>
      <c r="AQ1504" s="2"/>
      <c r="AR1504" s="2"/>
      <c r="AS1504" s="2"/>
    </row>
    <row r="1505" spans="1:45" hidden="1" x14ac:dyDescent="0.25">
      <c r="A1505" s="2">
        <v>651</v>
      </c>
      <c r="B1505" s="2">
        <v>510110606</v>
      </c>
      <c r="C1505" s="2">
        <f>VLOOKUP($A1505,[1]products_2021_10_19_12_46_45!$A$3:$S$481,3,FALSE)</f>
        <v>5101106</v>
      </c>
      <c r="D1505" s="2" t="str">
        <f>VLOOKUP($A1505,[1]products_2021_10_19_12_46_45!$A$3:$S$481,4,FALSE)</f>
        <v>Campera Lbural Impermeable Negra</v>
      </c>
      <c r="E1505" s="3" t="s">
        <v>51</v>
      </c>
      <c r="F1505" s="4"/>
      <c r="G1505" s="2" t="str">
        <f>VLOOKUP($A1505,[1]products_2021_10_19_12_46_45!$A$3:$S$481,16,FALSE)</f>
        <v>&lt;p&gt;Campera impermeable y reversible con capucha Le port Golf Country.&lt;/p&gt;</v>
      </c>
      <c r="H1505" s="2" t="str">
        <f>IFERROR(VLOOKUP($A1505,[1]products_2021_10_19_12_46_45!$A$3:$S$481,17,FALSE),"")</f>
        <v>&lt;ul&gt;_x000D_
&lt;li&gt;Material nylon impermeable.&lt;/li&gt;_x000D_
&lt;li&gt;Interior de polar.&lt;/li&gt;_x000D_
&lt;li&gt;Reversible.&lt;/li&gt;_x000D_
&lt;li&gt;Capucha desmontable con cierre. También reversible.&lt;/li&gt;_x000D_
&lt;li&gt;Cordones reguladores en la capucha y con trabas.&lt;/li&gt;_x000D_
&lt;li&gt;Dos bolsillos chicos con cierre en los pectorales.&lt;/li&gt;_x000D_
&lt;li&gt;Dos bolsillos para manos con cierres en la parte del impermeable.&lt;/li&gt;_x000D_
&lt;li&gt;Dos bolsillos para manos sin cierre en la parte del polar.&lt;/li&gt;_x000D_
&lt;/ul&gt;</v>
      </c>
      <c r="I1505" s="2" t="str">
        <f>VLOOKUP($A1505,[1]products_2021_10_19_12_46_45!$A$3:$S$481,5,FALSE)</f>
        <v>Camperas de uso civil</v>
      </c>
      <c r="J1505" s="2" t="str">
        <f>IFERROR(VLOOKUP($A1505,[1]products_2021_10_19_12_46_45!$A$3:$S$481,6,FALSE),"")</f>
        <v/>
      </c>
      <c r="K1505" s="2" t="str">
        <f>IFERROR(VLOOKUP($A1505,[1]products_2021_10_19_12_46_45!$A$3:$S$481,7,FALSE),"")</f>
        <v/>
      </c>
      <c r="L1505" s="2" t="str">
        <f>IFERROR(VLOOKUP($A1505,[1]products_2021_10_19_12_46_45!$A$3:$S$481,8,FALSE),"")</f>
        <v/>
      </c>
      <c r="M1505" s="2" t="str">
        <f>IFERROR(VLOOKUP($A1505,[1]products_2021_10_19_12_46_45!$A$3:$S$481,9,FALSE),"")</f>
        <v>Polar, Impermeable, Lbural, Reversible</v>
      </c>
      <c r="N1505" s="2">
        <f>IFERROR(VLOOKUP(C1505,[2]articulo!$A$1:$D$9000,4,FALSE),"")</f>
        <v>9024.1299999999992</v>
      </c>
      <c r="O1505" s="2" t="str">
        <f>VLOOKUP($A1505,[1]products_2021_10_19_12_46_45!$A$3:$S$481,18,FALSE)</f>
        <v>https://rerda.com/3729/campera-lbural-impermeable-negra.jpg,https://rerda.com/3730/campera-lbural-impermeable-negra.jpg,https://rerda.com/3731/campera-lbural-impermeable-negra.jpg,https://rerda.com/3732/campera-lbural-impermeable-negra.jpg,https://rerda.com/3733/campera-lbural-impermeable-negra.jpg,https://rerda.com/3734/campera-lbural-impermeable-negra.jpg,https://rerda.com/3735/campera-lbural-impermeable-negra.jpg,https://rerda.com/3736/campera-lbural-impermeable-negra.jpg,https://rerda.com/3737/campera-lbural-impermeable-negra.jpg</v>
      </c>
      <c r="P1505" s="2">
        <f>IFERROR(VLOOKUP(B1505,[3]stock!$A$1:$B$9000,2,FALSE),"0")</f>
        <v>0</v>
      </c>
      <c r="Q1505" s="2">
        <f>VLOOKUP($A1505,[1]products_2021_10_19_12_46_45!$A$3:$S$481,11,FALSE)</f>
        <v>5</v>
      </c>
      <c r="R1505" s="2">
        <f>VLOOKUP($A1505,[1]products_2021_10_19_12_46_45!$A$3:$S$481,12,FALSE)</f>
        <v>5</v>
      </c>
      <c r="S1505" s="2">
        <f>VLOOKUP($A1505,[1]products_2021_10_19_12_46_45!$A$3:$S$481,13,FALSE)</f>
        <v>5</v>
      </c>
      <c r="T1505" s="2">
        <f>VLOOKUP($A1505,[1]products_2021_10_19_12_46_45!$A$3:$S$481,14,FALSE)</f>
        <v>0.03</v>
      </c>
      <c r="U1505" s="2"/>
      <c r="V1505" s="2"/>
      <c r="W1505" s="2"/>
      <c r="X1505" s="2"/>
      <c r="Y1505" s="2"/>
      <c r="Z1505" s="2"/>
      <c r="AA1505" s="2"/>
      <c r="AB1505" s="2"/>
      <c r="AC1505" s="2"/>
      <c r="AD1505" s="2"/>
      <c r="AE1505" s="2"/>
      <c r="AF1505" s="2"/>
      <c r="AG1505" s="2"/>
      <c r="AH1505" s="2"/>
      <c r="AI1505" s="2"/>
      <c r="AJ1505" s="2"/>
      <c r="AK1505" s="2"/>
      <c r="AL1505" s="2"/>
      <c r="AM1505" s="2"/>
      <c r="AN1505" s="2"/>
      <c r="AO1505" s="2"/>
      <c r="AP1505" s="2"/>
      <c r="AQ1505" s="2"/>
      <c r="AR1505" s="2"/>
      <c r="AS1505" s="2"/>
    </row>
    <row r="1506" spans="1:45" hidden="1" x14ac:dyDescent="0.25">
      <c r="A1506" s="2">
        <v>778</v>
      </c>
      <c r="B1506" s="2">
        <v>510110804</v>
      </c>
      <c r="C1506" s="2">
        <f>VLOOKUP($A1506,[1]products_2021_10_19_12_46_45!$A$3:$S$481,3,FALSE)</f>
        <v>5101108</v>
      </c>
      <c r="D1506" s="2" t="str">
        <f>VLOOKUP($A1506,[1]products_2021_10_19_12_46_45!$A$3:$S$481,4,FALSE)</f>
        <v>Campera Montreal Azul Le Port Golf Country</v>
      </c>
      <c r="E1506" s="3" t="s">
        <v>49</v>
      </c>
      <c r="F1506" s="4"/>
      <c r="G1506" s="2" t="str">
        <f>VLOOKUP($A1506,[1]products_2021_10_19_12_46_45!$A$3:$S$481,16,FALSE)</f>
        <v>&lt;p&gt;Campera masculina super abrigada forrada con un poco de polar en su interior.&lt;/p&gt;</v>
      </c>
      <c r="H1506" s="2" t="str">
        <f>IFERROR(VLOOKUP($A1506,[1]products_2021_10_19_12_46_45!$A$3:$S$481,17,FALSE),"")</f>
        <v>&lt;ol&gt;_x000D_
&lt;li&gt;Capucha abrigada y desmontable.&lt;/li&gt;_x000D_
&lt;li&gt;Puños regulables con abrojo.&lt;/li&gt;_x000D_
&lt;li&gt;Bolsillos para manos.&lt;/li&gt;_x000D_
&lt;li&gt;Cierre y cobertor de cremallera con broches.&lt;/li&gt;_x000D_
&lt;/ol&gt;</v>
      </c>
      <c r="I1506" s="2" t="str">
        <f>VLOOKUP($A1506,[1]products_2021_10_19_12_46_45!$A$3:$S$481,5,FALSE)</f>
        <v>Camperas de uso civil</v>
      </c>
      <c r="J1506" s="2" t="str">
        <f>IFERROR(VLOOKUP($A1506,[1]products_2021_10_19_12_46_45!$A$3:$S$481,6,FALSE),"")</f>
        <v/>
      </c>
      <c r="K1506" s="2" t="str">
        <f>IFERROR(VLOOKUP($A1506,[1]products_2021_10_19_12_46_45!$A$3:$S$481,7,FALSE),"")</f>
        <v/>
      </c>
      <c r="L1506" s="2" t="str">
        <f>IFERROR(VLOOKUP($A1506,[1]products_2021_10_19_12_46_45!$A$3:$S$481,8,FALSE),"")</f>
        <v/>
      </c>
      <c r="M1506" s="2" t="str">
        <f>IFERROR(VLOOKUP($A1506,[1]products_2021_10_19_12_46_45!$A$3:$S$481,9,FALSE),"")</f>
        <v>Campera, Urbana</v>
      </c>
      <c r="N1506" s="2">
        <f>IFERROR(VLOOKUP(C1506,[2]articulo!$A$1:$D$9000,4,FALSE),"")</f>
        <v>6677.39</v>
      </c>
      <c r="O1506" s="2" t="str">
        <f>VLOOKUP($A1506,[1]products_2021_10_19_12_46_45!$A$3:$S$481,18,FALSE)</f>
        <v>https://rerda.com/3687/campera-montreal-azul-le-port-golf-country.jpg,https://rerda.com/3688/campera-montreal-azul-le-port-golf-country.jpg,https://rerda.com/3689/campera-montreal-azul-le-port-golf-country.jpg,https://rerda.com/3690/campera-montreal-azul-le-port-golf-country.jpg,https://rerda.com/3691/campera-montreal-azul-le-port-golf-country.jpg</v>
      </c>
      <c r="P1506" s="2">
        <f>IFERROR(VLOOKUP(B1506,[3]stock!$A$1:$B$9000,2,FALSE),"0")</f>
        <v>3</v>
      </c>
      <c r="Q1506" s="2">
        <f>VLOOKUP($A1506,[1]products_2021_10_19_12_46_45!$A$3:$S$481,11,FALSE)</f>
        <v>5</v>
      </c>
      <c r="R1506" s="2">
        <f>VLOOKUP($A1506,[1]products_2021_10_19_12_46_45!$A$3:$S$481,12,FALSE)</f>
        <v>5</v>
      </c>
      <c r="S1506" s="2">
        <f>VLOOKUP($A1506,[1]products_2021_10_19_12_46_45!$A$3:$S$481,13,FALSE)</f>
        <v>5</v>
      </c>
      <c r="T1506" s="2">
        <f>VLOOKUP($A1506,[1]products_2021_10_19_12_46_45!$A$3:$S$481,14,FALSE)</f>
        <v>0.03</v>
      </c>
      <c r="U1506" s="2"/>
      <c r="V1506" s="2"/>
      <c r="W1506" s="2"/>
      <c r="X1506" s="2"/>
      <c r="Y1506" s="2"/>
      <c r="Z1506" s="2"/>
      <c r="AA1506" s="2"/>
      <c r="AB1506" s="2"/>
      <c r="AC1506" s="2"/>
      <c r="AD1506" s="2"/>
      <c r="AE1506" s="2"/>
      <c r="AF1506" s="2"/>
      <c r="AG1506" s="2"/>
      <c r="AH1506" s="2"/>
      <c r="AI1506" s="2"/>
      <c r="AJ1506" s="2"/>
      <c r="AK1506" s="2"/>
      <c r="AL1506" s="2"/>
      <c r="AM1506" s="2"/>
      <c r="AN1506" s="2"/>
      <c r="AO1506" s="2"/>
      <c r="AP1506" s="2"/>
      <c r="AQ1506" s="2"/>
      <c r="AR1506" s="2"/>
      <c r="AS1506" s="2"/>
    </row>
    <row r="1507" spans="1:45" hidden="1" x14ac:dyDescent="0.25">
      <c r="A1507" s="2">
        <v>778</v>
      </c>
      <c r="B1507" s="2">
        <v>510110805</v>
      </c>
      <c r="C1507" s="2">
        <f>VLOOKUP($A1507,[1]products_2021_10_19_12_46_45!$A$3:$S$481,3,FALSE)</f>
        <v>5101108</v>
      </c>
      <c r="D1507" s="2" t="str">
        <f>VLOOKUP($A1507,[1]products_2021_10_19_12_46_45!$A$3:$S$481,4,FALSE)</f>
        <v>Campera Montreal Azul Le Port Golf Country</v>
      </c>
      <c r="E1507" s="3" t="s">
        <v>50</v>
      </c>
      <c r="F1507" s="4"/>
      <c r="G1507" s="2" t="str">
        <f>VLOOKUP($A1507,[1]products_2021_10_19_12_46_45!$A$3:$S$481,16,FALSE)</f>
        <v>&lt;p&gt;Campera masculina super abrigada forrada con un poco de polar en su interior.&lt;/p&gt;</v>
      </c>
      <c r="H1507" s="2" t="str">
        <f>IFERROR(VLOOKUP($A1507,[1]products_2021_10_19_12_46_45!$A$3:$S$481,17,FALSE),"")</f>
        <v>&lt;ol&gt;_x000D_
&lt;li&gt;Capucha abrigada y desmontable.&lt;/li&gt;_x000D_
&lt;li&gt;Puños regulables con abrojo.&lt;/li&gt;_x000D_
&lt;li&gt;Bolsillos para manos.&lt;/li&gt;_x000D_
&lt;li&gt;Cierre y cobertor de cremallera con broches.&lt;/li&gt;_x000D_
&lt;/ol&gt;</v>
      </c>
      <c r="I1507" s="2" t="str">
        <f>VLOOKUP($A1507,[1]products_2021_10_19_12_46_45!$A$3:$S$481,5,FALSE)</f>
        <v>Camperas de uso civil</v>
      </c>
      <c r="J1507" s="2" t="str">
        <f>IFERROR(VLOOKUP($A1507,[1]products_2021_10_19_12_46_45!$A$3:$S$481,6,FALSE),"")</f>
        <v/>
      </c>
      <c r="K1507" s="2" t="str">
        <f>IFERROR(VLOOKUP($A1507,[1]products_2021_10_19_12_46_45!$A$3:$S$481,7,FALSE),"")</f>
        <v/>
      </c>
      <c r="L1507" s="2" t="str">
        <f>IFERROR(VLOOKUP($A1507,[1]products_2021_10_19_12_46_45!$A$3:$S$481,8,FALSE),"")</f>
        <v/>
      </c>
      <c r="M1507" s="2" t="str">
        <f>IFERROR(VLOOKUP($A1507,[1]products_2021_10_19_12_46_45!$A$3:$S$481,9,FALSE),"")</f>
        <v>Campera, Urbana</v>
      </c>
      <c r="N1507" s="2">
        <f>IFERROR(VLOOKUP(C1507,[2]articulo!$A$1:$D$9000,4,FALSE),"")</f>
        <v>6677.39</v>
      </c>
      <c r="O1507" s="2" t="str">
        <f>VLOOKUP($A1507,[1]products_2021_10_19_12_46_45!$A$3:$S$481,18,FALSE)</f>
        <v>https://rerda.com/3687/campera-montreal-azul-le-port-golf-country.jpg,https://rerda.com/3688/campera-montreal-azul-le-port-golf-country.jpg,https://rerda.com/3689/campera-montreal-azul-le-port-golf-country.jpg,https://rerda.com/3690/campera-montreal-azul-le-port-golf-country.jpg,https://rerda.com/3691/campera-montreal-azul-le-port-golf-country.jpg</v>
      </c>
      <c r="P1507" s="2">
        <f>IFERROR(VLOOKUP(B1507,[3]stock!$A$1:$B$9000,2,FALSE),"0")</f>
        <v>0</v>
      </c>
      <c r="Q1507" s="2">
        <f>VLOOKUP($A1507,[1]products_2021_10_19_12_46_45!$A$3:$S$481,11,FALSE)</f>
        <v>5</v>
      </c>
      <c r="R1507" s="2">
        <f>VLOOKUP($A1507,[1]products_2021_10_19_12_46_45!$A$3:$S$481,12,FALSE)</f>
        <v>5</v>
      </c>
      <c r="S1507" s="2">
        <f>VLOOKUP($A1507,[1]products_2021_10_19_12_46_45!$A$3:$S$481,13,FALSE)</f>
        <v>5</v>
      </c>
      <c r="T1507" s="2">
        <f>VLOOKUP($A1507,[1]products_2021_10_19_12_46_45!$A$3:$S$481,14,FALSE)</f>
        <v>0.03</v>
      </c>
      <c r="U1507" s="2"/>
      <c r="V1507" s="2"/>
      <c r="W1507" s="2"/>
      <c r="X1507" s="2"/>
      <c r="Y1507" s="2"/>
      <c r="Z1507" s="2"/>
      <c r="AA1507" s="2"/>
      <c r="AB1507" s="2"/>
      <c r="AC1507" s="2"/>
      <c r="AD1507" s="2"/>
      <c r="AE1507" s="2"/>
      <c r="AF1507" s="2"/>
      <c r="AG1507" s="2"/>
      <c r="AH1507" s="2"/>
      <c r="AI1507" s="2"/>
      <c r="AJ1507" s="2"/>
      <c r="AK1507" s="2"/>
      <c r="AL1507" s="2"/>
      <c r="AM1507" s="2"/>
      <c r="AN1507" s="2"/>
      <c r="AO1507" s="2"/>
      <c r="AP1507" s="2"/>
      <c r="AQ1507" s="2"/>
      <c r="AR1507" s="2"/>
      <c r="AS1507" s="2"/>
    </row>
    <row r="1508" spans="1:45" hidden="1" x14ac:dyDescent="0.25">
      <c r="A1508" s="2">
        <v>1142</v>
      </c>
      <c r="B1508" s="2">
        <v>510110900</v>
      </c>
      <c r="C1508" s="2">
        <f>VLOOKUP($A1508,[1]products_2021_10_19_12_46_45!$A$3:$S$481,3,FALSE)</f>
        <v>5101109</v>
      </c>
      <c r="D1508" s="2" t="str">
        <f>VLOOKUP($A1508,[1]products_2021_10_19_12_46_45!$A$3:$S$481,4,FALSE)</f>
        <v>Campera Montreal Negra Le Port Golf Country</v>
      </c>
      <c r="E1508" s="3" t="s">
        <v>45</v>
      </c>
      <c r="F1508" s="4"/>
      <c r="G1508" s="2" t="str">
        <f>VLOOKUP($A1508,[1]products_2021_10_19_12_46_45!$A$3:$S$481,16,FALSE)</f>
        <v>&lt;p&gt;Campera masculina super abrigada forrada con un poco de polar en su interior.&lt;/p&gt;</v>
      </c>
      <c r="H1508" s="2" t="str">
        <f>IFERROR(VLOOKUP($A1508,[1]products_2021_10_19_12_46_45!$A$3:$S$481,17,FALSE),"")</f>
        <v>&lt;ol&gt;_x000D_
&lt;li&gt;Capucha abrigada y desmontable.&lt;/li&gt;_x000D_
&lt;li&gt;Puños regulables con abrojo.&lt;/li&gt;_x000D_
&lt;li&gt;Bolsillos para manos.&lt;/li&gt;_x000D_
&lt;li&gt;Cierre y cobertor de cremallera con broches.&lt;/li&gt;_x000D_
&lt;/ol&gt;</v>
      </c>
      <c r="I1508" s="2" t="str">
        <f>VLOOKUP($A1508,[1]products_2021_10_19_12_46_45!$A$3:$S$481,5,FALSE)</f>
        <v>Camperas de uso civil</v>
      </c>
      <c r="J1508" s="2" t="str">
        <f>IFERROR(VLOOKUP($A1508,[1]products_2021_10_19_12_46_45!$A$3:$S$481,6,FALSE),"")</f>
        <v/>
      </c>
      <c r="K1508" s="2" t="str">
        <f>IFERROR(VLOOKUP($A1508,[1]products_2021_10_19_12_46_45!$A$3:$S$481,7,FALSE),"")</f>
        <v/>
      </c>
      <c r="L1508" s="2" t="str">
        <f>IFERROR(VLOOKUP($A1508,[1]products_2021_10_19_12_46_45!$A$3:$S$481,8,FALSE),"")</f>
        <v/>
      </c>
      <c r="M1508" s="2" t="str">
        <f>IFERROR(VLOOKUP($A1508,[1]products_2021_10_19_12_46_45!$A$3:$S$481,9,FALSE),"")</f>
        <v/>
      </c>
      <c r="N1508" s="2">
        <f>IFERROR(VLOOKUP(C1508,[2]articulo!$A$1:$D$9000,4,FALSE),"")</f>
        <v>6677.39</v>
      </c>
      <c r="O1508" s="2" t="str">
        <f>VLOOKUP($A1508,[1]products_2021_10_19_12_46_45!$A$3:$S$481,18,FALSE)</f>
        <v>https://rerda.com/6064/campera-montreal-negra-le-port-golf-country.jpg,https://rerda.com/6065/campera-montreal-negra-le-port-golf-country.jpg,https://rerda.com/6066/campera-montreal-negra-le-port-golf-country.jpg,https://rerda.com/6067/campera-montreal-negra-le-port-golf-country.jpg,https://rerda.com/6068/campera-montreal-negra-le-port-golf-country.jpg</v>
      </c>
      <c r="P1508" s="2">
        <f>IFERROR(VLOOKUP(B1508,[3]stock!$A$1:$B$9000,2,FALSE),"0")</f>
        <v>0</v>
      </c>
      <c r="Q1508" s="2">
        <f>VLOOKUP($A1508,[1]products_2021_10_19_12_46_45!$A$3:$S$481,11,FALSE)</f>
        <v>40</v>
      </c>
      <c r="R1508" s="2">
        <f>VLOOKUP($A1508,[1]products_2021_10_19_12_46_45!$A$3:$S$481,12,FALSE)</f>
        <v>30</v>
      </c>
      <c r="S1508" s="2">
        <f>VLOOKUP($A1508,[1]products_2021_10_19_12_46_45!$A$3:$S$481,13,FALSE)</f>
        <v>20</v>
      </c>
      <c r="T1508" s="2">
        <f>VLOOKUP($A1508,[1]products_2021_10_19_12_46_45!$A$3:$S$481,14,FALSE)</f>
        <v>1</v>
      </c>
      <c r="U1508" s="2"/>
      <c r="V1508" s="2"/>
      <c r="W1508" s="2"/>
      <c r="X1508" s="2"/>
      <c r="Y1508" s="2"/>
      <c r="Z1508" s="2"/>
      <c r="AA1508" s="2"/>
      <c r="AB1508" s="2"/>
      <c r="AC1508" s="2"/>
      <c r="AD1508" s="2"/>
      <c r="AE1508" s="2"/>
      <c r="AF1508" s="2"/>
      <c r="AG1508" s="2"/>
      <c r="AH1508" s="2"/>
      <c r="AI1508" s="2"/>
      <c r="AJ1508" s="2"/>
      <c r="AK1508" s="2"/>
      <c r="AL1508" s="2"/>
      <c r="AM1508" s="2"/>
      <c r="AN1508" s="2"/>
      <c r="AO1508" s="2"/>
      <c r="AP1508" s="2"/>
      <c r="AQ1508" s="2"/>
      <c r="AR1508" s="2"/>
      <c r="AS1508" s="2"/>
    </row>
    <row r="1509" spans="1:45" hidden="1" x14ac:dyDescent="0.25">
      <c r="A1509" s="2">
        <v>1142</v>
      </c>
      <c r="B1509" s="2">
        <v>510110901</v>
      </c>
      <c r="C1509" s="2">
        <f>VLOOKUP($A1509,[1]products_2021_10_19_12_46_45!$A$3:$S$481,3,FALSE)</f>
        <v>5101109</v>
      </c>
      <c r="D1509" s="2" t="str">
        <f>VLOOKUP($A1509,[1]products_2021_10_19_12_46_45!$A$3:$S$481,4,FALSE)</f>
        <v>Campera Montreal Negra Le Port Golf Country</v>
      </c>
      <c r="E1509" s="3" t="s">
        <v>46</v>
      </c>
      <c r="F1509" s="4"/>
      <c r="G1509" s="2" t="str">
        <f>VLOOKUP($A1509,[1]products_2021_10_19_12_46_45!$A$3:$S$481,16,FALSE)</f>
        <v>&lt;p&gt;Campera masculina super abrigada forrada con un poco de polar en su interior.&lt;/p&gt;</v>
      </c>
      <c r="H1509" s="2" t="str">
        <f>IFERROR(VLOOKUP($A1509,[1]products_2021_10_19_12_46_45!$A$3:$S$481,17,FALSE),"")</f>
        <v>&lt;ol&gt;_x000D_
&lt;li&gt;Capucha abrigada y desmontable.&lt;/li&gt;_x000D_
&lt;li&gt;Puños regulables con abrojo.&lt;/li&gt;_x000D_
&lt;li&gt;Bolsillos para manos.&lt;/li&gt;_x000D_
&lt;li&gt;Cierre y cobertor de cremallera con broches.&lt;/li&gt;_x000D_
&lt;/ol&gt;</v>
      </c>
      <c r="I1509" s="2" t="str">
        <f>VLOOKUP($A1509,[1]products_2021_10_19_12_46_45!$A$3:$S$481,5,FALSE)</f>
        <v>Camperas de uso civil</v>
      </c>
      <c r="J1509" s="2" t="str">
        <f>IFERROR(VLOOKUP($A1509,[1]products_2021_10_19_12_46_45!$A$3:$S$481,6,FALSE),"")</f>
        <v/>
      </c>
      <c r="K1509" s="2" t="str">
        <f>IFERROR(VLOOKUP($A1509,[1]products_2021_10_19_12_46_45!$A$3:$S$481,7,FALSE),"")</f>
        <v/>
      </c>
      <c r="L1509" s="2" t="str">
        <f>IFERROR(VLOOKUP($A1509,[1]products_2021_10_19_12_46_45!$A$3:$S$481,8,FALSE),"")</f>
        <v/>
      </c>
      <c r="M1509" s="2" t="str">
        <f>IFERROR(VLOOKUP($A1509,[1]products_2021_10_19_12_46_45!$A$3:$S$481,9,FALSE),"")</f>
        <v/>
      </c>
      <c r="N1509" s="2">
        <f>IFERROR(VLOOKUP(C1509,[2]articulo!$A$1:$D$9000,4,FALSE),"")</f>
        <v>6677.39</v>
      </c>
      <c r="O1509" s="2" t="str">
        <f>VLOOKUP($A1509,[1]products_2021_10_19_12_46_45!$A$3:$S$481,18,FALSE)</f>
        <v>https://rerda.com/6064/campera-montreal-negra-le-port-golf-country.jpg,https://rerda.com/6065/campera-montreal-negra-le-port-golf-country.jpg,https://rerda.com/6066/campera-montreal-negra-le-port-golf-country.jpg,https://rerda.com/6067/campera-montreal-negra-le-port-golf-country.jpg,https://rerda.com/6068/campera-montreal-negra-le-port-golf-country.jpg</v>
      </c>
      <c r="P1509" s="2">
        <f>IFERROR(VLOOKUP(B1509,[3]stock!$A$1:$B$9000,2,FALSE),"0")</f>
        <v>0</v>
      </c>
      <c r="Q1509" s="2">
        <f>VLOOKUP($A1509,[1]products_2021_10_19_12_46_45!$A$3:$S$481,11,FALSE)</f>
        <v>40</v>
      </c>
      <c r="R1509" s="2">
        <f>VLOOKUP($A1509,[1]products_2021_10_19_12_46_45!$A$3:$S$481,12,FALSE)</f>
        <v>30</v>
      </c>
      <c r="S1509" s="2">
        <f>VLOOKUP($A1509,[1]products_2021_10_19_12_46_45!$A$3:$S$481,13,FALSE)</f>
        <v>20</v>
      </c>
      <c r="T1509" s="2">
        <f>VLOOKUP($A1509,[1]products_2021_10_19_12_46_45!$A$3:$S$481,14,FALSE)</f>
        <v>1</v>
      </c>
      <c r="U1509" s="2"/>
      <c r="V1509" s="2"/>
      <c r="W1509" s="2"/>
      <c r="X1509" s="2"/>
      <c r="Y1509" s="2"/>
      <c r="Z1509" s="2"/>
      <c r="AA1509" s="2"/>
      <c r="AB1509" s="2"/>
      <c r="AC1509" s="2"/>
      <c r="AD1509" s="2"/>
      <c r="AE1509" s="2"/>
      <c r="AF1509" s="2"/>
      <c r="AG1509" s="2"/>
      <c r="AH1509" s="2"/>
      <c r="AI1509" s="2"/>
      <c r="AJ1509" s="2"/>
      <c r="AK1509" s="2"/>
      <c r="AL1509" s="2"/>
      <c r="AM1509" s="2"/>
      <c r="AN1509" s="2"/>
      <c r="AO1509" s="2"/>
      <c r="AP1509" s="2"/>
      <c r="AQ1509" s="2"/>
      <c r="AR1509" s="2"/>
      <c r="AS1509" s="2"/>
    </row>
    <row r="1510" spans="1:45" hidden="1" x14ac:dyDescent="0.25">
      <c r="A1510" s="2">
        <v>1142</v>
      </c>
      <c r="B1510" s="2">
        <v>510110902</v>
      </c>
      <c r="C1510" s="2">
        <f>VLOOKUP($A1510,[1]products_2021_10_19_12_46_45!$A$3:$S$481,3,FALSE)</f>
        <v>5101109</v>
      </c>
      <c r="D1510" s="2" t="str">
        <f>VLOOKUP($A1510,[1]products_2021_10_19_12_46_45!$A$3:$S$481,4,FALSE)</f>
        <v>Campera Montreal Negra Le Port Golf Country</v>
      </c>
      <c r="E1510" s="3" t="s">
        <v>47</v>
      </c>
      <c r="F1510" s="4"/>
      <c r="G1510" s="2" t="str">
        <f>VLOOKUP($A1510,[1]products_2021_10_19_12_46_45!$A$3:$S$481,16,FALSE)</f>
        <v>&lt;p&gt;Campera masculina super abrigada forrada con un poco de polar en su interior.&lt;/p&gt;</v>
      </c>
      <c r="H1510" s="2" t="str">
        <f>IFERROR(VLOOKUP($A1510,[1]products_2021_10_19_12_46_45!$A$3:$S$481,17,FALSE),"")</f>
        <v>&lt;ol&gt;_x000D_
&lt;li&gt;Capucha abrigada y desmontable.&lt;/li&gt;_x000D_
&lt;li&gt;Puños regulables con abrojo.&lt;/li&gt;_x000D_
&lt;li&gt;Bolsillos para manos.&lt;/li&gt;_x000D_
&lt;li&gt;Cierre y cobertor de cremallera con broches.&lt;/li&gt;_x000D_
&lt;/ol&gt;</v>
      </c>
      <c r="I1510" s="2" t="str">
        <f>VLOOKUP($A1510,[1]products_2021_10_19_12_46_45!$A$3:$S$481,5,FALSE)</f>
        <v>Camperas de uso civil</v>
      </c>
      <c r="J1510" s="2" t="str">
        <f>IFERROR(VLOOKUP($A1510,[1]products_2021_10_19_12_46_45!$A$3:$S$481,6,FALSE),"")</f>
        <v/>
      </c>
      <c r="K1510" s="2" t="str">
        <f>IFERROR(VLOOKUP($A1510,[1]products_2021_10_19_12_46_45!$A$3:$S$481,7,FALSE),"")</f>
        <v/>
      </c>
      <c r="L1510" s="2" t="str">
        <f>IFERROR(VLOOKUP($A1510,[1]products_2021_10_19_12_46_45!$A$3:$S$481,8,FALSE),"")</f>
        <v/>
      </c>
      <c r="M1510" s="2" t="str">
        <f>IFERROR(VLOOKUP($A1510,[1]products_2021_10_19_12_46_45!$A$3:$S$481,9,FALSE),"")</f>
        <v/>
      </c>
      <c r="N1510" s="2">
        <f>IFERROR(VLOOKUP(C1510,[2]articulo!$A$1:$D$9000,4,FALSE),"")</f>
        <v>6677.39</v>
      </c>
      <c r="O1510" s="2" t="str">
        <f>VLOOKUP($A1510,[1]products_2021_10_19_12_46_45!$A$3:$S$481,18,FALSE)</f>
        <v>https://rerda.com/6064/campera-montreal-negra-le-port-golf-country.jpg,https://rerda.com/6065/campera-montreal-negra-le-port-golf-country.jpg,https://rerda.com/6066/campera-montreal-negra-le-port-golf-country.jpg,https://rerda.com/6067/campera-montreal-negra-le-port-golf-country.jpg,https://rerda.com/6068/campera-montreal-negra-le-port-golf-country.jpg</v>
      </c>
      <c r="P1510" s="2">
        <f>IFERROR(VLOOKUP(B1510,[3]stock!$A$1:$B$9000,2,FALSE),"0")</f>
        <v>0</v>
      </c>
      <c r="Q1510" s="2">
        <f>VLOOKUP($A1510,[1]products_2021_10_19_12_46_45!$A$3:$S$481,11,FALSE)</f>
        <v>40</v>
      </c>
      <c r="R1510" s="2">
        <f>VLOOKUP($A1510,[1]products_2021_10_19_12_46_45!$A$3:$S$481,12,FALSE)</f>
        <v>30</v>
      </c>
      <c r="S1510" s="2">
        <f>VLOOKUP($A1510,[1]products_2021_10_19_12_46_45!$A$3:$S$481,13,FALSE)</f>
        <v>20</v>
      </c>
      <c r="T1510" s="2">
        <f>VLOOKUP($A1510,[1]products_2021_10_19_12_46_45!$A$3:$S$481,14,FALSE)</f>
        <v>1</v>
      </c>
      <c r="U1510" s="2"/>
      <c r="V1510" s="2"/>
      <c r="W1510" s="2"/>
      <c r="X1510" s="2"/>
      <c r="Y1510" s="2"/>
      <c r="Z1510" s="2"/>
      <c r="AA1510" s="2"/>
      <c r="AB1510" s="2"/>
      <c r="AC1510" s="2"/>
      <c r="AD1510" s="2"/>
      <c r="AE1510" s="2"/>
      <c r="AF1510" s="2"/>
      <c r="AG1510" s="2"/>
      <c r="AH1510" s="2"/>
      <c r="AI1510" s="2"/>
      <c r="AJ1510" s="2"/>
      <c r="AK1510" s="2"/>
      <c r="AL1510" s="2"/>
      <c r="AM1510" s="2"/>
      <c r="AN1510" s="2"/>
      <c r="AO1510" s="2"/>
      <c r="AP1510" s="2"/>
      <c r="AQ1510" s="2"/>
      <c r="AR1510" s="2"/>
      <c r="AS1510" s="2"/>
    </row>
    <row r="1511" spans="1:45" hidden="1" x14ac:dyDescent="0.25">
      <c r="A1511" s="2">
        <v>1142</v>
      </c>
      <c r="B1511" s="2">
        <v>510110903</v>
      </c>
      <c r="C1511" s="2">
        <f>VLOOKUP($A1511,[1]products_2021_10_19_12_46_45!$A$3:$S$481,3,FALSE)</f>
        <v>5101109</v>
      </c>
      <c r="D1511" s="2" t="str">
        <f>VLOOKUP($A1511,[1]products_2021_10_19_12_46_45!$A$3:$S$481,4,FALSE)</f>
        <v>Campera Montreal Negra Le Port Golf Country</v>
      </c>
      <c r="E1511" s="3" t="s">
        <v>48</v>
      </c>
      <c r="F1511" s="4"/>
      <c r="G1511" s="2" t="str">
        <f>VLOOKUP($A1511,[1]products_2021_10_19_12_46_45!$A$3:$S$481,16,FALSE)</f>
        <v>&lt;p&gt;Campera masculina super abrigada forrada con un poco de polar en su interior.&lt;/p&gt;</v>
      </c>
      <c r="H1511" s="2" t="str">
        <f>IFERROR(VLOOKUP($A1511,[1]products_2021_10_19_12_46_45!$A$3:$S$481,17,FALSE),"")</f>
        <v>&lt;ol&gt;_x000D_
&lt;li&gt;Capucha abrigada y desmontable.&lt;/li&gt;_x000D_
&lt;li&gt;Puños regulables con abrojo.&lt;/li&gt;_x000D_
&lt;li&gt;Bolsillos para manos.&lt;/li&gt;_x000D_
&lt;li&gt;Cierre y cobertor de cremallera con broches.&lt;/li&gt;_x000D_
&lt;/ol&gt;</v>
      </c>
      <c r="I1511" s="2" t="str">
        <f>VLOOKUP($A1511,[1]products_2021_10_19_12_46_45!$A$3:$S$481,5,FALSE)</f>
        <v>Camperas de uso civil</v>
      </c>
      <c r="J1511" s="2" t="str">
        <f>IFERROR(VLOOKUP($A1511,[1]products_2021_10_19_12_46_45!$A$3:$S$481,6,FALSE),"")</f>
        <v/>
      </c>
      <c r="K1511" s="2" t="str">
        <f>IFERROR(VLOOKUP($A1511,[1]products_2021_10_19_12_46_45!$A$3:$S$481,7,FALSE),"")</f>
        <v/>
      </c>
      <c r="L1511" s="2" t="str">
        <f>IFERROR(VLOOKUP($A1511,[1]products_2021_10_19_12_46_45!$A$3:$S$481,8,FALSE),"")</f>
        <v/>
      </c>
      <c r="M1511" s="2" t="str">
        <f>IFERROR(VLOOKUP($A1511,[1]products_2021_10_19_12_46_45!$A$3:$S$481,9,FALSE),"")</f>
        <v/>
      </c>
      <c r="N1511" s="2">
        <f>IFERROR(VLOOKUP(C1511,[2]articulo!$A$1:$D$9000,4,FALSE),"")</f>
        <v>6677.39</v>
      </c>
      <c r="O1511" s="2" t="str">
        <f>VLOOKUP($A1511,[1]products_2021_10_19_12_46_45!$A$3:$S$481,18,FALSE)</f>
        <v>https://rerda.com/6064/campera-montreal-negra-le-port-golf-country.jpg,https://rerda.com/6065/campera-montreal-negra-le-port-golf-country.jpg,https://rerda.com/6066/campera-montreal-negra-le-port-golf-country.jpg,https://rerda.com/6067/campera-montreal-negra-le-port-golf-country.jpg,https://rerda.com/6068/campera-montreal-negra-le-port-golf-country.jpg</v>
      </c>
      <c r="P1511" s="2">
        <f>IFERROR(VLOOKUP(B1511,[3]stock!$A$1:$B$9000,2,FALSE),"0")</f>
        <v>0</v>
      </c>
      <c r="Q1511" s="2">
        <f>VLOOKUP($A1511,[1]products_2021_10_19_12_46_45!$A$3:$S$481,11,FALSE)</f>
        <v>40</v>
      </c>
      <c r="R1511" s="2">
        <f>VLOOKUP($A1511,[1]products_2021_10_19_12_46_45!$A$3:$S$481,12,FALSE)</f>
        <v>30</v>
      </c>
      <c r="S1511" s="2">
        <f>VLOOKUP($A1511,[1]products_2021_10_19_12_46_45!$A$3:$S$481,13,FALSE)</f>
        <v>20</v>
      </c>
      <c r="T1511" s="2">
        <f>VLOOKUP($A1511,[1]products_2021_10_19_12_46_45!$A$3:$S$481,14,FALSE)</f>
        <v>1</v>
      </c>
      <c r="U1511" s="2"/>
      <c r="V1511" s="2"/>
      <c r="W1511" s="2"/>
      <c r="X1511" s="2"/>
      <c r="Y1511" s="2"/>
      <c r="Z1511" s="2"/>
      <c r="AA1511" s="2"/>
      <c r="AB1511" s="2"/>
      <c r="AC1511" s="2"/>
      <c r="AD1511" s="2"/>
      <c r="AE1511" s="2"/>
      <c r="AF1511" s="2"/>
      <c r="AG1511" s="2"/>
      <c r="AH1511" s="2"/>
      <c r="AI1511" s="2"/>
      <c r="AJ1511" s="2"/>
      <c r="AK1511" s="2"/>
      <c r="AL1511" s="2"/>
      <c r="AM1511" s="2"/>
      <c r="AN1511" s="2"/>
      <c r="AO1511" s="2"/>
      <c r="AP1511" s="2"/>
      <c r="AQ1511" s="2"/>
      <c r="AR1511" s="2"/>
      <c r="AS1511" s="2"/>
    </row>
    <row r="1512" spans="1:45" hidden="1" x14ac:dyDescent="0.25">
      <c r="A1512" s="2">
        <v>1142</v>
      </c>
      <c r="B1512" s="2">
        <v>510110904</v>
      </c>
      <c r="C1512" s="2">
        <f>VLOOKUP($A1512,[1]products_2021_10_19_12_46_45!$A$3:$S$481,3,FALSE)</f>
        <v>5101109</v>
      </c>
      <c r="D1512" s="2" t="str">
        <f>VLOOKUP($A1512,[1]products_2021_10_19_12_46_45!$A$3:$S$481,4,FALSE)</f>
        <v>Campera Montreal Negra Le Port Golf Country</v>
      </c>
      <c r="E1512" s="3" t="s">
        <v>49</v>
      </c>
      <c r="F1512" s="4"/>
      <c r="G1512" s="2" t="str">
        <f>VLOOKUP($A1512,[1]products_2021_10_19_12_46_45!$A$3:$S$481,16,FALSE)</f>
        <v>&lt;p&gt;Campera masculina super abrigada forrada con un poco de polar en su interior.&lt;/p&gt;</v>
      </c>
      <c r="H1512" s="2" t="str">
        <f>IFERROR(VLOOKUP($A1512,[1]products_2021_10_19_12_46_45!$A$3:$S$481,17,FALSE),"")</f>
        <v>&lt;ol&gt;_x000D_
&lt;li&gt;Capucha abrigada y desmontable.&lt;/li&gt;_x000D_
&lt;li&gt;Puños regulables con abrojo.&lt;/li&gt;_x000D_
&lt;li&gt;Bolsillos para manos.&lt;/li&gt;_x000D_
&lt;li&gt;Cierre y cobertor de cremallera con broches.&lt;/li&gt;_x000D_
&lt;/ol&gt;</v>
      </c>
      <c r="I1512" s="2" t="str">
        <f>VLOOKUP($A1512,[1]products_2021_10_19_12_46_45!$A$3:$S$481,5,FALSE)</f>
        <v>Camperas de uso civil</v>
      </c>
      <c r="J1512" s="2" t="str">
        <f>IFERROR(VLOOKUP($A1512,[1]products_2021_10_19_12_46_45!$A$3:$S$481,6,FALSE),"")</f>
        <v/>
      </c>
      <c r="K1512" s="2" t="str">
        <f>IFERROR(VLOOKUP($A1512,[1]products_2021_10_19_12_46_45!$A$3:$S$481,7,FALSE),"")</f>
        <v/>
      </c>
      <c r="L1512" s="2" t="str">
        <f>IFERROR(VLOOKUP($A1512,[1]products_2021_10_19_12_46_45!$A$3:$S$481,8,FALSE),"")</f>
        <v/>
      </c>
      <c r="M1512" s="2" t="str">
        <f>IFERROR(VLOOKUP($A1512,[1]products_2021_10_19_12_46_45!$A$3:$S$481,9,FALSE),"")</f>
        <v/>
      </c>
      <c r="N1512" s="2">
        <f>IFERROR(VLOOKUP(C1512,[2]articulo!$A$1:$D$9000,4,FALSE),"")</f>
        <v>6677.39</v>
      </c>
      <c r="O1512" s="2" t="str">
        <f>VLOOKUP($A1512,[1]products_2021_10_19_12_46_45!$A$3:$S$481,18,FALSE)</f>
        <v>https://rerda.com/6064/campera-montreal-negra-le-port-golf-country.jpg,https://rerda.com/6065/campera-montreal-negra-le-port-golf-country.jpg,https://rerda.com/6066/campera-montreal-negra-le-port-golf-country.jpg,https://rerda.com/6067/campera-montreal-negra-le-port-golf-country.jpg,https://rerda.com/6068/campera-montreal-negra-le-port-golf-country.jpg</v>
      </c>
      <c r="P1512" s="2">
        <f>IFERROR(VLOOKUP(B1512,[3]stock!$A$1:$B$9000,2,FALSE),"0")</f>
        <v>3</v>
      </c>
      <c r="Q1512" s="2">
        <f>VLOOKUP($A1512,[1]products_2021_10_19_12_46_45!$A$3:$S$481,11,FALSE)</f>
        <v>40</v>
      </c>
      <c r="R1512" s="2">
        <f>VLOOKUP($A1512,[1]products_2021_10_19_12_46_45!$A$3:$S$481,12,FALSE)</f>
        <v>30</v>
      </c>
      <c r="S1512" s="2">
        <f>VLOOKUP($A1512,[1]products_2021_10_19_12_46_45!$A$3:$S$481,13,FALSE)</f>
        <v>20</v>
      </c>
      <c r="T1512" s="2">
        <f>VLOOKUP($A1512,[1]products_2021_10_19_12_46_45!$A$3:$S$481,14,FALSE)</f>
        <v>1</v>
      </c>
      <c r="U1512" s="2"/>
      <c r="V1512" s="2"/>
      <c r="W1512" s="2"/>
      <c r="X1512" s="2"/>
      <c r="Y1512" s="2"/>
      <c r="Z1512" s="2"/>
      <c r="AA1512" s="2"/>
      <c r="AB1512" s="2"/>
      <c r="AC1512" s="2"/>
      <c r="AD1512" s="2"/>
      <c r="AE1512" s="2"/>
      <c r="AF1512" s="2"/>
      <c r="AG1512" s="2"/>
      <c r="AH1512" s="2"/>
      <c r="AI1512" s="2"/>
      <c r="AJ1512" s="2"/>
      <c r="AK1512" s="2"/>
      <c r="AL1512" s="2"/>
      <c r="AM1512" s="2"/>
      <c r="AN1512" s="2"/>
      <c r="AO1512" s="2"/>
      <c r="AP1512" s="2"/>
      <c r="AQ1512" s="2"/>
      <c r="AR1512" s="2"/>
      <c r="AS1512" s="2"/>
    </row>
    <row r="1513" spans="1:45" hidden="1" x14ac:dyDescent="0.25">
      <c r="A1513" s="2">
        <v>1142</v>
      </c>
      <c r="B1513" s="2">
        <v>510110905</v>
      </c>
      <c r="C1513" s="2">
        <f>VLOOKUP($A1513,[1]products_2021_10_19_12_46_45!$A$3:$S$481,3,FALSE)</f>
        <v>5101109</v>
      </c>
      <c r="D1513" s="2" t="str">
        <f>VLOOKUP($A1513,[1]products_2021_10_19_12_46_45!$A$3:$S$481,4,FALSE)</f>
        <v>Campera Montreal Negra Le Port Golf Country</v>
      </c>
      <c r="E1513" s="3" t="s">
        <v>50</v>
      </c>
      <c r="F1513" s="4"/>
      <c r="G1513" s="2" t="str">
        <f>VLOOKUP($A1513,[1]products_2021_10_19_12_46_45!$A$3:$S$481,16,FALSE)</f>
        <v>&lt;p&gt;Campera masculina super abrigada forrada con un poco de polar en su interior.&lt;/p&gt;</v>
      </c>
      <c r="H1513" s="2" t="str">
        <f>IFERROR(VLOOKUP($A1513,[1]products_2021_10_19_12_46_45!$A$3:$S$481,17,FALSE),"")</f>
        <v>&lt;ol&gt;_x000D_
&lt;li&gt;Capucha abrigada y desmontable.&lt;/li&gt;_x000D_
&lt;li&gt;Puños regulables con abrojo.&lt;/li&gt;_x000D_
&lt;li&gt;Bolsillos para manos.&lt;/li&gt;_x000D_
&lt;li&gt;Cierre y cobertor de cremallera con broches.&lt;/li&gt;_x000D_
&lt;/ol&gt;</v>
      </c>
      <c r="I1513" s="2" t="str">
        <f>VLOOKUP($A1513,[1]products_2021_10_19_12_46_45!$A$3:$S$481,5,FALSE)</f>
        <v>Camperas de uso civil</v>
      </c>
      <c r="J1513" s="2" t="str">
        <f>IFERROR(VLOOKUP($A1513,[1]products_2021_10_19_12_46_45!$A$3:$S$481,6,FALSE),"")</f>
        <v/>
      </c>
      <c r="K1513" s="2" t="str">
        <f>IFERROR(VLOOKUP($A1513,[1]products_2021_10_19_12_46_45!$A$3:$S$481,7,FALSE),"")</f>
        <v/>
      </c>
      <c r="L1513" s="2" t="str">
        <f>IFERROR(VLOOKUP($A1513,[1]products_2021_10_19_12_46_45!$A$3:$S$481,8,FALSE),"")</f>
        <v/>
      </c>
      <c r="M1513" s="2" t="str">
        <f>IFERROR(VLOOKUP($A1513,[1]products_2021_10_19_12_46_45!$A$3:$S$481,9,FALSE),"")</f>
        <v/>
      </c>
      <c r="N1513" s="2">
        <f>IFERROR(VLOOKUP(C1513,[2]articulo!$A$1:$D$9000,4,FALSE),"")</f>
        <v>6677.39</v>
      </c>
      <c r="O1513" s="2" t="str">
        <f>VLOOKUP($A1513,[1]products_2021_10_19_12_46_45!$A$3:$S$481,18,FALSE)</f>
        <v>https://rerda.com/6064/campera-montreal-negra-le-port-golf-country.jpg,https://rerda.com/6065/campera-montreal-negra-le-port-golf-country.jpg,https://rerda.com/6066/campera-montreal-negra-le-port-golf-country.jpg,https://rerda.com/6067/campera-montreal-negra-le-port-golf-country.jpg,https://rerda.com/6068/campera-montreal-negra-le-port-golf-country.jpg</v>
      </c>
      <c r="P1513" s="2">
        <f>IFERROR(VLOOKUP(B1513,[3]stock!$A$1:$B$9000,2,FALSE),"0")</f>
        <v>2</v>
      </c>
      <c r="Q1513" s="2">
        <f>VLOOKUP($A1513,[1]products_2021_10_19_12_46_45!$A$3:$S$481,11,FALSE)</f>
        <v>40</v>
      </c>
      <c r="R1513" s="2">
        <f>VLOOKUP($A1513,[1]products_2021_10_19_12_46_45!$A$3:$S$481,12,FALSE)</f>
        <v>30</v>
      </c>
      <c r="S1513" s="2">
        <f>VLOOKUP($A1513,[1]products_2021_10_19_12_46_45!$A$3:$S$481,13,FALSE)</f>
        <v>20</v>
      </c>
      <c r="T1513" s="2">
        <f>VLOOKUP($A1513,[1]products_2021_10_19_12_46_45!$A$3:$S$481,14,FALSE)</f>
        <v>1</v>
      </c>
      <c r="U1513" s="2"/>
      <c r="V1513" s="2"/>
      <c r="W1513" s="2"/>
      <c r="X1513" s="2"/>
      <c r="Y1513" s="2"/>
      <c r="Z1513" s="2"/>
      <c r="AA1513" s="2"/>
      <c r="AB1513" s="2"/>
      <c r="AC1513" s="2"/>
      <c r="AD1513" s="2"/>
      <c r="AE1513" s="2"/>
      <c r="AF1513" s="2"/>
      <c r="AG1513" s="2"/>
      <c r="AH1513" s="2"/>
      <c r="AI1513" s="2"/>
      <c r="AJ1513" s="2"/>
      <c r="AK1513" s="2"/>
      <c r="AL1513" s="2"/>
      <c r="AM1513" s="2"/>
      <c r="AN1513" s="2"/>
      <c r="AO1513" s="2"/>
      <c r="AP1513" s="2"/>
      <c r="AQ1513" s="2"/>
      <c r="AR1513" s="2"/>
      <c r="AS1513" s="2"/>
    </row>
    <row r="1514" spans="1:45" hidden="1" x14ac:dyDescent="0.25">
      <c r="A1514" s="2">
        <v>1142</v>
      </c>
      <c r="B1514" s="2">
        <v>510110906</v>
      </c>
      <c r="C1514" s="2">
        <f>VLOOKUP($A1514,[1]products_2021_10_19_12_46_45!$A$3:$S$481,3,FALSE)</f>
        <v>5101109</v>
      </c>
      <c r="D1514" s="2" t="str">
        <f>VLOOKUP($A1514,[1]products_2021_10_19_12_46_45!$A$3:$S$481,4,FALSE)</f>
        <v>Campera Montreal Negra Le Port Golf Country</v>
      </c>
      <c r="E1514" s="3" t="s">
        <v>51</v>
      </c>
      <c r="F1514" s="4"/>
      <c r="G1514" s="2" t="str">
        <f>VLOOKUP($A1514,[1]products_2021_10_19_12_46_45!$A$3:$S$481,16,FALSE)</f>
        <v>&lt;p&gt;Campera masculina super abrigada forrada con un poco de polar en su interior.&lt;/p&gt;</v>
      </c>
      <c r="H1514" s="2" t="str">
        <f>IFERROR(VLOOKUP($A1514,[1]products_2021_10_19_12_46_45!$A$3:$S$481,17,FALSE),"")</f>
        <v>&lt;ol&gt;_x000D_
&lt;li&gt;Capucha abrigada y desmontable.&lt;/li&gt;_x000D_
&lt;li&gt;Puños regulables con abrojo.&lt;/li&gt;_x000D_
&lt;li&gt;Bolsillos para manos.&lt;/li&gt;_x000D_
&lt;li&gt;Cierre y cobertor de cremallera con broches.&lt;/li&gt;_x000D_
&lt;/ol&gt;</v>
      </c>
      <c r="I1514" s="2" t="str">
        <f>VLOOKUP($A1514,[1]products_2021_10_19_12_46_45!$A$3:$S$481,5,FALSE)</f>
        <v>Camperas de uso civil</v>
      </c>
      <c r="J1514" s="2" t="str">
        <f>IFERROR(VLOOKUP($A1514,[1]products_2021_10_19_12_46_45!$A$3:$S$481,6,FALSE),"")</f>
        <v/>
      </c>
      <c r="K1514" s="2" t="str">
        <f>IFERROR(VLOOKUP($A1514,[1]products_2021_10_19_12_46_45!$A$3:$S$481,7,FALSE),"")</f>
        <v/>
      </c>
      <c r="L1514" s="2" t="str">
        <f>IFERROR(VLOOKUP($A1514,[1]products_2021_10_19_12_46_45!$A$3:$S$481,8,FALSE),"")</f>
        <v/>
      </c>
      <c r="M1514" s="2" t="str">
        <f>IFERROR(VLOOKUP($A1514,[1]products_2021_10_19_12_46_45!$A$3:$S$481,9,FALSE),"")</f>
        <v/>
      </c>
      <c r="N1514" s="2">
        <f>IFERROR(VLOOKUP(C1514,[2]articulo!$A$1:$D$9000,4,FALSE),"")</f>
        <v>6677.39</v>
      </c>
      <c r="O1514" s="2" t="str">
        <f>VLOOKUP($A1514,[1]products_2021_10_19_12_46_45!$A$3:$S$481,18,FALSE)</f>
        <v>https://rerda.com/6064/campera-montreal-negra-le-port-golf-country.jpg,https://rerda.com/6065/campera-montreal-negra-le-port-golf-country.jpg,https://rerda.com/6066/campera-montreal-negra-le-port-golf-country.jpg,https://rerda.com/6067/campera-montreal-negra-le-port-golf-country.jpg,https://rerda.com/6068/campera-montreal-negra-le-port-golf-country.jpg</v>
      </c>
      <c r="P1514" s="2">
        <f>IFERROR(VLOOKUP(B1514,[3]stock!$A$1:$B$9000,2,FALSE),"0")</f>
        <v>1</v>
      </c>
      <c r="Q1514" s="2">
        <f>VLOOKUP($A1514,[1]products_2021_10_19_12_46_45!$A$3:$S$481,11,FALSE)</f>
        <v>40</v>
      </c>
      <c r="R1514" s="2">
        <f>VLOOKUP($A1514,[1]products_2021_10_19_12_46_45!$A$3:$S$481,12,FALSE)</f>
        <v>30</v>
      </c>
      <c r="S1514" s="2">
        <f>VLOOKUP($A1514,[1]products_2021_10_19_12_46_45!$A$3:$S$481,13,FALSE)</f>
        <v>20</v>
      </c>
      <c r="T1514" s="2">
        <f>VLOOKUP($A1514,[1]products_2021_10_19_12_46_45!$A$3:$S$481,14,FALSE)</f>
        <v>1</v>
      </c>
      <c r="U1514" s="2"/>
      <c r="V1514" s="2"/>
      <c r="W1514" s="2"/>
      <c r="X1514" s="2"/>
      <c r="Y1514" s="2"/>
      <c r="Z1514" s="2"/>
      <c r="AA1514" s="2"/>
      <c r="AB1514" s="2"/>
      <c r="AC1514" s="2"/>
      <c r="AD1514" s="2"/>
      <c r="AE1514" s="2"/>
      <c r="AF1514" s="2"/>
      <c r="AG1514" s="2"/>
      <c r="AH1514" s="2"/>
      <c r="AI1514" s="2"/>
      <c r="AJ1514" s="2"/>
      <c r="AK1514" s="2"/>
      <c r="AL1514" s="2"/>
      <c r="AM1514" s="2"/>
      <c r="AN1514" s="2"/>
      <c r="AO1514" s="2"/>
      <c r="AP1514" s="2"/>
      <c r="AQ1514" s="2"/>
      <c r="AR1514" s="2"/>
      <c r="AS1514" s="2"/>
    </row>
    <row r="1515" spans="1:45" hidden="1" x14ac:dyDescent="0.25">
      <c r="A1515" s="2">
        <v>618</v>
      </c>
      <c r="B1515" s="2">
        <v>510112500</v>
      </c>
      <c r="C1515" s="2">
        <f>VLOOKUP($A1515,[1]products_2021_10_19_12_46_45!$A$3:$S$481,3,FALSE)</f>
        <v>5101125</v>
      </c>
      <c r="D1515" s="2" t="str">
        <f>VLOOKUP($A1515,[1]products_2021_10_19_12_46_45!$A$3:$S$481,4,FALSE)</f>
        <v>Campera Fraction</v>
      </c>
      <c r="E1515" s="3" t="s">
        <v>45</v>
      </c>
      <c r="F1515" s="4"/>
      <c r="G1515" s="2" t="str">
        <f>VLOOKUP($A1515,[1]products_2021_10_19_12_46_45!$A$3:$S$481,16,FALSE)</f>
        <v>&lt;p&gt;Campera impermeable super abrigada para uso urbano y cotidiando.&lt;/p&gt;_x000D_
&lt;p&gt;Color: Gris oscuro, prácticamente Negro.&lt;/p&gt;</v>
      </c>
      <c r="H1515" s="2" t="str">
        <f>IFERROR(VLOOKUP($A1515,[1]products_2021_10_19_12_46_45!$A$3:$S$481,17,FALSE),"")</f>
        <v>&lt;ul&gt;_x000D_
&lt;li&gt;Interior forrado con tela.&lt;/li&gt;_x000D_
&lt;li&gt;Bolsillo interno de tela.&lt;/li&gt;_x000D_
&lt;li&gt;Bolsillos para manos con cierre.&lt;/li&gt;_x000D_
&lt;li&gt;Capucha ajustable con cordón elástico y trabas.&lt;/li&gt;_x000D_
&lt;li&gt;La capucha no es desmontable, está cocida en la campera.&lt;/li&gt;_x000D_
&lt;li&gt;Rellena y super abrigada.&lt;/li&gt;_x000D_
&lt;/ul&gt;</v>
      </c>
      <c r="I1515" s="2" t="str">
        <f>VLOOKUP($A1515,[1]products_2021_10_19_12_46_45!$A$3:$S$481,5,FALSE)</f>
        <v>Camperas de uso civil</v>
      </c>
      <c r="J1515" s="2" t="str">
        <f>IFERROR(VLOOKUP($A1515,[1]products_2021_10_19_12_46_45!$A$3:$S$481,6,FALSE),"")</f>
        <v/>
      </c>
      <c r="K1515" s="2" t="str">
        <f>IFERROR(VLOOKUP($A1515,[1]products_2021_10_19_12_46_45!$A$3:$S$481,7,FALSE),"")</f>
        <v/>
      </c>
      <c r="L1515" s="2" t="str">
        <f>IFERROR(VLOOKUP($A1515,[1]products_2021_10_19_12_46_45!$A$3:$S$481,8,FALSE),"")</f>
        <v/>
      </c>
      <c r="M1515" s="2" t="str">
        <f>IFERROR(VLOOKUP($A1515,[1]products_2021_10_19_12_46_45!$A$3:$S$481,9,FALSE),"")</f>
        <v>Campera, Urbana, Impermeable</v>
      </c>
      <c r="N1515" s="2">
        <f>IFERROR(VLOOKUP(C1515,[2]articulo!$A$1:$D$9000,4,FALSE),"")</f>
        <v>4511.18</v>
      </c>
      <c r="O1515" s="2" t="str">
        <f>VLOOKUP($A1515,[1]products_2021_10_19_12_46_45!$A$3:$S$481,18,FALSE)</f>
        <v>https://rerda.com/2773/campera-fraction.jpg,https://rerda.com/2774/campera-fraction.jpg,https://rerda.com/2775/campera-fraction.jpg,https://rerda.com/2776/campera-fraction.jpg,https://rerda.com/2777/campera-fraction.jpg</v>
      </c>
      <c r="P1515" s="2">
        <f>IFERROR(VLOOKUP(B1515,[3]stock!$A$1:$B$9000,2,FALSE),"0")</f>
        <v>4</v>
      </c>
      <c r="Q1515" s="2">
        <f>VLOOKUP($A1515,[1]products_2021_10_19_12_46_45!$A$3:$S$481,11,FALSE)</f>
        <v>5</v>
      </c>
      <c r="R1515" s="2">
        <f>VLOOKUP($A1515,[1]products_2021_10_19_12_46_45!$A$3:$S$481,12,FALSE)</f>
        <v>5</v>
      </c>
      <c r="S1515" s="2">
        <f>VLOOKUP($A1515,[1]products_2021_10_19_12_46_45!$A$3:$S$481,13,FALSE)</f>
        <v>5</v>
      </c>
      <c r="T1515" s="2">
        <f>VLOOKUP($A1515,[1]products_2021_10_19_12_46_45!$A$3:$S$481,14,FALSE)</f>
        <v>0.03</v>
      </c>
      <c r="U1515" s="2"/>
      <c r="V1515" s="2"/>
      <c r="W1515" s="2"/>
      <c r="X1515" s="2"/>
      <c r="Y1515" s="2"/>
      <c r="Z1515" s="2"/>
      <c r="AA1515" s="2"/>
      <c r="AB1515" s="2"/>
      <c r="AC1515" s="2"/>
      <c r="AD1515" s="2"/>
      <c r="AE1515" s="2"/>
      <c r="AF1515" s="2"/>
      <c r="AG1515" s="2"/>
      <c r="AH1515" s="2"/>
      <c r="AI1515" s="2"/>
      <c r="AJ1515" s="2"/>
      <c r="AK1515" s="2"/>
      <c r="AL1515" s="2"/>
      <c r="AM1515" s="2"/>
      <c r="AN1515" s="2"/>
      <c r="AO1515" s="2"/>
      <c r="AP1515" s="2"/>
      <c r="AQ1515" s="2"/>
      <c r="AR1515" s="2"/>
      <c r="AS1515" s="2"/>
    </row>
    <row r="1516" spans="1:45" hidden="1" x14ac:dyDescent="0.25">
      <c r="A1516" s="2">
        <v>618</v>
      </c>
      <c r="B1516" s="2">
        <v>510112501</v>
      </c>
      <c r="C1516" s="2">
        <f>VLOOKUP($A1516,[1]products_2021_10_19_12_46_45!$A$3:$S$481,3,FALSE)</f>
        <v>5101125</v>
      </c>
      <c r="D1516" s="2" t="str">
        <f>VLOOKUP($A1516,[1]products_2021_10_19_12_46_45!$A$3:$S$481,4,FALSE)</f>
        <v>Campera Fraction</v>
      </c>
      <c r="E1516" s="3" t="s">
        <v>46</v>
      </c>
      <c r="F1516" s="4"/>
      <c r="G1516" s="2" t="str">
        <f>VLOOKUP($A1516,[1]products_2021_10_19_12_46_45!$A$3:$S$481,16,FALSE)</f>
        <v>&lt;p&gt;Campera impermeable super abrigada para uso urbano y cotidiando.&lt;/p&gt;_x000D_
&lt;p&gt;Color: Gris oscuro, prácticamente Negro.&lt;/p&gt;</v>
      </c>
      <c r="H1516" s="2" t="str">
        <f>IFERROR(VLOOKUP($A1516,[1]products_2021_10_19_12_46_45!$A$3:$S$481,17,FALSE),"")</f>
        <v>&lt;ul&gt;_x000D_
&lt;li&gt;Interior forrado con tela.&lt;/li&gt;_x000D_
&lt;li&gt;Bolsillo interno de tela.&lt;/li&gt;_x000D_
&lt;li&gt;Bolsillos para manos con cierre.&lt;/li&gt;_x000D_
&lt;li&gt;Capucha ajustable con cordón elástico y trabas.&lt;/li&gt;_x000D_
&lt;li&gt;La capucha no es desmontable, está cocida en la campera.&lt;/li&gt;_x000D_
&lt;li&gt;Rellena y super abrigada.&lt;/li&gt;_x000D_
&lt;/ul&gt;</v>
      </c>
      <c r="I1516" s="2" t="str">
        <f>VLOOKUP($A1516,[1]products_2021_10_19_12_46_45!$A$3:$S$481,5,FALSE)</f>
        <v>Camperas de uso civil</v>
      </c>
      <c r="J1516" s="2" t="str">
        <f>IFERROR(VLOOKUP($A1516,[1]products_2021_10_19_12_46_45!$A$3:$S$481,6,FALSE),"")</f>
        <v/>
      </c>
      <c r="K1516" s="2" t="str">
        <f>IFERROR(VLOOKUP($A1516,[1]products_2021_10_19_12_46_45!$A$3:$S$481,7,FALSE),"")</f>
        <v/>
      </c>
      <c r="L1516" s="2" t="str">
        <f>IFERROR(VLOOKUP($A1516,[1]products_2021_10_19_12_46_45!$A$3:$S$481,8,FALSE),"")</f>
        <v/>
      </c>
      <c r="M1516" s="2" t="str">
        <f>IFERROR(VLOOKUP($A1516,[1]products_2021_10_19_12_46_45!$A$3:$S$481,9,FALSE),"")</f>
        <v>Campera, Urbana, Impermeable</v>
      </c>
      <c r="N1516" s="2">
        <f>IFERROR(VLOOKUP(C1516,[2]articulo!$A$1:$D$9000,4,FALSE),"")</f>
        <v>4511.18</v>
      </c>
      <c r="O1516" s="2" t="str">
        <f>VLOOKUP($A1516,[1]products_2021_10_19_12_46_45!$A$3:$S$481,18,FALSE)</f>
        <v>https://rerda.com/2773/campera-fraction.jpg,https://rerda.com/2774/campera-fraction.jpg,https://rerda.com/2775/campera-fraction.jpg,https://rerda.com/2776/campera-fraction.jpg,https://rerda.com/2777/campera-fraction.jpg</v>
      </c>
      <c r="P1516" s="2">
        <f>IFERROR(VLOOKUP(B1516,[3]stock!$A$1:$B$9000,2,FALSE),"0")</f>
        <v>6</v>
      </c>
      <c r="Q1516" s="2">
        <f>VLOOKUP($A1516,[1]products_2021_10_19_12_46_45!$A$3:$S$481,11,FALSE)</f>
        <v>5</v>
      </c>
      <c r="R1516" s="2">
        <f>VLOOKUP($A1516,[1]products_2021_10_19_12_46_45!$A$3:$S$481,12,FALSE)</f>
        <v>5</v>
      </c>
      <c r="S1516" s="2">
        <f>VLOOKUP($A1516,[1]products_2021_10_19_12_46_45!$A$3:$S$481,13,FALSE)</f>
        <v>5</v>
      </c>
      <c r="T1516" s="2">
        <f>VLOOKUP($A1516,[1]products_2021_10_19_12_46_45!$A$3:$S$481,14,FALSE)</f>
        <v>0.03</v>
      </c>
      <c r="U1516" s="2"/>
      <c r="V1516" s="2"/>
      <c r="W1516" s="2"/>
      <c r="X1516" s="2"/>
      <c r="Y1516" s="2"/>
      <c r="Z1516" s="2"/>
      <c r="AA1516" s="2"/>
      <c r="AB1516" s="2"/>
      <c r="AC1516" s="2"/>
      <c r="AD1516" s="2"/>
      <c r="AE1516" s="2"/>
      <c r="AF1516" s="2"/>
      <c r="AG1516" s="2"/>
      <c r="AH1516" s="2"/>
      <c r="AI1516" s="2"/>
      <c r="AJ1516" s="2"/>
      <c r="AK1516" s="2"/>
      <c r="AL1516" s="2"/>
      <c r="AM1516" s="2"/>
      <c r="AN1516" s="2"/>
      <c r="AO1516" s="2"/>
      <c r="AP1516" s="2"/>
      <c r="AQ1516" s="2"/>
      <c r="AR1516" s="2"/>
      <c r="AS1516" s="2"/>
    </row>
    <row r="1517" spans="1:45" hidden="1" x14ac:dyDescent="0.25">
      <c r="A1517" s="2">
        <v>618</v>
      </c>
      <c r="B1517" s="2">
        <v>510112502</v>
      </c>
      <c r="C1517" s="2">
        <f>VLOOKUP($A1517,[1]products_2021_10_19_12_46_45!$A$3:$S$481,3,FALSE)</f>
        <v>5101125</v>
      </c>
      <c r="D1517" s="2" t="str">
        <f>VLOOKUP($A1517,[1]products_2021_10_19_12_46_45!$A$3:$S$481,4,FALSE)</f>
        <v>Campera Fraction</v>
      </c>
      <c r="E1517" s="3" t="s">
        <v>47</v>
      </c>
      <c r="F1517" s="4"/>
      <c r="G1517" s="2" t="str">
        <f>VLOOKUP($A1517,[1]products_2021_10_19_12_46_45!$A$3:$S$481,16,FALSE)</f>
        <v>&lt;p&gt;Campera impermeable super abrigada para uso urbano y cotidiando.&lt;/p&gt;_x000D_
&lt;p&gt;Color: Gris oscuro, prácticamente Negro.&lt;/p&gt;</v>
      </c>
      <c r="H1517" s="2" t="str">
        <f>IFERROR(VLOOKUP($A1517,[1]products_2021_10_19_12_46_45!$A$3:$S$481,17,FALSE),"")</f>
        <v>&lt;ul&gt;_x000D_
&lt;li&gt;Interior forrado con tela.&lt;/li&gt;_x000D_
&lt;li&gt;Bolsillo interno de tela.&lt;/li&gt;_x000D_
&lt;li&gt;Bolsillos para manos con cierre.&lt;/li&gt;_x000D_
&lt;li&gt;Capucha ajustable con cordón elástico y trabas.&lt;/li&gt;_x000D_
&lt;li&gt;La capucha no es desmontable, está cocida en la campera.&lt;/li&gt;_x000D_
&lt;li&gt;Rellena y super abrigada.&lt;/li&gt;_x000D_
&lt;/ul&gt;</v>
      </c>
      <c r="I1517" s="2" t="str">
        <f>VLOOKUP($A1517,[1]products_2021_10_19_12_46_45!$A$3:$S$481,5,FALSE)</f>
        <v>Camperas de uso civil</v>
      </c>
      <c r="J1517" s="2" t="str">
        <f>IFERROR(VLOOKUP($A1517,[1]products_2021_10_19_12_46_45!$A$3:$S$481,6,FALSE),"")</f>
        <v/>
      </c>
      <c r="K1517" s="2" t="str">
        <f>IFERROR(VLOOKUP($A1517,[1]products_2021_10_19_12_46_45!$A$3:$S$481,7,FALSE),"")</f>
        <v/>
      </c>
      <c r="L1517" s="2" t="str">
        <f>IFERROR(VLOOKUP($A1517,[1]products_2021_10_19_12_46_45!$A$3:$S$481,8,FALSE),"")</f>
        <v/>
      </c>
      <c r="M1517" s="2" t="str">
        <f>IFERROR(VLOOKUP($A1517,[1]products_2021_10_19_12_46_45!$A$3:$S$481,9,FALSE),"")</f>
        <v>Campera, Urbana, Impermeable</v>
      </c>
      <c r="N1517" s="2">
        <f>IFERROR(VLOOKUP(C1517,[2]articulo!$A$1:$D$9000,4,FALSE),"")</f>
        <v>4511.18</v>
      </c>
      <c r="O1517" s="2" t="str">
        <f>VLOOKUP($A1517,[1]products_2021_10_19_12_46_45!$A$3:$S$481,18,FALSE)</f>
        <v>https://rerda.com/2773/campera-fraction.jpg,https://rerda.com/2774/campera-fraction.jpg,https://rerda.com/2775/campera-fraction.jpg,https://rerda.com/2776/campera-fraction.jpg,https://rerda.com/2777/campera-fraction.jpg</v>
      </c>
      <c r="P1517" s="2">
        <f>IFERROR(VLOOKUP(B1517,[3]stock!$A$1:$B$9000,2,FALSE),"0")</f>
        <v>6</v>
      </c>
      <c r="Q1517" s="2">
        <f>VLOOKUP($A1517,[1]products_2021_10_19_12_46_45!$A$3:$S$481,11,FALSE)</f>
        <v>5</v>
      </c>
      <c r="R1517" s="2">
        <f>VLOOKUP($A1517,[1]products_2021_10_19_12_46_45!$A$3:$S$481,12,FALSE)</f>
        <v>5</v>
      </c>
      <c r="S1517" s="2">
        <f>VLOOKUP($A1517,[1]products_2021_10_19_12_46_45!$A$3:$S$481,13,FALSE)</f>
        <v>5</v>
      </c>
      <c r="T1517" s="2">
        <f>VLOOKUP($A1517,[1]products_2021_10_19_12_46_45!$A$3:$S$481,14,FALSE)</f>
        <v>0.03</v>
      </c>
      <c r="U1517" s="2"/>
      <c r="V1517" s="2"/>
      <c r="W1517" s="2"/>
      <c r="X1517" s="2"/>
      <c r="Y1517" s="2"/>
      <c r="Z1517" s="2"/>
      <c r="AA1517" s="2"/>
      <c r="AB1517" s="2"/>
      <c r="AC1517" s="2"/>
      <c r="AD1517" s="2"/>
      <c r="AE1517" s="2"/>
      <c r="AF1517" s="2"/>
      <c r="AG1517" s="2"/>
      <c r="AH1517" s="2"/>
      <c r="AI1517" s="2"/>
      <c r="AJ1517" s="2"/>
      <c r="AK1517" s="2"/>
      <c r="AL1517" s="2"/>
      <c r="AM1517" s="2"/>
      <c r="AN1517" s="2"/>
      <c r="AO1517" s="2"/>
      <c r="AP1517" s="2"/>
      <c r="AQ1517" s="2"/>
      <c r="AR1517" s="2"/>
      <c r="AS1517" s="2"/>
    </row>
    <row r="1518" spans="1:45" hidden="1" x14ac:dyDescent="0.25">
      <c r="A1518" s="2">
        <v>618</v>
      </c>
      <c r="B1518" s="2">
        <v>510112503</v>
      </c>
      <c r="C1518" s="2">
        <f>VLOOKUP($A1518,[1]products_2021_10_19_12_46_45!$A$3:$S$481,3,FALSE)</f>
        <v>5101125</v>
      </c>
      <c r="D1518" s="2" t="str">
        <f>VLOOKUP($A1518,[1]products_2021_10_19_12_46_45!$A$3:$S$481,4,FALSE)</f>
        <v>Campera Fraction</v>
      </c>
      <c r="E1518" s="3" t="s">
        <v>48</v>
      </c>
      <c r="F1518" s="4"/>
      <c r="G1518" s="2" t="str">
        <f>VLOOKUP($A1518,[1]products_2021_10_19_12_46_45!$A$3:$S$481,16,FALSE)</f>
        <v>&lt;p&gt;Campera impermeable super abrigada para uso urbano y cotidiando.&lt;/p&gt;_x000D_
&lt;p&gt;Color: Gris oscuro, prácticamente Negro.&lt;/p&gt;</v>
      </c>
      <c r="H1518" s="2" t="str">
        <f>IFERROR(VLOOKUP($A1518,[1]products_2021_10_19_12_46_45!$A$3:$S$481,17,FALSE),"")</f>
        <v>&lt;ul&gt;_x000D_
&lt;li&gt;Interior forrado con tela.&lt;/li&gt;_x000D_
&lt;li&gt;Bolsillo interno de tela.&lt;/li&gt;_x000D_
&lt;li&gt;Bolsillos para manos con cierre.&lt;/li&gt;_x000D_
&lt;li&gt;Capucha ajustable con cordón elástico y trabas.&lt;/li&gt;_x000D_
&lt;li&gt;La capucha no es desmontable, está cocida en la campera.&lt;/li&gt;_x000D_
&lt;li&gt;Rellena y super abrigada.&lt;/li&gt;_x000D_
&lt;/ul&gt;</v>
      </c>
      <c r="I1518" s="2" t="str">
        <f>VLOOKUP($A1518,[1]products_2021_10_19_12_46_45!$A$3:$S$481,5,FALSE)</f>
        <v>Camperas de uso civil</v>
      </c>
      <c r="J1518" s="2" t="str">
        <f>IFERROR(VLOOKUP($A1518,[1]products_2021_10_19_12_46_45!$A$3:$S$481,6,FALSE),"")</f>
        <v/>
      </c>
      <c r="K1518" s="2" t="str">
        <f>IFERROR(VLOOKUP($A1518,[1]products_2021_10_19_12_46_45!$A$3:$S$481,7,FALSE),"")</f>
        <v/>
      </c>
      <c r="L1518" s="2" t="str">
        <f>IFERROR(VLOOKUP($A1518,[1]products_2021_10_19_12_46_45!$A$3:$S$481,8,FALSE),"")</f>
        <v/>
      </c>
      <c r="M1518" s="2" t="str">
        <f>IFERROR(VLOOKUP($A1518,[1]products_2021_10_19_12_46_45!$A$3:$S$481,9,FALSE),"")</f>
        <v>Campera, Urbana, Impermeable</v>
      </c>
      <c r="N1518" s="2">
        <f>IFERROR(VLOOKUP(C1518,[2]articulo!$A$1:$D$9000,4,FALSE),"")</f>
        <v>4511.18</v>
      </c>
      <c r="O1518" s="2" t="str">
        <f>VLOOKUP($A1518,[1]products_2021_10_19_12_46_45!$A$3:$S$481,18,FALSE)</f>
        <v>https://rerda.com/2773/campera-fraction.jpg,https://rerda.com/2774/campera-fraction.jpg,https://rerda.com/2775/campera-fraction.jpg,https://rerda.com/2776/campera-fraction.jpg,https://rerda.com/2777/campera-fraction.jpg</v>
      </c>
      <c r="P1518" s="2">
        <f>IFERROR(VLOOKUP(B1518,[3]stock!$A$1:$B$9000,2,FALSE),"0")</f>
        <v>0</v>
      </c>
      <c r="Q1518" s="2">
        <f>VLOOKUP($A1518,[1]products_2021_10_19_12_46_45!$A$3:$S$481,11,FALSE)</f>
        <v>5</v>
      </c>
      <c r="R1518" s="2">
        <f>VLOOKUP($A1518,[1]products_2021_10_19_12_46_45!$A$3:$S$481,12,FALSE)</f>
        <v>5</v>
      </c>
      <c r="S1518" s="2">
        <f>VLOOKUP($A1518,[1]products_2021_10_19_12_46_45!$A$3:$S$481,13,FALSE)</f>
        <v>5</v>
      </c>
      <c r="T1518" s="2">
        <f>VLOOKUP($A1518,[1]products_2021_10_19_12_46_45!$A$3:$S$481,14,FALSE)</f>
        <v>0.03</v>
      </c>
      <c r="U1518" s="2"/>
      <c r="V1518" s="2"/>
      <c r="W1518" s="2"/>
      <c r="X1518" s="2"/>
      <c r="Y1518" s="2"/>
      <c r="Z1518" s="2"/>
      <c r="AA1518" s="2"/>
      <c r="AB1518" s="2"/>
      <c r="AC1518" s="2"/>
      <c r="AD1518" s="2"/>
      <c r="AE1518" s="2"/>
      <c r="AF1518" s="2"/>
      <c r="AG1518" s="2"/>
      <c r="AH1518" s="2"/>
      <c r="AI1518" s="2"/>
      <c r="AJ1518" s="2"/>
      <c r="AK1518" s="2"/>
      <c r="AL1518" s="2"/>
      <c r="AM1518" s="2"/>
      <c r="AN1518" s="2"/>
      <c r="AO1518" s="2"/>
      <c r="AP1518" s="2"/>
      <c r="AQ1518" s="2"/>
      <c r="AR1518" s="2"/>
      <c r="AS1518" s="2"/>
    </row>
    <row r="1519" spans="1:45" hidden="1" x14ac:dyDescent="0.25">
      <c r="A1519" s="2">
        <v>618</v>
      </c>
      <c r="B1519" s="2">
        <v>510112504</v>
      </c>
      <c r="C1519" s="2">
        <f>VLOOKUP($A1519,[1]products_2021_10_19_12_46_45!$A$3:$S$481,3,FALSE)</f>
        <v>5101125</v>
      </c>
      <c r="D1519" s="2" t="str">
        <f>VLOOKUP($A1519,[1]products_2021_10_19_12_46_45!$A$3:$S$481,4,FALSE)</f>
        <v>Campera Fraction</v>
      </c>
      <c r="E1519" s="3" t="s">
        <v>49</v>
      </c>
      <c r="F1519" s="4"/>
      <c r="G1519" s="2" t="str">
        <f>VLOOKUP($A1519,[1]products_2021_10_19_12_46_45!$A$3:$S$481,16,FALSE)</f>
        <v>&lt;p&gt;Campera impermeable super abrigada para uso urbano y cotidiando.&lt;/p&gt;_x000D_
&lt;p&gt;Color: Gris oscuro, prácticamente Negro.&lt;/p&gt;</v>
      </c>
      <c r="H1519" s="2" t="str">
        <f>IFERROR(VLOOKUP($A1519,[1]products_2021_10_19_12_46_45!$A$3:$S$481,17,FALSE),"")</f>
        <v>&lt;ul&gt;_x000D_
&lt;li&gt;Interior forrado con tela.&lt;/li&gt;_x000D_
&lt;li&gt;Bolsillo interno de tela.&lt;/li&gt;_x000D_
&lt;li&gt;Bolsillos para manos con cierre.&lt;/li&gt;_x000D_
&lt;li&gt;Capucha ajustable con cordón elástico y trabas.&lt;/li&gt;_x000D_
&lt;li&gt;La capucha no es desmontable, está cocida en la campera.&lt;/li&gt;_x000D_
&lt;li&gt;Rellena y super abrigada.&lt;/li&gt;_x000D_
&lt;/ul&gt;</v>
      </c>
      <c r="I1519" s="2" t="str">
        <f>VLOOKUP($A1519,[1]products_2021_10_19_12_46_45!$A$3:$S$481,5,FALSE)</f>
        <v>Camperas de uso civil</v>
      </c>
      <c r="J1519" s="2" t="str">
        <f>IFERROR(VLOOKUP($A1519,[1]products_2021_10_19_12_46_45!$A$3:$S$481,6,FALSE),"")</f>
        <v/>
      </c>
      <c r="K1519" s="2" t="str">
        <f>IFERROR(VLOOKUP($A1519,[1]products_2021_10_19_12_46_45!$A$3:$S$481,7,FALSE),"")</f>
        <v/>
      </c>
      <c r="L1519" s="2" t="str">
        <f>IFERROR(VLOOKUP($A1519,[1]products_2021_10_19_12_46_45!$A$3:$S$481,8,FALSE),"")</f>
        <v/>
      </c>
      <c r="M1519" s="2" t="str">
        <f>IFERROR(VLOOKUP($A1519,[1]products_2021_10_19_12_46_45!$A$3:$S$481,9,FALSE),"")</f>
        <v>Campera, Urbana, Impermeable</v>
      </c>
      <c r="N1519" s="2">
        <f>IFERROR(VLOOKUP(C1519,[2]articulo!$A$1:$D$9000,4,FALSE),"")</f>
        <v>4511.18</v>
      </c>
      <c r="O1519" s="2" t="str">
        <f>VLOOKUP($A1519,[1]products_2021_10_19_12_46_45!$A$3:$S$481,18,FALSE)</f>
        <v>https://rerda.com/2773/campera-fraction.jpg,https://rerda.com/2774/campera-fraction.jpg,https://rerda.com/2775/campera-fraction.jpg,https://rerda.com/2776/campera-fraction.jpg,https://rerda.com/2777/campera-fraction.jpg</v>
      </c>
      <c r="P1519" s="2">
        <f>IFERROR(VLOOKUP(B1519,[3]stock!$A$1:$B$9000,2,FALSE),"0")</f>
        <v>0</v>
      </c>
      <c r="Q1519" s="2">
        <f>VLOOKUP($A1519,[1]products_2021_10_19_12_46_45!$A$3:$S$481,11,FALSE)</f>
        <v>5</v>
      </c>
      <c r="R1519" s="2">
        <f>VLOOKUP($A1519,[1]products_2021_10_19_12_46_45!$A$3:$S$481,12,FALSE)</f>
        <v>5</v>
      </c>
      <c r="S1519" s="2">
        <f>VLOOKUP($A1519,[1]products_2021_10_19_12_46_45!$A$3:$S$481,13,FALSE)</f>
        <v>5</v>
      </c>
      <c r="T1519" s="2">
        <f>VLOOKUP($A1519,[1]products_2021_10_19_12_46_45!$A$3:$S$481,14,FALSE)</f>
        <v>0.03</v>
      </c>
      <c r="U1519" s="2"/>
      <c r="V1519" s="2"/>
      <c r="W1519" s="2"/>
      <c r="X1519" s="2"/>
      <c r="Y1519" s="2"/>
      <c r="Z1519" s="2"/>
      <c r="AA1519" s="2"/>
      <c r="AB1519" s="2"/>
      <c r="AC1519" s="2"/>
      <c r="AD1519" s="2"/>
      <c r="AE1519" s="2"/>
      <c r="AF1519" s="2"/>
      <c r="AG1519" s="2"/>
      <c r="AH1519" s="2"/>
      <c r="AI1519" s="2"/>
      <c r="AJ1519" s="2"/>
      <c r="AK1519" s="2"/>
      <c r="AL1519" s="2"/>
      <c r="AM1519" s="2"/>
      <c r="AN1519" s="2"/>
      <c r="AO1519" s="2"/>
      <c r="AP1519" s="2"/>
      <c r="AQ1519" s="2"/>
      <c r="AR1519" s="2"/>
      <c r="AS1519" s="2"/>
    </row>
    <row r="1520" spans="1:45" hidden="1" x14ac:dyDescent="0.25">
      <c r="A1520" s="2">
        <v>618</v>
      </c>
      <c r="B1520" s="2">
        <v>510112505</v>
      </c>
      <c r="C1520" s="2">
        <f>VLOOKUP($A1520,[1]products_2021_10_19_12_46_45!$A$3:$S$481,3,FALSE)</f>
        <v>5101125</v>
      </c>
      <c r="D1520" s="2" t="str">
        <f>VLOOKUP($A1520,[1]products_2021_10_19_12_46_45!$A$3:$S$481,4,FALSE)</f>
        <v>Campera Fraction</v>
      </c>
      <c r="E1520" s="3" t="s">
        <v>50</v>
      </c>
      <c r="F1520" s="4"/>
      <c r="G1520" s="2" t="str">
        <f>VLOOKUP($A1520,[1]products_2021_10_19_12_46_45!$A$3:$S$481,16,FALSE)</f>
        <v>&lt;p&gt;Campera impermeable super abrigada para uso urbano y cotidiando.&lt;/p&gt;_x000D_
&lt;p&gt;Color: Gris oscuro, prácticamente Negro.&lt;/p&gt;</v>
      </c>
      <c r="H1520" s="2" t="str">
        <f>IFERROR(VLOOKUP($A1520,[1]products_2021_10_19_12_46_45!$A$3:$S$481,17,FALSE),"")</f>
        <v>&lt;ul&gt;_x000D_
&lt;li&gt;Interior forrado con tela.&lt;/li&gt;_x000D_
&lt;li&gt;Bolsillo interno de tela.&lt;/li&gt;_x000D_
&lt;li&gt;Bolsillos para manos con cierre.&lt;/li&gt;_x000D_
&lt;li&gt;Capucha ajustable con cordón elástico y trabas.&lt;/li&gt;_x000D_
&lt;li&gt;La capucha no es desmontable, está cocida en la campera.&lt;/li&gt;_x000D_
&lt;li&gt;Rellena y super abrigada.&lt;/li&gt;_x000D_
&lt;/ul&gt;</v>
      </c>
      <c r="I1520" s="2" t="str">
        <f>VLOOKUP($A1520,[1]products_2021_10_19_12_46_45!$A$3:$S$481,5,FALSE)</f>
        <v>Camperas de uso civil</v>
      </c>
      <c r="J1520" s="2" t="str">
        <f>IFERROR(VLOOKUP($A1520,[1]products_2021_10_19_12_46_45!$A$3:$S$481,6,FALSE),"")</f>
        <v/>
      </c>
      <c r="K1520" s="2" t="str">
        <f>IFERROR(VLOOKUP($A1520,[1]products_2021_10_19_12_46_45!$A$3:$S$481,7,FALSE),"")</f>
        <v/>
      </c>
      <c r="L1520" s="2" t="str">
        <f>IFERROR(VLOOKUP($A1520,[1]products_2021_10_19_12_46_45!$A$3:$S$481,8,FALSE),"")</f>
        <v/>
      </c>
      <c r="M1520" s="2" t="str">
        <f>IFERROR(VLOOKUP($A1520,[1]products_2021_10_19_12_46_45!$A$3:$S$481,9,FALSE),"")</f>
        <v>Campera, Urbana, Impermeable</v>
      </c>
      <c r="N1520" s="2">
        <f>IFERROR(VLOOKUP(C1520,[2]articulo!$A$1:$D$9000,4,FALSE),"")</f>
        <v>4511.18</v>
      </c>
      <c r="O1520" s="2" t="str">
        <f>VLOOKUP($A1520,[1]products_2021_10_19_12_46_45!$A$3:$S$481,18,FALSE)</f>
        <v>https://rerda.com/2773/campera-fraction.jpg,https://rerda.com/2774/campera-fraction.jpg,https://rerda.com/2775/campera-fraction.jpg,https://rerda.com/2776/campera-fraction.jpg,https://rerda.com/2777/campera-fraction.jpg</v>
      </c>
      <c r="P1520" s="2">
        <f>IFERROR(VLOOKUP(B1520,[3]stock!$A$1:$B$9000,2,FALSE),"0")</f>
        <v>0</v>
      </c>
      <c r="Q1520" s="2">
        <f>VLOOKUP($A1520,[1]products_2021_10_19_12_46_45!$A$3:$S$481,11,FALSE)</f>
        <v>5</v>
      </c>
      <c r="R1520" s="2">
        <f>VLOOKUP($A1520,[1]products_2021_10_19_12_46_45!$A$3:$S$481,12,FALSE)</f>
        <v>5</v>
      </c>
      <c r="S1520" s="2">
        <f>VLOOKUP($A1520,[1]products_2021_10_19_12_46_45!$A$3:$S$481,13,FALSE)</f>
        <v>5</v>
      </c>
      <c r="T1520" s="2">
        <f>VLOOKUP($A1520,[1]products_2021_10_19_12_46_45!$A$3:$S$481,14,FALSE)</f>
        <v>0.03</v>
      </c>
      <c r="U1520" s="2"/>
      <c r="V1520" s="2"/>
      <c r="W1520" s="2"/>
      <c r="X1520" s="2"/>
      <c r="Y1520" s="2"/>
      <c r="Z1520" s="2"/>
      <c r="AA1520" s="2"/>
      <c r="AB1520" s="2"/>
      <c r="AC1520" s="2"/>
      <c r="AD1520" s="2"/>
      <c r="AE1520" s="2"/>
      <c r="AF1520" s="2"/>
      <c r="AG1520" s="2"/>
      <c r="AH1520" s="2"/>
      <c r="AI1520" s="2"/>
      <c r="AJ1520" s="2"/>
      <c r="AK1520" s="2"/>
      <c r="AL1520" s="2"/>
      <c r="AM1520" s="2"/>
      <c r="AN1520" s="2"/>
      <c r="AO1520" s="2"/>
      <c r="AP1520" s="2"/>
      <c r="AQ1520" s="2"/>
      <c r="AR1520" s="2"/>
      <c r="AS1520" s="2"/>
    </row>
    <row r="1521" spans="1:45" hidden="1" x14ac:dyDescent="0.25">
      <c r="A1521" s="2">
        <v>618</v>
      </c>
      <c r="B1521" s="2">
        <v>510112506</v>
      </c>
      <c r="C1521" s="2">
        <f>VLOOKUP($A1521,[1]products_2021_10_19_12_46_45!$A$3:$S$481,3,FALSE)</f>
        <v>5101125</v>
      </c>
      <c r="D1521" s="2" t="str">
        <f>VLOOKUP($A1521,[1]products_2021_10_19_12_46_45!$A$3:$S$481,4,FALSE)</f>
        <v>Campera Fraction</v>
      </c>
      <c r="E1521" s="3" t="s">
        <v>51</v>
      </c>
      <c r="F1521" s="4"/>
      <c r="G1521" s="2" t="str">
        <f>VLOOKUP($A1521,[1]products_2021_10_19_12_46_45!$A$3:$S$481,16,FALSE)</f>
        <v>&lt;p&gt;Campera impermeable super abrigada para uso urbano y cotidiando.&lt;/p&gt;_x000D_
&lt;p&gt;Color: Gris oscuro, prácticamente Negro.&lt;/p&gt;</v>
      </c>
      <c r="H1521" s="2" t="str">
        <f>IFERROR(VLOOKUP($A1521,[1]products_2021_10_19_12_46_45!$A$3:$S$481,17,FALSE),"")</f>
        <v>&lt;ul&gt;_x000D_
&lt;li&gt;Interior forrado con tela.&lt;/li&gt;_x000D_
&lt;li&gt;Bolsillo interno de tela.&lt;/li&gt;_x000D_
&lt;li&gt;Bolsillos para manos con cierre.&lt;/li&gt;_x000D_
&lt;li&gt;Capucha ajustable con cordón elástico y trabas.&lt;/li&gt;_x000D_
&lt;li&gt;La capucha no es desmontable, está cocida en la campera.&lt;/li&gt;_x000D_
&lt;li&gt;Rellena y super abrigada.&lt;/li&gt;_x000D_
&lt;/ul&gt;</v>
      </c>
      <c r="I1521" s="2" t="str">
        <f>VLOOKUP($A1521,[1]products_2021_10_19_12_46_45!$A$3:$S$481,5,FALSE)</f>
        <v>Camperas de uso civil</v>
      </c>
      <c r="J1521" s="2" t="str">
        <f>IFERROR(VLOOKUP($A1521,[1]products_2021_10_19_12_46_45!$A$3:$S$481,6,FALSE),"")</f>
        <v/>
      </c>
      <c r="K1521" s="2" t="str">
        <f>IFERROR(VLOOKUP($A1521,[1]products_2021_10_19_12_46_45!$A$3:$S$481,7,FALSE),"")</f>
        <v/>
      </c>
      <c r="L1521" s="2" t="str">
        <f>IFERROR(VLOOKUP($A1521,[1]products_2021_10_19_12_46_45!$A$3:$S$481,8,FALSE),"")</f>
        <v/>
      </c>
      <c r="M1521" s="2" t="str">
        <f>IFERROR(VLOOKUP($A1521,[1]products_2021_10_19_12_46_45!$A$3:$S$481,9,FALSE),"")</f>
        <v>Campera, Urbana, Impermeable</v>
      </c>
      <c r="N1521" s="2">
        <f>IFERROR(VLOOKUP(C1521,[2]articulo!$A$1:$D$9000,4,FALSE),"")</f>
        <v>4511.18</v>
      </c>
      <c r="O1521" s="2" t="str">
        <f>VLOOKUP($A1521,[1]products_2021_10_19_12_46_45!$A$3:$S$481,18,FALSE)</f>
        <v>https://rerda.com/2773/campera-fraction.jpg,https://rerda.com/2774/campera-fraction.jpg,https://rerda.com/2775/campera-fraction.jpg,https://rerda.com/2776/campera-fraction.jpg,https://rerda.com/2777/campera-fraction.jpg</v>
      </c>
      <c r="P1521" s="2">
        <f>IFERROR(VLOOKUP(B1521,[3]stock!$A$1:$B$9000,2,FALSE),"0")</f>
        <v>0</v>
      </c>
      <c r="Q1521" s="2">
        <f>VLOOKUP($A1521,[1]products_2021_10_19_12_46_45!$A$3:$S$481,11,FALSE)</f>
        <v>5</v>
      </c>
      <c r="R1521" s="2">
        <f>VLOOKUP($A1521,[1]products_2021_10_19_12_46_45!$A$3:$S$481,12,FALSE)</f>
        <v>5</v>
      </c>
      <c r="S1521" s="2">
        <f>VLOOKUP($A1521,[1]products_2021_10_19_12_46_45!$A$3:$S$481,13,FALSE)</f>
        <v>5</v>
      </c>
      <c r="T1521" s="2">
        <f>VLOOKUP($A1521,[1]products_2021_10_19_12_46_45!$A$3:$S$481,14,FALSE)</f>
        <v>0.03</v>
      </c>
      <c r="U1521" s="2"/>
      <c r="V1521" s="2"/>
      <c r="W1521" s="2"/>
      <c r="X1521" s="2"/>
      <c r="Y1521" s="2"/>
      <c r="Z1521" s="2"/>
      <c r="AA1521" s="2"/>
      <c r="AB1521" s="2"/>
      <c r="AC1521" s="2"/>
      <c r="AD1521" s="2"/>
      <c r="AE1521" s="2"/>
      <c r="AF1521" s="2"/>
      <c r="AG1521" s="2"/>
      <c r="AH1521" s="2"/>
      <c r="AI1521" s="2"/>
      <c r="AJ1521" s="2"/>
      <c r="AK1521" s="2"/>
      <c r="AL1521" s="2"/>
      <c r="AM1521" s="2"/>
      <c r="AN1521" s="2"/>
      <c r="AO1521" s="2"/>
      <c r="AP1521" s="2"/>
      <c r="AQ1521" s="2"/>
      <c r="AR1521" s="2"/>
      <c r="AS1521" s="2"/>
    </row>
    <row r="1522" spans="1:45" hidden="1" x14ac:dyDescent="0.25">
      <c r="A1522" s="2">
        <v>937</v>
      </c>
      <c r="B1522" s="2">
        <v>510114001</v>
      </c>
      <c r="C1522" s="2">
        <f>VLOOKUP($A1522,[1]products_2021_10_19_12_46_45!$A$3:$S$481,3,FALSE)</f>
        <v>5101140</v>
      </c>
      <c r="D1522" s="2" t="str">
        <f>VLOOKUP($A1522,[1]products_2021_10_19_12_46_45!$A$3:$S$481,4,FALSE)</f>
        <v>Garibaldina Rip Mao Beige T:2XS-2XL</v>
      </c>
      <c r="E1522" s="3" t="s">
        <v>46</v>
      </c>
      <c r="F1522" s="4"/>
      <c r="G1522" s="2" t="str">
        <f>VLOOKUP($A1522,[1]products_2021_10_19_12_46_45!$A$3:$S$481,16,FALSE)</f>
        <v>Cuello tipo mao ajustable con abrojo._x000D_
Cierres y abrojos._x000D_
Porta lapicera._x000D_
Puños regulables._x000D_
Fuelle en espalda.</v>
      </c>
      <c r="H1522" s="2" t="str">
        <f>IFERROR(VLOOKUP($A1522,[1]products_2021_10_19_12_46_45!$A$3:$S$481,17,FALSE),"")</f>
        <v>Abrojos delanteros para identificación y/o insignia._x000D_
4 Bolsillos frontales._x000D_
2 bolsillos en manga.</v>
      </c>
      <c r="I1522" s="2" t="str">
        <f>VLOOKUP($A1522,[1]products_2021_10_19_12_46_45!$A$3:$S$481,5,FALSE)</f>
        <v>Indumentaria militar</v>
      </c>
      <c r="J1522" s="2" t="str">
        <f>IFERROR(VLOOKUP($A1522,[1]products_2021_10_19_12_46_45!$A$3:$S$481,6,FALSE),"")</f>
        <v>Garibaldinas o chaquetillas</v>
      </c>
      <c r="K1522" s="2" t="str">
        <f>IFERROR(VLOOKUP($A1522,[1]products_2021_10_19_12_46_45!$A$3:$S$481,7,FALSE),"")</f>
        <v>Lisas</v>
      </c>
      <c r="L1522" s="2" t="str">
        <f>IFERROR(VLOOKUP($A1522,[1]products_2021_10_19_12_46_45!$A$3:$S$481,8,FALSE),"")</f>
        <v/>
      </c>
      <c r="M1522" s="2" t="str">
        <f>IFERROR(VLOOKUP($A1522,[1]products_2021_10_19_12_46_45!$A$3:$S$481,9,FALSE),"")</f>
        <v>Garibaldina, Rip Stop, Mao, Rural</v>
      </c>
      <c r="N1522" s="2">
        <f>IFERROR(VLOOKUP(C1522,[2]articulo!$A$1:$D$9000,4,FALSE),"")</f>
        <v>5100</v>
      </c>
      <c r="O1522" s="2" t="str">
        <f>VLOOKUP($A1522,[1]products_2021_10_19_12_46_45!$A$3:$S$481,18,FALSE)</f>
        <v>https://rerda.com/4558/garibaldina-rip-mao-beige-t2xs-2xl.jpg,https://rerda.com/4560/garibaldina-rip-mao-beige-t2xs-2xl.jpg,https://rerda.com/4559/garibaldina-rip-mao-beige-t2xs-2xl.jpg,https://rerda.com/4561/garibaldina-rip-mao-beige-t2xs-2xl.jpg,https://rerda.com/4562/garibaldina-rip-mao-beige-t2xs-2xl.jpg</v>
      </c>
      <c r="P1522" s="2">
        <f>IFERROR(VLOOKUP(B1522,[3]stock!$A$1:$B$9000,2,FALSE),"0")</f>
        <v>1</v>
      </c>
      <c r="Q1522" s="2">
        <f>VLOOKUP($A1522,[1]products_2021_10_19_12_46_45!$A$3:$S$481,11,FALSE)</f>
        <v>5</v>
      </c>
      <c r="R1522" s="2">
        <f>VLOOKUP($A1522,[1]products_2021_10_19_12_46_45!$A$3:$S$481,12,FALSE)</f>
        <v>5</v>
      </c>
      <c r="S1522" s="2">
        <f>VLOOKUP($A1522,[1]products_2021_10_19_12_46_45!$A$3:$S$481,13,FALSE)</f>
        <v>5</v>
      </c>
      <c r="T1522" s="2">
        <f>VLOOKUP($A1522,[1]products_2021_10_19_12_46_45!$A$3:$S$481,14,FALSE)</f>
        <v>0.03</v>
      </c>
      <c r="U1522" s="2"/>
      <c r="V1522" s="2"/>
      <c r="W1522" s="2"/>
      <c r="X1522" s="2"/>
      <c r="Y1522" s="2"/>
      <c r="Z1522" s="2"/>
      <c r="AA1522" s="2"/>
      <c r="AB1522" s="2"/>
      <c r="AC1522" s="2"/>
      <c r="AD1522" s="2"/>
      <c r="AE1522" s="2"/>
      <c r="AF1522" s="2"/>
      <c r="AG1522" s="2"/>
      <c r="AH1522" s="2"/>
      <c r="AI1522" s="2"/>
      <c r="AJ1522" s="2"/>
      <c r="AK1522" s="2"/>
      <c r="AL1522" s="2"/>
      <c r="AM1522" s="2"/>
      <c r="AN1522" s="2"/>
      <c r="AO1522" s="2"/>
      <c r="AP1522" s="2"/>
      <c r="AQ1522" s="2"/>
      <c r="AR1522" s="2"/>
      <c r="AS1522" s="2"/>
    </row>
    <row r="1523" spans="1:45" hidden="1" x14ac:dyDescent="0.25">
      <c r="A1523" s="2">
        <v>937</v>
      </c>
      <c r="B1523" s="2">
        <v>510114002</v>
      </c>
      <c r="C1523" s="2">
        <f>VLOOKUP($A1523,[1]products_2021_10_19_12_46_45!$A$3:$S$481,3,FALSE)</f>
        <v>5101140</v>
      </c>
      <c r="D1523" s="2" t="str">
        <f>VLOOKUP($A1523,[1]products_2021_10_19_12_46_45!$A$3:$S$481,4,FALSE)</f>
        <v>Garibaldina Rip Mao Beige T:2XS-2XL</v>
      </c>
      <c r="E1523" s="3" t="s">
        <v>47</v>
      </c>
      <c r="F1523" s="4"/>
      <c r="G1523" s="2" t="str">
        <f>VLOOKUP($A1523,[1]products_2021_10_19_12_46_45!$A$3:$S$481,16,FALSE)</f>
        <v>Cuello tipo mao ajustable con abrojo._x000D_
Cierres y abrojos._x000D_
Porta lapicera._x000D_
Puños regulables._x000D_
Fuelle en espalda.</v>
      </c>
      <c r="H1523" s="2" t="str">
        <f>IFERROR(VLOOKUP($A1523,[1]products_2021_10_19_12_46_45!$A$3:$S$481,17,FALSE),"")</f>
        <v>Abrojos delanteros para identificación y/o insignia._x000D_
4 Bolsillos frontales._x000D_
2 bolsillos en manga.</v>
      </c>
      <c r="I1523" s="2" t="str">
        <f>VLOOKUP($A1523,[1]products_2021_10_19_12_46_45!$A$3:$S$481,5,FALSE)</f>
        <v>Indumentaria militar</v>
      </c>
      <c r="J1523" s="2" t="str">
        <f>IFERROR(VLOOKUP($A1523,[1]products_2021_10_19_12_46_45!$A$3:$S$481,6,FALSE),"")</f>
        <v>Garibaldinas o chaquetillas</v>
      </c>
      <c r="K1523" s="2" t="str">
        <f>IFERROR(VLOOKUP($A1523,[1]products_2021_10_19_12_46_45!$A$3:$S$481,7,FALSE),"")</f>
        <v>Lisas</v>
      </c>
      <c r="L1523" s="2" t="str">
        <f>IFERROR(VLOOKUP($A1523,[1]products_2021_10_19_12_46_45!$A$3:$S$481,8,FALSE),"")</f>
        <v/>
      </c>
      <c r="M1523" s="2" t="str">
        <f>IFERROR(VLOOKUP($A1523,[1]products_2021_10_19_12_46_45!$A$3:$S$481,9,FALSE),"")</f>
        <v>Garibaldina, Rip Stop, Mao, Rural</v>
      </c>
      <c r="N1523" s="2">
        <f>IFERROR(VLOOKUP(C1523,[2]articulo!$A$1:$D$9000,4,FALSE),"")</f>
        <v>5100</v>
      </c>
      <c r="O1523" s="2" t="str">
        <f>VLOOKUP($A1523,[1]products_2021_10_19_12_46_45!$A$3:$S$481,18,FALSE)</f>
        <v>https://rerda.com/4558/garibaldina-rip-mao-beige-t2xs-2xl.jpg,https://rerda.com/4560/garibaldina-rip-mao-beige-t2xs-2xl.jpg,https://rerda.com/4559/garibaldina-rip-mao-beige-t2xs-2xl.jpg,https://rerda.com/4561/garibaldina-rip-mao-beige-t2xs-2xl.jpg,https://rerda.com/4562/garibaldina-rip-mao-beige-t2xs-2xl.jpg</v>
      </c>
      <c r="P1523" s="2">
        <f>IFERROR(VLOOKUP(B1523,[3]stock!$A$1:$B$9000,2,FALSE),"0")</f>
        <v>1</v>
      </c>
      <c r="Q1523" s="2">
        <f>VLOOKUP($A1523,[1]products_2021_10_19_12_46_45!$A$3:$S$481,11,FALSE)</f>
        <v>5</v>
      </c>
      <c r="R1523" s="2">
        <f>VLOOKUP($A1523,[1]products_2021_10_19_12_46_45!$A$3:$S$481,12,FALSE)</f>
        <v>5</v>
      </c>
      <c r="S1523" s="2">
        <f>VLOOKUP($A1523,[1]products_2021_10_19_12_46_45!$A$3:$S$481,13,FALSE)</f>
        <v>5</v>
      </c>
      <c r="T1523" s="2">
        <f>VLOOKUP($A1523,[1]products_2021_10_19_12_46_45!$A$3:$S$481,14,FALSE)</f>
        <v>0.03</v>
      </c>
      <c r="U1523" s="2"/>
      <c r="V1523" s="2"/>
      <c r="W1523" s="2"/>
      <c r="X1523" s="2"/>
      <c r="Y1523" s="2"/>
      <c r="Z1523" s="2"/>
      <c r="AA1523" s="2"/>
      <c r="AB1523" s="2"/>
      <c r="AC1523" s="2"/>
      <c r="AD1523" s="2"/>
      <c r="AE1523" s="2"/>
      <c r="AF1523" s="2"/>
      <c r="AG1523" s="2"/>
      <c r="AH1523" s="2"/>
      <c r="AI1523" s="2"/>
      <c r="AJ1523" s="2"/>
      <c r="AK1523" s="2"/>
      <c r="AL1523" s="2"/>
      <c r="AM1523" s="2"/>
      <c r="AN1523" s="2"/>
      <c r="AO1523" s="2"/>
      <c r="AP1523" s="2"/>
      <c r="AQ1523" s="2"/>
      <c r="AR1523" s="2"/>
      <c r="AS1523" s="2"/>
    </row>
    <row r="1524" spans="1:45" hidden="1" x14ac:dyDescent="0.25">
      <c r="A1524" s="2">
        <v>937</v>
      </c>
      <c r="B1524" s="2">
        <v>510114003</v>
      </c>
      <c r="C1524" s="2">
        <f>VLOOKUP($A1524,[1]products_2021_10_19_12_46_45!$A$3:$S$481,3,FALSE)</f>
        <v>5101140</v>
      </c>
      <c r="D1524" s="2" t="str">
        <f>VLOOKUP($A1524,[1]products_2021_10_19_12_46_45!$A$3:$S$481,4,FALSE)</f>
        <v>Garibaldina Rip Mao Beige T:2XS-2XL</v>
      </c>
      <c r="E1524" s="3" t="s">
        <v>48</v>
      </c>
      <c r="F1524" s="4"/>
      <c r="G1524" s="2" t="str">
        <f>VLOOKUP($A1524,[1]products_2021_10_19_12_46_45!$A$3:$S$481,16,FALSE)</f>
        <v>Cuello tipo mao ajustable con abrojo._x000D_
Cierres y abrojos._x000D_
Porta lapicera._x000D_
Puños regulables._x000D_
Fuelle en espalda.</v>
      </c>
      <c r="H1524" s="2" t="str">
        <f>IFERROR(VLOOKUP($A1524,[1]products_2021_10_19_12_46_45!$A$3:$S$481,17,FALSE),"")</f>
        <v>Abrojos delanteros para identificación y/o insignia._x000D_
4 Bolsillos frontales._x000D_
2 bolsillos en manga.</v>
      </c>
      <c r="I1524" s="2" t="str">
        <f>VLOOKUP($A1524,[1]products_2021_10_19_12_46_45!$A$3:$S$481,5,FALSE)</f>
        <v>Indumentaria militar</v>
      </c>
      <c r="J1524" s="2" t="str">
        <f>IFERROR(VLOOKUP($A1524,[1]products_2021_10_19_12_46_45!$A$3:$S$481,6,FALSE),"")</f>
        <v>Garibaldinas o chaquetillas</v>
      </c>
      <c r="K1524" s="2" t="str">
        <f>IFERROR(VLOOKUP($A1524,[1]products_2021_10_19_12_46_45!$A$3:$S$481,7,FALSE),"")</f>
        <v>Lisas</v>
      </c>
      <c r="L1524" s="2" t="str">
        <f>IFERROR(VLOOKUP($A1524,[1]products_2021_10_19_12_46_45!$A$3:$S$481,8,FALSE),"")</f>
        <v/>
      </c>
      <c r="M1524" s="2" t="str">
        <f>IFERROR(VLOOKUP($A1524,[1]products_2021_10_19_12_46_45!$A$3:$S$481,9,FALSE),"")</f>
        <v>Garibaldina, Rip Stop, Mao, Rural</v>
      </c>
      <c r="N1524" s="2">
        <f>IFERROR(VLOOKUP(C1524,[2]articulo!$A$1:$D$9000,4,FALSE),"")</f>
        <v>5100</v>
      </c>
      <c r="O1524" s="2" t="str">
        <f>VLOOKUP($A1524,[1]products_2021_10_19_12_46_45!$A$3:$S$481,18,FALSE)</f>
        <v>https://rerda.com/4558/garibaldina-rip-mao-beige-t2xs-2xl.jpg,https://rerda.com/4560/garibaldina-rip-mao-beige-t2xs-2xl.jpg,https://rerda.com/4559/garibaldina-rip-mao-beige-t2xs-2xl.jpg,https://rerda.com/4561/garibaldina-rip-mao-beige-t2xs-2xl.jpg,https://rerda.com/4562/garibaldina-rip-mao-beige-t2xs-2xl.jpg</v>
      </c>
      <c r="P1524" s="2">
        <f>IFERROR(VLOOKUP(B1524,[3]stock!$A$1:$B$9000,2,FALSE),"0")</f>
        <v>1</v>
      </c>
      <c r="Q1524" s="2">
        <f>VLOOKUP($A1524,[1]products_2021_10_19_12_46_45!$A$3:$S$481,11,FALSE)</f>
        <v>5</v>
      </c>
      <c r="R1524" s="2">
        <f>VLOOKUP($A1524,[1]products_2021_10_19_12_46_45!$A$3:$S$481,12,FALSE)</f>
        <v>5</v>
      </c>
      <c r="S1524" s="2">
        <f>VLOOKUP($A1524,[1]products_2021_10_19_12_46_45!$A$3:$S$481,13,FALSE)</f>
        <v>5</v>
      </c>
      <c r="T1524" s="2">
        <f>VLOOKUP($A1524,[1]products_2021_10_19_12_46_45!$A$3:$S$481,14,FALSE)</f>
        <v>0.03</v>
      </c>
      <c r="U1524" s="2"/>
      <c r="V1524" s="2"/>
      <c r="W1524" s="2"/>
      <c r="X1524" s="2"/>
      <c r="Y1524" s="2"/>
      <c r="Z1524" s="2"/>
      <c r="AA1524" s="2"/>
      <c r="AB1524" s="2"/>
      <c r="AC1524" s="2"/>
      <c r="AD1524" s="2"/>
      <c r="AE1524" s="2"/>
      <c r="AF1524" s="2"/>
      <c r="AG1524" s="2"/>
      <c r="AH1524" s="2"/>
      <c r="AI1524" s="2"/>
      <c r="AJ1524" s="2"/>
      <c r="AK1524" s="2"/>
      <c r="AL1524" s="2"/>
      <c r="AM1524" s="2"/>
      <c r="AN1524" s="2"/>
      <c r="AO1524" s="2"/>
      <c r="AP1524" s="2"/>
      <c r="AQ1524" s="2"/>
      <c r="AR1524" s="2"/>
      <c r="AS1524" s="2"/>
    </row>
    <row r="1525" spans="1:45" hidden="1" x14ac:dyDescent="0.25">
      <c r="A1525" s="2">
        <v>937</v>
      </c>
      <c r="B1525" s="2">
        <v>510114004</v>
      </c>
      <c r="C1525" s="2">
        <f>VLOOKUP($A1525,[1]products_2021_10_19_12_46_45!$A$3:$S$481,3,FALSE)</f>
        <v>5101140</v>
      </c>
      <c r="D1525" s="2" t="str">
        <f>VLOOKUP($A1525,[1]products_2021_10_19_12_46_45!$A$3:$S$481,4,FALSE)</f>
        <v>Garibaldina Rip Mao Beige T:2XS-2XL</v>
      </c>
      <c r="E1525" s="3" t="s">
        <v>49</v>
      </c>
      <c r="F1525" s="4"/>
      <c r="G1525" s="2" t="str">
        <f>VLOOKUP($A1525,[1]products_2021_10_19_12_46_45!$A$3:$S$481,16,FALSE)</f>
        <v>Cuello tipo mao ajustable con abrojo._x000D_
Cierres y abrojos._x000D_
Porta lapicera._x000D_
Puños regulables._x000D_
Fuelle en espalda.</v>
      </c>
      <c r="H1525" s="2" t="str">
        <f>IFERROR(VLOOKUP($A1525,[1]products_2021_10_19_12_46_45!$A$3:$S$481,17,FALSE),"")</f>
        <v>Abrojos delanteros para identificación y/o insignia._x000D_
4 Bolsillos frontales._x000D_
2 bolsillos en manga.</v>
      </c>
      <c r="I1525" s="2" t="str">
        <f>VLOOKUP($A1525,[1]products_2021_10_19_12_46_45!$A$3:$S$481,5,FALSE)</f>
        <v>Indumentaria militar</v>
      </c>
      <c r="J1525" s="2" t="str">
        <f>IFERROR(VLOOKUP($A1525,[1]products_2021_10_19_12_46_45!$A$3:$S$481,6,FALSE),"")</f>
        <v>Garibaldinas o chaquetillas</v>
      </c>
      <c r="K1525" s="2" t="str">
        <f>IFERROR(VLOOKUP($A1525,[1]products_2021_10_19_12_46_45!$A$3:$S$481,7,FALSE),"")</f>
        <v>Lisas</v>
      </c>
      <c r="L1525" s="2" t="str">
        <f>IFERROR(VLOOKUP($A1525,[1]products_2021_10_19_12_46_45!$A$3:$S$481,8,FALSE),"")</f>
        <v/>
      </c>
      <c r="M1525" s="2" t="str">
        <f>IFERROR(VLOOKUP($A1525,[1]products_2021_10_19_12_46_45!$A$3:$S$481,9,FALSE),"")</f>
        <v>Garibaldina, Rip Stop, Mao, Rural</v>
      </c>
      <c r="N1525" s="2">
        <f>IFERROR(VLOOKUP(C1525,[2]articulo!$A$1:$D$9000,4,FALSE),"")</f>
        <v>5100</v>
      </c>
      <c r="O1525" s="2" t="str">
        <f>VLOOKUP($A1525,[1]products_2021_10_19_12_46_45!$A$3:$S$481,18,FALSE)</f>
        <v>https://rerda.com/4558/garibaldina-rip-mao-beige-t2xs-2xl.jpg,https://rerda.com/4560/garibaldina-rip-mao-beige-t2xs-2xl.jpg,https://rerda.com/4559/garibaldina-rip-mao-beige-t2xs-2xl.jpg,https://rerda.com/4561/garibaldina-rip-mao-beige-t2xs-2xl.jpg,https://rerda.com/4562/garibaldina-rip-mao-beige-t2xs-2xl.jpg</v>
      </c>
      <c r="P1525" s="2">
        <f>IFERROR(VLOOKUP(B1525,[3]stock!$A$1:$B$9000,2,FALSE),"0")</f>
        <v>1</v>
      </c>
      <c r="Q1525" s="2">
        <f>VLOOKUP($A1525,[1]products_2021_10_19_12_46_45!$A$3:$S$481,11,FALSE)</f>
        <v>5</v>
      </c>
      <c r="R1525" s="2">
        <f>VLOOKUP($A1525,[1]products_2021_10_19_12_46_45!$A$3:$S$481,12,FALSE)</f>
        <v>5</v>
      </c>
      <c r="S1525" s="2">
        <f>VLOOKUP($A1525,[1]products_2021_10_19_12_46_45!$A$3:$S$481,13,FALSE)</f>
        <v>5</v>
      </c>
      <c r="T1525" s="2">
        <f>VLOOKUP($A1525,[1]products_2021_10_19_12_46_45!$A$3:$S$481,14,FALSE)</f>
        <v>0.03</v>
      </c>
      <c r="U1525" s="2"/>
      <c r="V1525" s="2"/>
      <c r="W1525" s="2"/>
      <c r="X1525" s="2"/>
      <c r="Y1525" s="2"/>
      <c r="Z1525" s="2"/>
      <c r="AA1525" s="2"/>
      <c r="AB1525" s="2"/>
      <c r="AC1525" s="2"/>
      <c r="AD1525" s="2"/>
      <c r="AE1525" s="2"/>
      <c r="AF1525" s="2"/>
      <c r="AG1525" s="2"/>
      <c r="AH1525" s="2"/>
      <c r="AI1525" s="2"/>
      <c r="AJ1525" s="2"/>
      <c r="AK1525" s="2"/>
      <c r="AL1525" s="2"/>
      <c r="AM1525" s="2"/>
      <c r="AN1525" s="2"/>
      <c r="AO1525" s="2"/>
      <c r="AP1525" s="2"/>
      <c r="AQ1525" s="2"/>
      <c r="AR1525" s="2"/>
      <c r="AS1525" s="2"/>
    </row>
    <row r="1526" spans="1:45" hidden="1" x14ac:dyDescent="0.25">
      <c r="A1526" s="2">
        <v>937</v>
      </c>
      <c r="B1526" s="2">
        <v>510114005</v>
      </c>
      <c r="C1526" s="2">
        <f>VLOOKUP($A1526,[1]products_2021_10_19_12_46_45!$A$3:$S$481,3,FALSE)</f>
        <v>5101140</v>
      </c>
      <c r="D1526" s="2" t="str">
        <f>VLOOKUP($A1526,[1]products_2021_10_19_12_46_45!$A$3:$S$481,4,FALSE)</f>
        <v>Garibaldina Rip Mao Beige T:2XS-2XL</v>
      </c>
      <c r="E1526" s="3" t="s">
        <v>50</v>
      </c>
      <c r="F1526" s="4"/>
      <c r="G1526" s="2" t="str">
        <f>VLOOKUP($A1526,[1]products_2021_10_19_12_46_45!$A$3:$S$481,16,FALSE)</f>
        <v>Cuello tipo mao ajustable con abrojo._x000D_
Cierres y abrojos._x000D_
Porta lapicera._x000D_
Puños regulables._x000D_
Fuelle en espalda.</v>
      </c>
      <c r="H1526" s="2" t="str">
        <f>IFERROR(VLOOKUP($A1526,[1]products_2021_10_19_12_46_45!$A$3:$S$481,17,FALSE),"")</f>
        <v>Abrojos delanteros para identificación y/o insignia._x000D_
4 Bolsillos frontales._x000D_
2 bolsillos en manga.</v>
      </c>
      <c r="I1526" s="2" t="str">
        <f>VLOOKUP($A1526,[1]products_2021_10_19_12_46_45!$A$3:$S$481,5,FALSE)</f>
        <v>Indumentaria militar</v>
      </c>
      <c r="J1526" s="2" t="str">
        <f>IFERROR(VLOOKUP($A1526,[1]products_2021_10_19_12_46_45!$A$3:$S$481,6,FALSE),"")</f>
        <v>Garibaldinas o chaquetillas</v>
      </c>
      <c r="K1526" s="2" t="str">
        <f>IFERROR(VLOOKUP($A1526,[1]products_2021_10_19_12_46_45!$A$3:$S$481,7,FALSE),"")</f>
        <v>Lisas</v>
      </c>
      <c r="L1526" s="2" t="str">
        <f>IFERROR(VLOOKUP($A1526,[1]products_2021_10_19_12_46_45!$A$3:$S$481,8,FALSE),"")</f>
        <v/>
      </c>
      <c r="M1526" s="2" t="str">
        <f>IFERROR(VLOOKUP($A1526,[1]products_2021_10_19_12_46_45!$A$3:$S$481,9,FALSE),"")</f>
        <v>Garibaldina, Rip Stop, Mao, Rural</v>
      </c>
      <c r="N1526" s="2">
        <f>IFERROR(VLOOKUP(C1526,[2]articulo!$A$1:$D$9000,4,FALSE),"")</f>
        <v>5100</v>
      </c>
      <c r="O1526" s="2" t="str">
        <f>VLOOKUP($A1526,[1]products_2021_10_19_12_46_45!$A$3:$S$481,18,FALSE)</f>
        <v>https://rerda.com/4558/garibaldina-rip-mao-beige-t2xs-2xl.jpg,https://rerda.com/4560/garibaldina-rip-mao-beige-t2xs-2xl.jpg,https://rerda.com/4559/garibaldina-rip-mao-beige-t2xs-2xl.jpg,https://rerda.com/4561/garibaldina-rip-mao-beige-t2xs-2xl.jpg,https://rerda.com/4562/garibaldina-rip-mao-beige-t2xs-2xl.jpg</v>
      </c>
      <c r="P1526" s="2">
        <f>IFERROR(VLOOKUP(B1526,[3]stock!$A$1:$B$9000,2,FALSE),"0")</f>
        <v>1</v>
      </c>
      <c r="Q1526" s="2">
        <f>VLOOKUP($A1526,[1]products_2021_10_19_12_46_45!$A$3:$S$481,11,FALSE)</f>
        <v>5</v>
      </c>
      <c r="R1526" s="2">
        <f>VLOOKUP($A1526,[1]products_2021_10_19_12_46_45!$A$3:$S$481,12,FALSE)</f>
        <v>5</v>
      </c>
      <c r="S1526" s="2">
        <f>VLOOKUP($A1526,[1]products_2021_10_19_12_46_45!$A$3:$S$481,13,FALSE)</f>
        <v>5</v>
      </c>
      <c r="T1526" s="2">
        <f>VLOOKUP($A1526,[1]products_2021_10_19_12_46_45!$A$3:$S$481,14,FALSE)</f>
        <v>0.03</v>
      </c>
      <c r="U1526" s="2"/>
      <c r="V1526" s="2"/>
      <c r="W1526" s="2"/>
      <c r="X1526" s="2"/>
      <c r="Y1526" s="2"/>
      <c r="Z1526" s="2"/>
      <c r="AA1526" s="2"/>
      <c r="AB1526" s="2"/>
      <c r="AC1526" s="2"/>
      <c r="AD1526" s="2"/>
      <c r="AE1526" s="2"/>
      <c r="AF1526" s="2"/>
      <c r="AG1526" s="2"/>
      <c r="AH1526" s="2"/>
      <c r="AI1526" s="2"/>
      <c r="AJ1526" s="2"/>
      <c r="AK1526" s="2"/>
      <c r="AL1526" s="2"/>
      <c r="AM1526" s="2"/>
      <c r="AN1526" s="2"/>
      <c r="AO1526" s="2"/>
      <c r="AP1526" s="2"/>
      <c r="AQ1526" s="2"/>
      <c r="AR1526" s="2"/>
      <c r="AS1526" s="2"/>
    </row>
    <row r="1527" spans="1:45" hidden="1" x14ac:dyDescent="0.25">
      <c r="A1527" s="2">
        <v>937</v>
      </c>
      <c r="B1527" s="2">
        <v>510114006</v>
      </c>
      <c r="C1527" s="2">
        <f>VLOOKUP($A1527,[1]products_2021_10_19_12_46_45!$A$3:$S$481,3,FALSE)</f>
        <v>5101140</v>
      </c>
      <c r="D1527" s="2" t="str">
        <f>VLOOKUP($A1527,[1]products_2021_10_19_12_46_45!$A$3:$S$481,4,FALSE)</f>
        <v>Garibaldina Rip Mao Beige T:2XS-2XL</v>
      </c>
      <c r="E1527" s="3" t="s">
        <v>51</v>
      </c>
      <c r="F1527" s="4"/>
      <c r="G1527" s="2" t="str">
        <f>VLOOKUP($A1527,[1]products_2021_10_19_12_46_45!$A$3:$S$481,16,FALSE)</f>
        <v>Cuello tipo mao ajustable con abrojo._x000D_
Cierres y abrojos._x000D_
Porta lapicera._x000D_
Puños regulables._x000D_
Fuelle en espalda.</v>
      </c>
      <c r="H1527" s="2" t="str">
        <f>IFERROR(VLOOKUP($A1527,[1]products_2021_10_19_12_46_45!$A$3:$S$481,17,FALSE),"")</f>
        <v>Abrojos delanteros para identificación y/o insignia._x000D_
4 Bolsillos frontales._x000D_
2 bolsillos en manga.</v>
      </c>
      <c r="I1527" s="2" t="str">
        <f>VLOOKUP($A1527,[1]products_2021_10_19_12_46_45!$A$3:$S$481,5,FALSE)</f>
        <v>Indumentaria militar</v>
      </c>
      <c r="J1527" s="2" t="str">
        <f>IFERROR(VLOOKUP($A1527,[1]products_2021_10_19_12_46_45!$A$3:$S$481,6,FALSE),"")</f>
        <v>Garibaldinas o chaquetillas</v>
      </c>
      <c r="K1527" s="2" t="str">
        <f>IFERROR(VLOOKUP($A1527,[1]products_2021_10_19_12_46_45!$A$3:$S$481,7,FALSE),"")</f>
        <v>Lisas</v>
      </c>
      <c r="L1527" s="2" t="str">
        <f>IFERROR(VLOOKUP($A1527,[1]products_2021_10_19_12_46_45!$A$3:$S$481,8,FALSE),"")</f>
        <v/>
      </c>
      <c r="M1527" s="2" t="str">
        <f>IFERROR(VLOOKUP($A1527,[1]products_2021_10_19_12_46_45!$A$3:$S$481,9,FALSE),"")</f>
        <v>Garibaldina, Rip Stop, Mao, Rural</v>
      </c>
      <c r="N1527" s="2">
        <f>IFERROR(VLOOKUP(C1527,[2]articulo!$A$1:$D$9000,4,FALSE),"")</f>
        <v>5100</v>
      </c>
      <c r="O1527" s="2" t="str">
        <f>VLOOKUP($A1527,[1]products_2021_10_19_12_46_45!$A$3:$S$481,18,FALSE)</f>
        <v>https://rerda.com/4558/garibaldina-rip-mao-beige-t2xs-2xl.jpg,https://rerda.com/4560/garibaldina-rip-mao-beige-t2xs-2xl.jpg,https://rerda.com/4559/garibaldina-rip-mao-beige-t2xs-2xl.jpg,https://rerda.com/4561/garibaldina-rip-mao-beige-t2xs-2xl.jpg,https://rerda.com/4562/garibaldina-rip-mao-beige-t2xs-2xl.jpg</v>
      </c>
      <c r="P1527" s="2">
        <f>IFERROR(VLOOKUP(B1527,[3]stock!$A$1:$B$9000,2,FALSE),"0")</f>
        <v>1</v>
      </c>
      <c r="Q1527" s="2">
        <f>VLOOKUP($A1527,[1]products_2021_10_19_12_46_45!$A$3:$S$481,11,FALSE)</f>
        <v>5</v>
      </c>
      <c r="R1527" s="2">
        <f>VLOOKUP($A1527,[1]products_2021_10_19_12_46_45!$A$3:$S$481,12,FALSE)</f>
        <v>5</v>
      </c>
      <c r="S1527" s="2">
        <f>VLOOKUP($A1527,[1]products_2021_10_19_12_46_45!$A$3:$S$481,13,FALSE)</f>
        <v>5</v>
      </c>
      <c r="T1527" s="2">
        <f>VLOOKUP($A1527,[1]products_2021_10_19_12_46_45!$A$3:$S$481,14,FALSE)</f>
        <v>0.03</v>
      </c>
      <c r="U1527" s="2"/>
      <c r="V1527" s="2"/>
      <c r="W1527" s="2"/>
      <c r="X1527" s="2"/>
      <c r="Y1527" s="2"/>
      <c r="Z1527" s="2"/>
      <c r="AA1527" s="2"/>
      <c r="AB1527" s="2"/>
      <c r="AC1527" s="2"/>
      <c r="AD1527" s="2"/>
      <c r="AE1527" s="2"/>
      <c r="AF1527" s="2"/>
      <c r="AG1527" s="2"/>
      <c r="AH1527" s="2"/>
      <c r="AI1527" s="2"/>
      <c r="AJ1527" s="2"/>
      <c r="AK1527" s="2"/>
      <c r="AL1527" s="2"/>
      <c r="AM1527" s="2"/>
      <c r="AN1527" s="2"/>
      <c r="AO1527" s="2"/>
      <c r="AP1527" s="2"/>
      <c r="AQ1527" s="2"/>
      <c r="AR1527" s="2"/>
      <c r="AS1527" s="2"/>
    </row>
    <row r="1528" spans="1:45" hidden="1" x14ac:dyDescent="0.25">
      <c r="A1528" s="2">
        <v>961</v>
      </c>
      <c r="B1528" s="2">
        <v>510114107</v>
      </c>
      <c r="C1528" s="2">
        <f>VLOOKUP($A1528,[1]products_2021_10_19_12_46_45!$A$3:$S$481,3,FALSE)</f>
        <v>5101141</v>
      </c>
      <c r="D1528" s="2" t="str">
        <f>VLOOKUP($A1528,[1]products_2021_10_19_12_46_45!$A$3:$S$481,4,FALSE)</f>
        <v>Garibaldina Rip Mao Beige T:3XL-5XL</v>
      </c>
      <c r="E1528" s="3" t="s">
        <v>57</v>
      </c>
      <c r="F1528" s="4"/>
      <c r="G1528" s="2" t="str">
        <f>VLOOKUP($A1528,[1]products_2021_10_19_12_46_45!$A$3:$S$481,16,FALSE)</f>
        <v>Cuello tipo mao ajustable con abrojo._x000D_
Cierres y abrojos._x000D_
Porta lapicera._x000D_
Puños regulables._x000D_
Fuelle en espalda.</v>
      </c>
      <c r="H1528" s="2" t="str">
        <f>IFERROR(VLOOKUP($A1528,[1]products_2021_10_19_12_46_45!$A$3:$S$481,17,FALSE),"")</f>
        <v>Abrojos delanteros para identificación y/o insignia._x000D_
4 Bolsillos frontales._x000D_
2 bolsillos en manga.</v>
      </c>
      <c r="I1528" s="2" t="str">
        <f>VLOOKUP($A1528,[1]products_2021_10_19_12_46_45!$A$3:$S$481,5,FALSE)</f>
        <v>Indumentaria militar</v>
      </c>
      <c r="J1528" s="2" t="str">
        <f>IFERROR(VLOOKUP($A1528,[1]products_2021_10_19_12_46_45!$A$3:$S$481,6,FALSE),"")</f>
        <v>Garibaldinas o chaquetillas</v>
      </c>
      <c r="K1528" s="2" t="str">
        <f>IFERROR(VLOOKUP($A1528,[1]products_2021_10_19_12_46_45!$A$3:$S$481,7,FALSE),"")</f>
        <v>Lisas</v>
      </c>
      <c r="L1528" s="2" t="str">
        <f>IFERROR(VLOOKUP($A1528,[1]products_2021_10_19_12_46_45!$A$3:$S$481,8,FALSE),"")</f>
        <v/>
      </c>
      <c r="M1528" s="2" t="str">
        <f>IFERROR(VLOOKUP($A1528,[1]products_2021_10_19_12_46_45!$A$3:$S$481,9,FALSE),"")</f>
        <v>Garibaldina, Rip Stop, Mao, Rural</v>
      </c>
      <c r="N1528" s="2">
        <f>IFERROR(VLOOKUP(C1528,[2]articulo!$A$1:$D$9000,4,FALSE),"")</f>
        <v>5300</v>
      </c>
      <c r="O1528" s="2" t="str">
        <f>VLOOKUP($A1528,[1]products_2021_10_19_12_46_45!$A$3:$S$481,18,FALSE)</f>
        <v>https://rerda.com/4563/garibaldina-rip-mao-beige-t3xl-5xl.jpg,https://rerda.com/4565/garibaldina-rip-mao-beige-t3xl-5xl.jpg,https://rerda.com/4564/garibaldina-rip-mao-beige-t3xl-5xl.jpg,https://rerda.com/4566/garibaldina-rip-mao-beige-t3xl-5xl.jpg,https://rerda.com/4567/garibaldina-rip-mao-beige-t3xl-5xl.jpg</v>
      </c>
      <c r="P1528" s="2">
        <f>IFERROR(VLOOKUP(B1528,[3]stock!$A$1:$B$9000,2,FALSE),"0")</f>
        <v>1</v>
      </c>
      <c r="Q1528" s="2">
        <f>VLOOKUP($A1528,[1]products_2021_10_19_12_46_45!$A$3:$S$481,11,FALSE)</f>
        <v>5</v>
      </c>
      <c r="R1528" s="2">
        <f>VLOOKUP($A1528,[1]products_2021_10_19_12_46_45!$A$3:$S$481,12,FALSE)</f>
        <v>5</v>
      </c>
      <c r="S1528" s="2">
        <f>VLOOKUP($A1528,[1]products_2021_10_19_12_46_45!$A$3:$S$481,13,FALSE)</f>
        <v>5</v>
      </c>
      <c r="T1528" s="2">
        <f>VLOOKUP($A1528,[1]products_2021_10_19_12_46_45!$A$3:$S$481,14,FALSE)</f>
        <v>0.03</v>
      </c>
      <c r="U1528" s="2"/>
      <c r="V1528" s="2"/>
      <c r="W1528" s="2"/>
      <c r="X1528" s="2"/>
      <c r="Y1528" s="2"/>
      <c r="Z1528" s="2"/>
      <c r="AA1528" s="2"/>
      <c r="AB1528" s="2"/>
      <c r="AC1528" s="2"/>
      <c r="AD1528" s="2"/>
      <c r="AE1528" s="2"/>
      <c r="AF1528" s="2"/>
      <c r="AG1528" s="2"/>
      <c r="AH1528" s="2"/>
      <c r="AI1528" s="2"/>
      <c r="AJ1528" s="2"/>
      <c r="AK1528" s="2"/>
      <c r="AL1528" s="2"/>
      <c r="AM1528" s="2"/>
      <c r="AN1528" s="2"/>
      <c r="AO1528" s="2"/>
      <c r="AP1528" s="2"/>
      <c r="AQ1528" s="2"/>
      <c r="AR1528" s="2"/>
      <c r="AS1528" s="2"/>
    </row>
    <row r="1529" spans="1:45" hidden="1" x14ac:dyDescent="0.25">
      <c r="A1529" s="2">
        <v>657</v>
      </c>
      <c r="B1529" s="2">
        <v>510117000</v>
      </c>
      <c r="C1529" s="2">
        <f>VLOOKUP($A1529,[1]products_2021_10_19_12_46_45!$A$3:$S$481,3,FALSE)</f>
        <v>5101170</v>
      </c>
      <c r="D1529" s="2" t="str">
        <f>VLOOKUP($A1529,[1]products_2021_10_19_12_46_45!$A$3:$S$481,4,FALSE)</f>
        <v>Campera Polar Policial Americana Azul</v>
      </c>
      <c r="E1529" s="3" t="s">
        <v>45</v>
      </c>
      <c r="F1529" s="4"/>
      <c r="G1529" s="2" t="str">
        <f>VLOOKUP($A1529,[1]products_2021_10_19_12_46_45!$A$3:$S$481,16,FALSE)</f>
        <v>Campera polar de abrigo, tipo policial y táctico._x000D_
Ideal para policías, penitenciarios, agentes de seguridad, etc.</v>
      </c>
      <c r="H1529" s="2" t="str">
        <f>IFERROR(VLOOKUP($A1529,[1]products_2021_10_19_12_46_45!$A$3:$S$481,17,FALSE),"")</f>
        <v>Bolsillos verticales con abrojo._x000D_
Insignia Argentina en hombro izquierdo._x000D_
Térmica._x000D_
Polar de alta densidad._x000D_
Super abrigada.</v>
      </c>
      <c r="I1529" s="2" t="str">
        <f>VLOOKUP($A1529,[1]products_2021_10_19_12_46_45!$A$3:$S$481,5,FALSE)</f>
        <v>Indumentaria militar</v>
      </c>
      <c r="J1529" s="2" t="str">
        <f>IFERROR(VLOOKUP($A1529,[1]products_2021_10_19_12_46_45!$A$3:$S$481,6,FALSE),"")</f>
        <v>Camperas Policiales y Seguridad Privada</v>
      </c>
      <c r="K1529" s="2" t="str">
        <f>IFERROR(VLOOKUP($A1529,[1]products_2021_10_19_12_46_45!$A$3:$S$481,7,FALSE),"")</f>
        <v/>
      </c>
      <c r="L1529" s="2" t="str">
        <f>IFERROR(VLOOKUP($A1529,[1]products_2021_10_19_12_46_45!$A$3:$S$481,8,FALSE),"")</f>
        <v/>
      </c>
      <c r="M1529" s="2" t="str">
        <f>IFERROR(VLOOKUP($A1529,[1]products_2021_10_19_12_46_45!$A$3:$S$481,9,FALSE),"")</f>
        <v>Americana, Campera, Polar, Seguridad, Táctico, Policial</v>
      </c>
      <c r="N1529" s="2">
        <f>IFERROR(VLOOKUP(C1529,[2]articulo!$A$1:$D$9000,4,FALSE),"")</f>
        <v>5199.99</v>
      </c>
      <c r="O1529" s="2" t="str">
        <f>VLOOKUP($A1529,[1]products_2021_10_19_12_46_45!$A$3:$S$481,18,FALSE)</f>
        <v>https://rerda.com/3049/campera-polar-policial-americana-azul.jpg,https://rerda.com/3050/campera-polar-policial-americana-azul.jpg,https://rerda.com/3051/campera-polar-policial-americana-azul.jpg,https://rerda.com/3052/campera-polar-policial-americana-azul.jpg</v>
      </c>
      <c r="P1529" s="2">
        <f>IFERROR(VLOOKUP(B1529,[3]stock!$A$1:$B$9000,2,FALSE),"0")</f>
        <v>21</v>
      </c>
      <c r="Q1529" s="2">
        <f>VLOOKUP($A1529,[1]products_2021_10_19_12_46_45!$A$3:$S$481,11,FALSE)</f>
        <v>5</v>
      </c>
      <c r="R1529" s="2">
        <f>VLOOKUP($A1529,[1]products_2021_10_19_12_46_45!$A$3:$S$481,12,FALSE)</f>
        <v>5</v>
      </c>
      <c r="S1529" s="2">
        <f>VLOOKUP($A1529,[1]products_2021_10_19_12_46_45!$A$3:$S$481,13,FALSE)</f>
        <v>5</v>
      </c>
      <c r="T1529" s="2">
        <f>VLOOKUP($A1529,[1]products_2021_10_19_12_46_45!$A$3:$S$481,14,FALSE)</f>
        <v>0.03</v>
      </c>
      <c r="U1529" s="2"/>
      <c r="V1529" s="2"/>
      <c r="W1529" s="2"/>
      <c r="X1529" s="2"/>
      <c r="Y1529" s="2"/>
      <c r="Z1529" s="2"/>
      <c r="AA1529" s="2"/>
      <c r="AB1529" s="2"/>
      <c r="AC1529" s="2"/>
      <c r="AD1529" s="2"/>
      <c r="AE1529" s="2"/>
      <c r="AF1529" s="2"/>
      <c r="AG1529" s="2"/>
      <c r="AH1529" s="2"/>
      <c r="AI1529" s="2"/>
      <c r="AJ1529" s="2"/>
      <c r="AK1529" s="2"/>
      <c r="AL1529" s="2"/>
      <c r="AM1529" s="2"/>
      <c r="AN1529" s="2"/>
      <c r="AO1529" s="2"/>
      <c r="AP1529" s="2"/>
      <c r="AQ1529" s="2"/>
      <c r="AR1529" s="2"/>
      <c r="AS1529" s="2"/>
    </row>
    <row r="1530" spans="1:45" hidden="1" x14ac:dyDescent="0.25">
      <c r="A1530" s="2">
        <v>657</v>
      </c>
      <c r="B1530" s="2">
        <v>510117001</v>
      </c>
      <c r="C1530" s="2">
        <f>VLOOKUP($A1530,[1]products_2021_10_19_12_46_45!$A$3:$S$481,3,FALSE)</f>
        <v>5101170</v>
      </c>
      <c r="D1530" s="2" t="str">
        <f>VLOOKUP($A1530,[1]products_2021_10_19_12_46_45!$A$3:$S$481,4,FALSE)</f>
        <v>Campera Polar Policial Americana Azul</v>
      </c>
      <c r="E1530" s="3" t="s">
        <v>46</v>
      </c>
      <c r="F1530" s="4"/>
      <c r="G1530" s="2" t="str">
        <f>VLOOKUP($A1530,[1]products_2021_10_19_12_46_45!$A$3:$S$481,16,FALSE)</f>
        <v>Campera polar de abrigo, tipo policial y táctico._x000D_
Ideal para policías, penitenciarios, agentes de seguridad, etc.</v>
      </c>
      <c r="H1530" s="2" t="str">
        <f>IFERROR(VLOOKUP($A1530,[1]products_2021_10_19_12_46_45!$A$3:$S$481,17,FALSE),"")</f>
        <v>Bolsillos verticales con abrojo._x000D_
Insignia Argentina en hombro izquierdo._x000D_
Térmica._x000D_
Polar de alta densidad._x000D_
Super abrigada.</v>
      </c>
      <c r="I1530" s="2" t="str">
        <f>VLOOKUP($A1530,[1]products_2021_10_19_12_46_45!$A$3:$S$481,5,FALSE)</f>
        <v>Indumentaria militar</v>
      </c>
      <c r="J1530" s="2" t="str">
        <f>IFERROR(VLOOKUP($A1530,[1]products_2021_10_19_12_46_45!$A$3:$S$481,6,FALSE),"")</f>
        <v>Camperas Policiales y Seguridad Privada</v>
      </c>
      <c r="K1530" s="2" t="str">
        <f>IFERROR(VLOOKUP($A1530,[1]products_2021_10_19_12_46_45!$A$3:$S$481,7,FALSE),"")</f>
        <v/>
      </c>
      <c r="L1530" s="2" t="str">
        <f>IFERROR(VLOOKUP($A1530,[1]products_2021_10_19_12_46_45!$A$3:$S$481,8,FALSE),"")</f>
        <v/>
      </c>
      <c r="M1530" s="2" t="str">
        <f>IFERROR(VLOOKUP($A1530,[1]products_2021_10_19_12_46_45!$A$3:$S$481,9,FALSE),"")</f>
        <v>Americana, Campera, Polar, Seguridad, Táctico, Policial</v>
      </c>
      <c r="N1530" s="2">
        <f>IFERROR(VLOOKUP(C1530,[2]articulo!$A$1:$D$9000,4,FALSE),"")</f>
        <v>5199.99</v>
      </c>
      <c r="O1530" s="2" t="str">
        <f>VLOOKUP($A1530,[1]products_2021_10_19_12_46_45!$A$3:$S$481,18,FALSE)</f>
        <v>https://rerda.com/3049/campera-polar-policial-americana-azul.jpg,https://rerda.com/3050/campera-polar-policial-americana-azul.jpg,https://rerda.com/3051/campera-polar-policial-americana-azul.jpg,https://rerda.com/3052/campera-polar-policial-americana-azul.jpg</v>
      </c>
      <c r="P1530" s="2">
        <f>IFERROR(VLOOKUP(B1530,[3]stock!$A$1:$B$9000,2,FALSE),"0")</f>
        <v>31</v>
      </c>
      <c r="Q1530" s="2">
        <f>VLOOKUP($A1530,[1]products_2021_10_19_12_46_45!$A$3:$S$481,11,FALSE)</f>
        <v>5</v>
      </c>
      <c r="R1530" s="2">
        <f>VLOOKUP($A1530,[1]products_2021_10_19_12_46_45!$A$3:$S$481,12,FALSE)</f>
        <v>5</v>
      </c>
      <c r="S1530" s="2">
        <f>VLOOKUP($A1530,[1]products_2021_10_19_12_46_45!$A$3:$S$481,13,FALSE)</f>
        <v>5</v>
      </c>
      <c r="T1530" s="2">
        <f>VLOOKUP($A1530,[1]products_2021_10_19_12_46_45!$A$3:$S$481,14,FALSE)</f>
        <v>0.03</v>
      </c>
      <c r="U1530" s="2"/>
      <c r="V1530" s="2"/>
      <c r="W1530" s="2"/>
      <c r="X1530" s="2"/>
      <c r="Y1530" s="2"/>
      <c r="Z1530" s="2"/>
      <c r="AA1530" s="2"/>
      <c r="AB1530" s="2"/>
      <c r="AC1530" s="2"/>
      <c r="AD1530" s="2"/>
      <c r="AE1530" s="2"/>
      <c r="AF1530" s="2"/>
      <c r="AG1530" s="2"/>
      <c r="AH1530" s="2"/>
      <c r="AI1530" s="2"/>
      <c r="AJ1530" s="2"/>
      <c r="AK1530" s="2"/>
      <c r="AL1530" s="2"/>
      <c r="AM1530" s="2"/>
      <c r="AN1530" s="2"/>
      <c r="AO1530" s="2"/>
      <c r="AP1530" s="2"/>
      <c r="AQ1530" s="2"/>
      <c r="AR1530" s="2"/>
      <c r="AS1530" s="2"/>
    </row>
    <row r="1531" spans="1:45" hidden="1" x14ac:dyDescent="0.25">
      <c r="A1531" s="2">
        <v>657</v>
      </c>
      <c r="B1531" s="2">
        <v>510117002</v>
      </c>
      <c r="C1531" s="2">
        <f>VLOOKUP($A1531,[1]products_2021_10_19_12_46_45!$A$3:$S$481,3,FALSE)</f>
        <v>5101170</v>
      </c>
      <c r="D1531" s="2" t="str">
        <f>VLOOKUP($A1531,[1]products_2021_10_19_12_46_45!$A$3:$S$481,4,FALSE)</f>
        <v>Campera Polar Policial Americana Azul</v>
      </c>
      <c r="E1531" s="3" t="s">
        <v>47</v>
      </c>
      <c r="F1531" s="4"/>
      <c r="G1531" s="2" t="str">
        <f>VLOOKUP($A1531,[1]products_2021_10_19_12_46_45!$A$3:$S$481,16,FALSE)</f>
        <v>Campera polar de abrigo, tipo policial y táctico._x000D_
Ideal para policías, penitenciarios, agentes de seguridad, etc.</v>
      </c>
      <c r="H1531" s="2" t="str">
        <f>IFERROR(VLOOKUP($A1531,[1]products_2021_10_19_12_46_45!$A$3:$S$481,17,FALSE),"")</f>
        <v>Bolsillos verticales con abrojo._x000D_
Insignia Argentina en hombro izquierdo._x000D_
Térmica._x000D_
Polar de alta densidad._x000D_
Super abrigada.</v>
      </c>
      <c r="I1531" s="2" t="str">
        <f>VLOOKUP($A1531,[1]products_2021_10_19_12_46_45!$A$3:$S$481,5,FALSE)</f>
        <v>Indumentaria militar</v>
      </c>
      <c r="J1531" s="2" t="str">
        <f>IFERROR(VLOOKUP($A1531,[1]products_2021_10_19_12_46_45!$A$3:$S$481,6,FALSE),"")</f>
        <v>Camperas Policiales y Seguridad Privada</v>
      </c>
      <c r="K1531" s="2" t="str">
        <f>IFERROR(VLOOKUP($A1531,[1]products_2021_10_19_12_46_45!$A$3:$S$481,7,FALSE),"")</f>
        <v/>
      </c>
      <c r="L1531" s="2" t="str">
        <f>IFERROR(VLOOKUP($A1531,[1]products_2021_10_19_12_46_45!$A$3:$S$481,8,FALSE),"")</f>
        <v/>
      </c>
      <c r="M1531" s="2" t="str">
        <f>IFERROR(VLOOKUP($A1531,[1]products_2021_10_19_12_46_45!$A$3:$S$481,9,FALSE),"")</f>
        <v>Americana, Campera, Polar, Seguridad, Táctico, Policial</v>
      </c>
      <c r="N1531" s="2">
        <f>IFERROR(VLOOKUP(C1531,[2]articulo!$A$1:$D$9000,4,FALSE),"")</f>
        <v>5199.99</v>
      </c>
      <c r="O1531" s="2" t="str">
        <f>VLOOKUP($A1531,[1]products_2021_10_19_12_46_45!$A$3:$S$481,18,FALSE)</f>
        <v>https://rerda.com/3049/campera-polar-policial-americana-azul.jpg,https://rerda.com/3050/campera-polar-policial-americana-azul.jpg,https://rerda.com/3051/campera-polar-policial-americana-azul.jpg,https://rerda.com/3052/campera-polar-policial-americana-azul.jpg</v>
      </c>
      <c r="P1531" s="2">
        <f>IFERROR(VLOOKUP(B1531,[3]stock!$A$1:$B$9000,2,FALSE),"0")</f>
        <v>13</v>
      </c>
      <c r="Q1531" s="2">
        <f>VLOOKUP($A1531,[1]products_2021_10_19_12_46_45!$A$3:$S$481,11,FALSE)</f>
        <v>5</v>
      </c>
      <c r="R1531" s="2">
        <f>VLOOKUP($A1531,[1]products_2021_10_19_12_46_45!$A$3:$S$481,12,FALSE)</f>
        <v>5</v>
      </c>
      <c r="S1531" s="2">
        <f>VLOOKUP($A1531,[1]products_2021_10_19_12_46_45!$A$3:$S$481,13,FALSE)</f>
        <v>5</v>
      </c>
      <c r="T1531" s="2">
        <f>VLOOKUP($A1531,[1]products_2021_10_19_12_46_45!$A$3:$S$481,14,FALSE)</f>
        <v>0.03</v>
      </c>
      <c r="U1531" s="2"/>
      <c r="V1531" s="2"/>
      <c r="W1531" s="2"/>
      <c r="X1531" s="2"/>
      <c r="Y1531" s="2"/>
      <c r="Z1531" s="2"/>
      <c r="AA1531" s="2"/>
      <c r="AB1531" s="2"/>
      <c r="AC1531" s="2"/>
      <c r="AD1531" s="2"/>
      <c r="AE1531" s="2"/>
      <c r="AF1531" s="2"/>
      <c r="AG1531" s="2"/>
      <c r="AH1531" s="2"/>
      <c r="AI1531" s="2"/>
      <c r="AJ1531" s="2"/>
      <c r="AK1531" s="2"/>
      <c r="AL1531" s="2"/>
      <c r="AM1531" s="2"/>
      <c r="AN1531" s="2"/>
      <c r="AO1531" s="2"/>
      <c r="AP1531" s="2"/>
      <c r="AQ1531" s="2"/>
      <c r="AR1531" s="2"/>
      <c r="AS1531" s="2"/>
    </row>
    <row r="1532" spans="1:45" hidden="1" x14ac:dyDescent="0.25">
      <c r="A1532" s="2">
        <v>657</v>
      </c>
      <c r="B1532" s="2">
        <v>510117003</v>
      </c>
      <c r="C1532" s="2">
        <f>VLOOKUP($A1532,[1]products_2021_10_19_12_46_45!$A$3:$S$481,3,FALSE)</f>
        <v>5101170</v>
      </c>
      <c r="D1532" s="2" t="str">
        <f>VLOOKUP($A1532,[1]products_2021_10_19_12_46_45!$A$3:$S$481,4,FALSE)</f>
        <v>Campera Polar Policial Americana Azul</v>
      </c>
      <c r="E1532" s="3" t="s">
        <v>48</v>
      </c>
      <c r="F1532" s="4"/>
      <c r="G1532" s="2" t="str">
        <f>VLOOKUP($A1532,[1]products_2021_10_19_12_46_45!$A$3:$S$481,16,FALSE)</f>
        <v>Campera polar de abrigo, tipo policial y táctico._x000D_
Ideal para policías, penitenciarios, agentes de seguridad, etc.</v>
      </c>
      <c r="H1532" s="2" t="str">
        <f>IFERROR(VLOOKUP($A1532,[1]products_2021_10_19_12_46_45!$A$3:$S$481,17,FALSE),"")</f>
        <v>Bolsillos verticales con abrojo._x000D_
Insignia Argentina en hombro izquierdo._x000D_
Térmica._x000D_
Polar de alta densidad._x000D_
Super abrigada.</v>
      </c>
      <c r="I1532" s="2" t="str">
        <f>VLOOKUP($A1532,[1]products_2021_10_19_12_46_45!$A$3:$S$481,5,FALSE)</f>
        <v>Indumentaria militar</v>
      </c>
      <c r="J1532" s="2" t="str">
        <f>IFERROR(VLOOKUP($A1532,[1]products_2021_10_19_12_46_45!$A$3:$S$481,6,FALSE),"")</f>
        <v>Camperas Policiales y Seguridad Privada</v>
      </c>
      <c r="K1532" s="2" t="str">
        <f>IFERROR(VLOOKUP($A1532,[1]products_2021_10_19_12_46_45!$A$3:$S$481,7,FALSE),"")</f>
        <v/>
      </c>
      <c r="L1532" s="2" t="str">
        <f>IFERROR(VLOOKUP($A1532,[1]products_2021_10_19_12_46_45!$A$3:$S$481,8,FALSE),"")</f>
        <v/>
      </c>
      <c r="M1532" s="2" t="str">
        <f>IFERROR(VLOOKUP($A1532,[1]products_2021_10_19_12_46_45!$A$3:$S$481,9,FALSE),"")</f>
        <v>Americana, Campera, Polar, Seguridad, Táctico, Policial</v>
      </c>
      <c r="N1532" s="2">
        <f>IFERROR(VLOOKUP(C1532,[2]articulo!$A$1:$D$9000,4,FALSE),"")</f>
        <v>5199.99</v>
      </c>
      <c r="O1532" s="2" t="str">
        <f>VLOOKUP($A1532,[1]products_2021_10_19_12_46_45!$A$3:$S$481,18,FALSE)</f>
        <v>https://rerda.com/3049/campera-polar-policial-americana-azul.jpg,https://rerda.com/3050/campera-polar-policial-americana-azul.jpg,https://rerda.com/3051/campera-polar-policial-americana-azul.jpg,https://rerda.com/3052/campera-polar-policial-americana-azul.jpg</v>
      </c>
      <c r="P1532" s="2">
        <f>IFERROR(VLOOKUP(B1532,[3]stock!$A$1:$B$9000,2,FALSE),"0")</f>
        <v>18</v>
      </c>
      <c r="Q1532" s="2">
        <f>VLOOKUP($A1532,[1]products_2021_10_19_12_46_45!$A$3:$S$481,11,FALSE)</f>
        <v>5</v>
      </c>
      <c r="R1532" s="2">
        <f>VLOOKUP($A1532,[1]products_2021_10_19_12_46_45!$A$3:$S$481,12,FALSE)</f>
        <v>5</v>
      </c>
      <c r="S1532" s="2">
        <f>VLOOKUP($A1532,[1]products_2021_10_19_12_46_45!$A$3:$S$481,13,FALSE)</f>
        <v>5</v>
      </c>
      <c r="T1532" s="2">
        <f>VLOOKUP($A1532,[1]products_2021_10_19_12_46_45!$A$3:$S$481,14,FALSE)</f>
        <v>0.03</v>
      </c>
      <c r="U1532" s="2"/>
      <c r="V1532" s="2"/>
      <c r="W1532" s="2"/>
      <c r="X1532" s="2"/>
      <c r="Y1532" s="2"/>
      <c r="Z1532" s="2"/>
      <c r="AA1532" s="2"/>
      <c r="AB1532" s="2"/>
      <c r="AC1532" s="2"/>
      <c r="AD1532" s="2"/>
      <c r="AE1532" s="2"/>
      <c r="AF1532" s="2"/>
      <c r="AG1532" s="2"/>
      <c r="AH1532" s="2"/>
      <c r="AI1532" s="2"/>
      <c r="AJ1532" s="2"/>
      <c r="AK1532" s="2"/>
      <c r="AL1532" s="2"/>
      <c r="AM1532" s="2"/>
      <c r="AN1532" s="2"/>
      <c r="AO1532" s="2"/>
      <c r="AP1532" s="2"/>
      <c r="AQ1532" s="2"/>
      <c r="AR1532" s="2"/>
      <c r="AS1532" s="2"/>
    </row>
    <row r="1533" spans="1:45" hidden="1" x14ac:dyDescent="0.25">
      <c r="A1533" s="2">
        <v>657</v>
      </c>
      <c r="B1533" s="2">
        <v>510117004</v>
      </c>
      <c r="C1533" s="2">
        <f>VLOOKUP($A1533,[1]products_2021_10_19_12_46_45!$A$3:$S$481,3,FALSE)</f>
        <v>5101170</v>
      </c>
      <c r="D1533" s="2" t="str">
        <f>VLOOKUP($A1533,[1]products_2021_10_19_12_46_45!$A$3:$S$481,4,FALSE)</f>
        <v>Campera Polar Policial Americana Azul</v>
      </c>
      <c r="E1533" s="3" t="s">
        <v>49</v>
      </c>
      <c r="F1533" s="4"/>
      <c r="G1533" s="2" t="str">
        <f>VLOOKUP($A1533,[1]products_2021_10_19_12_46_45!$A$3:$S$481,16,FALSE)</f>
        <v>Campera polar de abrigo, tipo policial y táctico._x000D_
Ideal para policías, penitenciarios, agentes de seguridad, etc.</v>
      </c>
      <c r="H1533" s="2" t="str">
        <f>IFERROR(VLOOKUP($A1533,[1]products_2021_10_19_12_46_45!$A$3:$S$481,17,FALSE),"")</f>
        <v>Bolsillos verticales con abrojo._x000D_
Insignia Argentina en hombro izquierdo._x000D_
Térmica._x000D_
Polar de alta densidad._x000D_
Super abrigada.</v>
      </c>
      <c r="I1533" s="2" t="str">
        <f>VLOOKUP($A1533,[1]products_2021_10_19_12_46_45!$A$3:$S$481,5,FALSE)</f>
        <v>Indumentaria militar</v>
      </c>
      <c r="J1533" s="2" t="str">
        <f>IFERROR(VLOOKUP($A1533,[1]products_2021_10_19_12_46_45!$A$3:$S$481,6,FALSE),"")</f>
        <v>Camperas Policiales y Seguridad Privada</v>
      </c>
      <c r="K1533" s="2" t="str">
        <f>IFERROR(VLOOKUP($A1533,[1]products_2021_10_19_12_46_45!$A$3:$S$481,7,FALSE),"")</f>
        <v/>
      </c>
      <c r="L1533" s="2" t="str">
        <f>IFERROR(VLOOKUP($A1533,[1]products_2021_10_19_12_46_45!$A$3:$S$481,8,FALSE),"")</f>
        <v/>
      </c>
      <c r="M1533" s="2" t="str">
        <f>IFERROR(VLOOKUP($A1533,[1]products_2021_10_19_12_46_45!$A$3:$S$481,9,FALSE),"")</f>
        <v>Americana, Campera, Polar, Seguridad, Táctico, Policial</v>
      </c>
      <c r="N1533" s="2">
        <f>IFERROR(VLOOKUP(C1533,[2]articulo!$A$1:$D$9000,4,FALSE),"")</f>
        <v>5199.99</v>
      </c>
      <c r="O1533" s="2" t="str">
        <f>VLOOKUP($A1533,[1]products_2021_10_19_12_46_45!$A$3:$S$481,18,FALSE)</f>
        <v>https://rerda.com/3049/campera-polar-policial-americana-azul.jpg,https://rerda.com/3050/campera-polar-policial-americana-azul.jpg,https://rerda.com/3051/campera-polar-policial-americana-azul.jpg,https://rerda.com/3052/campera-polar-policial-americana-azul.jpg</v>
      </c>
      <c r="P1533" s="2">
        <f>IFERROR(VLOOKUP(B1533,[3]stock!$A$1:$B$9000,2,FALSE),"0")</f>
        <v>3</v>
      </c>
      <c r="Q1533" s="2">
        <f>VLOOKUP($A1533,[1]products_2021_10_19_12_46_45!$A$3:$S$481,11,FALSE)</f>
        <v>5</v>
      </c>
      <c r="R1533" s="2">
        <f>VLOOKUP($A1533,[1]products_2021_10_19_12_46_45!$A$3:$S$481,12,FALSE)</f>
        <v>5</v>
      </c>
      <c r="S1533" s="2">
        <f>VLOOKUP($A1533,[1]products_2021_10_19_12_46_45!$A$3:$S$481,13,FALSE)</f>
        <v>5</v>
      </c>
      <c r="T1533" s="2">
        <f>VLOOKUP($A1533,[1]products_2021_10_19_12_46_45!$A$3:$S$481,14,FALSE)</f>
        <v>0.03</v>
      </c>
      <c r="U1533" s="2"/>
      <c r="V1533" s="2"/>
      <c r="W1533" s="2"/>
      <c r="X1533" s="2"/>
      <c r="Y1533" s="2"/>
      <c r="Z1533" s="2"/>
      <c r="AA1533" s="2"/>
      <c r="AB1533" s="2"/>
      <c r="AC1533" s="2"/>
      <c r="AD1533" s="2"/>
      <c r="AE1533" s="2"/>
      <c r="AF1533" s="2"/>
      <c r="AG1533" s="2"/>
      <c r="AH1533" s="2"/>
      <c r="AI1533" s="2"/>
      <c r="AJ1533" s="2"/>
      <c r="AK1533" s="2"/>
      <c r="AL1533" s="2"/>
      <c r="AM1533" s="2"/>
      <c r="AN1533" s="2"/>
      <c r="AO1533" s="2"/>
      <c r="AP1533" s="2"/>
      <c r="AQ1533" s="2"/>
      <c r="AR1533" s="2"/>
      <c r="AS1533" s="2"/>
    </row>
    <row r="1534" spans="1:45" hidden="1" x14ac:dyDescent="0.25">
      <c r="A1534" s="2">
        <v>657</v>
      </c>
      <c r="B1534" s="2">
        <v>510117005</v>
      </c>
      <c r="C1534" s="2">
        <f>VLOOKUP($A1534,[1]products_2021_10_19_12_46_45!$A$3:$S$481,3,FALSE)</f>
        <v>5101170</v>
      </c>
      <c r="D1534" s="2" t="str">
        <f>VLOOKUP($A1534,[1]products_2021_10_19_12_46_45!$A$3:$S$481,4,FALSE)</f>
        <v>Campera Polar Policial Americana Azul</v>
      </c>
      <c r="E1534" s="3" t="s">
        <v>50</v>
      </c>
      <c r="F1534" s="4"/>
      <c r="G1534" s="2" t="str">
        <f>VLOOKUP($A1534,[1]products_2021_10_19_12_46_45!$A$3:$S$481,16,FALSE)</f>
        <v>Campera polar de abrigo, tipo policial y táctico._x000D_
Ideal para policías, penitenciarios, agentes de seguridad, etc.</v>
      </c>
      <c r="H1534" s="2" t="str">
        <f>IFERROR(VLOOKUP($A1534,[1]products_2021_10_19_12_46_45!$A$3:$S$481,17,FALSE),"")</f>
        <v>Bolsillos verticales con abrojo._x000D_
Insignia Argentina en hombro izquierdo._x000D_
Térmica._x000D_
Polar de alta densidad._x000D_
Super abrigada.</v>
      </c>
      <c r="I1534" s="2" t="str">
        <f>VLOOKUP($A1534,[1]products_2021_10_19_12_46_45!$A$3:$S$481,5,FALSE)</f>
        <v>Indumentaria militar</v>
      </c>
      <c r="J1534" s="2" t="str">
        <f>IFERROR(VLOOKUP($A1534,[1]products_2021_10_19_12_46_45!$A$3:$S$481,6,FALSE),"")</f>
        <v>Camperas Policiales y Seguridad Privada</v>
      </c>
      <c r="K1534" s="2" t="str">
        <f>IFERROR(VLOOKUP($A1534,[1]products_2021_10_19_12_46_45!$A$3:$S$481,7,FALSE),"")</f>
        <v/>
      </c>
      <c r="L1534" s="2" t="str">
        <f>IFERROR(VLOOKUP($A1534,[1]products_2021_10_19_12_46_45!$A$3:$S$481,8,FALSE),"")</f>
        <v/>
      </c>
      <c r="M1534" s="2" t="str">
        <f>IFERROR(VLOOKUP($A1534,[1]products_2021_10_19_12_46_45!$A$3:$S$481,9,FALSE),"")</f>
        <v>Americana, Campera, Polar, Seguridad, Táctico, Policial</v>
      </c>
      <c r="N1534" s="2">
        <f>IFERROR(VLOOKUP(C1534,[2]articulo!$A$1:$D$9000,4,FALSE),"")</f>
        <v>5199.99</v>
      </c>
      <c r="O1534" s="2" t="str">
        <f>VLOOKUP($A1534,[1]products_2021_10_19_12_46_45!$A$3:$S$481,18,FALSE)</f>
        <v>https://rerda.com/3049/campera-polar-policial-americana-azul.jpg,https://rerda.com/3050/campera-polar-policial-americana-azul.jpg,https://rerda.com/3051/campera-polar-policial-americana-azul.jpg,https://rerda.com/3052/campera-polar-policial-americana-azul.jpg</v>
      </c>
      <c r="P1534" s="2">
        <f>IFERROR(VLOOKUP(B1534,[3]stock!$A$1:$B$9000,2,FALSE),"0")</f>
        <v>35</v>
      </c>
      <c r="Q1534" s="2">
        <f>VLOOKUP($A1534,[1]products_2021_10_19_12_46_45!$A$3:$S$481,11,FALSE)</f>
        <v>5</v>
      </c>
      <c r="R1534" s="2">
        <f>VLOOKUP($A1534,[1]products_2021_10_19_12_46_45!$A$3:$S$481,12,FALSE)</f>
        <v>5</v>
      </c>
      <c r="S1534" s="2">
        <f>VLOOKUP($A1534,[1]products_2021_10_19_12_46_45!$A$3:$S$481,13,FALSE)</f>
        <v>5</v>
      </c>
      <c r="T1534" s="2">
        <f>VLOOKUP($A1534,[1]products_2021_10_19_12_46_45!$A$3:$S$481,14,FALSE)</f>
        <v>0.03</v>
      </c>
      <c r="U1534" s="2"/>
      <c r="V1534" s="2"/>
      <c r="W1534" s="2"/>
      <c r="X1534" s="2"/>
      <c r="Y1534" s="2"/>
      <c r="Z1534" s="2"/>
      <c r="AA1534" s="2"/>
      <c r="AB1534" s="2"/>
      <c r="AC1534" s="2"/>
      <c r="AD1534" s="2"/>
      <c r="AE1534" s="2"/>
      <c r="AF1534" s="2"/>
      <c r="AG1534" s="2"/>
      <c r="AH1534" s="2"/>
      <c r="AI1534" s="2"/>
      <c r="AJ1534" s="2"/>
      <c r="AK1534" s="2"/>
      <c r="AL1534" s="2"/>
      <c r="AM1534" s="2"/>
      <c r="AN1534" s="2"/>
      <c r="AO1534" s="2"/>
      <c r="AP1534" s="2"/>
      <c r="AQ1534" s="2"/>
      <c r="AR1534" s="2"/>
      <c r="AS1534" s="2"/>
    </row>
    <row r="1535" spans="1:45" hidden="1" x14ac:dyDescent="0.25">
      <c r="A1535" s="2">
        <v>657</v>
      </c>
      <c r="B1535" s="2">
        <v>510117006</v>
      </c>
      <c r="C1535" s="2">
        <f>VLOOKUP($A1535,[1]products_2021_10_19_12_46_45!$A$3:$S$481,3,FALSE)</f>
        <v>5101170</v>
      </c>
      <c r="D1535" s="2" t="str">
        <f>VLOOKUP($A1535,[1]products_2021_10_19_12_46_45!$A$3:$S$481,4,FALSE)</f>
        <v>Campera Polar Policial Americana Azul</v>
      </c>
      <c r="E1535" s="3" t="s">
        <v>51</v>
      </c>
      <c r="F1535" s="4"/>
      <c r="G1535" s="2" t="str">
        <f>VLOOKUP($A1535,[1]products_2021_10_19_12_46_45!$A$3:$S$481,16,FALSE)</f>
        <v>Campera polar de abrigo, tipo policial y táctico._x000D_
Ideal para policías, penitenciarios, agentes de seguridad, etc.</v>
      </c>
      <c r="H1535" s="2" t="str">
        <f>IFERROR(VLOOKUP($A1535,[1]products_2021_10_19_12_46_45!$A$3:$S$481,17,FALSE),"")</f>
        <v>Bolsillos verticales con abrojo._x000D_
Insignia Argentina en hombro izquierdo._x000D_
Térmica._x000D_
Polar de alta densidad._x000D_
Super abrigada.</v>
      </c>
      <c r="I1535" s="2" t="str">
        <f>VLOOKUP($A1535,[1]products_2021_10_19_12_46_45!$A$3:$S$481,5,FALSE)</f>
        <v>Indumentaria militar</v>
      </c>
      <c r="J1535" s="2" t="str">
        <f>IFERROR(VLOOKUP($A1535,[1]products_2021_10_19_12_46_45!$A$3:$S$481,6,FALSE),"")</f>
        <v>Camperas Policiales y Seguridad Privada</v>
      </c>
      <c r="K1535" s="2" t="str">
        <f>IFERROR(VLOOKUP($A1535,[1]products_2021_10_19_12_46_45!$A$3:$S$481,7,FALSE),"")</f>
        <v/>
      </c>
      <c r="L1535" s="2" t="str">
        <f>IFERROR(VLOOKUP($A1535,[1]products_2021_10_19_12_46_45!$A$3:$S$481,8,FALSE),"")</f>
        <v/>
      </c>
      <c r="M1535" s="2" t="str">
        <f>IFERROR(VLOOKUP($A1535,[1]products_2021_10_19_12_46_45!$A$3:$S$481,9,FALSE),"")</f>
        <v>Americana, Campera, Polar, Seguridad, Táctico, Policial</v>
      </c>
      <c r="N1535" s="2">
        <f>IFERROR(VLOOKUP(C1535,[2]articulo!$A$1:$D$9000,4,FALSE),"")</f>
        <v>5199.99</v>
      </c>
      <c r="O1535" s="2" t="str">
        <f>VLOOKUP($A1535,[1]products_2021_10_19_12_46_45!$A$3:$S$481,18,FALSE)</f>
        <v>https://rerda.com/3049/campera-polar-policial-americana-azul.jpg,https://rerda.com/3050/campera-polar-policial-americana-azul.jpg,https://rerda.com/3051/campera-polar-policial-americana-azul.jpg,https://rerda.com/3052/campera-polar-policial-americana-azul.jpg</v>
      </c>
      <c r="P1535" s="2">
        <f>IFERROR(VLOOKUP(B1535,[3]stock!$A$1:$B$9000,2,FALSE),"0")</f>
        <v>17</v>
      </c>
      <c r="Q1535" s="2">
        <f>VLOOKUP($A1535,[1]products_2021_10_19_12_46_45!$A$3:$S$481,11,FALSE)</f>
        <v>5</v>
      </c>
      <c r="R1535" s="2">
        <f>VLOOKUP($A1535,[1]products_2021_10_19_12_46_45!$A$3:$S$481,12,FALSE)</f>
        <v>5</v>
      </c>
      <c r="S1535" s="2">
        <f>VLOOKUP($A1535,[1]products_2021_10_19_12_46_45!$A$3:$S$481,13,FALSE)</f>
        <v>5</v>
      </c>
      <c r="T1535" s="2">
        <f>VLOOKUP($A1535,[1]products_2021_10_19_12_46_45!$A$3:$S$481,14,FALSE)</f>
        <v>0.03</v>
      </c>
      <c r="U1535" s="2"/>
      <c r="V1535" s="2"/>
      <c r="W1535" s="2"/>
      <c r="X1535" s="2"/>
      <c r="Y1535" s="2"/>
      <c r="Z1535" s="2"/>
      <c r="AA1535" s="2"/>
      <c r="AB1535" s="2"/>
      <c r="AC1535" s="2"/>
      <c r="AD1535" s="2"/>
      <c r="AE1535" s="2"/>
      <c r="AF1535" s="2"/>
      <c r="AG1535" s="2"/>
      <c r="AH1535" s="2"/>
      <c r="AI1535" s="2"/>
      <c r="AJ1535" s="2"/>
      <c r="AK1535" s="2"/>
      <c r="AL1535" s="2"/>
      <c r="AM1535" s="2"/>
      <c r="AN1535" s="2"/>
      <c r="AO1535" s="2"/>
      <c r="AP1535" s="2"/>
      <c r="AQ1535" s="2"/>
      <c r="AR1535" s="2"/>
      <c r="AS1535" s="2"/>
    </row>
    <row r="1536" spans="1:45" hidden="1" x14ac:dyDescent="0.25">
      <c r="A1536" s="2">
        <v>657</v>
      </c>
      <c r="B1536" s="2">
        <v>510117007</v>
      </c>
      <c r="C1536" s="2">
        <f>VLOOKUP($A1536,[1]products_2021_10_19_12_46_45!$A$3:$S$481,3,FALSE)</f>
        <v>5101170</v>
      </c>
      <c r="D1536" s="2" t="str">
        <f>VLOOKUP($A1536,[1]products_2021_10_19_12_46_45!$A$3:$S$481,4,FALSE)</f>
        <v>Campera Polar Policial Americana Azul</v>
      </c>
      <c r="E1536" s="3" t="s">
        <v>57</v>
      </c>
      <c r="F1536" s="4"/>
      <c r="G1536" s="2" t="str">
        <f>VLOOKUP($A1536,[1]products_2021_10_19_12_46_45!$A$3:$S$481,16,FALSE)</f>
        <v>Campera polar de abrigo, tipo policial y táctico._x000D_
Ideal para policías, penitenciarios, agentes de seguridad, etc.</v>
      </c>
      <c r="H1536" s="2" t="str">
        <f>IFERROR(VLOOKUP($A1536,[1]products_2021_10_19_12_46_45!$A$3:$S$481,17,FALSE),"")</f>
        <v>Bolsillos verticales con abrojo._x000D_
Insignia Argentina en hombro izquierdo._x000D_
Térmica._x000D_
Polar de alta densidad._x000D_
Super abrigada.</v>
      </c>
      <c r="I1536" s="2" t="str">
        <f>VLOOKUP($A1536,[1]products_2021_10_19_12_46_45!$A$3:$S$481,5,FALSE)</f>
        <v>Indumentaria militar</v>
      </c>
      <c r="J1536" s="2" t="str">
        <f>IFERROR(VLOOKUP($A1536,[1]products_2021_10_19_12_46_45!$A$3:$S$481,6,FALSE),"")</f>
        <v>Camperas Policiales y Seguridad Privada</v>
      </c>
      <c r="K1536" s="2" t="str">
        <f>IFERROR(VLOOKUP($A1536,[1]products_2021_10_19_12_46_45!$A$3:$S$481,7,FALSE),"")</f>
        <v/>
      </c>
      <c r="L1536" s="2" t="str">
        <f>IFERROR(VLOOKUP($A1536,[1]products_2021_10_19_12_46_45!$A$3:$S$481,8,FALSE),"")</f>
        <v/>
      </c>
      <c r="M1536" s="2" t="str">
        <f>IFERROR(VLOOKUP($A1536,[1]products_2021_10_19_12_46_45!$A$3:$S$481,9,FALSE),"")</f>
        <v>Americana, Campera, Polar, Seguridad, Táctico, Policial</v>
      </c>
      <c r="N1536" s="2">
        <f>IFERROR(VLOOKUP(C1536,[2]articulo!$A$1:$D$9000,4,FALSE),"")</f>
        <v>5199.99</v>
      </c>
      <c r="O1536" s="2" t="str">
        <f>VLOOKUP($A1536,[1]products_2021_10_19_12_46_45!$A$3:$S$481,18,FALSE)</f>
        <v>https://rerda.com/3049/campera-polar-policial-americana-azul.jpg,https://rerda.com/3050/campera-polar-policial-americana-azul.jpg,https://rerda.com/3051/campera-polar-policial-americana-azul.jpg,https://rerda.com/3052/campera-polar-policial-americana-azul.jpg</v>
      </c>
      <c r="P1536" s="2">
        <f>IFERROR(VLOOKUP(B1536,[3]stock!$A$1:$B$9000,2,FALSE),"0")</f>
        <v>17</v>
      </c>
      <c r="Q1536" s="2">
        <f>VLOOKUP($A1536,[1]products_2021_10_19_12_46_45!$A$3:$S$481,11,FALSE)</f>
        <v>5</v>
      </c>
      <c r="R1536" s="2">
        <f>VLOOKUP($A1536,[1]products_2021_10_19_12_46_45!$A$3:$S$481,12,FALSE)</f>
        <v>5</v>
      </c>
      <c r="S1536" s="2">
        <f>VLOOKUP($A1536,[1]products_2021_10_19_12_46_45!$A$3:$S$481,13,FALSE)</f>
        <v>5</v>
      </c>
      <c r="T1536" s="2">
        <f>VLOOKUP($A1536,[1]products_2021_10_19_12_46_45!$A$3:$S$481,14,FALSE)</f>
        <v>0.03</v>
      </c>
      <c r="U1536" s="2"/>
      <c r="V1536" s="2"/>
      <c r="W1536" s="2"/>
      <c r="X1536" s="2"/>
      <c r="Y1536" s="2"/>
      <c r="Z1536" s="2"/>
      <c r="AA1536" s="2"/>
      <c r="AB1536" s="2"/>
      <c r="AC1536" s="2"/>
      <c r="AD1536" s="2"/>
      <c r="AE1536" s="2"/>
      <c r="AF1536" s="2"/>
      <c r="AG1536" s="2"/>
      <c r="AH1536" s="2"/>
      <c r="AI1536" s="2"/>
      <c r="AJ1536" s="2"/>
      <c r="AK1536" s="2"/>
      <c r="AL1536" s="2"/>
      <c r="AM1536" s="2"/>
      <c r="AN1536" s="2"/>
      <c r="AO1536" s="2"/>
      <c r="AP1536" s="2"/>
      <c r="AQ1536" s="2"/>
      <c r="AR1536" s="2"/>
      <c r="AS1536" s="2"/>
    </row>
    <row r="1537" spans="1:45" hidden="1" x14ac:dyDescent="0.25">
      <c r="A1537" s="2">
        <v>25</v>
      </c>
      <c r="B1537" s="2">
        <v>510117100</v>
      </c>
      <c r="C1537" s="2">
        <f>VLOOKUP($A1537,[1]products_2021_10_19_12_46_45!$A$3:$S$481,3,FALSE)</f>
        <v>5101171</v>
      </c>
      <c r="D1537" s="2" t="str">
        <f>VLOOKUP($A1537,[1]products_2021_10_19_12_46_45!$A$3:$S$481,4,FALSE)</f>
        <v>Campera Polar Americana Negra</v>
      </c>
      <c r="E1537" s="3" t="s">
        <v>45</v>
      </c>
      <c r="F1537" s="4"/>
      <c r="G1537" s="2" t="str">
        <f>VLOOKUP($A1537,[1]products_2021_10_19_12_46_45!$A$3:$S$481,16,FALSE)</f>
        <v>Campera polar de abrigo, tipo policial y táctico._x000D_
Ideal para policías, penitenciarios, agentes de seguridad, etc.</v>
      </c>
      <c r="H1537" s="2" t="str">
        <f>IFERROR(VLOOKUP($A1537,[1]products_2021_10_19_12_46_45!$A$3:$S$481,17,FALSE),"")</f>
        <v>Bolsillos verticales con abrojo._x000D_
Insignia Argentina en hombro izquierdo._x000D_
Térmica._x000D_
Polar de alta densidad._x000D_
Super abrigada.</v>
      </c>
      <c r="I1537" s="2" t="str">
        <f>VLOOKUP($A1537,[1]products_2021_10_19_12_46_45!$A$3:$S$481,5,FALSE)</f>
        <v>Indumentaria militar</v>
      </c>
      <c r="J1537" s="2" t="str">
        <f>IFERROR(VLOOKUP($A1537,[1]products_2021_10_19_12_46_45!$A$3:$S$481,6,FALSE),"")</f>
        <v>Camperas Policiales y Seguridad Privada</v>
      </c>
      <c r="K1537" s="2" t="str">
        <f>IFERROR(VLOOKUP($A1537,[1]products_2021_10_19_12_46_45!$A$3:$S$481,7,FALSE),"")</f>
        <v/>
      </c>
      <c r="L1537" s="2" t="str">
        <f>IFERROR(VLOOKUP($A1537,[1]products_2021_10_19_12_46_45!$A$3:$S$481,8,FALSE),"")</f>
        <v/>
      </c>
      <c r="M1537" s="2" t="str">
        <f>IFERROR(VLOOKUP($A1537,[1]products_2021_10_19_12_46_45!$A$3:$S$481,9,FALSE),"")</f>
        <v>Americana, Campera, PSA, Polar, Seguridad</v>
      </c>
      <c r="N1537" s="2">
        <f>IFERROR(VLOOKUP(C1537,[2]articulo!$A$1:$D$9000,4,FALSE),"")</f>
        <v>5199.99</v>
      </c>
      <c r="O1537" s="2" t="str">
        <f>VLOOKUP($A1537,[1]products_2021_10_19_12_46_45!$A$3:$S$481,18,FALSE)</f>
        <v>https://rerda.com/876/campera-polar-americana-negra.jpg,https://rerda.com/875/campera-polar-americana-negra.jpg,https://rerda.com/877/campera-polar-americana-negra.jpg</v>
      </c>
      <c r="P1537" s="2">
        <f>IFERROR(VLOOKUP(B1537,[3]stock!$A$1:$B$9000,2,FALSE),"0")</f>
        <v>20</v>
      </c>
      <c r="Q1537" s="2">
        <f>VLOOKUP($A1537,[1]products_2021_10_19_12_46_45!$A$3:$S$481,11,FALSE)</f>
        <v>5</v>
      </c>
      <c r="R1537" s="2">
        <f>VLOOKUP($A1537,[1]products_2021_10_19_12_46_45!$A$3:$S$481,12,FALSE)</f>
        <v>5</v>
      </c>
      <c r="S1537" s="2">
        <f>VLOOKUP($A1537,[1]products_2021_10_19_12_46_45!$A$3:$S$481,13,FALSE)</f>
        <v>5</v>
      </c>
      <c r="T1537" s="2">
        <f>VLOOKUP($A1537,[1]products_2021_10_19_12_46_45!$A$3:$S$481,14,FALSE)</f>
        <v>0.03</v>
      </c>
      <c r="U1537" s="2"/>
      <c r="V1537" s="2"/>
      <c r="W1537" s="2"/>
      <c r="X1537" s="2"/>
      <c r="Y1537" s="2"/>
      <c r="Z1537" s="2"/>
      <c r="AA1537" s="2"/>
      <c r="AB1537" s="2"/>
      <c r="AC1537" s="2"/>
      <c r="AD1537" s="2"/>
      <c r="AE1537" s="2"/>
      <c r="AF1537" s="2"/>
      <c r="AG1537" s="2"/>
      <c r="AH1537" s="2"/>
      <c r="AI1537" s="2"/>
      <c r="AJ1537" s="2"/>
      <c r="AK1537" s="2"/>
      <c r="AL1537" s="2"/>
      <c r="AM1537" s="2"/>
      <c r="AN1537" s="2"/>
      <c r="AO1537" s="2"/>
      <c r="AP1537" s="2"/>
      <c r="AQ1537" s="2"/>
      <c r="AR1537" s="2"/>
      <c r="AS1537" s="2"/>
    </row>
    <row r="1538" spans="1:45" hidden="1" x14ac:dyDescent="0.25">
      <c r="A1538" s="2">
        <v>25</v>
      </c>
      <c r="B1538" s="2">
        <v>510117101</v>
      </c>
      <c r="C1538" s="2">
        <f>VLOOKUP($A1538,[1]products_2021_10_19_12_46_45!$A$3:$S$481,3,FALSE)</f>
        <v>5101171</v>
      </c>
      <c r="D1538" s="2" t="str">
        <f>VLOOKUP($A1538,[1]products_2021_10_19_12_46_45!$A$3:$S$481,4,FALSE)</f>
        <v>Campera Polar Americana Negra</v>
      </c>
      <c r="E1538" s="3" t="s">
        <v>46</v>
      </c>
      <c r="F1538" s="4"/>
      <c r="G1538" s="2" t="str">
        <f>VLOOKUP($A1538,[1]products_2021_10_19_12_46_45!$A$3:$S$481,16,FALSE)</f>
        <v>Campera polar de abrigo, tipo policial y táctico._x000D_
Ideal para policías, penitenciarios, agentes de seguridad, etc.</v>
      </c>
      <c r="H1538" s="2" t="str">
        <f>IFERROR(VLOOKUP($A1538,[1]products_2021_10_19_12_46_45!$A$3:$S$481,17,FALSE),"")</f>
        <v>Bolsillos verticales con abrojo._x000D_
Insignia Argentina en hombro izquierdo._x000D_
Térmica._x000D_
Polar de alta densidad._x000D_
Super abrigada.</v>
      </c>
      <c r="I1538" s="2" t="str">
        <f>VLOOKUP($A1538,[1]products_2021_10_19_12_46_45!$A$3:$S$481,5,FALSE)</f>
        <v>Indumentaria militar</v>
      </c>
      <c r="J1538" s="2" t="str">
        <f>IFERROR(VLOOKUP($A1538,[1]products_2021_10_19_12_46_45!$A$3:$S$481,6,FALSE),"")</f>
        <v>Camperas Policiales y Seguridad Privada</v>
      </c>
      <c r="K1538" s="2" t="str">
        <f>IFERROR(VLOOKUP($A1538,[1]products_2021_10_19_12_46_45!$A$3:$S$481,7,FALSE),"")</f>
        <v/>
      </c>
      <c r="L1538" s="2" t="str">
        <f>IFERROR(VLOOKUP($A1538,[1]products_2021_10_19_12_46_45!$A$3:$S$481,8,FALSE),"")</f>
        <v/>
      </c>
      <c r="M1538" s="2" t="str">
        <f>IFERROR(VLOOKUP($A1538,[1]products_2021_10_19_12_46_45!$A$3:$S$481,9,FALSE),"")</f>
        <v>Americana, Campera, PSA, Polar, Seguridad</v>
      </c>
      <c r="N1538" s="2">
        <f>IFERROR(VLOOKUP(C1538,[2]articulo!$A$1:$D$9000,4,FALSE),"")</f>
        <v>5199.99</v>
      </c>
      <c r="O1538" s="2" t="str">
        <f>VLOOKUP($A1538,[1]products_2021_10_19_12_46_45!$A$3:$S$481,18,FALSE)</f>
        <v>https://rerda.com/876/campera-polar-americana-negra.jpg,https://rerda.com/875/campera-polar-americana-negra.jpg,https://rerda.com/877/campera-polar-americana-negra.jpg</v>
      </c>
      <c r="P1538" s="2">
        <f>IFERROR(VLOOKUP(B1538,[3]stock!$A$1:$B$9000,2,FALSE),"0")</f>
        <v>27</v>
      </c>
      <c r="Q1538" s="2">
        <f>VLOOKUP($A1538,[1]products_2021_10_19_12_46_45!$A$3:$S$481,11,FALSE)</f>
        <v>5</v>
      </c>
      <c r="R1538" s="2">
        <f>VLOOKUP($A1538,[1]products_2021_10_19_12_46_45!$A$3:$S$481,12,FALSE)</f>
        <v>5</v>
      </c>
      <c r="S1538" s="2">
        <f>VLOOKUP($A1538,[1]products_2021_10_19_12_46_45!$A$3:$S$481,13,FALSE)</f>
        <v>5</v>
      </c>
      <c r="T1538" s="2">
        <f>VLOOKUP($A1538,[1]products_2021_10_19_12_46_45!$A$3:$S$481,14,FALSE)</f>
        <v>0.03</v>
      </c>
      <c r="U1538" s="2"/>
      <c r="V1538" s="2"/>
      <c r="W1538" s="2"/>
      <c r="X1538" s="2"/>
      <c r="Y1538" s="2"/>
      <c r="Z1538" s="2"/>
      <c r="AA1538" s="2"/>
      <c r="AB1538" s="2"/>
      <c r="AC1538" s="2"/>
      <c r="AD1538" s="2"/>
      <c r="AE1538" s="2"/>
      <c r="AF1538" s="2"/>
      <c r="AG1538" s="2"/>
      <c r="AH1538" s="2"/>
      <c r="AI1538" s="2"/>
      <c r="AJ1538" s="2"/>
      <c r="AK1538" s="2"/>
      <c r="AL1538" s="2"/>
      <c r="AM1538" s="2"/>
      <c r="AN1538" s="2"/>
      <c r="AO1538" s="2"/>
      <c r="AP1538" s="2"/>
      <c r="AQ1538" s="2"/>
      <c r="AR1538" s="2"/>
      <c r="AS1538" s="2"/>
    </row>
    <row r="1539" spans="1:45" hidden="1" x14ac:dyDescent="0.25">
      <c r="A1539" s="2">
        <v>25</v>
      </c>
      <c r="B1539" s="2">
        <v>510117102</v>
      </c>
      <c r="C1539" s="2">
        <f>VLOOKUP($A1539,[1]products_2021_10_19_12_46_45!$A$3:$S$481,3,FALSE)</f>
        <v>5101171</v>
      </c>
      <c r="D1539" s="2" t="str">
        <f>VLOOKUP($A1539,[1]products_2021_10_19_12_46_45!$A$3:$S$481,4,FALSE)</f>
        <v>Campera Polar Americana Negra</v>
      </c>
      <c r="E1539" s="3" t="s">
        <v>47</v>
      </c>
      <c r="F1539" s="4"/>
      <c r="G1539" s="2" t="str">
        <f>VLOOKUP($A1539,[1]products_2021_10_19_12_46_45!$A$3:$S$481,16,FALSE)</f>
        <v>Campera polar de abrigo, tipo policial y táctico._x000D_
Ideal para policías, penitenciarios, agentes de seguridad, etc.</v>
      </c>
      <c r="H1539" s="2" t="str">
        <f>IFERROR(VLOOKUP($A1539,[1]products_2021_10_19_12_46_45!$A$3:$S$481,17,FALSE),"")</f>
        <v>Bolsillos verticales con abrojo._x000D_
Insignia Argentina en hombro izquierdo._x000D_
Térmica._x000D_
Polar de alta densidad._x000D_
Super abrigada.</v>
      </c>
      <c r="I1539" s="2" t="str">
        <f>VLOOKUP($A1539,[1]products_2021_10_19_12_46_45!$A$3:$S$481,5,FALSE)</f>
        <v>Indumentaria militar</v>
      </c>
      <c r="J1539" s="2" t="str">
        <f>IFERROR(VLOOKUP($A1539,[1]products_2021_10_19_12_46_45!$A$3:$S$481,6,FALSE),"")</f>
        <v>Camperas Policiales y Seguridad Privada</v>
      </c>
      <c r="K1539" s="2" t="str">
        <f>IFERROR(VLOOKUP($A1539,[1]products_2021_10_19_12_46_45!$A$3:$S$481,7,FALSE),"")</f>
        <v/>
      </c>
      <c r="L1539" s="2" t="str">
        <f>IFERROR(VLOOKUP($A1539,[1]products_2021_10_19_12_46_45!$A$3:$S$481,8,FALSE),"")</f>
        <v/>
      </c>
      <c r="M1539" s="2" t="str">
        <f>IFERROR(VLOOKUP($A1539,[1]products_2021_10_19_12_46_45!$A$3:$S$481,9,FALSE),"")</f>
        <v>Americana, Campera, PSA, Polar, Seguridad</v>
      </c>
      <c r="N1539" s="2">
        <f>IFERROR(VLOOKUP(C1539,[2]articulo!$A$1:$D$9000,4,FALSE),"")</f>
        <v>5199.99</v>
      </c>
      <c r="O1539" s="2" t="str">
        <f>VLOOKUP($A1539,[1]products_2021_10_19_12_46_45!$A$3:$S$481,18,FALSE)</f>
        <v>https://rerda.com/876/campera-polar-americana-negra.jpg,https://rerda.com/875/campera-polar-americana-negra.jpg,https://rerda.com/877/campera-polar-americana-negra.jpg</v>
      </c>
      <c r="P1539" s="2">
        <f>IFERROR(VLOOKUP(B1539,[3]stock!$A$1:$B$9000,2,FALSE),"0")</f>
        <v>36</v>
      </c>
      <c r="Q1539" s="2">
        <f>VLOOKUP($A1539,[1]products_2021_10_19_12_46_45!$A$3:$S$481,11,FALSE)</f>
        <v>5</v>
      </c>
      <c r="R1539" s="2">
        <f>VLOOKUP($A1539,[1]products_2021_10_19_12_46_45!$A$3:$S$481,12,FALSE)</f>
        <v>5</v>
      </c>
      <c r="S1539" s="2">
        <f>VLOOKUP($A1539,[1]products_2021_10_19_12_46_45!$A$3:$S$481,13,FALSE)</f>
        <v>5</v>
      </c>
      <c r="T1539" s="2">
        <f>VLOOKUP($A1539,[1]products_2021_10_19_12_46_45!$A$3:$S$481,14,FALSE)</f>
        <v>0.03</v>
      </c>
      <c r="U1539" s="2"/>
      <c r="V1539" s="2"/>
      <c r="W1539" s="2"/>
      <c r="X1539" s="2"/>
      <c r="Y1539" s="2"/>
      <c r="Z1539" s="2"/>
      <c r="AA1539" s="2"/>
      <c r="AB1539" s="2"/>
      <c r="AC1539" s="2"/>
      <c r="AD1539" s="2"/>
      <c r="AE1539" s="2"/>
      <c r="AF1539" s="2"/>
      <c r="AG1539" s="2"/>
      <c r="AH1539" s="2"/>
      <c r="AI1539" s="2"/>
      <c r="AJ1539" s="2"/>
      <c r="AK1539" s="2"/>
      <c r="AL1539" s="2"/>
      <c r="AM1539" s="2"/>
      <c r="AN1539" s="2"/>
      <c r="AO1539" s="2"/>
      <c r="AP1539" s="2"/>
      <c r="AQ1539" s="2"/>
      <c r="AR1539" s="2"/>
      <c r="AS1539" s="2"/>
    </row>
    <row r="1540" spans="1:45" hidden="1" x14ac:dyDescent="0.25">
      <c r="A1540" s="2">
        <v>25</v>
      </c>
      <c r="B1540" s="2">
        <v>510117103</v>
      </c>
      <c r="C1540" s="2">
        <f>VLOOKUP($A1540,[1]products_2021_10_19_12_46_45!$A$3:$S$481,3,FALSE)</f>
        <v>5101171</v>
      </c>
      <c r="D1540" s="2" t="str">
        <f>VLOOKUP($A1540,[1]products_2021_10_19_12_46_45!$A$3:$S$481,4,FALSE)</f>
        <v>Campera Polar Americana Negra</v>
      </c>
      <c r="E1540" s="3" t="s">
        <v>48</v>
      </c>
      <c r="F1540" s="4"/>
      <c r="G1540" s="2" t="str">
        <f>VLOOKUP($A1540,[1]products_2021_10_19_12_46_45!$A$3:$S$481,16,FALSE)</f>
        <v>Campera polar de abrigo, tipo policial y táctico._x000D_
Ideal para policías, penitenciarios, agentes de seguridad, etc.</v>
      </c>
      <c r="H1540" s="2" t="str">
        <f>IFERROR(VLOOKUP($A1540,[1]products_2021_10_19_12_46_45!$A$3:$S$481,17,FALSE),"")</f>
        <v>Bolsillos verticales con abrojo._x000D_
Insignia Argentina en hombro izquierdo._x000D_
Térmica._x000D_
Polar de alta densidad._x000D_
Super abrigada.</v>
      </c>
      <c r="I1540" s="2" t="str">
        <f>VLOOKUP($A1540,[1]products_2021_10_19_12_46_45!$A$3:$S$481,5,FALSE)</f>
        <v>Indumentaria militar</v>
      </c>
      <c r="J1540" s="2" t="str">
        <f>IFERROR(VLOOKUP($A1540,[1]products_2021_10_19_12_46_45!$A$3:$S$481,6,FALSE),"")</f>
        <v>Camperas Policiales y Seguridad Privada</v>
      </c>
      <c r="K1540" s="2" t="str">
        <f>IFERROR(VLOOKUP($A1540,[1]products_2021_10_19_12_46_45!$A$3:$S$481,7,FALSE),"")</f>
        <v/>
      </c>
      <c r="L1540" s="2" t="str">
        <f>IFERROR(VLOOKUP($A1540,[1]products_2021_10_19_12_46_45!$A$3:$S$481,8,FALSE),"")</f>
        <v/>
      </c>
      <c r="M1540" s="2" t="str">
        <f>IFERROR(VLOOKUP($A1540,[1]products_2021_10_19_12_46_45!$A$3:$S$481,9,FALSE),"")</f>
        <v>Americana, Campera, PSA, Polar, Seguridad</v>
      </c>
      <c r="N1540" s="2">
        <f>IFERROR(VLOOKUP(C1540,[2]articulo!$A$1:$D$9000,4,FALSE),"")</f>
        <v>5199.99</v>
      </c>
      <c r="O1540" s="2" t="str">
        <f>VLOOKUP($A1540,[1]products_2021_10_19_12_46_45!$A$3:$S$481,18,FALSE)</f>
        <v>https://rerda.com/876/campera-polar-americana-negra.jpg,https://rerda.com/875/campera-polar-americana-negra.jpg,https://rerda.com/877/campera-polar-americana-negra.jpg</v>
      </c>
      <c r="P1540" s="2">
        <f>IFERROR(VLOOKUP(B1540,[3]stock!$A$1:$B$9000,2,FALSE),"0")</f>
        <v>42</v>
      </c>
      <c r="Q1540" s="2">
        <f>VLOOKUP($A1540,[1]products_2021_10_19_12_46_45!$A$3:$S$481,11,FALSE)</f>
        <v>5</v>
      </c>
      <c r="R1540" s="2">
        <f>VLOOKUP($A1540,[1]products_2021_10_19_12_46_45!$A$3:$S$481,12,FALSE)</f>
        <v>5</v>
      </c>
      <c r="S1540" s="2">
        <f>VLOOKUP($A1540,[1]products_2021_10_19_12_46_45!$A$3:$S$481,13,FALSE)</f>
        <v>5</v>
      </c>
      <c r="T1540" s="2">
        <f>VLOOKUP($A1540,[1]products_2021_10_19_12_46_45!$A$3:$S$481,14,FALSE)</f>
        <v>0.03</v>
      </c>
      <c r="U1540" s="2"/>
      <c r="V1540" s="2"/>
      <c r="W1540" s="2"/>
      <c r="X1540" s="2"/>
      <c r="Y1540" s="2"/>
      <c r="Z1540" s="2"/>
      <c r="AA1540" s="2"/>
      <c r="AB1540" s="2"/>
      <c r="AC1540" s="2"/>
      <c r="AD1540" s="2"/>
      <c r="AE1540" s="2"/>
      <c r="AF1540" s="2"/>
      <c r="AG1540" s="2"/>
      <c r="AH1540" s="2"/>
      <c r="AI1540" s="2"/>
      <c r="AJ1540" s="2"/>
      <c r="AK1540" s="2"/>
      <c r="AL1540" s="2"/>
      <c r="AM1540" s="2"/>
      <c r="AN1540" s="2"/>
      <c r="AO1540" s="2"/>
      <c r="AP1540" s="2"/>
      <c r="AQ1540" s="2"/>
      <c r="AR1540" s="2"/>
      <c r="AS1540" s="2"/>
    </row>
    <row r="1541" spans="1:45" hidden="1" x14ac:dyDescent="0.25">
      <c r="A1541" s="2">
        <v>25</v>
      </c>
      <c r="B1541" s="2">
        <v>510117104</v>
      </c>
      <c r="C1541" s="2">
        <f>VLOOKUP($A1541,[1]products_2021_10_19_12_46_45!$A$3:$S$481,3,FALSE)</f>
        <v>5101171</v>
      </c>
      <c r="D1541" s="2" t="str">
        <f>VLOOKUP($A1541,[1]products_2021_10_19_12_46_45!$A$3:$S$481,4,FALSE)</f>
        <v>Campera Polar Americana Negra</v>
      </c>
      <c r="E1541" s="3" t="s">
        <v>49</v>
      </c>
      <c r="F1541" s="4"/>
      <c r="G1541" s="2" t="str">
        <f>VLOOKUP($A1541,[1]products_2021_10_19_12_46_45!$A$3:$S$481,16,FALSE)</f>
        <v>Campera polar de abrigo, tipo policial y táctico._x000D_
Ideal para policías, penitenciarios, agentes de seguridad, etc.</v>
      </c>
      <c r="H1541" s="2" t="str">
        <f>IFERROR(VLOOKUP($A1541,[1]products_2021_10_19_12_46_45!$A$3:$S$481,17,FALSE),"")</f>
        <v>Bolsillos verticales con abrojo._x000D_
Insignia Argentina en hombro izquierdo._x000D_
Térmica._x000D_
Polar de alta densidad._x000D_
Super abrigada.</v>
      </c>
      <c r="I1541" s="2" t="str">
        <f>VLOOKUP($A1541,[1]products_2021_10_19_12_46_45!$A$3:$S$481,5,FALSE)</f>
        <v>Indumentaria militar</v>
      </c>
      <c r="J1541" s="2" t="str">
        <f>IFERROR(VLOOKUP($A1541,[1]products_2021_10_19_12_46_45!$A$3:$S$481,6,FALSE),"")</f>
        <v>Camperas Policiales y Seguridad Privada</v>
      </c>
      <c r="K1541" s="2" t="str">
        <f>IFERROR(VLOOKUP($A1541,[1]products_2021_10_19_12_46_45!$A$3:$S$481,7,FALSE),"")</f>
        <v/>
      </c>
      <c r="L1541" s="2" t="str">
        <f>IFERROR(VLOOKUP($A1541,[1]products_2021_10_19_12_46_45!$A$3:$S$481,8,FALSE),"")</f>
        <v/>
      </c>
      <c r="M1541" s="2" t="str">
        <f>IFERROR(VLOOKUP($A1541,[1]products_2021_10_19_12_46_45!$A$3:$S$481,9,FALSE),"")</f>
        <v>Americana, Campera, PSA, Polar, Seguridad</v>
      </c>
      <c r="N1541" s="2">
        <f>IFERROR(VLOOKUP(C1541,[2]articulo!$A$1:$D$9000,4,FALSE),"")</f>
        <v>5199.99</v>
      </c>
      <c r="O1541" s="2" t="str">
        <f>VLOOKUP($A1541,[1]products_2021_10_19_12_46_45!$A$3:$S$481,18,FALSE)</f>
        <v>https://rerda.com/876/campera-polar-americana-negra.jpg,https://rerda.com/875/campera-polar-americana-negra.jpg,https://rerda.com/877/campera-polar-americana-negra.jpg</v>
      </c>
      <c r="P1541" s="2">
        <f>IFERROR(VLOOKUP(B1541,[3]stock!$A$1:$B$9000,2,FALSE),"0")</f>
        <v>24</v>
      </c>
      <c r="Q1541" s="2">
        <f>VLOOKUP($A1541,[1]products_2021_10_19_12_46_45!$A$3:$S$481,11,FALSE)</f>
        <v>5</v>
      </c>
      <c r="R1541" s="2">
        <f>VLOOKUP($A1541,[1]products_2021_10_19_12_46_45!$A$3:$S$481,12,FALSE)</f>
        <v>5</v>
      </c>
      <c r="S1541" s="2">
        <f>VLOOKUP($A1541,[1]products_2021_10_19_12_46_45!$A$3:$S$481,13,FALSE)</f>
        <v>5</v>
      </c>
      <c r="T1541" s="2">
        <f>VLOOKUP($A1541,[1]products_2021_10_19_12_46_45!$A$3:$S$481,14,FALSE)</f>
        <v>0.03</v>
      </c>
      <c r="U1541" s="2"/>
      <c r="V1541" s="2"/>
      <c r="W1541" s="2"/>
      <c r="X1541" s="2"/>
      <c r="Y1541" s="2"/>
      <c r="Z1541" s="2"/>
      <c r="AA1541" s="2"/>
      <c r="AB1541" s="2"/>
      <c r="AC1541" s="2"/>
      <c r="AD1541" s="2"/>
      <c r="AE1541" s="2"/>
      <c r="AF1541" s="2"/>
      <c r="AG1541" s="2"/>
      <c r="AH1541" s="2"/>
      <c r="AI1541" s="2"/>
      <c r="AJ1541" s="2"/>
      <c r="AK1541" s="2"/>
      <c r="AL1541" s="2"/>
      <c r="AM1541" s="2"/>
      <c r="AN1541" s="2"/>
      <c r="AO1541" s="2"/>
      <c r="AP1541" s="2"/>
      <c r="AQ1541" s="2"/>
      <c r="AR1541" s="2"/>
      <c r="AS1541" s="2"/>
    </row>
    <row r="1542" spans="1:45" hidden="1" x14ac:dyDescent="0.25">
      <c r="A1542" s="2">
        <v>25</v>
      </c>
      <c r="B1542" s="2">
        <v>510117105</v>
      </c>
      <c r="C1542" s="2">
        <f>VLOOKUP($A1542,[1]products_2021_10_19_12_46_45!$A$3:$S$481,3,FALSE)</f>
        <v>5101171</v>
      </c>
      <c r="D1542" s="2" t="str">
        <f>VLOOKUP($A1542,[1]products_2021_10_19_12_46_45!$A$3:$S$481,4,FALSE)</f>
        <v>Campera Polar Americana Negra</v>
      </c>
      <c r="E1542" s="3" t="s">
        <v>50</v>
      </c>
      <c r="F1542" s="4"/>
      <c r="G1542" s="2" t="str">
        <f>VLOOKUP($A1542,[1]products_2021_10_19_12_46_45!$A$3:$S$481,16,FALSE)</f>
        <v>Campera polar de abrigo, tipo policial y táctico._x000D_
Ideal para policías, penitenciarios, agentes de seguridad, etc.</v>
      </c>
      <c r="H1542" s="2" t="str">
        <f>IFERROR(VLOOKUP($A1542,[1]products_2021_10_19_12_46_45!$A$3:$S$481,17,FALSE),"")</f>
        <v>Bolsillos verticales con abrojo._x000D_
Insignia Argentina en hombro izquierdo._x000D_
Térmica._x000D_
Polar de alta densidad._x000D_
Super abrigada.</v>
      </c>
      <c r="I1542" s="2" t="str">
        <f>VLOOKUP($A1542,[1]products_2021_10_19_12_46_45!$A$3:$S$481,5,FALSE)</f>
        <v>Indumentaria militar</v>
      </c>
      <c r="J1542" s="2" t="str">
        <f>IFERROR(VLOOKUP($A1542,[1]products_2021_10_19_12_46_45!$A$3:$S$481,6,FALSE),"")</f>
        <v>Camperas Policiales y Seguridad Privada</v>
      </c>
      <c r="K1542" s="2" t="str">
        <f>IFERROR(VLOOKUP($A1542,[1]products_2021_10_19_12_46_45!$A$3:$S$481,7,FALSE),"")</f>
        <v/>
      </c>
      <c r="L1542" s="2" t="str">
        <f>IFERROR(VLOOKUP($A1542,[1]products_2021_10_19_12_46_45!$A$3:$S$481,8,FALSE),"")</f>
        <v/>
      </c>
      <c r="M1542" s="2" t="str">
        <f>IFERROR(VLOOKUP($A1542,[1]products_2021_10_19_12_46_45!$A$3:$S$481,9,FALSE),"")</f>
        <v>Americana, Campera, PSA, Polar, Seguridad</v>
      </c>
      <c r="N1542" s="2">
        <f>IFERROR(VLOOKUP(C1542,[2]articulo!$A$1:$D$9000,4,FALSE),"")</f>
        <v>5199.99</v>
      </c>
      <c r="O1542" s="2" t="str">
        <f>VLOOKUP($A1542,[1]products_2021_10_19_12_46_45!$A$3:$S$481,18,FALSE)</f>
        <v>https://rerda.com/876/campera-polar-americana-negra.jpg,https://rerda.com/875/campera-polar-americana-negra.jpg,https://rerda.com/877/campera-polar-americana-negra.jpg</v>
      </c>
      <c r="P1542" s="2">
        <f>IFERROR(VLOOKUP(B1542,[3]stock!$A$1:$B$9000,2,FALSE),"0")</f>
        <v>28</v>
      </c>
      <c r="Q1542" s="2">
        <f>VLOOKUP($A1542,[1]products_2021_10_19_12_46_45!$A$3:$S$481,11,FALSE)</f>
        <v>5</v>
      </c>
      <c r="R1542" s="2">
        <f>VLOOKUP($A1542,[1]products_2021_10_19_12_46_45!$A$3:$S$481,12,FALSE)</f>
        <v>5</v>
      </c>
      <c r="S1542" s="2">
        <f>VLOOKUP($A1542,[1]products_2021_10_19_12_46_45!$A$3:$S$481,13,FALSE)</f>
        <v>5</v>
      </c>
      <c r="T1542" s="2">
        <f>VLOOKUP($A1542,[1]products_2021_10_19_12_46_45!$A$3:$S$481,14,FALSE)</f>
        <v>0.03</v>
      </c>
      <c r="U1542" s="2"/>
      <c r="V1542" s="2"/>
      <c r="W1542" s="2"/>
      <c r="X1542" s="2"/>
      <c r="Y1542" s="2"/>
      <c r="Z1542" s="2"/>
      <c r="AA1542" s="2"/>
      <c r="AB1542" s="2"/>
      <c r="AC1542" s="2"/>
      <c r="AD1542" s="2"/>
      <c r="AE1542" s="2"/>
      <c r="AF1542" s="2"/>
      <c r="AG1542" s="2"/>
      <c r="AH1542" s="2"/>
      <c r="AI1542" s="2"/>
      <c r="AJ1542" s="2"/>
      <c r="AK1542" s="2"/>
      <c r="AL1542" s="2"/>
      <c r="AM1542" s="2"/>
      <c r="AN1542" s="2"/>
      <c r="AO1542" s="2"/>
      <c r="AP1542" s="2"/>
      <c r="AQ1542" s="2"/>
      <c r="AR1542" s="2"/>
      <c r="AS1542" s="2"/>
    </row>
    <row r="1543" spans="1:45" hidden="1" x14ac:dyDescent="0.25">
      <c r="A1543" s="2">
        <v>25</v>
      </c>
      <c r="B1543" s="2">
        <v>510117106</v>
      </c>
      <c r="C1543" s="2">
        <f>VLOOKUP($A1543,[1]products_2021_10_19_12_46_45!$A$3:$S$481,3,FALSE)</f>
        <v>5101171</v>
      </c>
      <c r="D1543" s="2" t="str">
        <f>VLOOKUP($A1543,[1]products_2021_10_19_12_46_45!$A$3:$S$481,4,FALSE)</f>
        <v>Campera Polar Americana Negra</v>
      </c>
      <c r="E1543" s="3" t="s">
        <v>51</v>
      </c>
      <c r="F1543" s="4"/>
      <c r="G1543" s="2" t="str">
        <f>VLOOKUP($A1543,[1]products_2021_10_19_12_46_45!$A$3:$S$481,16,FALSE)</f>
        <v>Campera polar de abrigo, tipo policial y táctico._x000D_
Ideal para policías, penitenciarios, agentes de seguridad, etc.</v>
      </c>
      <c r="H1543" s="2" t="str">
        <f>IFERROR(VLOOKUP($A1543,[1]products_2021_10_19_12_46_45!$A$3:$S$481,17,FALSE),"")</f>
        <v>Bolsillos verticales con abrojo._x000D_
Insignia Argentina en hombro izquierdo._x000D_
Térmica._x000D_
Polar de alta densidad._x000D_
Super abrigada.</v>
      </c>
      <c r="I1543" s="2" t="str">
        <f>VLOOKUP($A1543,[1]products_2021_10_19_12_46_45!$A$3:$S$481,5,FALSE)</f>
        <v>Indumentaria militar</v>
      </c>
      <c r="J1543" s="2" t="str">
        <f>IFERROR(VLOOKUP($A1543,[1]products_2021_10_19_12_46_45!$A$3:$S$481,6,FALSE),"")</f>
        <v>Camperas Policiales y Seguridad Privada</v>
      </c>
      <c r="K1543" s="2" t="str">
        <f>IFERROR(VLOOKUP($A1543,[1]products_2021_10_19_12_46_45!$A$3:$S$481,7,FALSE),"")</f>
        <v/>
      </c>
      <c r="L1543" s="2" t="str">
        <f>IFERROR(VLOOKUP($A1543,[1]products_2021_10_19_12_46_45!$A$3:$S$481,8,FALSE),"")</f>
        <v/>
      </c>
      <c r="M1543" s="2" t="str">
        <f>IFERROR(VLOOKUP($A1543,[1]products_2021_10_19_12_46_45!$A$3:$S$481,9,FALSE),"")</f>
        <v>Americana, Campera, PSA, Polar, Seguridad</v>
      </c>
      <c r="N1543" s="2">
        <f>IFERROR(VLOOKUP(C1543,[2]articulo!$A$1:$D$9000,4,FALSE),"")</f>
        <v>5199.99</v>
      </c>
      <c r="O1543" s="2" t="str">
        <f>VLOOKUP($A1543,[1]products_2021_10_19_12_46_45!$A$3:$S$481,18,FALSE)</f>
        <v>https://rerda.com/876/campera-polar-americana-negra.jpg,https://rerda.com/875/campera-polar-americana-negra.jpg,https://rerda.com/877/campera-polar-americana-negra.jpg</v>
      </c>
      <c r="P1543" s="2">
        <f>IFERROR(VLOOKUP(B1543,[3]stock!$A$1:$B$9000,2,FALSE),"0")</f>
        <v>25</v>
      </c>
      <c r="Q1543" s="2">
        <f>VLOOKUP($A1543,[1]products_2021_10_19_12_46_45!$A$3:$S$481,11,FALSE)</f>
        <v>5</v>
      </c>
      <c r="R1543" s="2">
        <f>VLOOKUP($A1543,[1]products_2021_10_19_12_46_45!$A$3:$S$481,12,FALSE)</f>
        <v>5</v>
      </c>
      <c r="S1543" s="2">
        <f>VLOOKUP($A1543,[1]products_2021_10_19_12_46_45!$A$3:$S$481,13,FALSE)</f>
        <v>5</v>
      </c>
      <c r="T1543" s="2">
        <f>VLOOKUP($A1543,[1]products_2021_10_19_12_46_45!$A$3:$S$481,14,FALSE)</f>
        <v>0.03</v>
      </c>
      <c r="U1543" s="2"/>
      <c r="V1543" s="2"/>
      <c r="W1543" s="2"/>
      <c r="X1543" s="2"/>
      <c r="Y1543" s="2"/>
      <c r="Z1543" s="2"/>
      <c r="AA1543" s="2"/>
      <c r="AB1543" s="2"/>
      <c r="AC1543" s="2"/>
      <c r="AD1543" s="2"/>
      <c r="AE1543" s="2"/>
      <c r="AF1543" s="2"/>
      <c r="AG1543" s="2"/>
      <c r="AH1543" s="2"/>
      <c r="AI1543" s="2"/>
      <c r="AJ1543" s="2"/>
      <c r="AK1543" s="2"/>
      <c r="AL1543" s="2"/>
      <c r="AM1543" s="2"/>
      <c r="AN1543" s="2"/>
      <c r="AO1543" s="2"/>
      <c r="AP1543" s="2"/>
      <c r="AQ1543" s="2"/>
      <c r="AR1543" s="2"/>
      <c r="AS1543" s="2"/>
    </row>
    <row r="1544" spans="1:45" hidden="1" x14ac:dyDescent="0.25">
      <c r="A1544" s="2">
        <v>645</v>
      </c>
      <c r="B1544" s="2">
        <v>510118506</v>
      </c>
      <c r="C1544" s="2">
        <f>VLOOKUP($A1544,[1]products_2021_10_19_12_46_45!$A$3:$S$481,3,FALSE)</f>
        <v>5101185</v>
      </c>
      <c r="D1544" s="2" t="str">
        <f>VLOOKUP($A1544,[1]products_2021_10_19_12_46_45!$A$3:$S$481,4,FALSE)</f>
        <v>Campera Neo SoftShell Negra</v>
      </c>
      <c r="E1544" s="3" t="s">
        <v>51</v>
      </c>
      <c r="F1544" s="4"/>
      <c r="G1544" s="2" t="str">
        <f>VLOOKUP($A1544,[1]products_2021_10_19_12_46_45!$A$3:$S$481,16,FALSE)</f>
        <v>&lt;ul&gt;_x000D_
&lt;li&gt;Capucha desmontable.&lt;/li&gt;_x000D_
&lt;li&gt;Bolsillos delanteros con cierre vertical.&lt;/li&gt;_x000D_
&lt;li&gt;Coderas y puños con abrojos.&lt;/li&gt;_x000D_
&lt;li&gt;Térmica y ultraliviana.&lt;/li&gt;_x000D_
&lt;/ul&gt;</v>
      </c>
      <c r="H1544" s="2" t="str">
        <f>IFERROR(VLOOKUP($A1544,[1]products_2021_10_19_12_46_45!$A$3:$S$481,17,FALSE),"")</f>
        <v/>
      </c>
      <c r="I1544" s="2" t="str">
        <f>VLOOKUP($A1544,[1]products_2021_10_19_12_46_45!$A$3:$S$481,5,FALSE)</f>
        <v>Camperas de uso civil</v>
      </c>
      <c r="J1544" s="2" t="str">
        <f>IFERROR(VLOOKUP($A1544,[1]products_2021_10_19_12_46_45!$A$3:$S$481,6,FALSE),"")</f>
        <v/>
      </c>
      <c r="K1544" s="2" t="str">
        <f>IFERROR(VLOOKUP($A1544,[1]products_2021_10_19_12_46_45!$A$3:$S$481,7,FALSE),"")</f>
        <v/>
      </c>
      <c r="L1544" s="2" t="str">
        <f>IFERROR(VLOOKUP($A1544,[1]products_2021_10_19_12_46_45!$A$3:$S$481,8,FALSE),"")</f>
        <v/>
      </c>
      <c r="M1544" s="2" t="str">
        <f>IFERROR(VLOOKUP($A1544,[1]products_2021_10_19_12_46_45!$A$3:$S$481,9,FALSE),"")</f>
        <v>Campera, Neoprene, softshell</v>
      </c>
      <c r="N1544" s="2">
        <f>IFERROR(VLOOKUP(C1544,[2]articulo!$A$1:$D$9000,4,FALSE),"")</f>
        <v>9024.1299999999992</v>
      </c>
      <c r="O1544" s="2" t="str">
        <f>VLOOKUP($A1544,[1]products_2021_10_19_12_46_45!$A$3:$S$481,18,FALSE)</f>
        <v>https://rerda.com/2947/campera-neo-softshell-negra.jpg,https://rerda.com/2943/campera-neo-softshell-negra.jpg,https://rerda.com/2945/campera-neo-softshell-negra.jpg,https://rerda.com/2944/campera-neo-softshell-negra.jpg,https://rerda.com/2946/campera-neo-softshell-negra.jpg</v>
      </c>
      <c r="P1544" s="2">
        <f>IFERROR(VLOOKUP(B1544,[3]stock!$A$1:$B$9000,2,FALSE),"0")</f>
        <v>15</v>
      </c>
      <c r="Q1544" s="2">
        <f>VLOOKUP($A1544,[1]products_2021_10_19_12_46_45!$A$3:$S$481,11,FALSE)</f>
        <v>5</v>
      </c>
      <c r="R1544" s="2">
        <f>VLOOKUP($A1544,[1]products_2021_10_19_12_46_45!$A$3:$S$481,12,FALSE)</f>
        <v>5</v>
      </c>
      <c r="S1544" s="2">
        <f>VLOOKUP($A1544,[1]products_2021_10_19_12_46_45!$A$3:$S$481,13,FALSE)</f>
        <v>5</v>
      </c>
      <c r="T1544" s="2">
        <f>VLOOKUP($A1544,[1]products_2021_10_19_12_46_45!$A$3:$S$481,14,FALSE)</f>
        <v>0.03</v>
      </c>
      <c r="U1544" s="2"/>
      <c r="V1544" s="2"/>
      <c r="W1544" s="2"/>
      <c r="X1544" s="2"/>
      <c r="Y1544" s="2"/>
      <c r="Z1544" s="2"/>
      <c r="AA1544" s="2"/>
      <c r="AB1544" s="2"/>
      <c r="AC1544" s="2"/>
      <c r="AD1544" s="2"/>
      <c r="AE1544" s="2"/>
      <c r="AF1544" s="2"/>
      <c r="AG1544" s="2"/>
      <c r="AH1544" s="2"/>
      <c r="AI1544" s="2"/>
      <c r="AJ1544" s="2"/>
      <c r="AK1544" s="2"/>
      <c r="AL1544" s="2"/>
      <c r="AM1544" s="2"/>
      <c r="AN1544" s="2"/>
      <c r="AO1544" s="2"/>
      <c r="AP1544" s="2"/>
      <c r="AQ1544" s="2"/>
      <c r="AR1544" s="2"/>
      <c r="AS1544" s="2"/>
    </row>
    <row r="1545" spans="1:45" hidden="1" x14ac:dyDescent="0.25">
      <c r="A1545" s="2">
        <v>648</v>
      </c>
      <c r="B1545" s="2">
        <v>510118607</v>
      </c>
      <c r="C1545" s="2">
        <f>VLOOKUP($A1545,[1]products_2021_10_19_12_46_45!$A$3:$S$481,3,FALSE)</f>
        <v>5101186</v>
      </c>
      <c r="D1545" s="2" t="str">
        <f>VLOOKUP($A1545,[1]products_2021_10_19_12_46_45!$A$3:$S$481,4,FALSE)</f>
        <v>Campera Neo SoftShell Negra Talle Grande</v>
      </c>
      <c r="E1545" s="3" t="s">
        <v>57</v>
      </c>
      <c r="F1545" s="4"/>
      <c r="G1545" s="2" t="str">
        <f>VLOOKUP($A1545,[1]products_2021_10_19_12_46_45!$A$3:$S$481,16,FALSE)</f>
        <v>&lt;ul&gt;_x000D_
&lt;li&gt;Capucha desmontable.&lt;/li&gt;_x000D_
&lt;li&gt;Bolsillos delanteros con cierre vertical.&lt;/li&gt;_x000D_
&lt;li&gt;Coderas y puños con abrojos.&lt;/li&gt;_x000D_
&lt;li&gt;Térmica y ultraliviana.&lt;/li&gt;_x000D_
&lt;/ul&gt;</v>
      </c>
      <c r="H1545" s="2" t="str">
        <f>IFERROR(VLOOKUP($A1545,[1]products_2021_10_19_12_46_45!$A$3:$S$481,17,FALSE),"")</f>
        <v/>
      </c>
      <c r="I1545" s="2" t="str">
        <f>VLOOKUP($A1545,[1]products_2021_10_19_12_46_45!$A$3:$S$481,5,FALSE)</f>
        <v>Camperas de uso civil</v>
      </c>
      <c r="J1545" s="2" t="str">
        <f>IFERROR(VLOOKUP($A1545,[1]products_2021_10_19_12_46_45!$A$3:$S$481,6,FALSE),"")</f>
        <v/>
      </c>
      <c r="K1545" s="2" t="str">
        <f>IFERROR(VLOOKUP($A1545,[1]products_2021_10_19_12_46_45!$A$3:$S$481,7,FALSE),"")</f>
        <v/>
      </c>
      <c r="L1545" s="2" t="str">
        <f>IFERROR(VLOOKUP($A1545,[1]products_2021_10_19_12_46_45!$A$3:$S$481,8,FALSE),"")</f>
        <v/>
      </c>
      <c r="M1545" s="2" t="str">
        <f>IFERROR(VLOOKUP($A1545,[1]products_2021_10_19_12_46_45!$A$3:$S$481,9,FALSE),"")</f>
        <v>Campera, Neoprene, softshell</v>
      </c>
      <c r="N1545" s="2">
        <f>IFERROR(VLOOKUP(C1545,[2]articulo!$A$1:$D$9000,4,FALSE),"")</f>
        <v>9926.73</v>
      </c>
      <c r="O1545" s="2" t="str">
        <f>VLOOKUP($A1545,[1]products_2021_10_19_12_46_45!$A$3:$S$481,18,FALSE)</f>
        <v>https://rerda.com/2986/campera-neo-softshell-negra-talle-grande.jpg,https://rerda.com/2982/campera-neo-softshell-negra-talle-grande.jpg,https://rerda.com/2984/campera-neo-softshell-negra-talle-grande.jpg,https://rerda.com/2983/campera-neo-softshell-negra-talle-grande.jpg,https://rerda.com/2985/campera-neo-softshell-negra-talle-grande.jpg</v>
      </c>
      <c r="P1545" s="2">
        <f>IFERROR(VLOOKUP(B1545,[3]stock!$A$1:$B$9000,2,FALSE),"0")</f>
        <v>9</v>
      </c>
      <c r="Q1545" s="2">
        <f>VLOOKUP($A1545,[1]products_2021_10_19_12_46_45!$A$3:$S$481,11,FALSE)</f>
        <v>5</v>
      </c>
      <c r="R1545" s="2">
        <f>VLOOKUP($A1545,[1]products_2021_10_19_12_46_45!$A$3:$S$481,12,FALSE)</f>
        <v>5</v>
      </c>
      <c r="S1545" s="2">
        <f>VLOOKUP($A1545,[1]products_2021_10_19_12_46_45!$A$3:$S$481,13,FALSE)</f>
        <v>5</v>
      </c>
      <c r="T1545" s="2">
        <f>VLOOKUP($A1545,[1]products_2021_10_19_12_46_45!$A$3:$S$481,14,FALSE)</f>
        <v>0.03</v>
      </c>
      <c r="U1545" s="2"/>
      <c r="V1545" s="2"/>
      <c r="W1545" s="2"/>
      <c r="X1545" s="2"/>
      <c r="Y1545" s="2"/>
      <c r="Z1545" s="2"/>
      <c r="AA1545" s="2"/>
      <c r="AB1545" s="2"/>
      <c r="AC1545" s="2"/>
      <c r="AD1545" s="2"/>
      <c r="AE1545" s="2"/>
      <c r="AF1545" s="2"/>
      <c r="AG1545" s="2"/>
      <c r="AH1545" s="2"/>
      <c r="AI1545" s="2"/>
      <c r="AJ1545" s="2"/>
      <c r="AK1545" s="2"/>
      <c r="AL1545" s="2"/>
      <c r="AM1545" s="2"/>
      <c r="AN1545" s="2"/>
      <c r="AO1545" s="2"/>
      <c r="AP1545" s="2"/>
      <c r="AQ1545" s="2"/>
      <c r="AR1545" s="2"/>
      <c r="AS1545" s="2"/>
    </row>
    <row r="1546" spans="1:45" hidden="1" x14ac:dyDescent="0.25">
      <c r="A1546" s="2">
        <v>648</v>
      </c>
      <c r="B1546" s="2">
        <v>510118608</v>
      </c>
      <c r="C1546" s="2">
        <f>VLOOKUP($A1546,[1]products_2021_10_19_12_46_45!$A$3:$S$481,3,FALSE)</f>
        <v>5101186</v>
      </c>
      <c r="D1546" s="2" t="str">
        <f>VLOOKUP($A1546,[1]products_2021_10_19_12_46_45!$A$3:$S$481,4,FALSE)</f>
        <v>Campera Neo SoftShell Negra Talle Grande</v>
      </c>
      <c r="E1546" s="3" t="s">
        <v>58</v>
      </c>
      <c r="F1546" s="4"/>
      <c r="G1546" s="2" t="str">
        <f>VLOOKUP($A1546,[1]products_2021_10_19_12_46_45!$A$3:$S$481,16,FALSE)</f>
        <v>&lt;ul&gt;_x000D_
&lt;li&gt;Capucha desmontable.&lt;/li&gt;_x000D_
&lt;li&gt;Bolsillos delanteros con cierre vertical.&lt;/li&gt;_x000D_
&lt;li&gt;Coderas y puños con abrojos.&lt;/li&gt;_x000D_
&lt;li&gt;Térmica y ultraliviana.&lt;/li&gt;_x000D_
&lt;/ul&gt;</v>
      </c>
      <c r="H1546" s="2" t="str">
        <f>IFERROR(VLOOKUP($A1546,[1]products_2021_10_19_12_46_45!$A$3:$S$481,17,FALSE),"")</f>
        <v/>
      </c>
      <c r="I1546" s="2" t="str">
        <f>VLOOKUP($A1546,[1]products_2021_10_19_12_46_45!$A$3:$S$481,5,FALSE)</f>
        <v>Camperas de uso civil</v>
      </c>
      <c r="J1546" s="2" t="str">
        <f>IFERROR(VLOOKUP($A1546,[1]products_2021_10_19_12_46_45!$A$3:$S$481,6,FALSE),"")</f>
        <v/>
      </c>
      <c r="K1546" s="2" t="str">
        <f>IFERROR(VLOOKUP($A1546,[1]products_2021_10_19_12_46_45!$A$3:$S$481,7,FALSE),"")</f>
        <v/>
      </c>
      <c r="L1546" s="2" t="str">
        <f>IFERROR(VLOOKUP($A1546,[1]products_2021_10_19_12_46_45!$A$3:$S$481,8,FALSE),"")</f>
        <v/>
      </c>
      <c r="M1546" s="2" t="str">
        <f>IFERROR(VLOOKUP($A1546,[1]products_2021_10_19_12_46_45!$A$3:$S$481,9,FALSE),"")</f>
        <v>Campera, Neoprene, softshell</v>
      </c>
      <c r="N1546" s="2">
        <f>IFERROR(VLOOKUP(C1546,[2]articulo!$A$1:$D$9000,4,FALSE),"")</f>
        <v>9926.73</v>
      </c>
      <c r="O1546" s="2" t="str">
        <f>VLOOKUP($A1546,[1]products_2021_10_19_12_46_45!$A$3:$S$481,18,FALSE)</f>
        <v>https://rerda.com/2986/campera-neo-softshell-negra-talle-grande.jpg,https://rerda.com/2982/campera-neo-softshell-negra-talle-grande.jpg,https://rerda.com/2984/campera-neo-softshell-negra-talle-grande.jpg,https://rerda.com/2983/campera-neo-softshell-negra-talle-grande.jpg,https://rerda.com/2985/campera-neo-softshell-negra-talle-grande.jpg</v>
      </c>
      <c r="P1546" s="2">
        <f>IFERROR(VLOOKUP(B1546,[3]stock!$A$1:$B$9000,2,FALSE),"0")</f>
        <v>2</v>
      </c>
      <c r="Q1546" s="2">
        <f>VLOOKUP($A1546,[1]products_2021_10_19_12_46_45!$A$3:$S$481,11,FALSE)</f>
        <v>5</v>
      </c>
      <c r="R1546" s="2">
        <f>VLOOKUP($A1546,[1]products_2021_10_19_12_46_45!$A$3:$S$481,12,FALSE)</f>
        <v>5</v>
      </c>
      <c r="S1546" s="2">
        <f>VLOOKUP($A1546,[1]products_2021_10_19_12_46_45!$A$3:$S$481,13,FALSE)</f>
        <v>5</v>
      </c>
      <c r="T1546" s="2">
        <f>VLOOKUP($A1546,[1]products_2021_10_19_12_46_45!$A$3:$S$481,14,FALSE)</f>
        <v>0.03</v>
      </c>
      <c r="U1546" s="2"/>
      <c r="V1546" s="2"/>
      <c r="W1546" s="2"/>
      <c r="X1546" s="2"/>
      <c r="Y1546" s="2"/>
      <c r="Z1546" s="2"/>
      <c r="AA1546" s="2"/>
      <c r="AB1546" s="2"/>
      <c r="AC1546" s="2"/>
      <c r="AD1546" s="2"/>
      <c r="AE1546" s="2"/>
      <c r="AF1546" s="2"/>
      <c r="AG1546" s="2"/>
      <c r="AH1546" s="2"/>
      <c r="AI1546" s="2"/>
      <c r="AJ1546" s="2"/>
      <c r="AK1546" s="2"/>
      <c r="AL1546" s="2"/>
      <c r="AM1546" s="2"/>
      <c r="AN1546" s="2"/>
      <c r="AO1546" s="2"/>
      <c r="AP1546" s="2"/>
      <c r="AQ1546" s="2"/>
      <c r="AR1546" s="2"/>
      <c r="AS1546" s="2"/>
    </row>
    <row r="1547" spans="1:45" hidden="1" x14ac:dyDescent="0.25">
      <c r="A1547" s="2">
        <v>631</v>
      </c>
      <c r="B1547" s="2">
        <v>510118700</v>
      </c>
      <c r="C1547" s="2">
        <f>VLOOKUP($A1547,[1]products_2021_10_19_12_46_45!$A$3:$S$481,3,FALSE)</f>
        <v>5101187</v>
      </c>
      <c r="D1547" s="2" t="str">
        <f>VLOOKUP($A1547,[1]products_2021_10_19_12_46_45!$A$3:$S$481,4,FALSE)</f>
        <v>Campera SoftShell Premium Negra</v>
      </c>
      <c r="E1547" s="3" t="s">
        <v>45</v>
      </c>
      <c r="F1547" s="4"/>
      <c r="G1547" s="2" t="str">
        <f>VLOOKUP($A1547,[1]products_2021_10_19_12_46_45!$A$3:$S$481,16,FALSE)</f>
        <v>&lt;p&gt;Campera de abrigo confeccionada en softshell / Neoprene, con capucha desmontable, orientada al personal policial, seguridad y similares.&lt;/p&gt;</v>
      </c>
      <c r="H1547" s="2" t="str">
        <f>IFERROR(VLOOKUP($A1547,[1]products_2021_10_19_12_46_45!$A$3:$S$481,17,FALSE),"")</f>
        <v>&lt;ul&gt;_x000D_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47" s="2" t="str">
        <f>VLOOKUP($A1547,[1]products_2021_10_19_12_46_45!$A$3:$S$481,5,FALSE)</f>
        <v>Indumentaria militar</v>
      </c>
      <c r="J1547" s="2" t="str">
        <f>IFERROR(VLOOKUP($A1547,[1]products_2021_10_19_12_46_45!$A$3:$S$481,6,FALSE),"")</f>
        <v>Camperas Policiales y Seguridad Privada</v>
      </c>
      <c r="K1547" s="2" t="str">
        <f>IFERROR(VLOOKUP($A1547,[1]products_2021_10_19_12_46_45!$A$3:$S$481,7,FALSE),"")</f>
        <v/>
      </c>
      <c r="L1547" s="2" t="str">
        <f>IFERROR(VLOOKUP($A1547,[1]products_2021_10_19_12_46_45!$A$3:$S$481,8,FALSE),"")</f>
        <v/>
      </c>
      <c r="M1547" s="2" t="str">
        <f>IFERROR(VLOOKUP($A1547,[1]products_2021_10_19_12_46_45!$A$3:$S$481,9,FALSE),"")</f>
        <v>Campera, Neoprene, Neopreno, softshell</v>
      </c>
      <c r="N1547" s="2">
        <f>IFERROR(VLOOKUP(C1547,[2]articulo!$A$1:$D$9000,4,FALSE),"")</f>
        <v>15288</v>
      </c>
      <c r="O1547" s="2" t="str">
        <f>VLOOKUP($A1547,[1]products_2021_10_19_12_46_45!$A$3:$S$481,18,FALSE)</f>
        <v>https://rerda.com/5395/campera-softshell-premium-negra.jpg,https://rerda.com/5394/campera-softshell-premium-negra.jpg,https://rerda.com/5396/campera-softshell-premium-negra.jpg,https://rerda.com/5397/campera-softshell-premium-negra.jpg,https://rerda.com/5398/campera-softshell-premium-negra.jpg,https://rerda.com/5399/campera-softshell-premium-negra.jpg,https://rerda.com/5400/campera-softshell-premium-negra.jpg,https://rerda.com/5401/campera-softshell-premium-negra.jpg</v>
      </c>
      <c r="P1547" s="2">
        <f>IFERROR(VLOOKUP(B1547,[3]stock!$A$1:$B$9000,2,FALSE),"0")</f>
        <v>0</v>
      </c>
      <c r="Q1547" s="2">
        <f>VLOOKUP($A1547,[1]products_2021_10_19_12_46_45!$A$3:$S$481,11,FALSE)</f>
        <v>5</v>
      </c>
      <c r="R1547" s="2">
        <f>VLOOKUP($A1547,[1]products_2021_10_19_12_46_45!$A$3:$S$481,12,FALSE)</f>
        <v>5</v>
      </c>
      <c r="S1547" s="2">
        <f>VLOOKUP($A1547,[1]products_2021_10_19_12_46_45!$A$3:$S$481,13,FALSE)</f>
        <v>5</v>
      </c>
      <c r="T1547" s="2">
        <f>VLOOKUP($A1547,[1]products_2021_10_19_12_46_45!$A$3:$S$481,14,FALSE)</f>
        <v>0.03</v>
      </c>
      <c r="U1547" s="2"/>
      <c r="V1547" s="2"/>
      <c r="W1547" s="2"/>
      <c r="X1547" s="2"/>
      <c r="Y1547" s="2"/>
      <c r="Z1547" s="2"/>
      <c r="AA1547" s="2"/>
      <c r="AB1547" s="2"/>
      <c r="AC1547" s="2"/>
      <c r="AD1547" s="2"/>
      <c r="AE1547" s="2"/>
      <c r="AF1547" s="2"/>
      <c r="AG1547" s="2"/>
      <c r="AH1547" s="2"/>
      <c r="AI1547" s="2"/>
      <c r="AJ1547" s="2"/>
      <c r="AK1547" s="2"/>
      <c r="AL1547" s="2"/>
      <c r="AM1547" s="2"/>
      <c r="AN1547" s="2"/>
      <c r="AO1547" s="2"/>
      <c r="AP1547" s="2"/>
      <c r="AQ1547" s="2"/>
      <c r="AR1547" s="2"/>
      <c r="AS1547" s="2"/>
    </row>
    <row r="1548" spans="1:45" hidden="1" x14ac:dyDescent="0.25">
      <c r="A1548" s="2">
        <v>631</v>
      </c>
      <c r="B1548" s="2">
        <v>510118701</v>
      </c>
      <c r="C1548" s="2">
        <f>VLOOKUP($A1548,[1]products_2021_10_19_12_46_45!$A$3:$S$481,3,FALSE)</f>
        <v>5101187</v>
      </c>
      <c r="D1548" s="2" t="str">
        <f>VLOOKUP($A1548,[1]products_2021_10_19_12_46_45!$A$3:$S$481,4,FALSE)</f>
        <v>Campera SoftShell Premium Negra</v>
      </c>
      <c r="E1548" s="3" t="s">
        <v>46</v>
      </c>
      <c r="F1548" s="4"/>
      <c r="G1548" s="2" t="str">
        <f>VLOOKUP($A1548,[1]products_2021_10_19_12_46_45!$A$3:$S$481,16,FALSE)</f>
        <v>&lt;p&gt;Campera de abrigo confeccionada en softshell / Neoprene, con capucha desmontable, orientada al personal policial, seguridad y similares.&lt;/p&gt;</v>
      </c>
      <c r="H1548" s="2" t="str">
        <f>IFERROR(VLOOKUP($A1548,[1]products_2021_10_19_12_46_45!$A$3:$S$481,17,FALSE),"")</f>
        <v>&lt;ul&gt;_x000D_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48" s="2" t="str">
        <f>VLOOKUP($A1548,[1]products_2021_10_19_12_46_45!$A$3:$S$481,5,FALSE)</f>
        <v>Indumentaria militar</v>
      </c>
      <c r="J1548" s="2" t="str">
        <f>IFERROR(VLOOKUP($A1548,[1]products_2021_10_19_12_46_45!$A$3:$S$481,6,FALSE),"")</f>
        <v>Camperas Policiales y Seguridad Privada</v>
      </c>
      <c r="K1548" s="2" t="str">
        <f>IFERROR(VLOOKUP($A1548,[1]products_2021_10_19_12_46_45!$A$3:$S$481,7,FALSE),"")</f>
        <v/>
      </c>
      <c r="L1548" s="2" t="str">
        <f>IFERROR(VLOOKUP($A1548,[1]products_2021_10_19_12_46_45!$A$3:$S$481,8,FALSE),"")</f>
        <v/>
      </c>
      <c r="M1548" s="2" t="str">
        <f>IFERROR(VLOOKUP($A1548,[1]products_2021_10_19_12_46_45!$A$3:$S$481,9,FALSE),"")</f>
        <v>Campera, Neoprene, Neopreno, softshell</v>
      </c>
      <c r="N1548" s="2">
        <f>IFERROR(VLOOKUP(C1548,[2]articulo!$A$1:$D$9000,4,FALSE),"")</f>
        <v>15288</v>
      </c>
      <c r="O1548" s="2" t="str">
        <f>VLOOKUP($A1548,[1]products_2021_10_19_12_46_45!$A$3:$S$481,18,FALSE)</f>
        <v>https://rerda.com/5395/campera-softshell-premium-negra.jpg,https://rerda.com/5394/campera-softshell-premium-negra.jpg,https://rerda.com/5396/campera-softshell-premium-negra.jpg,https://rerda.com/5397/campera-softshell-premium-negra.jpg,https://rerda.com/5398/campera-softshell-premium-negra.jpg,https://rerda.com/5399/campera-softshell-premium-negra.jpg,https://rerda.com/5400/campera-softshell-premium-negra.jpg,https://rerda.com/5401/campera-softshell-premium-negra.jpg</v>
      </c>
      <c r="P1548" s="2">
        <f>IFERROR(VLOOKUP(B1548,[3]stock!$A$1:$B$9000,2,FALSE),"0")</f>
        <v>2</v>
      </c>
      <c r="Q1548" s="2">
        <f>VLOOKUP($A1548,[1]products_2021_10_19_12_46_45!$A$3:$S$481,11,FALSE)</f>
        <v>5</v>
      </c>
      <c r="R1548" s="2">
        <f>VLOOKUP($A1548,[1]products_2021_10_19_12_46_45!$A$3:$S$481,12,FALSE)</f>
        <v>5</v>
      </c>
      <c r="S1548" s="2">
        <f>VLOOKUP($A1548,[1]products_2021_10_19_12_46_45!$A$3:$S$481,13,FALSE)</f>
        <v>5</v>
      </c>
      <c r="T1548" s="2">
        <f>VLOOKUP($A1548,[1]products_2021_10_19_12_46_45!$A$3:$S$481,14,FALSE)</f>
        <v>0.03</v>
      </c>
      <c r="U1548" s="2"/>
      <c r="V1548" s="2"/>
      <c r="W1548" s="2"/>
      <c r="X1548" s="2"/>
      <c r="Y1548" s="2"/>
      <c r="Z1548" s="2"/>
      <c r="AA1548" s="2"/>
      <c r="AB1548" s="2"/>
      <c r="AC1548" s="2"/>
      <c r="AD1548" s="2"/>
      <c r="AE1548" s="2"/>
      <c r="AF1548" s="2"/>
      <c r="AG1548" s="2"/>
      <c r="AH1548" s="2"/>
      <c r="AI1548" s="2"/>
      <c r="AJ1548" s="2"/>
      <c r="AK1548" s="2"/>
      <c r="AL1548" s="2"/>
      <c r="AM1548" s="2"/>
      <c r="AN1548" s="2"/>
      <c r="AO1548" s="2"/>
      <c r="AP1548" s="2"/>
      <c r="AQ1548" s="2"/>
      <c r="AR1548" s="2"/>
      <c r="AS1548" s="2"/>
    </row>
    <row r="1549" spans="1:45" hidden="1" x14ac:dyDescent="0.25">
      <c r="A1549" s="2">
        <v>631</v>
      </c>
      <c r="B1549" s="2">
        <v>510118702</v>
      </c>
      <c r="C1549" s="2">
        <f>VLOOKUP($A1549,[1]products_2021_10_19_12_46_45!$A$3:$S$481,3,FALSE)</f>
        <v>5101187</v>
      </c>
      <c r="D1549" s="2" t="str">
        <f>VLOOKUP($A1549,[1]products_2021_10_19_12_46_45!$A$3:$S$481,4,FALSE)</f>
        <v>Campera SoftShell Premium Negra</v>
      </c>
      <c r="E1549" s="3" t="s">
        <v>47</v>
      </c>
      <c r="F1549" s="4"/>
      <c r="G1549" s="2" t="str">
        <f>VLOOKUP($A1549,[1]products_2021_10_19_12_46_45!$A$3:$S$481,16,FALSE)</f>
        <v>&lt;p&gt;Campera de abrigo confeccionada en softshell / Neoprene, con capucha desmontable, orientada al personal policial, seguridad y similares.&lt;/p&gt;</v>
      </c>
      <c r="H1549" s="2" t="str">
        <f>IFERROR(VLOOKUP($A1549,[1]products_2021_10_19_12_46_45!$A$3:$S$481,17,FALSE),"")</f>
        <v>&lt;ul&gt;_x000D_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49" s="2" t="str">
        <f>VLOOKUP($A1549,[1]products_2021_10_19_12_46_45!$A$3:$S$481,5,FALSE)</f>
        <v>Indumentaria militar</v>
      </c>
      <c r="J1549" s="2" t="str">
        <f>IFERROR(VLOOKUP($A1549,[1]products_2021_10_19_12_46_45!$A$3:$S$481,6,FALSE),"")</f>
        <v>Camperas Policiales y Seguridad Privada</v>
      </c>
      <c r="K1549" s="2" t="str">
        <f>IFERROR(VLOOKUP($A1549,[1]products_2021_10_19_12_46_45!$A$3:$S$481,7,FALSE),"")</f>
        <v/>
      </c>
      <c r="L1549" s="2" t="str">
        <f>IFERROR(VLOOKUP($A1549,[1]products_2021_10_19_12_46_45!$A$3:$S$481,8,FALSE),"")</f>
        <v/>
      </c>
      <c r="M1549" s="2" t="str">
        <f>IFERROR(VLOOKUP($A1549,[1]products_2021_10_19_12_46_45!$A$3:$S$481,9,FALSE),"")</f>
        <v>Campera, Neoprene, Neopreno, softshell</v>
      </c>
      <c r="N1549" s="2">
        <f>IFERROR(VLOOKUP(C1549,[2]articulo!$A$1:$D$9000,4,FALSE),"")</f>
        <v>15288</v>
      </c>
      <c r="O1549" s="2" t="str">
        <f>VLOOKUP($A1549,[1]products_2021_10_19_12_46_45!$A$3:$S$481,18,FALSE)</f>
        <v>https://rerda.com/5395/campera-softshell-premium-negra.jpg,https://rerda.com/5394/campera-softshell-premium-negra.jpg,https://rerda.com/5396/campera-softshell-premium-negra.jpg,https://rerda.com/5397/campera-softshell-premium-negra.jpg,https://rerda.com/5398/campera-softshell-premium-negra.jpg,https://rerda.com/5399/campera-softshell-premium-negra.jpg,https://rerda.com/5400/campera-softshell-premium-negra.jpg,https://rerda.com/5401/campera-softshell-premium-negra.jpg</v>
      </c>
      <c r="P1549" s="2">
        <f>IFERROR(VLOOKUP(B1549,[3]stock!$A$1:$B$9000,2,FALSE),"0")</f>
        <v>10</v>
      </c>
      <c r="Q1549" s="2">
        <f>VLOOKUP($A1549,[1]products_2021_10_19_12_46_45!$A$3:$S$481,11,FALSE)</f>
        <v>5</v>
      </c>
      <c r="R1549" s="2">
        <f>VLOOKUP($A1549,[1]products_2021_10_19_12_46_45!$A$3:$S$481,12,FALSE)</f>
        <v>5</v>
      </c>
      <c r="S1549" s="2">
        <f>VLOOKUP($A1549,[1]products_2021_10_19_12_46_45!$A$3:$S$481,13,FALSE)</f>
        <v>5</v>
      </c>
      <c r="T1549" s="2">
        <f>VLOOKUP($A1549,[1]products_2021_10_19_12_46_45!$A$3:$S$481,14,FALSE)</f>
        <v>0.03</v>
      </c>
      <c r="U1549" s="2"/>
      <c r="V1549" s="2"/>
      <c r="W1549" s="2"/>
      <c r="X1549" s="2"/>
      <c r="Y1549" s="2"/>
      <c r="Z1549" s="2"/>
      <c r="AA1549" s="2"/>
      <c r="AB1549" s="2"/>
      <c r="AC1549" s="2"/>
      <c r="AD1549" s="2"/>
      <c r="AE1549" s="2"/>
      <c r="AF1549" s="2"/>
      <c r="AG1549" s="2"/>
      <c r="AH1549" s="2"/>
      <c r="AI1549" s="2"/>
      <c r="AJ1549" s="2"/>
      <c r="AK1549" s="2"/>
      <c r="AL1549" s="2"/>
      <c r="AM1549" s="2"/>
      <c r="AN1549" s="2"/>
      <c r="AO1549" s="2"/>
      <c r="AP1549" s="2"/>
      <c r="AQ1549" s="2"/>
      <c r="AR1549" s="2"/>
      <c r="AS1549" s="2"/>
    </row>
    <row r="1550" spans="1:45" hidden="1" x14ac:dyDescent="0.25">
      <c r="A1550" s="2">
        <v>631</v>
      </c>
      <c r="B1550" s="2">
        <v>510118703</v>
      </c>
      <c r="C1550" s="2">
        <f>VLOOKUP($A1550,[1]products_2021_10_19_12_46_45!$A$3:$S$481,3,FALSE)</f>
        <v>5101187</v>
      </c>
      <c r="D1550" s="2" t="str">
        <f>VLOOKUP($A1550,[1]products_2021_10_19_12_46_45!$A$3:$S$481,4,FALSE)</f>
        <v>Campera SoftShell Premium Negra</v>
      </c>
      <c r="E1550" s="3" t="s">
        <v>48</v>
      </c>
      <c r="F1550" s="4"/>
      <c r="G1550" s="2" t="str">
        <f>VLOOKUP($A1550,[1]products_2021_10_19_12_46_45!$A$3:$S$481,16,FALSE)</f>
        <v>&lt;p&gt;Campera de abrigo confeccionada en softshell / Neoprene, con capucha desmontable, orientada al personal policial, seguridad y similares.&lt;/p&gt;</v>
      </c>
      <c r="H1550" s="2" t="str">
        <f>IFERROR(VLOOKUP($A1550,[1]products_2021_10_19_12_46_45!$A$3:$S$481,17,FALSE),"")</f>
        <v>&lt;ul&gt;_x000D_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50" s="2" t="str">
        <f>VLOOKUP($A1550,[1]products_2021_10_19_12_46_45!$A$3:$S$481,5,FALSE)</f>
        <v>Indumentaria militar</v>
      </c>
      <c r="J1550" s="2" t="str">
        <f>IFERROR(VLOOKUP($A1550,[1]products_2021_10_19_12_46_45!$A$3:$S$481,6,FALSE),"")</f>
        <v>Camperas Policiales y Seguridad Privada</v>
      </c>
      <c r="K1550" s="2" t="str">
        <f>IFERROR(VLOOKUP($A1550,[1]products_2021_10_19_12_46_45!$A$3:$S$481,7,FALSE),"")</f>
        <v/>
      </c>
      <c r="L1550" s="2" t="str">
        <f>IFERROR(VLOOKUP($A1550,[1]products_2021_10_19_12_46_45!$A$3:$S$481,8,FALSE),"")</f>
        <v/>
      </c>
      <c r="M1550" s="2" t="str">
        <f>IFERROR(VLOOKUP($A1550,[1]products_2021_10_19_12_46_45!$A$3:$S$481,9,FALSE),"")</f>
        <v>Campera, Neoprene, Neopreno, softshell</v>
      </c>
      <c r="N1550" s="2">
        <f>IFERROR(VLOOKUP(C1550,[2]articulo!$A$1:$D$9000,4,FALSE),"")</f>
        <v>15288</v>
      </c>
      <c r="O1550" s="2" t="str">
        <f>VLOOKUP($A1550,[1]products_2021_10_19_12_46_45!$A$3:$S$481,18,FALSE)</f>
        <v>https://rerda.com/5395/campera-softshell-premium-negra.jpg,https://rerda.com/5394/campera-softshell-premium-negra.jpg,https://rerda.com/5396/campera-softshell-premium-negra.jpg,https://rerda.com/5397/campera-softshell-premium-negra.jpg,https://rerda.com/5398/campera-softshell-premium-negra.jpg,https://rerda.com/5399/campera-softshell-premium-negra.jpg,https://rerda.com/5400/campera-softshell-premium-negra.jpg,https://rerda.com/5401/campera-softshell-premium-negra.jpg</v>
      </c>
      <c r="P1550" s="2">
        <f>IFERROR(VLOOKUP(B1550,[3]stock!$A$1:$B$9000,2,FALSE),"0")</f>
        <v>3</v>
      </c>
      <c r="Q1550" s="2">
        <f>VLOOKUP($A1550,[1]products_2021_10_19_12_46_45!$A$3:$S$481,11,FALSE)</f>
        <v>5</v>
      </c>
      <c r="R1550" s="2">
        <f>VLOOKUP($A1550,[1]products_2021_10_19_12_46_45!$A$3:$S$481,12,FALSE)</f>
        <v>5</v>
      </c>
      <c r="S1550" s="2">
        <f>VLOOKUP($A1550,[1]products_2021_10_19_12_46_45!$A$3:$S$481,13,FALSE)</f>
        <v>5</v>
      </c>
      <c r="T1550" s="2">
        <f>VLOOKUP($A1550,[1]products_2021_10_19_12_46_45!$A$3:$S$481,14,FALSE)</f>
        <v>0.03</v>
      </c>
      <c r="U1550" s="2"/>
      <c r="V1550" s="2"/>
      <c r="W1550" s="2"/>
      <c r="X1550" s="2"/>
      <c r="Y1550" s="2"/>
      <c r="Z1550" s="2"/>
      <c r="AA1550" s="2"/>
      <c r="AB1550" s="2"/>
      <c r="AC1550" s="2"/>
      <c r="AD1550" s="2"/>
      <c r="AE1550" s="2"/>
      <c r="AF1550" s="2"/>
      <c r="AG1550" s="2"/>
      <c r="AH1550" s="2"/>
      <c r="AI1550" s="2"/>
      <c r="AJ1550" s="2"/>
      <c r="AK1550" s="2"/>
      <c r="AL1550" s="2"/>
      <c r="AM1550" s="2"/>
      <c r="AN1550" s="2"/>
      <c r="AO1550" s="2"/>
      <c r="AP1550" s="2"/>
      <c r="AQ1550" s="2"/>
      <c r="AR1550" s="2"/>
      <c r="AS1550" s="2"/>
    </row>
    <row r="1551" spans="1:45" hidden="1" x14ac:dyDescent="0.25">
      <c r="A1551" s="2">
        <v>631</v>
      </c>
      <c r="B1551" s="2">
        <v>510118704</v>
      </c>
      <c r="C1551" s="2">
        <f>VLOOKUP($A1551,[1]products_2021_10_19_12_46_45!$A$3:$S$481,3,FALSE)</f>
        <v>5101187</v>
      </c>
      <c r="D1551" s="2" t="str">
        <f>VLOOKUP($A1551,[1]products_2021_10_19_12_46_45!$A$3:$S$481,4,FALSE)</f>
        <v>Campera SoftShell Premium Negra</v>
      </c>
      <c r="E1551" s="3" t="s">
        <v>49</v>
      </c>
      <c r="F1551" s="4"/>
      <c r="G1551" s="2" t="str">
        <f>VLOOKUP($A1551,[1]products_2021_10_19_12_46_45!$A$3:$S$481,16,FALSE)</f>
        <v>&lt;p&gt;Campera de abrigo confeccionada en softshell / Neoprene, con capucha desmontable, orientada al personal policial, seguridad y similares.&lt;/p&gt;</v>
      </c>
      <c r="H1551" s="2" t="str">
        <f>IFERROR(VLOOKUP($A1551,[1]products_2021_10_19_12_46_45!$A$3:$S$481,17,FALSE),"")</f>
        <v>&lt;ul&gt;_x000D_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51" s="2" t="str">
        <f>VLOOKUP($A1551,[1]products_2021_10_19_12_46_45!$A$3:$S$481,5,FALSE)</f>
        <v>Indumentaria militar</v>
      </c>
      <c r="J1551" s="2" t="str">
        <f>IFERROR(VLOOKUP($A1551,[1]products_2021_10_19_12_46_45!$A$3:$S$481,6,FALSE),"")</f>
        <v>Camperas Policiales y Seguridad Privada</v>
      </c>
      <c r="K1551" s="2" t="str">
        <f>IFERROR(VLOOKUP($A1551,[1]products_2021_10_19_12_46_45!$A$3:$S$481,7,FALSE),"")</f>
        <v/>
      </c>
      <c r="L1551" s="2" t="str">
        <f>IFERROR(VLOOKUP($A1551,[1]products_2021_10_19_12_46_45!$A$3:$S$481,8,FALSE),"")</f>
        <v/>
      </c>
      <c r="M1551" s="2" t="str">
        <f>IFERROR(VLOOKUP($A1551,[1]products_2021_10_19_12_46_45!$A$3:$S$481,9,FALSE),"")</f>
        <v>Campera, Neoprene, Neopreno, softshell</v>
      </c>
      <c r="N1551" s="2">
        <f>IFERROR(VLOOKUP(C1551,[2]articulo!$A$1:$D$9000,4,FALSE),"")</f>
        <v>15288</v>
      </c>
      <c r="O1551" s="2" t="str">
        <f>VLOOKUP($A1551,[1]products_2021_10_19_12_46_45!$A$3:$S$481,18,FALSE)</f>
        <v>https://rerda.com/5395/campera-softshell-premium-negra.jpg,https://rerda.com/5394/campera-softshell-premium-negra.jpg,https://rerda.com/5396/campera-softshell-premium-negra.jpg,https://rerda.com/5397/campera-softshell-premium-negra.jpg,https://rerda.com/5398/campera-softshell-premium-negra.jpg,https://rerda.com/5399/campera-softshell-premium-negra.jpg,https://rerda.com/5400/campera-softshell-premium-negra.jpg,https://rerda.com/5401/campera-softshell-premium-negra.jpg</v>
      </c>
      <c r="P1551" s="2">
        <f>IFERROR(VLOOKUP(B1551,[3]stock!$A$1:$B$9000,2,FALSE),"0")</f>
        <v>1</v>
      </c>
      <c r="Q1551" s="2">
        <f>VLOOKUP($A1551,[1]products_2021_10_19_12_46_45!$A$3:$S$481,11,FALSE)</f>
        <v>5</v>
      </c>
      <c r="R1551" s="2">
        <f>VLOOKUP($A1551,[1]products_2021_10_19_12_46_45!$A$3:$S$481,12,FALSE)</f>
        <v>5</v>
      </c>
      <c r="S1551" s="2">
        <f>VLOOKUP($A1551,[1]products_2021_10_19_12_46_45!$A$3:$S$481,13,FALSE)</f>
        <v>5</v>
      </c>
      <c r="T1551" s="2">
        <f>VLOOKUP($A1551,[1]products_2021_10_19_12_46_45!$A$3:$S$481,14,FALSE)</f>
        <v>0.03</v>
      </c>
      <c r="U1551" s="2"/>
      <c r="V1551" s="2"/>
      <c r="W1551" s="2"/>
      <c r="X1551" s="2"/>
      <c r="Y1551" s="2"/>
      <c r="Z1551" s="2"/>
      <c r="AA1551" s="2"/>
      <c r="AB1551" s="2"/>
      <c r="AC1551" s="2"/>
      <c r="AD1551" s="2"/>
      <c r="AE1551" s="2"/>
      <c r="AF1551" s="2"/>
      <c r="AG1551" s="2"/>
      <c r="AH1551" s="2"/>
      <c r="AI1551" s="2"/>
      <c r="AJ1551" s="2"/>
      <c r="AK1551" s="2"/>
      <c r="AL1551" s="2"/>
      <c r="AM1551" s="2"/>
      <c r="AN1551" s="2"/>
      <c r="AO1551" s="2"/>
      <c r="AP1551" s="2"/>
      <c r="AQ1551" s="2"/>
      <c r="AR1551" s="2"/>
      <c r="AS1551" s="2"/>
    </row>
    <row r="1552" spans="1:45" hidden="1" x14ac:dyDescent="0.25">
      <c r="A1552" s="2">
        <v>631</v>
      </c>
      <c r="B1552" s="2">
        <v>510118705</v>
      </c>
      <c r="C1552" s="2">
        <f>VLOOKUP($A1552,[1]products_2021_10_19_12_46_45!$A$3:$S$481,3,FALSE)</f>
        <v>5101187</v>
      </c>
      <c r="D1552" s="2" t="str">
        <f>VLOOKUP($A1552,[1]products_2021_10_19_12_46_45!$A$3:$S$481,4,FALSE)</f>
        <v>Campera SoftShell Premium Negra</v>
      </c>
      <c r="E1552" s="3" t="s">
        <v>50</v>
      </c>
      <c r="F1552" s="4"/>
      <c r="G1552" s="2" t="str">
        <f>VLOOKUP($A1552,[1]products_2021_10_19_12_46_45!$A$3:$S$481,16,FALSE)</f>
        <v>&lt;p&gt;Campera de abrigo confeccionada en softshell / Neoprene, con capucha desmontable, orientada al personal policial, seguridad y similares.&lt;/p&gt;</v>
      </c>
      <c r="H1552" s="2" t="str">
        <f>IFERROR(VLOOKUP($A1552,[1]products_2021_10_19_12_46_45!$A$3:$S$481,17,FALSE),"")</f>
        <v>&lt;ul&gt;_x000D_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52" s="2" t="str">
        <f>VLOOKUP($A1552,[1]products_2021_10_19_12_46_45!$A$3:$S$481,5,FALSE)</f>
        <v>Indumentaria militar</v>
      </c>
      <c r="J1552" s="2" t="str">
        <f>IFERROR(VLOOKUP($A1552,[1]products_2021_10_19_12_46_45!$A$3:$S$481,6,FALSE),"")</f>
        <v>Camperas Policiales y Seguridad Privada</v>
      </c>
      <c r="K1552" s="2" t="str">
        <f>IFERROR(VLOOKUP($A1552,[1]products_2021_10_19_12_46_45!$A$3:$S$481,7,FALSE),"")</f>
        <v/>
      </c>
      <c r="L1552" s="2" t="str">
        <f>IFERROR(VLOOKUP($A1552,[1]products_2021_10_19_12_46_45!$A$3:$S$481,8,FALSE),"")</f>
        <v/>
      </c>
      <c r="M1552" s="2" t="str">
        <f>IFERROR(VLOOKUP($A1552,[1]products_2021_10_19_12_46_45!$A$3:$S$481,9,FALSE),"")</f>
        <v>Campera, Neoprene, Neopreno, softshell</v>
      </c>
      <c r="N1552" s="2">
        <f>IFERROR(VLOOKUP(C1552,[2]articulo!$A$1:$D$9000,4,FALSE),"")</f>
        <v>15288</v>
      </c>
      <c r="O1552" s="2" t="str">
        <f>VLOOKUP($A1552,[1]products_2021_10_19_12_46_45!$A$3:$S$481,18,FALSE)</f>
        <v>https://rerda.com/5395/campera-softshell-premium-negra.jpg,https://rerda.com/5394/campera-softshell-premium-negra.jpg,https://rerda.com/5396/campera-softshell-premium-negra.jpg,https://rerda.com/5397/campera-softshell-premium-negra.jpg,https://rerda.com/5398/campera-softshell-premium-negra.jpg,https://rerda.com/5399/campera-softshell-premium-negra.jpg,https://rerda.com/5400/campera-softshell-premium-negra.jpg,https://rerda.com/5401/campera-softshell-premium-negra.jpg</v>
      </c>
      <c r="P1552" s="2">
        <f>IFERROR(VLOOKUP(B1552,[3]stock!$A$1:$B$9000,2,FALSE),"0")</f>
        <v>1</v>
      </c>
      <c r="Q1552" s="2">
        <f>VLOOKUP($A1552,[1]products_2021_10_19_12_46_45!$A$3:$S$481,11,FALSE)</f>
        <v>5</v>
      </c>
      <c r="R1552" s="2">
        <f>VLOOKUP($A1552,[1]products_2021_10_19_12_46_45!$A$3:$S$481,12,FALSE)</f>
        <v>5</v>
      </c>
      <c r="S1552" s="2">
        <f>VLOOKUP($A1552,[1]products_2021_10_19_12_46_45!$A$3:$S$481,13,FALSE)</f>
        <v>5</v>
      </c>
      <c r="T1552" s="2">
        <f>VLOOKUP($A1552,[1]products_2021_10_19_12_46_45!$A$3:$S$481,14,FALSE)</f>
        <v>0.03</v>
      </c>
      <c r="U1552" s="2"/>
      <c r="V1552" s="2"/>
      <c r="W1552" s="2"/>
      <c r="X1552" s="2"/>
      <c r="Y1552" s="2"/>
      <c r="Z1552" s="2"/>
      <c r="AA1552" s="2"/>
      <c r="AB1552" s="2"/>
      <c r="AC1552" s="2"/>
      <c r="AD1552" s="2"/>
      <c r="AE1552" s="2"/>
      <c r="AF1552" s="2"/>
      <c r="AG1552" s="2"/>
      <c r="AH1552" s="2"/>
      <c r="AI1552" s="2"/>
      <c r="AJ1552" s="2"/>
      <c r="AK1552" s="2"/>
      <c r="AL1552" s="2"/>
      <c r="AM1552" s="2"/>
      <c r="AN1552" s="2"/>
      <c r="AO1552" s="2"/>
      <c r="AP1552" s="2"/>
      <c r="AQ1552" s="2"/>
      <c r="AR1552" s="2"/>
      <c r="AS1552" s="2"/>
    </row>
    <row r="1553" spans="1:45" hidden="1" x14ac:dyDescent="0.25">
      <c r="A1553" s="2">
        <v>631</v>
      </c>
      <c r="B1553" s="2">
        <v>510118706</v>
      </c>
      <c r="C1553" s="2">
        <f>VLOOKUP($A1553,[1]products_2021_10_19_12_46_45!$A$3:$S$481,3,FALSE)</f>
        <v>5101187</v>
      </c>
      <c r="D1553" s="2" t="str">
        <f>VLOOKUP($A1553,[1]products_2021_10_19_12_46_45!$A$3:$S$481,4,FALSE)</f>
        <v>Campera SoftShell Premium Negra</v>
      </c>
      <c r="E1553" s="3" t="s">
        <v>51</v>
      </c>
      <c r="F1553" s="4"/>
      <c r="G1553" s="2" t="str">
        <f>VLOOKUP($A1553,[1]products_2021_10_19_12_46_45!$A$3:$S$481,16,FALSE)</f>
        <v>&lt;p&gt;Campera de abrigo confeccionada en softshell / Neoprene, con capucha desmontable, orientada al personal policial, seguridad y similares.&lt;/p&gt;</v>
      </c>
      <c r="H1553" s="2" t="str">
        <f>IFERROR(VLOOKUP($A1553,[1]products_2021_10_19_12_46_45!$A$3:$S$481,17,FALSE),"")</f>
        <v>&lt;ul&gt;_x000D_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53" s="2" t="str">
        <f>VLOOKUP($A1553,[1]products_2021_10_19_12_46_45!$A$3:$S$481,5,FALSE)</f>
        <v>Indumentaria militar</v>
      </c>
      <c r="J1553" s="2" t="str">
        <f>IFERROR(VLOOKUP($A1553,[1]products_2021_10_19_12_46_45!$A$3:$S$481,6,FALSE),"")</f>
        <v>Camperas Policiales y Seguridad Privada</v>
      </c>
      <c r="K1553" s="2" t="str">
        <f>IFERROR(VLOOKUP($A1553,[1]products_2021_10_19_12_46_45!$A$3:$S$481,7,FALSE),"")</f>
        <v/>
      </c>
      <c r="L1553" s="2" t="str">
        <f>IFERROR(VLOOKUP($A1553,[1]products_2021_10_19_12_46_45!$A$3:$S$481,8,FALSE),"")</f>
        <v/>
      </c>
      <c r="M1553" s="2" t="str">
        <f>IFERROR(VLOOKUP($A1553,[1]products_2021_10_19_12_46_45!$A$3:$S$481,9,FALSE),"")</f>
        <v>Campera, Neoprene, Neopreno, softshell</v>
      </c>
      <c r="N1553" s="2">
        <f>IFERROR(VLOOKUP(C1553,[2]articulo!$A$1:$D$9000,4,FALSE),"")</f>
        <v>15288</v>
      </c>
      <c r="O1553" s="2" t="str">
        <f>VLOOKUP($A1553,[1]products_2021_10_19_12_46_45!$A$3:$S$481,18,FALSE)</f>
        <v>https://rerda.com/5395/campera-softshell-premium-negra.jpg,https://rerda.com/5394/campera-softshell-premium-negra.jpg,https://rerda.com/5396/campera-softshell-premium-negra.jpg,https://rerda.com/5397/campera-softshell-premium-negra.jpg,https://rerda.com/5398/campera-softshell-premium-negra.jpg,https://rerda.com/5399/campera-softshell-premium-negra.jpg,https://rerda.com/5400/campera-softshell-premium-negra.jpg,https://rerda.com/5401/campera-softshell-premium-negra.jpg</v>
      </c>
      <c r="P1553" s="2">
        <f>IFERROR(VLOOKUP(B1553,[3]stock!$A$1:$B$9000,2,FALSE),"0")</f>
        <v>0</v>
      </c>
      <c r="Q1553" s="2">
        <f>VLOOKUP($A1553,[1]products_2021_10_19_12_46_45!$A$3:$S$481,11,FALSE)</f>
        <v>5</v>
      </c>
      <c r="R1553" s="2">
        <f>VLOOKUP($A1553,[1]products_2021_10_19_12_46_45!$A$3:$S$481,12,FALSE)</f>
        <v>5</v>
      </c>
      <c r="S1553" s="2">
        <f>VLOOKUP($A1553,[1]products_2021_10_19_12_46_45!$A$3:$S$481,13,FALSE)</f>
        <v>5</v>
      </c>
      <c r="T1553" s="2">
        <f>VLOOKUP($A1553,[1]products_2021_10_19_12_46_45!$A$3:$S$481,14,FALSE)</f>
        <v>0.03</v>
      </c>
      <c r="U1553" s="2"/>
      <c r="V1553" s="2"/>
      <c r="W1553" s="2"/>
      <c r="X1553" s="2"/>
      <c r="Y1553" s="2"/>
      <c r="Z1553" s="2"/>
      <c r="AA1553" s="2"/>
      <c r="AB1553" s="2"/>
      <c r="AC1553" s="2"/>
      <c r="AD1553" s="2"/>
      <c r="AE1553" s="2"/>
      <c r="AF1553" s="2"/>
      <c r="AG1553" s="2"/>
      <c r="AH1553" s="2"/>
      <c r="AI1553" s="2"/>
      <c r="AJ1553" s="2"/>
      <c r="AK1553" s="2"/>
      <c r="AL1553" s="2"/>
      <c r="AM1553" s="2"/>
      <c r="AN1553" s="2"/>
      <c r="AO1553" s="2"/>
      <c r="AP1553" s="2"/>
      <c r="AQ1553" s="2"/>
      <c r="AR1553" s="2"/>
      <c r="AS1553" s="2"/>
    </row>
    <row r="1554" spans="1:45" hidden="1" x14ac:dyDescent="0.25">
      <c r="A1554" s="2">
        <v>632</v>
      </c>
      <c r="B1554" s="2">
        <v>510118807</v>
      </c>
      <c r="C1554" s="2">
        <f>VLOOKUP($A1554,[1]products_2021_10_19_12_46_45!$A$3:$S$481,3,FALSE)</f>
        <v>5101188</v>
      </c>
      <c r="D1554" s="2" t="str">
        <f>VLOOKUP($A1554,[1]products_2021_10_19_12_46_45!$A$3:$S$481,4,FALSE)</f>
        <v>Campera SoftShell Premium Negra Talle Grande</v>
      </c>
      <c r="E1554" s="3" t="s">
        <v>57</v>
      </c>
      <c r="F1554" s="4"/>
      <c r="G1554" s="2" t="str">
        <f>VLOOKUP($A1554,[1]products_2021_10_19_12_46_45!$A$3:$S$481,16,FALSE)</f>
        <v>&lt;p&gt;Campera de abrigo confeccionada en softshell / Neoprene, con capucha desmontable, orientada al personal policial, seguridad y similares.&lt;/p&gt;_x000D_
&lt;p&gt;Talles grandes.&lt;/p&gt;</v>
      </c>
      <c r="H1554" s="2" t="str">
        <f>IFERROR(VLOOKUP($A1554,[1]products_2021_10_19_12_46_45!$A$3:$S$481,17,FALSE),"")</f>
        <v>&lt;ul&gt;_x000D_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54" s="2" t="str">
        <f>VLOOKUP($A1554,[1]products_2021_10_19_12_46_45!$A$3:$S$481,5,FALSE)</f>
        <v>Indumentaria militar</v>
      </c>
      <c r="J1554" s="2" t="str">
        <f>IFERROR(VLOOKUP($A1554,[1]products_2021_10_19_12_46_45!$A$3:$S$481,6,FALSE),"")</f>
        <v>Camperas Policiales y Seguridad Privada</v>
      </c>
      <c r="K1554" s="2" t="str">
        <f>IFERROR(VLOOKUP($A1554,[1]products_2021_10_19_12_46_45!$A$3:$S$481,7,FALSE),"")</f>
        <v/>
      </c>
      <c r="L1554" s="2" t="str">
        <f>IFERROR(VLOOKUP($A1554,[1]products_2021_10_19_12_46_45!$A$3:$S$481,8,FALSE),"")</f>
        <v/>
      </c>
      <c r="M1554" s="2" t="str">
        <f>IFERROR(VLOOKUP($A1554,[1]products_2021_10_19_12_46_45!$A$3:$S$481,9,FALSE),"")</f>
        <v>Campera, Neoprene, Neopreno, softshell</v>
      </c>
      <c r="N1554" s="2">
        <f>IFERROR(VLOOKUP(C1554,[2]articulo!$A$1:$D$9000,4,FALSE),"")</f>
        <v>15834</v>
      </c>
      <c r="O1554" s="2" t="str">
        <f>VLOOKUP($A1554,[1]products_2021_10_19_12_46_45!$A$3:$S$481,18,FALSE)</f>
        <v>https://rerda.com/5403/campera-softshell-premium-negra-talle-grande.jpg,https://rerda.com/5402/campera-softshell-premium-negra-talle-grande.jpg,https://rerda.com/5404/campera-softshell-premium-negra-talle-grande.jpg,https://rerda.com/5405/campera-softshell-premium-negra-talle-grande.jpg,https://rerda.com/5406/campera-softshell-premium-negra-talle-grande.jpg,https://rerda.com/5407/campera-softshell-premium-negra-talle-grande.jpg,https://rerda.com/5408/campera-softshell-premium-negra-talle-grande.jpg,https://rerda.com/5409/campera-softshell-premium-negra-talle-grande.jpg</v>
      </c>
      <c r="P1554" s="2">
        <f>IFERROR(VLOOKUP(B1554,[3]stock!$A$1:$B$9000,2,FALSE),"0")</f>
        <v>2</v>
      </c>
      <c r="Q1554" s="2">
        <f>VLOOKUP($A1554,[1]products_2021_10_19_12_46_45!$A$3:$S$481,11,FALSE)</f>
        <v>5</v>
      </c>
      <c r="R1554" s="2">
        <f>VLOOKUP($A1554,[1]products_2021_10_19_12_46_45!$A$3:$S$481,12,FALSE)</f>
        <v>5</v>
      </c>
      <c r="S1554" s="2">
        <f>VLOOKUP($A1554,[1]products_2021_10_19_12_46_45!$A$3:$S$481,13,FALSE)</f>
        <v>5</v>
      </c>
      <c r="T1554" s="2">
        <f>VLOOKUP($A1554,[1]products_2021_10_19_12_46_45!$A$3:$S$481,14,FALSE)</f>
        <v>0.03</v>
      </c>
      <c r="U1554" s="2"/>
      <c r="V1554" s="2"/>
      <c r="W1554" s="2"/>
      <c r="X1554" s="2"/>
      <c r="Y1554" s="2"/>
      <c r="Z1554" s="2"/>
      <c r="AA1554" s="2"/>
      <c r="AB1554" s="2"/>
      <c r="AC1554" s="2"/>
      <c r="AD1554" s="2"/>
      <c r="AE1554" s="2"/>
      <c r="AF1554" s="2"/>
      <c r="AG1554" s="2"/>
      <c r="AH1554" s="2"/>
      <c r="AI1554" s="2"/>
      <c r="AJ1554" s="2"/>
      <c r="AK1554" s="2"/>
      <c r="AL1554" s="2"/>
      <c r="AM1554" s="2"/>
      <c r="AN1554" s="2"/>
      <c r="AO1554" s="2"/>
      <c r="AP1554" s="2"/>
      <c r="AQ1554" s="2"/>
      <c r="AR1554" s="2"/>
      <c r="AS1554" s="2"/>
    </row>
    <row r="1555" spans="1:45" hidden="1" x14ac:dyDescent="0.25">
      <c r="A1555" s="2">
        <v>632</v>
      </c>
      <c r="B1555" s="2">
        <v>510118808</v>
      </c>
      <c r="C1555" s="2">
        <f>VLOOKUP($A1555,[1]products_2021_10_19_12_46_45!$A$3:$S$481,3,FALSE)</f>
        <v>5101188</v>
      </c>
      <c r="D1555" s="2" t="str">
        <f>VLOOKUP($A1555,[1]products_2021_10_19_12_46_45!$A$3:$S$481,4,FALSE)</f>
        <v>Campera SoftShell Premium Negra Talle Grande</v>
      </c>
      <c r="E1555" s="3" t="s">
        <v>58</v>
      </c>
      <c r="F1555" s="4"/>
      <c r="G1555" s="2" t="str">
        <f>VLOOKUP($A1555,[1]products_2021_10_19_12_46_45!$A$3:$S$481,16,FALSE)</f>
        <v>&lt;p&gt;Campera de abrigo confeccionada en softshell / Neoprene, con capucha desmontable, orientada al personal policial, seguridad y similares.&lt;/p&gt;_x000D_
&lt;p&gt;Talles grandes.&lt;/p&gt;</v>
      </c>
      <c r="H1555" s="2" t="str">
        <f>IFERROR(VLOOKUP($A1555,[1]products_2021_10_19_12_46_45!$A$3:$S$481,17,FALSE),"")</f>
        <v>&lt;ul&gt;_x000D_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55" s="2" t="str">
        <f>VLOOKUP($A1555,[1]products_2021_10_19_12_46_45!$A$3:$S$481,5,FALSE)</f>
        <v>Indumentaria militar</v>
      </c>
      <c r="J1555" s="2" t="str">
        <f>IFERROR(VLOOKUP($A1555,[1]products_2021_10_19_12_46_45!$A$3:$S$481,6,FALSE),"")</f>
        <v>Camperas Policiales y Seguridad Privada</v>
      </c>
      <c r="K1555" s="2" t="str">
        <f>IFERROR(VLOOKUP($A1555,[1]products_2021_10_19_12_46_45!$A$3:$S$481,7,FALSE),"")</f>
        <v/>
      </c>
      <c r="L1555" s="2" t="str">
        <f>IFERROR(VLOOKUP($A1555,[1]products_2021_10_19_12_46_45!$A$3:$S$481,8,FALSE),"")</f>
        <v/>
      </c>
      <c r="M1555" s="2" t="str">
        <f>IFERROR(VLOOKUP($A1555,[1]products_2021_10_19_12_46_45!$A$3:$S$481,9,FALSE),"")</f>
        <v>Campera, Neoprene, Neopreno, softshell</v>
      </c>
      <c r="N1555" s="2">
        <f>IFERROR(VLOOKUP(C1555,[2]articulo!$A$1:$D$9000,4,FALSE),"")</f>
        <v>15834</v>
      </c>
      <c r="O1555" s="2" t="str">
        <f>VLOOKUP($A1555,[1]products_2021_10_19_12_46_45!$A$3:$S$481,18,FALSE)</f>
        <v>https://rerda.com/5403/campera-softshell-premium-negra-talle-grande.jpg,https://rerda.com/5402/campera-softshell-premium-negra-talle-grande.jpg,https://rerda.com/5404/campera-softshell-premium-negra-talle-grande.jpg,https://rerda.com/5405/campera-softshell-premium-negra-talle-grande.jpg,https://rerda.com/5406/campera-softshell-premium-negra-talle-grande.jpg,https://rerda.com/5407/campera-softshell-premium-negra-talle-grande.jpg,https://rerda.com/5408/campera-softshell-premium-negra-talle-grande.jpg,https://rerda.com/5409/campera-softshell-premium-negra-talle-grande.jpg</v>
      </c>
      <c r="P1555" s="2">
        <f>IFERROR(VLOOKUP(B1555,[3]stock!$A$1:$B$9000,2,FALSE),"0")</f>
        <v>0</v>
      </c>
      <c r="Q1555" s="2">
        <f>VLOOKUP($A1555,[1]products_2021_10_19_12_46_45!$A$3:$S$481,11,FALSE)</f>
        <v>5</v>
      </c>
      <c r="R1555" s="2">
        <f>VLOOKUP($A1555,[1]products_2021_10_19_12_46_45!$A$3:$S$481,12,FALSE)</f>
        <v>5</v>
      </c>
      <c r="S1555" s="2">
        <f>VLOOKUP($A1555,[1]products_2021_10_19_12_46_45!$A$3:$S$481,13,FALSE)</f>
        <v>5</v>
      </c>
      <c r="T1555" s="2">
        <f>VLOOKUP($A1555,[1]products_2021_10_19_12_46_45!$A$3:$S$481,14,FALSE)</f>
        <v>0.03</v>
      </c>
      <c r="U1555" s="2"/>
      <c r="V1555" s="2"/>
      <c r="W1555" s="2"/>
      <c r="X1555" s="2"/>
      <c r="Y1555" s="2"/>
      <c r="Z1555" s="2"/>
      <c r="AA1555" s="2"/>
      <c r="AB1555" s="2"/>
      <c r="AC1555" s="2"/>
      <c r="AD1555" s="2"/>
      <c r="AE1555" s="2"/>
      <c r="AF1555" s="2"/>
      <c r="AG1555" s="2"/>
      <c r="AH1555" s="2"/>
      <c r="AI1555" s="2"/>
      <c r="AJ1555" s="2"/>
      <c r="AK1555" s="2"/>
      <c r="AL1555" s="2"/>
      <c r="AM1555" s="2"/>
      <c r="AN1555" s="2"/>
      <c r="AO1555" s="2"/>
      <c r="AP1555" s="2"/>
      <c r="AQ1555" s="2"/>
      <c r="AR1555" s="2"/>
      <c r="AS1555" s="2"/>
    </row>
    <row r="1556" spans="1:45" hidden="1" x14ac:dyDescent="0.25">
      <c r="A1556" s="2">
        <v>14</v>
      </c>
      <c r="B1556" s="2">
        <v>510119000</v>
      </c>
      <c r="C1556" s="2">
        <f>VLOOKUP($A1556,[1]products_2021_10_19_12_46_45!$A$3:$S$481,3,FALSE)</f>
        <v>5101190</v>
      </c>
      <c r="D1556" s="2" t="str">
        <f>VLOOKUP($A1556,[1]products_2021_10_19_12_46_45!$A$3:$S$481,4,FALSE)</f>
        <v>Campera Neo SoftShell Azul</v>
      </c>
      <c r="E1556" s="3" t="s">
        <v>45</v>
      </c>
      <c r="F1556" s="4"/>
      <c r="G1556" s="2" t="str">
        <f>VLOOKUP($A1556,[1]products_2021_10_19_12_46_45!$A$3:$S$481,16,FALSE)</f>
        <v>&lt;ul&gt;_x000D_
&lt;li&gt;Capucha desmontable.&lt;/li&gt;_x000D_
&lt;li&gt;Bolsillos delanteros con cierre vertical.&lt;/li&gt;_x000D_
&lt;li&gt;Coderas y puños con abrojos.&lt;/li&gt;_x000D_
&lt;li&gt;Térmica y ultraliviana.&lt;/li&gt;_x000D_
&lt;/ul&gt;</v>
      </c>
      <c r="H1556" s="2" t="str">
        <f>IFERROR(VLOOKUP($A1556,[1]products_2021_10_19_12_46_45!$A$3:$S$481,17,FALSE),"")</f>
        <v/>
      </c>
      <c r="I1556" s="2" t="str">
        <f>VLOOKUP($A1556,[1]products_2021_10_19_12_46_45!$A$3:$S$481,5,FALSE)</f>
        <v>Camperas de uso civil</v>
      </c>
      <c r="J1556" s="2" t="str">
        <f>IFERROR(VLOOKUP($A1556,[1]products_2021_10_19_12_46_45!$A$3:$S$481,6,FALSE),"")</f>
        <v/>
      </c>
      <c r="K1556" s="2" t="str">
        <f>IFERROR(VLOOKUP($A1556,[1]products_2021_10_19_12_46_45!$A$3:$S$481,7,FALSE),"")</f>
        <v/>
      </c>
      <c r="L1556" s="2" t="str">
        <f>IFERROR(VLOOKUP($A1556,[1]products_2021_10_19_12_46_45!$A$3:$S$481,8,FALSE),"")</f>
        <v/>
      </c>
      <c r="M1556" s="2" t="str">
        <f>IFERROR(VLOOKUP($A1556,[1]products_2021_10_19_12_46_45!$A$3:$S$481,9,FALSE),"")</f>
        <v>Campera, Neoprene, softshell</v>
      </c>
      <c r="N1556" s="2">
        <f>IFERROR(VLOOKUP(C1556,[2]articulo!$A$1:$D$9000,4,FALSE),"")</f>
        <v>9024.1299999999992</v>
      </c>
      <c r="O1556" s="2" t="str">
        <f>VLOOKUP($A1556,[1]products_2021_10_19_12_46_45!$A$3:$S$481,18,FALSE)</f>
        <v>https://rerda.com/908/campera-neo-softshell-azul.jpg,https://rerda.com/909/campera-neo-softshell-azul.jpg,https://rerda.com/910/campera-neo-softshell-azul.jpg,https://rerda.com/911/campera-neo-softshell-azul.jpg</v>
      </c>
      <c r="P1556" s="2">
        <f>IFERROR(VLOOKUP(B1556,[3]stock!$A$1:$B$9000,2,FALSE),"0")</f>
        <v>0</v>
      </c>
      <c r="Q1556" s="2">
        <f>VLOOKUP($A1556,[1]products_2021_10_19_12_46_45!$A$3:$S$481,11,FALSE)</f>
        <v>5</v>
      </c>
      <c r="R1556" s="2">
        <f>VLOOKUP($A1556,[1]products_2021_10_19_12_46_45!$A$3:$S$481,12,FALSE)</f>
        <v>5</v>
      </c>
      <c r="S1556" s="2">
        <f>VLOOKUP($A1556,[1]products_2021_10_19_12_46_45!$A$3:$S$481,13,FALSE)</f>
        <v>5</v>
      </c>
      <c r="T1556" s="2">
        <f>VLOOKUP($A1556,[1]products_2021_10_19_12_46_45!$A$3:$S$481,14,FALSE)</f>
        <v>0.03</v>
      </c>
      <c r="U1556" s="2"/>
      <c r="V1556" s="2"/>
      <c r="W1556" s="2"/>
      <c r="X1556" s="2"/>
      <c r="Y1556" s="2"/>
      <c r="Z1556" s="2"/>
      <c r="AA1556" s="2"/>
      <c r="AB1556" s="2"/>
      <c r="AC1556" s="2"/>
      <c r="AD1556" s="2"/>
      <c r="AE1556" s="2"/>
      <c r="AF1556" s="2"/>
      <c r="AG1556" s="2"/>
      <c r="AH1556" s="2"/>
      <c r="AI1556" s="2"/>
      <c r="AJ1556" s="2"/>
      <c r="AK1556" s="2"/>
      <c r="AL1556" s="2"/>
      <c r="AM1556" s="2"/>
      <c r="AN1556" s="2"/>
      <c r="AO1556" s="2"/>
      <c r="AP1556" s="2"/>
      <c r="AQ1556" s="2"/>
      <c r="AR1556" s="2"/>
      <c r="AS1556" s="2"/>
    </row>
    <row r="1557" spans="1:45" hidden="1" x14ac:dyDescent="0.25">
      <c r="A1557" s="2">
        <v>14</v>
      </c>
      <c r="B1557" s="2">
        <v>510119001</v>
      </c>
      <c r="C1557" s="2">
        <f>VLOOKUP($A1557,[1]products_2021_10_19_12_46_45!$A$3:$S$481,3,FALSE)</f>
        <v>5101190</v>
      </c>
      <c r="D1557" s="2" t="str">
        <f>VLOOKUP($A1557,[1]products_2021_10_19_12_46_45!$A$3:$S$481,4,FALSE)</f>
        <v>Campera Neo SoftShell Azul</v>
      </c>
      <c r="E1557" s="3" t="s">
        <v>46</v>
      </c>
      <c r="F1557" s="4"/>
      <c r="G1557" s="2" t="str">
        <f>VLOOKUP($A1557,[1]products_2021_10_19_12_46_45!$A$3:$S$481,16,FALSE)</f>
        <v>&lt;ul&gt;_x000D_
&lt;li&gt;Capucha desmontable.&lt;/li&gt;_x000D_
&lt;li&gt;Bolsillos delanteros con cierre vertical.&lt;/li&gt;_x000D_
&lt;li&gt;Coderas y puños con abrojos.&lt;/li&gt;_x000D_
&lt;li&gt;Térmica y ultraliviana.&lt;/li&gt;_x000D_
&lt;/ul&gt;</v>
      </c>
      <c r="H1557" s="2" t="str">
        <f>IFERROR(VLOOKUP($A1557,[1]products_2021_10_19_12_46_45!$A$3:$S$481,17,FALSE),"")</f>
        <v/>
      </c>
      <c r="I1557" s="2" t="str">
        <f>VLOOKUP($A1557,[1]products_2021_10_19_12_46_45!$A$3:$S$481,5,FALSE)</f>
        <v>Camperas de uso civil</v>
      </c>
      <c r="J1557" s="2" t="str">
        <f>IFERROR(VLOOKUP($A1557,[1]products_2021_10_19_12_46_45!$A$3:$S$481,6,FALSE),"")</f>
        <v/>
      </c>
      <c r="K1557" s="2" t="str">
        <f>IFERROR(VLOOKUP($A1557,[1]products_2021_10_19_12_46_45!$A$3:$S$481,7,FALSE),"")</f>
        <v/>
      </c>
      <c r="L1557" s="2" t="str">
        <f>IFERROR(VLOOKUP($A1557,[1]products_2021_10_19_12_46_45!$A$3:$S$481,8,FALSE),"")</f>
        <v/>
      </c>
      <c r="M1557" s="2" t="str">
        <f>IFERROR(VLOOKUP($A1557,[1]products_2021_10_19_12_46_45!$A$3:$S$481,9,FALSE),"")</f>
        <v>Campera, Neoprene, softshell</v>
      </c>
      <c r="N1557" s="2">
        <f>IFERROR(VLOOKUP(C1557,[2]articulo!$A$1:$D$9000,4,FALSE),"")</f>
        <v>9024.1299999999992</v>
      </c>
      <c r="O1557" s="2" t="str">
        <f>VLOOKUP($A1557,[1]products_2021_10_19_12_46_45!$A$3:$S$481,18,FALSE)</f>
        <v>https://rerda.com/908/campera-neo-softshell-azul.jpg,https://rerda.com/909/campera-neo-softshell-azul.jpg,https://rerda.com/910/campera-neo-softshell-azul.jpg,https://rerda.com/911/campera-neo-softshell-azul.jpg</v>
      </c>
      <c r="P1557" s="2">
        <f>IFERROR(VLOOKUP(B1557,[3]stock!$A$1:$B$9000,2,FALSE),"0")</f>
        <v>0</v>
      </c>
      <c r="Q1557" s="2">
        <f>VLOOKUP($A1557,[1]products_2021_10_19_12_46_45!$A$3:$S$481,11,FALSE)</f>
        <v>5</v>
      </c>
      <c r="R1557" s="2">
        <f>VLOOKUP($A1557,[1]products_2021_10_19_12_46_45!$A$3:$S$481,12,FALSE)</f>
        <v>5</v>
      </c>
      <c r="S1557" s="2">
        <f>VLOOKUP($A1557,[1]products_2021_10_19_12_46_45!$A$3:$S$481,13,FALSE)</f>
        <v>5</v>
      </c>
      <c r="T1557" s="2">
        <f>VLOOKUP($A1557,[1]products_2021_10_19_12_46_45!$A$3:$S$481,14,FALSE)</f>
        <v>0.03</v>
      </c>
      <c r="U1557" s="2"/>
      <c r="V1557" s="2"/>
      <c r="W1557" s="2"/>
      <c r="X1557" s="2"/>
      <c r="Y1557" s="2"/>
      <c r="Z1557" s="2"/>
      <c r="AA1557" s="2"/>
      <c r="AB1557" s="2"/>
      <c r="AC1557" s="2"/>
      <c r="AD1557" s="2"/>
      <c r="AE1557" s="2"/>
      <c r="AF1557" s="2"/>
      <c r="AG1557" s="2"/>
      <c r="AH1557" s="2"/>
      <c r="AI1557" s="2"/>
      <c r="AJ1557" s="2"/>
      <c r="AK1557" s="2"/>
      <c r="AL1557" s="2"/>
      <c r="AM1557" s="2"/>
      <c r="AN1557" s="2"/>
      <c r="AO1557" s="2"/>
      <c r="AP1557" s="2"/>
      <c r="AQ1557" s="2"/>
      <c r="AR1557" s="2"/>
      <c r="AS1557" s="2"/>
    </row>
    <row r="1558" spans="1:45" hidden="1" x14ac:dyDescent="0.25">
      <c r="A1558" s="2">
        <v>14</v>
      </c>
      <c r="B1558" s="2">
        <v>510119002</v>
      </c>
      <c r="C1558" s="2">
        <f>VLOOKUP($A1558,[1]products_2021_10_19_12_46_45!$A$3:$S$481,3,FALSE)</f>
        <v>5101190</v>
      </c>
      <c r="D1558" s="2" t="str">
        <f>VLOOKUP($A1558,[1]products_2021_10_19_12_46_45!$A$3:$S$481,4,FALSE)</f>
        <v>Campera Neo SoftShell Azul</v>
      </c>
      <c r="E1558" s="3" t="s">
        <v>47</v>
      </c>
      <c r="F1558" s="4"/>
      <c r="G1558" s="2" t="str">
        <f>VLOOKUP($A1558,[1]products_2021_10_19_12_46_45!$A$3:$S$481,16,FALSE)</f>
        <v>&lt;ul&gt;_x000D_
&lt;li&gt;Capucha desmontable.&lt;/li&gt;_x000D_
&lt;li&gt;Bolsillos delanteros con cierre vertical.&lt;/li&gt;_x000D_
&lt;li&gt;Coderas y puños con abrojos.&lt;/li&gt;_x000D_
&lt;li&gt;Térmica y ultraliviana.&lt;/li&gt;_x000D_
&lt;/ul&gt;</v>
      </c>
      <c r="H1558" s="2" t="str">
        <f>IFERROR(VLOOKUP($A1558,[1]products_2021_10_19_12_46_45!$A$3:$S$481,17,FALSE),"")</f>
        <v/>
      </c>
      <c r="I1558" s="2" t="str">
        <f>VLOOKUP($A1558,[1]products_2021_10_19_12_46_45!$A$3:$S$481,5,FALSE)</f>
        <v>Camperas de uso civil</v>
      </c>
      <c r="J1558" s="2" t="str">
        <f>IFERROR(VLOOKUP($A1558,[1]products_2021_10_19_12_46_45!$A$3:$S$481,6,FALSE),"")</f>
        <v/>
      </c>
      <c r="K1558" s="2" t="str">
        <f>IFERROR(VLOOKUP($A1558,[1]products_2021_10_19_12_46_45!$A$3:$S$481,7,FALSE),"")</f>
        <v/>
      </c>
      <c r="L1558" s="2" t="str">
        <f>IFERROR(VLOOKUP($A1558,[1]products_2021_10_19_12_46_45!$A$3:$S$481,8,FALSE),"")</f>
        <v/>
      </c>
      <c r="M1558" s="2" t="str">
        <f>IFERROR(VLOOKUP($A1558,[1]products_2021_10_19_12_46_45!$A$3:$S$481,9,FALSE),"")</f>
        <v>Campera, Neoprene, softshell</v>
      </c>
      <c r="N1558" s="2">
        <f>IFERROR(VLOOKUP(C1558,[2]articulo!$A$1:$D$9000,4,FALSE),"")</f>
        <v>9024.1299999999992</v>
      </c>
      <c r="O1558" s="2" t="str">
        <f>VLOOKUP($A1558,[1]products_2021_10_19_12_46_45!$A$3:$S$481,18,FALSE)</f>
        <v>https://rerda.com/908/campera-neo-softshell-azul.jpg,https://rerda.com/909/campera-neo-softshell-azul.jpg,https://rerda.com/910/campera-neo-softshell-azul.jpg,https://rerda.com/911/campera-neo-softshell-azul.jpg</v>
      </c>
      <c r="P1558" s="2">
        <f>IFERROR(VLOOKUP(B1558,[3]stock!$A$1:$B$9000,2,FALSE),"0")</f>
        <v>0</v>
      </c>
      <c r="Q1558" s="2">
        <f>VLOOKUP($A1558,[1]products_2021_10_19_12_46_45!$A$3:$S$481,11,FALSE)</f>
        <v>5</v>
      </c>
      <c r="R1558" s="2">
        <f>VLOOKUP($A1558,[1]products_2021_10_19_12_46_45!$A$3:$S$481,12,FALSE)</f>
        <v>5</v>
      </c>
      <c r="S1558" s="2">
        <f>VLOOKUP($A1558,[1]products_2021_10_19_12_46_45!$A$3:$S$481,13,FALSE)</f>
        <v>5</v>
      </c>
      <c r="T1558" s="2">
        <f>VLOOKUP($A1558,[1]products_2021_10_19_12_46_45!$A$3:$S$481,14,FALSE)</f>
        <v>0.03</v>
      </c>
      <c r="U1558" s="2"/>
      <c r="V1558" s="2"/>
      <c r="W1558" s="2"/>
      <c r="X1558" s="2"/>
      <c r="Y1558" s="2"/>
      <c r="Z1558" s="2"/>
      <c r="AA1558" s="2"/>
      <c r="AB1558" s="2"/>
      <c r="AC1558" s="2"/>
      <c r="AD1558" s="2"/>
      <c r="AE1558" s="2"/>
      <c r="AF1558" s="2"/>
      <c r="AG1558" s="2"/>
      <c r="AH1558" s="2"/>
      <c r="AI1558" s="2"/>
      <c r="AJ1558" s="2"/>
      <c r="AK1558" s="2"/>
      <c r="AL1558" s="2"/>
      <c r="AM1558" s="2"/>
      <c r="AN1558" s="2"/>
      <c r="AO1558" s="2"/>
      <c r="AP1558" s="2"/>
      <c r="AQ1558" s="2"/>
      <c r="AR1558" s="2"/>
      <c r="AS1558" s="2"/>
    </row>
    <row r="1559" spans="1:45" hidden="1" x14ac:dyDescent="0.25">
      <c r="A1559" s="2">
        <v>14</v>
      </c>
      <c r="B1559" s="2">
        <v>510119003</v>
      </c>
      <c r="C1559" s="2">
        <f>VLOOKUP($A1559,[1]products_2021_10_19_12_46_45!$A$3:$S$481,3,FALSE)</f>
        <v>5101190</v>
      </c>
      <c r="D1559" s="2" t="str">
        <f>VLOOKUP($A1559,[1]products_2021_10_19_12_46_45!$A$3:$S$481,4,FALSE)</f>
        <v>Campera Neo SoftShell Azul</v>
      </c>
      <c r="E1559" s="3" t="s">
        <v>48</v>
      </c>
      <c r="F1559" s="4"/>
      <c r="G1559" s="2" t="str">
        <f>VLOOKUP($A1559,[1]products_2021_10_19_12_46_45!$A$3:$S$481,16,FALSE)</f>
        <v>&lt;ul&gt;_x000D_
&lt;li&gt;Capucha desmontable.&lt;/li&gt;_x000D_
&lt;li&gt;Bolsillos delanteros con cierre vertical.&lt;/li&gt;_x000D_
&lt;li&gt;Coderas y puños con abrojos.&lt;/li&gt;_x000D_
&lt;li&gt;Térmica y ultraliviana.&lt;/li&gt;_x000D_
&lt;/ul&gt;</v>
      </c>
      <c r="H1559" s="2" t="str">
        <f>IFERROR(VLOOKUP($A1559,[1]products_2021_10_19_12_46_45!$A$3:$S$481,17,FALSE),"")</f>
        <v/>
      </c>
      <c r="I1559" s="2" t="str">
        <f>VLOOKUP($A1559,[1]products_2021_10_19_12_46_45!$A$3:$S$481,5,FALSE)</f>
        <v>Camperas de uso civil</v>
      </c>
      <c r="J1559" s="2" t="str">
        <f>IFERROR(VLOOKUP($A1559,[1]products_2021_10_19_12_46_45!$A$3:$S$481,6,FALSE),"")</f>
        <v/>
      </c>
      <c r="K1559" s="2" t="str">
        <f>IFERROR(VLOOKUP($A1559,[1]products_2021_10_19_12_46_45!$A$3:$S$481,7,FALSE),"")</f>
        <v/>
      </c>
      <c r="L1559" s="2" t="str">
        <f>IFERROR(VLOOKUP($A1559,[1]products_2021_10_19_12_46_45!$A$3:$S$481,8,FALSE),"")</f>
        <v/>
      </c>
      <c r="M1559" s="2" t="str">
        <f>IFERROR(VLOOKUP($A1559,[1]products_2021_10_19_12_46_45!$A$3:$S$481,9,FALSE),"")</f>
        <v>Campera, Neoprene, softshell</v>
      </c>
      <c r="N1559" s="2">
        <f>IFERROR(VLOOKUP(C1559,[2]articulo!$A$1:$D$9000,4,FALSE),"")</f>
        <v>9024.1299999999992</v>
      </c>
      <c r="O1559" s="2" t="str">
        <f>VLOOKUP($A1559,[1]products_2021_10_19_12_46_45!$A$3:$S$481,18,FALSE)</f>
        <v>https://rerda.com/908/campera-neo-softshell-azul.jpg,https://rerda.com/909/campera-neo-softshell-azul.jpg,https://rerda.com/910/campera-neo-softshell-azul.jpg,https://rerda.com/911/campera-neo-softshell-azul.jpg</v>
      </c>
      <c r="P1559" s="2">
        <f>IFERROR(VLOOKUP(B1559,[3]stock!$A$1:$B$9000,2,FALSE),"0")</f>
        <v>1</v>
      </c>
      <c r="Q1559" s="2">
        <f>VLOOKUP($A1559,[1]products_2021_10_19_12_46_45!$A$3:$S$481,11,FALSE)</f>
        <v>5</v>
      </c>
      <c r="R1559" s="2">
        <f>VLOOKUP($A1559,[1]products_2021_10_19_12_46_45!$A$3:$S$481,12,FALSE)</f>
        <v>5</v>
      </c>
      <c r="S1559" s="2">
        <f>VLOOKUP($A1559,[1]products_2021_10_19_12_46_45!$A$3:$S$481,13,FALSE)</f>
        <v>5</v>
      </c>
      <c r="T1559" s="2">
        <f>VLOOKUP($A1559,[1]products_2021_10_19_12_46_45!$A$3:$S$481,14,FALSE)</f>
        <v>0.03</v>
      </c>
      <c r="U1559" s="2"/>
      <c r="V1559" s="2"/>
      <c r="W1559" s="2"/>
      <c r="X1559" s="2"/>
      <c r="Y1559" s="2"/>
      <c r="Z1559" s="2"/>
      <c r="AA1559" s="2"/>
      <c r="AB1559" s="2"/>
      <c r="AC1559" s="2"/>
      <c r="AD1559" s="2"/>
      <c r="AE1559" s="2"/>
      <c r="AF1559" s="2"/>
      <c r="AG1559" s="2"/>
      <c r="AH1559" s="2"/>
      <c r="AI1559" s="2"/>
      <c r="AJ1559" s="2"/>
      <c r="AK1559" s="2"/>
      <c r="AL1559" s="2"/>
      <c r="AM1559" s="2"/>
      <c r="AN1559" s="2"/>
      <c r="AO1559" s="2"/>
      <c r="AP1559" s="2"/>
      <c r="AQ1559" s="2"/>
      <c r="AR1559" s="2"/>
      <c r="AS1559" s="2"/>
    </row>
    <row r="1560" spans="1:45" hidden="1" x14ac:dyDescent="0.25">
      <c r="A1560" s="2">
        <v>14</v>
      </c>
      <c r="B1560" s="2">
        <v>510119004</v>
      </c>
      <c r="C1560" s="2">
        <f>VLOOKUP($A1560,[1]products_2021_10_19_12_46_45!$A$3:$S$481,3,FALSE)</f>
        <v>5101190</v>
      </c>
      <c r="D1560" s="2" t="str">
        <f>VLOOKUP($A1560,[1]products_2021_10_19_12_46_45!$A$3:$S$481,4,FALSE)</f>
        <v>Campera Neo SoftShell Azul</v>
      </c>
      <c r="E1560" s="3" t="s">
        <v>49</v>
      </c>
      <c r="F1560" s="4"/>
      <c r="G1560" s="2" t="str">
        <f>VLOOKUP($A1560,[1]products_2021_10_19_12_46_45!$A$3:$S$481,16,FALSE)</f>
        <v>&lt;ul&gt;_x000D_
&lt;li&gt;Capucha desmontable.&lt;/li&gt;_x000D_
&lt;li&gt;Bolsillos delanteros con cierre vertical.&lt;/li&gt;_x000D_
&lt;li&gt;Coderas y puños con abrojos.&lt;/li&gt;_x000D_
&lt;li&gt;Térmica y ultraliviana.&lt;/li&gt;_x000D_
&lt;/ul&gt;</v>
      </c>
      <c r="H1560" s="2" t="str">
        <f>IFERROR(VLOOKUP($A1560,[1]products_2021_10_19_12_46_45!$A$3:$S$481,17,FALSE),"")</f>
        <v/>
      </c>
      <c r="I1560" s="2" t="str">
        <f>VLOOKUP($A1560,[1]products_2021_10_19_12_46_45!$A$3:$S$481,5,FALSE)</f>
        <v>Camperas de uso civil</v>
      </c>
      <c r="J1560" s="2" t="str">
        <f>IFERROR(VLOOKUP($A1560,[1]products_2021_10_19_12_46_45!$A$3:$S$481,6,FALSE),"")</f>
        <v/>
      </c>
      <c r="K1560" s="2" t="str">
        <f>IFERROR(VLOOKUP($A1560,[1]products_2021_10_19_12_46_45!$A$3:$S$481,7,FALSE),"")</f>
        <v/>
      </c>
      <c r="L1560" s="2" t="str">
        <f>IFERROR(VLOOKUP($A1560,[1]products_2021_10_19_12_46_45!$A$3:$S$481,8,FALSE),"")</f>
        <v/>
      </c>
      <c r="M1560" s="2" t="str">
        <f>IFERROR(VLOOKUP($A1560,[1]products_2021_10_19_12_46_45!$A$3:$S$481,9,FALSE),"")</f>
        <v>Campera, Neoprene, softshell</v>
      </c>
      <c r="N1560" s="2">
        <f>IFERROR(VLOOKUP(C1560,[2]articulo!$A$1:$D$9000,4,FALSE),"")</f>
        <v>9024.1299999999992</v>
      </c>
      <c r="O1560" s="2" t="str">
        <f>VLOOKUP($A1560,[1]products_2021_10_19_12_46_45!$A$3:$S$481,18,FALSE)</f>
        <v>https://rerda.com/908/campera-neo-softshell-azul.jpg,https://rerda.com/909/campera-neo-softshell-azul.jpg,https://rerda.com/910/campera-neo-softshell-azul.jpg,https://rerda.com/911/campera-neo-softshell-azul.jpg</v>
      </c>
      <c r="P1560" s="2">
        <f>IFERROR(VLOOKUP(B1560,[3]stock!$A$1:$B$9000,2,FALSE),"0")</f>
        <v>3</v>
      </c>
      <c r="Q1560" s="2">
        <f>VLOOKUP($A1560,[1]products_2021_10_19_12_46_45!$A$3:$S$481,11,FALSE)</f>
        <v>5</v>
      </c>
      <c r="R1560" s="2">
        <f>VLOOKUP($A1560,[1]products_2021_10_19_12_46_45!$A$3:$S$481,12,FALSE)</f>
        <v>5</v>
      </c>
      <c r="S1560" s="2">
        <f>VLOOKUP($A1560,[1]products_2021_10_19_12_46_45!$A$3:$S$481,13,FALSE)</f>
        <v>5</v>
      </c>
      <c r="T1560" s="2">
        <f>VLOOKUP($A1560,[1]products_2021_10_19_12_46_45!$A$3:$S$481,14,FALSE)</f>
        <v>0.03</v>
      </c>
      <c r="U1560" s="2"/>
      <c r="V1560" s="2"/>
      <c r="W1560" s="2"/>
      <c r="X1560" s="2"/>
      <c r="Y1560" s="2"/>
      <c r="Z1560" s="2"/>
      <c r="AA1560" s="2"/>
      <c r="AB1560" s="2"/>
      <c r="AC1560" s="2"/>
      <c r="AD1560" s="2"/>
      <c r="AE1560" s="2"/>
      <c r="AF1560" s="2"/>
      <c r="AG1560" s="2"/>
      <c r="AH1560" s="2"/>
      <c r="AI1560" s="2"/>
      <c r="AJ1560" s="2"/>
      <c r="AK1560" s="2"/>
      <c r="AL1560" s="2"/>
      <c r="AM1560" s="2"/>
      <c r="AN1560" s="2"/>
      <c r="AO1560" s="2"/>
      <c r="AP1560" s="2"/>
      <c r="AQ1560" s="2"/>
      <c r="AR1560" s="2"/>
      <c r="AS1560" s="2"/>
    </row>
    <row r="1561" spans="1:45" hidden="1" x14ac:dyDescent="0.25">
      <c r="A1561" s="2">
        <v>14</v>
      </c>
      <c r="B1561" s="2">
        <v>510119005</v>
      </c>
      <c r="C1561" s="2">
        <f>VLOOKUP($A1561,[1]products_2021_10_19_12_46_45!$A$3:$S$481,3,FALSE)</f>
        <v>5101190</v>
      </c>
      <c r="D1561" s="2" t="str">
        <f>VLOOKUP($A1561,[1]products_2021_10_19_12_46_45!$A$3:$S$481,4,FALSE)</f>
        <v>Campera Neo SoftShell Azul</v>
      </c>
      <c r="E1561" s="3" t="s">
        <v>50</v>
      </c>
      <c r="F1561" s="4"/>
      <c r="G1561" s="2" t="str">
        <f>VLOOKUP($A1561,[1]products_2021_10_19_12_46_45!$A$3:$S$481,16,FALSE)</f>
        <v>&lt;ul&gt;_x000D_
&lt;li&gt;Capucha desmontable.&lt;/li&gt;_x000D_
&lt;li&gt;Bolsillos delanteros con cierre vertical.&lt;/li&gt;_x000D_
&lt;li&gt;Coderas y puños con abrojos.&lt;/li&gt;_x000D_
&lt;li&gt;Térmica y ultraliviana.&lt;/li&gt;_x000D_
&lt;/ul&gt;</v>
      </c>
      <c r="H1561" s="2" t="str">
        <f>IFERROR(VLOOKUP($A1561,[1]products_2021_10_19_12_46_45!$A$3:$S$481,17,FALSE),"")</f>
        <v/>
      </c>
      <c r="I1561" s="2" t="str">
        <f>VLOOKUP($A1561,[1]products_2021_10_19_12_46_45!$A$3:$S$481,5,FALSE)</f>
        <v>Camperas de uso civil</v>
      </c>
      <c r="J1561" s="2" t="str">
        <f>IFERROR(VLOOKUP($A1561,[1]products_2021_10_19_12_46_45!$A$3:$S$481,6,FALSE),"")</f>
        <v/>
      </c>
      <c r="K1561" s="2" t="str">
        <f>IFERROR(VLOOKUP($A1561,[1]products_2021_10_19_12_46_45!$A$3:$S$481,7,FALSE),"")</f>
        <v/>
      </c>
      <c r="L1561" s="2" t="str">
        <f>IFERROR(VLOOKUP($A1561,[1]products_2021_10_19_12_46_45!$A$3:$S$481,8,FALSE),"")</f>
        <v/>
      </c>
      <c r="M1561" s="2" t="str">
        <f>IFERROR(VLOOKUP($A1561,[1]products_2021_10_19_12_46_45!$A$3:$S$481,9,FALSE),"")</f>
        <v>Campera, Neoprene, softshell</v>
      </c>
      <c r="N1561" s="2">
        <f>IFERROR(VLOOKUP(C1561,[2]articulo!$A$1:$D$9000,4,FALSE),"")</f>
        <v>9024.1299999999992</v>
      </c>
      <c r="O1561" s="2" t="str">
        <f>VLOOKUP($A1561,[1]products_2021_10_19_12_46_45!$A$3:$S$481,18,FALSE)</f>
        <v>https://rerda.com/908/campera-neo-softshell-azul.jpg,https://rerda.com/909/campera-neo-softshell-azul.jpg,https://rerda.com/910/campera-neo-softshell-azul.jpg,https://rerda.com/911/campera-neo-softshell-azul.jpg</v>
      </c>
      <c r="P1561" s="2">
        <f>IFERROR(VLOOKUP(B1561,[3]stock!$A$1:$B$9000,2,FALSE),"0")</f>
        <v>11</v>
      </c>
      <c r="Q1561" s="2">
        <f>VLOOKUP($A1561,[1]products_2021_10_19_12_46_45!$A$3:$S$481,11,FALSE)</f>
        <v>5</v>
      </c>
      <c r="R1561" s="2">
        <f>VLOOKUP($A1561,[1]products_2021_10_19_12_46_45!$A$3:$S$481,12,FALSE)</f>
        <v>5</v>
      </c>
      <c r="S1561" s="2">
        <f>VLOOKUP($A1561,[1]products_2021_10_19_12_46_45!$A$3:$S$481,13,FALSE)</f>
        <v>5</v>
      </c>
      <c r="T1561" s="2">
        <f>VLOOKUP($A1561,[1]products_2021_10_19_12_46_45!$A$3:$S$481,14,FALSE)</f>
        <v>0.03</v>
      </c>
      <c r="U1561" s="2"/>
      <c r="V1561" s="2"/>
      <c r="W1561" s="2"/>
      <c r="X1561" s="2"/>
      <c r="Y1561" s="2"/>
      <c r="Z1561" s="2"/>
      <c r="AA1561" s="2"/>
      <c r="AB1561" s="2"/>
      <c r="AC1561" s="2"/>
      <c r="AD1561" s="2"/>
      <c r="AE1561" s="2"/>
      <c r="AF1561" s="2"/>
      <c r="AG1561" s="2"/>
      <c r="AH1561" s="2"/>
      <c r="AI1561" s="2"/>
      <c r="AJ1561" s="2"/>
      <c r="AK1561" s="2"/>
      <c r="AL1561" s="2"/>
      <c r="AM1561" s="2"/>
      <c r="AN1561" s="2"/>
      <c r="AO1561" s="2"/>
      <c r="AP1561" s="2"/>
      <c r="AQ1561" s="2"/>
      <c r="AR1561" s="2"/>
      <c r="AS1561" s="2"/>
    </row>
    <row r="1562" spans="1:45" hidden="1" x14ac:dyDescent="0.25">
      <c r="A1562" s="2">
        <v>14</v>
      </c>
      <c r="B1562" s="2">
        <v>510119006</v>
      </c>
      <c r="C1562" s="2">
        <f>VLOOKUP($A1562,[1]products_2021_10_19_12_46_45!$A$3:$S$481,3,FALSE)</f>
        <v>5101190</v>
      </c>
      <c r="D1562" s="2" t="str">
        <f>VLOOKUP($A1562,[1]products_2021_10_19_12_46_45!$A$3:$S$481,4,FALSE)</f>
        <v>Campera Neo SoftShell Azul</v>
      </c>
      <c r="E1562" s="3" t="s">
        <v>51</v>
      </c>
      <c r="F1562" s="4"/>
      <c r="G1562" s="2" t="str">
        <f>VLOOKUP($A1562,[1]products_2021_10_19_12_46_45!$A$3:$S$481,16,FALSE)</f>
        <v>&lt;ul&gt;_x000D_
&lt;li&gt;Capucha desmontable.&lt;/li&gt;_x000D_
&lt;li&gt;Bolsillos delanteros con cierre vertical.&lt;/li&gt;_x000D_
&lt;li&gt;Coderas y puños con abrojos.&lt;/li&gt;_x000D_
&lt;li&gt;Térmica y ultraliviana.&lt;/li&gt;_x000D_
&lt;/ul&gt;</v>
      </c>
      <c r="H1562" s="2" t="str">
        <f>IFERROR(VLOOKUP($A1562,[1]products_2021_10_19_12_46_45!$A$3:$S$481,17,FALSE),"")</f>
        <v/>
      </c>
      <c r="I1562" s="2" t="str">
        <f>VLOOKUP($A1562,[1]products_2021_10_19_12_46_45!$A$3:$S$481,5,FALSE)</f>
        <v>Camperas de uso civil</v>
      </c>
      <c r="J1562" s="2" t="str">
        <f>IFERROR(VLOOKUP($A1562,[1]products_2021_10_19_12_46_45!$A$3:$S$481,6,FALSE),"")</f>
        <v/>
      </c>
      <c r="K1562" s="2" t="str">
        <f>IFERROR(VLOOKUP($A1562,[1]products_2021_10_19_12_46_45!$A$3:$S$481,7,FALSE),"")</f>
        <v/>
      </c>
      <c r="L1562" s="2" t="str">
        <f>IFERROR(VLOOKUP($A1562,[1]products_2021_10_19_12_46_45!$A$3:$S$481,8,FALSE),"")</f>
        <v/>
      </c>
      <c r="M1562" s="2" t="str">
        <f>IFERROR(VLOOKUP($A1562,[1]products_2021_10_19_12_46_45!$A$3:$S$481,9,FALSE),"")</f>
        <v>Campera, Neoprene, softshell</v>
      </c>
      <c r="N1562" s="2">
        <f>IFERROR(VLOOKUP(C1562,[2]articulo!$A$1:$D$9000,4,FALSE),"")</f>
        <v>9024.1299999999992</v>
      </c>
      <c r="O1562" s="2" t="str">
        <f>VLOOKUP($A1562,[1]products_2021_10_19_12_46_45!$A$3:$S$481,18,FALSE)</f>
        <v>https://rerda.com/908/campera-neo-softshell-azul.jpg,https://rerda.com/909/campera-neo-softshell-azul.jpg,https://rerda.com/910/campera-neo-softshell-azul.jpg,https://rerda.com/911/campera-neo-softshell-azul.jpg</v>
      </c>
      <c r="P1562" s="2">
        <f>IFERROR(VLOOKUP(B1562,[3]stock!$A$1:$B$9000,2,FALSE),"0")</f>
        <v>30</v>
      </c>
      <c r="Q1562" s="2">
        <f>VLOOKUP($A1562,[1]products_2021_10_19_12_46_45!$A$3:$S$481,11,FALSE)</f>
        <v>5</v>
      </c>
      <c r="R1562" s="2">
        <f>VLOOKUP($A1562,[1]products_2021_10_19_12_46_45!$A$3:$S$481,12,FALSE)</f>
        <v>5</v>
      </c>
      <c r="S1562" s="2">
        <f>VLOOKUP($A1562,[1]products_2021_10_19_12_46_45!$A$3:$S$481,13,FALSE)</f>
        <v>5</v>
      </c>
      <c r="T1562" s="2">
        <f>VLOOKUP($A1562,[1]products_2021_10_19_12_46_45!$A$3:$S$481,14,FALSE)</f>
        <v>0.03</v>
      </c>
      <c r="U1562" s="2"/>
      <c r="V1562" s="2"/>
      <c r="W1562" s="2"/>
      <c r="X1562" s="2"/>
      <c r="Y1562" s="2"/>
      <c r="Z1562" s="2"/>
      <c r="AA1562" s="2"/>
      <c r="AB1562" s="2"/>
      <c r="AC1562" s="2"/>
      <c r="AD1562" s="2"/>
      <c r="AE1562" s="2"/>
      <c r="AF1562" s="2"/>
      <c r="AG1562" s="2"/>
      <c r="AH1562" s="2"/>
      <c r="AI1562" s="2"/>
      <c r="AJ1562" s="2"/>
      <c r="AK1562" s="2"/>
      <c r="AL1562" s="2"/>
      <c r="AM1562" s="2"/>
      <c r="AN1562" s="2"/>
      <c r="AO1562" s="2"/>
      <c r="AP1562" s="2"/>
      <c r="AQ1562" s="2"/>
      <c r="AR1562" s="2"/>
      <c r="AS1562" s="2"/>
    </row>
    <row r="1563" spans="1:45" hidden="1" x14ac:dyDescent="0.25">
      <c r="A1563" s="2">
        <v>647</v>
      </c>
      <c r="B1563" s="2">
        <v>510119107</v>
      </c>
      <c r="C1563" s="2">
        <f>VLOOKUP($A1563,[1]products_2021_10_19_12_46_45!$A$3:$S$481,3,FALSE)</f>
        <v>5101191</v>
      </c>
      <c r="D1563" s="2" t="str">
        <f>VLOOKUP($A1563,[1]products_2021_10_19_12_46_45!$A$3:$S$481,4,FALSE)</f>
        <v>Campera Neo SoftShell Azul Talle Grande</v>
      </c>
      <c r="E1563" s="3" t="s">
        <v>57</v>
      </c>
      <c r="F1563" s="4"/>
      <c r="G1563" s="2" t="str">
        <f>VLOOKUP($A1563,[1]products_2021_10_19_12_46_45!$A$3:$S$481,16,FALSE)</f>
        <v>&lt;ul&gt;_x000D_
&lt;li&gt;Capucha desmontable.&lt;/li&gt;_x000D_
&lt;li&gt;Bolsillos delanteros con cierre vertical.&lt;/li&gt;_x000D_
&lt;li&gt;Coderas y puños con abrojos.&lt;/li&gt;_x000D_
&lt;li&gt;Térmica y ultraliviana.&lt;/li&gt;_x000D_
&lt;/ul&gt;</v>
      </c>
      <c r="H1563" s="2" t="str">
        <f>IFERROR(VLOOKUP($A1563,[1]products_2021_10_19_12_46_45!$A$3:$S$481,17,FALSE),"")</f>
        <v/>
      </c>
      <c r="I1563" s="2" t="str">
        <f>VLOOKUP($A1563,[1]products_2021_10_19_12_46_45!$A$3:$S$481,5,FALSE)</f>
        <v>Camperas de uso civil</v>
      </c>
      <c r="J1563" s="2" t="str">
        <f>IFERROR(VLOOKUP($A1563,[1]products_2021_10_19_12_46_45!$A$3:$S$481,6,FALSE),"")</f>
        <v/>
      </c>
      <c r="K1563" s="2" t="str">
        <f>IFERROR(VLOOKUP($A1563,[1]products_2021_10_19_12_46_45!$A$3:$S$481,7,FALSE),"")</f>
        <v/>
      </c>
      <c r="L1563" s="2" t="str">
        <f>IFERROR(VLOOKUP($A1563,[1]products_2021_10_19_12_46_45!$A$3:$S$481,8,FALSE),"")</f>
        <v/>
      </c>
      <c r="M1563" s="2" t="str">
        <f>IFERROR(VLOOKUP($A1563,[1]products_2021_10_19_12_46_45!$A$3:$S$481,9,FALSE),"")</f>
        <v>Campera, Neoprene, softshell</v>
      </c>
      <c r="N1563" s="2">
        <f>IFERROR(VLOOKUP(C1563,[2]articulo!$A$1:$D$9000,4,FALSE),"")</f>
        <v>9926.73</v>
      </c>
      <c r="O1563" s="2" t="str">
        <f>VLOOKUP($A1563,[1]products_2021_10_19_12_46_45!$A$3:$S$481,18,FALSE)</f>
        <v>https://rerda.com/2974/campera-neo-softshell-azul-talle-grande.jpg,https://rerda.com/2975/campera-neo-softshell-azul-talle-grande.jpg,https://rerda.com/2976/campera-neo-softshell-azul-talle-grande.jpg,https://rerda.com/2977/campera-neo-softshell-azul-talle-grande.jpg</v>
      </c>
      <c r="P1563" s="2">
        <f>IFERROR(VLOOKUP(B1563,[3]stock!$A$1:$B$9000,2,FALSE),"0")</f>
        <v>29</v>
      </c>
      <c r="Q1563" s="2">
        <f>VLOOKUP($A1563,[1]products_2021_10_19_12_46_45!$A$3:$S$481,11,FALSE)</f>
        <v>5</v>
      </c>
      <c r="R1563" s="2">
        <f>VLOOKUP($A1563,[1]products_2021_10_19_12_46_45!$A$3:$S$481,12,FALSE)</f>
        <v>5</v>
      </c>
      <c r="S1563" s="2">
        <f>VLOOKUP($A1563,[1]products_2021_10_19_12_46_45!$A$3:$S$481,13,FALSE)</f>
        <v>5</v>
      </c>
      <c r="T1563" s="2">
        <f>VLOOKUP($A1563,[1]products_2021_10_19_12_46_45!$A$3:$S$481,14,FALSE)</f>
        <v>0.03</v>
      </c>
      <c r="U1563" s="2"/>
      <c r="V1563" s="2"/>
      <c r="W1563" s="2"/>
      <c r="X1563" s="2"/>
      <c r="Y1563" s="2"/>
      <c r="Z1563" s="2"/>
      <c r="AA1563" s="2"/>
      <c r="AB1563" s="2"/>
      <c r="AC1563" s="2"/>
      <c r="AD1563" s="2"/>
      <c r="AE1563" s="2"/>
      <c r="AF1563" s="2"/>
      <c r="AG1563" s="2"/>
      <c r="AH1563" s="2"/>
      <c r="AI1563" s="2"/>
      <c r="AJ1563" s="2"/>
      <c r="AK1563" s="2"/>
      <c r="AL1563" s="2"/>
      <c r="AM1563" s="2"/>
      <c r="AN1563" s="2"/>
      <c r="AO1563" s="2"/>
      <c r="AP1563" s="2"/>
      <c r="AQ1563" s="2"/>
      <c r="AR1563" s="2"/>
      <c r="AS1563" s="2"/>
    </row>
    <row r="1564" spans="1:45" hidden="1" x14ac:dyDescent="0.25">
      <c r="A1564" s="2">
        <v>647</v>
      </c>
      <c r="B1564" s="2">
        <v>510119108</v>
      </c>
      <c r="C1564" s="2">
        <f>VLOOKUP($A1564,[1]products_2021_10_19_12_46_45!$A$3:$S$481,3,FALSE)</f>
        <v>5101191</v>
      </c>
      <c r="D1564" s="2" t="str">
        <f>VLOOKUP($A1564,[1]products_2021_10_19_12_46_45!$A$3:$S$481,4,FALSE)</f>
        <v>Campera Neo SoftShell Azul Talle Grande</v>
      </c>
      <c r="E1564" s="3" t="s">
        <v>58</v>
      </c>
      <c r="F1564" s="4"/>
      <c r="G1564" s="2" t="str">
        <f>VLOOKUP($A1564,[1]products_2021_10_19_12_46_45!$A$3:$S$481,16,FALSE)</f>
        <v>&lt;ul&gt;_x000D_
&lt;li&gt;Capucha desmontable.&lt;/li&gt;_x000D_
&lt;li&gt;Bolsillos delanteros con cierre vertical.&lt;/li&gt;_x000D_
&lt;li&gt;Coderas y puños con abrojos.&lt;/li&gt;_x000D_
&lt;li&gt;Térmica y ultraliviana.&lt;/li&gt;_x000D_
&lt;/ul&gt;</v>
      </c>
      <c r="H1564" s="2" t="str">
        <f>IFERROR(VLOOKUP($A1564,[1]products_2021_10_19_12_46_45!$A$3:$S$481,17,FALSE),"")</f>
        <v/>
      </c>
      <c r="I1564" s="2" t="str">
        <f>VLOOKUP($A1564,[1]products_2021_10_19_12_46_45!$A$3:$S$481,5,FALSE)</f>
        <v>Camperas de uso civil</v>
      </c>
      <c r="J1564" s="2" t="str">
        <f>IFERROR(VLOOKUP($A1564,[1]products_2021_10_19_12_46_45!$A$3:$S$481,6,FALSE),"")</f>
        <v/>
      </c>
      <c r="K1564" s="2" t="str">
        <f>IFERROR(VLOOKUP($A1564,[1]products_2021_10_19_12_46_45!$A$3:$S$481,7,FALSE),"")</f>
        <v/>
      </c>
      <c r="L1564" s="2" t="str">
        <f>IFERROR(VLOOKUP($A1564,[1]products_2021_10_19_12_46_45!$A$3:$S$481,8,FALSE),"")</f>
        <v/>
      </c>
      <c r="M1564" s="2" t="str">
        <f>IFERROR(VLOOKUP($A1564,[1]products_2021_10_19_12_46_45!$A$3:$S$481,9,FALSE),"")</f>
        <v>Campera, Neoprene, softshell</v>
      </c>
      <c r="N1564" s="2">
        <f>IFERROR(VLOOKUP(C1564,[2]articulo!$A$1:$D$9000,4,FALSE),"")</f>
        <v>9926.73</v>
      </c>
      <c r="O1564" s="2" t="str">
        <f>VLOOKUP($A1564,[1]products_2021_10_19_12_46_45!$A$3:$S$481,18,FALSE)</f>
        <v>https://rerda.com/2974/campera-neo-softshell-azul-talle-grande.jpg,https://rerda.com/2975/campera-neo-softshell-azul-talle-grande.jpg,https://rerda.com/2976/campera-neo-softshell-azul-talle-grande.jpg,https://rerda.com/2977/campera-neo-softshell-azul-talle-grande.jpg</v>
      </c>
      <c r="P1564" s="2">
        <f>IFERROR(VLOOKUP(B1564,[3]stock!$A$1:$B$9000,2,FALSE),"0")</f>
        <v>6</v>
      </c>
      <c r="Q1564" s="2">
        <f>VLOOKUP($A1564,[1]products_2021_10_19_12_46_45!$A$3:$S$481,11,FALSE)</f>
        <v>5</v>
      </c>
      <c r="R1564" s="2">
        <f>VLOOKUP($A1564,[1]products_2021_10_19_12_46_45!$A$3:$S$481,12,FALSE)</f>
        <v>5</v>
      </c>
      <c r="S1564" s="2">
        <f>VLOOKUP($A1564,[1]products_2021_10_19_12_46_45!$A$3:$S$481,13,FALSE)</f>
        <v>5</v>
      </c>
      <c r="T1564" s="2">
        <f>VLOOKUP($A1564,[1]products_2021_10_19_12_46_45!$A$3:$S$481,14,FALSE)</f>
        <v>0.03</v>
      </c>
      <c r="U1564" s="2"/>
      <c r="V1564" s="2"/>
      <c r="W1564" s="2"/>
      <c r="X1564" s="2"/>
      <c r="Y1564" s="2"/>
      <c r="Z1564" s="2"/>
      <c r="AA1564" s="2"/>
      <c r="AB1564" s="2"/>
      <c r="AC1564" s="2"/>
      <c r="AD1564" s="2"/>
      <c r="AE1564" s="2"/>
      <c r="AF1564" s="2"/>
      <c r="AG1564" s="2"/>
      <c r="AH1564" s="2"/>
      <c r="AI1564" s="2"/>
      <c r="AJ1564" s="2"/>
      <c r="AK1564" s="2"/>
      <c r="AL1564" s="2"/>
      <c r="AM1564" s="2"/>
      <c r="AN1564" s="2"/>
      <c r="AO1564" s="2"/>
      <c r="AP1564" s="2"/>
      <c r="AQ1564" s="2"/>
      <c r="AR1564" s="2"/>
      <c r="AS1564" s="2"/>
    </row>
    <row r="1565" spans="1:45" hidden="1" x14ac:dyDescent="0.25">
      <c r="A1565" s="2">
        <v>629</v>
      </c>
      <c r="B1565" s="2">
        <v>510119200</v>
      </c>
      <c r="C1565" s="2">
        <f>VLOOKUP($A1565,[1]products_2021_10_19_12_46_45!$A$3:$S$481,3,FALSE)</f>
        <v>5101192</v>
      </c>
      <c r="D1565" s="2" t="str">
        <f>VLOOKUP($A1565,[1]products_2021_10_19_12_46_45!$A$3:$S$481,4,FALSE)</f>
        <v>Campera SoftShell Premium Azul</v>
      </c>
      <c r="E1565" s="3" t="s">
        <v>45</v>
      </c>
      <c r="F1565" s="4"/>
      <c r="G1565" s="2" t="str">
        <f>VLOOKUP($A1565,[1]products_2021_10_19_12_46_45!$A$3:$S$481,16,FALSE)</f>
        <v>&lt;p&gt;Campera de abrigo confeccionada en softshell / Neoprene, con capucha desmontable, orientada al personal policial, seguridad y similares.&lt;/p&gt;</v>
      </c>
      <c r="H1565" s="2" t="str">
        <f>IFERROR(VLOOKUP($A1565,[1]products_2021_10_19_12_46_45!$A$3:$S$481,17,FALSE),"")</f>
        <v>&lt;ul&gt;_x000D_
&lt;li&gt;TALLE XS = 1.&lt;/li&gt;_x000D_
&lt;li&gt;TALLE S = 2.&lt;/li&gt;_x000D_
&lt;li&gt;TALLE M = 3.&lt;/li&gt;_x000D_
&lt;li&gt;TALLE L = 4.&lt;/li&gt;_x000D_
&lt;li&gt;TALLE XL = 5.&lt;/li&gt;_x000D_
&lt;li&gt;TALLE 2XL =6&lt;/li&gt;_x000D_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65" s="2" t="str">
        <f>VLOOKUP($A1565,[1]products_2021_10_19_12_46_45!$A$3:$S$481,5,FALSE)</f>
        <v>Indumentaria militar</v>
      </c>
      <c r="J1565" s="2" t="str">
        <f>IFERROR(VLOOKUP($A1565,[1]products_2021_10_19_12_46_45!$A$3:$S$481,6,FALSE),"")</f>
        <v>Camperas Policiales y Seguridad Privada</v>
      </c>
      <c r="K1565" s="2" t="str">
        <f>IFERROR(VLOOKUP($A1565,[1]products_2021_10_19_12_46_45!$A$3:$S$481,7,FALSE),"")</f>
        <v/>
      </c>
      <c r="L1565" s="2" t="str">
        <f>IFERROR(VLOOKUP($A1565,[1]products_2021_10_19_12_46_45!$A$3:$S$481,8,FALSE),"")</f>
        <v/>
      </c>
      <c r="M1565" s="2" t="str">
        <f>IFERROR(VLOOKUP($A1565,[1]products_2021_10_19_12_46_45!$A$3:$S$481,9,FALSE),"")</f>
        <v>Campera, Neoprene, Neopreno, Soft shell</v>
      </c>
      <c r="N1565" s="2">
        <f>IFERROR(VLOOKUP(C1565,[2]articulo!$A$1:$D$9000,4,FALSE),"")</f>
        <v>15288</v>
      </c>
      <c r="O1565" s="2" t="str">
        <f>VLOOKUP($A1565,[1]products_2021_10_19_12_46_45!$A$3:$S$481,18,FALSE)</f>
        <v>https://rerda.com/5411/campera-softshell-premium-azul.jpg,https://rerda.com/5410/campera-softshell-premium-azul.jpg,https://rerda.com/5412/campera-softshell-premium-azul.jpg,https://rerda.com/5413/campera-softshell-premium-azul.jpg,https://rerda.com/5414/campera-softshell-premium-azul.jpg,https://rerda.com/5415/campera-softshell-premium-azul.jpg,https://rerda.com/5416/campera-softshell-premium-azul.jpg,https://rerda.com/5417/campera-softshell-premium-azul.jpg</v>
      </c>
      <c r="P1565" s="2">
        <f>IFERROR(VLOOKUP(B1565,[3]stock!$A$1:$B$9000,2,FALSE),"0")</f>
        <v>4</v>
      </c>
      <c r="Q1565" s="2">
        <f>VLOOKUP($A1565,[1]products_2021_10_19_12_46_45!$A$3:$S$481,11,FALSE)</f>
        <v>5</v>
      </c>
      <c r="R1565" s="2">
        <f>VLOOKUP($A1565,[1]products_2021_10_19_12_46_45!$A$3:$S$481,12,FALSE)</f>
        <v>5</v>
      </c>
      <c r="S1565" s="2">
        <f>VLOOKUP($A1565,[1]products_2021_10_19_12_46_45!$A$3:$S$481,13,FALSE)</f>
        <v>5</v>
      </c>
      <c r="T1565" s="2">
        <f>VLOOKUP($A1565,[1]products_2021_10_19_12_46_45!$A$3:$S$481,14,FALSE)</f>
        <v>0.03</v>
      </c>
      <c r="U1565" s="2"/>
      <c r="V1565" s="2"/>
      <c r="W1565" s="2"/>
      <c r="X1565" s="2"/>
      <c r="Y1565" s="2"/>
      <c r="Z1565" s="2"/>
      <c r="AA1565" s="2"/>
      <c r="AB1565" s="2"/>
      <c r="AC1565" s="2"/>
      <c r="AD1565" s="2"/>
      <c r="AE1565" s="2"/>
      <c r="AF1565" s="2"/>
      <c r="AG1565" s="2"/>
      <c r="AH1565" s="2"/>
      <c r="AI1565" s="2"/>
      <c r="AJ1565" s="2"/>
      <c r="AK1565" s="2"/>
      <c r="AL1565" s="2"/>
      <c r="AM1565" s="2"/>
      <c r="AN1565" s="2"/>
      <c r="AO1565" s="2"/>
      <c r="AP1565" s="2"/>
      <c r="AQ1565" s="2"/>
      <c r="AR1565" s="2"/>
      <c r="AS1565" s="2"/>
    </row>
    <row r="1566" spans="1:45" hidden="1" x14ac:dyDescent="0.25">
      <c r="A1566" s="2">
        <v>629</v>
      </c>
      <c r="B1566" s="2">
        <v>510119201</v>
      </c>
      <c r="C1566" s="2">
        <f>VLOOKUP($A1566,[1]products_2021_10_19_12_46_45!$A$3:$S$481,3,FALSE)</f>
        <v>5101192</v>
      </c>
      <c r="D1566" s="2" t="str">
        <f>VLOOKUP($A1566,[1]products_2021_10_19_12_46_45!$A$3:$S$481,4,FALSE)</f>
        <v>Campera SoftShell Premium Azul</v>
      </c>
      <c r="E1566" s="3" t="s">
        <v>46</v>
      </c>
      <c r="F1566" s="4"/>
      <c r="G1566" s="2" t="str">
        <f>VLOOKUP($A1566,[1]products_2021_10_19_12_46_45!$A$3:$S$481,16,FALSE)</f>
        <v>&lt;p&gt;Campera de abrigo confeccionada en softshell / Neoprene, con capucha desmontable, orientada al personal policial, seguridad y similares.&lt;/p&gt;</v>
      </c>
      <c r="H1566" s="2" t="str">
        <f>IFERROR(VLOOKUP($A1566,[1]products_2021_10_19_12_46_45!$A$3:$S$481,17,FALSE),"")</f>
        <v>&lt;ul&gt;_x000D_
&lt;li&gt;TALLE XS = 1.&lt;/li&gt;_x000D_
&lt;li&gt;TALLE S = 2.&lt;/li&gt;_x000D_
&lt;li&gt;TALLE M = 3.&lt;/li&gt;_x000D_
&lt;li&gt;TALLE L = 4.&lt;/li&gt;_x000D_
&lt;li&gt;TALLE XL = 5.&lt;/li&gt;_x000D_
&lt;li&gt;TALLE 2XL =6&lt;/li&gt;_x000D_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66" s="2" t="str">
        <f>VLOOKUP($A1566,[1]products_2021_10_19_12_46_45!$A$3:$S$481,5,FALSE)</f>
        <v>Indumentaria militar</v>
      </c>
      <c r="J1566" s="2" t="str">
        <f>IFERROR(VLOOKUP($A1566,[1]products_2021_10_19_12_46_45!$A$3:$S$481,6,FALSE),"")</f>
        <v>Camperas Policiales y Seguridad Privada</v>
      </c>
      <c r="K1566" s="2" t="str">
        <f>IFERROR(VLOOKUP($A1566,[1]products_2021_10_19_12_46_45!$A$3:$S$481,7,FALSE),"")</f>
        <v/>
      </c>
      <c r="L1566" s="2" t="str">
        <f>IFERROR(VLOOKUP($A1566,[1]products_2021_10_19_12_46_45!$A$3:$S$481,8,FALSE),"")</f>
        <v/>
      </c>
      <c r="M1566" s="2" t="str">
        <f>IFERROR(VLOOKUP($A1566,[1]products_2021_10_19_12_46_45!$A$3:$S$481,9,FALSE),"")</f>
        <v>Campera, Neoprene, Neopreno, Soft shell</v>
      </c>
      <c r="N1566" s="2">
        <f>IFERROR(VLOOKUP(C1566,[2]articulo!$A$1:$D$9000,4,FALSE),"")</f>
        <v>15288</v>
      </c>
      <c r="O1566" s="2" t="str">
        <f>VLOOKUP($A1566,[1]products_2021_10_19_12_46_45!$A$3:$S$481,18,FALSE)</f>
        <v>https://rerda.com/5411/campera-softshell-premium-azul.jpg,https://rerda.com/5410/campera-softshell-premium-azul.jpg,https://rerda.com/5412/campera-softshell-premium-azul.jpg,https://rerda.com/5413/campera-softshell-premium-azul.jpg,https://rerda.com/5414/campera-softshell-premium-azul.jpg,https://rerda.com/5415/campera-softshell-premium-azul.jpg,https://rerda.com/5416/campera-softshell-premium-azul.jpg,https://rerda.com/5417/campera-softshell-premium-azul.jpg</v>
      </c>
      <c r="P1566" s="2">
        <f>IFERROR(VLOOKUP(B1566,[3]stock!$A$1:$B$9000,2,FALSE),"0")</f>
        <v>12</v>
      </c>
      <c r="Q1566" s="2">
        <f>VLOOKUP($A1566,[1]products_2021_10_19_12_46_45!$A$3:$S$481,11,FALSE)</f>
        <v>5</v>
      </c>
      <c r="R1566" s="2">
        <f>VLOOKUP($A1566,[1]products_2021_10_19_12_46_45!$A$3:$S$481,12,FALSE)</f>
        <v>5</v>
      </c>
      <c r="S1566" s="2">
        <f>VLOOKUP($A1566,[1]products_2021_10_19_12_46_45!$A$3:$S$481,13,FALSE)</f>
        <v>5</v>
      </c>
      <c r="T1566" s="2">
        <f>VLOOKUP($A1566,[1]products_2021_10_19_12_46_45!$A$3:$S$481,14,FALSE)</f>
        <v>0.03</v>
      </c>
      <c r="U1566" s="2"/>
      <c r="V1566" s="2"/>
      <c r="W1566" s="2"/>
      <c r="X1566" s="2"/>
      <c r="Y1566" s="2"/>
      <c r="Z1566" s="2"/>
      <c r="AA1566" s="2"/>
      <c r="AB1566" s="2"/>
      <c r="AC1566" s="2"/>
      <c r="AD1566" s="2"/>
      <c r="AE1566" s="2"/>
      <c r="AF1566" s="2"/>
      <c r="AG1566" s="2"/>
      <c r="AH1566" s="2"/>
      <c r="AI1566" s="2"/>
      <c r="AJ1566" s="2"/>
      <c r="AK1566" s="2"/>
      <c r="AL1566" s="2"/>
      <c r="AM1566" s="2"/>
      <c r="AN1566" s="2"/>
      <c r="AO1566" s="2"/>
      <c r="AP1566" s="2"/>
      <c r="AQ1566" s="2"/>
      <c r="AR1566" s="2"/>
      <c r="AS1566" s="2"/>
    </row>
    <row r="1567" spans="1:45" hidden="1" x14ac:dyDescent="0.25">
      <c r="A1567" s="2">
        <v>629</v>
      </c>
      <c r="B1567" s="2">
        <v>510119202</v>
      </c>
      <c r="C1567" s="2">
        <f>VLOOKUP($A1567,[1]products_2021_10_19_12_46_45!$A$3:$S$481,3,FALSE)</f>
        <v>5101192</v>
      </c>
      <c r="D1567" s="2" t="str">
        <f>VLOOKUP($A1567,[1]products_2021_10_19_12_46_45!$A$3:$S$481,4,FALSE)</f>
        <v>Campera SoftShell Premium Azul</v>
      </c>
      <c r="E1567" s="3" t="s">
        <v>47</v>
      </c>
      <c r="F1567" s="4"/>
      <c r="G1567" s="2" t="str">
        <f>VLOOKUP($A1567,[1]products_2021_10_19_12_46_45!$A$3:$S$481,16,FALSE)</f>
        <v>&lt;p&gt;Campera de abrigo confeccionada en softshell / Neoprene, con capucha desmontable, orientada al personal policial, seguridad y similares.&lt;/p&gt;</v>
      </c>
      <c r="H1567" s="2" t="str">
        <f>IFERROR(VLOOKUP($A1567,[1]products_2021_10_19_12_46_45!$A$3:$S$481,17,FALSE),"")</f>
        <v>&lt;ul&gt;_x000D_
&lt;li&gt;TALLE XS = 1.&lt;/li&gt;_x000D_
&lt;li&gt;TALLE S = 2.&lt;/li&gt;_x000D_
&lt;li&gt;TALLE M = 3.&lt;/li&gt;_x000D_
&lt;li&gt;TALLE L = 4.&lt;/li&gt;_x000D_
&lt;li&gt;TALLE XL = 5.&lt;/li&gt;_x000D_
&lt;li&gt;TALLE 2XL =6&lt;/li&gt;_x000D_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67" s="2" t="str">
        <f>VLOOKUP($A1567,[1]products_2021_10_19_12_46_45!$A$3:$S$481,5,FALSE)</f>
        <v>Indumentaria militar</v>
      </c>
      <c r="J1567" s="2" t="str">
        <f>IFERROR(VLOOKUP($A1567,[1]products_2021_10_19_12_46_45!$A$3:$S$481,6,FALSE),"")</f>
        <v>Camperas Policiales y Seguridad Privada</v>
      </c>
      <c r="K1567" s="2" t="str">
        <f>IFERROR(VLOOKUP($A1567,[1]products_2021_10_19_12_46_45!$A$3:$S$481,7,FALSE),"")</f>
        <v/>
      </c>
      <c r="L1567" s="2" t="str">
        <f>IFERROR(VLOOKUP($A1567,[1]products_2021_10_19_12_46_45!$A$3:$S$481,8,FALSE),"")</f>
        <v/>
      </c>
      <c r="M1567" s="2" t="str">
        <f>IFERROR(VLOOKUP($A1567,[1]products_2021_10_19_12_46_45!$A$3:$S$481,9,FALSE),"")</f>
        <v>Campera, Neoprene, Neopreno, Soft shell</v>
      </c>
      <c r="N1567" s="2">
        <f>IFERROR(VLOOKUP(C1567,[2]articulo!$A$1:$D$9000,4,FALSE),"")</f>
        <v>15288</v>
      </c>
      <c r="O1567" s="2" t="str">
        <f>VLOOKUP($A1567,[1]products_2021_10_19_12_46_45!$A$3:$S$481,18,FALSE)</f>
        <v>https://rerda.com/5411/campera-softshell-premium-azul.jpg,https://rerda.com/5410/campera-softshell-premium-azul.jpg,https://rerda.com/5412/campera-softshell-premium-azul.jpg,https://rerda.com/5413/campera-softshell-premium-azul.jpg,https://rerda.com/5414/campera-softshell-premium-azul.jpg,https://rerda.com/5415/campera-softshell-premium-azul.jpg,https://rerda.com/5416/campera-softshell-premium-azul.jpg,https://rerda.com/5417/campera-softshell-premium-azul.jpg</v>
      </c>
      <c r="P1567" s="2">
        <f>IFERROR(VLOOKUP(B1567,[3]stock!$A$1:$B$9000,2,FALSE),"0")</f>
        <v>20</v>
      </c>
      <c r="Q1567" s="2">
        <f>VLOOKUP($A1567,[1]products_2021_10_19_12_46_45!$A$3:$S$481,11,FALSE)</f>
        <v>5</v>
      </c>
      <c r="R1567" s="2">
        <f>VLOOKUP($A1567,[1]products_2021_10_19_12_46_45!$A$3:$S$481,12,FALSE)</f>
        <v>5</v>
      </c>
      <c r="S1567" s="2">
        <f>VLOOKUP($A1567,[1]products_2021_10_19_12_46_45!$A$3:$S$481,13,FALSE)</f>
        <v>5</v>
      </c>
      <c r="T1567" s="2">
        <f>VLOOKUP($A1567,[1]products_2021_10_19_12_46_45!$A$3:$S$481,14,FALSE)</f>
        <v>0.03</v>
      </c>
      <c r="U1567" s="2"/>
      <c r="V1567" s="2"/>
      <c r="W1567" s="2"/>
      <c r="X1567" s="2"/>
      <c r="Y1567" s="2"/>
      <c r="Z1567" s="2"/>
      <c r="AA1567" s="2"/>
      <c r="AB1567" s="2"/>
      <c r="AC1567" s="2"/>
      <c r="AD1567" s="2"/>
      <c r="AE1567" s="2"/>
      <c r="AF1567" s="2"/>
      <c r="AG1567" s="2"/>
      <c r="AH1567" s="2"/>
      <c r="AI1567" s="2"/>
      <c r="AJ1567" s="2"/>
      <c r="AK1567" s="2"/>
      <c r="AL1567" s="2"/>
      <c r="AM1567" s="2"/>
      <c r="AN1567" s="2"/>
      <c r="AO1567" s="2"/>
      <c r="AP1567" s="2"/>
      <c r="AQ1567" s="2"/>
      <c r="AR1567" s="2"/>
      <c r="AS1567" s="2"/>
    </row>
    <row r="1568" spans="1:45" hidden="1" x14ac:dyDescent="0.25">
      <c r="A1568" s="2">
        <v>629</v>
      </c>
      <c r="B1568" s="2">
        <v>510119203</v>
      </c>
      <c r="C1568" s="2">
        <f>VLOOKUP($A1568,[1]products_2021_10_19_12_46_45!$A$3:$S$481,3,FALSE)</f>
        <v>5101192</v>
      </c>
      <c r="D1568" s="2" t="str">
        <f>VLOOKUP($A1568,[1]products_2021_10_19_12_46_45!$A$3:$S$481,4,FALSE)</f>
        <v>Campera SoftShell Premium Azul</v>
      </c>
      <c r="E1568" s="3" t="s">
        <v>48</v>
      </c>
      <c r="F1568" s="4"/>
      <c r="G1568" s="2" t="str">
        <f>VLOOKUP($A1568,[1]products_2021_10_19_12_46_45!$A$3:$S$481,16,FALSE)</f>
        <v>&lt;p&gt;Campera de abrigo confeccionada en softshell / Neoprene, con capucha desmontable, orientada al personal policial, seguridad y similares.&lt;/p&gt;</v>
      </c>
      <c r="H1568" s="2" t="str">
        <f>IFERROR(VLOOKUP($A1568,[1]products_2021_10_19_12_46_45!$A$3:$S$481,17,FALSE),"")</f>
        <v>&lt;ul&gt;_x000D_
&lt;li&gt;TALLE XS = 1.&lt;/li&gt;_x000D_
&lt;li&gt;TALLE S = 2.&lt;/li&gt;_x000D_
&lt;li&gt;TALLE M = 3.&lt;/li&gt;_x000D_
&lt;li&gt;TALLE L = 4.&lt;/li&gt;_x000D_
&lt;li&gt;TALLE XL = 5.&lt;/li&gt;_x000D_
&lt;li&gt;TALLE 2XL =6&lt;/li&gt;_x000D_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68" s="2" t="str">
        <f>VLOOKUP($A1568,[1]products_2021_10_19_12_46_45!$A$3:$S$481,5,FALSE)</f>
        <v>Indumentaria militar</v>
      </c>
      <c r="J1568" s="2" t="str">
        <f>IFERROR(VLOOKUP($A1568,[1]products_2021_10_19_12_46_45!$A$3:$S$481,6,FALSE),"")</f>
        <v>Camperas Policiales y Seguridad Privada</v>
      </c>
      <c r="K1568" s="2" t="str">
        <f>IFERROR(VLOOKUP($A1568,[1]products_2021_10_19_12_46_45!$A$3:$S$481,7,FALSE),"")</f>
        <v/>
      </c>
      <c r="L1568" s="2" t="str">
        <f>IFERROR(VLOOKUP($A1568,[1]products_2021_10_19_12_46_45!$A$3:$S$481,8,FALSE),"")</f>
        <v/>
      </c>
      <c r="M1568" s="2" t="str">
        <f>IFERROR(VLOOKUP($A1568,[1]products_2021_10_19_12_46_45!$A$3:$S$481,9,FALSE),"")</f>
        <v>Campera, Neoprene, Neopreno, Soft shell</v>
      </c>
      <c r="N1568" s="2">
        <f>IFERROR(VLOOKUP(C1568,[2]articulo!$A$1:$D$9000,4,FALSE),"")</f>
        <v>15288</v>
      </c>
      <c r="O1568" s="2" t="str">
        <f>VLOOKUP($A1568,[1]products_2021_10_19_12_46_45!$A$3:$S$481,18,FALSE)</f>
        <v>https://rerda.com/5411/campera-softshell-premium-azul.jpg,https://rerda.com/5410/campera-softshell-premium-azul.jpg,https://rerda.com/5412/campera-softshell-premium-azul.jpg,https://rerda.com/5413/campera-softshell-premium-azul.jpg,https://rerda.com/5414/campera-softshell-premium-azul.jpg,https://rerda.com/5415/campera-softshell-premium-azul.jpg,https://rerda.com/5416/campera-softshell-premium-azul.jpg,https://rerda.com/5417/campera-softshell-premium-azul.jpg</v>
      </c>
      <c r="P1568" s="2">
        <f>IFERROR(VLOOKUP(B1568,[3]stock!$A$1:$B$9000,2,FALSE),"0")</f>
        <v>32</v>
      </c>
      <c r="Q1568" s="2">
        <f>VLOOKUP($A1568,[1]products_2021_10_19_12_46_45!$A$3:$S$481,11,FALSE)</f>
        <v>5</v>
      </c>
      <c r="R1568" s="2">
        <f>VLOOKUP($A1568,[1]products_2021_10_19_12_46_45!$A$3:$S$481,12,FALSE)</f>
        <v>5</v>
      </c>
      <c r="S1568" s="2">
        <f>VLOOKUP($A1568,[1]products_2021_10_19_12_46_45!$A$3:$S$481,13,FALSE)</f>
        <v>5</v>
      </c>
      <c r="T1568" s="2">
        <f>VLOOKUP($A1568,[1]products_2021_10_19_12_46_45!$A$3:$S$481,14,FALSE)</f>
        <v>0.03</v>
      </c>
      <c r="U1568" s="2"/>
      <c r="V1568" s="2"/>
      <c r="W1568" s="2"/>
      <c r="X1568" s="2"/>
      <c r="Y1568" s="2"/>
      <c r="Z1568" s="2"/>
      <c r="AA1568" s="2"/>
      <c r="AB1568" s="2"/>
      <c r="AC1568" s="2"/>
      <c r="AD1568" s="2"/>
      <c r="AE1568" s="2"/>
      <c r="AF1568" s="2"/>
      <c r="AG1568" s="2"/>
      <c r="AH1568" s="2"/>
      <c r="AI1568" s="2"/>
      <c r="AJ1568" s="2"/>
      <c r="AK1568" s="2"/>
      <c r="AL1568" s="2"/>
      <c r="AM1568" s="2"/>
      <c r="AN1568" s="2"/>
      <c r="AO1568" s="2"/>
      <c r="AP1568" s="2"/>
      <c r="AQ1568" s="2"/>
      <c r="AR1568" s="2"/>
      <c r="AS1568" s="2"/>
    </row>
    <row r="1569" spans="1:45" hidden="1" x14ac:dyDescent="0.25">
      <c r="A1569" s="2">
        <v>629</v>
      </c>
      <c r="B1569" s="2">
        <v>510119204</v>
      </c>
      <c r="C1569" s="2">
        <f>VLOOKUP($A1569,[1]products_2021_10_19_12_46_45!$A$3:$S$481,3,FALSE)</f>
        <v>5101192</v>
      </c>
      <c r="D1569" s="2" t="str">
        <f>VLOOKUP($A1569,[1]products_2021_10_19_12_46_45!$A$3:$S$481,4,FALSE)</f>
        <v>Campera SoftShell Premium Azul</v>
      </c>
      <c r="E1569" s="3" t="s">
        <v>49</v>
      </c>
      <c r="F1569" s="4"/>
      <c r="G1569" s="2" t="str">
        <f>VLOOKUP($A1569,[1]products_2021_10_19_12_46_45!$A$3:$S$481,16,FALSE)</f>
        <v>&lt;p&gt;Campera de abrigo confeccionada en softshell / Neoprene, con capucha desmontable, orientada al personal policial, seguridad y similares.&lt;/p&gt;</v>
      </c>
      <c r="H1569" s="2" t="str">
        <f>IFERROR(VLOOKUP($A1569,[1]products_2021_10_19_12_46_45!$A$3:$S$481,17,FALSE),"")</f>
        <v>&lt;ul&gt;_x000D_
&lt;li&gt;TALLE XS = 1.&lt;/li&gt;_x000D_
&lt;li&gt;TALLE S = 2.&lt;/li&gt;_x000D_
&lt;li&gt;TALLE M = 3.&lt;/li&gt;_x000D_
&lt;li&gt;TALLE L = 4.&lt;/li&gt;_x000D_
&lt;li&gt;TALLE XL = 5.&lt;/li&gt;_x000D_
&lt;li&gt;TALLE 2XL =6&lt;/li&gt;_x000D_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69" s="2" t="str">
        <f>VLOOKUP($A1569,[1]products_2021_10_19_12_46_45!$A$3:$S$481,5,FALSE)</f>
        <v>Indumentaria militar</v>
      </c>
      <c r="J1569" s="2" t="str">
        <f>IFERROR(VLOOKUP($A1569,[1]products_2021_10_19_12_46_45!$A$3:$S$481,6,FALSE),"")</f>
        <v>Camperas Policiales y Seguridad Privada</v>
      </c>
      <c r="K1569" s="2" t="str">
        <f>IFERROR(VLOOKUP($A1569,[1]products_2021_10_19_12_46_45!$A$3:$S$481,7,FALSE),"")</f>
        <v/>
      </c>
      <c r="L1569" s="2" t="str">
        <f>IFERROR(VLOOKUP($A1569,[1]products_2021_10_19_12_46_45!$A$3:$S$481,8,FALSE),"")</f>
        <v/>
      </c>
      <c r="M1569" s="2" t="str">
        <f>IFERROR(VLOOKUP($A1569,[1]products_2021_10_19_12_46_45!$A$3:$S$481,9,FALSE),"")</f>
        <v>Campera, Neoprene, Neopreno, Soft shell</v>
      </c>
      <c r="N1569" s="2">
        <f>IFERROR(VLOOKUP(C1569,[2]articulo!$A$1:$D$9000,4,FALSE),"")</f>
        <v>15288</v>
      </c>
      <c r="O1569" s="2" t="str">
        <f>VLOOKUP($A1569,[1]products_2021_10_19_12_46_45!$A$3:$S$481,18,FALSE)</f>
        <v>https://rerda.com/5411/campera-softshell-premium-azul.jpg,https://rerda.com/5410/campera-softshell-premium-azul.jpg,https://rerda.com/5412/campera-softshell-premium-azul.jpg,https://rerda.com/5413/campera-softshell-premium-azul.jpg,https://rerda.com/5414/campera-softshell-premium-azul.jpg,https://rerda.com/5415/campera-softshell-premium-azul.jpg,https://rerda.com/5416/campera-softshell-premium-azul.jpg,https://rerda.com/5417/campera-softshell-premium-azul.jpg</v>
      </c>
      <c r="P1569" s="2">
        <f>IFERROR(VLOOKUP(B1569,[3]stock!$A$1:$B$9000,2,FALSE),"0")</f>
        <v>32</v>
      </c>
      <c r="Q1569" s="2">
        <f>VLOOKUP($A1569,[1]products_2021_10_19_12_46_45!$A$3:$S$481,11,FALSE)</f>
        <v>5</v>
      </c>
      <c r="R1569" s="2">
        <f>VLOOKUP($A1569,[1]products_2021_10_19_12_46_45!$A$3:$S$481,12,FALSE)</f>
        <v>5</v>
      </c>
      <c r="S1569" s="2">
        <f>VLOOKUP($A1569,[1]products_2021_10_19_12_46_45!$A$3:$S$481,13,FALSE)</f>
        <v>5</v>
      </c>
      <c r="T1569" s="2">
        <f>VLOOKUP($A1569,[1]products_2021_10_19_12_46_45!$A$3:$S$481,14,FALSE)</f>
        <v>0.03</v>
      </c>
      <c r="U1569" s="2"/>
      <c r="V1569" s="2"/>
      <c r="W1569" s="2"/>
      <c r="X1569" s="2"/>
      <c r="Y1569" s="2"/>
      <c r="Z1569" s="2"/>
      <c r="AA1569" s="2"/>
      <c r="AB1569" s="2"/>
      <c r="AC1569" s="2"/>
      <c r="AD1569" s="2"/>
      <c r="AE1569" s="2"/>
      <c r="AF1569" s="2"/>
      <c r="AG1569" s="2"/>
      <c r="AH1569" s="2"/>
      <c r="AI1569" s="2"/>
      <c r="AJ1569" s="2"/>
      <c r="AK1569" s="2"/>
      <c r="AL1569" s="2"/>
      <c r="AM1569" s="2"/>
      <c r="AN1569" s="2"/>
      <c r="AO1569" s="2"/>
      <c r="AP1569" s="2"/>
      <c r="AQ1569" s="2"/>
      <c r="AR1569" s="2"/>
      <c r="AS1569" s="2"/>
    </row>
    <row r="1570" spans="1:45" hidden="1" x14ac:dyDescent="0.25">
      <c r="A1570" s="2">
        <v>629</v>
      </c>
      <c r="B1570" s="2">
        <v>510119205</v>
      </c>
      <c r="C1570" s="2">
        <f>VLOOKUP($A1570,[1]products_2021_10_19_12_46_45!$A$3:$S$481,3,FALSE)</f>
        <v>5101192</v>
      </c>
      <c r="D1570" s="2" t="str">
        <f>VLOOKUP($A1570,[1]products_2021_10_19_12_46_45!$A$3:$S$481,4,FALSE)</f>
        <v>Campera SoftShell Premium Azul</v>
      </c>
      <c r="E1570" s="3" t="s">
        <v>50</v>
      </c>
      <c r="F1570" s="4"/>
      <c r="G1570" s="2" t="str">
        <f>VLOOKUP($A1570,[1]products_2021_10_19_12_46_45!$A$3:$S$481,16,FALSE)</f>
        <v>&lt;p&gt;Campera de abrigo confeccionada en softshell / Neoprene, con capucha desmontable, orientada al personal policial, seguridad y similares.&lt;/p&gt;</v>
      </c>
      <c r="H1570" s="2" t="str">
        <f>IFERROR(VLOOKUP($A1570,[1]products_2021_10_19_12_46_45!$A$3:$S$481,17,FALSE),"")</f>
        <v>&lt;ul&gt;_x000D_
&lt;li&gt;TALLE XS = 1.&lt;/li&gt;_x000D_
&lt;li&gt;TALLE S = 2.&lt;/li&gt;_x000D_
&lt;li&gt;TALLE M = 3.&lt;/li&gt;_x000D_
&lt;li&gt;TALLE L = 4.&lt;/li&gt;_x000D_
&lt;li&gt;TALLE XL = 5.&lt;/li&gt;_x000D_
&lt;li&gt;TALLE 2XL =6&lt;/li&gt;_x000D_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70" s="2" t="str">
        <f>VLOOKUP($A1570,[1]products_2021_10_19_12_46_45!$A$3:$S$481,5,FALSE)</f>
        <v>Indumentaria militar</v>
      </c>
      <c r="J1570" s="2" t="str">
        <f>IFERROR(VLOOKUP($A1570,[1]products_2021_10_19_12_46_45!$A$3:$S$481,6,FALSE),"")</f>
        <v>Camperas Policiales y Seguridad Privada</v>
      </c>
      <c r="K1570" s="2" t="str">
        <f>IFERROR(VLOOKUP($A1570,[1]products_2021_10_19_12_46_45!$A$3:$S$481,7,FALSE),"")</f>
        <v/>
      </c>
      <c r="L1570" s="2" t="str">
        <f>IFERROR(VLOOKUP($A1570,[1]products_2021_10_19_12_46_45!$A$3:$S$481,8,FALSE),"")</f>
        <v/>
      </c>
      <c r="M1570" s="2" t="str">
        <f>IFERROR(VLOOKUP($A1570,[1]products_2021_10_19_12_46_45!$A$3:$S$481,9,FALSE),"")</f>
        <v>Campera, Neoprene, Neopreno, Soft shell</v>
      </c>
      <c r="N1570" s="2">
        <f>IFERROR(VLOOKUP(C1570,[2]articulo!$A$1:$D$9000,4,FALSE),"")</f>
        <v>15288</v>
      </c>
      <c r="O1570" s="2" t="str">
        <f>VLOOKUP($A1570,[1]products_2021_10_19_12_46_45!$A$3:$S$481,18,FALSE)</f>
        <v>https://rerda.com/5411/campera-softshell-premium-azul.jpg,https://rerda.com/5410/campera-softshell-premium-azul.jpg,https://rerda.com/5412/campera-softshell-premium-azul.jpg,https://rerda.com/5413/campera-softshell-premium-azul.jpg,https://rerda.com/5414/campera-softshell-premium-azul.jpg,https://rerda.com/5415/campera-softshell-premium-azul.jpg,https://rerda.com/5416/campera-softshell-premium-azul.jpg,https://rerda.com/5417/campera-softshell-premium-azul.jpg</v>
      </c>
      <c r="P1570" s="2">
        <f>IFERROR(VLOOKUP(B1570,[3]stock!$A$1:$B$9000,2,FALSE),"0")</f>
        <v>33</v>
      </c>
      <c r="Q1570" s="2">
        <f>VLOOKUP($A1570,[1]products_2021_10_19_12_46_45!$A$3:$S$481,11,FALSE)</f>
        <v>5</v>
      </c>
      <c r="R1570" s="2">
        <f>VLOOKUP($A1570,[1]products_2021_10_19_12_46_45!$A$3:$S$481,12,FALSE)</f>
        <v>5</v>
      </c>
      <c r="S1570" s="2">
        <f>VLOOKUP($A1570,[1]products_2021_10_19_12_46_45!$A$3:$S$481,13,FALSE)</f>
        <v>5</v>
      </c>
      <c r="T1570" s="2">
        <f>VLOOKUP($A1570,[1]products_2021_10_19_12_46_45!$A$3:$S$481,14,FALSE)</f>
        <v>0.03</v>
      </c>
      <c r="U1570" s="2"/>
      <c r="V1570" s="2"/>
      <c r="W1570" s="2"/>
      <c r="X1570" s="2"/>
      <c r="Y1570" s="2"/>
      <c r="Z1570" s="2"/>
      <c r="AA1570" s="2"/>
      <c r="AB1570" s="2"/>
      <c r="AC1570" s="2"/>
      <c r="AD1570" s="2"/>
      <c r="AE1570" s="2"/>
      <c r="AF1570" s="2"/>
      <c r="AG1570" s="2"/>
      <c r="AH1570" s="2"/>
      <c r="AI1570" s="2"/>
      <c r="AJ1570" s="2"/>
      <c r="AK1570" s="2"/>
      <c r="AL1570" s="2"/>
      <c r="AM1570" s="2"/>
      <c r="AN1570" s="2"/>
      <c r="AO1570" s="2"/>
      <c r="AP1570" s="2"/>
      <c r="AQ1570" s="2"/>
      <c r="AR1570" s="2"/>
      <c r="AS1570" s="2"/>
    </row>
    <row r="1571" spans="1:45" hidden="1" x14ac:dyDescent="0.25">
      <c r="A1571" s="2">
        <v>629</v>
      </c>
      <c r="B1571" s="2">
        <v>510119206</v>
      </c>
      <c r="C1571" s="2">
        <f>VLOOKUP($A1571,[1]products_2021_10_19_12_46_45!$A$3:$S$481,3,FALSE)</f>
        <v>5101192</v>
      </c>
      <c r="D1571" s="2" t="str">
        <f>VLOOKUP($A1571,[1]products_2021_10_19_12_46_45!$A$3:$S$481,4,FALSE)</f>
        <v>Campera SoftShell Premium Azul</v>
      </c>
      <c r="E1571" s="3" t="s">
        <v>51</v>
      </c>
      <c r="F1571" s="4"/>
      <c r="G1571" s="2" t="str">
        <f>VLOOKUP($A1571,[1]products_2021_10_19_12_46_45!$A$3:$S$481,16,FALSE)</f>
        <v>&lt;p&gt;Campera de abrigo confeccionada en softshell / Neoprene, con capucha desmontable, orientada al personal policial, seguridad y similares.&lt;/p&gt;</v>
      </c>
      <c r="H1571" s="2" t="str">
        <f>IFERROR(VLOOKUP($A1571,[1]products_2021_10_19_12_46_45!$A$3:$S$481,17,FALSE),"")</f>
        <v>&lt;ul&gt;_x000D_
&lt;li&gt;TALLE XS = 1.&lt;/li&gt;_x000D_
&lt;li&gt;TALLE S = 2.&lt;/li&gt;_x000D_
&lt;li&gt;TALLE M = 3.&lt;/li&gt;_x000D_
&lt;li&gt;TALLE L = 4.&lt;/li&gt;_x000D_
&lt;li&gt;TALLE XL = 5.&lt;/li&gt;_x000D_
&lt;li&gt;TALLE 2XL =6&lt;/li&gt;_x000D_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71" s="2" t="str">
        <f>VLOOKUP($A1571,[1]products_2021_10_19_12_46_45!$A$3:$S$481,5,FALSE)</f>
        <v>Indumentaria militar</v>
      </c>
      <c r="J1571" s="2" t="str">
        <f>IFERROR(VLOOKUP($A1571,[1]products_2021_10_19_12_46_45!$A$3:$S$481,6,FALSE),"")</f>
        <v>Camperas Policiales y Seguridad Privada</v>
      </c>
      <c r="K1571" s="2" t="str">
        <f>IFERROR(VLOOKUP($A1571,[1]products_2021_10_19_12_46_45!$A$3:$S$481,7,FALSE),"")</f>
        <v/>
      </c>
      <c r="L1571" s="2" t="str">
        <f>IFERROR(VLOOKUP($A1571,[1]products_2021_10_19_12_46_45!$A$3:$S$481,8,FALSE),"")</f>
        <v/>
      </c>
      <c r="M1571" s="2" t="str">
        <f>IFERROR(VLOOKUP($A1571,[1]products_2021_10_19_12_46_45!$A$3:$S$481,9,FALSE),"")</f>
        <v>Campera, Neoprene, Neopreno, Soft shell</v>
      </c>
      <c r="N1571" s="2">
        <f>IFERROR(VLOOKUP(C1571,[2]articulo!$A$1:$D$9000,4,FALSE),"")</f>
        <v>15288</v>
      </c>
      <c r="O1571" s="2" t="str">
        <f>VLOOKUP($A1571,[1]products_2021_10_19_12_46_45!$A$3:$S$481,18,FALSE)</f>
        <v>https://rerda.com/5411/campera-softshell-premium-azul.jpg,https://rerda.com/5410/campera-softshell-premium-azul.jpg,https://rerda.com/5412/campera-softshell-premium-azul.jpg,https://rerda.com/5413/campera-softshell-premium-azul.jpg,https://rerda.com/5414/campera-softshell-premium-azul.jpg,https://rerda.com/5415/campera-softshell-premium-azul.jpg,https://rerda.com/5416/campera-softshell-premium-azul.jpg,https://rerda.com/5417/campera-softshell-premium-azul.jpg</v>
      </c>
      <c r="P1571" s="2">
        <f>IFERROR(VLOOKUP(B1571,[3]stock!$A$1:$B$9000,2,FALSE),"0")</f>
        <v>24</v>
      </c>
      <c r="Q1571" s="2">
        <f>VLOOKUP($A1571,[1]products_2021_10_19_12_46_45!$A$3:$S$481,11,FALSE)</f>
        <v>5</v>
      </c>
      <c r="R1571" s="2">
        <f>VLOOKUP($A1571,[1]products_2021_10_19_12_46_45!$A$3:$S$481,12,FALSE)</f>
        <v>5</v>
      </c>
      <c r="S1571" s="2">
        <f>VLOOKUP($A1571,[1]products_2021_10_19_12_46_45!$A$3:$S$481,13,FALSE)</f>
        <v>5</v>
      </c>
      <c r="T1571" s="2">
        <f>VLOOKUP($A1571,[1]products_2021_10_19_12_46_45!$A$3:$S$481,14,FALSE)</f>
        <v>0.03</v>
      </c>
      <c r="U1571" s="2"/>
      <c r="V1571" s="2"/>
      <c r="W1571" s="2"/>
      <c r="X1571" s="2"/>
      <c r="Y1571" s="2"/>
      <c r="Z1571" s="2"/>
      <c r="AA1571" s="2"/>
      <c r="AB1571" s="2"/>
      <c r="AC1571" s="2"/>
      <c r="AD1571" s="2"/>
      <c r="AE1571" s="2"/>
      <c r="AF1571" s="2"/>
      <c r="AG1571" s="2"/>
      <c r="AH1571" s="2"/>
      <c r="AI1571" s="2"/>
      <c r="AJ1571" s="2"/>
      <c r="AK1571" s="2"/>
      <c r="AL1571" s="2"/>
      <c r="AM1571" s="2"/>
      <c r="AN1571" s="2"/>
      <c r="AO1571" s="2"/>
      <c r="AP1571" s="2"/>
      <c r="AQ1571" s="2"/>
      <c r="AR1571" s="2"/>
      <c r="AS1571" s="2"/>
    </row>
    <row r="1572" spans="1:45" hidden="1" x14ac:dyDescent="0.25">
      <c r="A1572" s="2">
        <v>630</v>
      </c>
      <c r="B1572" s="2">
        <v>510119307</v>
      </c>
      <c r="C1572" s="2">
        <f>VLOOKUP($A1572,[1]products_2021_10_19_12_46_45!$A$3:$S$481,3,FALSE)</f>
        <v>5101193</v>
      </c>
      <c r="D1572" s="2" t="str">
        <f>VLOOKUP($A1572,[1]products_2021_10_19_12_46_45!$A$3:$S$481,4,FALSE)</f>
        <v>Campera SoftShell Premium Azul Talle Grande</v>
      </c>
      <c r="E1572" s="3" t="s">
        <v>57</v>
      </c>
      <c r="F1572" s="4"/>
      <c r="G1572" s="2" t="str">
        <f>VLOOKUP($A1572,[1]products_2021_10_19_12_46_45!$A$3:$S$481,16,FALSE)</f>
        <v>&lt;ul&gt;_x000D_
&lt;li&gt;Campera de abrigo confeccionada en softshell / Neoprene, con capucha desmontable, orientada al personal policial, seguridad y similares.&lt;/li&gt;_x000D_
&lt;li&gt;Talles grandes.&lt;/li&gt;_x000D_
&lt;/ul&gt;</v>
      </c>
      <c r="H1572" s="2" t="str">
        <f>IFERROR(VLOOKUP($A1572,[1]products_2021_10_19_12_46_45!$A$3:$S$481,17,FALSE),"")</f>
        <v>&lt;ul&gt;_x000D_
&lt;li&gt;TALLE 3XL = 7.&lt;/li&gt;_x000D_
&lt;li&gt;TALLE 4XL = 8.&lt;/li&gt;_x000D_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72" s="2" t="str">
        <f>VLOOKUP($A1572,[1]products_2021_10_19_12_46_45!$A$3:$S$481,5,FALSE)</f>
        <v>Indumentaria militar</v>
      </c>
      <c r="J1572" s="2" t="str">
        <f>IFERROR(VLOOKUP($A1572,[1]products_2021_10_19_12_46_45!$A$3:$S$481,6,FALSE),"")</f>
        <v>Camperas Policiales y Seguridad Privada</v>
      </c>
      <c r="K1572" s="2" t="str">
        <f>IFERROR(VLOOKUP($A1572,[1]products_2021_10_19_12_46_45!$A$3:$S$481,7,FALSE),"")</f>
        <v/>
      </c>
      <c r="L1572" s="2" t="str">
        <f>IFERROR(VLOOKUP($A1572,[1]products_2021_10_19_12_46_45!$A$3:$S$481,8,FALSE),"")</f>
        <v/>
      </c>
      <c r="M1572" s="2" t="str">
        <f>IFERROR(VLOOKUP($A1572,[1]products_2021_10_19_12_46_45!$A$3:$S$481,9,FALSE),"")</f>
        <v>Campera, Neoprene, Neopreno, softshell</v>
      </c>
      <c r="N1572" s="2">
        <f>IFERROR(VLOOKUP(C1572,[2]articulo!$A$1:$D$9000,4,FALSE),"")</f>
        <v>15834</v>
      </c>
      <c r="O1572" s="2" t="str">
        <f>VLOOKUP($A1572,[1]products_2021_10_19_12_46_45!$A$3:$S$481,18,FALSE)</f>
        <v>https://rerda.com/6479/campera-softshell-premium-azul-talle-grande.jpg,https://rerda.com/6478/campera-softshell-premium-azul-talle-grande.jpg,https://rerda.com/6480/campera-softshell-premium-azul-talle-grande.jpg,https://rerda.com/6481/campera-softshell-premium-azul-talle-grande.jpg,https://rerda.com/6482/campera-softshell-premium-azul-talle-grande.jpg,https://rerda.com/6483/campera-softshell-premium-azul-talle-grande.jpg,https://rerda.com/6484/campera-softshell-premium-azul-talle-grande.jpg,https://rerda.com/6485/campera-softshell-premium-azul-talle-grande.jpg</v>
      </c>
      <c r="P1572" s="2">
        <f>IFERROR(VLOOKUP(B1572,[3]stock!$A$1:$B$9000,2,FALSE),"0")</f>
        <v>20</v>
      </c>
      <c r="Q1572" s="2">
        <f>VLOOKUP($A1572,[1]products_2021_10_19_12_46_45!$A$3:$S$481,11,FALSE)</f>
        <v>5</v>
      </c>
      <c r="R1572" s="2">
        <f>VLOOKUP($A1572,[1]products_2021_10_19_12_46_45!$A$3:$S$481,12,FALSE)</f>
        <v>5</v>
      </c>
      <c r="S1572" s="2">
        <f>VLOOKUP($A1572,[1]products_2021_10_19_12_46_45!$A$3:$S$481,13,FALSE)</f>
        <v>5</v>
      </c>
      <c r="T1572" s="2">
        <f>VLOOKUP($A1572,[1]products_2021_10_19_12_46_45!$A$3:$S$481,14,FALSE)</f>
        <v>0.03</v>
      </c>
      <c r="U1572" s="2"/>
      <c r="V1572" s="2"/>
      <c r="W1572" s="2"/>
      <c r="X1572" s="2"/>
      <c r="Y1572" s="2"/>
      <c r="Z1572" s="2"/>
      <c r="AA1572" s="2"/>
      <c r="AB1572" s="2"/>
      <c r="AC1572" s="2"/>
      <c r="AD1572" s="2"/>
      <c r="AE1572" s="2"/>
      <c r="AF1572" s="2"/>
      <c r="AG1572" s="2"/>
      <c r="AH1572" s="2"/>
      <c r="AI1572" s="2"/>
      <c r="AJ1572" s="2"/>
      <c r="AK1572" s="2"/>
      <c r="AL1572" s="2"/>
      <c r="AM1572" s="2"/>
      <c r="AN1572" s="2"/>
      <c r="AO1572" s="2"/>
      <c r="AP1572" s="2"/>
      <c r="AQ1572" s="2"/>
      <c r="AR1572" s="2"/>
      <c r="AS1572" s="2"/>
    </row>
    <row r="1573" spans="1:45" hidden="1" x14ac:dyDescent="0.25">
      <c r="A1573" s="2">
        <v>630</v>
      </c>
      <c r="B1573" s="2">
        <v>510119308</v>
      </c>
      <c r="C1573" s="2">
        <f>VLOOKUP($A1573,[1]products_2021_10_19_12_46_45!$A$3:$S$481,3,FALSE)</f>
        <v>5101193</v>
      </c>
      <c r="D1573" s="2" t="str">
        <f>VLOOKUP($A1573,[1]products_2021_10_19_12_46_45!$A$3:$S$481,4,FALSE)</f>
        <v>Campera SoftShell Premium Azul Talle Grande</v>
      </c>
      <c r="E1573" s="3" t="s">
        <v>58</v>
      </c>
      <c r="F1573" s="4"/>
      <c r="G1573" s="2" t="str">
        <f>VLOOKUP($A1573,[1]products_2021_10_19_12_46_45!$A$3:$S$481,16,FALSE)</f>
        <v>&lt;ul&gt;_x000D_
&lt;li&gt;Campera de abrigo confeccionada en softshell / Neoprene, con capucha desmontable, orientada al personal policial, seguridad y similares.&lt;/li&gt;_x000D_
&lt;li&gt;Talles grandes.&lt;/li&gt;_x000D_
&lt;/ul&gt;</v>
      </c>
      <c r="H1573" s="2" t="str">
        <f>IFERROR(VLOOKUP($A1573,[1]products_2021_10_19_12_46_45!$A$3:$S$481,17,FALSE),"")</f>
        <v>&lt;ul&gt;_x000D_
&lt;li&gt;TALLE 3XL = 7.&lt;/li&gt;_x000D_
&lt;li&gt;TALLE 4XL = 8.&lt;/li&gt;_x000D_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v>
      </c>
      <c r="I1573" s="2" t="str">
        <f>VLOOKUP($A1573,[1]products_2021_10_19_12_46_45!$A$3:$S$481,5,FALSE)</f>
        <v>Indumentaria militar</v>
      </c>
      <c r="J1573" s="2" t="str">
        <f>IFERROR(VLOOKUP($A1573,[1]products_2021_10_19_12_46_45!$A$3:$S$481,6,FALSE),"")</f>
        <v>Camperas Policiales y Seguridad Privada</v>
      </c>
      <c r="K1573" s="2" t="str">
        <f>IFERROR(VLOOKUP($A1573,[1]products_2021_10_19_12_46_45!$A$3:$S$481,7,FALSE),"")</f>
        <v/>
      </c>
      <c r="L1573" s="2" t="str">
        <f>IFERROR(VLOOKUP($A1573,[1]products_2021_10_19_12_46_45!$A$3:$S$481,8,FALSE),"")</f>
        <v/>
      </c>
      <c r="M1573" s="2" t="str">
        <f>IFERROR(VLOOKUP($A1573,[1]products_2021_10_19_12_46_45!$A$3:$S$481,9,FALSE),"")</f>
        <v>Campera, Neoprene, Neopreno, softshell</v>
      </c>
      <c r="N1573" s="2">
        <f>IFERROR(VLOOKUP(C1573,[2]articulo!$A$1:$D$9000,4,FALSE),"")</f>
        <v>15834</v>
      </c>
      <c r="O1573" s="2" t="str">
        <f>VLOOKUP($A1573,[1]products_2021_10_19_12_46_45!$A$3:$S$481,18,FALSE)</f>
        <v>https://rerda.com/6479/campera-softshell-premium-azul-talle-grande.jpg,https://rerda.com/6478/campera-softshell-premium-azul-talle-grande.jpg,https://rerda.com/6480/campera-softshell-premium-azul-talle-grande.jpg,https://rerda.com/6481/campera-softshell-premium-azul-talle-grande.jpg,https://rerda.com/6482/campera-softshell-premium-azul-talle-grande.jpg,https://rerda.com/6483/campera-softshell-premium-azul-talle-grande.jpg,https://rerda.com/6484/campera-softshell-premium-azul-talle-grande.jpg,https://rerda.com/6485/campera-softshell-premium-azul-talle-grande.jpg</v>
      </c>
      <c r="P1573" s="2">
        <f>IFERROR(VLOOKUP(B1573,[3]stock!$A$1:$B$9000,2,FALSE),"0")</f>
        <v>3</v>
      </c>
      <c r="Q1573" s="2">
        <f>VLOOKUP($A1573,[1]products_2021_10_19_12_46_45!$A$3:$S$481,11,FALSE)</f>
        <v>5</v>
      </c>
      <c r="R1573" s="2">
        <f>VLOOKUP($A1573,[1]products_2021_10_19_12_46_45!$A$3:$S$481,12,FALSE)</f>
        <v>5</v>
      </c>
      <c r="S1573" s="2">
        <f>VLOOKUP($A1573,[1]products_2021_10_19_12_46_45!$A$3:$S$481,13,FALSE)</f>
        <v>5</v>
      </c>
      <c r="T1573" s="2">
        <f>VLOOKUP($A1573,[1]products_2021_10_19_12_46_45!$A$3:$S$481,14,FALSE)</f>
        <v>0.03</v>
      </c>
      <c r="U1573" s="2"/>
      <c r="V1573" s="2"/>
      <c r="W1573" s="2"/>
      <c r="X1573" s="2"/>
      <c r="Y1573" s="2"/>
      <c r="Z1573" s="2"/>
      <c r="AA1573" s="2"/>
      <c r="AB1573" s="2"/>
      <c r="AC1573" s="2"/>
      <c r="AD1573" s="2"/>
      <c r="AE1573" s="2"/>
      <c r="AF1573" s="2"/>
      <c r="AG1573" s="2"/>
      <c r="AH1573" s="2"/>
      <c r="AI1573" s="2"/>
      <c r="AJ1573" s="2"/>
      <c r="AK1573" s="2"/>
      <c r="AL1573" s="2"/>
      <c r="AM1573" s="2"/>
      <c r="AN1573" s="2"/>
      <c r="AO1573" s="2"/>
      <c r="AP1573" s="2"/>
      <c r="AQ1573" s="2"/>
      <c r="AR1573" s="2"/>
      <c r="AS1573" s="2"/>
    </row>
    <row r="1574" spans="1:45" hidden="1" x14ac:dyDescent="0.25">
      <c r="A1574" s="2">
        <v>646</v>
      </c>
      <c r="B1574" s="2">
        <v>510119503</v>
      </c>
      <c r="C1574" s="2">
        <f>VLOOKUP($A1574,[1]products_2021_10_19_12_46_45!$A$3:$S$481,3,FALSE)</f>
        <v>5101195</v>
      </c>
      <c r="D1574" s="2" t="str">
        <f>VLOOKUP($A1574,[1]products_2021_10_19_12_46_45!$A$3:$S$481,4,FALSE)</f>
        <v>Campera Neo SoftShell Gris</v>
      </c>
      <c r="E1574" s="3" t="s">
        <v>48</v>
      </c>
      <c r="F1574" s="4"/>
      <c r="G1574" s="2" t="str">
        <f>VLOOKUP($A1574,[1]products_2021_10_19_12_46_45!$A$3:$S$481,16,FALSE)</f>
        <v>&lt;ul&gt;_x000D_
&lt;li&gt;Capucha desmontable.&lt;/li&gt;_x000D_
&lt;li&gt;Bolsillos delanteros con cierre vertical.&lt;/li&gt;_x000D_
&lt;li&gt;Coderas y puños con abrojos.&lt;/li&gt;_x000D_
&lt;li&gt;Térmica y ultraliviana.&lt;/li&gt;_x000D_
&lt;/ul&gt;</v>
      </c>
      <c r="H1574" s="2" t="str">
        <f>IFERROR(VLOOKUP($A1574,[1]products_2021_10_19_12_46_45!$A$3:$S$481,17,FALSE),"")</f>
        <v/>
      </c>
      <c r="I1574" s="2" t="str">
        <f>VLOOKUP($A1574,[1]products_2021_10_19_12_46_45!$A$3:$S$481,5,FALSE)</f>
        <v>Camperas de uso civil</v>
      </c>
      <c r="J1574" s="2" t="str">
        <f>IFERROR(VLOOKUP($A1574,[1]products_2021_10_19_12_46_45!$A$3:$S$481,6,FALSE),"")</f>
        <v/>
      </c>
      <c r="K1574" s="2" t="str">
        <f>IFERROR(VLOOKUP($A1574,[1]products_2021_10_19_12_46_45!$A$3:$S$481,7,FALSE),"")</f>
        <v/>
      </c>
      <c r="L1574" s="2" t="str">
        <f>IFERROR(VLOOKUP($A1574,[1]products_2021_10_19_12_46_45!$A$3:$S$481,8,FALSE),"")</f>
        <v/>
      </c>
      <c r="M1574" s="2" t="str">
        <f>IFERROR(VLOOKUP($A1574,[1]products_2021_10_19_12_46_45!$A$3:$S$481,9,FALSE),"")</f>
        <v>Campera, Neoprene, softshell</v>
      </c>
      <c r="N1574" s="2">
        <f>IFERROR(VLOOKUP(C1574,[2]articulo!$A$1:$D$9000,4,FALSE),"")</f>
        <v>9024.1299999999992</v>
      </c>
      <c r="O1574" s="2" t="str">
        <f>VLOOKUP($A1574,[1]products_2021_10_19_12_46_45!$A$3:$S$481,18,FALSE)</f>
        <v>https://rerda.com/2965/campera-neo-softshell-gris.jpg,https://rerda.com/2966/campera-neo-softshell-gris.jpg,https://rerda.com/2967/campera-neo-softshell-gris.jpg,https://rerda.com/2968/campera-neo-softshell-gris.jpg</v>
      </c>
      <c r="P1574" s="2">
        <f>IFERROR(VLOOKUP(B1574,[3]stock!$A$1:$B$9000,2,FALSE),"0")</f>
        <v>0</v>
      </c>
      <c r="Q1574" s="2">
        <f>VLOOKUP($A1574,[1]products_2021_10_19_12_46_45!$A$3:$S$481,11,FALSE)</f>
        <v>5</v>
      </c>
      <c r="R1574" s="2">
        <f>VLOOKUP($A1574,[1]products_2021_10_19_12_46_45!$A$3:$S$481,12,FALSE)</f>
        <v>5</v>
      </c>
      <c r="S1574" s="2">
        <f>VLOOKUP($A1574,[1]products_2021_10_19_12_46_45!$A$3:$S$481,13,FALSE)</f>
        <v>5</v>
      </c>
      <c r="T1574" s="2">
        <f>VLOOKUP($A1574,[1]products_2021_10_19_12_46_45!$A$3:$S$481,14,FALSE)</f>
        <v>0.03</v>
      </c>
      <c r="U1574" s="2"/>
      <c r="V1574" s="2"/>
      <c r="W1574" s="2"/>
      <c r="X1574" s="2"/>
      <c r="Y1574" s="2"/>
      <c r="Z1574" s="2"/>
      <c r="AA1574" s="2"/>
      <c r="AB1574" s="2"/>
      <c r="AC1574" s="2"/>
      <c r="AD1574" s="2"/>
      <c r="AE1574" s="2"/>
      <c r="AF1574" s="2"/>
      <c r="AG1574" s="2"/>
      <c r="AH1574" s="2"/>
      <c r="AI1574" s="2"/>
      <c r="AJ1574" s="2"/>
      <c r="AK1574" s="2"/>
      <c r="AL1574" s="2"/>
      <c r="AM1574" s="2"/>
      <c r="AN1574" s="2"/>
      <c r="AO1574" s="2"/>
      <c r="AP1574" s="2"/>
      <c r="AQ1574" s="2"/>
      <c r="AR1574" s="2"/>
      <c r="AS1574" s="2"/>
    </row>
    <row r="1575" spans="1:45" hidden="1" x14ac:dyDescent="0.25">
      <c r="A1575" s="2">
        <v>646</v>
      </c>
      <c r="B1575" s="2">
        <v>510119505</v>
      </c>
      <c r="C1575" s="2">
        <f>VLOOKUP($A1575,[1]products_2021_10_19_12_46_45!$A$3:$S$481,3,FALSE)</f>
        <v>5101195</v>
      </c>
      <c r="D1575" s="2" t="str">
        <f>VLOOKUP($A1575,[1]products_2021_10_19_12_46_45!$A$3:$S$481,4,FALSE)</f>
        <v>Campera Neo SoftShell Gris</v>
      </c>
      <c r="E1575" s="3" t="s">
        <v>50</v>
      </c>
      <c r="F1575" s="4"/>
      <c r="G1575" s="2" t="str">
        <f>VLOOKUP($A1575,[1]products_2021_10_19_12_46_45!$A$3:$S$481,16,FALSE)</f>
        <v>&lt;ul&gt;_x000D_
&lt;li&gt;Capucha desmontable.&lt;/li&gt;_x000D_
&lt;li&gt;Bolsillos delanteros con cierre vertical.&lt;/li&gt;_x000D_
&lt;li&gt;Coderas y puños con abrojos.&lt;/li&gt;_x000D_
&lt;li&gt;Térmica y ultraliviana.&lt;/li&gt;_x000D_
&lt;/ul&gt;</v>
      </c>
      <c r="H1575" s="2" t="str">
        <f>IFERROR(VLOOKUP($A1575,[1]products_2021_10_19_12_46_45!$A$3:$S$481,17,FALSE),"")</f>
        <v/>
      </c>
      <c r="I1575" s="2" t="str">
        <f>VLOOKUP($A1575,[1]products_2021_10_19_12_46_45!$A$3:$S$481,5,FALSE)</f>
        <v>Camperas de uso civil</v>
      </c>
      <c r="J1575" s="2" t="str">
        <f>IFERROR(VLOOKUP($A1575,[1]products_2021_10_19_12_46_45!$A$3:$S$481,6,FALSE),"")</f>
        <v/>
      </c>
      <c r="K1575" s="2" t="str">
        <f>IFERROR(VLOOKUP($A1575,[1]products_2021_10_19_12_46_45!$A$3:$S$481,7,FALSE),"")</f>
        <v/>
      </c>
      <c r="L1575" s="2" t="str">
        <f>IFERROR(VLOOKUP($A1575,[1]products_2021_10_19_12_46_45!$A$3:$S$481,8,FALSE),"")</f>
        <v/>
      </c>
      <c r="M1575" s="2" t="str">
        <f>IFERROR(VLOOKUP($A1575,[1]products_2021_10_19_12_46_45!$A$3:$S$481,9,FALSE),"")</f>
        <v>Campera, Neoprene, softshell</v>
      </c>
      <c r="N1575" s="2">
        <f>IFERROR(VLOOKUP(C1575,[2]articulo!$A$1:$D$9000,4,FALSE),"")</f>
        <v>9024.1299999999992</v>
      </c>
      <c r="O1575" s="2" t="str">
        <f>VLOOKUP($A1575,[1]products_2021_10_19_12_46_45!$A$3:$S$481,18,FALSE)</f>
        <v>https://rerda.com/2965/campera-neo-softshell-gris.jpg,https://rerda.com/2966/campera-neo-softshell-gris.jpg,https://rerda.com/2967/campera-neo-softshell-gris.jpg,https://rerda.com/2968/campera-neo-softshell-gris.jpg</v>
      </c>
      <c r="P1575" s="2">
        <f>IFERROR(VLOOKUP(B1575,[3]stock!$A$1:$B$9000,2,FALSE),"0")</f>
        <v>0</v>
      </c>
      <c r="Q1575" s="2">
        <f>VLOOKUP($A1575,[1]products_2021_10_19_12_46_45!$A$3:$S$481,11,FALSE)</f>
        <v>5</v>
      </c>
      <c r="R1575" s="2">
        <f>VLOOKUP($A1575,[1]products_2021_10_19_12_46_45!$A$3:$S$481,12,FALSE)</f>
        <v>5</v>
      </c>
      <c r="S1575" s="2">
        <f>VLOOKUP($A1575,[1]products_2021_10_19_12_46_45!$A$3:$S$481,13,FALSE)</f>
        <v>5</v>
      </c>
      <c r="T1575" s="2">
        <f>VLOOKUP($A1575,[1]products_2021_10_19_12_46_45!$A$3:$S$481,14,FALSE)</f>
        <v>0.03</v>
      </c>
      <c r="U1575" s="2"/>
      <c r="V1575" s="2"/>
      <c r="W1575" s="2"/>
      <c r="X1575" s="2"/>
      <c r="Y1575" s="2"/>
      <c r="Z1575" s="2"/>
      <c r="AA1575" s="2"/>
      <c r="AB1575" s="2"/>
      <c r="AC1575" s="2"/>
      <c r="AD1575" s="2"/>
      <c r="AE1575" s="2"/>
      <c r="AF1575" s="2"/>
      <c r="AG1575" s="2"/>
      <c r="AH1575" s="2"/>
      <c r="AI1575" s="2"/>
      <c r="AJ1575" s="2"/>
      <c r="AK1575" s="2"/>
      <c r="AL1575" s="2"/>
      <c r="AM1575" s="2"/>
      <c r="AN1575" s="2"/>
      <c r="AO1575" s="2"/>
      <c r="AP1575" s="2"/>
      <c r="AQ1575" s="2"/>
      <c r="AR1575" s="2"/>
      <c r="AS1575" s="2"/>
    </row>
    <row r="1576" spans="1:45" hidden="1" x14ac:dyDescent="0.25">
      <c r="A1576" s="2">
        <v>649</v>
      </c>
      <c r="B1576" s="2">
        <v>510119607</v>
      </c>
      <c r="C1576" s="2">
        <f>VLOOKUP($A1576,[1]products_2021_10_19_12_46_45!$A$3:$S$481,3,FALSE)</f>
        <v>5101196</v>
      </c>
      <c r="D1576" s="2" t="str">
        <f>VLOOKUP($A1576,[1]products_2021_10_19_12_46_45!$A$3:$S$481,4,FALSE)</f>
        <v>Campera Neo SoftShell Gris Talle Grande</v>
      </c>
      <c r="E1576" s="3" t="s">
        <v>57</v>
      </c>
      <c r="F1576" s="4"/>
      <c r="G1576" s="2" t="str">
        <f>VLOOKUP($A1576,[1]products_2021_10_19_12_46_45!$A$3:$S$481,16,FALSE)</f>
        <v>&lt;ul&gt;_x000D_
&lt;li&gt;Capucha desmontable.&lt;/li&gt;_x000D_
&lt;li&gt;Bolsillos delanteros con cierre vertical.&lt;/li&gt;_x000D_
&lt;li&gt;Coderas y puños con abrojos.&lt;/li&gt;_x000D_
&lt;li&gt;Térmica y ultraliviana.&lt;/li&gt;_x000D_
&lt;/ul&gt;</v>
      </c>
      <c r="H1576" s="2" t="str">
        <f>IFERROR(VLOOKUP($A1576,[1]products_2021_10_19_12_46_45!$A$3:$S$481,17,FALSE),"")</f>
        <v/>
      </c>
      <c r="I1576" s="2" t="str">
        <f>VLOOKUP($A1576,[1]products_2021_10_19_12_46_45!$A$3:$S$481,5,FALSE)</f>
        <v>Camperas de uso civil</v>
      </c>
      <c r="J1576" s="2" t="str">
        <f>IFERROR(VLOOKUP($A1576,[1]products_2021_10_19_12_46_45!$A$3:$S$481,6,FALSE),"")</f>
        <v/>
      </c>
      <c r="K1576" s="2" t="str">
        <f>IFERROR(VLOOKUP($A1576,[1]products_2021_10_19_12_46_45!$A$3:$S$481,7,FALSE),"")</f>
        <v/>
      </c>
      <c r="L1576" s="2" t="str">
        <f>IFERROR(VLOOKUP($A1576,[1]products_2021_10_19_12_46_45!$A$3:$S$481,8,FALSE),"")</f>
        <v/>
      </c>
      <c r="M1576" s="2" t="str">
        <f>IFERROR(VLOOKUP($A1576,[1]products_2021_10_19_12_46_45!$A$3:$S$481,9,FALSE),"")</f>
        <v>Campera, Neoprene, softshell</v>
      </c>
      <c r="N1576" s="2">
        <f>IFERROR(VLOOKUP(C1576,[2]articulo!$A$1:$D$9000,4,FALSE),"")</f>
        <v>9926.73</v>
      </c>
      <c r="O1576" s="2" t="str">
        <f>VLOOKUP($A1576,[1]products_2021_10_19_12_46_45!$A$3:$S$481,18,FALSE)</f>
        <v>https://rerda.com/2987/campera-neo-softshell-gris-talle-grande.jpg,https://rerda.com/2988/campera-neo-softshell-gris-talle-grande.jpg,https://rerda.com/2989/campera-neo-softshell-gris-talle-grande.jpg,https://rerda.com/2990/campera-neo-softshell-gris-talle-grande.jpg</v>
      </c>
      <c r="P1576" s="2">
        <f>IFERROR(VLOOKUP(B1576,[3]stock!$A$1:$B$9000,2,FALSE),"0")</f>
        <v>2</v>
      </c>
      <c r="Q1576" s="2">
        <f>VLOOKUP($A1576,[1]products_2021_10_19_12_46_45!$A$3:$S$481,11,FALSE)</f>
        <v>5</v>
      </c>
      <c r="R1576" s="2">
        <f>VLOOKUP($A1576,[1]products_2021_10_19_12_46_45!$A$3:$S$481,12,FALSE)</f>
        <v>5</v>
      </c>
      <c r="S1576" s="2">
        <f>VLOOKUP($A1576,[1]products_2021_10_19_12_46_45!$A$3:$S$481,13,FALSE)</f>
        <v>5</v>
      </c>
      <c r="T1576" s="2">
        <f>VLOOKUP($A1576,[1]products_2021_10_19_12_46_45!$A$3:$S$481,14,FALSE)</f>
        <v>0.03</v>
      </c>
      <c r="U1576" s="2"/>
      <c r="V1576" s="2"/>
      <c r="W1576" s="2"/>
      <c r="X1576" s="2"/>
      <c r="Y1576" s="2"/>
      <c r="Z1576" s="2"/>
      <c r="AA1576" s="2"/>
      <c r="AB1576" s="2"/>
      <c r="AC1576" s="2"/>
      <c r="AD1576" s="2"/>
      <c r="AE1576" s="2"/>
      <c r="AF1576" s="2"/>
      <c r="AG1576" s="2"/>
      <c r="AH1576" s="2"/>
      <c r="AI1576" s="2"/>
      <c r="AJ1576" s="2"/>
      <c r="AK1576" s="2"/>
      <c r="AL1576" s="2"/>
      <c r="AM1576" s="2"/>
      <c r="AN1576" s="2"/>
      <c r="AO1576" s="2"/>
      <c r="AP1576" s="2"/>
      <c r="AQ1576" s="2"/>
      <c r="AR1576" s="2"/>
      <c r="AS1576" s="2"/>
    </row>
    <row r="1577" spans="1:45" hidden="1" x14ac:dyDescent="0.25">
      <c r="A1577" s="2">
        <v>649</v>
      </c>
      <c r="B1577" s="2">
        <v>510119608</v>
      </c>
      <c r="C1577" s="2">
        <f>VLOOKUP($A1577,[1]products_2021_10_19_12_46_45!$A$3:$S$481,3,FALSE)</f>
        <v>5101196</v>
      </c>
      <c r="D1577" s="2" t="str">
        <f>VLOOKUP($A1577,[1]products_2021_10_19_12_46_45!$A$3:$S$481,4,FALSE)</f>
        <v>Campera Neo SoftShell Gris Talle Grande</v>
      </c>
      <c r="E1577" s="3" t="s">
        <v>58</v>
      </c>
      <c r="F1577" s="4"/>
      <c r="G1577" s="2" t="str">
        <f>VLOOKUP($A1577,[1]products_2021_10_19_12_46_45!$A$3:$S$481,16,FALSE)</f>
        <v>&lt;ul&gt;_x000D_
&lt;li&gt;Capucha desmontable.&lt;/li&gt;_x000D_
&lt;li&gt;Bolsillos delanteros con cierre vertical.&lt;/li&gt;_x000D_
&lt;li&gt;Coderas y puños con abrojos.&lt;/li&gt;_x000D_
&lt;li&gt;Térmica y ultraliviana.&lt;/li&gt;_x000D_
&lt;/ul&gt;</v>
      </c>
      <c r="H1577" s="2" t="str">
        <f>IFERROR(VLOOKUP($A1577,[1]products_2021_10_19_12_46_45!$A$3:$S$481,17,FALSE),"")</f>
        <v/>
      </c>
      <c r="I1577" s="2" t="str">
        <f>VLOOKUP($A1577,[1]products_2021_10_19_12_46_45!$A$3:$S$481,5,FALSE)</f>
        <v>Camperas de uso civil</v>
      </c>
      <c r="J1577" s="2" t="str">
        <f>IFERROR(VLOOKUP($A1577,[1]products_2021_10_19_12_46_45!$A$3:$S$481,6,FALSE),"")</f>
        <v/>
      </c>
      <c r="K1577" s="2" t="str">
        <f>IFERROR(VLOOKUP($A1577,[1]products_2021_10_19_12_46_45!$A$3:$S$481,7,FALSE),"")</f>
        <v/>
      </c>
      <c r="L1577" s="2" t="str">
        <f>IFERROR(VLOOKUP($A1577,[1]products_2021_10_19_12_46_45!$A$3:$S$481,8,FALSE),"")</f>
        <v/>
      </c>
      <c r="M1577" s="2" t="str">
        <f>IFERROR(VLOOKUP($A1577,[1]products_2021_10_19_12_46_45!$A$3:$S$481,9,FALSE),"")</f>
        <v>Campera, Neoprene, softshell</v>
      </c>
      <c r="N1577" s="2">
        <f>IFERROR(VLOOKUP(C1577,[2]articulo!$A$1:$D$9000,4,FALSE),"")</f>
        <v>9926.73</v>
      </c>
      <c r="O1577" s="2" t="str">
        <f>VLOOKUP($A1577,[1]products_2021_10_19_12_46_45!$A$3:$S$481,18,FALSE)</f>
        <v>https://rerda.com/2987/campera-neo-softshell-gris-talle-grande.jpg,https://rerda.com/2988/campera-neo-softshell-gris-talle-grande.jpg,https://rerda.com/2989/campera-neo-softshell-gris-talle-grande.jpg,https://rerda.com/2990/campera-neo-softshell-gris-talle-grande.jpg</v>
      </c>
      <c r="P1577" s="2">
        <f>IFERROR(VLOOKUP(B1577,[3]stock!$A$1:$B$9000,2,FALSE),"0")</f>
        <v>7</v>
      </c>
      <c r="Q1577" s="2">
        <f>VLOOKUP($A1577,[1]products_2021_10_19_12_46_45!$A$3:$S$481,11,FALSE)</f>
        <v>5</v>
      </c>
      <c r="R1577" s="2">
        <f>VLOOKUP($A1577,[1]products_2021_10_19_12_46_45!$A$3:$S$481,12,FALSE)</f>
        <v>5</v>
      </c>
      <c r="S1577" s="2">
        <f>VLOOKUP($A1577,[1]products_2021_10_19_12_46_45!$A$3:$S$481,13,FALSE)</f>
        <v>5</v>
      </c>
      <c r="T1577" s="2">
        <f>VLOOKUP($A1577,[1]products_2021_10_19_12_46_45!$A$3:$S$481,14,FALSE)</f>
        <v>0.03</v>
      </c>
      <c r="U1577" s="2"/>
      <c r="V1577" s="2"/>
      <c r="W1577" s="2"/>
      <c r="X1577" s="2"/>
      <c r="Y1577" s="2"/>
      <c r="Z1577" s="2"/>
      <c r="AA1577" s="2"/>
      <c r="AB1577" s="2"/>
      <c r="AC1577" s="2"/>
      <c r="AD1577" s="2"/>
      <c r="AE1577" s="2"/>
      <c r="AF1577" s="2"/>
      <c r="AG1577" s="2"/>
      <c r="AH1577" s="2"/>
      <c r="AI1577" s="2"/>
      <c r="AJ1577" s="2"/>
      <c r="AK1577" s="2"/>
      <c r="AL1577" s="2"/>
      <c r="AM1577" s="2"/>
      <c r="AN1577" s="2"/>
      <c r="AO1577" s="2"/>
      <c r="AP1577" s="2"/>
      <c r="AQ1577" s="2"/>
      <c r="AR1577" s="2"/>
      <c r="AS1577" s="2"/>
    </row>
    <row r="1578" spans="1:45" hidden="1" x14ac:dyDescent="0.25">
      <c r="A1578" s="2">
        <v>34</v>
      </c>
      <c r="B1578" s="2">
        <v>510120400</v>
      </c>
      <c r="C1578" s="2">
        <f>VLOOKUP($A1578,[1]products_2021_10_19_12_46_45!$A$3:$S$481,3,FALSE)</f>
        <v>5101204</v>
      </c>
      <c r="D1578" s="2" t="str">
        <f>VLOOKUP($A1578,[1]products_2021_10_19_12_46_45!$A$3:$S$481,4,FALSE)</f>
        <v>Garibaldina Multicam UCA T:2XS-2XL</v>
      </c>
      <c r="E1578" s="3" t="s">
        <v>45</v>
      </c>
      <c r="F1578" s="4"/>
      <c r="G1578" s="2" t="str">
        <f>VLOOKUP($A1578,[1]products_2021_10_19_12_46_45!$A$3:$S$481,16,FALSE)</f>
        <v>Puños ajustables con botones._x000D_
Bolsillos con solapas y botones._x000D_
Cuello ajustable con abrojo._x000D_
Fuelle en la espalda.</v>
      </c>
      <c r="H1578" s="2" t="str">
        <f>IFERROR(VLOOKUP($A1578,[1]products_2021_10_19_12_46_45!$A$3:$S$481,17,FALSE),"")</f>
        <v>Bolsillos en mangas._x000D_
Camuflado mimético Multicam para el Ejército._x000D_
Talles especiales.</v>
      </c>
      <c r="I1578" s="2" t="str">
        <f>VLOOKUP($A1578,[1]products_2021_10_19_12_46_45!$A$3:$S$481,5,FALSE)</f>
        <v>Indumentaria militar</v>
      </c>
      <c r="J1578" s="2" t="str">
        <f>IFERROR(VLOOKUP($A1578,[1]products_2021_10_19_12_46_45!$A$3:$S$481,6,FALSE),"")</f>
        <v>Garibaldinas o chaquetillas</v>
      </c>
      <c r="K1578" s="2" t="str">
        <f>IFERROR(VLOOKUP($A1578,[1]products_2021_10_19_12_46_45!$A$3:$S$481,7,FALSE),"")</f>
        <v>Camufladas - Miméticas</v>
      </c>
      <c r="L1578" s="2" t="str">
        <f>IFERROR(VLOOKUP($A1578,[1]products_2021_10_19_12_46_45!$A$3:$S$481,8,FALSE),"")</f>
        <v/>
      </c>
      <c r="M1578" s="2" t="str">
        <f>IFERROR(VLOOKUP($A1578,[1]products_2021_10_19_12_46_45!$A$3:$S$481,9,FALSE),"")</f>
        <v>Garibaldina, Ejército, Mimético, Hagana, Multicam</v>
      </c>
      <c r="N1578" s="2">
        <f>IFERROR(VLOOKUP(C1578,[2]articulo!$A$1:$D$9000,4,FALSE),"")</f>
        <v>6800</v>
      </c>
      <c r="O1578" s="2" t="str">
        <f>VLOOKUP($A1578,[1]products_2021_10_19_12_46_45!$A$3:$S$481,18,FALSE)</f>
        <v>https://rerda.com/267/garibaldina-multicam-uca-t2xs-2xl.jpg,https://rerda.com/268/garibaldina-multicam-uca-t2xs-2xl.jpg,https://rerda.com/269/garibaldina-multicam-uca-t2xs-2xl.jpg,https://rerda.com/270/garibaldina-multicam-uca-t2xs-2xl.jpg,https://rerda.com/4627/garibaldina-multicam-uca-t2xs-2xl.jpg</v>
      </c>
      <c r="P1578" s="2">
        <f>IFERROR(VLOOKUP(B1578,[3]stock!$A$1:$B$9000,2,FALSE),"0")</f>
        <v>0</v>
      </c>
      <c r="Q1578" s="2">
        <f>VLOOKUP($A1578,[1]products_2021_10_19_12_46_45!$A$3:$S$481,11,FALSE)</f>
        <v>5</v>
      </c>
      <c r="R1578" s="2">
        <f>VLOOKUP($A1578,[1]products_2021_10_19_12_46_45!$A$3:$S$481,12,FALSE)</f>
        <v>5</v>
      </c>
      <c r="S1578" s="2">
        <f>VLOOKUP($A1578,[1]products_2021_10_19_12_46_45!$A$3:$S$481,13,FALSE)</f>
        <v>5</v>
      </c>
      <c r="T1578" s="2">
        <f>VLOOKUP($A1578,[1]products_2021_10_19_12_46_45!$A$3:$S$481,14,FALSE)</f>
        <v>0.03</v>
      </c>
      <c r="U1578" s="2"/>
      <c r="V1578" s="2"/>
      <c r="W1578" s="2"/>
      <c r="X1578" s="2"/>
      <c r="Y1578" s="2"/>
      <c r="Z1578" s="2"/>
      <c r="AA1578" s="2"/>
      <c r="AB1578" s="2"/>
      <c r="AC1578" s="2"/>
      <c r="AD1578" s="2"/>
      <c r="AE1578" s="2"/>
      <c r="AF1578" s="2"/>
      <c r="AG1578" s="2"/>
      <c r="AH1578" s="2"/>
      <c r="AI1578" s="2"/>
      <c r="AJ1578" s="2"/>
      <c r="AK1578" s="2"/>
      <c r="AL1578" s="2"/>
      <c r="AM1578" s="2"/>
      <c r="AN1578" s="2"/>
      <c r="AO1578" s="2"/>
      <c r="AP1578" s="2"/>
      <c r="AQ1578" s="2"/>
      <c r="AR1578" s="2"/>
      <c r="AS1578" s="2"/>
    </row>
    <row r="1579" spans="1:45" hidden="1" x14ac:dyDescent="0.25">
      <c r="A1579" s="2">
        <v>34</v>
      </c>
      <c r="B1579" s="2">
        <v>510120401</v>
      </c>
      <c r="C1579" s="2">
        <f>VLOOKUP($A1579,[1]products_2021_10_19_12_46_45!$A$3:$S$481,3,FALSE)</f>
        <v>5101204</v>
      </c>
      <c r="D1579" s="2" t="str">
        <f>VLOOKUP($A1579,[1]products_2021_10_19_12_46_45!$A$3:$S$481,4,FALSE)</f>
        <v>Garibaldina Multicam UCA T:2XS-2XL</v>
      </c>
      <c r="E1579" s="3" t="s">
        <v>46</v>
      </c>
      <c r="F1579" s="4"/>
      <c r="G1579" s="2" t="str">
        <f>VLOOKUP($A1579,[1]products_2021_10_19_12_46_45!$A$3:$S$481,16,FALSE)</f>
        <v>Puños ajustables con botones._x000D_
Bolsillos con solapas y botones._x000D_
Cuello ajustable con abrojo._x000D_
Fuelle en la espalda.</v>
      </c>
      <c r="H1579" s="2" t="str">
        <f>IFERROR(VLOOKUP($A1579,[1]products_2021_10_19_12_46_45!$A$3:$S$481,17,FALSE),"")</f>
        <v>Bolsillos en mangas._x000D_
Camuflado mimético Multicam para el Ejército._x000D_
Talles especiales.</v>
      </c>
      <c r="I1579" s="2" t="str">
        <f>VLOOKUP($A1579,[1]products_2021_10_19_12_46_45!$A$3:$S$481,5,FALSE)</f>
        <v>Indumentaria militar</v>
      </c>
      <c r="J1579" s="2" t="str">
        <f>IFERROR(VLOOKUP($A1579,[1]products_2021_10_19_12_46_45!$A$3:$S$481,6,FALSE),"")</f>
        <v>Garibaldinas o chaquetillas</v>
      </c>
      <c r="K1579" s="2" t="str">
        <f>IFERROR(VLOOKUP($A1579,[1]products_2021_10_19_12_46_45!$A$3:$S$481,7,FALSE),"")</f>
        <v>Camufladas - Miméticas</v>
      </c>
      <c r="L1579" s="2" t="str">
        <f>IFERROR(VLOOKUP($A1579,[1]products_2021_10_19_12_46_45!$A$3:$S$481,8,FALSE),"")</f>
        <v/>
      </c>
      <c r="M1579" s="2" t="str">
        <f>IFERROR(VLOOKUP($A1579,[1]products_2021_10_19_12_46_45!$A$3:$S$481,9,FALSE),"")</f>
        <v>Garibaldina, Ejército, Mimético, Hagana, Multicam</v>
      </c>
      <c r="N1579" s="2">
        <f>IFERROR(VLOOKUP(C1579,[2]articulo!$A$1:$D$9000,4,FALSE),"")</f>
        <v>6800</v>
      </c>
      <c r="O1579" s="2" t="str">
        <f>VLOOKUP($A1579,[1]products_2021_10_19_12_46_45!$A$3:$S$481,18,FALSE)</f>
        <v>https://rerda.com/267/garibaldina-multicam-uca-t2xs-2xl.jpg,https://rerda.com/268/garibaldina-multicam-uca-t2xs-2xl.jpg,https://rerda.com/269/garibaldina-multicam-uca-t2xs-2xl.jpg,https://rerda.com/270/garibaldina-multicam-uca-t2xs-2xl.jpg,https://rerda.com/4627/garibaldina-multicam-uca-t2xs-2xl.jpg</v>
      </c>
      <c r="P1579" s="2">
        <f>IFERROR(VLOOKUP(B1579,[3]stock!$A$1:$B$9000,2,FALSE),"0")</f>
        <v>0</v>
      </c>
      <c r="Q1579" s="2">
        <f>VLOOKUP($A1579,[1]products_2021_10_19_12_46_45!$A$3:$S$481,11,FALSE)</f>
        <v>5</v>
      </c>
      <c r="R1579" s="2">
        <f>VLOOKUP($A1579,[1]products_2021_10_19_12_46_45!$A$3:$S$481,12,FALSE)</f>
        <v>5</v>
      </c>
      <c r="S1579" s="2">
        <f>VLOOKUP($A1579,[1]products_2021_10_19_12_46_45!$A$3:$S$481,13,FALSE)</f>
        <v>5</v>
      </c>
      <c r="T1579" s="2">
        <f>VLOOKUP($A1579,[1]products_2021_10_19_12_46_45!$A$3:$S$481,14,FALSE)</f>
        <v>0.03</v>
      </c>
      <c r="U1579" s="2"/>
      <c r="V1579" s="2"/>
      <c r="W1579" s="2"/>
      <c r="X1579" s="2"/>
      <c r="Y1579" s="2"/>
      <c r="Z1579" s="2"/>
      <c r="AA1579" s="2"/>
      <c r="AB1579" s="2"/>
      <c r="AC1579" s="2"/>
      <c r="AD1579" s="2"/>
      <c r="AE1579" s="2"/>
      <c r="AF1579" s="2"/>
      <c r="AG1579" s="2"/>
      <c r="AH1579" s="2"/>
      <c r="AI1579" s="2"/>
      <c r="AJ1579" s="2"/>
      <c r="AK1579" s="2"/>
      <c r="AL1579" s="2"/>
      <c r="AM1579" s="2"/>
      <c r="AN1579" s="2"/>
      <c r="AO1579" s="2"/>
      <c r="AP1579" s="2"/>
      <c r="AQ1579" s="2"/>
      <c r="AR1579" s="2"/>
      <c r="AS1579" s="2"/>
    </row>
    <row r="1580" spans="1:45" hidden="1" x14ac:dyDescent="0.25">
      <c r="A1580" s="2">
        <v>34</v>
      </c>
      <c r="B1580" s="2">
        <v>510120402</v>
      </c>
      <c r="C1580" s="2">
        <f>VLOOKUP($A1580,[1]products_2021_10_19_12_46_45!$A$3:$S$481,3,FALSE)</f>
        <v>5101204</v>
      </c>
      <c r="D1580" s="2" t="str">
        <f>VLOOKUP($A1580,[1]products_2021_10_19_12_46_45!$A$3:$S$481,4,FALSE)</f>
        <v>Garibaldina Multicam UCA T:2XS-2XL</v>
      </c>
      <c r="E1580" s="3" t="s">
        <v>47</v>
      </c>
      <c r="F1580" s="4"/>
      <c r="G1580" s="2" t="str">
        <f>VLOOKUP($A1580,[1]products_2021_10_19_12_46_45!$A$3:$S$481,16,FALSE)</f>
        <v>Puños ajustables con botones._x000D_
Bolsillos con solapas y botones._x000D_
Cuello ajustable con abrojo._x000D_
Fuelle en la espalda.</v>
      </c>
      <c r="H1580" s="2" t="str">
        <f>IFERROR(VLOOKUP($A1580,[1]products_2021_10_19_12_46_45!$A$3:$S$481,17,FALSE),"")</f>
        <v>Bolsillos en mangas._x000D_
Camuflado mimético Multicam para el Ejército._x000D_
Talles especiales.</v>
      </c>
      <c r="I1580" s="2" t="str">
        <f>VLOOKUP($A1580,[1]products_2021_10_19_12_46_45!$A$3:$S$481,5,FALSE)</f>
        <v>Indumentaria militar</v>
      </c>
      <c r="J1580" s="2" t="str">
        <f>IFERROR(VLOOKUP($A1580,[1]products_2021_10_19_12_46_45!$A$3:$S$481,6,FALSE),"")</f>
        <v>Garibaldinas o chaquetillas</v>
      </c>
      <c r="K1580" s="2" t="str">
        <f>IFERROR(VLOOKUP($A1580,[1]products_2021_10_19_12_46_45!$A$3:$S$481,7,FALSE),"")</f>
        <v>Camufladas - Miméticas</v>
      </c>
      <c r="L1580" s="2" t="str">
        <f>IFERROR(VLOOKUP($A1580,[1]products_2021_10_19_12_46_45!$A$3:$S$481,8,FALSE),"")</f>
        <v/>
      </c>
      <c r="M1580" s="2" t="str">
        <f>IFERROR(VLOOKUP($A1580,[1]products_2021_10_19_12_46_45!$A$3:$S$481,9,FALSE),"")</f>
        <v>Garibaldina, Ejército, Mimético, Hagana, Multicam</v>
      </c>
      <c r="N1580" s="2">
        <f>IFERROR(VLOOKUP(C1580,[2]articulo!$A$1:$D$9000,4,FALSE),"")</f>
        <v>6800</v>
      </c>
      <c r="O1580" s="2" t="str">
        <f>VLOOKUP($A1580,[1]products_2021_10_19_12_46_45!$A$3:$S$481,18,FALSE)</f>
        <v>https://rerda.com/267/garibaldina-multicam-uca-t2xs-2xl.jpg,https://rerda.com/268/garibaldina-multicam-uca-t2xs-2xl.jpg,https://rerda.com/269/garibaldina-multicam-uca-t2xs-2xl.jpg,https://rerda.com/270/garibaldina-multicam-uca-t2xs-2xl.jpg,https://rerda.com/4627/garibaldina-multicam-uca-t2xs-2xl.jpg</v>
      </c>
      <c r="P1580" s="2">
        <f>IFERROR(VLOOKUP(B1580,[3]stock!$A$1:$B$9000,2,FALSE),"0")</f>
        <v>0</v>
      </c>
      <c r="Q1580" s="2">
        <f>VLOOKUP($A1580,[1]products_2021_10_19_12_46_45!$A$3:$S$481,11,FALSE)</f>
        <v>5</v>
      </c>
      <c r="R1580" s="2">
        <f>VLOOKUP($A1580,[1]products_2021_10_19_12_46_45!$A$3:$S$481,12,FALSE)</f>
        <v>5</v>
      </c>
      <c r="S1580" s="2">
        <f>VLOOKUP($A1580,[1]products_2021_10_19_12_46_45!$A$3:$S$481,13,FALSE)</f>
        <v>5</v>
      </c>
      <c r="T1580" s="2">
        <f>VLOOKUP($A1580,[1]products_2021_10_19_12_46_45!$A$3:$S$481,14,FALSE)</f>
        <v>0.03</v>
      </c>
      <c r="U1580" s="2"/>
      <c r="V1580" s="2"/>
      <c r="W1580" s="2"/>
      <c r="X1580" s="2"/>
      <c r="Y1580" s="2"/>
      <c r="Z1580" s="2"/>
      <c r="AA1580" s="2"/>
      <c r="AB1580" s="2"/>
      <c r="AC1580" s="2"/>
      <c r="AD1580" s="2"/>
      <c r="AE1580" s="2"/>
      <c r="AF1580" s="2"/>
      <c r="AG1580" s="2"/>
      <c r="AH1580" s="2"/>
      <c r="AI1580" s="2"/>
      <c r="AJ1580" s="2"/>
      <c r="AK1580" s="2"/>
      <c r="AL1580" s="2"/>
      <c r="AM1580" s="2"/>
      <c r="AN1580" s="2"/>
      <c r="AO1580" s="2"/>
      <c r="AP1580" s="2"/>
      <c r="AQ1580" s="2"/>
      <c r="AR1580" s="2"/>
      <c r="AS1580" s="2"/>
    </row>
    <row r="1581" spans="1:45" hidden="1" x14ac:dyDescent="0.25">
      <c r="A1581" s="2">
        <v>34</v>
      </c>
      <c r="B1581" s="2">
        <v>510120403</v>
      </c>
      <c r="C1581" s="2">
        <f>VLOOKUP($A1581,[1]products_2021_10_19_12_46_45!$A$3:$S$481,3,FALSE)</f>
        <v>5101204</v>
      </c>
      <c r="D1581" s="2" t="str">
        <f>VLOOKUP($A1581,[1]products_2021_10_19_12_46_45!$A$3:$S$481,4,FALSE)</f>
        <v>Garibaldina Multicam UCA T:2XS-2XL</v>
      </c>
      <c r="E1581" s="3" t="s">
        <v>48</v>
      </c>
      <c r="F1581" s="4"/>
      <c r="G1581" s="2" t="str">
        <f>VLOOKUP($A1581,[1]products_2021_10_19_12_46_45!$A$3:$S$481,16,FALSE)</f>
        <v>Puños ajustables con botones._x000D_
Bolsillos con solapas y botones._x000D_
Cuello ajustable con abrojo._x000D_
Fuelle en la espalda.</v>
      </c>
      <c r="H1581" s="2" t="str">
        <f>IFERROR(VLOOKUP($A1581,[1]products_2021_10_19_12_46_45!$A$3:$S$481,17,FALSE),"")</f>
        <v>Bolsillos en mangas._x000D_
Camuflado mimético Multicam para el Ejército._x000D_
Talles especiales.</v>
      </c>
      <c r="I1581" s="2" t="str">
        <f>VLOOKUP($A1581,[1]products_2021_10_19_12_46_45!$A$3:$S$481,5,FALSE)</f>
        <v>Indumentaria militar</v>
      </c>
      <c r="J1581" s="2" t="str">
        <f>IFERROR(VLOOKUP($A1581,[1]products_2021_10_19_12_46_45!$A$3:$S$481,6,FALSE),"")</f>
        <v>Garibaldinas o chaquetillas</v>
      </c>
      <c r="K1581" s="2" t="str">
        <f>IFERROR(VLOOKUP($A1581,[1]products_2021_10_19_12_46_45!$A$3:$S$481,7,FALSE),"")</f>
        <v>Camufladas - Miméticas</v>
      </c>
      <c r="L1581" s="2" t="str">
        <f>IFERROR(VLOOKUP($A1581,[1]products_2021_10_19_12_46_45!$A$3:$S$481,8,FALSE),"")</f>
        <v/>
      </c>
      <c r="M1581" s="2" t="str">
        <f>IFERROR(VLOOKUP($A1581,[1]products_2021_10_19_12_46_45!$A$3:$S$481,9,FALSE),"")</f>
        <v>Garibaldina, Ejército, Mimético, Hagana, Multicam</v>
      </c>
      <c r="N1581" s="2">
        <f>IFERROR(VLOOKUP(C1581,[2]articulo!$A$1:$D$9000,4,FALSE),"")</f>
        <v>6800</v>
      </c>
      <c r="O1581" s="2" t="str">
        <f>VLOOKUP($A1581,[1]products_2021_10_19_12_46_45!$A$3:$S$481,18,FALSE)</f>
        <v>https://rerda.com/267/garibaldina-multicam-uca-t2xs-2xl.jpg,https://rerda.com/268/garibaldina-multicam-uca-t2xs-2xl.jpg,https://rerda.com/269/garibaldina-multicam-uca-t2xs-2xl.jpg,https://rerda.com/270/garibaldina-multicam-uca-t2xs-2xl.jpg,https://rerda.com/4627/garibaldina-multicam-uca-t2xs-2xl.jpg</v>
      </c>
      <c r="P1581" s="2">
        <f>IFERROR(VLOOKUP(B1581,[3]stock!$A$1:$B$9000,2,FALSE),"0")</f>
        <v>2</v>
      </c>
      <c r="Q1581" s="2">
        <f>VLOOKUP($A1581,[1]products_2021_10_19_12_46_45!$A$3:$S$481,11,FALSE)</f>
        <v>5</v>
      </c>
      <c r="R1581" s="2">
        <f>VLOOKUP($A1581,[1]products_2021_10_19_12_46_45!$A$3:$S$481,12,FALSE)</f>
        <v>5</v>
      </c>
      <c r="S1581" s="2">
        <f>VLOOKUP($A1581,[1]products_2021_10_19_12_46_45!$A$3:$S$481,13,FALSE)</f>
        <v>5</v>
      </c>
      <c r="T1581" s="2">
        <f>VLOOKUP($A1581,[1]products_2021_10_19_12_46_45!$A$3:$S$481,14,FALSE)</f>
        <v>0.03</v>
      </c>
      <c r="U1581" s="2"/>
      <c r="V1581" s="2"/>
      <c r="W1581" s="2"/>
      <c r="X1581" s="2"/>
      <c r="Y1581" s="2"/>
      <c r="Z1581" s="2"/>
      <c r="AA1581" s="2"/>
      <c r="AB1581" s="2"/>
      <c r="AC1581" s="2"/>
      <c r="AD1581" s="2"/>
      <c r="AE1581" s="2"/>
      <c r="AF1581" s="2"/>
      <c r="AG1581" s="2"/>
      <c r="AH1581" s="2"/>
      <c r="AI1581" s="2"/>
      <c r="AJ1581" s="2"/>
      <c r="AK1581" s="2"/>
      <c r="AL1581" s="2"/>
      <c r="AM1581" s="2"/>
      <c r="AN1581" s="2"/>
      <c r="AO1581" s="2"/>
      <c r="AP1581" s="2"/>
      <c r="AQ1581" s="2"/>
      <c r="AR1581" s="2"/>
      <c r="AS1581" s="2"/>
    </row>
    <row r="1582" spans="1:45" hidden="1" x14ac:dyDescent="0.25">
      <c r="A1582" s="2">
        <v>34</v>
      </c>
      <c r="B1582" s="2">
        <v>510120404</v>
      </c>
      <c r="C1582" s="2">
        <f>VLOOKUP($A1582,[1]products_2021_10_19_12_46_45!$A$3:$S$481,3,FALSE)</f>
        <v>5101204</v>
      </c>
      <c r="D1582" s="2" t="str">
        <f>VLOOKUP($A1582,[1]products_2021_10_19_12_46_45!$A$3:$S$481,4,FALSE)</f>
        <v>Garibaldina Multicam UCA T:2XS-2XL</v>
      </c>
      <c r="E1582" s="3" t="s">
        <v>49</v>
      </c>
      <c r="F1582" s="4"/>
      <c r="G1582" s="2" t="str">
        <f>VLOOKUP($A1582,[1]products_2021_10_19_12_46_45!$A$3:$S$481,16,FALSE)</f>
        <v>Puños ajustables con botones._x000D_
Bolsillos con solapas y botones._x000D_
Cuello ajustable con abrojo._x000D_
Fuelle en la espalda.</v>
      </c>
      <c r="H1582" s="2" t="str">
        <f>IFERROR(VLOOKUP($A1582,[1]products_2021_10_19_12_46_45!$A$3:$S$481,17,FALSE),"")</f>
        <v>Bolsillos en mangas._x000D_
Camuflado mimético Multicam para el Ejército._x000D_
Talles especiales.</v>
      </c>
      <c r="I1582" s="2" t="str">
        <f>VLOOKUP($A1582,[1]products_2021_10_19_12_46_45!$A$3:$S$481,5,FALSE)</f>
        <v>Indumentaria militar</v>
      </c>
      <c r="J1582" s="2" t="str">
        <f>IFERROR(VLOOKUP($A1582,[1]products_2021_10_19_12_46_45!$A$3:$S$481,6,FALSE),"")</f>
        <v>Garibaldinas o chaquetillas</v>
      </c>
      <c r="K1582" s="2" t="str">
        <f>IFERROR(VLOOKUP($A1582,[1]products_2021_10_19_12_46_45!$A$3:$S$481,7,FALSE),"")</f>
        <v>Camufladas - Miméticas</v>
      </c>
      <c r="L1582" s="2" t="str">
        <f>IFERROR(VLOOKUP($A1582,[1]products_2021_10_19_12_46_45!$A$3:$S$481,8,FALSE),"")</f>
        <v/>
      </c>
      <c r="M1582" s="2" t="str">
        <f>IFERROR(VLOOKUP($A1582,[1]products_2021_10_19_12_46_45!$A$3:$S$481,9,FALSE),"")</f>
        <v>Garibaldina, Ejército, Mimético, Hagana, Multicam</v>
      </c>
      <c r="N1582" s="2">
        <f>IFERROR(VLOOKUP(C1582,[2]articulo!$A$1:$D$9000,4,FALSE),"")</f>
        <v>6800</v>
      </c>
      <c r="O1582" s="2" t="str">
        <f>VLOOKUP($A1582,[1]products_2021_10_19_12_46_45!$A$3:$S$481,18,FALSE)</f>
        <v>https://rerda.com/267/garibaldina-multicam-uca-t2xs-2xl.jpg,https://rerda.com/268/garibaldina-multicam-uca-t2xs-2xl.jpg,https://rerda.com/269/garibaldina-multicam-uca-t2xs-2xl.jpg,https://rerda.com/270/garibaldina-multicam-uca-t2xs-2xl.jpg,https://rerda.com/4627/garibaldina-multicam-uca-t2xs-2xl.jpg</v>
      </c>
      <c r="P1582" s="2">
        <f>IFERROR(VLOOKUP(B1582,[3]stock!$A$1:$B$9000,2,FALSE),"0")</f>
        <v>0</v>
      </c>
      <c r="Q1582" s="2">
        <f>VLOOKUP($A1582,[1]products_2021_10_19_12_46_45!$A$3:$S$481,11,FALSE)</f>
        <v>5</v>
      </c>
      <c r="R1582" s="2">
        <f>VLOOKUP($A1582,[1]products_2021_10_19_12_46_45!$A$3:$S$481,12,FALSE)</f>
        <v>5</v>
      </c>
      <c r="S1582" s="2">
        <f>VLOOKUP($A1582,[1]products_2021_10_19_12_46_45!$A$3:$S$481,13,FALSE)</f>
        <v>5</v>
      </c>
      <c r="T1582" s="2">
        <f>VLOOKUP($A1582,[1]products_2021_10_19_12_46_45!$A$3:$S$481,14,FALSE)</f>
        <v>0.03</v>
      </c>
      <c r="U1582" s="2"/>
      <c r="V1582" s="2"/>
      <c r="W1582" s="2"/>
      <c r="X1582" s="2"/>
      <c r="Y1582" s="2"/>
      <c r="Z1582" s="2"/>
      <c r="AA1582" s="2"/>
      <c r="AB1582" s="2"/>
      <c r="AC1582" s="2"/>
      <c r="AD1582" s="2"/>
      <c r="AE1582" s="2"/>
      <c r="AF1582" s="2"/>
      <c r="AG1582" s="2"/>
      <c r="AH1582" s="2"/>
      <c r="AI1582" s="2"/>
      <c r="AJ1582" s="2"/>
      <c r="AK1582" s="2"/>
      <c r="AL1582" s="2"/>
      <c r="AM1582" s="2"/>
      <c r="AN1582" s="2"/>
      <c r="AO1582" s="2"/>
      <c r="AP1582" s="2"/>
      <c r="AQ1582" s="2"/>
      <c r="AR1582" s="2"/>
      <c r="AS1582" s="2"/>
    </row>
    <row r="1583" spans="1:45" hidden="1" x14ac:dyDescent="0.25">
      <c r="A1583" s="2">
        <v>34</v>
      </c>
      <c r="B1583" s="2">
        <v>510120405</v>
      </c>
      <c r="C1583" s="2">
        <f>VLOOKUP($A1583,[1]products_2021_10_19_12_46_45!$A$3:$S$481,3,FALSE)</f>
        <v>5101204</v>
      </c>
      <c r="D1583" s="2" t="str">
        <f>VLOOKUP($A1583,[1]products_2021_10_19_12_46_45!$A$3:$S$481,4,FALSE)</f>
        <v>Garibaldina Multicam UCA T:2XS-2XL</v>
      </c>
      <c r="E1583" s="3" t="s">
        <v>50</v>
      </c>
      <c r="F1583" s="4"/>
      <c r="G1583" s="2" t="str">
        <f>VLOOKUP($A1583,[1]products_2021_10_19_12_46_45!$A$3:$S$481,16,FALSE)</f>
        <v>Puños ajustables con botones._x000D_
Bolsillos con solapas y botones._x000D_
Cuello ajustable con abrojo._x000D_
Fuelle en la espalda.</v>
      </c>
      <c r="H1583" s="2" t="str">
        <f>IFERROR(VLOOKUP($A1583,[1]products_2021_10_19_12_46_45!$A$3:$S$481,17,FALSE),"")</f>
        <v>Bolsillos en mangas._x000D_
Camuflado mimético Multicam para el Ejército._x000D_
Talles especiales.</v>
      </c>
      <c r="I1583" s="2" t="str">
        <f>VLOOKUP($A1583,[1]products_2021_10_19_12_46_45!$A$3:$S$481,5,FALSE)</f>
        <v>Indumentaria militar</v>
      </c>
      <c r="J1583" s="2" t="str">
        <f>IFERROR(VLOOKUP($A1583,[1]products_2021_10_19_12_46_45!$A$3:$S$481,6,FALSE),"")</f>
        <v>Garibaldinas o chaquetillas</v>
      </c>
      <c r="K1583" s="2" t="str">
        <f>IFERROR(VLOOKUP($A1583,[1]products_2021_10_19_12_46_45!$A$3:$S$481,7,FALSE),"")</f>
        <v>Camufladas - Miméticas</v>
      </c>
      <c r="L1583" s="2" t="str">
        <f>IFERROR(VLOOKUP($A1583,[1]products_2021_10_19_12_46_45!$A$3:$S$481,8,FALSE),"")</f>
        <v/>
      </c>
      <c r="M1583" s="2" t="str">
        <f>IFERROR(VLOOKUP($A1583,[1]products_2021_10_19_12_46_45!$A$3:$S$481,9,FALSE),"")</f>
        <v>Garibaldina, Ejército, Mimético, Hagana, Multicam</v>
      </c>
      <c r="N1583" s="2">
        <f>IFERROR(VLOOKUP(C1583,[2]articulo!$A$1:$D$9000,4,FALSE),"")</f>
        <v>6800</v>
      </c>
      <c r="O1583" s="2" t="str">
        <f>VLOOKUP($A1583,[1]products_2021_10_19_12_46_45!$A$3:$S$481,18,FALSE)</f>
        <v>https://rerda.com/267/garibaldina-multicam-uca-t2xs-2xl.jpg,https://rerda.com/268/garibaldina-multicam-uca-t2xs-2xl.jpg,https://rerda.com/269/garibaldina-multicam-uca-t2xs-2xl.jpg,https://rerda.com/270/garibaldina-multicam-uca-t2xs-2xl.jpg,https://rerda.com/4627/garibaldina-multicam-uca-t2xs-2xl.jpg</v>
      </c>
      <c r="P1583" s="2">
        <f>IFERROR(VLOOKUP(B1583,[3]stock!$A$1:$B$9000,2,FALSE),"0")</f>
        <v>2</v>
      </c>
      <c r="Q1583" s="2">
        <f>VLOOKUP($A1583,[1]products_2021_10_19_12_46_45!$A$3:$S$481,11,FALSE)</f>
        <v>5</v>
      </c>
      <c r="R1583" s="2">
        <f>VLOOKUP($A1583,[1]products_2021_10_19_12_46_45!$A$3:$S$481,12,FALSE)</f>
        <v>5</v>
      </c>
      <c r="S1583" s="2">
        <f>VLOOKUP($A1583,[1]products_2021_10_19_12_46_45!$A$3:$S$481,13,FALSE)</f>
        <v>5</v>
      </c>
      <c r="T1583" s="2">
        <f>VLOOKUP($A1583,[1]products_2021_10_19_12_46_45!$A$3:$S$481,14,FALSE)</f>
        <v>0.03</v>
      </c>
      <c r="U1583" s="2"/>
      <c r="V1583" s="2"/>
      <c r="W1583" s="2"/>
      <c r="X1583" s="2"/>
      <c r="Y1583" s="2"/>
      <c r="Z1583" s="2"/>
      <c r="AA1583" s="2"/>
      <c r="AB1583" s="2"/>
      <c r="AC1583" s="2"/>
      <c r="AD1583" s="2"/>
      <c r="AE1583" s="2"/>
      <c r="AF1583" s="2"/>
      <c r="AG1583" s="2"/>
      <c r="AH1583" s="2"/>
      <c r="AI1583" s="2"/>
      <c r="AJ1583" s="2"/>
      <c r="AK1583" s="2"/>
      <c r="AL1583" s="2"/>
      <c r="AM1583" s="2"/>
      <c r="AN1583" s="2"/>
      <c r="AO1583" s="2"/>
      <c r="AP1583" s="2"/>
      <c r="AQ1583" s="2"/>
      <c r="AR1583" s="2"/>
      <c r="AS1583" s="2"/>
    </row>
    <row r="1584" spans="1:45" hidden="1" x14ac:dyDescent="0.25">
      <c r="A1584" s="2">
        <v>34</v>
      </c>
      <c r="B1584" s="2">
        <v>510120406</v>
      </c>
      <c r="C1584" s="2">
        <f>VLOOKUP($A1584,[1]products_2021_10_19_12_46_45!$A$3:$S$481,3,FALSE)</f>
        <v>5101204</v>
      </c>
      <c r="D1584" s="2" t="str">
        <f>VLOOKUP($A1584,[1]products_2021_10_19_12_46_45!$A$3:$S$481,4,FALSE)</f>
        <v>Garibaldina Multicam UCA T:2XS-2XL</v>
      </c>
      <c r="E1584" s="3" t="s">
        <v>51</v>
      </c>
      <c r="F1584" s="4"/>
      <c r="G1584" s="2" t="str">
        <f>VLOOKUP($A1584,[1]products_2021_10_19_12_46_45!$A$3:$S$481,16,FALSE)</f>
        <v>Puños ajustables con botones._x000D_
Bolsillos con solapas y botones._x000D_
Cuello ajustable con abrojo._x000D_
Fuelle en la espalda.</v>
      </c>
      <c r="H1584" s="2" t="str">
        <f>IFERROR(VLOOKUP($A1584,[1]products_2021_10_19_12_46_45!$A$3:$S$481,17,FALSE),"")</f>
        <v>Bolsillos en mangas._x000D_
Camuflado mimético Multicam para el Ejército._x000D_
Talles especiales.</v>
      </c>
      <c r="I1584" s="2" t="str">
        <f>VLOOKUP($A1584,[1]products_2021_10_19_12_46_45!$A$3:$S$481,5,FALSE)</f>
        <v>Indumentaria militar</v>
      </c>
      <c r="J1584" s="2" t="str">
        <f>IFERROR(VLOOKUP($A1584,[1]products_2021_10_19_12_46_45!$A$3:$S$481,6,FALSE),"")</f>
        <v>Garibaldinas o chaquetillas</v>
      </c>
      <c r="K1584" s="2" t="str">
        <f>IFERROR(VLOOKUP($A1584,[1]products_2021_10_19_12_46_45!$A$3:$S$481,7,FALSE),"")</f>
        <v>Camufladas - Miméticas</v>
      </c>
      <c r="L1584" s="2" t="str">
        <f>IFERROR(VLOOKUP($A1584,[1]products_2021_10_19_12_46_45!$A$3:$S$481,8,FALSE),"")</f>
        <v/>
      </c>
      <c r="M1584" s="2" t="str">
        <f>IFERROR(VLOOKUP($A1584,[1]products_2021_10_19_12_46_45!$A$3:$S$481,9,FALSE),"")</f>
        <v>Garibaldina, Ejército, Mimético, Hagana, Multicam</v>
      </c>
      <c r="N1584" s="2">
        <f>IFERROR(VLOOKUP(C1584,[2]articulo!$A$1:$D$9000,4,FALSE),"")</f>
        <v>6800</v>
      </c>
      <c r="O1584" s="2" t="str">
        <f>VLOOKUP($A1584,[1]products_2021_10_19_12_46_45!$A$3:$S$481,18,FALSE)</f>
        <v>https://rerda.com/267/garibaldina-multicam-uca-t2xs-2xl.jpg,https://rerda.com/268/garibaldina-multicam-uca-t2xs-2xl.jpg,https://rerda.com/269/garibaldina-multicam-uca-t2xs-2xl.jpg,https://rerda.com/270/garibaldina-multicam-uca-t2xs-2xl.jpg,https://rerda.com/4627/garibaldina-multicam-uca-t2xs-2xl.jpg</v>
      </c>
      <c r="P1584" s="2">
        <f>IFERROR(VLOOKUP(B1584,[3]stock!$A$1:$B$9000,2,FALSE),"0")</f>
        <v>5</v>
      </c>
      <c r="Q1584" s="2">
        <f>VLOOKUP($A1584,[1]products_2021_10_19_12_46_45!$A$3:$S$481,11,FALSE)</f>
        <v>5</v>
      </c>
      <c r="R1584" s="2">
        <f>VLOOKUP($A1584,[1]products_2021_10_19_12_46_45!$A$3:$S$481,12,FALSE)</f>
        <v>5</v>
      </c>
      <c r="S1584" s="2">
        <f>VLOOKUP($A1584,[1]products_2021_10_19_12_46_45!$A$3:$S$481,13,FALSE)</f>
        <v>5</v>
      </c>
      <c r="T1584" s="2">
        <f>VLOOKUP($A1584,[1]products_2021_10_19_12_46_45!$A$3:$S$481,14,FALSE)</f>
        <v>0.03</v>
      </c>
      <c r="U1584" s="2"/>
      <c r="V1584" s="2"/>
      <c r="W1584" s="2"/>
      <c r="X1584" s="2"/>
      <c r="Y1584" s="2"/>
      <c r="Z1584" s="2"/>
      <c r="AA1584" s="2"/>
      <c r="AB1584" s="2"/>
      <c r="AC1584" s="2"/>
      <c r="AD1584" s="2"/>
      <c r="AE1584" s="2"/>
      <c r="AF1584" s="2"/>
      <c r="AG1584" s="2"/>
      <c r="AH1584" s="2"/>
      <c r="AI1584" s="2"/>
      <c r="AJ1584" s="2"/>
      <c r="AK1584" s="2"/>
      <c r="AL1584" s="2"/>
      <c r="AM1584" s="2"/>
      <c r="AN1584" s="2"/>
      <c r="AO1584" s="2"/>
      <c r="AP1584" s="2"/>
      <c r="AQ1584" s="2"/>
      <c r="AR1584" s="2"/>
      <c r="AS1584" s="2"/>
    </row>
    <row r="1585" spans="1:45" hidden="1" x14ac:dyDescent="0.25">
      <c r="A1585" s="2">
        <v>969</v>
      </c>
      <c r="B1585" s="2">
        <v>510120507</v>
      </c>
      <c r="C1585" s="2">
        <f>VLOOKUP($A1585,[1]products_2021_10_19_12_46_45!$A$3:$S$481,3,FALSE)</f>
        <v>5101205</v>
      </c>
      <c r="D1585" s="2" t="str">
        <f>VLOOKUP($A1585,[1]products_2021_10_19_12_46_45!$A$3:$S$481,4,FALSE)</f>
        <v>Garibaldina Multicam UCA T:3XL-5XL</v>
      </c>
      <c r="E1585" s="3" t="s">
        <v>57</v>
      </c>
      <c r="F1585" s="4"/>
      <c r="G1585" s="2" t="str">
        <f>VLOOKUP($A1585,[1]products_2021_10_19_12_46_45!$A$3:$S$481,16,FALSE)</f>
        <v>Puños ajustables con botones._x000D_
Bolsillos con solapas y botones._x000D_
Cuello ajustable con abrojo._x000D_
Fuelle en la espalda.</v>
      </c>
      <c r="H1585" s="2" t="str">
        <f>IFERROR(VLOOKUP($A1585,[1]products_2021_10_19_12_46_45!$A$3:$S$481,17,FALSE),"")</f>
        <v>Bolsillos en mangas._x000D_
Camuflado mimético Multicam para el Ejército._x000D_
Talles especiales.</v>
      </c>
      <c r="I1585" s="2" t="str">
        <f>VLOOKUP($A1585,[1]products_2021_10_19_12_46_45!$A$3:$S$481,5,FALSE)</f>
        <v>Indumentaria militar</v>
      </c>
      <c r="J1585" s="2" t="str">
        <f>IFERROR(VLOOKUP($A1585,[1]products_2021_10_19_12_46_45!$A$3:$S$481,6,FALSE),"")</f>
        <v>Garibaldinas o chaquetillas</v>
      </c>
      <c r="K1585" s="2" t="str">
        <f>IFERROR(VLOOKUP($A1585,[1]products_2021_10_19_12_46_45!$A$3:$S$481,7,FALSE),"")</f>
        <v>Camufladas - Miméticas</v>
      </c>
      <c r="L1585" s="2" t="str">
        <f>IFERROR(VLOOKUP($A1585,[1]products_2021_10_19_12_46_45!$A$3:$S$481,8,FALSE),"")</f>
        <v/>
      </c>
      <c r="M1585" s="2" t="str">
        <f>IFERROR(VLOOKUP($A1585,[1]products_2021_10_19_12_46_45!$A$3:$S$481,9,FALSE),"")</f>
        <v>Garibaldina, Ejército, Mimético, Hagana, Multicam</v>
      </c>
      <c r="N1585" s="2">
        <f>IFERROR(VLOOKUP(C1585,[2]articulo!$A$1:$D$9000,4,FALSE),"")</f>
        <v>7000</v>
      </c>
      <c r="O1585" s="2" t="str">
        <f>VLOOKUP($A1585,[1]products_2021_10_19_12_46_45!$A$3:$S$481,18,FALSE)</f>
        <v>https://rerda.com/4628/garibaldina-multicam-uca-t3xl-5xl.jpg,https://rerda.com/4629/garibaldina-multicam-uca-t3xl-5xl.jpg,https://rerda.com/4630/garibaldina-multicam-uca-t3xl-5xl.jpg,https://rerda.com/4631/garibaldina-multicam-uca-t3xl-5xl.jpg,https://rerda.com/4632/garibaldina-multicam-uca-t3xl-5xl.jpg</v>
      </c>
      <c r="P1585" s="2">
        <f>IFERROR(VLOOKUP(B1585,[3]stock!$A$1:$B$9000,2,FALSE),"0")</f>
        <v>0</v>
      </c>
      <c r="Q1585" s="2">
        <f>VLOOKUP($A1585,[1]products_2021_10_19_12_46_45!$A$3:$S$481,11,FALSE)</f>
        <v>5</v>
      </c>
      <c r="R1585" s="2">
        <f>VLOOKUP($A1585,[1]products_2021_10_19_12_46_45!$A$3:$S$481,12,FALSE)</f>
        <v>5</v>
      </c>
      <c r="S1585" s="2">
        <f>VLOOKUP($A1585,[1]products_2021_10_19_12_46_45!$A$3:$S$481,13,FALSE)</f>
        <v>5</v>
      </c>
      <c r="T1585" s="2">
        <f>VLOOKUP($A1585,[1]products_2021_10_19_12_46_45!$A$3:$S$481,14,FALSE)</f>
        <v>0.03</v>
      </c>
      <c r="U1585" s="2"/>
      <c r="V1585" s="2"/>
      <c r="W1585" s="2"/>
      <c r="X1585" s="2"/>
      <c r="Y1585" s="2"/>
      <c r="Z1585" s="2"/>
      <c r="AA1585" s="2"/>
      <c r="AB1585" s="2"/>
      <c r="AC1585" s="2"/>
      <c r="AD1585" s="2"/>
      <c r="AE1585" s="2"/>
      <c r="AF1585" s="2"/>
      <c r="AG1585" s="2"/>
      <c r="AH1585" s="2"/>
      <c r="AI1585" s="2"/>
      <c r="AJ1585" s="2"/>
      <c r="AK1585" s="2"/>
      <c r="AL1585" s="2"/>
      <c r="AM1585" s="2"/>
      <c r="AN1585" s="2"/>
      <c r="AO1585" s="2"/>
      <c r="AP1585" s="2"/>
      <c r="AQ1585" s="2"/>
      <c r="AR1585" s="2"/>
      <c r="AS1585" s="2"/>
    </row>
    <row r="1586" spans="1:45" hidden="1" x14ac:dyDescent="0.25">
      <c r="A1586" s="2">
        <v>969</v>
      </c>
      <c r="B1586" s="2">
        <v>510120508</v>
      </c>
      <c r="C1586" s="2">
        <f>VLOOKUP($A1586,[1]products_2021_10_19_12_46_45!$A$3:$S$481,3,FALSE)</f>
        <v>5101205</v>
      </c>
      <c r="D1586" s="2" t="str">
        <f>VLOOKUP($A1586,[1]products_2021_10_19_12_46_45!$A$3:$S$481,4,FALSE)</f>
        <v>Garibaldina Multicam UCA T:3XL-5XL</v>
      </c>
      <c r="E1586" s="3" t="s">
        <v>58</v>
      </c>
      <c r="F1586" s="4"/>
      <c r="G1586" s="2" t="str">
        <f>VLOOKUP($A1586,[1]products_2021_10_19_12_46_45!$A$3:$S$481,16,FALSE)</f>
        <v>Puños ajustables con botones._x000D_
Bolsillos con solapas y botones._x000D_
Cuello ajustable con abrojo._x000D_
Fuelle en la espalda.</v>
      </c>
      <c r="H1586" s="2" t="str">
        <f>IFERROR(VLOOKUP($A1586,[1]products_2021_10_19_12_46_45!$A$3:$S$481,17,FALSE),"")</f>
        <v>Bolsillos en mangas._x000D_
Camuflado mimético Multicam para el Ejército._x000D_
Talles especiales.</v>
      </c>
      <c r="I1586" s="2" t="str">
        <f>VLOOKUP($A1586,[1]products_2021_10_19_12_46_45!$A$3:$S$481,5,FALSE)</f>
        <v>Indumentaria militar</v>
      </c>
      <c r="J1586" s="2" t="str">
        <f>IFERROR(VLOOKUP($A1586,[1]products_2021_10_19_12_46_45!$A$3:$S$481,6,FALSE),"")</f>
        <v>Garibaldinas o chaquetillas</v>
      </c>
      <c r="K1586" s="2" t="str">
        <f>IFERROR(VLOOKUP($A1586,[1]products_2021_10_19_12_46_45!$A$3:$S$481,7,FALSE),"")</f>
        <v>Camufladas - Miméticas</v>
      </c>
      <c r="L1586" s="2" t="str">
        <f>IFERROR(VLOOKUP($A1586,[1]products_2021_10_19_12_46_45!$A$3:$S$481,8,FALSE),"")</f>
        <v/>
      </c>
      <c r="M1586" s="2" t="str">
        <f>IFERROR(VLOOKUP($A1586,[1]products_2021_10_19_12_46_45!$A$3:$S$481,9,FALSE),"")</f>
        <v>Garibaldina, Ejército, Mimético, Hagana, Multicam</v>
      </c>
      <c r="N1586" s="2">
        <f>IFERROR(VLOOKUP(C1586,[2]articulo!$A$1:$D$9000,4,FALSE),"")</f>
        <v>7000</v>
      </c>
      <c r="O1586" s="2" t="str">
        <f>VLOOKUP($A1586,[1]products_2021_10_19_12_46_45!$A$3:$S$481,18,FALSE)</f>
        <v>https://rerda.com/4628/garibaldina-multicam-uca-t3xl-5xl.jpg,https://rerda.com/4629/garibaldina-multicam-uca-t3xl-5xl.jpg,https://rerda.com/4630/garibaldina-multicam-uca-t3xl-5xl.jpg,https://rerda.com/4631/garibaldina-multicam-uca-t3xl-5xl.jpg,https://rerda.com/4632/garibaldina-multicam-uca-t3xl-5xl.jpg</v>
      </c>
      <c r="P1586" s="2">
        <f>IFERROR(VLOOKUP(B1586,[3]stock!$A$1:$B$9000,2,FALSE),"0")</f>
        <v>0</v>
      </c>
      <c r="Q1586" s="2">
        <f>VLOOKUP($A1586,[1]products_2021_10_19_12_46_45!$A$3:$S$481,11,FALSE)</f>
        <v>5</v>
      </c>
      <c r="R1586" s="2">
        <f>VLOOKUP($A1586,[1]products_2021_10_19_12_46_45!$A$3:$S$481,12,FALSE)</f>
        <v>5</v>
      </c>
      <c r="S1586" s="2">
        <f>VLOOKUP($A1586,[1]products_2021_10_19_12_46_45!$A$3:$S$481,13,FALSE)</f>
        <v>5</v>
      </c>
      <c r="T1586" s="2">
        <f>VLOOKUP($A1586,[1]products_2021_10_19_12_46_45!$A$3:$S$481,14,FALSE)</f>
        <v>0.03</v>
      </c>
      <c r="U1586" s="2"/>
      <c r="V1586" s="2"/>
      <c r="W1586" s="2"/>
      <c r="X1586" s="2"/>
      <c r="Y1586" s="2"/>
      <c r="Z1586" s="2"/>
      <c r="AA1586" s="2"/>
      <c r="AB1586" s="2"/>
      <c r="AC1586" s="2"/>
      <c r="AD1586" s="2"/>
      <c r="AE1586" s="2"/>
      <c r="AF1586" s="2"/>
      <c r="AG1586" s="2"/>
      <c r="AH1586" s="2"/>
      <c r="AI1586" s="2"/>
      <c r="AJ1586" s="2"/>
      <c r="AK1586" s="2"/>
      <c r="AL1586" s="2"/>
      <c r="AM1586" s="2"/>
      <c r="AN1586" s="2"/>
      <c r="AO1586" s="2"/>
      <c r="AP1586" s="2"/>
      <c r="AQ1586" s="2"/>
      <c r="AR1586" s="2"/>
      <c r="AS1586" s="2"/>
    </row>
    <row r="1587" spans="1:45" hidden="1" x14ac:dyDescent="0.25">
      <c r="A1587" s="2">
        <v>969</v>
      </c>
      <c r="B1587" s="2">
        <v>510120509</v>
      </c>
      <c r="C1587" s="2">
        <f>VLOOKUP($A1587,[1]products_2021_10_19_12_46_45!$A$3:$S$481,3,FALSE)</f>
        <v>5101205</v>
      </c>
      <c r="D1587" s="2" t="str">
        <f>VLOOKUP($A1587,[1]products_2021_10_19_12_46_45!$A$3:$S$481,4,FALSE)</f>
        <v>Garibaldina Multicam UCA T:3XL-5XL</v>
      </c>
      <c r="E1587" s="3" t="s">
        <v>59</v>
      </c>
      <c r="F1587" s="4"/>
      <c r="G1587" s="2" t="str">
        <f>VLOOKUP($A1587,[1]products_2021_10_19_12_46_45!$A$3:$S$481,16,FALSE)</f>
        <v>Puños ajustables con botones._x000D_
Bolsillos con solapas y botones._x000D_
Cuello ajustable con abrojo._x000D_
Fuelle en la espalda.</v>
      </c>
      <c r="H1587" s="2" t="str">
        <f>IFERROR(VLOOKUP($A1587,[1]products_2021_10_19_12_46_45!$A$3:$S$481,17,FALSE),"")</f>
        <v>Bolsillos en mangas._x000D_
Camuflado mimético Multicam para el Ejército._x000D_
Talles especiales.</v>
      </c>
      <c r="I1587" s="2" t="str">
        <f>VLOOKUP($A1587,[1]products_2021_10_19_12_46_45!$A$3:$S$481,5,FALSE)</f>
        <v>Indumentaria militar</v>
      </c>
      <c r="J1587" s="2" t="str">
        <f>IFERROR(VLOOKUP($A1587,[1]products_2021_10_19_12_46_45!$A$3:$S$481,6,FALSE),"")</f>
        <v>Garibaldinas o chaquetillas</v>
      </c>
      <c r="K1587" s="2" t="str">
        <f>IFERROR(VLOOKUP($A1587,[1]products_2021_10_19_12_46_45!$A$3:$S$481,7,FALSE),"")</f>
        <v>Camufladas - Miméticas</v>
      </c>
      <c r="L1587" s="2" t="str">
        <f>IFERROR(VLOOKUP($A1587,[1]products_2021_10_19_12_46_45!$A$3:$S$481,8,FALSE),"")</f>
        <v/>
      </c>
      <c r="M1587" s="2" t="str">
        <f>IFERROR(VLOOKUP($A1587,[1]products_2021_10_19_12_46_45!$A$3:$S$481,9,FALSE),"")</f>
        <v>Garibaldina, Ejército, Mimético, Hagana, Multicam</v>
      </c>
      <c r="N1587" s="2">
        <f>IFERROR(VLOOKUP(C1587,[2]articulo!$A$1:$D$9000,4,FALSE),"")</f>
        <v>7000</v>
      </c>
      <c r="O1587" s="2" t="str">
        <f>VLOOKUP($A1587,[1]products_2021_10_19_12_46_45!$A$3:$S$481,18,FALSE)</f>
        <v>https://rerda.com/4628/garibaldina-multicam-uca-t3xl-5xl.jpg,https://rerda.com/4629/garibaldina-multicam-uca-t3xl-5xl.jpg,https://rerda.com/4630/garibaldina-multicam-uca-t3xl-5xl.jpg,https://rerda.com/4631/garibaldina-multicam-uca-t3xl-5xl.jpg,https://rerda.com/4632/garibaldina-multicam-uca-t3xl-5xl.jpg</v>
      </c>
      <c r="P1587" s="2">
        <f>IFERROR(VLOOKUP(B1587,[3]stock!$A$1:$B$9000,2,FALSE),"0")</f>
        <v>0</v>
      </c>
      <c r="Q1587" s="2">
        <f>VLOOKUP($A1587,[1]products_2021_10_19_12_46_45!$A$3:$S$481,11,FALSE)</f>
        <v>5</v>
      </c>
      <c r="R1587" s="2">
        <f>VLOOKUP($A1587,[1]products_2021_10_19_12_46_45!$A$3:$S$481,12,FALSE)</f>
        <v>5</v>
      </c>
      <c r="S1587" s="2">
        <f>VLOOKUP($A1587,[1]products_2021_10_19_12_46_45!$A$3:$S$481,13,FALSE)</f>
        <v>5</v>
      </c>
      <c r="T1587" s="2">
        <f>VLOOKUP($A1587,[1]products_2021_10_19_12_46_45!$A$3:$S$481,14,FALSE)</f>
        <v>0.03</v>
      </c>
      <c r="U1587" s="2"/>
      <c r="V1587" s="2"/>
      <c r="W1587" s="2"/>
      <c r="X1587" s="2"/>
      <c r="Y1587" s="2"/>
      <c r="Z1587" s="2"/>
      <c r="AA1587" s="2"/>
      <c r="AB1587" s="2"/>
      <c r="AC1587" s="2"/>
      <c r="AD1587" s="2"/>
      <c r="AE1587" s="2"/>
      <c r="AF1587" s="2"/>
      <c r="AG1587" s="2"/>
      <c r="AH1587" s="2"/>
      <c r="AI1587" s="2"/>
      <c r="AJ1587" s="2"/>
      <c r="AK1587" s="2"/>
      <c r="AL1587" s="2"/>
      <c r="AM1587" s="2"/>
      <c r="AN1587" s="2"/>
      <c r="AO1587" s="2"/>
      <c r="AP1587" s="2"/>
      <c r="AQ1587" s="2"/>
      <c r="AR1587" s="2"/>
      <c r="AS1587" s="2"/>
    </row>
    <row r="1588" spans="1:45" hidden="1" x14ac:dyDescent="0.25">
      <c r="A1588" s="2">
        <v>511</v>
      </c>
      <c r="B1588" s="2">
        <v>510121002</v>
      </c>
      <c r="C1588" s="2">
        <f>VLOOKUP($A1588,[1]products_2021_10_19_12_46_45!$A$3:$S$481,3,FALSE)</f>
        <v>5101210</v>
      </c>
      <c r="D1588" s="2" t="str">
        <f>VLOOKUP($A1588,[1]products_2021_10_19_12_46_45!$A$3:$S$481,4,FALSE)</f>
        <v>Campera Alpha Industries MA-1 MJM21000C4</v>
      </c>
      <c r="E1588" s="3" t="s">
        <v>47</v>
      </c>
      <c r="F1588" s="4"/>
      <c r="G1588" s="2" t="str">
        <f>VLOOKUP($A1588,[1]products_2021_10_19_12_46_45!$A$3:$S$481,16,FALSE)</f>
        <v>&lt;ul&gt;_x000D_
&lt;li&gt;Campera de nylon resistente al agua&lt;/li&gt;_x000D_
&lt;li&gt;Es la primera de vuelo militar&lt;/li&gt;_x000D_
&lt;li&gt;Puños, cuello y cintura tejidos&lt;/li&gt;_x000D_
&lt;li&gt;Cierre frontal con solapa para mantener el calor&lt;/li&gt;_x000D_
&lt;li&gt;Reversible&lt;/li&gt;_x000D_
&lt;/ul&gt;</v>
      </c>
      <c r="H1588" s="2" t="str">
        <f>IFERROR(VLOOKUP($A1588,[1]products_2021_10_19_12_46_45!$A$3:$S$481,17,FALSE),"")</f>
        <v/>
      </c>
      <c r="I1588" s="2" t="str">
        <f>VLOOKUP($A1588,[1]products_2021_10_19_12_46_45!$A$3:$S$481,5,FALSE)</f>
        <v>Camperas de uso civil</v>
      </c>
      <c r="J1588" s="2" t="str">
        <f>IFERROR(VLOOKUP($A1588,[1]products_2021_10_19_12_46_45!$A$3:$S$481,6,FALSE),"")</f>
        <v/>
      </c>
      <c r="K1588" s="2" t="str">
        <f>IFERROR(VLOOKUP($A1588,[1]products_2021_10_19_12_46_45!$A$3:$S$481,7,FALSE),"")</f>
        <v/>
      </c>
      <c r="L1588" s="2" t="str">
        <f>IFERROR(VLOOKUP($A1588,[1]products_2021_10_19_12_46_45!$A$3:$S$481,8,FALSE),"")</f>
        <v/>
      </c>
      <c r="M1588" s="2" t="str">
        <f>IFERROR(VLOOKUP($A1588,[1]products_2021_10_19_12_46_45!$A$3:$S$481,9,FALSE),"")</f>
        <v>Campera, Alpha, Alpha Industries, Aviador</v>
      </c>
      <c r="N1588" s="2">
        <f>IFERROR(VLOOKUP(C1588,[2]articulo!$A$1:$D$9000,4,FALSE),"")</f>
        <v>57590</v>
      </c>
      <c r="O1588" s="2" t="str">
        <f>VLOOKUP($A1588,[1]products_2021_10_19_12_46_45!$A$3:$S$481,18,FALSE)</f>
        <v>https://rerda.com/2203/campera-alpha-industries-ma-1-mjm21000c4.jpg,https://rerda.com/6491/campera-alpha-industries-ma-1-mjm21000c4.jpg</v>
      </c>
      <c r="P1588" s="2">
        <f>IFERROR(VLOOKUP(B1588,[3]stock!$A$1:$B$9000,2,FALSE),"0")</f>
        <v>2</v>
      </c>
      <c r="Q1588" s="2">
        <f>VLOOKUP($A1588,[1]products_2021_10_19_12_46_45!$A$3:$S$481,11,FALSE)</f>
        <v>5</v>
      </c>
      <c r="R1588" s="2">
        <f>VLOOKUP($A1588,[1]products_2021_10_19_12_46_45!$A$3:$S$481,12,FALSE)</f>
        <v>5</v>
      </c>
      <c r="S1588" s="2">
        <f>VLOOKUP($A1588,[1]products_2021_10_19_12_46_45!$A$3:$S$481,13,FALSE)</f>
        <v>5</v>
      </c>
      <c r="T1588" s="2">
        <f>VLOOKUP($A1588,[1]products_2021_10_19_12_46_45!$A$3:$S$481,14,FALSE)</f>
        <v>0.03</v>
      </c>
      <c r="U1588" s="2"/>
      <c r="V1588" s="2"/>
      <c r="W1588" s="2"/>
      <c r="X1588" s="2"/>
      <c r="Y1588" s="2"/>
      <c r="Z1588" s="2"/>
      <c r="AA1588" s="2"/>
      <c r="AB1588" s="2"/>
      <c r="AC1588" s="2"/>
      <c r="AD1588" s="2"/>
      <c r="AE1588" s="2"/>
      <c r="AF1588" s="2"/>
      <c r="AG1588" s="2"/>
      <c r="AH1588" s="2"/>
      <c r="AI1588" s="2"/>
      <c r="AJ1588" s="2"/>
      <c r="AK1588" s="2"/>
      <c r="AL1588" s="2"/>
      <c r="AM1588" s="2"/>
      <c r="AN1588" s="2"/>
      <c r="AO1588" s="2"/>
      <c r="AP1588" s="2"/>
      <c r="AQ1588" s="2"/>
      <c r="AR1588" s="2"/>
      <c r="AS1588" s="2"/>
    </row>
    <row r="1589" spans="1:45" hidden="1" x14ac:dyDescent="0.25">
      <c r="A1589" s="2">
        <v>511</v>
      </c>
      <c r="B1589" s="2">
        <v>510121004</v>
      </c>
      <c r="C1589" s="2">
        <f>VLOOKUP($A1589,[1]products_2021_10_19_12_46_45!$A$3:$S$481,3,FALSE)</f>
        <v>5101210</v>
      </c>
      <c r="D1589" s="2" t="str">
        <f>VLOOKUP($A1589,[1]products_2021_10_19_12_46_45!$A$3:$S$481,4,FALSE)</f>
        <v>Campera Alpha Industries MA-1 MJM21000C4</v>
      </c>
      <c r="E1589" s="3" t="s">
        <v>49</v>
      </c>
      <c r="F1589" s="4"/>
      <c r="G1589" s="2" t="str">
        <f>VLOOKUP($A1589,[1]products_2021_10_19_12_46_45!$A$3:$S$481,16,FALSE)</f>
        <v>&lt;ul&gt;_x000D_
&lt;li&gt;Campera de nylon resistente al agua&lt;/li&gt;_x000D_
&lt;li&gt;Es la primera de vuelo militar&lt;/li&gt;_x000D_
&lt;li&gt;Puños, cuello y cintura tejidos&lt;/li&gt;_x000D_
&lt;li&gt;Cierre frontal con solapa para mantener el calor&lt;/li&gt;_x000D_
&lt;li&gt;Reversible&lt;/li&gt;_x000D_
&lt;/ul&gt;</v>
      </c>
      <c r="H1589" s="2" t="str">
        <f>IFERROR(VLOOKUP($A1589,[1]products_2021_10_19_12_46_45!$A$3:$S$481,17,FALSE),"")</f>
        <v/>
      </c>
      <c r="I1589" s="2" t="str">
        <f>VLOOKUP($A1589,[1]products_2021_10_19_12_46_45!$A$3:$S$481,5,FALSE)</f>
        <v>Camperas de uso civil</v>
      </c>
      <c r="J1589" s="2" t="str">
        <f>IFERROR(VLOOKUP($A1589,[1]products_2021_10_19_12_46_45!$A$3:$S$481,6,FALSE),"")</f>
        <v/>
      </c>
      <c r="K1589" s="2" t="str">
        <f>IFERROR(VLOOKUP($A1589,[1]products_2021_10_19_12_46_45!$A$3:$S$481,7,FALSE),"")</f>
        <v/>
      </c>
      <c r="L1589" s="2" t="str">
        <f>IFERROR(VLOOKUP($A1589,[1]products_2021_10_19_12_46_45!$A$3:$S$481,8,FALSE),"")</f>
        <v/>
      </c>
      <c r="M1589" s="2" t="str">
        <f>IFERROR(VLOOKUP($A1589,[1]products_2021_10_19_12_46_45!$A$3:$S$481,9,FALSE),"")</f>
        <v>Campera, Alpha, Alpha Industries, Aviador</v>
      </c>
      <c r="N1589" s="2">
        <f>IFERROR(VLOOKUP(C1589,[2]articulo!$A$1:$D$9000,4,FALSE),"")</f>
        <v>57590</v>
      </c>
      <c r="O1589" s="2" t="str">
        <f>VLOOKUP($A1589,[1]products_2021_10_19_12_46_45!$A$3:$S$481,18,FALSE)</f>
        <v>https://rerda.com/2203/campera-alpha-industries-ma-1-mjm21000c4.jpg,https://rerda.com/6491/campera-alpha-industries-ma-1-mjm21000c4.jpg</v>
      </c>
      <c r="P1589" s="2">
        <f>IFERROR(VLOOKUP(B1589,[3]stock!$A$1:$B$9000,2,FALSE),"0")</f>
        <v>1</v>
      </c>
      <c r="Q1589" s="2">
        <f>VLOOKUP($A1589,[1]products_2021_10_19_12_46_45!$A$3:$S$481,11,FALSE)</f>
        <v>5</v>
      </c>
      <c r="R1589" s="2">
        <f>VLOOKUP($A1589,[1]products_2021_10_19_12_46_45!$A$3:$S$481,12,FALSE)</f>
        <v>5</v>
      </c>
      <c r="S1589" s="2">
        <f>VLOOKUP($A1589,[1]products_2021_10_19_12_46_45!$A$3:$S$481,13,FALSE)</f>
        <v>5</v>
      </c>
      <c r="T1589" s="2">
        <f>VLOOKUP($A1589,[1]products_2021_10_19_12_46_45!$A$3:$S$481,14,FALSE)</f>
        <v>0.03</v>
      </c>
      <c r="U1589" s="2"/>
      <c r="V1589" s="2"/>
      <c r="W1589" s="2"/>
      <c r="X1589" s="2"/>
      <c r="Y1589" s="2"/>
      <c r="Z1589" s="2"/>
      <c r="AA1589" s="2"/>
      <c r="AB1589" s="2"/>
      <c r="AC1589" s="2"/>
      <c r="AD1589" s="2"/>
      <c r="AE1589" s="2"/>
      <c r="AF1589" s="2"/>
      <c r="AG1589" s="2"/>
      <c r="AH1589" s="2"/>
      <c r="AI1589" s="2"/>
      <c r="AJ1589" s="2"/>
      <c r="AK1589" s="2"/>
      <c r="AL1589" s="2"/>
      <c r="AM1589" s="2"/>
      <c r="AN1589" s="2"/>
      <c r="AO1589" s="2"/>
      <c r="AP1589" s="2"/>
      <c r="AQ1589" s="2"/>
      <c r="AR1589" s="2"/>
      <c r="AS1589" s="2"/>
    </row>
    <row r="1590" spans="1:45" hidden="1" x14ac:dyDescent="0.25">
      <c r="A1590" s="2">
        <v>514</v>
      </c>
      <c r="B1590" s="2">
        <v>510122003</v>
      </c>
      <c r="C1590" s="2">
        <f>VLOOKUP($A1590,[1]products_2021_10_19_12_46_45!$A$3:$S$481,3,FALSE)</f>
        <v>5101220</v>
      </c>
      <c r="D1590" s="2" t="str">
        <f>VLOOKUP($A1590,[1]products_2021_10_19_12_46_45!$A$3:$S$481,4,FALSE)</f>
        <v>Campera Alpha Industries CWU 45P MJC22000C1</v>
      </c>
      <c r="E1590" s="3" t="s">
        <v>48</v>
      </c>
      <c r="F1590" s="4"/>
      <c r="G1590" s="2" t="str">
        <f>VLOOKUP($A1590,[1]products_2021_10_19_12_46_45!$A$3:$S$481,16,FALSE)</f>
        <v>&lt;ul&gt;_x000D_
&lt;li&gt;Es una versión de la 45-P con un aplique de cuero en la espalda.&lt;/li&gt;_x000D_
&lt;li&gt;Puños y cintura tejidos.&lt;/li&gt;_x000D_
&lt;li&gt;Bolsillos con solapa.&lt;/li&gt;_x000D_
&lt;li&gt;Resistente al agua.&lt;/li&gt;_x000D_
&lt;/ul&gt;</v>
      </c>
      <c r="H1590" s="2" t="str">
        <f>IFERROR(VLOOKUP($A1590,[1]products_2021_10_19_12_46_45!$A$3:$S$481,17,FALSE),"")</f>
        <v>&lt;ul&gt;_x000D_
&lt;li&gt;&lt;span id="result_box" lang="es"&gt;&lt;span&gt;Originalmente expedido a los pilotos de la USAF y de la Armada, el CWU 45 / Campera Aviadora es una pieza clásica para aquellos que buscan una chaqueta moderna pero duradera.&lt;/span&gt;&lt;/span&gt;&lt;/li&gt;_x000D_
&lt;li&gt;&lt;span id="result_box" lang="es"&gt;&lt;span&gt;El ambiente militar auténtico se exhibe a través de su relleno más grueso, puños tricotados acanalados y cierre de cremallera frontal y cuello con solapas de tormenta para asegurar el aislamiento perfecto.&lt;/span&gt;&lt;/span&gt;&lt;/li&gt;_x000D_
&lt;li&gt;&lt;span lang="es"&gt;&lt;span&gt;&lt;span id="result_box" lang="es"&gt;&lt;span&gt;Guarnición acolchada por capas&lt;/span&gt;.&lt;/span&gt;&lt;/span&gt;&lt;/span&gt;&lt;/li&gt;_x000D_
&lt;li&gt;&lt;span lang="es"&gt;&lt;span&gt;&lt;span id="result_box" lang="es"&gt;&lt;span&gt;Logotipo de Alpha en la extensión de cremallera en zig-zag.&lt;/span&gt;&lt;/span&gt;&lt;/span&gt;&lt;/span&gt;&lt;/li&gt;_x000D_
&lt;li&gt;&lt;span lang="es"&gt;&lt;span&gt;&lt;span id="result_box" lang="es"&gt;&lt;span&gt;Bolsillo utilitario en la manga&lt;/span&gt;.&lt;/span&gt;&lt;/span&gt;&lt;/span&gt;&lt;/li&gt;_x000D_
&lt;li&gt;&lt;span lang="es"&gt;&lt;span&gt;&lt;span id="result_box" lang="es"&gt;Cinta con una leyenda &lt;span&gt;"Eliminar antes del vuelo".&lt;/span&gt;&lt;/span&gt;&lt;/span&gt;&lt;/span&gt;&lt;/li&gt;_x000D_
&lt;li&gt;&lt;span lang="es"&gt;&lt;span&gt;&lt;span id="result_box" lang="es"&gt;&lt;span&gt;Manga shirring&lt;/span&gt;.&lt;/span&gt;&lt;/span&gt;&lt;/span&gt;&lt;/li&gt;_x000D_
&lt;li&gt;&lt;span lang="es"&gt;&lt;span&gt;&lt;span id="result_box" lang="es"&gt;Pectoral&lt;span&gt; extraíble con bordado Alpha en el pecho&lt;/span&gt;.&lt;/span&gt;&lt;/span&gt;&lt;/span&gt;&lt;/li&gt;_x000D_
&lt;li&gt;&lt;span lang="es"&gt;&lt;span&gt;&lt;span id="result_box" lang="es"&gt;&lt;span&gt;Dos bolsillos con solapa inferior&lt;/span&gt;.&lt;/span&gt;&lt;/span&gt;&lt;/span&gt;&lt;/li&gt;_x000D_
&lt;li&gt;&lt;span lang="es"&gt;&lt;span&gt;&lt;span id="result_box" lang="es"&gt;&lt;span&gt;Un bolsillo de parche interior&lt;/span&gt;.&lt;/span&gt;&lt;/span&gt;&lt;/span&gt;&lt;/li&gt;_x000D_
&lt;li&gt;&lt;span lang="es"&gt;&lt;span&gt;&lt;span id="result_box" lang="es"&gt;&lt;span&gt;Puños y cintura de costilla de punto.&lt;/span&gt;&lt;/span&gt;&lt;/span&gt;&lt;/span&gt;&lt;/li&gt;_x000D_
&lt;li&gt;&lt;span lang="es"&gt;&lt;span&gt;&lt;span id="result_box" lang="es"&gt;&lt;span&gt;Puños de punto otomano.&lt;/span&gt;&lt;/span&gt;&lt;/span&gt;&lt;/span&gt;&lt;/li&gt;_x000D_
&lt;li&gt;Material Exterior: 100% Flight Nylon.&lt;/li&gt;_x000D_
&lt;li&gt;Costuras: 100% Nylon.&lt;/li&gt;_x000D_
&lt;li&gt;Relleno: 100% Polyester.&lt;/li&gt;_x000D_
&lt;/ul&gt;</v>
      </c>
      <c r="I1590" s="2" t="str">
        <f>VLOOKUP($A1590,[1]products_2021_10_19_12_46_45!$A$3:$S$481,5,FALSE)</f>
        <v>Camperas de uso civil</v>
      </c>
      <c r="J1590" s="2" t="str">
        <f>IFERROR(VLOOKUP($A1590,[1]products_2021_10_19_12_46_45!$A$3:$S$481,6,FALSE),"")</f>
        <v/>
      </c>
      <c r="K1590" s="2" t="str">
        <f>IFERROR(VLOOKUP($A1590,[1]products_2021_10_19_12_46_45!$A$3:$S$481,7,FALSE),"")</f>
        <v/>
      </c>
      <c r="L1590" s="2" t="str">
        <f>IFERROR(VLOOKUP($A1590,[1]products_2021_10_19_12_46_45!$A$3:$S$481,8,FALSE),"")</f>
        <v/>
      </c>
      <c r="M1590" s="2" t="str">
        <f>IFERROR(VLOOKUP($A1590,[1]products_2021_10_19_12_46_45!$A$3:$S$481,9,FALSE),"")</f>
        <v>Campera, Alpha Industries, Aviador</v>
      </c>
      <c r="N1590" s="2">
        <f>IFERROR(VLOOKUP(C1590,[2]articulo!$A$1:$D$9000,4,FALSE),"")</f>
        <v>57590</v>
      </c>
      <c r="O1590" s="2" t="str">
        <f>VLOOKUP($A1590,[1]products_2021_10_19_12_46_45!$A$3:$S$481,18,FALSE)</f>
        <v>https://rerda.com/2217/campera-alpha-industries-cwu-45p-mjc22000c1.jpg,https://rerda.com/2218/campera-alpha-industries-cwu-45p-mjc22000c1.jpg,https://rerda.com/6498/campera-alpha-industries-cwu-45p-mjc22000c1.jpg,https://rerda.com/6499/campera-alpha-industries-cwu-45p-mjc22000c1.jpg</v>
      </c>
      <c r="P1590" s="2">
        <f>IFERROR(VLOOKUP(B1590,[3]stock!$A$1:$B$9000,2,FALSE),"0")</f>
        <v>1</v>
      </c>
      <c r="Q1590" s="2">
        <f>VLOOKUP($A1590,[1]products_2021_10_19_12_46_45!$A$3:$S$481,11,FALSE)</f>
        <v>5</v>
      </c>
      <c r="R1590" s="2">
        <f>VLOOKUP($A1590,[1]products_2021_10_19_12_46_45!$A$3:$S$481,12,FALSE)</f>
        <v>5</v>
      </c>
      <c r="S1590" s="2">
        <f>VLOOKUP($A1590,[1]products_2021_10_19_12_46_45!$A$3:$S$481,13,FALSE)</f>
        <v>5</v>
      </c>
      <c r="T1590" s="2">
        <f>VLOOKUP($A1590,[1]products_2021_10_19_12_46_45!$A$3:$S$481,14,FALSE)</f>
        <v>0.03</v>
      </c>
      <c r="U1590" s="2"/>
      <c r="V1590" s="2"/>
      <c r="W1590" s="2"/>
      <c r="X1590" s="2"/>
      <c r="Y1590" s="2"/>
      <c r="Z1590" s="2"/>
      <c r="AA1590" s="2"/>
      <c r="AB1590" s="2"/>
      <c r="AC1590" s="2"/>
      <c r="AD1590" s="2"/>
      <c r="AE1590" s="2"/>
      <c r="AF1590" s="2"/>
      <c r="AG1590" s="2"/>
      <c r="AH1590" s="2"/>
      <c r="AI1590" s="2"/>
      <c r="AJ1590" s="2"/>
      <c r="AK1590" s="2"/>
      <c r="AL1590" s="2"/>
      <c r="AM1590" s="2"/>
      <c r="AN1590" s="2"/>
      <c r="AO1590" s="2"/>
      <c r="AP1590" s="2"/>
      <c r="AQ1590" s="2"/>
      <c r="AR1590" s="2"/>
      <c r="AS1590" s="2"/>
    </row>
    <row r="1591" spans="1:45" hidden="1" x14ac:dyDescent="0.25">
      <c r="A1591" s="2">
        <v>514</v>
      </c>
      <c r="B1591" s="2">
        <v>510122004</v>
      </c>
      <c r="C1591" s="2">
        <f>VLOOKUP($A1591,[1]products_2021_10_19_12_46_45!$A$3:$S$481,3,FALSE)</f>
        <v>5101220</v>
      </c>
      <c r="D1591" s="2" t="str">
        <f>VLOOKUP($A1591,[1]products_2021_10_19_12_46_45!$A$3:$S$481,4,FALSE)</f>
        <v>Campera Alpha Industries CWU 45P MJC22000C1</v>
      </c>
      <c r="E1591" s="3" t="s">
        <v>49</v>
      </c>
      <c r="F1591" s="4"/>
      <c r="G1591" s="2" t="str">
        <f>VLOOKUP($A1591,[1]products_2021_10_19_12_46_45!$A$3:$S$481,16,FALSE)</f>
        <v>&lt;ul&gt;_x000D_
&lt;li&gt;Es una versión de la 45-P con un aplique de cuero en la espalda.&lt;/li&gt;_x000D_
&lt;li&gt;Puños y cintura tejidos.&lt;/li&gt;_x000D_
&lt;li&gt;Bolsillos con solapa.&lt;/li&gt;_x000D_
&lt;li&gt;Resistente al agua.&lt;/li&gt;_x000D_
&lt;/ul&gt;</v>
      </c>
      <c r="H1591" s="2" t="str">
        <f>IFERROR(VLOOKUP($A1591,[1]products_2021_10_19_12_46_45!$A$3:$S$481,17,FALSE),"")</f>
        <v>&lt;ul&gt;_x000D_
&lt;li&gt;&lt;span id="result_box" lang="es"&gt;&lt;span&gt;Originalmente expedido a los pilotos de la USAF y de la Armada, el CWU 45 / Campera Aviadora es una pieza clásica para aquellos que buscan una chaqueta moderna pero duradera.&lt;/span&gt;&lt;/span&gt;&lt;/li&gt;_x000D_
&lt;li&gt;&lt;span id="result_box" lang="es"&gt;&lt;span&gt;El ambiente militar auténtico se exhibe a través de su relleno más grueso, puños tricotados acanalados y cierre de cremallera frontal y cuello con solapas de tormenta para asegurar el aislamiento perfecto.&lt;/span&gt;&lt;/span&gt;&lt;/li&gt;_x000D_
&lt;li&gt;&lt;span lang="es"&gt;&lt;span&gt;&lt;span id="result_box" lang="es"&gt;&lt;span&gt;Guarnición acolchada por capas&lt;/span&gt;.&lt;/span&gt;&lt;/span&gt;&lt;/span&gt;&lt;/li&gt;_x000D_
&lt;li&gt;&lt;span lang="es"&gt;&lt;span&gt;&lt;span id="result_box" lang="es"&gt;&lt;span&gt;Logotipo de Alpha en la extensión de cremallera en zig-zag.&lt;/span&gt;&lt;/span&gt;&lt;/span&gt;&lt;/span&gt;&lt;/li&gt;_x000D_
&lt;li&gt;&lt;span lang="es"&gt;&lt;span&gt;&lt;span id="result_box" lang="es"&gt;&lt;span&gt;Bolsillo utilitario en la manga&lt;/span&gt;.&lt;/span&gt;&lt;/span&gt;&lt;/span&gt;&lt;/li&gt;_x000D_
&lt;li&gt;&lt;span lang="es"&gt;&lt;span&gt;&lt;span id="result_box" lang="es"&gt;Cinta con una leyenda &lt;span&gt;"Eliminar antes del vuelo".&lt;/span&gt;&lt;/span&gt;&lt;/span&gt;&lt;/span&gt;&lt;/li&gt;_x000D_
&lt;li&gt;&lt;span lang="es"&gt;&lt;span&gt;&lt;span id="result_box" lang="es"&gt;&lt;span&gt;Manga shirring&lt;/span&gt;.&lt;/span&gt;&lt;/span&gt;&lt;/span&gt;&lt;/li&gt;_x000D_
&lt;li&gt;&lt;span lang="es"&gt;&lt;span&gt;&lt;span id="result_box" lang="es"&gt;Pectoral&lt;span&gt; extraíble con bordado Alpha en el pecho&lt;/span&gt;.&lt;/span&gt;&lt;/span&gt;&lt;/span&gt;&lt;/li&gt;_x000D_
&lt;li&gt;&lt;span lang="es"&gt;&lt;span&gt;&lt;span id="result_box" lang="es"&gt;&lt;span&gt;Dos bolsillos con solapa inferior&lt;/span&gt;.&lt;/span&gt;&lt;/span&gt;&lt;/span&gt;&lt;/li&gt;_x000D_
&lt;li&gt;&lt;span lang="es"&gt;&lt;span&gt;&lt;span id="result_box" lang="es"&gt;&lt;span&gt;Un bolsillo de parche interior&lt;/span&gt;.&lt;/span&gt;&lt;/span&gt;&lt;/span&gt;&lt;/li&gt;_x000D_
&lt;li&gt;&lt;span lang="es"&gt;&lt;span&gt;&lt;span id="result_box" lang="es"&gt;&lt;span&gt;Puños y cintura de costilla de punto.&lt;/span&gt;&lt;/span&gt;&lt;/span&gt;&lt;/span&gt;&lt;/li&gt;_x000D_
&lt;li&gt;&lt;span lang="es"&gt;&lt;span&gt;&lt;span id="result_box" lang="es"&gt;&lt;span&gt;Puños de punto otomano.&lt;/span&gt;&lt;/span&gt;&lt;/span&gt;&lt;/span&gt;&lt;/li&gt;_x000D_
&lt;li&gt;Material Exterior: 100% Flight Nylon.&lt;/li&gt;_x000D_
&lt;li&gt;Costuras: 100% Nylon.&lt;/li&gt;_x000D_
&lt;li&gt;Relleno: 100% Polyester.&lt;/li&gt;_x000D_
&lt;/ul&gt;</v>
      </c>
      <c r="I1591" s="2" t="str">
        <f>VLOOKUP($A1591,[1]products_2021_10_19_12_46_45!$A$3:$S$481,5,FALSE)</f>
        <v>Camperas de uso civil</v>
      </c>
      <c r="J1591" s="2" t="str">
        <f>IFERROR(VLOOKUP($A1591,[1]products_2021_10_19_12_46_45!$A$3:$S$481,6,FALSE),"")</f>
        <v/>
      </c>
      <c r="K1591" s="2" t="str">
        <f>IFERROR(VLOOKUP($A1591,[1]products_2021_10_19_12_46_45!$A$3:$S$481,7,FALSE),"")</f>
        <v/>
      </c>
      <c r="L1591" s="2" t="str">
        <f>IFERROR(VLOOKUP($A1591,[1]products_2021_10_19_12_46_45!$A$3:$S$481,8,FALSE),"")</f>
        <v/>
      </c>
      <c r="M1591" s="2" t="str">
        <f>IFERROR(VLOOKUP($A1591,[1]products_2021_10_19_12_46_45!$A$3:$S$481,9,FALSE),"")</f>
        <v>Campera, Alpha Industries, Aviador</v>
      </c>
      <c r="N1591" s="2">
        <f>IFERROR(VLOOKUP(C1591,[2]articulo!$A$1:$D$9000,4,FALSE),"")</f>
        <v>57590</v>
      </c>
      <c r="O1591" s="2" t="str">
        <f>VLOOKUP($A1591,[1]products_2021_10_19_12_46_45!$A$3:$S$481,18,FALSE)</f>
        <v>https://rerda.com/2217/campera-alpha-industries-cwu-45p-mjc22000c1.jpg,https://rerda.com/2218/campera-alpha-industries-cwu-45p-mjc22000c1.jpg,https://rerda.com/6498/campera-alpha-industries-cwu-45p-mjc22000c1.jpg,https://rerda.com/6499/campera-alpha-industries-cwu-45p-mjc22000c1.jpg</v>
      </c>
      <c r="P1591" s="2">
        <f>IFERROR(VLOOKUP(B1591,[3]stock!$A$1:$B$9000,2,FALSE),"0")</f>
        <v>0</v>
      </c>
      <c r="Q1591" s="2">
        <f>VLOOKUP($A1591,[1]products_2021_10_19_12_46_45!$A$3:$S$481,11,FALSE)</f>
        <v>5</v>
      </c>
      <c r="R1591" s="2">
        <f>VLOOKUP($A1591,[1]products_2021_10_19_12_46_45!$A$3:$S$481,12,FALSE)</f>
        <v>5</v>
      </c>
      <c r="S1591" s="2">
        <f>VLOOKUP($A1591,[1]products_2021_10_19_12_46_45!$A$3:$S$481,13,FALSE)</f>
        <v>5</v>
      </c>
      <c r="T1591" s="2">
        <f>VLOOKUP($A1591,[1]products_2021_10_19_12_46_45!$A$3:$S$481,14,FALSE)</f>
        <v>0.03</v>
      </c>
      <c r="U1591" s="2"/>
      <c r="V1591" s="2"/>
      <c r="W1591" s="2"/>
      <c r="X1591" s="2"/>
      <c r="Y1591" s="2"/>
      <c r="Z1591" s="2"/>
      <c r="AA1591" s="2"/>
      <c r="AB1591" s="2"/>
      <c r="AC1591" s="2"/>
      <c r="AD1591" s="2"/>
      <c r="AE1591" s="2"/>
      <c r="AF1591" s="2"/>
      <c r="AG1591" s="2"/>
      <c r="AH1591" s="2"/>
      <c r="AI1591" s="2"/>
      <c r="AJ1591" s="2"/>
      <c r="AK1591" s="2"/>
      <c r="AL1591" s="2"/>
      <c r="AM1591" s="2"/>
      <c r="AN1591" s="2"/>
      <c r="AO1591" s="2"/>
      <c r="AP1591" s="2"/>
      <c r="AQ1591" s="2"/>
      <c r="AR1591" s="2"/>
      <c r="AS1591" s="2"/>
    </row>
    <row r="1592" spans="1:45" hidden="1" x14ac:dyDescent="0.25">
      <c r="A1592" s="2">
        <v>514</v>
      </c>
      <c r="B1592" s="2">
        <v>510122005</v>
      </c>
      <c r="C1592" s="2">
        <f>VLOOKUP($A1592,[1]products_2021_10_19_12_46_45!$A$3:$S$481,3,FALSE)</f>
        <v>5101220</v>
      </c>
      <c r="D1592" s="2" t="str">
        <f>VLOOKUP($A1592,[1]products_2021_10_19_12_46_45!$A$3:$S$481,4,FALSE)</f>
        <v>Campera Alpha Industries CWU 45P MJC22000C1</v>
      </c>
      <c r="E1592" s="3" t="s">
        <v>50</v>
      </c>
      <c r="F1592" s="4"/>
      <c r="G1592" s="2" t="str">
        <f>VLOOKUP($A1592,[1]products_2021_10_19_12_46_45!$A$3:$S$481,16,FALSE)</f>
        <v>&lt;ul&gt;_x000D_
&lt;li&gt;Es una versión de la 45-P con un aplique de cuero en la espalda.&lt;/li&gt;_x000D_
&lt;li&gt;Puños y cintura tejidos.&lt;/li&gt;_x000D_
&lt;li&gt;Bolsillos con solapa.&lt;/li&gt;_x000D_
&lt;li&gt;Resistente al agua.&lt;/li&gt;_x000D_
&lt;/ul&gt;</v>
      </c>
      <c r="H1592" s="2" t="str">
        <f>IFERROR(VLOOKUP($A1592,[1]products_2021_10_19_12_46_45!$A$3:$S$481,17,FALSE),"")</f>
        <v>&lt;ul&gt;_x000D_
&lt;li&gt;&lt;span id="result_box" lang="es"&gt;&lt;span&gt;Originalmente expedido a los pilotos de la USAF y de la Armada, el CWU 45 / Campera Aviadora es una pieza clásica para aquellos que buscan una chaqueta moderna pero duradera.&lt;/span&gt;&lt;/span&gt;&lt;/li&gt;_x000D_
&lt;li&gt;&lt;span id="result_box" lang="es"&gt;&lt;span&gt;El ambiente militar auténtico se exhibe a través de su relleno más grueso, puños tricotados acanalados y cierre de cremallera frontal y cuello con solapas de tormenta para asegurar el aislamiento perfecto.&lt;/span&gt;&lt;/span&gt;&lt;/li&gt;_x000D_
&lt;li&gt;&lt;span lang="es"&gt;&lt;span&gt;&lt;span id="result_box" lang="es"&gt;&lt;span&gt;Guarnición acolchada por capas&lt;/span&gt;.&lt;/span&gt;&lt;/span&gt;&lt;/span&gt;&lt;/li&gt;_x000D_
&lt;li&gt;&lt;span lang="es"&gt;&lt;span&gt;&lt;span id="result_box" lang="es"&gt;&lt;span&gt;Logotipo de Alpha en la extensión de cremallera en zig-zag.&lt;/span&gt;&lt;/span&gt;&lt;/span&gt;&lt;/span&gt;&lt;/li&gt;_x000D_
&lt;li&gt;&lt;span lang="es"&gt;&lt;span&gt;&lt;span id="result_box" lang="es"&gt;&lt;span&gt;Bolsillo utilitario en la manga&lt;/span&gt;.&lt;/span&gt;&lt;/span&gt;&lt;/span&gt;&lt;/li&gt;_x000D_
&lt;li&gt;&lt;span lang="es"&gt;&lt;span&gt;&lt;span id="result_box" lang="es"&gt;Cinta con una leyenda &lt;span&gt;"Eliminar antes del vuelo".&lt;/span&gt;&lt;/span&gt;&lt;/span&gt;&lt;/span&gt;&lt;/li&gt;_x000D_
&lt;li&gt;&lt;span lang="es"&gt;&lt;span&gt;&lt;span id="result_box" lang="es"&gt;&lt;span&gt;Manga shirring&lt;/span&gt;.&lt;/span&gt;&lt;/span&gt;&lt;/span&gt;&lt;/li&gt;_x000D_
&lt;li&gt;&lt;span lang="es"&gt;&lt;span&gt;&lt;span id="result_box" lang="es"&gt;Pectoral&lt;span&gt; extraíble con bordado Alpha en el pecho&lt;/span&gt;.&lt;/span&gt;&lt;/span&gt;&lt;/span&gt;&lt;/li&gt;_x000D_
&lt;li&gt;&lt;span lang="es"&gt;&lt;span&gt;&lt;span id="result_box" lang="es"&gt;&lt;span&gt;Dos bolsillos con solapa inferior&lt;/span&gt;.&lt;/span&gt;&lt;/span&gt;&lt;/span&gt;&lt;/li&gt;_x000D_
&lt;li&gt;&lt;span lang="es"&gt;&lt;span&gt;&lt;span id="result_box" lang="es"&gt;&lt;span&gt;Un bolsillo de parche interior&lt;/span&gt;.&lt;/span&gt;&lt;/span&gt;&lt;/span&gt;&lt;/li&gt;_x000D_
&lt;li&gt;&lt;span lang="es"&gt;&lt;span&gt;&lt;span id="result_box" lang="es"&gt;&lt;span&gt;Puños y cintura de costilla de punto.&lt;/span&gt;&lt;/span&gt;&lt;/span&gt;&lt;/span&gt;&lt;/li&gt;_x000D_
&lt;li&gt;&lt;span lang="es"&gt;&lt;span&gt;&lt;span id="result_box" lang="es"&gt;&lt;span&gt;Puños de punto otomano.&lt;/span&gt;&lt;/span&gt;&lt;/span&gt;&lt;/span&gt;&lt;/li&gt;_x000D_
&lt;li&gt;Material Exterior: 100% Flight Nylon.&lt;/li&gt;_x000D_
&lt;li&gt;Costuras: 100% Nylon.&lt;/li&gt;_x000D_
&lt;li&gt;Relleno: 100% Polyester.&lt;/li&gt;_x000D_
&lt;/ul&gt;</v>
      </c>
      <c r="I1592" s="2" t="str">
        <f>VLOOKUP($A1592,[1]products_2021_10_19_12_46_45!$A$3:$S$481,5,FALSE)</f>
        <v>Camperas de uso civil</v>
      </c>
      <c r="J1592" s="2" t="str">
        <f>IFERROR(VLOOKUP($A1592,[1]products_2021_10_19_12_46_45!$A$3:$S$481,6,FALSE),"")</f>
        <v/>
      </c>
      <c r="K1592" s="2" t="str">
        <f>IFERROR(VLOOKUP($A1592,[1]products_2021_10_19_12_46_45!$A$3:$S$481,7,FALSE),"")</f>
        <v/>
      </c>
      <c r="L1592" s="2" t="str">
        <f>IFERROR(VLOOKUP($A1592,[1]products_2021_10_19_12_46_45!$A$3:$S$481,8,FALSE),"")</f>
        <v/>
      </c>
      <c r="M1592" s="2" t="str">
        <f>IFERROR(VLOOKUP($A1592,[1]products_2021_10_19_12_46_45!$A$3:$S$481,9,FALSE),"")</f>
        <v>Campera, Alpha Industries, Aviador</v>
      </c>
      <c r="N1592" s="2">
        <f>IFERROR(VLOOKUP(C1592,[2]articulo!$A$1:$D$9000,4,FALSE),"")</f>
        <v>57590</v>
      </c>
      <c r="O1592" s="2" t="str">
        <f>VLOOKUP($A1592,[1]products_2021_10_19_12_46_45!$A$3:$S$481,18,FALSE)</f>
        <v>https://rerda.com/2217/campera-alpha-industries-cwu-45p-mjc22000c1.jpg,https://rerda.com/2218/campera-alpha-industries-cwu-45p-mjc22000c1.jpg,https://rerda.com/6498/campera-alpha-industries-cwu-45p-mjc22000c1.jpg,https://rerda.com/6499/campera-alpha-industries-cwu-45p-mjc22000c1.jpg</v>
      </c>
      <c r="P1592" s="2">
        <f>IFERROR(VLOOKUP(B1592,[3]stock!$A$1:$B$9000,2,FALSE),"0")</f>
        <v>0</v>
      </c>
      <c r="Q1592" s="2">
        <f>VLOOKUP($A1592,[1]products_2021_10_19_12_46_45!$A$3:$S$481,11,FALSE)</f>
        <v>5</v>
      </c>
      <c r="R1592" s="2">
        <f>VLOOKUP($A1592,[1]products_2021_10_19_12_46_45!$A$3:$S$481,12,FALSE)</f>
        <v>5</v>
      </c>
      <c r="S1592" s="2">
        <f>VLOOKUP($A1592,[1]products_2021_10_19_12_46_45!$A$3:$S$481,13,FALSE)</f>
        <v>5</v>
      </c>
      <c r="T1592" s="2">
        <f>VLOOKUP($A1592,[1]products_2021_10_19_12_46_45!$A$3:$S$481,14,FALSE)</f>
        <v>0.03</v>
      </c>
      <c r="U1592" s="2"/>
      <c r="V1592" s="2"/>
      <c r="W1592" s="2"/>
      <c r="X1592" s="2"/>
      <c r="Y1592" s="2"/>
      <c r="Z1592" s="2"/>
      <c r="AA1592" s="2"/>
      <c r="AB1592" s="2"/>
      <c r="AC1592" s="2"/>
      <c r="AD1592" s="2"/>
      <c r="AE1592" s="2"/>
      <c r="AF1592" s="2"/>
      <c r="AG1592" s="2"/>
      <c r="AH1592" s="2"/>
      <c r="AI1592" s="2"/>
      <c r="AJ1592" s="2"/>
      <c r="AK1592" s="2"/>
      <c r="AL1592" s="2"/>
      <c r="AM1592" s="2"/>
      <c r="AN1592" s="2"/>
      <c r="AO1592" s="2"/>
      <c r="AP1592" s="2"/>
      <c r="AQ1592" s="2"/>
      <c r="AR1592" s="2"/>
      <c r="AS1592" s="2"/>
    </row>
    <row r="1593" spans="1:45" hidden="1" x14ac:dyDescent="0.25">
      <c r="A1593" s="2">
        <v>508</v>
      </c>
      <c r="B1593" s="2">
        <v>510122106</v>
      </c>
      <c r="C1593" s="2">
        <f>VLOOKUP($A1593,[1]products_2021_10_19_12_46_45!$A$3:$S$481,3,FALSE)</f>
        <v>5101221</v>
      </c>
      <c r="D1593" s="2" t="str">
        <f>VLOOKUP($A1593,[1]products_2021_10_19_12_46_45!$A$3:$S$481,4,FALSE)</f>
        <v>Campera Alpha Industries 45-P MJC2000C4</v>
      </c>
      <c r="E1593" s="3" t="s">
        <v>51</v>
      </c>
      <c r="F1593" s="4"/>
      <c r="G1593" s="2" t="str">
        <f>VLOOKUP($A1593,[1]products_2021_10_19_12_46_45!$A$3:$S$481,16,FALSE)</f>
        <v>&lt;ul&gt;_x000D_
&lt;li&gt;Campera de nylon resistente al agua&lt;/li&gt;_x000D_
&lt;li&gt;Puños y cintura tejidos&lt;/li&gt;_x000D_
&lt;li&gt;Solapa frontal con cierre&lt;/li&gt;_x000D_
&lt;li&gt;Amplios bolsillos delanteros&lt;/li&gt;_x000D_
&lt;li&gt;Parche de velcro&lt;/li&gt;_x000D_
&lt;/ul&gt;</v>
      </c>
      <c r="H1593" s="2" t="str">
        <f>IFERROR(VLOOKUP($A1593,[1]products_2021_10_19_12_46_45!$A$3:$S$481,17,FALSE),"")</f>
        <v/>
      </c>
      <c r="I1593" s="2" t="str">
        <f>VLOOKUP($A1593,[1]products_2021_10_19_12_46_45!$A$3:$S$481,5,FALSE)</f>
        <v>Camperas de uso civil</v>
      </c>
      <c r="J1593" s="2" t="str">
        <f>IFERROR(VLOOKUP($A1593,[1]products_2021_10_19_12_46_45!$A$3:$S$481,6,FALSE),"")</f>
        <v/>
      </c>
      <c r="K1593" s="2" t="str">
        <f>IFERROR(VLOOKUP($A1593,[1]products_2021_10_19_12_46_45!$A$3:$S$481,7,FALSE),"")</f>
        <v/>
      </c>
      <c r="L1593" s="2" t="str">
        <f>IFERROR(VLOOKUP($A1593,[1]products_2021_10_19_12_46_45!$A$3:$S$481,8,FALSE),"")</f>
        <v/>
      </c>
      <c r="M1593" s="2" t="str">
        <f>IFERROR(VLOOKUP($A1593,[1]products_2021_10_19_12_46_45!$A$3:$S$481,9,FALSE),"")</f>
        <v>Campera Alpha</v>
      </c>
      <c r="N1593" s="2">
        <f>IFERROR(VLOOKUP(C1593,[2]articulo!$A$1:$D$9000,4,FALSE),"")</f>
        <v>91905.84</v>
      </c>
      <c r="O1593" s="2" t="str">
        <f>VLOOKUP($A1593,[1]products_2021_10_19_12_46_45!$A$3:$S$481,18,FALSE)</f>
        <v>https://rerda.com/2198/campera-alpha-industries-45-p-mjc2000c4.jpg,https://rerda.com/6496/campera-alpha-industries-45-p-mjc2000c4.jpg,https://rerda.com/6497/campera-alpha-industries-45-p-mjc2000c4.jpg</v>
      </c>
      <c r="P1593" s="2">
        <f>IFERROR(VLOOKUP(B1593,[3]stock!$A$1:$B$9000,2,FALSE),"0")</f>
        <v>1</v>
      </c>
      <c r="Q1593" s="2">
        <f>VLOOKUP($A1593,[1]products_2021_10_19_12_46_45!$A$3:$S$481,11,FALSE)</f>
        <v>5</v>
      </c>
      <c r="R1593" s="2">
        <f>VLOOKUP($A1593,[1]products_2021_10_19_12_46_45!$A$3:$S$481,12,FALSE)</f>
        <v>5</v>
      </c>
      <c r="S1593" s="2">
        <f>VLOOKUP($A1593,[1]products_2021_10_19_12_46_45!$A$3:$S$481,13,FALSE)</f>
        <v>5</v>
      </c>
      <c r="T1593" s="2">
        <f>VLOOKUP($A1593,[1]products_2021_10_19_12_46_45!$A$3:$S$481,14,FALSE)</f>
        <v>0.03</v>
      </c>
      <c r="U1593" s="2"/>
      <c r="V1593" s="2"/>
      <c r="W1593" s="2"/>
      <c r="X1593" s="2"/>
      <c r="Y1593" s="2"/>
      <c r="Z1593" s="2"/>
      <c r="AA1593" s="2"/>
      <c r="AB1593" s="2"/>
      <c r="AC1593" s="2"/>
      <c r="AD1593" s="2"/>
      <c r="AE1593" s="2"/>
      <c r="AF1593" s="2"/>
      <c r="AG1593" s="2"/>
      <c r="AH1593" s="2"/>
      <c r="AI1593" s="2"/>
      <c r="AJ1593" s="2"/>
      <c r="AK1593" s="2"/>
      <c r="AL1593" s="2"/>
      <c r="AM1593" s="2"/>
      <c r="AN1593" s="2"/>
      <c r="AO1593" s="2"/>
      <c r="AP1593" s="2"/>
      <c r="AQ1593" s="2"/>
      <c r="AR1593" s="2"/>
      <c r="AS1593" s="2"/>
    </row>
    <row r="1594" spans="1:45" hidden="1" x14ac:dyDescent="0.25">
      <c r="A1594" s="2">
        <v>976</v>
      </c>
      <c r="B1594" s="2">
        <v>510123002</v>
      </c>
      <c r="C1594" s="2">
        <f>VLOOKUP($A1594,[1]products_2021_10_19_12_46_45!$A$3:$S$481,3,FALSE)</f>
        <v>5101230</v>
      </c>
      <c r="D1594" s="2" t="str">
        <f>VLOOKUP($A1594,[1]products_2021_10_19_12_46_45!$A$3:$S$481,4,FALSE)</f>
        <v>Garibaldina Rip Gendarmería Verde T:2XS-2XL</v>
      </c>
      <c r="E1594" s="3" t="s">
        <v>47</v>
      </c>
      <c r="F1594" s="4"/>
      <c r="G1594" s="2" t="str">
        <f>VLOOKUP($A1594,[1]products_2021_10_19_12_46_45!$A$3:$S$481,16,FALSE)</f>
        <v>Garibaldina cuello americano, de tela rip stop (antidesgarro), color verde para Gendarmería Nacional.</v>
      </c>
      <c r="H1594" s="2" t="str">
        <f>IFERROR(VLOOKUP($A1594,[1]products_2021_10_19_12_46_45!$A$3:$S$481,17,FALSE),"")</f>
        <v>Cuello tipo americano o tipo camisa._x000D_
Dos bolsillos delanteros reforzados externos con tapa y abrojo._x000D_
Dos bolsillos delanteros ocultos para descansar los brazos._x000D_
Dos bolsillos externos con abrojo en las mangas._x000D_
Escudo bordado de Gendarmería Nacional en el brazo izquierdo._x000D_
Abrojo en el pectoral derecho para colocar insignia._x000D_
Abrojo en el brazo derecho para colocar escudos y/o insignias._x000D_
Mangas regulables con abrojo._x000D_
No tienen cierres, se cierra con solapa, botones y ojal._x000D_
Cintura ajustable con abrojo._x000D_
Porta charreteras en los hombros._x000D_
Parches rectangulares a modo de coderas.</v>
      </c>
      <c r="I1594" s="2" t="str">
        <f>VLOOKUP($A1594,[1]products_2021_10_19_12_46_45!$A$3:$S$481,5,FALSE)</f>
        <v>Indumentaria militar</v>
      </c>
      <c r="J1594" s="2" t="str">
        <f>IFERROR(VLOOKUP($A1594,[1]products_2021_10_19_12_46_45!$A$3:$S$481,6,FALSE),"")</f>
        <v>Garibaldinas o chaquetillas</v>
      </c>
      <c r="K1594" s="2" t="str">
        <f>IFERROR(VLOOKUP($A1594,[1]products_2021_10_19_12_46_45!$A$3:$S$481,7,FALSE),"")</f>
        <v>Lisas</v>
      </c>
      <c r="L1594" s="2" t="str">
        <f>IFERROR(VLOOKUP($A1594,[1]products_2021_10_19_12_46_45!$A$3:$S$481,8,FALSE),"")</f>
        <v/>
      </c>
      <c r="M1594" s="2" t="str">
        <f>IFERROR(VLOOKUP($A1594,[1]products_2021_10_19_12_46_45!$A$3:$S$481,9,FALSE),"")</f>
        <v>Americana, Garibaldina, Rip, Gendermería</v>
      </c>
      <c r="N1594" s="2">
        <f>IFERROR(VLOOKUP(C1594,[2]articulo!$A$1:$D$9000,4,FALSE),"")</f>
        <v>6500</v>
      </c>
      <c r="O1594" s="2" t="str">
        <f>VLOOKUP($A1594,[1]products_2021_10_19_12_46_45!$A$3:$S$481,18,FALSE)</f>
        <v>https://rerda.com/4665/garibaldina-rip-gendermeria-verde-t2xs-2xl.jpg,https://rerda.com/4666/garibaldina-rip-gendermeria-verde-t2xs-2xl.jpg,https://rerda.com/4667/garibaldina-rip-gendermeria-verde-t2xs-2xl.jpg,https://rerda.com/4668/garibaldina-rip-gendermeria-verde-t2xs-2xl.jpg,https://rerda.com/4669/garibaldina-rip-gendermeria-verde-t2xs-2xl.jpg,https://rerda.com/4670/garibaldina-rip-gendermeria-verde-t2xs-2xl.jpg</v>
      </c>
      <c r="P1594" s="2">
        <f>IFERROR(VLOOKUP(B1594,[3]stock!$A$1:$B$9000,2,FALSE),"0")</f>
        <v>7</v>
      </c>
      <c r="Q1594" s="2">
        <f>VLOOKUP($A1594,[1]products_2021_10_19_12_46_45!$A$3:$S$481,11,FALSE)</f>
        <v>5</v>
      </c>
      <c r="R1594" s="2">
        <f>VLOOKUP($A1594,[1]products_2021_10_19_12_46_45!$A$3:$S$481,12,FALSE)</f>
        <v>5</v>
      </c>
      <c r="S1594" s="2">
        <f>VLOOKUP($A1594,[1]products_2021_10_19_12_46_45!$A$3:$S$481,13,FALSE)</f>
        <v>5</v>
      </c>
      <c r="T1594" s="2">
        <f>VLOOKUP($A1594,[1]products_2021_10_19_12_46_45!$A$3:$S$481,14,FALSE)</f>
        <v>0.03</v>
      </c>
      <c r="U1594" s="2"/>
      <c r="V1594" s="2"/>
      <c r="W1594" s="2"/>
      <c r="X1594" s="2"/>
      <c r="Y1594" s="2"/>
      <c r="Z1594" s="2"/>
      <c r="AA1594" s="2"/>
      <c r="AB1594" s="2"/>
      <c r="AC1594" s="2"/>
      <c r="AD1594" s="2"/>
      <c r="AE1594" s="2"/>
      <c r="AF1594" s="2"/>
      <c r="AG1594" s="2"/>
      <c r="AH1594" s="2"/>
      <c r="AI1594" s="2"/>
      <c r="AJ1594" s="2"/>
      <c r="AK1594" s="2"/>
      <c r="AL1594" s="2"/>
      <c r="AM1594" s="2"/>
      <c r="AN1594" s="2"/>
      <c r="AO1594" s="2"/>
      <c r="AP1594" s="2"/>
      <c r="AQ1594" s="2"/>
      <c r="AR1594" s="2"/>
      <c r="AS1594" s="2"/>
    </row>
    <row r="1595" spans="1:45" hidden="1" x14ac:dyDescent="0.25">
      <c r="A1595" s="2">
        <v>976</v>
      </c>
      <c r="B1595" s="2">
        <v>510123003</v>
      </c>
      <c r="C1595" s="2">
        <f>VLOOKUP($A1595,[1]products_2021_10_19_12_46_45!$A$3:$S$481,3,FALSE)</f>
        <v>5101230</v>
      </c>
      <c r="D1595" s="2" t="str">
        <f>VLOOKUP($A1595,[1]products_2021_10_19_12_46_45!$A$3:$S$481,4,FALSE)</f>
        <v>Garibaldina Rip Gendarmería Verde T:2XS-2XL</v>
      </c>
      <c r="E1595" s="3" t="s">
        <v>48</v>
      </c>
      <c r="F1595" s="4"/>
      <c r="G1595" s="2" t="str">
        <f>VLOOKUP($A1595,[1]products_2021_10_19_12_46_45!$A$3:$S$481,16,FALSE)</f>
        <v>Garibaldina cuello americano, de tela rip stop (antidesgarro), color verde para Gendarmería Nacional.</v>
      </c>
      <c r="H1595" s="2" t="str">
        <f>IFERROR(VLOOKUP($A1595,[1]products_2021_10_19_12_46_45!$A$3:$S$481,17,FALSE),"")</f>
        <v>Cuello tipo americano o tipo camisa._x000D_
Dos bolsillos delanteros reforzados externos con tapa y abrojo._x000D_
Dos bolsillos delanteros ocultos para descansar los brazos._x000D_
Dos bolsillos externos con abrojo en las mangas._x000D_
Escudo bordado de Gendarmería Nacional en el brazo izquierdo._x000D_
Abrojo en el pectoral derecho para colocar insignia._x000D_
Abrojo en el brazo derecho para colocar escudos y/o insignias._x000D_
Mangas regulables con abrojo._x000D_
No tienen cierres, se cierra con solapa, botones y ojal._x000D_
Cintura ajustable con abrojo._x000D_
Porta charreteras en los hombros._x000D_
Parches rectangulares a modo de coderas.</v>
      </c>
      <c r="I1595" s="2" t="str">
        <f>VLOOKUP($A1595,[1]products_2021_10_19_12_46_45!$A$3:$S$481,5,FALSE)</f>
        <v>Indumentaria militar</v>
      </c>
      <c r="J1595" s="2" t="str">
        <f>IFERROR(VLOOKUP($A1595,[1]products_2021_10_19_12_46_45!$A$3:$S$481,6,FALSE),"")</f>
        <v>Garibaldinas o chaquetillas</v>
      </c>
      <c r="K1595" s="2" t="str">
        <f>IFERROR(VLOOKUP($A1595,[1]products_2021_10_19_12_46_45!$A$3:$S$481,7,FALSE),"")</f>
        <v>Lisas</v>
      </c>
      <c r="L1595" s="2" t="str">
        <f>IFERROR(VLOOKUP($A1595,[1]products_2021_10_19_12_46_45!$A$3:$S$481,8,FALSE),"")</f>
        <v/>
      </c>
      <c r="M1595" s="2" t="str">
        <f>IFERROR(VLOOKUP($A1595,[1]products_2021_10_19_12_46_45!$A$3:$S$481,9,FALSE),"")</f>
        <v>Americana, Garibaldina, Rip, Gendermería</v>
      </c>
      <c r="N1595" s="2">
        <f>IFERROR(VLOOKUP(C1595,[2]articulo!$A$1:$D$9000,4,FALSE),"")</f>
        <v>6500</v>
      </c>
      <c r="O1595" s="2" t="str">
        <f>VLOOKUP($A1595,[1]products_2021_10_19_12_46_45!$A$3:$S$481,18,FALSE)</f>
        <v>https://rerda.com/4665/garibaldina-rip-gendermeria-verde-t2xs-2xl.jpg,https://rerda.com/4666/garibaldina-rip-gendermeria-verde-t2xs-2xl.jpg,https://rerda.com/4667/garibaldina-rip-gendermeria-verde-t2xs-2xl.jpg,https://rerda.com/4668/garibaldina-rip-gendermeria-verde-t2xs-2xl.jpg,https://rerda.com/4669/garibaldina-rip-gendermeria-verde-t2xs-2xl.jpg,https://rerda.com/4670/garibaldina-rip-gendermeria-verde-t2xs-2xl.jpg</v>
      </c>
      <c r="P1595" s="2">
        <f>IFERROR(VLOOKUP(B1595,[3]stock!$A$1:$B$9000,2,FALSE),"0")</f>
        <v>3</v>
      </c>
      <c r="Q1595" s="2">
        <f>VLOOKUP($A1595,[1]products_2021_10_19_12_46_45!$A$3:$S$481,11,FALSE)</f>
        <v>5</v>
      </c>
      <c r="R1595" s="2">
        <f>VLOOKUP($A1595,[1]products_2021_10_19_12_46_45!$A$3:$S$481,12,FALSE)</f>
        <v>5</v>
      </c>
      <c r="S1595" s="2">
        <f>VLOOKUP($A1595,[1]products_2021_10_19_12_46_45!$A$3:$S$481,13,FALSE)</f>
        <v>5</v>
      </c>
      <c r="T1595" s="2">
        <f>VLOOKUP($A1595,[1]products_2021_10_19_12_46_45!$A$3:$S$481,14,FALSE)</f>
        <v>0.03</v>
      </c>
      <c r="U1595" s="2"/>
      <c r="V1595" s="2"/>
      <c r="W1595" s="2"/>
      <c r="X1595" s="2"/>
      <c r="Y1595" s="2"/>
      <c r="Z1595" s="2"/>
      <c r="AA1595" s="2"/>
      <c r="AB1595" s="2"/>
      <c r="AC1595" s="2"/>
      <c r="AD1595" s="2"/>
      <c r="AE1595" s="2"/>
      <c r="AF1595" s="2"/>
      <c r="AG1595" s="2"/>
      <c r="AH1595" s="2"/>
      <c r="AI1595" s="2"/>
      <c r="AJ1595" s="2"/>
      <c r="AK1595" s="2"/>
      <c r="AL1595" s="2"/>
      <c r="AM1595" s="2"/>
      <c r="AN1595" s="2"/>
      <c r="AO1595" s="2"/>
      <c r="AP1595" s="2"/>
      <c r="AQ1595" s="2"/>
      <c r="AR1595" s="2"/>
      <c r="AS1595" s="2"/>
    </row>
    <row r="1596" spans="1:45" hidden="1" x14ac:dyDescent="0.25">
      <c r="A1596" s="2">
        <v>976</v>
      </c>
      <c r="B1596" s="2">
        <v>510123004</v>
      </c>
      <c r="C1596" s="2">
        <f>VLOOKUP($A1596,[1]products_2021_10_19_12_46_45!$A$3:$S$481,3,FALSE)</f>
        <v>5101230</v>
      </c>
      <c r="D1596" s="2" t="str">
        <f>VLOOKUP($A1596,[1]products_2021_10_19_12_46_45!$A$3:$S$481,4,FALSE)</f>
        <v>Garibaldina Rip Gendarmería Verde T:2XS-2XL</v>
      </c>
      <c r="E1596" s="3" t="s">
        <v>49</v>
      </c>
      <c r="F1596" s="4"/>
      <c r="G1596" s="2" t="str">
        <f>VLOOKUP($A1596,[1]products_2021_10_19_12_46_45!$A$3:$S$481,16,FALSE)</f>
        <v>Garibaldina cuello americano, de tela rip stop (antidesgarro), color verde para Gendarmería Nacional.</v>
      </c>
      <c r="H1596" s="2" t="str">
        <f>IFERROR(VLOOKUP($A1596,[1]products_2021_10_19_12_46_45!$A$3:$S$481,17,FALSE),"")</f>
        <v>Cuello tipo americano o tipo camisa._x000D_
Dos bolsillos delanteros reforzados externos con tapa y abrojo._x000D_
Dos bolsillos delanteros ocultos para descansar los brazos._x000D_
Dos bolsillos externos con abrojo en las mangas._x000D_
Escudo bordado de Gendarmería Nacional en el brazo izquierdo._x000D_
Abrojo en el pectoral derecho para colocar insignia._x000D_
Abrojo en el brazo derecho para colocar escudos y/o insignias._x000D_
Mangas regulables con abrojo._x000D_
No tienen cierres, se cierra con solapa, botones y ojal._x000D_
Cintura ajustable con abrojo._x000D_
Porta charreteras en los hombros._x000D_
Parches rectangulares a modo de coderas.</v>
      </c>
      <c r="I1596" s="2" t="str">
        <f>VLOOKUP($A1596,[1]products_2021_10_19_12_46_45!$A$3:$S$481,5,FALSE)</f>
        <v>Indumentaria militar</v>
      </c>
      <c r="J1596" s="2" t="str">
        <f>IFERROR(VLOOKUP($A1596,[1]products_2021_10_19_12_46_45!$A$3:$S$481,6,FALSE),"")</f>
        <v>Garibaldinas o chaquetillas</v>
      </c>
      <c r="K1596" s="2" t="str">
        <f>IFERROR(VLOOKUP($A1596,[1]products_2021_10_19_12_46_45!$A$3:$S$481,7,FALSE),"")</f>
        <v>Lisas</v>
      </c>
      <c r="L1596" s="2" t="str">
        <f>IFERROR(VLOOKUP($A1596,[1]products_2021_10_19_12_46_45!$A$3:$S$481,8,FALSE),"")</f>
        <v/>
      </c>
      <c r="M1596" s="2" t="str">
        <f>IFERROR(VLOOKUP($A1596,[1]products_2021_10_19_12_46_45!$A$3:$S$481,9,FALSE),"")</f>
        <v>Americana, Garibaldina, Rip, Gendermería</v>
      </c>
      <c r="N1596" s="2">
        <f>IFERROR(VLOOKUP(C1596,[2]articulo!$A$1:$D$9000,4,FALSE),"")</f>
        <v>6500</v>
      </c>
      <c r="O1596" s="2" t="str">
        <f>VLOOKUP($A1596,[1]products_2021_10_19_12_46_45!$A$3:$S$481,18,FALSE)</f>
        <v>https://rerda.com/4665/garibaldina-rip-gendermeria-verde-t2xs-2xl.jpg,https://rerda.com/4666/garibaldina-rip-gendermeria-verde-t2xs-2xl.jpg,https://rerda.com/4667/garibaldina-rip-gendermeria-verde-t2xs-2xl.jpg,https://rerda.com/4668/garibaldina-rip-gendermeria-verde-t2xs-2xl.jpg,https://rerda.com/4669/garibaldina-rip-gendermeria-verde-t2xs-2xl.jpg,https://rerda.com/4670/garibaldina-rip-gendermeria-verde-t2xs-2xl.jpg</v>
      </c>
      <c r="P1596" s="2">
        <f>IFERROR(VLOOKUP(B1596,[3]stock!$A$1:$B$9000,2,FALSE),"0")</f>
        <v>4</v>
      </c>
      <c r="Q1596" s="2">
        <f>VLOOKUP($A1596,[1]products_2021_10_19_12_46_45!$A$3:$S$481,11,FALSE)</f>
        <v>5</v>
      </c>
      <c r="R1596" s="2">
        <f>VLOOKUP($A1596,[1]products_2021_10_19_12_46_45!$A$3:$S$481,12,FALSE)</f>
        <v>5</v>
      </c>
      <c r="S1596" s="2">
        <f>VLOOKUP($A1596,[1]products_2021_10_19_12_46_45!$A$3:$S$481,13,FALSE)</f>
        <v>5</v>
      </c>
      <c r="T1596" s="2">
        <f>VLOOKUP($A1596,[1]products_2021_10_19_12_46_45!$A$3:$S$481,14,FALSE)</f>
        <v>0.03</v>
      </c>
      <c r="U1596" s="2"/>
      <c r="V1596" s="2"/>
      <c r="W1596" s="2"/>
      <c r="X1596" s="2"/>
      <c r="Y1596" s="2"/>
      <c r="Z1596" s="2"/>
      <c r="AA1596" s="2"/>
      <c r="AB1596" s="2"/>
      <c r="AC1596" s="2"/>
      <c r="AD1596" s="2"/>
      <c r="AE1596" s="2"/>
      <c r="AF1596" s="2"/>
      <c r="AG1596" s="2"/>
      <c r="AH1596" s="2"/>
      <c r="AI1596" s="2"/>
      <c r="AJ1596" s="2"/>
      <c r="AK1596" s="2"/>
      <c r="AL1596" s="2"/>
      <c r="AM1596" s="2"/>
      <c r="AN1596" s="2"/>
      <c r="AO1596" s="2"/>
      <c r="AP1596" s="2"/>
      <c r="AQ1596" s="2"/>
      <c r="AR1596" s="2"/>
      <c r="AS1596" s="2"/>
    </row>
    <row r="1597" spans="1:45" hidden="1" x14ac:dyDescent="0.25">
      <c r="A1597" s="2">
        <v>512</v>
      </c>
      <c r="B1597" s="2">
        <v>510134202</v>
      </c>
      <c r="C1597" s="2">
        <f>VLOOKUP($A1597,[1]products_2021_10_19_12_46_45!$A$3:$S$481,3,FALSE)</f>
        <v>5101342</v>
      </c>
      <c r="D1597" s="2" t="str">
        <f>VLOOKUP($A1597,[1]products_2021_10_19_12_46_45!$A$3:$S$481,4,FALSE)</f>
        <v>Campera Alpha Industries Bubble Down MJB34100C1</v>
      </c>
      <c r="E1597" s="3" t="s">
        <v>47</v>
      </c>
      <c r="F1597" s="4"/>
      <c r="G1597" s="2" t="str">
        <f>VLOOKUP($A1597,[1]products_2021_10_19_12_46_45!$A$3:$S$481,16,FALSE)</f>
        <v>&lt;ul&gt;_x000D_
&lt;li&gt;Campera de Polyester resistente al agua&lt;/li&gt;_x000D_
&lt;li&gt;Cuenta con bolsillos internos&lt;/li&gt;_x000D_
&lt;li&gt;Pectoral con la marca&lt;/li&gt;_x000D_
&lt;li&gt;Ieal para las bajas temperaturas&lt;/li&gt;_x000D_
&lt;/ul&gt;</v>
      </c>
      <c r="H1597" s="2" t="str">
        <f>IFERROR(VLOOKUP($A1597,[1]products_2021_10_19_12_46_45!$A$3:$S$481,17,FALSE),"")</f>
        <v>&lt;ul&gt;_x000D_
&lt;li&gt;Material Externo: Polyester&lt;/li&gt;_x000D_
&lt;li&gt;Relleno: 20% pluma de ganso, 50% feather y 30% polyester&lt;/li&gt;_x000D_
&lt;li&gt;100% Original&lt;/li&gt;_x000D_
&lt;li&gt;Producto importado&lt;/li&gt;_x000D_
&lt;li&gt;La campera Alpha Industries Bubble Down es un aislante térmico que se llena con la combinación de abajo, plumas y poliéster, creando un relleno de felpa y calidez.&lt;/li&gt;_x000D_
&lt;li&gt;El acolchado del canal permite la distribución continua del aislamiento.&lt;/li&gt;_x000D_
&lt;li&gt;La cáscara externa protege contra el viento y la lluvia y es tela de la parada del rasgón del poliester del 100%.&lt;/li&gt;_x000D_
&lt;li&gt;Capucha oculta en el cuello y puños elásticos ajustables.&lt;/li&gt;_x000D_
&lt;li&gt;El Alpha Bubble Down tiene un cierre frontal con solapa cobertora, junto con el cuello superior que se asegura con un broche para asegurar aún más calor.&lt;/li&gt;_x000D_
&lt;li&gt;Dos amplios bolsillos laterales y dos bolsillos interiores.&lt;/li&gt;_x000D_
&lt;/ul&gt;</v>
      </c>
      <c r="I1597" s="2" t="str">
        <f>VLOOKUP($A1597,[1]products_2021_10_19_12_46_45!$A$3:$S$481,5,FALSE)</f>
        <v>Camperas de uso civil</v>
      </c>
      <c r="J1597" s="2" t="str">
        <f>IFERROR(VLOOKUP($A1597,[1]products_2021_10_19_12_46_45!$A$3:$S$481,6,FALSE),"")</f>
        <v/>
      </c>
      <c r="K1597" s="2" t="str">
        <f>IFERROR(VLOOKUP($A1597,[1]products_2021_10_19_12_46_45!$A$3:$S$481,7,FALSE),"")</f>
        <v/>
      </c>
      <c r="L1597" s="2" t="str">
        <f>IFERROR(VLOOKUP($A1597,[1]products_2021_10_19_12_46_45!$A$3:$S$481,8,FALSE),"")</f>
        <v/>
      </c>
      <c r="M1597" s="2" t="str">
        <f>IFERROR(VLOOKUP($A1597,[1]products_2021_10_19_12_46_45!$A$3:$S$481,9,FALSE),"")</f>
        <v>Campera, Alpha Industries</v>
      </c>
      <c r="N1597" s="2">
        <f>IFERROR(VLOOKUP(C1597,[2]articulo!$A$1:$D$9000,4,FALSE),"")</f>
        <v>35336.080000000002</v>
      </c>
      <c r="O1597" s="2" t="str">
        <f>VLOOKUP($A1597,[1]products_2021_10_19_12_46_45!$A$3:$S$481,18,FALSE)</f>
        <v>https://rerda.com/2204/campera-alpha-industries-bubble-down-mjb34100c1.jpg,https://rerda.com/6492/campera-alpha-industries-bubble-down-mjb34100c1.jpg</v>
      </c>
      <c r="P1597" s="2">
        <f>IFERROR(VLOOKUP(B1597,[3]stock!$A$1:$B$9000,2,FALSE),"0")</f>
        <v>1</v>
      </c>
      <c r="Q1597" s="2">
        <f>VLOOKUP($A1597,[1]products_2021_10_19_12_46_45!$A$3:$S$481,11,FALSE)</f>
        <v>5</v>
      </c>
      <c r="R1597" s="2">
        <f>VLOOKUP($A1597,[1]products_2021_10_19_12_46_45!$A$3:$S$481,12,FALSE)</f>
        <v>5</v>
      </c>
      <c r="S1597" s="2">
        <f>VLOOKUP($A1597,[1]products_2021_10_19_12_46_45!$A$3:$S$481,13,FALSE)</f>
        <v>5</v>
      </c>
      <c r="T1597" s="2">
        <f>VLOOKUP($A1597,[1]products_2021_10_19_12_46_45!$A$3:$S$481,14,FALSE)</f>
        <v>0.03</v>
      </c>
      <c r="U1597" s="2"/>
      <c r="V1597" s="2"/>
      <c r="W1597" s="2"/>
      <c r="X1597" s="2"/>
      <c r="Y1597" s="2"/>
      <c r="Z1597" s="2"/>
      <c r="AA1597" s="2"/>
      <c r="AB1597" s="2"/>
      <c r="AC1597" s="2"/>
      <c r="AD1597" s="2"/>
      <c r="AE1597" s="2"/>
      <c r="AF1597" s="2"/>
      <c r="AG1597" s="2"/>
      <c r="AH1597" s="2"/>
      <c r="AI1597" s="2"/>
      <c r="AJ1597" s="2"/>
      <c r="AK1597" s="2"/>
      <c r="AL1597" s="2"/>
      <c r="AM1597" s="2"/>
      <c r="AN1597" s="2"/>
      <c r="AO1597" s="2"/>
      <c r="AP1597" s="2"/>
      <c r="AQ1597" s="2"/>
      <c r="AR1597" s="2"/>
      <c r="AS1597" s="2"/>
    </row>
    <row r="1598" spans="1:45" hidden="1" x14ac:dyDescent="0.25">
      <c r="A1598" s="2">
        <v>512</v>
      </c>
      <c r="B1598" s="2">
        <v>510134203</v>
      </c>
      <c r="C1598" s="2">
        <f>VLOOKUP($A1598,[1]products_2021_10_19_12_46_45!$A$3:$S$481,3,FALSE)</f>
        <v>5101342</v>
      </c>
      <c r="D1598" s="2" t="str">
        <f>VLOOKUP($A1598,[1]products_2021_10_19_12_46_45!$A$3:$S$481,4,FALSE)</f>
        <v>Campera Alpha Industries Bubble Down MJB34100C1</v>
      </c>
      <c r="E1598" s="3" t="s">
        <v>48</v>
      </c>
      <c r="F1598" s="4"/>
      <c r="G1598" s="2" t="str">
        <f>VLOOKUP($A1598,[1]products_2021_10_19_12_46_45!$A$3:$S$481,16,FALSE)</f>
        <v>&lt;ul&gt;_x000D_
&lt;li&gt;Campera de Polyester resistente al agua&lt;/li&gt;_x000D_
&lt;li&gt;Cuenta con bolsillos internos&lt;/li&gt;_x000D_
&lt;li&gt;Pectoral con la marca&lt;/li&gt;_x000D_
&lt;li&gt;Ieal para las bajas temperaturas&lt;/li&gt;_x000D_
&lt;/ul&gt;</v>
      </c>
      <c r="H1598" s="2" t="str">
        <f>IFERROR(VLOOKUP($A1598,[1]products_2021_10_19_12_46_45!$A$3:$S$481,17,FALSE),"")</f>
        <v>&lt;ul&gt;_x000D_
&lt;li&gt;Material Externo: Polyester&lt;/li&gt;_x000D_
&lt;li&gt;Relleno: 20% pluma de ganso, 50% feather y 30% polyester&lt;/li&gt;_x000D_
&lt;li&gt;100% Original&lt;/li&gt;_x000D_
&lt;li&gt;Producto importado&lt;/li&gt;_x000D_
&lt;li&gt;La campera Alpha Industries Bubble Down es un aislante térmico que se llena con la combinación de abajo, plumas y poliéster, creando un relleno de felpa y calidez.&lt;/li&gt;_x000D_
&lt;li&gt;El acolchado del canal permite la distribución continua del aislamiento.&lt;/li&gt;_x000D_
&lt;li&gt;La cáscara externa protege contra el viento y la lluvia y es tela de la parada del rasgón del poliester del 100%.&lt;/li&gt;_x000D_
&lt;li&gt;Capucha oculta en el cuello y puños elásticos ajustables.&lt;/li&gt;_x000D_
&lt;li&gt;El Alpha Bubble Down tiene un cierre frontal con solapa cobertora, junto con el cuello superior que se asegura con un broche para asegurar aún más calor.&lt;/li&gt;_x000D_
&lt;li&gt;Dos amplios bolsillos laterales y dos bolsillos interiores.&lt;/li&gt;_x000D_
&lt;/ul&gt;</v>
      </c>
      <c r="I1598" s="2" t="str">
        <f>VLOOKUP($A1598,[1]products_2021_10_19_12_46_45!$A$3:$S$481,5,FALSE)</f>
        <v>Camperas de uso civil</v>
      </c>
      <c r="J1598" s="2" t="str">
        <f>IFERROR(VLOOKUP($A1598,[1]products_2021_10_19_12_46_45!$A$3:$S$481,6,FALSE),"")</f>
        <v/>
      </c>
      <c r="K1598" s="2" t="str">
        <f>IFERROR(VLOOKUP($A1598,[1]products_2021_10_19_12_46_45!$A$3:$S$481,7,FALSE),"")</f>
        <v/>
      </c>
      <c r="L1598" s="2" t="str">
        <f>IFERROR(VLOOKUP($A1598,[1]products_2021_10_19_12_46_45!$A$3:$S$481,8,FALSE),"")</f>
        <v/>
      </c>
      <c r="M1598" s="2" t="str">
        <f>IFERROR(VLOOKUP($A1598,[1]products_2021_10_19_12_46_45!$A$3:$S$481,9,FALSE),"")</f>
        <v>Campera, Alpha Industries</v>
      </c>
      <c r="N1598" s="2">
        <f>IFERROR(VLOOKUP(C1598,[2]articulo!$A$1:$D$9000,4,FALSE),"")</f>
        <v>35336.080000000002</v>
      </c>
      <c r="O1598" s="2" t="str">
        <f>VLOOKUP($A1598,[1]products_2021_10_19_12_46_45!$A$3:$S$481,18,FALSE)</f>
        <v>https://rerda.com/2204/campera-alpha-industries-bubble-down-mjb34100c1.jpg,https://rerda.com/6492/campera-alpha-industries-bubble-down-mjb34100c1.jpg</v>
      </c>
      <c r="P1598" s="2">
        <f>IFERROR(VLOOKUP(B1598,[3]stock!$A$1:$B$9000,2,FALSE),"0")</f>
        <v>0</v>
      </c>
      <c r="Q1598" s="2">
        <f>VLOOKUP($A1598,[1]products_2021_10_19_12_46_45!$A$3:$S$481,11,FALSE)</f>
        <v>5</v>
      </c>
      <c r="R1598" s="2">
        <f>VLOOKUP($A1598,[1]products_2021_10_19_12_46_45!$A$3:$S$481,12,FALSE)</f>
        <v>5</v>
      </c>
      <c r="S1598" s="2">
        <f>VLOOKUP($A1598,[1]products_2021_10_19_12_46_45!$A$3:$S$481,13,FALSE)</f>
        <v>5</v>
      </c>
      <c r="T1598" s="2">
        <f>VLOOKUP($A1598,[1]products_2021_10_19_12_46_45!$A$3:$S$481,14,FALSE)</f>
        <v>0.03</v>
      </c>
      <c r="U1598" s="2"/>
      <c r="V1598" s="2"/>
      <c r="W1598" s="2"/>
      <c r="X1598" s="2"/>
      <c r="Y1598" s="2"/>
      <c r="Z1598" s="2"/>
      <c r="AA1598" s="2"/>
      <c r="AB1598" s="2"/>
      <c r="AC1598" s="2"/>
      <c r="AD1598" s="2"/>
      <c r="AE1598" s="2"/>
      <c r="AF1598" s="2"/>
      <c r="AG1598" s="2"/>
      <c r="AH1598" s="2"/>
      <c r="AI1598" s="2"/>
      <c r="AJ1598" s="2"/>
      <c r="AK1598" s="2"/>
      <c r="AL1598" s="2"/>
      <c r="AM1598" s="2"/>
      <c r="AN1598" s="2"/>
      <c r="AO1598" s="2"/>
      <c r="AP1598" s="2"/>
      <c r="AQ1598" s="2"/>
      <c r="AR1598" s="2"/>
      <c r="AS1598" s="2"/>
    </row>
    <row r="1599" spans="1:45" hidden="1" x14ac:dyDescent="0.25">
      <c r="A1599" s="2">
        <v>512</v>
      </c>
      <c r="B1599" s="2">
        <v>510134205</v>
      </c>
      <c r="C1599" s="2">
        <f>VLOOKUP($A1599,[1]products_2021_10_19_12_46_45!$A$3:$S$481,3,FALSE)</f>
        <v>5101342</v>
      </c>
      <c r="D1599" s="2" t="str">
        <f>VLOOKUP($A1599,[1]products_2021_10_19_12_46_45!$A$3:$S$481,4,FALSE)</f>
        <v>Campera Alpha Industries Bubble Down MJB34100C1</v>
      </c>
      <c r="E1599" s="3" t="s">
        <v>50</v>
      </c>
      <c r="F1599" s="4"/>
      <c r="G1599" s="2" t="str">
        <f>VLOOKUP($A1599,[1]products_2021_10_19_12_46_45!$A$3:$S$481,16,FALSE)</f>
        <v>&lt;ul&gt;_x000D_
&lt;li&gt;Campera de Polyester resistente al agua&lt;/li&gt;_x000D_
&lt;li&gt;Cuenta con bolsillos internos&lt;/li&gt;_x000D_
&lt;li&gt;Pectoral con la marca&lt;/li&gt;_x000D_
&lt;li&gt;Ieal para las bajas temperaturas&lt;/li&gt;_x000D_
&lt;/ul&gt;</v>
      </c>
      <c r="H1599" s="2" t="str">
        <f>IFERROR(VLOOKUP($A1599,[1]products_2021_10_19_12_46_45!$A$3:$S$481,17,FALSE),"")</f>
        <v>&lt;ul&gt;_x000D_
&lt;li&gt;Material Externo: Polyester&lt;/li&gt;_x000D_
&lt;li&gt;Relleno: 20% pluma de ganso, 50% feather y 30% polyester&lt;/li&gt;_x000D_
&lt;li&gt;100% Original&lt;/li&gt;_x000D_
&lt;li&gt;Producto importado&lt;/li&gt;_x000D_
&lt;li&gt;La campera Alpha Industries Bubble Down es un aislante térmico que se llena con la combinación de abajo, plumas y poliéster, creando un relleno de felpa y calidez.&lt;/li&gt;_x000D_
&lt;li&gt;El acolchado del canal permite la distribución continua del aislamiento.&lt;/li&gt;_x000D_
&lt;li&gt;La cáscara externa protege contra el viento y la lluvia y es tela de la parada del rasgón del poliester del 100%.&lt;/li&gt;_x000D_
&lt;li&gt;Capucha oculta en el cuello y puños elásticos ajustables.&lt;/li&gt;_x000D_
&lt;li&gt;El Alpha Bubble Down tiene un cierre frontal con solapa cobertora, junto con el cuello superior que se asegura con un broche para asegurar aún más calor.&lt;/li&gt;_x000D_
&lt;li&gt;Dos amplios bolsillos laterales y dos bolsillos interiores.&lt;/li&gt;_x000D_
&lt;/ul&gt;</v>
      </c>
      <c r="I1599" s="2" t="str">
        <f>VLOOKUP($A1599,[1]products_2021_10_19_12_46_45!$A$3:$S$481,5,FALSE)</f>
        <v>Camperas de uso civil</v>
      </c>
      <c r="J1599" s="2" t="str">
        <f>IFERROR(VLOOKUP($A1599,[1]products_2021_10_19_12_46_45!$A$3:$S$481,6,FALSE),"")</f>
        <v/>
      </c>
      <c r="K1599" s="2" t="str">
        <f>IFERROR(VLOOKUP($A1599,[1]products_2021_10_19_12_46_45!$A$3:$S$481,7,FALSE),"")</f>
        <v/>
      </c>
      <c r="L1599" s="2" t="str">
        <f>IFERROR(VLOOKUP($A1599,[1]products_2021_10_19_12_46_45!$A$3:$S$481,8,FALSE),"")</f>
        <v/>
      </c>
      <c r="M1599" s="2" t="str">
        <f>IFERROR(VLOOKUP($A1599,[1]products_2021_10_19_12_46_45!$A$3:$S$481,9,FALSE),"")</f>
        <v>Campera, Alpha Industries</v>
      </c>
      <c r="N1599" s="2">
        <f>IFERROR(VLOOKUP(C1599,[2]articulo!$A$1:$D$9000,4,FALSE),"")</f>
        <v>35336.080000000002</v>
      </c>
      <c r="O1599" s="2" t="str">
        <f>VLOOKUP($A1599,[1]products_2021_10_19_12_46_45!$A$3:$S$481,18,FALSE)</f>
        <v>https://rerda.com/2204/campera-alpha-industries-bubble-down-mjb34100c1.jpg,https://rerda.com/6492/campera-alpha-industries-bubble-down-mjb34100c1.jpg</v>
      </c>
      <c r="P1599" s="2">
        <f>IFERROR(VLOOKUP(B1599,[3]stock!$A$1:$B$9000,2,FALSE),"0")</f>
        <v>1</v>
      </c>
      <c r="Q1599" s="2">
        <f>VLOOKUP($A1599,[1]products_2021_10_19_12_46_45!$A$3:$S$481,11,FALSE)</f>
        <v>5</v>
      </c>
      <c r="R1599" s="2">
        <f>VLOOKUP($A1599,[1]products_2021_10_19_12_46_45!$A$3:$S$481,12,FALSE)</f>
        <v>5</v>
      </c>
      <c r="S1599" s="2">
        <f>VLOOKUP($A1599,[1]products_2021_10_19_12_46_45!$A$3:$S$481,13,FALSE)</f>
        <v>5</v>
      </c>
      <c r="T1599" s="2">
        <f>VLOOKUP($A1599,[1]products_2021_10_19_12_46_45!$A$3:$S$481,14,FALSE)</f>
        <v>0.03</v>
      </c>
      <c r="U1599" s="2"/>
      <c r="V1599" s="2"/>
      <c r="W1599" s="2"/>
      <c r="X1599" s="2"/>
      <c r="Y1599" s="2"/>
      <c r="Z1599" s="2"/>
      <c r="AA1599" s="2"/>
      <c r="AB1599" s="2"/>
      <c r="AC1599" s="2"/>
      <c r="AD1599" s="2"/>
      <c r="AE1599" s="2"/>
      <c r="AF1599" s="2"/>
      <c r="AG1599" s="2"/>
      <c r="AH1599" s="2"/>
      <c r="AI1599" s="2"/>
      <c r="AJ1599" s="2"/>
      <c r="AK1599" s="2"/>
      <c r="AL1599" s="2"/>
      <c r="AM1599" s="2"/>
      <c r="AN1599" s="2"/>
      <c r="AO1599" s="2"/>
      <c r="AP1599" s="2"/>
      <c r="AQ1599" s="2"/>
      <c r="AR1599" s="2"/>
      <c r="AS1599" s="2"/>
    </row>
    <row r="1600" spans="1:45" hidden="1" x14ac:dyDescent="0.25">
      <c r="A1600" s="2">
        <v>512</v>
      </c>
      <c r="B1600" s="2">
        <v>510134206</v>
      </c>
      <c r="C1600" s="2">
        <f>VLOOKUP($A1600,[1]products_2021_10_19_12_46_45!$A$3:$S$481,3,FALSE)</f>
        <v>5101342</v>
      </c>
      <c r="D1600" s="2" t="str">
        <f>VLOOKUP($A1600,[1]products_2021_10_19_12_46_45!$A$3:$S$481,4,FALSE)</f>
        <v>Campera Alpha Industries Bubble Down MJB34100C1</v>
      </c>
      <c r="E1600" s="3" t="s">
        <v>51</v>
      </c>
      <c r="F1600" s="4"/>
      <c r="G1600" s="2" t="str">
        <f>VLOOKUP($A1600,[1]products_2021_10_19_12_46_45!$A$3:$S$481,16,FALSE)</f>
        <v>&lt;ul&gt;_x000D_
&lt;li&gt;Campera de Polyester resistente al agua&lt;/li&gt;_x000D_
&lt;li&gt;Cuenta con bolsillos internos&lt;/li&gt;_x000D_
&lt;li&gt;Pectoral con la marca&lt;/li&gt;_x000D_
&lt;li&gt;Ieal para las bajas temperaturas&lt;/li&gt;_x000D_
&lt;/ul&gt;</v>
      </c>
      <c r="H1600" s="2" t="str">
        <f>IFERROR(VLOOKUP($A1600,[1]products_2021_10_19_12_46_45!$A$3:$S$481,17,FALSE),"")</f>
        <v>&lt;ul&gt;_x000D_
&lt;li&gt;Material Externo: Polyester&lt;/li&gt;_x000D_
&lt;li&gt;Relleno: 20% pluma de ganso, 50% feather y 30% polyester&lt;/li&gt;_x000D_
&lt;li&gt;100% Original&lt;/li&gt;_x000D_
&lt;li&gt;Producto importado&lt;/li&gt;_x000D_
&lt;li&gt;La campera Alpha Industries Bubble Down es un aislante térmico que se llena con la combinación de abajo, plumas y poliéster, creando un relleno de felpa y calidez.&lt;/li&gt;_x000D_
&lt;li&gt;El acolchado del canal permite la distribución continua del aislamiento.&lt;/li&gt;_x000D_
&lt;li&gt;La cáscara externa protege contra el viento y la lluvia y es tela de la parada del rasgón del poliester del 100%.&lt;/li&gt;_x000D_
&lt;li&gt;Capucha oculta en el cuello y puños elásticos ajustables.&lt;/li&gt;_x000D_
&lt;li&gt;El Alpha Bubble Down tiene un cierre frontal con solapa cobertora, junto con el cuello superior que se asegura con un broche para asegurar aún más calor.&lt;/li&gt;_x000D_
&lt;li&gt;Dos amplios bolsillos laterales y dos bolsillos interiores.&lt;/li&gt;_x000D_
&lt;/ul&gt;</v>
      </c>
      <c r="I1600" s="2" t="str">
        <f>VLOOKUP($A1600,[1]products_2021_10_19_12_46_45!$A$3:$S$481,5,FALSE)</f>
        <v>Camperas de uso civil</v>
      </c>
      <c r="J1600" s="2" t="str">
        <f>IFERROR(VLOOKUP($A1600,[1]products_2021_10_19_12_46_45!$A$3:$S$481,6,FALSE),"")</f>
        <v/>
      </c>
      <c r="K1600" s="2" t="str">
        <f>IFERROR(VLOOKUP($A1600,[1]products_2021_10_19_12_46_45!$A$3:$S$481,7,FALSE),"")</f>
        <v/>
      </c>
      <c r="L1600" s="2" t="str">
        <f>IFERROR(VLOOKUP($A1600,[1]products_2021_10_19_12_46_45!$A$3:$S$481,8,FALSE),"")</f>
        <v/>
      </c>
      <c r="M1600" s="2" t="str">
        <f>IFERROR(VLOOKUP($A1600,[1]products_2021_10_19_12_46_45!$A$3:$S$481,9,FALSE),"")</f>
        <v>Campera, Alpha Industries</v>
      </c>
      <c r="N1600" s="2">
        <f>IFERROR(VLOOKUP(C1600,[2]articulo!$A$1:$D$9000,4,FALSE),"")</f>
        <v>35336.080000000002</v>
      </c>
      <c r="O1600" s="2" t="str">
        <f>VLOOKUP($A1600,[1]products_2021_10_19_12_46_45!$A$3:$S$481,18,FALSE)</f>
        <v>https://rerda.com/2204/campera-alpha-industries-bubble-down-mjb34100c1.jpg,https://rerda.com/6492/campera-alpha-industries-bubble-down-mjb34100c1.jpg</v>
      </c>
      <c r="P1600" s="2">
        <f>IFERROR(VLOOKUP(B1600,[3]stock!$A$1:$B$9000,2,FALSE),"0")</f>
        <v>0</v>
      </c>
      <c r="Q1600" s="2">
        <f>VLOOKUP($A1600,[1]products_2021_10_19_12_46_45!$A$3:$S$481,11,FALSE)</f>
        <v>5</v>
      </c>
      <c r="R1600" s="2">
        <f>VLOOKUP($A1600,[1]products_2021_10_19_12_46_45!$A$3:$S$481,12,FALSE)</f>
        <v>5</v>
      </c>
      <c r="S1600" s="2">
        <f>VLOOKUP($A1600,[1]products_2021_10_19_12_46_45!$A$3:$S$481,13,FALSE)</f>
        <v>5</v>
      </c>
      <c r="T1600" s="2">
        <f>VLOOKUP($A1600,[1]products_2021_10_19_12_46_45!$A$3:$S$481,14,FALSE)</f>
        <v>0.03</v>
      </c>
      <c r="U1600" s="2"/>
      <c r="V1600" s="2"/>
      <c r="W1600" s="2"/>
      <c r="X1600" s="2"/>
      <c r="Y1600" s="2"/>
      <c r="Z1600" s="2"/>
      <c r="AA1600" s="2"/>
      <c r="AB1600" s="2"/>
      <c r="AC1600" s="2"/>
      <c r="AD1600" s="2"/>
      <c r="AE1600" s="2"/>
      <c r="AF1600" s="2"/>
      <c r="AG1600" s="2"/>
      <c r="AH1600" s="2"/>
      <c r="AI1600" s="2"/>
      <c r="AJ1600" s="2"/>
      <c r="AK1600" s="2"/>
      <c r="AL1600" s="2"/>
      <c r="AM1600" s="2"/>
      <c r="AN1600" s="2"/>
      <c r="AO1600" s="2"/>
      <c r="AP1600" s="2"/>
      <c r="AQ1600" s="2"/>
      <c r="AR1600" s="2"/>
      <c r="AS1600" s="2"/>
    </row>
    <row r="1601" spans="1:45" hidden="1" x14ac:dyDescent="0.25">
      <c r="A1601" s="2">
        <v>512</v>
      </c>
      <c r="B1601" s="2">
        <v>510134207</v>
      </c>
      <c r="C1601" s="2">
        <f>VLOOKUP($A1601,[1]products_2021_10_19_12_46_45!$A$3:$S$481,3,FALSE)</f>
        <v>5101342</v>
      </c>
      <c r="D1601" s="2" t="str">
        <f>VLOOKUP($A1601,[1]products_2021_10_19_12_46_45!$A$3:$S$481,4,FALSE)</f>
        <v>Campera Alpha Industries Bubble Down MJB34100C1</v>
      </c>
      <c r="E1601" s="3" t="s">
        <v>57</v>
      </c>
      <c r="F1601" s="4"/>
      <c r="G1601" s="2" t="str">
        <f>VLOOKUP($A1601,[1]products_2021_10_19_12_46_45!$A$3:$S$481,16,FALSE)</f>
        <v>&lt;ul&gt;_x000D_
&lt;li&gt;Campera de Polyester resistente al agua&lt;/li&gt;_x000D_
&lt;li&gt;Cuenta con bolsillos internos&lt;/li&gt;_x000D_
&lt;li&gt;Pectoral con la marca&lt;/li&gt;_x000D_
&lt;li&gt;Ieal para las bajas temperaturas&lt;/li&gt;_x000D_
&lt;/ul&gt;</v>
      </c>
      <c r="H1601" s="2" t="str">
        <f>IFERROR(VLOOKUP($A1601,[1]products_2021_10_19_12_46_45!$A$3:$S$481,17,FALSE),"")</f>
        <v>&lt;ul&gt;_x000D_
&lt;li&gt;Material Externo: Polyester&lt;/li&gt;_x000D_
&lt;li&gt;Relleno: 20% pluma de ganso, 50% feather y 30% polyester&lt;/li&gt;_x000D_
&lt;li&gt;100% Original&lt;/li&gt;_x000D_
&lt;li&gt;Producto importado&lt;/li&gt;_x000D_
&lt;li&gt;La campera Alpha Industries Bubble Down es un aislante térmico que se llena con la combinación de abajo, plumas y poliéster, creando un relleno de felpa y calidez.&lt;/li&gt;_x000D_
&lt;li&gt;El acolchado del canal permite la distribución continua del aislamiento.&lt;/li&gt;_x000D_
&lt;li&gt;La cáscara externa protege contra el viento y la lluvia y es tela de la parada del rasgón del poliester del 100%.&lt;/li&gt;_x000D_
&lt;li&gt;Capucha oculta en el cuello y puños elásticos ajustables.&lt;/li&gt;_x000D_
&lt;li&gt;El Alpha Bubble Down tiene un cierre frontal con solapa cobertora, junto con el cuello superior que se asegura con un broche para asegurar aún más calor.&lt;/li&gt;_x000D_
&lt;li&gt;Dos amplios bolsillos laterales y dos bolsillos interiores.&lt;/li&gt;_x000D_
&lt;/ul&gt;</v>
      </c>
      <c r="I1601" s="2" t="str">
        <f>VLOOKUP($A1601,[1]products_2021_10_19_12_46_45!$A$3:$S$481,5,FALSE)</f>
        <v>Camperas de uso civil</v>
      </c>
      <c r="J1601" s="2" t="str">
        <f>IFERROR(VLOOKUP($A1601,[1]products_2021_10_19_12_46_45!$A$3:$S$481,6,FALSE),"")</f>
        <v/>
      </c>
      <c r="K1601" s="2" t="str">
        <f>IFERROR(VLOOKUP($A1601,[1]products_2021_10_19_12_46_45!$A$3:$S$481,7,FALSE),"")</f>
        <v/>
      </c>
      <c r="L1601" s="2" t="str">
        <f>IFERROR(VLOOKUP($A1601,[1]products_2021_10_19_12_46_45!$A$3:$S$481,8,FALSE),"")</f>
        <v/>
      </c>
      <c r="M1601" s="2" t="str">
        <f>IFERROR(VLOOKUP($A1601,[1]products_2021_10_19_12_46_45!$A$3:$S$481,9,FALSE),"")</f>
        <v>Campera, Alpha Industries</v>
      </c>
      <c r="N1601" s="2">
        <f>IFERROR(VLOOKUP(C1601,[2]articulo!$A$1:$D$9000,4,FALSE),"")</f>
        <v>35336.080000000002</v>
      </c>
      <c r="O1601" s="2" t="str">
        <f>VLOOKUP($A1601,[1]products_2021_10_19_12_46_45!$A$3:$S$481,18,FALSE)</f>
        <v>https://rerda.com/2204/campera-alpha-industries-bubble-down-mjb34100c1.jpg,https://rerda.com/6492/campera-alpha-industries-bubble-down-mjb34100c1.jpg</v>
      </c>
      <c r="P1601" s="2">
        <f>IFERROR(VLOOKUP(B1601,[3]stock!$A$1:$B$9000,2,FALSE),"0")</f>
        <v>1</v>
      </c>
      <c r="Q1601" s="2">
        <f>VLOOKUP($A1601,[1]products_2021_10_19_12_46_45!$A$3:$S$481,11,FALSE)</f>
        <v>5</v>
      </c>
      <c r="R1601" s="2">
        <f>VLOOKUP($A1601,[1]products_2021_10_19_12_46_45!$A$3:$S$481,12,FALSE)</f>
        <v>5</v>
      </c>
      <c r="S1601" s="2">
        <f>VLOOKUP($A1601,[1]products_2021_10_19_12_46_45!$A$3:$S$481,13,FALSE)</f>
        <v>5</v>
      </c>
      <c r="T1601" s="2">
        <f>VLOOKUP($A1601,[1]products_2021_10_19_12_46_45!$A$3:$S$481,14,FALSE)</f>
        <v>0.03</v>
      </c>
      <c r="U1601" s="2"/>
      <c r="V1601" s="2"/>
      <c r="W1601" s="2"/>
      <c r="X1601" s="2"/>
      <c r="Y1601" s="2"/>
      <c r="Z1601" s="2"/>
      <c r="AA1601" s="2"/>
      <c r="AB1601" s="2"/>
      <c r="AC1601" s="2"/>
      <c r="AD1601" s="2"/>
      <c r="AE1601" s="2"/>
      <c r="AF1601" s="2"/>
      <c r="AG1601" s="2"/>
      <c r="AH1601" s="2"/>
      <c r="AI1601" s="2"/>
      <c r="AJ1601" s="2"/>
      <c r="AK1601" s="2"/>
      <c r="AL1601" s="2"/>
      <c r="AM1601" s="2"/>
      <c r="AN1601" s="2"/>
      <c r="AO1601" s="2"/>
      <c r="AP1601" s="2"/>
      <c r="AQ1601" s="2"/>
      <c r="AR1601" s="2"/>
      <c r="AS1601" s="2"/>
    </row>
    <row r="1602" spans="1:45" hidden="1" x14ac:dyDescent="0.25">
      <c r="A1602" s="2">
        <v>509</v>
      </c>
      <c r="B1602" s="2">
        <v>510139103</v>
      </c>
      <c r="C1602" s="2">
        <f>VLOOKUP($A1602,[1]products_2021_10_19_12_46_45!$A$3:$S$481,3,FALSE)</f>
        <v>5101391</v>
      </c>
      <c r="D1602" s="2" t="str">
        <f>VLOOKUP($A1602,[1]products_2021_10_19_12_46_45!$A$3:$S$481,4,FALSE)</f>
        <v>Campera Alpha Industries Ferocity MVF43901C1</v>
      </c>
      <c r="E1602" s="3" t="s">
        <v>48</v>
      </c>
      <c r="F1602" s="4"/>
      <c r="G1602" s="2" t="str">
        <f>VLOOKUP($A1602,[1]products_2021_10_19_12_46_45!$A$3:$S$481,16,FALSE)</f>
        <v>&lt;ul&gt;_x000D_
&lt;li&gt;Campera chaleco relleno de pluma de ganso&lt;/li&gt;_x000D_
&lt;li&gt;Capucha desmontable de algodón&lt;/li&gt;_x000D_
&lt;/ul&gt;</v>
      </c>
      <c r="H1602" s="2" t="str">
        <f>IFERROR(VLOOKUP($A1602,[1]products_2021_10_19_12_46_45!$A$3:$S$481,17,FALSE),"")</f>
        <v>&lt;ul&gt;_x000D_
&lt;li&gt;&lt;strong&gt;Material&lt;/strong&gt;: 65% Algodón y 35% nylon&lt;/li&gt;_x000D_
&lt;li&gt;&lt;strong&gt;Costuras&lt;/strong&gt;: 100% polyester&lt;/li&gt;_x000D_
&lt;li&gt;&lt;strong&gt;Relleno&lt;/strong&gt;: 50% plumón de ganso y 50% polyester&lt;/li&gt;_x000D_
&lt;li&gt;Cordón grueso para ajustar la capucha al cuello&lt;/li&gt;_x000D_
&lt;li&gt;Escudo pectoral bordado "U.S. Military Alpha"&lt;/li&gt;_x000D_
&lt;li&gt;2 bolsillos para manos&lt;/li&gt;_x000D_
&lt;li&gt;Un bolsillo interno&lt;/li&gt;_x000D_
&lt;/ul&gt;</v>
      </c>
      <c r="I1602" s="2" t="str">
        <f>VLOOKUP($A1602,[1]products_2021_10_19_12_46_45!$A$3:$S$481,5,FALSE)</f>
        <v>Camperas de uso civil</v>
      </c>
      <c r="J1602" s="2" t="str">
        <f>IFERROR(VLOOKUP($A1602,[1]products_2021_10_19_12_46_45!$A$3:$S$481,6,FALSE),"")</f>
        <v/>
      </c>
      <c r="K1602" s="2" t="str">
        <f>IFERROR(VLOOKUP($A1602,[1]products_2021_10_19_12_46_45!$A$3:$S$481,7,FALSE),"")</f>
        <v/>
      </c>
      <c r="L1602" s="2" t="str">
        <f>IFERROR(VLOOKUP($A1602,[1]products_2021_10_19_12_46_45!$A$3:$S$481,8,FALSE),"")</f>
        <v/>
      </c>
      <c r="M1602" s="2" t="str">
        <f>IFERROR(VLOOKUP($A1602,[1]products_2021_10_19_12_46_45!$A$3:$S$481,9,FALSE),"")</f>
        <v>Campera, Chaleco, Alpha</v>
      </c>
      <c r="N1602" s="2">
        <f>IFERROR(VLOOKUP(C1602,[2]articulo!$A$1:$D$9000,4,FALSE),"")</f>
        <v>57590</v>
      </c>
      <c r="O1602" s="2" t="str">
        <f>VLOOKUP($A1602,[1]products_2021_10_19_12_46_45!$A$3:$S$481,18,FALSE)</f>
        <v>https://rerda.com/2201/campera-alpha-industries-ferocity-mvf43901c1.jpg,https://rerda.com/6494/campera-alpha-industries-ferocity-mvf43901c1.jpg,https://rerda.com/6495/campera-alpha-industries-ferocity-mvf43901c1.jpg</v>
      </c>
      <c r="P1602" s="2">
        <f>IFERROR(VLOOKUP(B1602,[3]stock!$A$1:$B$9000,2,FALSE),"0")</f>
        <v>1</v>
      </c>
      <c r="Q1602" s="2">
        <f>VLOOKUP($A1602,[1]products_2021_10_19_12_46_45!$A$3:$S$481,11,FALSE)</f>
        <v>5</v>
      </c>
      <c r="R1602" s="2">
        <f>VLOOKUP($A1602,[1]products_2021_10_19_12_46_45!$A$3:$S$481,12,FALSE)</f>
        <v>5</v>
      </c>
      <c r="S1602" s="2">
        <f>VLOOKUP($A1602,[1]products_2021_10_19_12_46_45!$A$3:$S$481,13,FALSE)</f>
        <v>5</v>
      </c>
      <c r="T1602" s="2">
        <f>VLOOKUP($A1602,[1]products_2021_10_19_12_46_45!$A$3:$S$481,14,FALSE)</f>
        <v>0.03</v>
      </c>
      <c r="U1602" s="2"/>
      <c r="V1602" s="2"/>
      <c r="W1602" s="2"/>
      <c r="X1602" s="2"/>
      <c r="Y1602" s="2"/>
      <c r="Z1602" s="2"/>
      <c r="AA1602" s="2"/>
      <c r="AB1602" s="2"/>
      <c r="AC1602" s="2"/>
      <c r="AD1602" s="2"/>
      <c r="AE1602" s="2"/>
      <c r="AF1602" s="2"/>
      <c r="AG1602" s="2"/>
      <c r="AH1602" s="2"/>
      <c r="AI1602" s="2"/>
      <c r="AJ1602" s="2"/>
      <c r="AK1602" s="2"/>
      <c r="AL1602" s="2"/>
      <c r="AM1602" s="2"/>
      <c r="AN1602" s="2"/>
      <c r="AO1602" s="2"/>
      <c r="AP1602" s="2"/>
      <c r="AQ1602" s="2"/>
      <c r="AR1602" s="2"/>
      <c r="AS1602" s="2"/>
    </row>
    <row r="1603" spans="1:45" hidden="1" x14ac:dyDescent="0.25">
      <c r="A1603" s="2">
        <v>509</v>
      </c>
      <c r="B1603" s="2">
        <v>510139104</v>
      </c>
      <c r="C1603" s="2">
        <f>VLOOKUP($A1603,[1]products_2021_10_19_12_46_45!$A$3:$S$481,3,FALSE)</f>
        <v>5101391</v>
      </c>
      <c r="D1603" s="2" t="str">
        <f>VLOOKUP($A1603,[1]products_2021_10_19_12_46_45!$A$3:$S$481,4,FALSE)</f>
        <v>Campera Alpha Industries Ferocity MVF43901C1</v>
      </c>
      <c r="E1603" s="3" t="s">
        <v>49</v>
      </c>
      <c r="F1603" s="4"/>
      <c r="G1603" s="2" t="str">
        <f>VLOOKUP($A1603,[1]products_2021_10_19_12_46_45!$A$3:$S$481,16,FALSE)</f>
        <v>&lt;ul&gt;_x000D_
&lt;li&gt;Campera chaleco relleno de pluma de ganso&lt;/li&gt;_x000D_
&lt;li&gt;Capucha desmontable de algodón&lt;/li&gt;_x000D_
&lt;/ul&gt;</v>
      </c>
      <c r="H1603" s="2" t="str">
        <f>IFERROR(VLOOKUP($A1603,[1]products_2021_10_19_12_46_45!$A$3:$S$481,17,FALSE),"")</f>
        <v>&lt;ul&gt;_x000D_
&lt;li&gt;&lt;strong&gt;Material&lt;/strong&gt;: 65% Algodón y 35% nylon&lt;/li&gt;_x000D_
&lt;li&gt;&lt;strong&gt;Costuras&lt;/strong&gt;: 100% polyester&lt;/li&gt;_x000D_
&lt;li&gt;&lt;strong&gt;Relleno&lt;/strong&gt;: 50% plumón de ganso y 50% polyester&lt;/li&gt;_x000D_
&lt;li&gt;Cordón grueso para ajustar la capucha al cuello&lt;/li&gt;_x000D_
&lt;li&gt;Escudo pectoral bordado "U.S. Military Alpha"&lt;/li&gt;_x000D_
&lt;li&gt;2 bolsillos para manos&lt;/li&gt;_x000D_
&lt;li&gt;Un bolsillo interno&lt;/li&gt;_x000D_
&lt;/ul&gt;</v>
      </c>
      <c r="I1603" s="2" t="str">
        <f>VLOOKUP($A1603,[1]products_2021_10_19_12_46_45!$A$3:$S$481,5,FALSE)</f>
        <v>Camperas de uso civil</v>
      </c>
      <c r="J1603" s="2" t="str">
        <f>IFERROR(VLOOKUP($A1603,[1]products_2021_10_19_12_46_45!$A$3:$S$481,6,FALSE),"")</f>
        <v/>
      </c>
      <c r="K1603" s="2" t="str">
        <f>IFERROR(VLOOKUP($A1603,[1]products_2021_10_19_12_46_45!$A$3:$S$481,7,FALSE),"")</f>
        <v/>
      </c>
      <c r="L1603" s="2" t="str">
        <f>IFERROR(VLOOKUP($A1603,[1]products_2021_10_19_12_46_45!$A$3:$S$481,8,FALSE),"")</f>
        <v/>
      </c>
      <c r="M1603" s="2" t="str">
        <f>IFERROR(VLOOKUP($A1603,[1]products_2021_10_19_12_46_45!$A$3:$S$481,9,FALSE),"")</f>
        <v>Campera, Chaleco, Alpha</v>
      </c>
      <c r="N1603" s="2">
        <f>IFERROR(VLOOKUP(C1603,[2]articulo!$A$1:$D$9000,4,FALSE),"")</f>
        <v>57590</v>
      </c>
      <c r="O1603" s="2" t="str">
        <f>VLOOKUP($A1603,[1]products_2021_10_19_12_46_45!$A$3:$S$481,18,FALSE)</f>
        <v>https://rerda.com/2201/campera-alpha-industries-ferocity-mvf43901c1.jpg,https://rerda.com/6494/campera-alpha-industries-ferocity-mvf43901c1.jpg,https://rerda.com/6495/campera-alpha-industries-ferocity-mvf43901c1.jpg</v>
      </c>
      <c r="P1603" s="2">
        <f>IFERROR(VLOOKUP(B1603,[3]stock!$A$1:$B$9000,2,FALSE),"0")</f>
        <v>1</v>
      </c>
      <c r="Q1603" s="2">
        <f>VLOOKUP($A1603,[1]products_2021_10_19_12_46_45!$A$3:$S$481,11,FALSE)</f>
        <v>5</v>
      </c>
      <c r="R1603" s="2">
        <f>VLOOKUP($A1603,[1]products_2021_10_19_12_46_45!$A$3:$S$481,12,FALSE)</f>
        <v>5</v>
      </c>
      <c r="S1603" s="2">
        <f>VLOOKUP($A1603,[1]products_2021_10_19_12_46_45!$A$3:$S$481,13,FALSE)</f>
        <v>5</v>
      </c>
      <c r="T1603" s="2">
        <f>VLOOKUP($A1603,[1]products_2021_10_19_12_46_45!$A$3:$S$481,14,FALSE)</f>
        <v>0.03</v>
      </c>
      <c r="U1603" s="2"/>
      <c r="V1603" s="2"/>
      <c r="W1603" s="2"/>
      <c r="X1603" s="2"/>
      <c r="Y1603" s="2"/>
      <c r="Z1603" s="2"/>
      <c r="AA1603" s="2"/>
      <c r="AB1603" s="2"/>
      <c r="AC1603" s="2"/>
      <c r="AD1603" s="2"/>
      <c r="AE1603" s="2"/>
      <c r="AF1603" s="2"/>
      <c r="AG1603" s="2"/>
      <c r="AH1603" s="2"/>
      <c r="AI1603" s="2"/>
      <c r="AJ1603" s="2"/>
      <c r="AK1603" s="2"/>
      <c r="AL1603" s="2"/>
      <c r="AM1603" s="2"/>
      <c r="AN1603" s="2"/>
      <c r="AO1603" s="2"/>
      <c r="AP1603" s="2"/>
      <c r="AQ1603" s="2"/>
      <c r="AR1603" s="2"/>
      <c r="AS1603" s="2"/>
    </row>
    <row r="1604" spans="1:45" hidden="1" x14ac:dyDescent="0.25">
      <c r="A1604" s="2">
        <v>509</v>
      </c>
      <c r="B1604" s="2">
        <v>510139105</v>
      </c>
      <c r="C1604" s="2">
        <f>VLOOKUP($A1604,[1]products_2021_10_19_12_46_45!$A$3:$S$481,3,FALSE)</f>
        <v>5101391</v>
      </c>
      <c r="D1604" s="2" t="str">
        <f>VLOOKUP($A1604,[1]products_2021_10_19_12_46_45!$A$3:$S$481,4,FALSE)</f>
        <v>Campera Alpha Industries Ferocity MVF43901C1</v>
      </c>
      <c r="E1604" s="3" t="s">
        <v>50</v>
      </c>
      <c r="F1604" s="4"/>
      <c r="G1604" s="2" t="str">
        <f>VLOOKUP($A1604,[1]products_2021_10_19_12_46_45!$A$3:$S$481,16,FALSE)</f>
        <v>&lt;ul&gt;_x000D_
&lt;li&gt;Campera chaleco relleno de pluma de ganso&lt;/li&gt;_x000D_
&lt;li&gt;Capucha desmontable de algodón&lt;/li&gt;_x000D_
&lt;/ul&gt;</v>
      </c>
      <c r="H1604" s="2" t="str">
        <f>IFERROR(VLOOKUP($A1604,[1]products_2021_10_19_12_46_45!$A$3:$S$481,17,FALSE),"")</f>
        <v>&lt;ul&gt;_x000D_
&lt;li&gt;&lt;strong&gt;Material&lt;/strong&gt;: 65% Algodón y 35% nylon&lt;/li&gt;_x000D_
&lt;li&gt;&lt;strong&gt;Costuras&lt;/strong&gt;: 100% polyester&lt;/li&gt;_x000D_
&lt;li&gt;&lt;strong&gt;Relleno&lt;/strong&gt;: 50% plumón de ganso y 50% polyester&lt;/li&gt;_x000D_
&lt;li&gt;Cordón grueso para ajustar la capucha al cuello&lt;/li&gt;_x000D_
&lt;li&gt;Escudo pectoral bordado "U.S. Military Alpha"&lt;/li&gt;_x000D_
&lt;li&gt;2 bolsillos para manos&lt;/li&gt;_x000D_
&lt;li&gt;Un bolsillo interno&lt;/li&gt;_x000D_
&lt;/ul&gt;</v>
      </c>
      <c r="I1604" s="2" t="str">
        <f>VLOOKUP($A1604,[1]products_2021_10_19_12_46_45!$A$3:$S$481,5,FALSE)</f>
        <v>Camperas de uso civil</v>
      </c>
      <c r="J1604" s="2" t="str">
        <f>IFERROR(VLOOKUP($A1604,[1]products_2021_10_19_12_46_45!$A$3:$S$481,6,FALSE),"")</f>
        <v/>
      </c>
      <c r="K1604" s="2" t="str">
        <f>IFERROR(VLOOKUP($A1604,[1]products_2021_10_19_12_46_45!$A$3:$S$481,7,FALSE),"")</f>
        <v/>
      </c>
      <c r="L1604" s="2" t="str">
        <f>IFERROR(VLOOKUP($A1604,[1]products_2021_10_19_12_46_45!$A$3:$S$481,8,FALSE),"")</f>
        <v/>
      </c>
      <c r="M1604" s="2" t="str">
        <f>IFERROR(VLOOKUP($A1604,[1]products_2021_10_19_12_46_45!$A$3:$S$481,9,FALSE),"")</f>
        <v>Campera, Chaleco, Alpha</v>
      </c>
      <c r="N1604" s="2">
        <f>IFERROR(VLOOKUP(C1604,[2]articulo!$A$1:$D$9000,4,FALSE),"")</f>
        <v>57590</v>
      </c>
      <c r="O1604" s="2" t="str">
        <f>VLOOKUP($A1604,[1]products_2021_10_19_12_46_45!$A$3:$S$481,18,FALSE)</f>
        <v>https://rerda.com/2201/campera-alpha-industries-ferocity-mvf43901c1.jpg,https://rerda.com/6494/campera-alpha-industries-ferocity-mvf43901c1.jpg,https://rerda.com/6495/campera-alpha-industries-ferocity-mvf43901c1.jpg</v>
      </c>
      <c r="P1604" s="2" t="str">
        <f>IFERROR(VLOOKUP(B1604,[3]stock!$A$1:$B$9000,2,FALSE),"0")</f>
        <v>0</v>
      </c>
      <c r="Q1604" s="2">
        <f>VLOOKUP($A1604,[1]products_2021_10_19_12_46_45!$A$3:$S$481,11,FALSE)</f>
        <v>5</v>
      </c>
      <c r="R1604" s="2">
        <f>VLOOKUP($A1604,[1]products_2021_10_19_12_46_45!$A$3:$S$481,12,FALSE)</f>
        <v>5</v>
      </c>
      <c r="S1604" s="2">
        <f>VLOOKUP($A1604,[1]products_2021_10_19_12_46_45!$A$3:$S$481,13,FALSE)</f>
        <v>5</v>
      </c>
      <c r="T1604" s="2">
        <f>VLOOKUP($A1604,[1]products_2021_10_19_12_46_45!$A$3:$S$481,14,FALSE)</f>
        <v>0.03</v>
      </c>
      <c r="U1604" s="2"/>
      <c r="V1604" s="2"/>
      <c r="W1604" s="2"/>
      <c r="X1604" s="2"/>
      <c r="Y1604" s="2"/>
      <c r="Z1604" s="2"/>
      <c r="AA1604" s="2"/>
      <c r="AB1604" s="2"/>
      <c r="AC1604" s="2"/>
      <c r="AD1604" s="2"/>
      <c r="AE1604" s="2"/>
      <c r="AF1604" s="2"/>
      <c r="AG1604" s="2"/>
      <c r="AH1604" s="2"/>
      <c r="AI1604" s="2"/>
      <c r="AJ1604" s="2"/>
      <c r="AK1604" s="2"/>
      <c r="AL1604" s="2"/>
      <c r="AM1604" s="2"/>
      <c r="AN1604" s="2"/>
      <c r="AO1604" s="2"/>
      <c r="AP1604" s="2"/>
      <c r="AQ1604" s="2"/>
      <c r="AR1604" s="2"/>
      <c r="AS1604" s="2"/>
    </row>
    <row r="1605" spans="1:45" hidden="1" x14ac:dyDescent="0.25">
      <c r="A1605" s="2">
        <v>513</v>
      </c>
      <c r="B1605" s="2">
        <v>510144303</v>
      </c>
      <c r="C1605" s="2">
        <f>VLOOKUP($A1605,[1]products_2021_10_19_12_46_45!$A$3:$S$481,3,FALSE)</f>
        <v>5101443</v>
      </c>
      <c r="D1605" s="2" t="str">
        <f>VLOOKUP($A1605,[1]products_2021_10_19_12_46_45!$A$3:$S$481,4,FALSE)</f>
        <v>Campera Alpha Industries Sarah WJS43901C1</v>
      </c>
      <c r="E1605" s="3" t="s">
        <v>48</v>
      </c>
      <c r="F1605" s="4"/>
      <c r="G1605" s="2" t="str">
        <f>VLOOKUP($A1605,[1]products_2021_10_19_12_46_45!$A$3:$S$481,16,FALSE)</f>
        <v>&lt;p&gt;Campera liviana estilo aviador para mujer, modelo "SARAH", estilo miltar de cintura corta que le protegerá contra el clima de invierno.&lt;/p&gt;</v>
      </c>
      <c r="H1605" s="2" t="str">
        <f>IFERROR(VLOOKUP($A1605,[1]products_2021_10_19_12_46_45!$A$3:$S$481,17,FALSE),"")</f>
        <v>&lt;ul&gt;_x000D_
&lt;li&gt;Cuenta con una suave y robusta confección de shell/nylon 100% repelente al agua&lt;/li&gt;_x000D_
&lt;li&gt;Revestimiento de diamantes y guarnición de poliéster.&lt;/li&gt;_x000D_
&lt;li&gt;La cremallera principal, la solapa y los botones de lazo ayudan a proporcionar protección adicional contra el viento.&lt;/li&gt;_x000D_
&lt;li&gt;La capucha se recorta con la piel del faux y se alinea con mouton sintético caliente para el calor adicional.&lt;/li&gt;_x000D_
&lt;li&gt;El ajuste de la piel es desmontable y la capucha se desabrocha para quedar acostada contra el hombro y la espalda.&lt;/li&gt;_x000D_
&lt;li&gt;Puños y cinturón de punto, ajustados.&lt;/li&gt;_x000D_
&lt;li&gt;La Campaera Sarah se inspiró en el clásico modelo Alpha N-2B Parka utilizado por el ejército de tierra.&lt;/li&gt;_x000D_
&lt;li&gt;Cubierta de nylon lavable.&lt;/li&gt;_x000D_
&lt;li&gt;Forro acolchado.&lt;/li&gt;_x000D_
&lt;li&gt;Capucha con cierre y desmontable&lt;/li&gt;_x000D_
&lt;li&gt;Bolsillo de utilidad en el brazo izquierdo.&lt;/li&gt;_x000D_
&lt;li&gt;Sólo se permite lavar en seco.&lt;/li&gt;_x000D_
&lt;/ul&gt;</v>
      </c>
      <c r="I1605" s="2" t="str">
        <f>VLOOKUP($A1605,[1]products_2021_10_19_12_46_45!$A$3:$S$481,5,FALSE)</f>
        <v>Camperas de uso civil</v>
      </c>
      <c r="J1605" s="2" t="str">
        <f>IFERROR(VLOOKUP($A1605,[1]products_2021_10_19_12_46_45!$A$3:$S$481,6,FALSE),"")</f>
        <v/>
      </c>
      <c r="K1605" s="2" t="str">
        <f>IFERROR(VLOOKUP($A1605,[1]products_2021_10_19_12_46_45!$A$3:$S$481,7,FALSE),"")</f>
        <v/>
      </c>
      <c r="L1605" s="2" t="str">
        <f>IFERROR(VLOOKUP($A1605,[1]products_2021_10_19_12_46_45!$A$3:$S$481,8,FALSE),"")</f>
        <v/>
      </c>
      <c r="M1605" s="2" t="str">
        <f>IFERROR(VLOOKUP($A1605,[1]products_2021_10_19_12_46_45!$A$3:$S$481,9,FALSE),"")</f>
        <v>Campera, Alpha Industries, Aviador, Mujer</v>
      </c>
      <c r="N1605" s="2">
        <f>IFERROR(VLOOKUP(C1605,[2]articulo!$A$1:$D$9000,4,FALSE),"")</f>
        <v>60000</v>
      </c>
      <c r="O1605" s="2" t="str">
        <f>VLOOKUP($A1605,[1]products_2021_10_19_12_46_45!$A$3:$S$481,18,FALSE)</f>
        <v>https://rerda.com/2213/campera-alpha-industries-sarah-wjs43901c1.jpg,https://rerda.com/2214/campera-alpha-industries-sarah-wjs43901c1.jpg,https://rerda.com/2215/campera-alpha-industries-sarah-wjs43901c1.jpg,https://rerda.com/2216/campera-alpha-industries-sarah-wjs43901c1.jpg,https://rerda.com/6493/campera-alpha-industries-sarah-wjs43901c1.jpg</v>
      </c>
      <c r="P1605" s="2">
        <f>IFERROR(VLOOKUP(B1605,[3]stock!$A$1:$B$9000,2,FALSE),"0")</f>
        <v>1</v>
      </c>
      <c r="Q1605" s="2">
        <f>VLOOKUP($A1605,[1]products_2021_10_19_12_46_45!$A$3:$S$481,11,FALSE)</f>
        <v>5</v>
      </c>
      <c r="R1605" s="2">
        <f>VLOOKUP($A1605,[1]products_2021_10_19_12_46_45!$A$3:$S$481,12,FALSE)</f>
        <v>5</v>
      </c>
      <c r="S1605" s="2">
        <f>VLOOKUP($A1605,[1]products_2021_10_19_12_46_45!$A$3:$S$481,13,FALSE)</f>
        <v>5</v>
      </c>
      <c r="T1605" s="2">
        <f>VLOOKUP($A1605,[1]products_2021_10_19_12_46_45!$A$3:$S$481,14,FALSE)</f>
        <v>0.03</v>
      </c>
      <c r="U1605" s="2"/>
      <c r="V1605" s="2"/>
      <c r="W1605" s="2"/>
      <c r="X1605" s="2"/>
      <c r="Y1605" s="2"/>
      <c r="Z1605" s="2"/>
      <c r="AA1605" s="2"/>
      <c r="AB1605" s="2"/>
      <c r="AC1605" s="2"/>
      <c r="AD1605" s="2"/>
      <c r="AE1605" s="2"/>
      <c r="AF1605" s="2"/>
      <c r="AG1605" s="2"/>
      <c r="AH1605" s="2"/>
      <c r="AI1605" s="2"/>
      <c r="AJ1605" s="2"/>
      <c r="AK1605" s="2"/>
      <c r="AL1605" s="2"/>
      <c r="AM1605" s="2"/>
      <c r="AN1605" s="2"/>
      <c r="AO1605" s="2"/>
      <c r="AP1605" s="2"/>
      <c r="AQ1605" s="2"/>
      <c r="AR1605" s="2"/>
      <c r="AS1605" s="2"/>
    </row>
    <row r="1606" spans="1:45" hidden="1" x14ac:dyDescent="0.25">
      <c r="A1606" s="2">
        <v>510</v>
      </c>
      <c r="B1606" s="2">
        <v>510144503</v>
      </c>
      <c r="C1606" s="2">
        <f>VLOOKUP($A1606,[1]products_2021_10_19_12_46_45!$A$3:$S$481,3,FALSE)</f>
        <v>5101445</v>
      </c>
      <c r="D1606" s="2" t="str">
        <f>VLOOKUP($A1606,[1]products_2021_10_19_12_46_45!$A$3:$S$481,4,FALSE)</f>
        <v>Campera Alpha Industries N2B Sonic MJN441C1</v>
      </c>
      <c r="E1606" s="3" t="s">
        <v>48</v>
      </c>
      <c r="F1606" s="4"/>
      <c r="G1606" s="2" t="str">
        <f>VLOOKUP($A1606,[1]products_2021_10_19_12_46_45!$A$3:$S$481,16,FALSE)</f>
        <v>&lt;ul&gt;_x000D_
&lt;li&gt;Campera Parka corta&lt;/li&gt;_x000D_
&lt;li&gt;50% Pluma de ganso&lt;/li&gt;_x000D_
&lt;li&gt;Piel desmontable&lt;/li&gt;_x000D_
&lt;li&gt;Interior contrastante&lt;/li&gt;_x000D_
&lt;/ul&gt;</v>
      </c>
      <c r="H1606" s="2" t="str">
        <f>IFERROR(VLOOKUP($A1606,[1]products_2021_10_19_12_46_45!$A$3:$S$481,17,FALSE),"")</f>
        <v/>
      </c>
      <c r="I1606" s="2" t="str">
        <f>VLOOKUP($A1606,[1]products_2021_10_19_12_46_45!$A$3:$S$481,5,FALSE)</f>
        <v>Camperas de uso civil</v>
      </c>
      <c r="J1606" s="2" t="str">
        <f>IFERROR(VLOOKUP($A1606,[1]products_2021_10_19_12_46_45!$A$3:$S$481,6,FALSE),"")</f>
        <v/>
      </c>
      <c r="K1606" s="2" t="str">
        <f>IFERROR(VLOOKUP($A1606,[1]products_2021_10_19_12_46_45!$A$3:$S$481,7,FALSE),"")</f>
        <v/>
      </c>
      <c r="L1606" s="2" t="str">
        <f>IFERROR(VLOOKUP($A1606,[1]products_2021_10_19_12_46_45!$A$3:$S$481,8,FALSE),"")</f>
        <v/>
      </c>
      <c r="M1606" s="2" t="str">
        <f>IFERROR(VLOOKUP($A1606,[1]products_2021_10_19_12_46_45!$A$3:$S$481,9,FALSE),"")</f>
        <v>Campera, Alpha, Pluma de Ganso</v>
      </c>
      <c r="N1606" s="2">
        <f>IFERROR(VLOOKUP(C1606,[2]articulo!$A$1:$D$9000,4,FALSE),"")</f>
        <v>57257.2</v>
      </c>
      <c r="O1606" s="2" t="str">
        <f>VLOOKUP($A1606,[1]products_2021_10_19_12_46_45!$A$3:$S$481,18,FALSE)</f>
        <v>https://rerda.com/6503/campera-alpha-industries-n2b-sonic-mjn441c1.jpg,https://rerda.com/6502/campera-alpha-industries-n2b-sonic-mjn441c1.jpg</v>
      </c>
      <c r="P1606" s="2">
        <f>IFERROR(VLOOKUP(B1606,[3]stock!$A$1:$B$9000,2,FALSE),"0")</f>
        <v>2</v>
      </c>
      <c r="Q1606" s="2">
        <f>VLOOKUP($A1606,[1]products_2021_10_19_12_46_45!$A$3:$S$481,11,FALSE)</f>
        <v>5</v>
      </c>
      <c r="R1606" s="2">
        <f>VLOOKUP($A1606,[1]products_2021_10_19_12_46_45!$A$3:$S$481,12,FALSE)</f>
        <v>5</v>
      </c>
      <c r="S1606" s="2">
        <f>VLOOKUP($A1606,[1]products_2021_10_19_12_46_45!$A$3:$S$481,13,FALSE)</f>
        <v>5</v>
      </c>
      <c r="T1606" s="2">
        <f>VLOOKUP($A1606,[1]products_2021_10_19_12_46_45!$A$3:$S$481,14,FALSE)</f>
        <v>0.03</v>
      </c>
      <c r="U1606" s="2"/>
      <c r="V1606" s="2"/>
      <c r="W1606" s="2"/>
      <c r="X1606" s="2"/>
      <c r="Y1606" s="2"/>
      <c r="Z1606" s="2"/>
      <c r="AA1606" s="2"/>
      <c r="AB1606" s="2"/>
      <c r="AC1606" s="2"/>
      <c r="AD1606" s="2"/>
      <c r="AE1606" s="2"/>
      <c r="AF1606" s="2"/>
      <c r="AG1606" s="2"/>
      <c r="AH1606" s="2"/>
      <c r="AI1606" s="2"/>
      <c r="AJ1606" s="2"/>
      <c r="AK1606" s="2"/>
      <c r="AL1606" s="2"/>
      <c r="AM1606" s="2"/>
      <c r="AN1606" s="2"/>
      <c r="AO1606" s="2"/>
      <c r="AP1606" s="2"/>
      <c r="AQ1606" s="2"/>
      <c r="AR1606" s="2"/>
      <c r="AS1606" s="2"/>
    </row>
    <row r="1607" spans="1:45" hidden="1" x14ac:dyDescent="0.25">
      <c r="A1607" s="2">
        <v>510</v>
      </c>
      <c r="B1607" s="2">
        <v>510144504</v>
      </c>
      <c r="C1607" s="2">
        <f>VLOOKUP($A1607,[1]products_2021_10_19_12_46_45!$A$3:$S$481,3,FALSE)</f>
        <v>5101445</v>
      </c>
      <c r="D1607" s="2" t="str">
        <f>VLOOKUP($A1607,[1]products_2021_10_19_12_46_45!$A$3:$S$481,4,FALSE)</f>
        <v>Campera Alpha Industries N2B Sonic MJN441C1</v>
      </c>
      <c r="E1607" s="3" t="s">
        <v>49</v>
      </c>
      <c r="F1607" s="4"/>
      <c r="G1607" s="2" t="str">
        <f>VLOOKUP($A1607,[1]products_2021_10_19_12_46_45!$A$3:$S$481,16,FALSE)</f>
        <v>&lt;ul&gt;_x000D_
&lt;li&gt;Campera Parka corta&lt;/li&gt;_x000D_
&lt;li&gt;50% Pluma de ganso&lt;/li&gt;_x000D_
&lt;li&gt;Piel desmontable&lt;/li&gt;_x000D_
&lt;li&gt;Interior contrastante&lt;/li&gt;_x000D_
&lt;/ul&gt;</v>
      </c>
      <c r="H1607" s="2" t="str">
        <f>IFERROR(VLOOKUP($A1607,[1]products_2021_10_19_12_46_45!$A$3:$S$481,17,FALSE),"")</f>
        <v/>
      </c>
      <c r="I1607" s="2" t="str">
        <f>VLOOKUP($A1607,[1]products_2021_10_19_12_46_45!$A$3:$S$481,5,FALSE)</f>
        <v>Camperas de uso civil</v>
      </c>
      <c r="J1607" s="2" t="str">
        <f>IFERROR(VLOOKUP($A1607,[1]products_2021_10_19_12_46_45!$A$3:$S$481,6,FALSE),"")</f>
        <v/>
      </c>
      <c r="K1607" s="2" t="str">
        <f>IFERROR(VLOOKUP($A1607,[1]products_2021_10_19_12_46_45!$A$3:$S$481,7,FALSE),"")</f>
        <v/>
      </c>
      <c r="L1607" s="2" t="str">
        <f>IFERROR(VLOOKUP($A1607,[1]products_2021_10_19_12_46_45!$A$3:$S$481,8,FALSE),"")</f>
        <v/>
      </c>
      <c r="M1607" s="2" t="str">
        <f>IFERROR(VLOOKUP($A1607,[1]products_2021_10_19_12_46_45!$A$3:$S$481,9,FALSE),"")</f>
        <v>Campera, Alpha, Pluma de Ganso</v>
      </c>
      <c r="N1607" s="2">
        <f>IFERROR(VLOOKUP(C1607,[2]articulo!$A$1:$D$9000,4,FALSE),"")</f>
        <v>57257.2</v>
      </c>
      <c r="O1607" s="2" t="str">
        <f>VLOOKUP($A1607,[1]products_2021_10_19_12_46_45!$A$3:$S$481,18,FALSE)</f>
        <v>https://rerda.com/6503/campera-alpha-industries-n2b-sonic-mjn441c1.jpg,https://rerda.com/6502/campera-alpha-industries-n2b-sonic-mjn441c1.jpg</v>
      </c>
      <c r="P1607" s="2">
        <f>IFERROR(VLOOKUP(B1607,[3]stock!$A$1:$B$9000,2,FALSE),"0")</f>
        <v>1</v>
      </c>
      <c r="Q1607" s="2">
        <f>VLOOKUP($A1607,[1]products_2021_10_19_12_46_45!$A$3:$S$481,11,FALSE)</f>
        <v>5</v>
      </c>
      <c r="R1607" s="2">
        <f>VLOOKUP($A1607,[1]products_2021_10_19_12_46_45!$A$3:$S$481,12,FALSE)</f>
        <v>5</v>
      </c>
      <c r="S1607" s="2">
        <f>VLOOKUP($A1607,[1]products_2021_10_19_12_46_45!$A$3:$S$481,13,FALSE)</f>
        <v>5</v>
      </c>
      <c r="T1607" s="2">
        <f>VLOOKUP($A1607,[1]products_2021_10_19_12_46_45!$A$3:$S$481,14,FALSE)</f>
        <v>0.03</v>
      </c>
      <c r="U1607" s="2"/>
      <c r="V1607" s="2"/>
      <c r="W1607" s="2"/>
      <c r="X1607" s="2"/>
      <c r="Y1607" s="2"/>
      <c r="Z1607" s="2"/>
      <c r="AA1607" s="2"/>
      <c r="AB1607" s="2"/>
      <c r="AC1607" s="2"/>
      <c r="AD1607" s="2"/>
      <c r="AE1607" s="2"/>
      <c r="AF1607" s="2"/>
      <c r="AG1607" s="2"/>
      <c r="AH1607" s="2"/>
      <c r="AI1607" s="2"/>
      <c r="AJ1607" s="2"/>
      <c r="AK1607" s="2"/>
      <c r="AL1607" s="2"/>
      <c r="AM1607" s="2"/>
      <c r="AN1607" s="2"/>
      <c r="AO1607" s="2"/>
      <c r="AP1607" s="2"/>
      <c r="AQ1607" s="2"/>
      <c r="AR1607" s="2"/>
      <c r="AS1607" s="2"/>
    </row>
    <row r="1608" spans="1:45" hidden="1" x14ac:dyDescent="0.25">
      <c r="A1608" s="2">
        <v>510</v>
      </c>
      <c r="B1608" s="2">
        <v>510144505</v>
      </c>
      <c r="C1608" s="2">
        <f>VLOOKUP($A1608,[1]products_2021_10_19_12_46_45!$A$3:$S$481,3,FALSE)</f>
        <v>5101445</v>
      </c>
      <c r="D1608" s="2" t="str">
        <f>VLOOKUP($A1608,[1]products_2021_10_19_12_46_45!$A$3:$S$481,4,FALSE)</f>
        <v>Campera Alpha Industries N2B Sonic MJN441C1</v>
      </c>
      <c r="E1608" s="3" t="s">
        <v>50</v>
      </c>
      <c r="F1608" s="4"/>
      <c r="G1608" s="2" t="str">
        <f>VLOOKUP($A1608,[1]products_2021_10_19_12_46_45!$A$3:$S$481,16,FALSE)</f>
        <v>&lt;ul&gt;_x000D_
&lt;li&gt;Campera Parka corta&lt;/li&gt;_x000D_
&lt;li&gt;50% Pluma de ganso&lt;/li&gt;_x000D_
&lt;li&gt;Piel desmontable&lt;/li&gt;_x000D_
&lt;li&gt;Interior contrastante&lt;/li&gt;_x000D_
&lt;/ul&gt;</v>
      </c>
      <c r="H1608" s="2" t="str">
        <f>IFERROR(VLOOKUP($A1608,[1]products_2021_10_19_12_46_45!$A$3:$S$481,17,FALSE),"")</f>
        <v/>
      </c>
      <c r="I1608" s="2" t="str">
        <f>VLOOKUP($A1608,[1]products_2021_10_19_12_46_45!$A$3:$S$481,5,FALSE)</f>
        <v>Camperas de uso civil</v>
      </c>
      <c r="J1608" s="2" t="str">
        <f>IFERROR(VLOOKUP($A1608,[1]products_2021_10_19_12_46_45!$A$3:$S$481,6,FALSE),"")</f>
        <v/>
      </c>
      <c r="K1608" s="2" t="str">
        <f>IFERROR(VLOOKUP($A1608,[1]products_2021_10_19_12_46_45!$A$3:$S$481,7,FALSE),"")</f>
        <v/>
      </c>
      <c r="L1608" s="2" t="str">
        <f>IFERROR(VLOOKUP($A1608,[1]products_2021_10_19_12_46_45!$A$3:$S$481,8,FALSE),"")</f>
        <v/>
      </c>
      <c r="M1608" s="2" t="str">
        <f>IFERROR(VLOOKUP($A1608,[1]products_2021_10_19_12_46_45!$A$3:$S$481,9,FALSE),"")</f>
        <v>Campera, Alpha, Pluma de Ganso</v>
      </c>
      <c r="N1608" s="2">
        <f>IFERROR(VLOOKUP(C1608,[2]articulo!$A$1:$D$9000,4,FALSE),"")</f>
        <v>57257.2</v>
      </c>
      <c r="O1608" s="2" t="str">
        <f>VLOOKUP($A1608,[1]products_2021_10_19_12_46_45!$A$3:$S$481,18,FALSE)</f>
        <v>https://rerda.com/6503/campera-alpha-industries-n2b-sonic-mjn441c1.jpg,https://rerda.com/6502/campera-alpha-industries-n2b-sonic-mjn441c1.jpg</v>
      </c>
      <c r="P1608" s="2">
        <f>IFERROR(VLOOKUP(B1608,[3]stock!$A$1:$B$9000,2,FALSE),"0")</f>
        <v>2</v>
      </c>
      <c r="Q1608" s="2">
        <f>VLOOKUP($A1608,[1]products_2021_10_19_12_46_45!$A$3:$S$481,11,FALSE)</f>
        <v>5</v>
      </c>
      <c r="R1608" s="2">
        <f>VLOOKUP($A1608,[1]products_2021_10_19_12_46_45!$A$3:$S$481,12,FALSE)</f>
        <v>5</v>
      </c>
      <c r="S1608" s="2">
        <f>VLOOKUP($A1608,[1]products_2021_10_19_12_46_45!$A$3:$S$481,13,FALSE)</f>
        <v>5</v>
      </c>
      <c r="T1608" s="2">
        <f>VLOOKUP($A1608,[1]products_2021_10_19_12_46_45!$A$3:$S$481,14,FALSE)</f>
        <v>0.03</v>
      </c>
      <c r="U1608" s="2"/>
      <c r="V1608" s="2"/>
      <c r="W1608" s="2"/>
      <c r="X1608" s="2"/>
      <c r="Y1608" s="2"/>
      <c r="Z1608" s="2"/>
      <c r="AA1608" s="2"/>
      <c r="AB1608" s="2"/>
      <c r="AC1608" s="2"/>
      <c r="AD1608" s="2"/>
      <c r="AE1608" s="2"/>
      <c r="AF1608" s="2"/>
      <c r="AG1608" s="2"/>
      <c r="AH1608" s="2"/>
      <c r="AI1608" s="2"/>
      <c r="AJ1608" s="2"/>
      <c r="AK1608" s="2"/>
      <c r="AL1608" s="2"/>
      <c r="AM1608" s="2"/>
      <c r="AN1608" s="2"/>
      <c r="AO1608" s="2"/>
      <c r="AP1608" s="2"/>
      <c r="AQ1608" s="2"/>
      <c r="AR1608" s="2"/>
      <c r="AS1608" s="2"/>
    </row>
    <row r="1609" spans="1:45" hidden="1" x14ac:dyDescent="0.25">
      <c r="A1609" s="2">
        <v>510</v>
      </c>
      <c r="B1609" s="2">
        <v>510144506</v>
      </c>
      <c r="C1609" s="2">
        <f>VLOOKUP($A1609,[1]products_2021_10_19_12_46_45!$A$3:$S$481,3,FALSE)</f>
        <v>5101445</v>
      </c>
      <c r="D1609" s="2" t="str">
        <f>VLOOKUP($A1609,[1]products_2021_10_19_12_46_45!$A$3:$S$481,4,FALSE)</f>
        <v>Campera Alpha Industries N2B Sonic MJN441C1</v>
      </c>
      <c r="E1609" s="3" t="s">
        <v>51</v>
      </c>
      <c r="F1609" s="4"/>
      <c r="G1609" s="2" t="str">
        <f>VLOOKUP($A1609,[1]products_2021_10_19_12_46_45!$A$3:$S$481,16,FALSE)</f>
        <v>&lt;ul&gt;_x000D_
&lt;li&gt;Campera Parka corta&lt;/li&gt;_x000D_
&lt;li&gt;50% Pluma de ganso&lt;/li&gt;_x000D_
&lt;li&gt;Piel desmontable&lt;/li&gt;_x000D_
&lt;li&gt;Interior contrastante&lt;/li&gt;_x000D_
&lt;/ul&gt;</v>
      </c>
      <c r="H1609" s="2" t="str">
        <f>IFERROR(VLOOKUP($A1609,[1]products_2021_10_19_12_46_45!$A$3:$S$481,17,FALSE),"")</f>
        <v/>
      </c>
      <c r="I1609" s="2" t="str">
        <f>VLOOKUP($A1609,[1]products_2021_10_19_12_46_45!$A$3:$S$481,5,FALSE)</f>
        <v>Camperas de uso civil</v>
      </c>
      <c r="J1609" s="2" t="str">
        <f>IFERROR(VLOOKUP($A1609,[1]products_2021_10_19_12_46_45!$A$3:$S$481,6,FALSE),"")</f>
        <v/>
      </c>
      <c r="K1609" s="2" t="str">
        <f>IFERROR(VLOOKUP($A1609,[1]products_2021_10_19_12_46_45!$A$3:$S$481,7,FALSE),"")</f>
        <v/>
      </c>
      <c r="L1609" s="2" t="str">
        <f>IFERROR(VLOOKUP($A1609,[1]products_2021_10_19_12_46_45!$A$3:$S$481,8,FALSE),"")</f>
        <v/>
      </c>
      <c r="M1609" s="2" t="str">
        <f>IFERROR(VLOOKUP($A1609,[1]products_2021_10_19_12_46_45!$A$3:$S$481,9,FALSE),"")</f>
        <v>Campera, Alpha, Pluma de Ganso</v>
      </c>
      <c r="N1609" s="2">
        <f>IFERROR(VLOOKUP(C1609,[2]articulo!$A$1:$D$9000,4,FALSE),"")</f>
        <v>57257.2</v>
      </c>
      <c r="O1609" s="2" t="str">
        <f>VLOOKUP($A1609,[1]products_2021_10_19_12_46_45!$A$3:$S$481,18,FALSE)</f>
        <v>https://rerda.com/6503/campera-alpha-industries-n2b-sonic-mjn441c1.jpg,https://rerda.com/6502/campera-alpha-industries-n2b-sonic-mjn441c1.jpg</v>
      </c>
      <c r="P1609" s="2">
        <f>IFERROR(VLOOKUP(B1609,[3]stock!$A$1:$B$9000,2,FALSE),"0")</f>
        <v>2</v>
      </c>
      <c r="Q1609" s="2">
        <f>VLOOKUP($A1609,[1]products_2021_10_19_12_46_45!$A$3:$S$481,11,FALSE)</f>
        <v>5</v>
      </c>
      <c r="R1609" s="2">
        <f>VLOOKUP($A1609,[1]products_2021_10_19_12_46_45!$A$3:$S$481,12,FALSE)</f>
        <v>5</v>
      </c>
      <c r="S1609" s="2">
        <f>VLOOKUP($A1609,[1]products_2021_10_19_12_46_45!$A$3:$S$481,13,FALSE)</f>
        <v>5</v>
      </c>
      <c r="T1609" s="2">
        <f>VLOOKUP($A1609,[1]products_2021_10_19_12_46_45!$A$3:$S$481,14,FALSE)</f>
        <v>0.03</v>
      </c>
      <c r="U1609" s="2"/>
      <c r="V1609" s="2"/>
      <c r="W1609" s="2"/>
      <c r="X1609" s="2"/>
      <c r="Y1609" s="2"/>
      <c r="Z1609" s="2"/>
      <c r="AA1609" s="2"/>
      <c r="AB1609" s="2"/>
      <c r="AC1609" s="2"/>
      <c r="AD1609" s="2"/>
      <c r="AE1609" s="2"/>
      <c r="AF1609" s="2"/>
      <c r="AG1609" s="2"/>
      <c r="AH1609" s="2"/>
      <c r="AI1609" s="2"/>
      <c r="AJ1609" s="2"/>
      <c r="AK1609" s="2"/>
      <c r="AL1609" s="2"/>
      <c r="AM1609" s="2"/>
      <c r="AN1609" s="2"/>
      <c r="AO1609" s="2"/>
      <c r="AP1609" s="2"/>
      <c r="AQ1609" s="2"/>
      <c r="AR1609" s="2"/>
      <c r="AS1609" s="2"/>
    </row>
    <row r="1610" spans="1:45" hidden="1" x14ac:dyDescent="0.25">
      <c r="A1610" s="2">
        <v>1215</v>
      </c>
      <c r="B1610" s="2">
        <v>510149500</v>
      </c>
      <c r="C1610" s="2">
        <f>VLOOKUP($A1610,[1]products_2021_10_19_12_46_45!$A$3:$S$481,3,FALSE)</f>
        <v>5101495</v>
      </c>
      <c r="D1610" s="2" t="str">
        <f>VLOOKUP($A1610,[1]products_2021_10_19_12_46_45!$A$3:$S$481,4,FALSE)</f>
        <v>Garibaldina Rip Army Azul T:2XS-2XL</v>
      </c>
      <c r="E1610" s="3" t="s">
        <v>45</v>
      </c>
      <c r="F1610" s="4"/>
      <c r="G1610" s="2" t="str">
        <f>VLOOKUP($A1610,[1]products_2021_10_19_12_46_45!$A$3:$S$481,16,FALSE)</f>
        <v>&lt;p&gt;Garibaldina de tela rip stop (antidesgarro) modelo Army.&lt;/p&gt;</v>
      </c>
      <c r="H1610" s="2" t="str">
        <f>IFERROR(VLOOKUP($A1610,[1]products_2021_10_19_12_46_45!$A$3:$S$481,17,FALSE),"")</f>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
      <c r="I1610" s="2" t="str">
        <f>VLOOKUP($A1610,[1]products_2021_10_19_12_46_45!$A$3:$S$481,5,FALSE)</f>
        <v>Indumentaria militar</v>
      </c>
      <c r="J1610" s="2" t="str">
        <f>IFERROR(VLOOKUP($A1610,[1]products_2021_10_19_12_46_45!$A$3:$S$481,6,FALSE),"")</f>
        <v>Garibaldinas o chaquetillas</v>
      </c>
      <c r="K1610" s="2" t="str">
        <f>IFERROR(VLOOKUP($A1610,[1]products_2021_10_19_12_46_45!$A$3:$S$481,7,FALSE),"")</f>
        <v>Lisas</v>
      </c>
      <c r="L1610" s="2" t="str">
        <f>IFERROR(VLOOKUP($A1610,[1]products_2021_10_19_12_46_45!$A$3:$S$481,8,FALSE),"")</f>
        <v/>
      </c>
      <c r="M1610" s="2" t="str">
        <f>IFERROR(VLOOKUP($A1610,[1]products_2021_10_19_12_46_45!$A$3:$S$481,9,FALSE),"")</f>
        <v>Policía, Garibaldina, Army</v>
      </c>
      <c r="N1610" s="2">
        <f>IFERROR(VLOOKUP(C1610,[2]articulo!$A$1:$D$9000,4,FALSE),"")</f>
        <v>4800</v>
      </c>
      <c r="O1610" s="2" t="str">
        <f>VLOOKUP($A1610,[1]products_2021_10_19_12_46_45!$A$3:$S$481,18,FALSE)</f>
        <v>https://rerda.com/6447/garibaldina-rip-army-azul-t2xs-2xl.jpg,https://rerda.com/6448/garibaldina-rip-army-azul-t2xs-2xl.jpg,https://rerda.com/6449/garibaldina-rip-army-azul-t2xs-2xl.jpg,https://rerda.com/8305/garibaldina-rip-army-azul-t2xs-2xl.jpg</v>
      </c>
      <c r="P1610" s="2">
        <f>IFERROR(VLOOKUP(B1610,[3]stock!$A$1:$B$9000,2,FALSE),"0")</f>
        <v>3</v>
      </c>
      <c r="Q1610" s="2">
        <f>VLOOKUP($A1610,[1]products_2021_10_19_12_46_45!$A$3:$S$481,11,FALSE)</f>
        <v>20</v>
      </c>
      <c r="R1610" s="2">
        <f>VLOOKUP($A1610,[1]products_2021_10_19_12_46_45!$A$3:$S$481,12,FALSE)</f>
        <v>20</v>
      </c>
      <c r="S1610" s="2">
        <f>VLOOKUP($A1610,[1]products_2021_10_19_12_46_45!$A$3:$S$481,13,FALSE)</f>
        <v>10</v>
      </c>
      <c r="T1610" s="2">
        <f>VLOOKUP($A1610,[1]products_2021_10_19_12_46_45!$A$3:$S$481,14,FALSE)</f>
        <v>0.3</v>
      </c>
      <c r="U1610" s="2"/>
      <c r="V1610" s="2"/>
      <c r="W1610" s="2"/>
      <c r="X1610" s="2"/>
      <c r="Y1610" s="2"/>
      <c r="Z1610" s="2"/>
      <c r="AA1610" s="2"/>
      <c r="AB1610" s="2"/>
      <c r="AC1610" s="2"/>
      <c r="AD1610" s="2"/>
      <c r="AE1610" s="2"/>
      <c r="AF1610" s="2"/>
      <c r="AG1610" s="2"/>
      <c r="AH1610" s="2"/>
      <c r="AI1610" s="2"/>
      <c r="AJ1610" s="2"/>
      <c r="AK1610" s="2"/>
      <c r="AL1610" s="2"/>
      <c r="AM1610" s="2"/>
      <c r="AN1610" s="2"/>
      <c r="AO1610" s="2"/>
      <c r="AP1610" s="2"/>
      <c r="AQ1610" s="2"/>
      <c r="AR1610" s="2"/>
      <c r="AS1610" s="2"/>
    </row>
    <row r="1611" spans="1:45" hidden="1" x14ac:dyDescent="0.25">
      <c r="A1611" s="2">
        <v>1215</v>
      </c>
      <c r="B1611" s="2">
        <v>510149501</v>
      </c>
      <c r="C1611" s="2">
        <f>VLOOKUP($A1611,[1]products_2021_10_19_12_46_45!$A$3:$S$481,3,FALSE)</f>
        <v>5101495</v>
      </c>
      <c r="D1611" s="2" t="str">
        <f>VLOOKUP($A1611,[1]products_2021_10_19_12_46_45!$A$3:$S$481,4,FALSE)</f>
        <v>Garibaldina Rip Army Azul T:2XS-2XL</v>
      </c>
      <c r="E1611" s="3" t="s">
        <v>46</v>
      </c>
      <c r="F1611" s="4"/>
      <c r="G1611" s="2" t="str">
        <f>VLOOKUP($A1611,[1]products_2021_10_19_12_46_45!$A$3:$S$481,16,FALSE)</f>
        <v>&lt;p&gt;Garibaldina de tela rip stop (antidesgarro) modelo Army.&lt;/p&gt;</v>
      </c>
      <c r="H1611" s="2" t="str">
        <f>IFERROR(VLOOKUP($A1611,[1]products_2021_10_19_12_46_45!$A$3:$S$481,17,FALSE),"")</f>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
      <c r="I1611" s="2" t="str">
        <f>VLOOKUP($A1611,[1]products_2021_10_19_12_46_45!$A$3:$S$481,5,FALSE)</f>
        <v>Indumentaria militar</v>
      </c>
      <c r="J1611" s="2" t="str">
        <f>IFERROR(VLOOKUP($A1611,[1]products_2021_10_19_12_46_45!$A$3:$S$481,6,FALSE),"")</f>
        <v>Garibaldinas o chaquetillas</v>
      </c>
      <c r="K1611" s="2" t="str">
        <f>IFERROR(VLOOKUP($A1611,[1]products_2021_10_19_12_46_45!$A$3:$S$481,7,FALSE),"")</f>
        <v>Lisas</v>
      </c>
      <c r="L1611" s="2" t="str">
        <f>IFERROR(VLOOKUP($A1611,[1]products_2021_10_19_12_46_45!$A$3:$S$481,8,FALSE),"")</f>
        <v/>
      </c>
      <c r="M1611" s="2" t="str">
        <f>IFERROR(VLOOKUP($A1611,[1]products_2021_10_19_12_46_45!$A$3:$S$481,9,FALSE),"")</f>
        <v>Policía, Garibaldina, Army</v>
      </c>
      <c r="N1611" s="2">
        <f>IFERROR(VLOOKUP(C1611,[2]articulo!$A$1:$D$9000,4,FALSE),"")</f>
        <v>4800</v>
      </c>
      <c r="O1611" s="2" t="str">
        <f>VLOOKUP($A1611,[1]products_2021_10_19_12_46_45!$A$3:$S$481,18,FALSE)</f>
        <v>https://rerda.com/6447/garibaldina-rip-army-azul-t2xs-2xl.jpg,https://rerda.com/6448/garibaldina-rip-army-azul-t2xs-2xl.jpg,https://rerda.com/6449/garibaldina-rip-army-azul-t2xs-2xl.jpg,https://rerda.com/8305/garibaldina-rip-army-azul-t2xs-2xl.jpg</v>
      </c>
      <c r="P1611" s="2">
        <f>IFERROR(VLOOKUP(B1611,[3]stock!$A$1:$B$9000,2,FALSE),"0")</f>
        <v>0</v>
      </c>
      <c r="Q1611" s="2">
        <f>VLOOKUP($A1611,[1]products_2021_10_19_12_46_45!$A$3:$S$481,11,FALSE)</f>
        <v>20</v>
      </c>
      <c r="R1611" s="2">
        <f>VLOOKUP($A1611,[1]products_2021_10_19_12_46_45!$A$3:$S$481,12,FALSE)</f>
        <v>20</v>
      </c>
      <c r="S1611" s="2">
        <f>VLOOKUP($A1611,[1]products_2021_10_19_12_46_45!$A$3:$S$481,13,FALSE)</f>
        <v>10</v>
      </c>
      <c r="T1611" s="2">
        <f>VLOOKUP($A1611,[1]products_2021_10_19_12_46_45!$A$3:$S$481,14,FALSE)</f>
        <v>0.3</v>
      </c>
      <c r="U1611" s="2"/>
      <c r="V1611" s="2"/>
      <c r="W1611" s="2"/>
      <c r="X1611" s="2"/>
      <c r="Y1611" s="2"/>
      <c r="Z1611" s="2"/>
      <c r="AA1611" s="2"/>
      <c r="AB1611" s="2"/>
      <c r="AC1611" s="2"/>
      <c r="AD1611" s="2"/>
      <c r="AE1611" s="2"/>
      <c r="AF1611" s="2"/>
      <c r="AG1611" s="2"/>
      <c r="AH1611" s="2"/>
      <c r="AI1611" s="2"/>
      <c r="AJ1611" s="2"/>
      <c r="AK1611" s="2"/>
      <c r="AL1611" s="2"/>
      <c r="AM1611" s="2"/>
      <c r="AN1611" s="2"/>
      <c r="AO1611" s="2"/>
      <c r="AP1611" s="2"/>
      <c r="AQ1611" s="2"/>
      <c r="AR1611" s="2"/>
      <c r="AS1611" s="2"/>
    </row>
    <row r="1612" spans="1:45" hidden="1" x14ac:dyDescent="0.25">
      <c r="A1612" s="2">
        <v>1215</v>
      </c>
      <c r="B1612" s="2">
        <v>510149502</v>
      </c>
      <c r="C1612" s="2">
        <f>VLOOKUP($A1612,[1]products_2021_10_19_12_46_45!$A$3:$S$481,3,FALSE)</f>
        <v>5101495</v>
      </c>
      <c r="D1612" s="2" t="str">
        <f>VLOOKUP($A1612,[1]products_2021_10_19_12_46_45!$A$3:$S$481,4,FALSE)</f>
        <v>Garibaldina Rip Army Azul T:2XS-2XL</v>
      </c>
      <c r="E1612" s="3" t="s">
        <v>47</v>
      </c>
      <c r="F1612" s="4"/>
      <c r="G1612" s="2" t="str">
        <f>VLOOKUP($A1612,[1]products_2021_10_19_12_46_45!$A$3:$S$481,16,FALSE)</f>
        <v>&lt;p&gt;Garibaldina de tela rip stop (antidesgarro) modelo Army.&lt;/p&gt;</v>
      </c>
      <c r="H1612" s="2" t="str">
        <f>IFERROR(VLOOKUP($A1612,[1]products_2021_10_19_12_46_45!$A$3:$S$481,17,FALSE),"")</f>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
      <c r="I1612" s="2" t="str">
        <f>VLOOKUP($A1612,[1]products_2021_10_19_12_46_45!$A$3:$S$481,5,FALSE)</f>
        <v>Indumentaria militar</v>
      </c>
      <c r="J1612" s="2" t="str">
        <f>IFERROR(VLOOKUP($A1612,[1]products_2021_10_19_12_46_45!$A$3:$S$481,6,FALSE),"")</f>
        <v>Garibaldinas o chaquetillas</v>
      </c>
      <c r="K1612" s="2" t="str">
        <f>IFERROR(VLOOKUP($A1612,[1]products_2021_10_19_12_46_45!$A$3:$S$481,7,FALSE),"")</f>
        <v>Lisas</v>
      </c>
      <c r="L1612" s="2" t="str">
        <f>IFERROR(VLOOKUP($A1612,[1]products_2021_10_19_12_46_45!$A$3:$S$481,8,FALSE),"")</f>
        <v/>
      </c>
      <c r="M1612" s="2" t="str">
        <f>IFERROR(VLOOKUP($A1612,[1]products_2021_10_19_12_46_45!$A$3:$S$481,9,FALSE),"")</f>
        <v>Policía, Garibaldina, Army</v>
      </c>
      <c r="N1612" s="2">
        <f>IFERROR(VLOOKUP(C1612,[2]articulo!$A$1:$D$9000,4,FALSE),"")</f>
        <v>4800</v>
      </c>
      <c r="O1612" s="2" t="str">
        <f>VLOOKUP($A1612,[1]products_2021_10_19_12_46_45!$A$3:$S$481,18,FALSE)</f>
        <v>https://rerda.com/6447/garibaldina-rip-army-azul-t2xs-2xl.jpg,https://rerda.com/6448/garibaldina-rip-army-azul-t2xs-2xl.jpg,https://rerda.com/6449/garibaldina-rip-army-azul-t2xs-2xl.jpg,https://rerda.com/8305/garibaldina-rip-army-azul-t2xs-2xl.jpg</v>
      </c>
      <c r="P1612" s="2">
        <f>IFERROR(VLOOKUP(B1612,[3]stock!$A$1:$B$9000,2,FALSE),"0")</f>
        <v>0</v>
      </c>
      <c r="Q1612" s="2">
        <f>VLOOKUP($A1612,[1]products_2021_10_19_12_46_45!$A$3:$S$481,11,FALSE)</f>
        <v>20</v>
      </c>
      <c r="R1612" s="2">
        <f>VLOOKUP($A1612,[1]products_2021_10_19_12_46_45!$A$3:$S$481,12,FALSE)</f>
        <v>20</v>
      </c>
      <c r="S1612" s="2">
        <f>VLOOKUP($A1612,[1]products_2021_10_19_12_46_45!$A$3:$S$481,13,FALSE)</f>
        <v>10</v>
      </c>
      <c r="T1612" s="2">
        <f>VLOOKUP($A1612,[1]products_2021_10_19_12_46_45!$A$3:$S$481,14,FALSE)</f>
        <v>0.3</v>
      </c>
      <c r="U1612" s="2"/>
      <c r="V1612" s="2"/>
      <c r="W1612" s="2"/>
      <c r="X1612" s="2"/>
      <c r="Y1612" s="2"/>
      <c r="Z1612" s="2"/>
      <c r="AA1612" s="2"/>
      <c r="AB1612" s="2"/>
      <c r="AC1612" s="2"/>
      <c r="AD1612" s="2"/>
      <c r="AE1612" s="2"/>
      <c r="AF1612" s="2"/>
      <c r="AG1612" s="2"/>
      <c r="AH1612" s="2"/>
      <c r="AI1612" s="2"/>
      <c r="AJ1612" s="2"/>
      <c r="AK1612" s="2"/>
      <c r="AL1612" s="2"/>
      <c r="AM1612" s="2"/>
      <c r="AN1612" s="2"/>
      <c r="AO1612" s="2"/>
      <c r="AP1612" s="2"/>
      <c r="AQ1612" s="2"/>
      <c r="AR1612" s="2"/>
      <c r="AS1612" s="2"/>
    </row>
    <row r="1613" spans="1:45" hidden="1" x14ac:dyDescent="0.25">
      <c r="A1613" s="2">
        <v>1215</v>
      </c>
      <c r="B1613" s="2">
        <v>510149503</v>
      </c>
      <c r="C1613" s="2">
        <f>VLOOKUP($A1613,[1]products_2021_10_19_12_46_45!$A$3:$S$481,3,FALSE)</f>
        <v>5101495</v>
      </c>
      <c r="D1613" s="2" t="str">
        <f>VLOOKUP($A1613,[1]products_2021_10_19_12_46_45!$A$3:$S$481,4,FALSE)</f>
        <v>Garibaldina Rip Army Azul T:2XS-2XL</v>
      </c>
      <c r="E1613" s="3" t="s">
        <v>48</v>
      </c>
      <c r="F1613" s="4"/>
      <c r="G1613" s="2" t="str">
        <f>VLOOKUP($A1613,[1]products_2021_10_19_12_46_45!$A$3:$S$481,16,FALSE)</f>
        <v>&lt;p&gt;Garibaldina de tela rip stop (antidesgarro) modelo Army.&lt;/p&gt;</v>
      </c>
      <c r="H1613" s="2" t="str">
        <f>IFERROR(VLOOKUP($A1613,[1]products_2021_10_19_12_46_45!$A$3:$S$481,17,FALSE),"")</f>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
      <c r="I1613" s="2" t="str">
        <f>VLOOKUP($A1613,[1]products_2021_10_19_12_46_45!$A$3:$S$481,5,FALSE)</f>
        <v>Indumentaria militar</v>
      </c>
      <c r="J1613" s="2" t="str">
        <f>IFERROR(VLOOKUP($A1613,[1]products_2021_10_19_12_46_45!$A$3:$S$481,6,FALSE),"")</f>
        <v>Garibaldinas o chaquetillas</v>
      </c>
      <c r="K1613" s="2" t="str">
        <f>IFERROR(VLOOKUP($A1613,[1]products_2021_10_19_12_46_45!$A$3:$S$481,7,FALSE),"")</f>
        <v>Lisas</v>
      </c>
      <c r="L1613" s="2" t="str">
        <f>IFERROR(VLOOKUP($A1613,[1]products_2021_10_19_12_46_45!$A$3:$S$481,8,FALSE),"")</f>
        <v/>
      </c>
      <c r="M1613" s="2" t="str">
        <f>IFERROR(VLOOKUP($A1613,[1]products_2021_10_19_12_46_45!$A$3:$S$481,9,FALSE),"")</f>
        <v>Policía, Garibaldina, Army</v>
      </c>
      <c r="N1613" s="2">
        <f>IFERROR(VLOOKUP(C1613,[2]articulo!$A$1:$D$9000,4,FALSE),"")</f>
        <v>4800</v>
      </c>
      <c r="O1613" s="2" t="str">
        <f>VLOOKUP($A1613,[1]products_2021_10_19_12_46_45!$A$3:$S$481,18,FALSE)</f>
        <v>https://rerda.com/6447/garibaldina-rip-army-azul-t2xs-2xl.jpg,https://rerda.com/6448/garibaldina-rip-army-azul-t2xs-2xl.jpg,https://rerda.com/6449/garibaldina-rip-army-azul-t2xs-2xl.jpg,https://rerda.com/8305/garibaldina-rip-army-azul-t2xs-2xl.jpg</v>
      </c>
      <c r="P1613" s="2">
        <f>IFERROR(VLOOKUP(B1613,[3]stock!$A$1:$B$9000,2,FALSE),"0")</f>
        <v>1</v>
      </c>
      <c r="Q1613" s="2">
        <f>VLOOKUP($A1613,[1]products_2021_10_19_12_46_45!$A$3:$S$481,11,FALSE)</f>
        <v>20</v>
      </c>
      <c r="R1613" s="2">
        <f>VLOOKUP($A1613,[1]products_2021_10_19_12_46_45!$A$3:$S$481,12,FALSE)</f>
        <v>20</v>
      </c>
      <c r="S1613" s="2">
        <f>VLOOKUP($A1613,[1]products_2021_10_19_12_46_45!$A$3:$S$481,13,FALSE)</f>
        <v>10</v>
      </c>
      <c r="T1613" s="2">
        <f>VLOOKUP($A1613,[1]products_2021_10_19_12_46_45!$A$3:$S$481,14,FALSE)</f>
        <v>0.3</v>
      </c>
      <c r="U1613" s="2"/>
      <c r="V1613" s="2"/>
      <c r="W1613" s="2"/>
      <c r="X1613" s="2"/>
      <c r="Y1613" s="2"/>
      <c r="Z1613" s="2"/>
      <c r="AA1613" s="2"/>
      <c r="AB1613" s="2"/>
      <c r="AC1613" s="2"/>
      <c r="AD1613" s="2"/>
      <c r="AE1613" s="2"/>
      <c r="AF1613" s="2"/>
      <c r="AG1613" s="2"/>
      <c r="AH1613" s="2"/>
      <c r="AI1613" s="2"/>
      <c r="AJ1613" s="2"/>
      <c r="AK1613" s="2"/>
      <c r="AL1613" s="2"/>
      <c r="AM1613" s="2"/>
      <c r="AN1613" s="2"/>
      <c r="AO1613" s="2"/>
      <c r="AP1613" s="2"/>
      <c r="AQ1613" s="2"/>
      <c r="AR1613" s="2"/>
      <c r="AS1613" s="2"/>
    </row>
    <row r="1614" spans="1:45" hidden="1" x14ac:dyDescent="0.25">
      <c r="A1614" s="2">
        <v>1215</v>
      </c>
      <c r="B1614" s="2">
        <v>510149504</v>
      </c>
      <c r="C1614" s="2">
        <f>VLOOKUP($A1614,[1]products_2021_10_19_12_46_45!$A$3:$S$481,3,FALSE)</f>
        <v>5101495</v>
      </c>
      <c r="D1614" s="2" t="str">
        <f>VLOOKUP($A1614,[1]products_2021_10_19_12_46_45!$A$3:$S$481,4,FALSE)</f>
        <v>Garibaldina Rip Army Azul T:2XS-2XL</v>
      </c>
      <c r="E1614" s="3" t="s">
        <v>49</v>
      </c>
      <c r="F1614" s="4"/>
      <c r="G1614" s="2" t="str">
        <f>VLOOKUP($A1614,[1]products_2021_10_19_12_46_45!$A$3:$S$481,16,FALSE)</f>
        <v>&lt;p&gt;Garibaldina de tela rip stop (antidesgarro) modelo Army.&lt;/p&gt;</v>
      </c>
      <c r="H1614" s="2" t="str">
        <f>IFERROR(VLOOKUP($A1614,[1]products_2021_10_19_12_46_45!$A$3:$S$481,17,FALSE),"")</f>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
      <c r="I1614" s="2" t="str">
        <f>VLOOKUP($A1614,[1]products_2021_10_19_12_46_45!$A$3:$S$481,5,FALSE)</f>
        <v>Indumentaria militar</v>
      </c>
      <c r="J1614" s="2" t="str">
        <f>IFERROR(VLOOKUP($A1614,[1]products_2021_10_19_12_46_45!$A$3:$S$481,6,FALSE),"")</f>
        <v>Garibaldinas o chaquetillas</v>
      </c>
      <c r="K1614" s="2" t="str">
        <f>IFERROR(VLOOKUP($A1614,[1]products_2021_10_19_12_46_45!$A$3:$S$481,7,FALSE),"")</f>
        <v>Lisas</v>
      </c>
      <c r="L1614" s="2" t="str">
        <f>IFERROR(VLOOKUP($A1614,[1]products_2021_10_19_12_46_45!$A$3:$S$481,8,FALSE),"")</f>
        <v/>
      </c>
      <c r="M1614" s="2" t="str">
        <f>IFERROR(VLOOKUP($A1614,[1]products_2021_10_19_12_46_45!$A$3:$S$481,9,FALSE),"")</f>
        <v>Policía, Garibaldina, Army</v>
      </c>
      <c r="N1614" s="2">
        <f>IFERROR(VLOOKUP(C1614,[2]articulo!$A$1:$D$9000,4,FALSE),"")</f>
        <v>4800</v>
      </c>
      <c r="O1614" s="2" t="str">
        <f>VLOOKUP($A1614,[1]products_2021_10_19_12_46_45!$A$3:$S$481,18,FALSE)</f>
        <v>https://rerda.com/6447/garibaldina-rip-army-azul-t2xs-2xl.jpg,https://rerda.com/6448/garibaldina-rip-army-azul-t2xs-2xl.jpg,https://rerda.com/6449/garibaldina-rip-army-azul-t2xs-2xl.jpg,https://rerda.com/8305/garibaldina-rip-army-azul-t2xs-2xl.jpg</v>
      </c>
      <c r="P1614" s="2">
        <f>IFERROR(VLOOKUP(B1614,[3]stock!$A$1:$B$9000,2,FALSE),"0")</f>
        <v>2</v>
      </c>
      <c r="Q1614" s="2">
        <f>VLOOKUP($A1614,[1]products_2021_10_19_12_46_45!$A$3:$S$481,11,FALSE)</f>
        <v>20</v>
      </c>
      <c r="R1614" s="2">
        <f>VLOOKUP($A1614,[1]products_2021_10_19_12_46_45!$A$3:$S$481,12,FALSE)</f>
        <v>20</v>
      </c>
      <c r="S1614" s="2">
        <f>VLOOKUP($A1614,[1]products_2021_10_19_12_46_45!$A$3:$S$481,13,FALSE)</f>
        <v>10</v>
      </c>
      <c r="T1614" s="2">
        <f>VLOOKUP($A1614,[1]products_2021_10_19_12_46_45!$A$3:$S$481,14,FALSE)</f>
        <v>0.3</v>
      </c>
      <c r="U1614" s="2"/>
      <c r="V1614" s="2"/>
      <c r="W1614" s="2"/>
      <c r="X1614" s="2"/>
      <c r="Y1614" s="2"/>
      <c r="Z1614" s="2"/>
      <c r="AA1614" s="2"/>
      <c r="AB1614" s="2"/>
      <c r="AC1614" s="2"/>
      <c r="AD1614" s="2"/>
      <c r="AE1614" s="2"/>
      <c r="AF1614" s="2"/>
      <c r="AG1614" s="2"/>
      <c r="AH1614" s="2"/>
      <c r="AI1614" s="2"/>
      <c r="AJ1614" s="2"/>
      <c r="AK1614" s="2"/>
      <c r="AL1614" s="2"/>
      <c r="AM1614" s="2"/>
      <c r="AN1614" s="2"/>
      <c r="AO1614" s="2"/>
      <c r="AP1614" s="2"/>
      <c r="AQ1614" s="2"/>
      <c r="AR1614" s="2"/>
      <c r="AS1614" s="2"/>
    </row>
    <row r="1615" spans="1:45" hidden="1" x14ac:dyDescent="0.25">
      <c r="A1615" s="2">
        <v>1215</v>
      </c>
      <c r="B1615" s="2">
        <v>510149505</v>
      </c>
      <c r="C1615" s="2">
        <f>VLOOKUP($A1615,[1]products_2021_10_19_12_46_45!$A$3:$S$481,3,FALSE)</f>
        <v>5101495</v>
      </c>
      <c r="D1615" s="2" t="str">
        <f>VLOOKUP($A1615,[1]products_2021_10_19_12_46_45!$A$3:$S$481,4,FALSE)</f>
        <v>Garibaldina Rip Army Azul T:2XS-2XL</v>
      </c>
      <c r="E1615" s="3" t="s">
        <v>50</v>
      </c>
      <c r="F1615" s="4"/>
      <c r="G1615" s="2" t="str">
        <f>VLOOKUP($A1615,[1]products_2021_10_19_12_46_45!$A$3:$S$481,16,FALSE)</f>
        <v>&lt;p&gt;Garibaldina de tela rip stop (antidesgarro) modelo Army.&lt;/p&gt;</v>
      </c>
      <c r="H1615" s="2" t="str">
        <f>IFERROR(VLOOKUP($A1615,[1]products_2021_10_19_12_46_45!$A$3:$S$481,17,FALSE),"")</f>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
      <c r="I1615" s="2" t="str">
        <f>VLOOKUP($A1615,[1]products_2021_10_19_12_46_45!$A$3:$S$481,5,FALSE)</f>
        <v>Indumentaria militar</v>
      </c>
      <c r="J1615" s="2" t="str">
        <f>IFERROR(VLOOKUP($A1615,[1]products_2021_10_19_12_46_45!$A$3:$S$481,6,FALSE),"")</f>
        <v>Garibaldinas o chaquetillas</v>
      </c>
      <c r="K1615" s="2" t="str">
        <f>IFERROR(VLOOKUP($A1615,[1]products_2021_10_19_12_46_45!$A$3:$S$481,7,FALSE),"")</f>
        <v>Lisas</v>
      </c>
      <c r="L1615" s="2" t="str">
        <f>IFERROR(VLOOKUP($A1615,[1]products_2021_10_19_12_46_45!$A$3:$S$481,8,FALSE),"")</f>
        <v/>
      </c>
      <c r="M1615" s="2" t="str">
        <f>IFERROR(VLOOKUP($A1615,[1]products_2021_10_19_12_46_45!$A$3:$S$481,9,FALSE),"")</f>
        <v>Policía, Garibaldina, Army</v>
      </c>
      <c r="N1615" s="2">
        <f>IFERROR(VLOOKUP(C1615,[2]articulo!$A$1:$D$9000,4,FALSE),"")</f>
        <v>4800</v>
      </c>
      <c r="O1615" s="2" t="str">
        <f>VLOOKUP($A1615,[1]products_2021_10_19_12_46_45!$A$3:$S$481,18,FALSE)</f>
        <v>https://rerda.com/6447/garibaldina-rip-army-azul-t2xs-2xl.jpg,https://rerda.com/6448/garibaldina-rip-army-azul-t2xs-2xl.jpg,https://rerda.com/6449/garibaldina-rip-army-azul-t2xs-2xl.jpg,https://rerda.com/8305/garibaldina-rip-army-azul-t2xs-2xl.jpg</v>
      </c>
      <c r="P1615" s="2">
        <f>IFERROR(VLOOKUP(B1615,[3]stock!$A$1:$B$9000,2,FALSE),"0")</f>
        <v>3</v>
      </c>
      <c r="Q1615" s="2">
        <f>VLOOKUP($A1615,[1]products_2021_10_19_12_46_45!$A$3:$S$481,11,FALSE)</f>
        <v>20</v>
      </c>
      <c r="R1615" s="2">
        <f>VLOOKUP($A1615,[1]products_2021_10_19_12_46_45!$A$3:$S$481,12,FALSE)</f>
        <v>20</v>
      </c>
      <c r="S1615" s="2">
        <f>VLOOKUP($A1615,[1]products_2021_10_19_12_46_45!$A$3:$S$481,13,FALSE)</f>
        <v>10</v>
      </c>
      <c r="T1615" s="2">
        <f>VLOOKUP($A1615,[1]products_2021_10_19_12_46_45!$A$3:$S$481,14,FALSE)</f>
        <v>0.3</v>
      </c>
      <c r="U1615" s="2"/>
      <c r="V1615" s="2"/>
      <c r="W1615" s="2"/>
      <c r="X1615" s="2"/>
      <c r="Y1615" s="2"/>
      <c r="Z1615" s="2"/>
      <c r="AA1615" s="2"/>
      <c r="AB1615" s="2"/>
      <c r="AC1615" s="2"/>
      <c r="AD1615" s="2"/>
      <c r="AE1615" s="2"/>
      <c r="AF1615" s="2"/>
      <c r="AG1615" s="2"/>
      <c r="AH1615" s="2"/>
      <c r="AI1615" s="2"/>
      <c r="AJ1615" s="2"/>
      <c r="AK1615" s="2"/>
      <c r="AL1615" s="2"/>
      <c r="AM1615" s="2"/>
      <c r="AN1615" s="2"/>
      <c r="AO1615" s="2"/>
      <c r="AP1615" s="2"/>
      <c r="AQ1615" s="2"/>
      <c r="AR1615" s="2"/>
      <c r="AS1615" s="2"/>
    </row>
    <row r="1616" spans="1:45" hidden="1" x14ac:dyDescent="0.25">
      <c r="A1616" s="2">
        <v>1215</v>
      </c>
      <c r="B1616" s="2">
        <v>510149506</v>
      </c>
      <c r="C1616" s="2">
        <f>VLOOKUP($A1616,[1]products_2021_10_19_12_46_45!$A$3:$S$481,3,FALSE)</f>
        <v>5101495</v>
      </c>
      <c r="D1616" s="2" t="str">
        <f>VLOOKUP($A1616,[1]products_2021_10_19_12_46_45!$A$3:$S$481,4,FALSE)</f>
        <v>Garibaldina Rip Army Azul T:2XS-2XL</v>
      </c>
      <c r="E1616" s="3" t="s">
        <v>51</v>
      </c>
      <c r="F1616" s="4"/>
      <c r="G1616" s="2" t="str">
        <f>VLOOKUP($A1616,[1]products_2021_10_19_12_46_45!$A$3:$S$481,16,FALSE)</f>
        <v>&lt;p&gt;Garibaldina de tela rip stop (antidesgarro) modelo Army.&lt;/p&gt;</v>
      </c>
      <c r="H1616" s="2" t="str">
        <f>IFERROR(VLOOKUP($A1616,[1]products_2021_10_19_12_46_45!$A$3:$S$481,17,FALSE),"")</f>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
      <c r="I1616" s="2" t="str">
        <f>VLOOKUP($A1616,[1]products_2021_10_19_12_46_45!$A$3:$S$481,5,FALSE)</f>
        <v>Indumentaria militar</v>
      </c>
      <c r="J1616" s="2" t="str">
        <f>IFERROR(VLOOKUP($A1616,[1]products_2021_10_19_12_46_45!$A$3:$S$481,6,FALSE),"")</f>
        <v>Garibaldinas o chaquetillas</v>
      </c>
      <c r="K1616" s="2" t="str">
        <f>IFERROR(VLOOKUP($A1616,[1]products_2021_10_19_12_46_45!$A$3:$S$481,7,FALSE),"")</f>
        <v>Lisas</v>
      </c>
      <c r="L1616" s="2" t="str">
        <f>IFERROR(VLOOKUP($A1616,[1]products_2021_10_19_12_46_45!$A$3:$S$481,8,FALSE),"")</f>
        <v/>
      </c>
      <c r="M1616" s="2" t="str">
        <f>IFERROR(VLOOKUP($A1616,[1]products_2021_10_19_12_46_45!$A$3:$S$481,9,FALSE),"")</f>
        <v>Policía, Garibaldina, Army</v>
      </c>
      <c r="N1616" s="2">
        <f>IFERROR(VLOOKUP(C1616,[2]articulo!$A$1:$D$9000,4,FALSE),"")</f>
        <v>4800</v>
      </c>
      <c r="O1616" s="2" t="str">
        <f>VLOOKUP($A1616,[1]products_2021_10_19_12_46_45!$A$3:$S$481,18,FALSE)</f>
        <v>https://rerda.com/6447/garibaldina-rip-army-azul-t2xs-2xl.jpg,https://rerda.com/6448/garibaldina-rip-army-azul-t2xs-2xl.jpg,https://rerda.com/6449/garibaldina-rip-army-azul-t2xs-2xl.jpg,https://rerda.com/8305/garibaldina-rip-army-azul-t2xs-2xl.jpg</v>
      </c>
      <c r="P1616" s="2">
        <f>IFERROR(VLOOKUP(B1616,[3]stock!$A$1:$B$9000,2,FALSE),"0")</f>
        <v>1</v>
      </c>
      <c r="Q1616" s="2">
        <f>VLOOKUP($A1616,[1]products_2021_10_19_12_46_45!$A$3:$S$481,11,FALSE)</f>
        <v>20</v>
      </c>
      <c r="R1616" s="2">
        <f>VLOOKUP($A1616,[1]products_2021_10_19_12_46_45!$A$3:$S$481,12,FALSE)</f>
        <v>20</v>
      </c>
      <c r="S1616" s="2">
        <f>VLOOKUP($A1616,[1]products_2021_10_19_12_46_45!$A$3:$S$481,13,FALSE)</f>
        <v>10</v>
      </c>
      <c r="T1616" s="2">
        <f>VLOOKUP($A1616,[1]products_2021_10_19_12_46_45!$A$3:$S$481,14,FALSE)</f>
        <v>0.3</v>
      </c>
      <c r="U1616" s="2"/>
      <c r="V1616" s="2"/>
      <c r="W1616" s="2"/>
      <c r="X1616" s="2"/>
      <c r="Y1616" s="2"/>
      <c r="Z1616" s="2"/>
      <c r="AA1616" s="2"/>
      <c r="AB1616" s="2"/>
      <c r="AC1616" s="2"/>
      <c r="AD1616" s="2"/>
      <c r="AE1616" s="2"/>
      <c r="AF1616" s="2"/>
      <c r="AG1616" s="2"/>
      <c r="AH1616" s="2"/>
      <c r="AI1616" s="2"/>
      <c r="AJ1616" s="2"/>
      <c r="AK1616" s="2"/>
      <c r="AL1616" s="2"/>
      <c r="AM1616" s="2"/>
      <c r="AN1616" s="2"/>
      <c r="AO1616" s="2"/>
      <c r="AP1616" s="2"/>
      <c r="AQ1616" s="2"/>
      <c r="AR1616" s="2"/>
      <c r="AS1616" s="2"/>
    </row>
    <row r="1617" spans="1:45" hidden="1" x14ac:dyDescent="0.25">
      <c r="A1617" s="2">
        <v>1215</v>
      </c>
      <c r="B1617" s="2">
        <v>510149510</v>
      </c>
      <c r="C1617" s="2">
        <f>VLOOKUP($A1617,[1]products_2021_10_19_12_46_45!$A$3:$S$481,3,FALSE)</f>
        <v>5101495</v>
      </c>
      <c r="D1617" s="2" t="str">
        <f>VLOOKUP($A1617,[1]products_2021_10_19_12_46_45!$A$3:$S$481,4,FALSE)</f>
        <v>Garibaldina Rip Army Azul T:2XS-2XL</v>
      </c>
      <c r="E1617" s="3" t="s">
        <v>60</v>
      </c>
      <c r="F1617" s="4"/>
      <c r="G1617" s="2" t="str">
        <f>VLOOKUP($A1617,[1]products_2021_10_19_12_46_45!$A$3:$S$481,16,FALSE)</f>
        <v>&lt;p&gt;Garibaldina de tela rip stop (antidesgarro) modelo Army.&lt;/p&gt;</v>
      </c>
      <c r="H1617" s="2" t="str">
        <f>IFERROR(VLOOKUP($A1617,[1]products_2021_10_19_12_46_45!$A$3:$S$481,17,FALSE),"")</f>
        <v>&lt;p&gt;4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v>
      </c>
      <c r="I1617" s="2" t="str">
        <f>VLOOKUP($A1617,[1]products_2021_10_19_12_46_45!$A$3:$S$481,5,FALSE)</f>
        <v>Indumentaria militar</v>
      </c>
      <c r="J1617" s="2" t="str">
        <f>IFERROR(VLOOKUP($A1617,[1]products_2021_10_19_12_46_45!$A$3:$S$481,6,FALSE),"")</f>
        <v>Garibaldinas o chaquetillas</v>
      </c>
      <c r="K1617" s="2" t="str">
        <f>IFERROR(VLOOKUP($A1617,[1]products_2021_10_19_12_46_45!$A$3:$S$481,7,FALSE),"")</f>
        <v>Lisas</v>
      </c>
      <c r="L1617" s="2" t="str">
        <f>IFERROR(VLOOKUP($A1617,[1]products_2021_10_19_12_46_45!$A$3:$S$481,8,FALSE),"")</f>
        <v/>
      </c>
      <c r="M1617" s="2" t="str">
        <f>IFERROR(VLOOKUP($A1617,[1]products_2021_10_19_12_46_45!$A$3:$S$481,9,FALSE),"")</f>
        <v>Policía, Garibaldina, Army</v>
      </c>
      <c r="N1617" s="2">
        <f>IFERROR(VLOOKUP(C1617,[2]articulo!$A$1:$D$9000,4,FALSE),"")</f>
        <v>4800</v>
      </c>
      <c r="O1617" s="2" t="str">
        <f>VLOOKUP($A1617,[1]products_2021_10_19_12_46_45!$A$3:$S$481,18,FALSE)</f>
        <v>https://rerda.com/6447/garibaldina-rip-army-azul-t2xs-2xl.jpg,https://rerda.com/6448/garibaldina-rip-army-azul-t2xs-2xl.jpg,https://rerda.com/6449/garibaldina-rip-army-azul-t2xs-2xl.jpg,https://rerda.com/8305/garibaldina-rip-army-azul-t2xs-2xl.jpg</v>
      </c>
      <c r="P1617" s="2">
        <f>IFERROR(VLOOKUP(B1617,[3]stock!$A$1:$B$9000,2,FALSE),"0")</f>
        <v>0</v>
      </c>
      <c r="Q1617" s="2">
        <f>VLOOKUP($A1617,[1]products_2021_10_19_12_46_45!$A$3:$S$481,11,FALSE)</f>
        <v>20</v>
      </c>
      <c r="R1617" s="2">
        <f>VLOOKUP($A1617,[1]products_2021_10_19_12_46_45!$A$3:$S$481,12,FALSE)</f>
        <v>20</v>
      </c>
      <c r="S1617" s="2">
        <f>VLOOKUP($A1617,[1]products_2021_10_19_12_46_45!$A$3:$S$481,13,FALSE)</f>
        <v>10</v>
      </c>
      <c r="T1617" s="2">
        <f>VLOOKUP($A1617,[1]products_2021_10_19_12_46_45!$A$3:$S$481,14,FALSE)</f>
        <v>0.3</v>
      </c>
      <c r="U1617" s="2"/>
      <c r="V1617" s="2"/>
      <c r="W1617" s="2"/>
      <c r="X1617" s="2"/>
      <c r="Y1617" s="2"/>
      <c r="Z1617" s="2"/>
      <c r="AA1617" s="2"/>
      <c r="AB1617" s="2"/>
      <c r="AC1617" s="2"/>
      <c r="AD1617" s="2"/>
      <c r="AE1617" s="2"/>
      <c r="AF1617" s="2"/>
      <c r="AG1617" s="2"/>
      <c r="AH1617" s="2"/>
      <c r="AI1617" s="2"/>
      <c r="AJ1617" s="2"/>
      <c r="AK1617" s="2"/>
      <c r="AL1617" s="2"/>
      <c r="AM1617" s="2"/>
      <c r="AN1617" s="2"/>
      <c r="AO1617" s="2"/>
      <c r="AP1617" s="2"/>
      <c r="AQ1617" s="2"/>
      <c r="AR1617" s="2"/>
      <c r="AS1617" s="2"/>
    </row>
    <row r="1618" spans="1:45" hidden="1" x14ac:dyDescent="0.25">
      <c r="A1618" s="2">
        <v>31</v>
      </c>
      <c r="B1618" s="2">
        <v>510150000</v>
      </c>
      <c r="C1618" s="2">
        <f>VLOOKUP($A1618,[1]products_2021_10_19_12_46_45!$A$3:$S$481,3,FALSE)</f>
        <v>5101500</v>
      </c>
      <c r="D1618" s="2" t="str">
        <f>VLOOKUP($A1618,[1]products_2021_10_19_12_46_45!$A$3:$S$481,4,FALSE)</f>
        <v>Garibaldina Rip Jazak Azul T:2XS-2XL</v>
      </c>
      <c r="E1618" s="3" t="s">
        <v>45</v>
      </c>
      <c r="F1618" s="4"/>
      <c r="G1618" s="2" t="str">
        <f>VLOOKUP($A1618,[1]products_2021_10_19_12_46_45!$A$3:$S$481,16,FALSE)</f>
        <v>Garibaldina con un diseño táctico y de combate avanzado._x000D_
Coderas reforzadas._x000D_
Cuello Mao con ajustador de abrojo.</v>
      </c>
      <c r="H1618" s="2" t="str">
        <f>IFERROR(VLOOKUP($A1618,[1]products_2021_10_19_12_46_45!$A$3:$S$481,17,FALSE),"")</f>
        <v>Cuenta con bolsillos al frente inclinados._x000D_
Abrojos al frente para insignia o identificación._x000D_
Charreteras en los hombros.</v>
      </c>
      <c r="I1618" s="2" t="str">
        <f>VLOOKUP($A1618,[1]products_2021_10_19_12_46_45!$A$3:$S$481,5,FALSE)</f>
        <v>Indumentaria militar</v>
      </c>
      <c r="J1618" s="2" t="str">
        <f>IFERROR(VLOOKUP($A1618,[1]products_2021_10_19_12_46_45!$A$3:$S$481,6,FALSE),"")</f>
        <v>Garibaldinas o chaquetillas</v>
      </c>
      <c r="K1618" s="2" t="str">
        <f>IFERROR(VLOOKUP($A1618,[1]products_2021_10_19_12_46_45!$A$3:$S$481,7,FALSE),"")</f>
        <v>Lisas</v>
      </c>
      <c r="L1618" s="2" t="str">
        <f>IFERROR(VLOOKUP($A1618,[1]products_2021_10_19_12_46_45!$A$3:$S$481,8,FALSE),"")</f>
        <v/>
      </c>
      <c r="M1618" s="2" t="str">
        <f>IFERROR(VLOOKUP($A1618,[1]products_2021_10_19_12_46_45!$A$3:$S$481,9,FALSE),"")</f>
        <v>Policía, Garibaldina, Rip Stop, Jazak</v>
      </c>
      <c r="N1618" s="2">
        <f>IFERROR(VLOOKUP(C1618,[2]articulo!$A$1:$D$9000,4,FALSE),"")</f>
        <v>0</v>
      </c>
      <c r="O1618" s="2" t="str">
        <f>VLOOKUP($A1618,[1]products_2021_10_19_12_46_45!$A$3:$S$481,18,FALSE)</f>
        <v>https://rerda.com/3771/garibaldina-rip-jazak-azul-t2xs-2xl.jpg,https://rerda.com/3773/garibaldina-rip-jazak-azul-t2xs-2xl.jpg,https://rerda.com/3774/garibaldina-rip-jazak-azul-t2xs-2xl.jpg,https://rerda.com/3772/garibaldina-rip-jazak-azul-t2xs-2xl.jpg,https://rerda.com/4610/garibaldina-rip-jazak-azul-t2xs-2xl.jpg</v>
      </c>
      <c r="P1618" s="2">
        <f>IFERROR(VLOOKUP(B1618,[3]stock!$A$1:$B$9000,2,FALSE),"0")</f>
        <v>0</v>
      </c>
      <c r="Q1618" s="2">
        <f>VLOOKUP($A1618,[1]products_2021_10_19_12_46_45!$A$3:$S$481,11,FALSE)</f>
        <v>5</v>
      </c>
      <c r="R1618" s="2">
        <f>VLOOKUP($A1618,[1]products_2021_10_19_12_46_45!$A$3:$S$481,12,FALSE)</f>
        <v>5</v>
      </c>
      <c r="S1618" s="2">
        <f>VLOOKUP($A1618,[1]products_2021_10_19_12_46_45!$A$3:$S$481,13,FALSE)</f>
        <v>5</v>
      </c>
      <c r="T1618" s="2">
        <f>VLOOKUP($A1618,[1]products_2021_10_19_12_46_45!$A$3:$S$481,14,FALSE)</f>
        <v>0.03</v>
      </c>
      <c r="U1618" s="2"/>
      <c r="V1618" s="2"/>
      <c r="W1618" s="2"/>
      <c r="X1618" s="2"/>
      <c r="Y1618" s="2"/>
      <c r="Z1618" s="2"/>
      <c r="AA1618" s="2"/>
      <c r="AB1618" s="2"/>
      <c r="AC1618" s="2"/>
      <c r="AD1618" s="2"/>
      <c r="AE1618" s="2"/>
      <c r="AF1618" s="2"/>
      <c r="AG1618" s="2"/>
      <c r="AH1618" s="2"/>
      <c r="AI1618" s="2"/>
      <c r="AJ1618" s="2"/>
      <c r="AK1618" s="2"/>
      <c r="AL1618" s="2"/>
      <c r="AM1618" s="2"/>
      <c r="AN1618" s="2"/>
      <c r="AO1618" s="2"/>
      <c r="AP1618" s="2"/>
      <c r="AQ1618" s="2"/>
      <c r="AR1618" s="2"/>
      <c r="AS1618" s="2"/>
    </row>
    <row r="1619" spans="1:45" hidden="1" x14ac:dyDescent="0.25">
      <c r="A1619" s="2">
        <v>31</v>
      </c>
      <c r="B1619" s="2">
        <v>510150001</v>
      </c>
      <c r="C1619" s="2">
        <f>VLOOKUP($A1619,[1]products_2021_10_19_12_46_45!$A$3:$S$481,3,FALSE)</f>
        <v>5101500</v>
      </c>
      <c r="D1619" s="2" t="str">
        <f>VLOOKUP($A1619,[1]products_2021_10_19_12_46_45!$A$3:$S$481,4,FALSE)</f>
        <v>Garibaldina Rip Jazak Azul T:2XS-2XL</v>
      </c>
      <c r="E1619" s="3" t="s">
        <v>46</v>
      </c>
      <c r="F1619" s="4"/>
      <c r="G1619" s="2" t="str">
        <f>VLOOKUP($A1619,[1]products_2021_10_19_12_46_45!$A$3:$S$481,16,FALSE)</f>
        <v>Garibaldina con un diseño táctico y de combate avanzado._x000D_
Coderas reforzadas._x000D_
Cuello Mao con ajustador de abrojo.</v>
      </c>
      <c r="H1619" s="2" t="str">
        <f>IFERROR(VLOOKUP($A1619,[1]products_2021_10_19_12_46_45!$A$3:$S$481,17,FALSE),"")</f>
        <v>Cuenta con bolsillos al frente inclinados._x000D_
Abrojos al frente para insignia o identificación._x000D_
Charreteras en los hombros.</v>
      </c>
      <c r="I1619" s="2" t="str">
        <f>VLOOKUP($A1619,[1]products_2021_10_19_12_46_45!$A$3:$S$481,5,FALSE)</f>
        <v>Indumentaria militar</v>
      </c>
      <c r="J1619" s="2" t="str">
        <f>IFERROR(VLOOKUP($A1619,[1]products_2021_10_19_12_46_45!$A$3:$S$481,6,FALSE),"")</f>
        <v>Garibaldinas o chaquetillas</v>
      </c>
      <c r="K1619" s="2" t="str">
        <f>IFERROR(VLOOKUP($A1619,[1]products_2021_10_19_12_46_45!$A$3:$S$481,7,FALSE),"")</f>
        <v>Lisas</v>
      </c>
      <c r="L1619" s="2" t="str">
        <f>IFERROR(VLOOKUP($A1619,[1]products_2021_10_19_12_46_45!$A$3:$S$481,8,FALSE),"")</f>
        <v/>
      </c>
      <c r="M1619" s="2" t="str">
        <f>IFERROR(VLOOKUP($A1619,[1]products_2021_10_19_12_46_45!$A$3:$S$481,9,FALSE),"")</f>
        <v>Policía, Garibaldina, Rip Stop, Jazak</v>
      </c>
      <c r="N1619" s="2">
        <f>IFERROR(VLOOKUP(C1619,[2]articulo!$A$1:$D$9000,4,FALSE),"")</f>
        <v>0</v>
      </c>
      <c r="O1619" s="2" t="str">
        <f>VLOOKUP($A1619,[1]products_2021_10_19_12_46_45!$A$3:$S$481,18,FALSE)</f>
        <v>https://rerda.com/3771/garibaldina-rip-jazak-azul-t2xs-2xl.jpg,https://rerda.com/3773/garibaldina-rip-jazak-azul-t2xs-2xl.jpg,https://rerda.com/3774/garibaldina-rip-jazak-azul-t2xs-2xl.jpg,https://rerda.com/3772/garibaldina-rip-jazak-azul-t2xs-2xl.jpg,https://rerda.com/4610/garibaldina-rip-jazak-azul-t2xs-2xl.jpg</v>
      </c>
      <c r="P1619" s="2">
        <f>IFERROR(VLOOKUP(B1619,[3]stock!$A$1:$B$9000,2,FALSE),"0")</f>
        <v>0</v>
      </c>
      <c r="Q1619" s="2">
        <f>VLOOKUP($A1619,[1]products_2021_10_19_12_46_45!$A$3:$S$481,11,FALSE)</f>
        <v>5</v>
      </c>
      <c r="R1619" s="2">
        <f>VLOOKUP($A1619,[1]products_2021_10_19_12_46_45!$A$3:$S$481,12,FALSE)</f>
        <v>5</v>
      </c>
      <c r="S1619" s="2">
        <f>VLOOKUP($A1619,[1]products_2021_10_19_12_46_45!$A$3:$S$481,13,FALSE)</f>
        <v>5</v>
      </c>
      <c r="T1619" s="2">
        <f>VLOOKUP($A1619,[1]products_2021_10_19_12_46_45!$A$3:$S$481,14,FALSE)</f>
        <v>0.03</v>
      </c>
      <c r="U1619" s="2"/>
      <c r="V1619" s="2"/>
      <c r="W1619" s="2"/>
      <c r="X1619" s="2"/>
      <c r="Y1619" s="2"/>
      <c r="Z1619" s="2"/>
      <c r="AA1619" s="2"/>
      <c r="AB1619" s="2"/>
      <c r="AC1619" s="2"/>
      <c r="AD1619" s="2"/>
      <c r="AE1619" s="2"/>
      <c r="AF1619" s="2"/>
      <c r="AG1619" s="2"/>
      <c r="AH1619" s="2"/>
      <c r="AI1619" s="2"/>
      <c r="AJ1619" s="2"/>
      <c r="AK1619" s="2"/>
      <c r="AL1619" s="2"/>
      <c r="AM1619" s="2"/>
      <c r="AN1619" s="2"/>
      <c r="AO1619" s="2"/>
      <c r="AP1619" s="2"/>
      <c r="AQ1619" s="2"/>
      <c r="AR1619" s="2"/>
      <c r="AS1619" s="2"/>
    </row>
    <row r="1620" spans="1:45" hidden="1" x14ac:dyDescent="0.25">
      <c r="A1620" s="2">
        <v>31</v>
      </c>
      <c r="B1620" s="2">
        <v>510150002</v>
      </c>
      <c r="C1620" s="2">
        <f>VLOOKUP($A1620,[1]products_2021_10_19_12_46_45!$A$3:$S$481,3,FALSE)</f>
        <v>5101500</v>
      </c>
      <c r="D1620" s="2" t="str">
        <f>VLOOKUP($A1620,[1]products_2021_10_19_12_46_45!$A$3:$S$481,4,FALSE)</f>
        <v>Garibaldina Rip Jazak Azul T:2XS-2XL</v>
      </c>
      <c r="E1620" s="3" t="s">
        <v>47</v>
      </c>
      <c r="F1620" s="4"/>
      <c r="G1620" s="2" t="str">
        <f>VLOOKUP($A1620,[1]products_2021_10_19_12_46_45!$A$3:$S$481,16,FALSE)</f>
        <v>Garibaldina con un diseño táctico y de combate avanzado._x000D_
Coderas reforzadas._x000D_
Cuello Mao con ajustador de abrojo.</v>
      </c>
      <c r="H1620" s="2" t="str">
        <f>IFERROR(VLOOKUP($A1620,[1]products_2021_10_19_12_46_45!$A$3:$S$481,17,FALSE),"")</f>
        <v>Cuenta con bolsillos al frente inclinados._x000D_
Abrojos al frente para insignia o identificación._x000D_
Charreteras en los hombros.</v>
      </c>
      <c r="I1620" s="2" t="str">
        <f>VLOOKUP($A1620,[1]products_2021_10_19_12_46_45!$A$3:$S$481,5,FALSE)</f>
        <v>Indumentaria militar</v>
      </c>
      <c r="J1620" s="2" t="str">
        <f>IFERROR(VLOOKUP($A1620,[1]products_2021_10_19_12_46_45!$A$3:$S$481,6,FALSE),"")</f>
        <v>Garibaldinas o chaquetillas</v>
      </c>
      <c r="K1620" s="2" t="str">
        <f>IFERROR(VLOOKUP($A1620,[1]products_2021_10_19_12_46_45!$A$3:$S$481,7,FALSE),"")</f>
        <v>Lisas</v>
      </c>
      <c r="L1620" s="2" t="str">
        <f>IFERROR(VLOOKUP($A1620,[1]products_2021_10_19_12_46_45!$A$3:$S$481,8,FALSE),"")</f>
        <v/>
      </c>
      <c r="M1620" s="2" t="str">
        <f>IFERROR(VLOOKUP($A1620,[1]products_2021_10_19_12_46_45!$A$3:$S$481,9,FALSE),"")</f>
        <v>Policía, Garibaldina, Rip Stop, Jazak</v>
      </c>
      <c r="N1620" s="2">
        <f>IFERROR(VLOOKUP(C1620,[2]articulo!$A$1:$D$9000,4,FALSE),"")</f>
        <v>0</v>
      </c>
      <c r="O1620" s="2" t="str">
        <f>VLOOKUP($A1620,[1]products_2021_10_19_12_46_45!$A$3:$S$481,18,FALSE)</f>
        <v>https://rerda.com/3771/garibaldina-rip-jazak-azul-t2xs-2xl.jpg,https://rerda.com/3773/garibaldina-rip-jazak-azul-t2xs-2xl.jpg,https://rerda.com/3774/garibaldina-rip-jazak-azul-t2xs-2xl.jpg,https://rerda.com/3772/garibaldina-rip-jazak-azul-t2xs-2xl.jpg,https://rerda.com/4610/garibaldina-rip-jazak-azul-t2xs-2xl.jpg</v>
      </c>
      <c r="P1620" s="2">
        <f>IFERROR(VLOOKUP(B1620,[3]stock!$A$1:$B$9000,2,FALSE),"0")</f>
        <v>0</v>
      </c>
      <c r="Q1620" s="2">
        <f>VLOOKUP($A1620,[1]products_2021_10_19_12_46_45!$A$3:$S$481,11,FALSE)</f>
        <v>5</v>
      </c>
      <c r="R1620" s="2">
        <f>VLOOKUP($A1620,[1]products_2021_10_19_12_46_45!$A$3:$S$481,12,FALSE)</f>
        <v>5</v>
      </c>
      <c r="S1620" s="2">
        <f>VLOOKUP($A1620,[1]products_2021_10_19_12_46_45!$A$3:$S$481,13,FALSE)</f>
        <v>5</v>
      </c>
      <c r="T1620" s="2">
        <f>VLOOKUP($A1620,[1]products_2021_10_19_12_46_45!$A$3:$S$481,14,FALSE)</f>
        <v>0.03</v>
      </c>
      <c r="U1620" s="2"/>
      <c r="V1620" s="2"/>
      <c r="W1620" s="2"/>
      <c r="X1620" s="2"/>
      <c r="Y1620" s="2"/>
      <c r="Z1620" s="2"/>
      <c r="AA1620" s="2"/>
      <c r="AB1620" s="2"/>
      <c r="AC1620" s="2"/>
      <c r="AD1620" s="2"/>
      <c r="AE1620" s="2"/>
      <c r="AF1620" s="2"/>
      <c r="AG1620" s="2"/>
      <c r="AH1620" s="2"/>
      <c r="AI1620" s="2"/>
      <c r="AJ1620" s="2"/>
      <c r="AK1620" s="2"/>
      <c r="AL1620" s="2"/>
      <c r="AM1620" s="2"/>
      <c r="AN1620" s="2"/>
      <c r="AO1620" s="2"/>
      <c r="AP1620" s="2"/>
      <c r="AQ1620" s="2"/>
      <c r="AR1620" s="2"/>
      <c r="AS1620" s="2"/>
    </row>
    <row r="1621" spans="1:45" hidden="1" x14ac:dyDescent="0.25">
      <c r="A1621" s="2">
        <v>31</v>
      </c>
      <c r="B1621" s="2">
        <v>510150003</v>
      </c>
      <c r="C1621" s="2">
        <f>VLOOKUP($A1621,[1]products_2021_10_19_12_46_45!$A$3:$S$481,3,FALSE)</f>
        <v>5101500</v>
      </c>
      <c r="D1621" s="2" t="str">
        <f>VLOOKUP($A1621,[1]products_2021_10_19_12_46_45!$A$3:$S$481,4,FALSE)</f>
        <v>Garibaldina Rip Jazak Azul T:2XS-2XL</v>
      </c>
      <c r="E1621" s="3" t="s">
        <v>48</v>
      </c>
      <c r="F1621" s="4"/>
      <c r="G1621" s="2" t="str">
        <f>VLOOKUP($A1621,[1]products_2021_10_19_12_46_45!$A$3:$S$481,16,FALSE)</f>
        <v>Garibaldina con un diseño táctico y de combate avanzado._x000D_
Coderas reforzadas._x000D_
Cuello Mao con ajustador de abrojo.</v>
      </c>
      <c r="H1621" s="2" t="str">
        <f>IFERROR(VLOOKUP($A1621,[1]products_2021_10_19_12_46_45!$A$3:$S$481,17,FALSE),"")</f>
        <v>Cuenta con bolsillos al frente inclinados._x000D_
Abrojos al frente para insignia o identificación._x000D_
Charreteras en los hombros.</v>
      </c>
      <c r="I1621" s="2" t="str">
        <f>VLOOKUP($A1621,[1]products_2021_10_19_12_46_45!$A$3:$S$481,5,FALSE)</f>
        <v>Indumentaria militar</v>
      </c>
      <c r="J1621" s="2" t="str">
        <f>IFERROR(VLOOKUP($A1621,[1]products_2021_10_19_12_46_45!$A$3:$S$481,6,FALSE),"")</f>
        <v>Garibaldinas o chaquetillas</v>
      </c>
      <c r="K1621" s="2" t="str">
        <f>IFERROR(VLOOKUP($A1621,[1]products_2021_10_19_12_46_45!$A$3:$S$481,7,FALSE),"")</f>
        <v>Lisas</v>
      </c>
      <c r="L1621" s="2" t="str">
        <f>IFERROR(VLOOKUP($A1621,[1]products_2021_10_19_12_46_45!$A$3:$S$481,8,FALSE),"")</f>
        <v/>
      </c>
      <c r="M1621" s="2" t="str">
        <f>IFERROR(VLOOKUP($A1621,[1]products_2021_10_19_12_46_45!$A$3:$S$481,9,FALSE),"")</f>
        <v>Policía, Garibaldina, Rip Stop, Jazak</v>
      </c>
      <c r="N1621" s="2">
        <f>IFERROR(VLOOKUP(C1621,[2]articulo!$A$1:$D$9000,4,FALSE),"")</f>
        <v>0</v>
      </c>
      <c r="O1621" s="2" t="str">
        <f>VLOOKUP($A1621,[1]products_2021_10_19_12_46_45!$A$3:$S$481,18,FALSE)</f>
        <v>https://rerda.com/3771/garibaldina-rip-jazak-azul-t2xs-2xl.jpg,https://rerda.com/3773/garibaldina-rip-jazak-azul-t2xs-2xl.jpg,https://rerda.com/3774/garibaldina-rip-jazak-azul-t2xs-2xl.jpg,https://rerda.com/3772/garibaldina-rip-jazak-azul-t2xs-2xl.jpg,https://rerda.com/4610/garibaldina-rip-jazak-azul-t2xs-2xl.jpg</v>
      </c>
      <c r="P1621" s="2">
        <f>IFERROR(VLOOKUP(B1621,[3]stock!$A$1:$B$9000,2,FALSE),"0")</f>
        <v>0</v>
      </c>
      <c r="Q1621" s="2">
        <f>VLOOKUP($A1621,[1]products_2021_10_19_12_46_45!$A$3:$S$481,11,FALSE)</f>
        <v>5</v>
      </c>
      <c r="R1621" s="2">
        <f>VLOOKUP($A1621,[1]products_2021_10_19_12_46_45!$A$3:$S$481,12,FALSE)</f>
        <v>5</v>
      </c>
      <c r="S1621" s="2">
        <f>VLOOKUP($A1621,[1]products_2021_10_19_12_46_45!$A$3:$S$481,13,FALSE)</f>
        <v>5</v>
      </c>
      <c r="T1621" s="2">
        <f>VLOOKUP($A1621,[1]products_2021_10_19_12_46_45!$A$3:$S$481,14,FALSE)</f>
        <v>0.03</v>
      </c>
      <c r="U1621" s="2"/>
      <c r="V1621" s="2"/>
      <c r="W1621" s="2"/>
      <c r="X1621" s="2"/>
      <c r="Y1621" s="2"/>
      <c r="Z1621" s="2"/>
      <c r="AA1621" s="2"/>
      <c r="AB1621" s="2"/>
      <c r="AC1621" s="2"/>
      <c r="AD1621" s="2"/>
      <c r="AE1621" s="2"/>
      <c r="AF1621" s="2"/>
      <c r="AG1621" s="2"/>
      <c r="AH1621" s="2"/>
      <c r="AI1621" s="2"/>
      <c r="AJ1621" s="2"/>
      <c r="AK1621" s="2"/>
      <c r="AL1621" s="2"/>
      <c r="AM1621" s="2"/>
      <c r="AN1621" s="2"/>
      <c r="AO1621" s="2"/>
      <c r="AP1621" s="2"/>
      <c r="AQ1621" s="2"/>
      <c r="AR1621" s="2"/>
      <c r="AS1621" s="2"/>
    </row>
    <row r="1622" spans="1:45" hidden="1" x14ac:dyDescent="0.25">
      <c r="A1622" s="2">
        <v>31</v>
      </c>
      <c r="B1622" s="2">
        <v>510150004</v>
      </c>
      <c r="C1622" s="2">
        <f>VLOOKUP($A1622,[1]products_2021_10_19_12_46_45!$A$3:$S$481,3,FALSE)</f>
        <v>5101500</v>
      </c>
      <c r="D1622" s="2" t="str">
        <f>VLOOKUP($A1622,[1]products_2021_10_19_12_46_45!$A$3:$S$481,4,FALSE)</f>
        <v>Garibaldina Rip Jazak Azul T:2XS-2XL</v>
      </c>
      <c r="E1622" s="3" t="s">
        <v>49</v>
      </c>
      <c r="F1622" s="4"/>
      <c r="G1622" s="2" t="str">
        <f>VLOOKUP($A1622,[1]products_2021_10_19_12_46_45!$A$3:$S$481,16,FALSE)</f>
        <v>Garibaldina con un diseño táctico y de combate avanzado._x000D_
Coderas reforzadas._x000D_
Cuello Mao con ajustador de abrojo.</v>
      </c>
      <c r="H1622" s="2" t="str">
        <f>IFERROR(VLOOKUP($A1622,[1]products_2021_10_19_12_46_45!$A$3:$S$481,17,FALSE),"")</f>
        <v>Cuenta con bolsillos al frente inclinados._x000D_
Abrojos al frente para insignia o identificación._x000D_
Charreteras en los hombros.</v>
      </c>
      <c r="I1622" s="2" t="str">
        <f>VLOOKUP($A1622,[1]products_2021_10_19_12_46_45!$A$3:$S$481,5,FALSE)</f>
        <v>Indumentaria militar</v>
      </c>
      <c r="J1622" s="2" t="str">
        <f>IFERROR(VLOOKUP($A1622,[1]products_2021_10_19_12_46_45!$A$3:$S$481,6,FALSE),"")</f>
        <v>Garibaldinas o chaquetillas</v>
      </c>
      <c r="K1622" s="2" t="str">
        <f>IFERROR(VLOOKUP($A1622,[1]products_2021_10_19_12_46_45!$A$3:$S$481,7,FALSE),"")</f>
        <v>Lisas</v>
      </c>
      <c r="L1622" s="2" t="str">
        <f>IFERROR(VLOOKUP($A1622,[1]products_2021_10_19_12_46_45!$A$3:$S$481,8,FALSE),"")</f>
        <v/>
      </c>
      <c r="M1622" s="2" t="str">
        <f>IFERROR(VLOOKUP($A1622,[1]products_2021_10_19_12_46_45!$A$3:$S$481,9,FALSE),"")</f>
        <v>Policía, Garibaldina, Rip Stop, Jazak</v>
      </c>
      <c r="N1622" s="2">
        <f>IFERROR(VLOOKUP(C1622,[2]articulo!$A$1:$D$9000,4,FALSE),"")</f>
        <v>0</v>
      </c>
      <c r="O1622" s="2" t="str">
        <f>VLOOKUP($A1622,[1]products_2021_10_19_12_46_45!$A$3:$S$481,18,FALSE)</f>
        <v>https://rerda.com/3771/garibaldina-rip-jazak-azul-t2xs-2xl.jpg,https://rerda.com/3773/garibaldina-rip-jazak-azul-t2xs-2xl.jpg,https://rerda.com/3774/garibaldina-rip-jazak-azul-t2xs-2xl.jpg,https://rerda.com/3772/garibaldina-rip-jazak-azul-t2xs-2xl.jpg,https://rerda.com/4610/garibaldina-rip-jazak-azul-t2xs-2xl.jpg</v>
      </c>
      <c r="P1622" s="2">
        <f>IFERROR(VLOOKUP(B1622,[3]stock!$A$1:$B$9000,2,FALSE),"0")</f>
        <v>0</v>
      </c>
      <c r="Q1622" s="2">
        <f>VLOOKUP($A1622,[1]products_2021_10_19_12_46_45!$A$3:$S$481,11,FALSE)</f>
        <v>5</v>
      </c>
      <c r="R1622" s="2">
        <f>VLOOKUP($A1622,[1]products_2021_10_19_12_46_45!$A$3:$S$481,12,FALSE)</f>
        <v>5</v>
      </c>
      <c r="S1622" s="2">
        <f>VLOOKUP($A1622,[1]products_2021_10_19_12_46_45!$A$3:$S$481,13,FALSE)</f>
        <v>5</v>
      </c>
      <c r="T1622" s="2">
        <f>VLOOKUP($A1622,[1]products_2021_10_19_12_46_45!$A$3:$S$481,14,FALSE)</f>
        <v>0.03</v>
      </c>
      <c r="U1622" s="2"/>
      <c r="V1622" s="2"/>
      <c r="W1622" s="2"/>
      <c r="X1622" s="2"/>
      <c r="Y1622" s="2"/>
      <c r="Z1622" s="2"/>
      <c r="AA1622" s="2"/>
      <c r="AB1622" s="2"/>
      <c r="AC1622" s="2"/>
      <c r="AD1622" s="2"/>
      <c r="AE1622" s="2"/>
      <c r="AF1622" s="2"/>
      <c r="AG1622" s="2"/>
      <c r="AH1622" s="2"/>
      <c r="AI1622" s="2"/>
      <c r="AJ1622" s="2"/>
      <c r="AK1622" s="2"/>
      <c r="AL1622" s="2"/>
      <c r="AM1622" s="2"/>
      <c r="AN1622" s="2"/>
      <c r="AO1622" s="2"/>
      <c r="AP1622" s="2"/>
      <c r="AQ1622" s="2"/>
      <c r="AR1622" s="2"/>
      <c r="AS1622" s="2"/>
    </row>
    <row r="1623" spans="1:45" hidden="1" x14ac:dyDescent="0.25">
      <c r="A1623" s="2">
        <v>31</v>
      </c>
      <c r="B1623" s="2">
        <v>510150005</v>
      </c>
      <c r="C1623" s="2">
        <f>VLOOKUP($A1623,[1]products_2021_10_19_12_46_45!$A$3:$S$481,3,FALSE)</f>
        <v>5101500</v>
      </c>
      <c r="D1623" s="2" t="str">
        <f>VLOOKUP($A1623,[1]products_2021_10_19_12_46_45!$A$3:$S$481,4,FALSE)</f>
        <v>Garibaldina Rip Jazak Azul T:2XS-2XL</v>
      </c>
      <c r="E1623" s="3" t="s">
        <v>50</v>
      </c>
      <c r="F1623" s="4"/>
      <c r="G1623" s="2" t="str">
        <f>VLOOKUP($A1623,[1]products_2021_10_19_12_46_45!$A$3:$S$481,16,FALSE)</f>
        <v>Garibaldina con un diseño táctico y de combate avanzado._x000D_
Coderas reforzadas._x000D_
Cuello Mao con ajustador de abrojo.</v>
      </c>
      <c r="H1623" s="2" t="str">
        <f>IFERROR(VLOOKUP($A1623,[1]products_2021_10_19_12_46_45!$A$3:$S$481,17,FALSE),"")</f>
        <v>Cuenta con bolsillos al frente inclinados._x000D_
Abrojos al frente para insignia o identificación._x000D_
Charreteras en los hombros.</v>
      </c>
      <c r="I1623" s="2" t="str">
        <f>VLOOKUP($A1623,[1]products_2021_10_19_12_46_45!$A$3:$S$481,5,FALSE)</f>
        <v>Indumentaria militar</v>
      </c>
      <c r="J1623" s="2" t="str">
        <f>IFERROR(VLOOKUP($A1623,[1]products_2021_10_19_12_46_45!$A$3:$S$481,6,FALSE),"")</f>
        <v>Garibaldinas o chaquetillas</v>
      </c>
      <c r="K1623" s="2" t="str">
        <f>IFERROR(VLOOKUP($A1623,[1]products_2021_10_19_12_46_45!$A$3:$S$481,7,FALSE),"")</f>
        <v>Lisas</v>
      </c>
      <c r="L1623" s="2" t="str">
        <f>IFERROR(VLOOKUP($A1623,[1]products_2021_10_19_12_46_45!$A$3:$S$481,8,FALSE),"")</f>
        <v/>
      </c>
      <c r="M1623" s="2" t="str">
        <f>IFERROR(VLOOKUP($A1623,[1]products_2021_10_19_12_46_45!$A$3:$S$481,9,FALSE),"")</f>
        <v>Policía, Garibaldina, Rip Stop, Jazak</v>
      </c>
      <c r="N1623" s="2">
        <f>IFERROR(VLOOKUP(C1623,[2]articulo!$A$1:$D$9000,4,FALSE),"")</f>
        <v>0</v>
      </c>
      <c r="O1623" s="2" t="str">
        <f>VLOOKUP($A1623,[1]products_2021_10_19_12_46_45!$A$3:$S$481,18,FALSE)</f>
        <v>https://rerda.com/3771/garibaldina-rip-jazak-azul-t2xs-2xl.jpg,https://rerda.com/3773/garibaldina-rip-jazak-azul-t2xs-2xl.jpg,https://rerda.com/3774/garibaldina-rip-jazak-azul-t2xs-2xl.jpg,https://rerda.com/3772/garibaldina-rip-jazak-azul-t2xs-2xl.jpg,https://rerda.com/4610/garibaldina-rip-jazak-azul-t2xs-2xl.jpg</v>
      </c>
      <c r="P1623" s="2">
        <f>IFERROR(VLOOKUP(B1623,[3]stock!$A$1:$B$9000,2,FALSE),"0")</f>
        <v>0</v>
      </c>
      <c r="Q1623" s="2">
        <f>VLOOKUP($A1623,[1]products_2021_10_19_12_46_45!$A$3:$S$481,11,FALSE)</f>
        <v>5</v>
      </c>
      <c r="R1623" s="2">
        <f>VLOOKUP($A1623,[1]products_2021_10_19_12_46_45!$A$3:$S$481,12,FALSE)</f>
        <v>5</v>
      </c>
      <c r="S1623" s="2">
        <f>VLOOKUP($A1623,[1]products_2021_10_19_12_46_45!$A$3:$S$481,13,FALSE)</f>
        <v>5</v>
      </c>
      <c r="T1623" s="2">
        <f>VLOOKUP($A1623,[1]products_2021_10_19_12_46_45!$A$3:$S$481,14,FALSE)</f>
        <v>0.03</v>
      </c>
      <c r="U1623" s="2"/>
      <c r="V1623" s="2"/>
      <c r="W1623" s="2"/>
      <c r="X1623" s="2"/>
      <c r="Y1623" s="2"/>
      <c r="Z1623" s="2"/>
      <c r="AA1623" s="2"/>
      <c r="AB1623" s="2"/>
      <c r="AC1623" s="2"/>
      <c r="AD1623" s="2"/>
      <c r="AE1623" s="2"/>
      <c r="AF1623" s="2"/>
      <c r="AG1623" s="2"/>
      <c r="AH1623" s="2"/>
      <c r="AI1623" s="2"/>
      <c r="AJ1623" s="2"/>
      <c r="AK1623" s="2"/>
      <c r="AL1623" s="2"/>
      <c r="AM1623" s="2"/>
      <c r="AN1623" s="2"/>
      <c r="AO1623" s="2"/>
      <c r="AP1623" s="2"/>
      <c r="AQ1623" s="2"/>
      <c r="AR1623" s="2"/>
      <c r="AS1623" s="2"/>
    </row>
    <row r="1624" spans="1:45" hidden="1" x14ac:dyDescent="0.25">
      <c r="A1624" s="2">
        <v>31</v>
      </c>
      <c r="B1624" s="2">
        <v>510150006</v>
      </c>
      <c r="C1624" s="2">
        <f>VLOOKUP($A1624,[1]products_2021_10_19_12_46_45!$A$3:$S$481,3,FALSE)</f>
        <v>5101500</v>
      </c>
      <c r="D1624" s="2" t="str">
        <f>VLOOKUP($A1624,[1]products_2021_10_19_12_46_45!$A$3:$S$481,4,FALSE)</f>
        <v>Garibaldina Rip Jazak Azul T:2XS-2XL</v>
      </c>
      <c r="E1624" s="3" t="s">
        <v>51</v>
      </c>
      <c r="F1624" s="4"/>
      <c r="G1624" s="2" t="str">
        <f>VLOOKUP($A1624,[1]products_2021_10_19_12_46_45!$A$3:$S$481,16,FALSE)</f>
        <v>Garibaldina con un diseño táctico y de combate avanzado._x000D_
Coderas reforzadas._x000D_
Cuello Mao con ajustador de abrojo.</v>
      </c>
      <c r="H1624" s="2" t="str">
        <f>IFERROR(VLOOKUP($A1624,[1]products_2021_10_19_12_46_45!$A$3:$S$481,17,FALSE),"")</f>
        <v>Cuenta con bolsillos al frente inclinados._x000D_
Abrojos al frente para insignia o identificación._x000D_
Charreteras en los hombros.</v>
      </c>
      <c r="I1624" s="2" t="str">
        <f>VLOOKUP($A1624,[1]products_2021_10_19_12_46_45!$A$3:$S$481,5,FALSE)</f>
        <v>Indumentaria militar</v>
      </c>
      <c r="J1624" s="2" t="str">
        <f>IFERROR(VLOOKUP($A1624,[1]products_2021_10_19_12_46_45!$A$3:$S$481,6,FALSE),"")</f>
        <v>Garibaldinas o chaquetillas</v>
      </c>
      <c r="K1624" s="2" t="str">
        <f>IFERROR(VLOOKUP($A1624,[1]products_2021_10_19_12_46_45!$A$3:$S$481,7,FALSE),"")</f>
        <v>Lisas</v>
      </c>
      <c r="L1624" s="2" t="str">
        <f>IFERROR(VLOOKUP($A1624,[1]products_2021_10_19_12_46_45!$A$3:$S$481,8,FALSE),"")</f>
        <v/>
      </c>
      <c r="M1624" s="2" t="str">
        <f>IFERROR(VLOOKUP($A1624,[1]products_2021_10_19_12_46_45!$A$3:$S$481,9,FALSE),"")</f>
        <v>Policía, Garibaldina, Rip Stop, Jazak</v>
      </c>
      <c r="N1624" s="2">
        <f>IFERROR(VLOOKUP(C1624,[2]articulo!$A$1:$D$9000,4,FALSE),"")</f>
        <v>0</v>
      </c>
      <c r="O1624" s="2" t="str">
        <f>VLOOKUP($A1624,[1]products_2021_10_19_12_46_45!$A$3:$S$481,18,FALSE)</f>
        <v>https://rerda.com/3771/garibaldina-rip-jazak-azul-t2xs-2xl.jpg,https://rerda.com/3773/garibaldina-rip-jazak-azul-t2xs-2xl.jpg,https://rerda.com/3774/garibaldina-rip-jazak-azul-t2xs-2xl.jpg,https://rerda.com/3772/garibaldina-rip-jazak-azul-t2xs-2xl.jpg,https://rerda.com/4610/garibaldina-rip-jazak-azul-t2xs-2xl.jpg</v>
      </c>
      <c r="P1624" s="2">
        <f>IFERROR(VLOOKUP(B1624,[3]stock!$A$1:$B$9000,2,FALSE),"0")</f>
        <v>0</v>
      </c>
      <c r="Q1624" s="2">
        <f>VLOOKUP($A1624,[1]products_2021_10_19_12_46_45!$A$3:$S$481,11,FALSE)</f>
        <v>5</v>
      </c>
      <c r="R1624" s="2">
        <f>VLOOKUP($A1624,[1]products_2021_10_19_12_46_45!$A$3:$S$481,12,FALSE)</f>
        <v>5</v>
      </c>
      <c r="S1624" s="2">
        <f>VLOOKUP($A1624,[1]products_2021_10_19_12_46_45!$A$3:$S$481,13,FALSE)</f>
        <v>5</v>
      </c>
      <c r="T1624" s="2">
        <f>VLOOKUP($A1624,[1]products_2021_10_19_12_46_45!$A$3:$S$481,14,FALSE)</f>
        <v>0.03</v>
      </c>
      <c r="U1624" s="2"/>
      <c r="V1624" s="2"/>
      <c r="W1624" s="2"/>
      <c r="X1624" s="2"/>
      <c r="Y1624" s="2"/>
      <c r="Z1624" s="2"/>
      <c r="AA1624" s="2"/>
      <c r="AB1624" s="2"/>
      <c r="AC1624" s="2"/>
      <c r="AD1624" s="2"/>
      <c r="AE1624" s="2"/>
      <c r="AF1624" s="2"/>
      <c r="AG1624" s="2"/>
      <c r="AH1624" s="2"/>
      <c r="AI1624" s="2"/>
      <c r="AJ1624" s="2"/>
      <c r="AK1624" s="2"/>
      <c r="AL1624" s="2"/>
      <c r="AM1624" s="2"/>
      <c r="AN1624" s="2"/>
      <c r="AO1624" s="2"/>
      <c r="AP1624" s="2"/>
      <c r="AQ1624" s="2"/>
      <c r="AR1624" s="2"/>
      <c r="AS1624" s="2"/>
    </row>
    <row r="1625" spans="1:45" hidden="1" x14ac:dyDescent="0.25">
      <c r="A1625" s="2">
        <v>966</v>
      </c>
      <c r="B1625" s="2">
        <v>510150107</v>
      </c>
      <c r="C1625" s="2">
        <f>VLOOKUP($A1625,[1]products_2021_10_19_12_46_45!$A$3:$S$481,3,FALSE)</f>
        <v>5101501</v>
      </c>
      <c r="D1625" s="2" t="str">
        <f>VLOOKUP($A1625,[1]products_2021_10_19_12_46_45!$A$3:$S$481,4,FALSE)</f>
        <v>Garibaldina Rip Jazak Azul T:3XL-5XL</v>
      </c>
      <c r="E1625" s="3" t="s">
        <v>57</v>
      </c>
      <c r="F1625" s="4"/>
      <c r="G1625" s="2" t="str">
        <f>VLOOKUP($A1625,[1]products_2021_10_19_12_46_45!$A$3:$S$481,16,FALSE)</f>
        <v>Garibaldina con un diseño táctico y de combate avanzado._x000D_
Coderas reforzadas._x000D_
Cuello Mao con ajustador de abrojo.</v>
      </c>
      <c r="H1625" s="2" t="str">
        <f>IFERROR(VLOOKUP($A1625,[1]products_2021_10_19_12_46_45!$A$3:$S$481,17,FALSE),"")</f>
        <v>Cuenta con bolsillos al frente inclinados._x000D_
Abrojos al frente para insignia o identificación._x000D_
Charreteras en los hombros.</v>
      </c>
      <c r="I1625" s="2" t="str">
        <f>VLOOKUP($A1625,[1]products_2021_10_19_12_46_45!$A$3:$S$481,5,FALSE)</f>
        <v>Indumentaria militar</v>
      </c>
      <c r="J1625" s="2" t="str">
        <f>IFERROR(VLOOKUP($A1625,[1]products_2021_10_19_12_46_45!$A$3:$S$481,6,FALSE),"")</f>
        <v>Garibaldinas o chaquetillas</v>
      </c>
      <c r="K1625" s="2" t="str">
        <f>IFERROR(VLOOKUP($A1625,[1]products_2021_10_19_12_46_45!$A$3:$S$481,7,FALSE),"")</f>
        <v>Lisas</v>
      </c>
      <c r="L1625" s="2" t="str">
        <f>IFERROR(VLOOKUP($A1625,[1]products_2021_10_19_12_46_45!$A$3:$S$481,8,FALSE),"")</f>
        <v/>
      </c>
      <c r="M1625" s="2" t="str">
        <f>IFERROR(VLOOKUP($A1625,[1]products_2021_10_19_12_46_45!$A$3:$S$481,9,FALSE),"")</f>
        <v>Policía, Garibaldina, Rip Stop, Jazak</v>
      </c>
      <c r="N1625" s="2">
        <f>IFERROR(VLOOKUP(C1625,[2]articulo!$A$1:$D$9000,4,FALSE),"")</f>
        <v>0</v>
      </c>
      <c r="O1625" s="2" t="str">
        <f>VLOOKUP($A1625,[1]products_2021_10_19_12_46_45!$A$3:$S$481,18,FALSE)</f>
        <v>https://rerda.com/4611/garibaldina-rip-jazak-azul-t3xl-5xl.jpg,https://rerda.com/4613/garibaldina-rip-jazak-azul-t3xl-5xl.jpg,https://rerda.com/4614/garibaldina-rip-jazak-azul-t3xl-5xl.jpg,https://rerda.com/4612/garibaldina-rip-jazak-azul-t3xl-5xl.jpg,https://rerda.com/4615/garibaldina-rip-jazak-azul-t3xl-5xl.jpg</v>
      </c>
      <c r="P1625" s="2">
        <f>IFERROR(VLOOKUP(B1625,[3]stock!$A$1:$B$9000,2,FALSE),"0")</f>
        <v>0</v>
      </c>
      <c r="Q1625" s="2">
        <f>VLOOKUP($A1625,[1]products_2021_10_19_12_46_45!$A$3:$S$481,11,FALSE)</f>
        <v>5</v>
      </c>
      <c r="R1625" s="2">
        <f>VLOOKUP($A1625,[1]products_2021_10_19_12_46_45!$A$3:$S$481,12,FALSE)</f>
        <v>5</v>
      </c>
      <c r="S1625" s="2">
        <f>VLOOKUP($A1625,[1]products_2021_10_19_12_46_45!$A$3:$S$481,13,FALSE)</f>
        <v>5</v>
      </c>
      <c r="T1625" s="2">
        <f>VLOOKUP($A1625,[1]products_2021_10_19_12_46_45!$A$3:$S$481,14,FALSE)</f>
        <v>0.03</v>
      </c>
      <c r="U1625" s="2"/>
      <c r="V1625" s="2"/>
      <c r="W1625" s="2"/>
      <c r="X1625" s="2"/>
      <c r="Y1625" s="2"/>
      <c r="Z1625" s="2"/>
      <c r="AA1625" s="2"/>
      <c r="AB1625" s="2"/>
      <c r="AC1625" s="2"/>
      <c r="AD1625" s="2"/>
      <c r="AE1625" s="2"/>
      <c r="AF1625" s="2"/>
      <c r="AG1625" s="2"/>
      <c r="AH1625" s="2"/>
      <c r="AI1625" s="2"/>
      <c r="AJ1625" s="2"/>
      <c r="AK1625" s="2"/>
      <c r="AL1625" s="2"/>
      <c r="AM1625" s="2"/>
      <c r="AN1625" s="2"/>
      <c r="AO1625" s="2"/>
      <c r="AP1625" s="2"/>
      <c r="AQ1625" s="2"/>
      <c r="AR1625" s="2"/>
      <c r="AS1625" s="2"/>
    </row>
    <row r="1626" spans="1:45" hidden="1" x14ac:dyDescent="0.25">
      <c r="A1626" s="2">
        <v>26</v>
      </c>
      <c r="B1626" s="2">
        <v>510155603</v>
      </c>
      <c r="C1626" s="2">
        <f>VLOOKUP($A1626,[1]products_2021_10_19_12_46_45!$A$3:$S$481,3,FALSE)</f>
        <v>5101556</v>
      </c>
      <c r="D1626" s="2" t="str">
        <f>VLOOKUP($A1626,[1]products_2021_10_19_12_46_45!$A$3:$S$481,4,FALSE)</f>
        <v>Camperón Térmico Negro</v>
      </c>
      <c r="E1626" s="3" t="s">
        <v>48</v>
      </c>
      <c r="F1626" s="4"/>
      <c r="G1626" s="2" t="str">
        <f>VLOOKUP($A1626,[1]products_2021_10_19_12_46_45!$A$3:$S$481,16,FALSE)</f>
        <v>Capucha térmica desmontable, bolsillos con solapas._x000D_
Charreteras en los hombros.</v>
      </c>
      <c r="H1626" s="2" t="str">
        <f>IFERROR(VLOOKUP($A1626,[1]products_2021_10_19_12_46_45!$A$3:$S$481,17,FALSE),"")</f>
        <v>Ideal para las bajas temperaturas extremas.</v>
      </c>
      <c r="I1626" s="2" t="str">
        <f>VLOOKUP($A1626,[1]products_2021_10_19_12_46_45!$A$3:$S$481,5,FALSE)</f>
        <v>Indumentaria militar</v>
      </c>
      <c r="J1626" s="2" t="str">
        <f>IFERROR(VLOOKUP($A1626,[1]products_2021_10_19_12_46_45!$A$3:$S$481,6,FALSE),"")</f>
        <v>Camperas Policiales y Seguridad Privada</v>
      </c>
      <c r="K1626" s="2" t="str">
        <f>IFERROR(VLOOKUP($A1626,[1]products_2021_10_19_12_46_45!$A$3:$S$481,7,FALSE),"")</f>
        <v/>
      </c>
      <c r="L1626" s="2" t="str">
        <f>IFERROR(VLOOKUP($A1626,[1]products_2021_10_19_12_46_45!$A$3:$S$481,8,FALSE),"")</f>
        <v/>
      </c>
      <c r="M1626" s="2" t="str">
        <f>IFERROR(VLOOKUP($A1626,[1]products_2021_10_19_12_46_45!$A$3:$S$481,9,FALSE),"")</f>
        <v>Campera, Abrigo, Térmico, Camperón</v>
      </c>
      <c r="N1626" s="2">
        <f>IFERROR(VLOOKUP(C1626,[2]articulo!$A$1:$D$9000,4,FALSE),"")</f>
        <v>8943.99</v>
      </c>
      <c r="O1626" s="2" t="str">
        <f>VLOOKUP($A1626,[1]products_2021_10_19_12_46_45!$A$3:$S$481,18,FALSE)</f>
        <v>https://rerda.com/174/camperon-termico-negro.jpg,https://rerda.com/172/camperon-termico-negro.jpg,https://rerda.com/173/camperon-termico-negro.jpg,https://rerda.com/175/camperon-termico-negro.jpg,https://rerda.com/176/camperon-termico-negro.jpg,https://rerda.com/177/camperon-termico-negro.jpg,https://rerda.com/178/camperon-termico-negro.jpg,https://rerda.com/179/camperon-termico-negro.jpg,https://rerda.com/180/camperon-termico-negro.jpg,https://rerda.com/181/camperon-termico-negro.jpg,https://rerda.com/182/camperon-termico-negro.jpg,https://rerda.com/183/camperon-termico-negro.jpg,https://rerda.com/184/camperon-termico-negro.jpg,https://rerda.com/185/camperon-termico-negro.jpg,https://rerda.com/186/camperon-termico-negro.jpg,https://rerda.com/187/camperon-termico-negro.jpg</v>
      </c>
      <c r="P1626" s="2">
        <f>IFERROR(VLOOKUP(B1626,[3]stock!$A$1:$B$9000,2,FALSE),"0")</f>
        <v>3</v>
      </c>
      <c r="Q1626" s="2">
        <f>VLOOKUP($A1626,[1]products_2021_10_19_12_46_45!$A$3:$S$481,11,FALSE)</f>
        <v>5</v>
      </c>
      <c r="R1626" s="2">
        <f>VLOOKUP($A1626,[1]products_2021_10_19_12_46_45!$A$3:$S$481,12,FALSE)</f>
        <v>5</v>
      </c>
      <c r="S1626" s="2">
        <f>VLOOKUP($A1626,[1]products_2021_10_19_12_46_45!$A$3:$S$481,13,FALSE)</f>
        <v>5</v>
      </c>
      <c r="T1626" s="2">
        <f>VLOOKUP($A1626,[1]products_2021_10_19_12_46_45!$A$3:$S$481,14,FALSE)</f>
        <v>0.03</v>
      </c>
      <c r="U1626" s="2"/>
      <c r="V1626" s="2"/>
      <c r="W1626" s="2"/>
      <c r="X1626" s="2"/>
      <c r="Y1626" s="2"/>
      <c r="Z1626" s="2"/>
      <c r="AA1626" s="2"/>
      <c r="AB1626" s="2"/>
      <c r="AC1626" s="2"/>
      <c r="AD1626" s="2"/>
      <c r="AE1626" s="2"/>
      <c r="AF1626" s="2"/>
      <c r="AG1626" s="2"/>
      <c r="AH1626" s="2"/>
      <c r="AI1626" s="2"/>
      <c r="AJ1626" s="2"/>
      <c r="AK1626" s="2"/>
      <c r="AL1626" s="2"/>
      <c r="AM1626" s="2"/>
      <c r="AN1626" s="2"/>
      <c r="AO1626" s="2"/>
      <c r="AP1626" s="2"/>
      <c r="AQ1626" s="2"/>
      <c r="AR1626" s="2"/>
      <c r="AS1626" s="2"/>
    </row>
    <row r="1627" spans="1:45" hidden="1" x14ac:dyDescent="0.25">
      <c r="A1627" s="2">
        <v>26</v>
      </c>
      <c r="B1627" s="2">
        <v>510155604</v>
      </c>
      <c r="C1627" s="2">
        <f>VLOOKUP($A1627,[1]products_2021_10_19_12_46_45!$A$3:$S$481,3,FALSE)</f>
        <v>5101556</v>
      </c>
      <c r="D1627" s="2" t="str">
        <f>VLOOKUP($A1627,[1]products_2021_10_19_12_46_45!$A$3:$S$481,4,FALSE)</f>
        <v>Camperón Térmico Negro</v>
      </c>
      <c r="E1627" s="3" t="s">
        <v>49</v>
      </c>
      <c r="F1627" s="4"/>
      <c r="G1627" s="2" t="str">
        <f>VLOOKUP($A1627,[1]products_2021_10_19_12_46_45!$A$3:$S$481,16,FALSE)</f>
        <v>Capucha térmica desmontable, bolsillos con solapas._x000D_
Charreteras en los hombros.</v>
      </c>
      <c r="H1627" s="2" t="str">
        <f>IFERROR(VLOOKUP($A1627,[1]products_2021_10_19_12_46_45!$A$3:$S$481,17,FALSE),"")</f>
        <v>Ideal para las bajas temperaturas extremas.</v>
      </c>
      <c r="I1627" s="2" t="str">
        <f>VLOOKUP($A1627,[1]products_2021_10_19_12_46_45!$A$3:$S$481,5,FALSE)</f>
        <v>Indumentaria militar</v>
      </c>
      <c r="J1627" s="2" t="str">
        <f>IFERROR(VLOOKUP($A1627,[1]products_2021_10_19_12_46_45!$A$3:$S$481,6,FALSE),"")</f>
        <v>Camperas Policiales y Seguridad Privada</v>
      </c>
      <c r="K1627" s="2" t="str">
        <f>IFERROR(VLOOKUP($A1627,[1]products_2021_10_19_12_46_45!$A$3:$S$481,7,FALSE),"")</f>
        <v/>
      </c>
      <c r="L1627" s="2" t="str">
        <f>IFERROR(VLOOKUP($A1627,[1]products_2021_10_19_12_46_45!$A$3:$S$481,8,FALSE),"")</f>
        <v/>
      </c>
      <c r="M1627" s="2" t="str">
        <f>IFERROR(VLOOKUP($A1627,[1]products_2021_10_19_12_46_45!$A$3:$S$481,9,FALSE),"")</f>
        <v>Campera, Abrigo, Térmico, Camperón</v>
      </c>
      <c r="N1627" s="2">
        <f>IFERROR(VLOOKUP(C1627,[2]articulo!$A$1:$D$9000,4,FALSE),"")</f>
        <v>8943.99</v>
      </c>
      <c r="O1627" s="2" t="str">
        <f>VLOOKUP($A1627,[1]products_2021_10_19_12_46_45!$A$3:$S$481,18,FALSE)</f>
        <v>https://rerda.com/174/camperon-termico-negro.jpg,https://rerda.com/172/camperon-termico-negro.jpg,https://rerda.com/173/camperon-termico-negro.jpg,https://rerda.com/175/camperon-termico-negro.jpg,https://rerda.com/176/camperon-termico-negro.jpg,https://rerda.com/177/camperon-termico-negro.jpg,https://rerda.com/178/camperon-termico-negro.jpg,https://rerda.com/179/camperon-termico-negro.jpg,https://rerda.com/180/camperon-termico-negro.jpg,https://rerda.com/181/camperon-termico-negro.jpg,https://rerda.com/182/camperon-termico-negro.jpg,https://rerda.com/183/camperon-termico-negro.jpg,https://rerda.com/184/camperon-termico-negro.jpg,https://rerda.com/185/camperon-termico-negro.jpg,https://rerda.com/186/camperon-termico-negro.jpg,https://rerda.com/187/camperon-termico-negro.jpg</v>
      </c>
      <c r="P1627" s="2">
        <f>IFERROR(VLOOKUP(B1627,[3]stock!$A$1:$B$9000,2,FALSE),"0")</f>
        <v>4</v>
      </c>
      <c r="Q1627" s="2">
        <f>VLOOKUP($A1627,[1]products_2021_10_19_12_46_45!$A$3:$S$481,11,FALSE)</f>
        <v>5</v>
      </c>
      <c r="R1627" s="2">
        <f>VLOOKUP($A1627,[1]products_2021_10_19_12_46_45!$A$3:$S$481,12,FALSE)</f>
        <v>5</v>
      </c>
      <c r="S1627" s="2">
        <f>VLOOKUP($A1627,[1]products_2021_10_19_12_46_45!$A$3:$S$481,13,FALSE)</f>
        <v>5</v>
      </c>
      <c r="T1627" s="2">
        <f>VLOOKUP($A1627,[1]products_2021_10_19_12_46_45!$A$3:$S$481,14,FALSE)</f>
        <v>0.03</v>
      </c>
      <c r="U1627" s="2"/>
      <c r="V1627" s="2"/>
      <c r="W1627" s="2"/>
      <c r="X1627" s="2"/>
      <c r="Y1627" s="2"/>
      <c r="Z1627" s="2"/>
      <c r="AA1627" s="2"/>
      <c r="AB1627" s="2"/>
      <c r="AC1627" s="2"/>
      <c r="AD1627" s="2"/>
      <c r="AE1627" s="2"/>
      <c r="AF1627" s="2"/>
      <c r="AG1627" s="2"/>
      <c r="AH1627" s="2"/>
      <c r="AI1627" s="2"/>
      <c r="AJ1627" s="2"/>
      <c r="AK1627" s="2"/>
      <c r="AL1627" s="2"/>
      <c r="AM1627" s="2"/>
      <c r="AN1627" s="2"/>
      <c r="AO1627" s="2"/>
      <c r="AP1627" s="2"/>
      <c r="AQ1627" s="2"/>
      <c r="AR1627" s="2"/>
      <c r="AS1627" s="2"/>
    </row>
    <row r="1628" spans="1:45" hidden="1" x14ac:dyDescent="0.25">
      <c r="A1628" s="2">
        <v>26</v>
      </c>
      <c r="B1628" s="2">
        <v>510155605</v>
      </c>
      <c r="C1628" s="2">
        <f>VLOOKUP($A1628,[1]products_2021_10_19_12_46_45!$A$3:$S$481,3,FALSE)</f>
        <v>5101556</v>
      </c>
      <c r="D1628" s="2" t="str">
        <f>VLOOKUP($A1628,[1]products_2021_10_19_12_46_45!$A$3:$S$481,4,FALSE)</f>
        <v>Camperón Térmico Negro</v>
      </c>
      <c r="E1628" s="3" t="s">
        <v>50</v>
      </c>
      <c r="F1628" s="4"/>
      <c r="G1628" s="2" t="str">
        <f>VLOOKUP($A1628,[1]products_2021_10_19_12_46_45!$A$3:$S$481,16,FALSE)</f>
        <v>Capucha térmica desmontable, bolsillos con solapas._x000D_
Charreteras en los hombros.</v>
      </c>
      <c r="H1628" s="2" t="str">
        <f>IFERROR(VLOOKUP($A1628,[1]products_2021_10_19_12_46_45!$A$3:$S$481,17,FALSE),"")</f>
        <v>Ideal para las bajas temperaturas extremas.</v>
      </c>
      <c r="I1628" s="2" t="str">
        <f>VLOOKUP($A1628,[1]products_2021_10_19_12_46_45!$A$3:$S$481,5,FALSE)</f>
        <v>Indumentaria militar</v>
      </c>
      <c r="J1628" s="2" t="str">
        <f>IFERROR(VLOOKUP($A1628,[1]products_2021_10_19_12_46_45!$A$3:$S$481,6,FALSE),"")</f>
        <v>Camperas Policiales y Seguridad Privada</v>
      </c>
      <c r="K1628" s="2" t="str">
        <f>IFERROR(VLOOKUP($A1628,[1]products_2021_10_19_12_46_45!$A$3:$S$481,7,FALSE),"")</f>
        <v/>
      </c>
      <c r="L1628" s="2" t="str">
        <f>IFERROR(VLOOKUP($A1628,[1]products_2021_10_19_12_46_45!$A$3:$S$481,8,FALSE),"")</f>
        <v/>
      </c>
      <c r="M1628" s="2" t="str">
        <f>IFERROR(VLOOKUP($A1628,[1]products_2021_10_19_12_46_45!$A$3:$S$481,9,FALSE),"")</f>
        <v>Campera, Abrigo, Térmico, Camperón</v>
      </c>
      <c r="N1628" s="2">
        <f>IFERROR(VLOOKUP(C1628,[2]articulo!$A$1:$D$9000,4,FALSE),"")</f>
        <v>8943.99</v>
      </c>
      <c r="O1628" s="2" t="str">
        <f>VLOOKUP($A1628,[1]products_2021_10_19_12_46_45!$A$3:$S$481,18,FALSE)</f>
        <v>https://rerda.com/174/camperon-termico-negro.jpg,https://rerda.com/172/camperon-termico-negro.jpg,https://rerda.com/173/camperon-termico-negro.jpg,https://rerda.com/175/camperon-termico-negro.jpg,https://rerda.com/176/camperon-termico-negro.jpg,https://rerda.com/177/camperon-termico-negro.jpg,https://rerda.com/178/camperon-termico-negro.jpg,https://rerda.com/179/camperon-termico-negro.jpg,https://rerda.com/180/camperon-termico-negro.jpg,https://rerda.com/181/camperon-termico-negro.jpg,https://rerda.com/182/camperon-termico-negro.jpg,https://rerda.com/183/camperon-termico-negro.jpg,https://rerda.com/184/camperon-termico-negro.jpg,https://rerda.com/185/camperon-termico-negro.jpg,https://rerda.com/186/camperon-termico-negro.jpg,https://rerda.com/187/camperon-termico-negro.jpg</v>
      </c>
      <c r="P1628" s="2">
        <f>IFERROR(VLOOKUP(B1628,[3]stock!$A$1:$B$9000,2,FALSE),"0")</f>
        <v>6</v>
      </c>
      <c r="Q1628" s="2">
        <f>VLOOKUP($A1628,[1]products_2021_10_19_12_46_45!$A$3:$S$481,11,FALSE)</f>
        <v>5</v>
      </c>
      <c r="R1628" s="2">
        <f>VLOOKUP($A1628,[1]products_2021_10_19_12_46_45!$A$3:$S$481,12,FALSE)</f>
        <v>5</v>
      </c>
      <c r="S1628" s="2">
        <f>VLOOKUP($A1628,[1]products_2021_10_19_12_46_45!$A$3:$S$481,13,FALSE)</f>
        <v>5</v>
      </c>
      <c r="T1628" s="2">
        <f>VLOOKUP($A1628,[1]products_2021_10_19_12_46_45!$A$3:$S$481,14,FALSE)</f>
        <v>0.03</v>
      </c>
      <c r="U1628" s="2"/>
      <c r="V1628" s="2"/>
      <c r="W1628" s="2"/>
      <c r="X1628" s="2"/>
      <c r="Y1628" s="2"/>
      <c r="Z1628" s="2"/>
      <c r="AA1628" s="2"/>
      <c r="AB1628" s="2"/>
      <c r="AC1628" s="2"/>
      <c r="AD1628" s="2"/>
      <c r="AE1628" s="2"/>
      <c r="AF1628" s="2"/>
      <c r="AG1628" s="2"/>
      <c r="AH1628" s="2"/>
      <c r="AI1628" s="2"/>
      <c r="AJ1628" s="2"/>
      <c r="AK1628" s="2"/>
      <c r="AL1628" s="2"/>
      <c r="AM1628" s="2"/>
      <c r="AN1628" s="2"/>
      <c r="AO1628" s="2"/>
      <c r="AP1628" s="2"/>
      <c r="AQ1628" s="2"/>
      <c r="AR1628" s="2"/>
      <c r="AS1628" s="2"/>
    </row>
    <row r="1629" spans="1:45" hidden="1" x14ac:dyDescent="0.25">
      <c r="A1629" s="2">
        <v>1173</v>
      </c>
      <c r="B1629" s="2">
        <v>510156302</v>
      </c>
      <c r="C1629" s="2">
        <f>VLOOKUP($A1629,[1]products_2021_10_19_12_46_45!$A$3:$S$481,3,FALSE)</f>
        <v>5101563</v>
      </c>
      <c r="D1629" s="2" t="str">
        <f>VLOOKUP($A1629,[1]products_2021_10_19_12_46_45!$A$3:$S$481,4,FALSE)</f>
        <v>Camperón Térmico Camuflado Infantería</v>
      </c>
      <c r="E1629" s="3" t="s">
        <v>47</v>
      </c>
      <c r="F1629" s="4"/>
      <c r="G1629" s="2" t="str">
        <f>VLOOKUP($A1629,[1]products_2021_10_19_12_46_45!$A$3:$S$481,16,FALSE)</f>
        <v>&lt;p&gt;Camperón térmico mimético camuflado de tipo táctico.&lt;/p&gt;</v>
      </c>
      <c r="H1629" s="2" t="str">
        <f>IFERROR(VLOOKUP($A1629,[1]products_2021_10_19_12_46_45!$A$3:$S$481,17,FALSE),"")</f>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
      <c r="I1629" s="2" t="str">
        <f>VLOOKUP($A1629,[1]products_2021_10_19_12_46_45!$A$3:$S$481,5,FALSE)</f>
        <v>Indumentaria militar</v>
      </c>
      <c r="J1629" s="2" t="str">
        <f>IFERROR(VLOOKUP($A1629,[1]products_2021_10_19_12_46_45!$A$3:$S$481,6,FALSE),"")</f>
        <v>Camperas Policiales y Seguridad Privada</v>
      </c>
      <c r="K1629" s="2" t="str">
        <f>IFERROR(VLOOKUP($A1629,[1]products_2021_10_19_12_46_45!$A$3:$S$481,7,FALSE),"")</f>
        <v/>
      </c>
      <c r="L1629" s="2" t="str">
        <f>IFERROR(VLOOKUP($A1629,[1]products_2021_10_19_12_46_45!$A$3:$S$481,8,FALSE),"")</f>
        <v/>
      </c>
      <c r="M1629" s="2" t="str">
        <f>IFERROR(VLOOKUP($A1629,[1]products_2021_10_19_12_46_45!$A$3:$S$481,9,FALSE),"")</f>
        <v/>
      </c>
      <c r="N1629" s="2">
        <f>IFERROR(VLOOKUP(C1629,[2]articulo!$A$1:$D$9000,4,FALSE),"")</f>
        <v>0</v>
      </c>
      <c r="O1629" s="2" t="str">
        <f>VLOOKUP($A1629,[1]products_2021_10_19_12_46_45!$A$3:$S$481,18,FALSE)</f>
        <v>https://rerda.com/6239/camperon-termico-camuflado-infanteria.jpg,https://rerda.com/6240/camperon-termico-camuflado-infanteria.jpg,https://rerda.com/6241/camperon-termico-camuflado-infanteria.jpg,https://rerda.com/6242/camperon-termico-camuflado-infanteria.jpg</v>
      </c>
      <c r="P1629" s="2">
        <f>IFERROR(VLOOKUP(B1629,[3]stock!$A$1:$B$9000,2,FALSE),"0")</f>
        <v>0</v>
      </c>
      <c r="Q1629" s="2">
        <f>VLOOKUP($A1629,[1]products_2021_10_19_12_46_45!$A$3:$S$481,11,FALSE)</f>
        <v>40</v>
      </c>
      <c r="R1629" s="2">
        <f>VLOOKUP($A1629,[1]products_2021_10_19_12_46_45!$A$3:$S$481,12,FALSE)</f>
        <v>40</v>
      </c>
      <c r="S1629" s="2">
        <f>VLOOKUP($A1629,[1]products_2021_10_19_12_46_45!$A$3:$S$481,13,FALSE)</f>
        <v>30</v>
      </c>
      <c r="T1629" s="2">
        <f>VLOOKUP($A1629,[1]products_2021_10_19_12_46_45!$A$3:$S$481,14,FALSE)</f>
        <v>1.5</v>
      </c>
      <c r="U1629" s="2"/>
      <c r="V1629" s="2"/>
      <c r="W1629" s="2"/>
      <c r="X1629" s="2"/>
      <c r="Y1629" s="2"/>
      <c r="Z1629" s="2"/>
      <c r="AA1629" s="2"/>
      <c r="AB1629" s="2"/>
      <c r="AC1629" s="2"/>
      <c r="AD1629" s="2"/>
      <c r="AE1629" s="2"/>
      <c r="AF1629" s="2"/>
      <c r="AG1629" s="2"/>
      <c r="AH1629" s="2"/>
      <c r="AI1629" s="2"/>
      <c r="AJ1629" s="2"/>
      <c r="AK1629" s="2"/>
      <c r="AL1629" s="2"/>
      <c r="AM1629" s="2"/>
      <c r="AN1629" s="2"/>
      <c r="AO1629" s="2"/>
      <c r="AP1629" s="2"/>
      <c r="AQ1629" s="2"/>
      <c r="AR1629" s="2"/>
      <c r="AS1629" s="2"/>
    </row>
    <row r="1630" spans="1:45" hidden="1" x14ac:dyDescent="0.25">
      <c r="A1630" s="2">
        <v>1173</v>
      </c>
      <c r="B1630" s="2">
        <v>510156303</v>
      </c>
      <c r="C1630" s="2">
        <f>VLOOKUP($A1630,[1]products_2021_10_19_12_46_45!$A$3:$S$481,3,FALSE)</f>
        <v>5101563</v>
      </c>
      <c r="D1630" s="2" t="str">
        <f>VLOOKUP($A1630,[1]products_2021_10_19_12_46_45!$A$3:$S$481,4,FALSE)</f>
        <v>Camperón Térmico Camuflado Infantería</v>
      </c>
      <c r="E1630" s="3" t="s">
        <v>48</v>
      </c>
      <c r="F1630" s="4"/>
      <c r="G1630" s="2" t="str">
        <f>VLOOKUP($A1630,[1]products_2021_10_19_12_46_45!$A$3:$S$481,16,FALSE)</f>
        <v>&lt;p&gt;Camperón térmico mimético camuflado de tipo táctico.&lt;/p&gt;</v>
      </c>
      <c r="H1630" s="2" t="str">
        <f>IFERROR(VLOOKUP($A1630,[1]products_2021_10_19_12_46_45!$A$3:$S$481,17,FALSE),"")</f>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
      <c r="I1630" s="2" t="str">
        <f>VLOOKUP($A1630,[1]products_2021_10_19_12_46_45!$A$3:$S$481,5,FALSE)</f>
        <v>Indumentaria militar</v>
      </c>
      <c r="J1630" s="2" t="str">
        <f>IFERROR(VLOOKUP($A1630,[1]products_2021_10_19_12_46_45!$A$3:$S$481,6,FALSE),"")</f>
        <v>Camperas Policiales y Seguridad Privada</v>
      </c>
      <c r="K1630" s="2" t="str">
        <f>IFERROR(VLOOKUP($A1630,[1]products_2021_10_19_12_46_45!$A$3:$S$481,7,FALSE),"")</f>
        <v/>
      </c>
      <c r="L1630" s="2" t="str">
        <f>IFERROR(VLOOKUP($A1630,[1]products_2021_10_19_12_46_45!$A$3:$S$481,8,FALSE),"")</f>
        <v/>
      </c>
      <c r="M1630" s="2" t="str">
        <f>IFERROR(VLOOKUP($A1630,[1]products_2021_10_19_12_46_45!$A$3:$S$481,9,FALSE),"")</f>
        <v/>
      </c>
      <c r="N1630" s="2">
        <f>IFERROR(VLOOKUP(C1630,[2]articulo!$A$1:$D$9000,4,FALSE),"")</f>
        <v>0</v>
      </c>
      <c r="O1630" s="2" t="str">
        <f>VLOOKUP($A1630,[1]products_2021_10_19_12_46_45!$A$3:$S$481,18,FALSE)</f>
        <v>https://rerda.com/6239/camperon-termico-camuflado-infanteria.jpg,https://rerda.com/6240/camperon-termico-camuflado-infanteria.jpg,https://rerda.com/6241/camperon-termico-camuflado-infanteria.jpg,https://rerda.com/6242/camperon-termico-camuflado-infanteria.jpg</v>
      </c>
      <c r="P1630" s="2">
        <f>IFERROR(VLOOKUP(B1630,[3]stock!$A$1:$B$9000,2,FALSE),"0")</f>
        <v>0</v>
      </c>
      <c r="Q1630" s="2">
        <f>VLOOKUP($A1630,[1]products_2021_10_19_12_46_45!$A$3:$S$481,11,FALSE)</f>
        <v>40</v>
      </c>
      <c r="R1630" s="2">
        <f>VLOOKUP($A1630,[1]products_2021_10_19_12_46_45!$A$3:$S$481,12,FALSE)</f>
        <v>40</v>
      </c>
      <c r="S1630" s="2">
        <f>VLOOKUP($A1630,[1]products_2021_10_19_12_46_45!$A$3:$S$481,13,FALSE)</f>
        <v>30</v>
      </c>
      <c r="T1630" s="2">
        <f>VLOOKUP($A1630,[1]products_2021_10_19_12_46_45!$A$3:$S$481,14,FALSE)</f>
        <v>1.5</v>
      </c>
      <c r="U1630" s="2"/>
      <c r="V1630" s="2"/>
      <c r="W1630" s="2"/>
      <c r="X1630" s="2"/>
      <c r="Y1630" s="2"/>
      <c r="Z1630" s="2"/>
      <c r="AA1630" s="2"/>
      <c r="AB1630" s="2"/>
      <c r="AC1630" s="2"/>
      <c r="AD1630" s="2"/>
      <c r="AE1630" s="2"/>
      <c r="AF1630" s="2"/>
      <c r="AG1630" s="2"/>
      <c r="AH1630" s="2"/>
      <c r="AI1630" s="2"/>
      <c r="AJ1630" s="2"/>
      <c r="AK1630" s="2"/>
      <c r="AL1630" s="2"/>
      <c r="AM1630" s="2"/>
      <c r="AN1630" s="2"/>
      <c r="AO1630" s="2"/>
      <c r="AP1630" s="2"/>
      <c r="AQ1630" s="2"/>
      <c r="AR1630" s="2"/>
      <c r="AS1630" s="2"/>
    </row>
    <row r="1631" spans="1:45" hidden="1" x14ac:dyDescent="0.25">
      <c r="A1631" s="2">
        <v>1173</v>
      </c>
      <c r="B1631" s="2">
        <v>510156304</v>
      </c>
      <c r="C1631" s="2">
        <f>VLOOKUP($A1631,[1]products_2021_10_19_12_46_45!$A$3:$S$481,3,FALSE)</f>
        <v>5101563</v>
      </c>
      <c r="D1631" s="2" t="str">
        <f>VLOOKUP($A1631,[1]products_2021_10_19_12_46_45!$A$3:$S$481,4,FALSE)</f>
        <v>Camperón Térmico Camuflado Infantería</v>
      </c>
      <c r="E1631" s="3" t="s">
        <v>49</v>
      </c>
      <c r="F1631" s="4"/>
      <c r="G1631" s="2" t="str">
        <f>VLOOKUP($A1631,[1]products_2021_10_19_12_46_45!$A$3:$S$481,16,FALSE)</f>
        <v>&lt;p&gt;Camperón térmico mimético camuflado de tipo táctico.&lt;/p&gt;</v>
      </c>
      <c r="H1631" s="2" t="str">
        <f>IFERROR(VLOOKUP($A1631,[1]products_2021_10_19_12_46_45!$A$3:$S$481,17,FALSE),"")</f>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
      <c r="I1631" s="2" t="str">
        <f>VLOOKUP($A1631,[1]products_2021_10_19_12_46_45!$A$3:$S$481,5,FALSE)</f>
        <v>Indumentaria militar</v>
      </c>
      <c r="J1631" s="2" t="str">
        <f>IFERROR(VLOOKUP($A1631,[1]products_2021_10_19_12_46_45!$A$3:$S$481,6,FALSE),"")</f>
        <v>Camperas Policiales y Seguridad Privada</v>
      </c>
      <c r="K1631" s="2" t="str">
        <f>IFERROR(VLOOKUP($A1631,[1]products_2021_10_19_12_46_45!$A$3:$S$481,7,FALSE),"")</f>
        <v/>
      </c>
      <c r="L1631" s="2" t="str">
        <f>IFERROR(VLOOKUP($A1631,[1]products_2021_10_19_12_46_45!$A$3:$S$481,8,FALSE),"")</f>
        <v/>
      </c>
      <c r="M1631" s="2" t="str">
        <f>IFERROR(VLOOKUP($A1631,[1]products_2021_10_19_12_46_45!$A$3:$S$481,9,FALSE),"")</f>
        <v/>
      </c>
      <c r="N1631" s="2">
        <f>IFERROR(VLOOKUP(C1631,[2]articulo!$A$1:$D$9000,4,FALSE),"")</f>
        <v>0</v>
      </c>
      <c r="O1631" s="2" t="str">
        <f>VLOOKUP($A1631,[1]products_2021_10_19_12_46_45!$A$3:$S$481,18,FALSE)</f>
        <v>https://rerda.com/6239/camperon-termico-camuflado-infanteria.jpg,https://rerda.com/6240/camperon-termico-camuflado-infanteria.jpg,https://rerda.com/6241/camperon-termico-camuflado-infanteria.jpg,https://rerda.com/6242/camperon-termico-camuflado-infanteria.jpg</v>
      </c>
      <c r="P1631" s="2">
        <f>IFERROR(VLOOKUP(B1631,[3]stock!$A$1:$B$9000,2,FALSE),"0")</f>
        <v>0</v>
      </c>
      <c r="Q1631" s="2">
        <f>VLOOKUP($A1631,[1]products_2021_10_19_12_46_45!$A$3:$S$481,11,FALSE)</f>
        <v>40</v>
      </c>
      <c r="R1631" s="2">
        <f>VLOOKUP($A1631,[1]products_2021_10_19_12_46_45!$A$3:$S$481,12,FALSE)</f>
        <v>40</v>
      </c>
      <c r="S1631" s="2">
        <f>VLOOKUP($A1631,[1]products_2021_10_19_12_46_45!$A$3:$S$481,13,FALSE)</f>
        <v>30</v>
      </c>
      <c r="T1631" s="2">
        <f>VLOOKUP($A1631,[1]products_2021_10_19_12_46_45!$A$3:$S$481,14,FALSE)</f>
        <v>1.5</v>
      </c>
      <c r="U1631" s="2"/>
      <c r="V1631" s="2"/>
      <c r="W1631" s="2"/>
      <c r="X1631" s="2"/>
      <c r="Y1631" s="2"/>
      <c r="Z1631" s="2"/>
      <c r="AA1631" s="2"/>
      <c r="AB1631" s="2"/>
      <c r="AC1631" s="2"/>
      <c r="AD1631" s="2"/>
      <c r="AE1631" s="2"/>
      <c r="AF1631" s="2"/>
      <c r="AG1631" s="2"/>
      <c r="AH1631" s="2"/>
      <c r="AI1631" s="2"/>
      <c r="AJ1631" s="2"/>
      <c r="AK1631" s="2"/>
      <c r="AL1631" s="2"/>
      <c r="AM1631" s="2"/>
      <c r="AN1631" s="2"/>
      <c r="AO1631" s="2"/>
      <c r="AP1631" s="2"/>
      <c r="AQ1631" s="2"/>
      <c r="AR1631" s="2"/>
      <c r="AS1631" s="2"/>
    </row>
    <row r="1632" spans="1:45" hidden="1" x14ac:dyDescent="0.25">
      <c r="A1632" s="2">
        <v>1173</v>
      </c>
      <c r="B1632" s="2">
        <v>510156305</v>
      </c>
      <c r="C1632" s="2">
        <f>VLOOKUP($A1632,[1]products_2021_10_19_12_46_45!$A$3:$S$481,3,FALSE)</f>
        <v>5101563</v>
      </c>
      <c r="D1632" s="2" t="str">
        <f>VLOOKUP($A1632,[1]products_2021_10_19_12_46_45!$A$3:$S$481,4,FALSE)</f>
        <v>Camperón Térmico Camuflado Infantería</v>
      </c>
      <c r="E1632" s="3" t="s">
        <v>50</v>
      </c>
      <c r="F1632" s="4"/>
      <c r="G1632" s="2" t="str">
        <f>VLOOKUP($A1632,[1]products_2021_10_19_12_46_45!$A$3:$S$481,16,FALSE)</f>
        <v>&lt;p&gt;Camperón térmico mimético camuflado de tipo táctico.&lt;/p&gt;</v>
      </c>
      <c r="H1632" s="2" t="str">
        <f>IFERROR(VLOOKUP($A1632,[1]products_2021_10_19_12_46_45!$A$3:$S$481,17,FALSE),"")</f>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
      <c r="I1632" s="2" t="str">
        <f>VLOOKUP($A1632,[1]products_2021_10_19_12_46_45!$A$3:$S$481,5,FALSE)</f>
        <v>Indumentaria militar</v>
      </c>
      <c r="J1632" s="2" t="str">
        <f>IFERROR(VLOOKUP($A1632,[1]products_2021_10_19_12_46_45!$A$3:$S$481,6,FALSE),"")</f>
        <v>Camperas Policiales y Seguridad Privada</v>
      </c>
      <c r="K1632" s="2" t="str">
        <f>IFERROR(VLOOKUP($A1632,[1]products_2021_10_19_12_46_45!$A$3:$S$481,7,FALSE),"")</f>
        <v/>
      </c>
      <c r="L1632" s="2" t="str">
        <f>IFERROR(VLOOKUP($A1632,[1]products_2021_10_19_12_46_45!$A$3:$S$481,8,FALSE),"")</f>
        <v/>
      </c>
      <c r="M1632" s="2" t="str">
        <f>IFERROR(VLOOKUP($A1632,[1]products_2021_10_19_12_46_45!$A$3:$S$481,9,FALSE),"")</f>
        <v/>
      </c>
      <c r="N1632" s="2">
        <f>IFERROR(VLOOKUP(C1632,[2]articulo!$A$1:$D$9000,4,FALSE),"")</f>
        <v>0</v>
      </c>
      <c r="O1632" s="2" t="str">
        <f>VLOOKUP($A1632,[1]products_2021_10_19_12_46_45!$A$3:$S$481,18,FALSE)</f>
        <v>https://rerda.com/6239/camperon-termico-camuflado-infanteria.jpg,https://rerda.com/6240/camperon-termico-camuflado-infanteria.jpg,https://rerda.com/6241/camperon-termico-camuflado-infanteria.jpg,https://rerda.com/6242/camperon-termico-camuflado-infanteria.jpg</v>
      </c>
      <c r="P1632" s="2">
        <f>IFERROR(VLOOKUP(B1632,[3]stock!$A$1:$B$9000,2,FALSE),"0")</f>
        <v>0</v>
      </c>
      <c r="Q1632" s="2">
        <f>VLOOKUP($A1632,[1]products_2021_10_19_12_46_45!$A$3:$S$481,11,FALSE)</f>
        <v>40</v>
      </c>
      <c r="R1632" s="2">
        <f>VLOOKUP($A1632,[1]products_2021_10_19_12_46_45!$A$3:$S$481,12,FALSE)</f>
        <v>40</v>
      </c>
      <c r="S1632" s="2">
        <f>VLOOKUP($A1632,[1]products_2021_10_19_12_46_45!$A$3:$S$481,13,FALSE)</f>
        <v>30</v>
      </c>
      <c r="T1632" s="2">
        <f>VLOOKUP($A1632,[1]products_2021_10_19_12_46_45!$A$3:$S$481,14,FALSE)</f>
        <v>1.5</v>
      </c>
      <c r="U1632" s="2"/>
      <c r="V1632" s="2"/>
      <c r="W1632" s="2"/>
      <c r="X1632" s="2"/>
      <c r="Y1632" s="2"/>
      <c r="Z1632" s="2"/>
      <c r="AA1632" s="2"/>
      <c r="AB1632" s="2"/>
      <c r="AC1632" s="2"/>
      <c r="AD1632" s="2"/>
      <c r="AE1632" s="2"/>
      <c r="AF1632" s="2"/>
      <c r="AG1632" s="2"/>
      <c r="AH1632" s="2"/>
      <c r="AI1632" s="2"/>
      <c r="AJ1632" s="2"/>
      <c r="AK1632" s="2"/>
      <c r="AL1632" s="2"/>
      <c r="AM1632" s="2"/>
      <c r="AN1632" s="2"/>
      <c r="AO1632" s="2"/>
      <c r="AP1632" s="2"/>
      <c r="AQ1632" s="2"/>
      <c r="AR1632" s="2"/>
      <c r="AS1632" s="2"/>
    </row>
    <row r="1633" spans="1:45" hidden="1" x14ac:dyDescent="0.25">
      <c r="A1633" s="2">
        <v>1173</v>
      </c>
      <c r="B1633" s="2">
        <v>510156306</v>
      </c>
      <c r="C1633" s="2">
        <f>VLOOKUP($A1633,[1]products_2021_10_19_12_46_45!$A$3:$S$481,3,FALSE)</f>
        <v>5101563</v>
      </c>
      <c r="D1633" s="2" t="str">
        <f>VLOOKUP($A1633,[1]products_2021_10_19_12_46_45!$A$3:$S$481,4,FALSE)</f>
        <v>Camperón Térmico Camuflado Infantería</v>
      </c>
      <c r="E1633" s="3" t="s">
        <v>51</v>
      </c>
      <c r="F1633" s="4"/>
      <c r="G1633" s="2" t="str">
        <f>VLOOKUP($A1633,[1]products_2021_10_19_12_46_45!$A$3:$S$481,16,FALSE)</f>
        <v>&lt;p&gt;Camperón térmico mimético camuflado de tipo táctico.&lt;/p&gt;</v>
      </c>
      <c r="H1633" s="2" t="str">
        <f>IFERROR(VLOOKUP($A1633,[1]products_2021_10_19_12_46_45!$A$3:$S$481,17,FALSE),"")</f>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
      <c r="I1633" s="2" t="str">
        <f>VLOOKUP($A1633,[1]products_2021_10_19_12_46_45!$A$3:$S$481,5,FALSE)</f>
        <v>Indumentaria militar</v>
      </c>
      <c r="J1633" s="2" t="str">
        <f>IFERROR(VLOOKUP($A1633,[1]products_2021_10_19_12_46_45!$A$3:$S$481,6,FALSE),"")</f>
        <v>Camperas Policiales y Seguridad Privada</v>
      </c>
      <c r="K1633" s="2" t="str">
        <f>IFERROR(VLOOKUP($A1633,[1]products_2021_10_19_12_46_45!$A$3:$S$481,7,FALSE),"")</f>
        <v/>
      </c>
      <c r="L1633" s="2" t="str">
        <f>IFERROR(VLOOKUP($A1633,[1]products_2021_10_19_12_46_45!$A$3:$S$481,8,FALSE),"")</f>
        <v/>
      </c>
      <c r="M1633" s="2" t="str">
        <f>IFERROR(VLOOKUP($A1633,[1]products_2021_10_19_12_46_45!$A$3:$S$481,9,FALSE),"")</f>
        <v/>
      </c>
      <c r="N1633" s="2">
        <f>IFERROR(VLOOKUP(C1633,[2]articulo!$A$1:$D$9000,4,FALSE),"")</f>
        <v>0</v>
      </c>
      <c r="O1633" s="2" t="str">
        <f>VLOOKUP($A1633,[1]products_2021_10_19_12_46_45!$A$3:$S$481,18,FALSE)</f>
        <v>https://rerda.com/6239/camperon-termico-camuflado-infanteria.jpg,https://rerda.com/6240/camperon-termico-camuflado-infanteria.jpg,https://rerda.com/6241/camperon-termico-camuflado-infanteria.jpg,https://rerda.com/6242/camperon-termico-camuflado-infanteria.jpg</v>
      </c>
      <c r="P1633" s="2">
        <f>IFERROR(VLOOKUP(B1633,[3]stock!$A$1:$B$9000,2,FALSE),"0")</f>
        <v>0</v>
      </c>
      <c r="Q1633" s="2">
        <f>VLOOKUP($A1633,[1]products_2021_10_19_12_46_45!$A$3:$S$481,11,FALSE)</f>
        <v>40</v>
      </c>
      <c r="R1633" s="2">
        <f>VLOOKUP($A1633,[1]products_2021_10_19_12_46_45!$A$3:$S$481,12,FALSE)</f>
        <v>40</v>
      </c>
      <c r="S1633" s="2">
        <f>VLOOKUP($A1633,[1]products_2021_10_19_12_46_45!$A$3:$S$481,13,FALSE)</f>
        <v>30</v>
      </c>
      <c r="T1633" s="2">
        <f>VLOOKUP($A1633,[1]products_2021_10_19_12_46_45!$A$3:$S$481,14,FALSE)</f>
        <v>1.5</v>
      </c>
      <c r="U1633" s="2"/>
      <c r="V1633" s="2"/>
      <c r="W1633" s="2"/>
      <c r="X1633" s="2"/>
      <c r="Y1633" s="2"/>
      <c r="Z1633" s="2"/>
      <c r="AA1633" s="2"/>
      <c r="AB1633" s="2"/>
      <c r="AC1633" s="2"/>
      <c r="AD1633" s="2"/>
      <c r="AE1633" s="2"/>
      <c r="AF1633" s="2"/>
      <c r="AG1633" s="2"/>
      <c r="AH1633" s="2"/>
      <c r="AI1633" s="2"/>
      <c r="AJ1633" s="2"/>
      <c r="AK1633" s="2"/>
      <c r="AL1633" s="2"/>
      <c r="AM1633" s="2"/>
      <c r="AN1633" s="2"/>
      <c r="AO1633" s="2"/>
      <c r="AP1633" s="2"/>
      <c r="AQ1633" s="2"/>
      <c r="AR1633" s="2"/>
      <c r="AS1633" s="2"/>
    </row>
    <row r="1634" spans="1:45" hidden="1" x14ac:dyDescent="0.25">
      <c r="A1634" s="2">
        <v>1173</v>
      </c>
      <c r="B1634" s="2">
        <v>510156307</v>
      </c>
      <c r="C1634" s="2">
        <f>VLOOKUP($A1634,[1]products_2021_10_19_12_46_45!$A$3:$S$481,3,FALSE)</f>
        <v>5101563</v>
      </c>
      <c r="D1634" s="2" t="str">
        <f>VLOOKUP($A1634,[1]products_2021_10_19_12_46_45!$A$3:$S$481,4,FALSE)</f>
        <v>Camperón Térmico Camuflado Infantería</v>
      </c>
      <c r="E1634" s="3" t="s">
        <v>57</v>
      </c>
      <c r="F1634" s="4"/>
      <c r="G1634" s="2" t="str">
        <f>VLOOKUP($A1634,[1]products_2021_10_19_12_46_45!$A$3:$S$481,16,FALSE)</f>
        <v>&lt;p&gt;Camperón térmico mimético camuflado de tipo táctico.&lt;/p&gt;</v>
      </c>
      <c r="H1634" s="2" t="str">
        <f>IFERROR(VLOOKUP($A1634,[1]products_2021_10_19_12_46_45!$A$3:$S$481,17,FALSE),"")</f>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
      <c r="I1634" s="2" t="str">
        <f>VLOOKUP($A1634,[1]products_2021_10_19_12_46_45!$A$3:$S$481,5,FALSE)</f>
        <v>Indumentaria militar</v>
      </c>
      <c r="J1634" s="2" t="str">
        <f>IFERROR(VLOOKUP($A1634,[1]products_2021_10_19_12_46_45!$A$3:$S$481,6,FALSE),"")</f>
        <v>Camperas Policiales y Seguridad Privada</v>
      </c>
      <c r="K1634" s="2" t="str">
        <f>IFERROR(VLOOKUP($A1634,[1]products_2021_10_19_12_46_45!$A$3:$S$481,7,FALSE),"")</f>
        <v/>
      </c>
      <c r="L1634" s="2" t="str">
        <f>IFERROR(VLOOKUP($A1634,[1]products_2021_10_19_12_46_45!$A$3:$S$481,8,FALSE),"")</f>
        <v/>
      </c>
      <c r="M1634" s="2" t="str">
        <f>IFERROR(VLOOKUP($A1634,[1]products_2021_10_19_12_46_45!$A$3:$S$481,9,FALSE),"")</f>
        <v/>
      </c>
      <c r="N1634" s="2">
        <f>IFERROR(VLOOKUP(C1634,[2]articulo!$A$1:$D$9000,4,FALSE),"")</f>
        <v>0</v>
      </c>
      <c r="O1634" s="2" t="str">
        <f>VLOOKUP($A1634,[1]products_2021_10_19_12_46_45!$A$3:$S$481,18,FALSE)</f>
        <v>https://rerda.com/6239/camperon-termico-camuflado-infanteria.jpg,https://rerda.com/6240/camperon-termico-camuflado-infanteria.jpg,https://rerda.com/6241/camperon-termico-camuflado-infanteria.jpg,https://rerda.com/6242/camperon-termico-camuflado-infanteria.jpg</v>
      </c>
      <c r="P1634" s="2">
        <f>IFERROR(VLOOKUP(B1634,[3]stock!$A$1:$B$9000,2,FALSE),"0")</f>
        <v>0</v>
      </c>
      <c r="Q1634" s="2">
        <f>VLOOKUP($A1634,[1]products_2021_10_19_12_46_45!$A$3:$S$481,11,FALSE)</f>
        <v>40</v>
      </c>
      <c r="R1634" s="2">
        <f>VLOOKUP($A1634,[1]products_2021_10_19_12_46_45!$A$3:$S$481,12,FALSE)</f>
        <v>40</v>
      </c>
      <c r="S1634" s="2">
        <f>VLOOKUP($A1634,[1]products_2021_10_19_12_46_45!$A$3:$S$481,13,FALSE)</f>
        <v>30</v>
      </c>
      <c r="T1634" s="2">
        <f>VLOOKUP($A1634,[1]products_2021_10_19_12_46_45!$A$3:$S$481,14,FALSE)</f>
        <v>1.5</v>
      </c>
      <c r="U1634" s="2"/>
      <c r="V1634" s="2"/>
      <c r="W1634" s="2"/>
      <c r="X1634" s="2"/>
      <c r="Y1634" s="2"/>
      <c r="Z1634" s="2"/>
      <c r="AA1634" s="2"/>
      <c r="AB1634" s="2"/>
      <c r="AC1634" s="2"/>
      <c r="AD1634" s="2"/>
      <c r="AE1634" s="2"/>
      <c r="AF1634" s="2"/>
      <c r="AG1634" s="2"/>
      <c r="AH1634" s="2"/>
      <c r="AI1634" s="2"/>
      <c r="AJ1634" s="2"/>
      <c r="AK1634" s="2"/>
      <c r="AL1634" s="2"/>
      <c r="AM1634" s="2"/>
      <c r="AN1634" s="2"/>
      <c r="AO1634" s="2"/>
      <c r="AP1634" s="2"/>
      <c r="AQ1634" s="2"/>
      <c r="AR1634" s="2"/>
      <c r="AS1634" s="2"/>
    </row>
    <row r="1635" spans="1:45" hidden="1" x14ac:dyDescent="0.25">
      <c r="A1635" s="2">
        <v>1162</v>
      </c>
      <c r="B1635" s="2">
        <v>510156501</v>
      </c>
      <c r="C1635" s="2">
        <f>VLOOKUP($A1635,[1]products_2021_10_19_12_46_45!$A$3:$S$481,3,FALSE)</f>
        <v>5101565</v>
      </c>
      <c r="D1635" s="2" t="str">
        <f>VLOOKUP($A1635,[1]products_2021_10_19_12_46_45!$A$3:$S$481,4,FALSE)</f>
        <v>Camperón Térmico Camuflado Multicam</v>
      </c>
      <c r="E1635" s="3" t="s">
        <v>46</v>
      </c>
      <c r="F1635" s="4"/>
      <c r="G1635" s="2" t="str">
        <f>VLOOKUP($A1635,[1]products_2021_10_19_12_46_45!$A$3:$S$481,16,FALSE)</f>
        <v>Camperón térmico mimético camuflado de tipo táctico.</v>
      </c>
      <c r="H1635" s="2" t="str">
        <f>IFERROR(VLOOKUP($A1635,[1]products_2021_10_19_12_46_45!$A$3:$S$481,17,FALSE),"")</f>
        <v>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v>
      </c>
      <c r="I1635" s="2" t="str">
        <f>VLOOKUP($A1635,[1]products_2021_10_19_12_46_45!$A$3:$S$481,5,FALSE)</f>
        <v>Indumentaria militar</v>
      </c>
      <c r="J1635" s="2" t="str">
        <f>IFERROR(VLOOKUP($A1635,[1]products_2021_10_19_12_46_45!$A$3:$S$481,6,FALSE),"")</f>
        <v>Camperas Policiales y Seguridad Privada</v>
      </c>
      <c r="K1635" s="2" t="str">
        <f>IFERROR(VLOOKUP($A1635,[1]products_2021_10_19_12_46_45!$A$3:$S$481,7,FALSE),"")</f>
        <v/>
      </c>
      <c r="L1635" s="2" t="str">
        <f>IFERROR(VLOOKUP($A1635,[1]products_2021_10_19_12_46_45!$A$3:$S$481,8,FALSE),"")</f>
        <v/>
      </c>
      <c r="M1635" s="2" t="str">
        <f>IFERROR(VLOOKUP($A1635,[1]products_2021_10_19_12_46_45!$A$3:$S$481,9,FALSE),"")</f>
        <v/>
      </c>
      <c r="N1635" s="2">
        <f>IFERROR(VLOOKUP(C1635,[2]articulo!$A$1:$D$9000,4,FALSE),"")</f>
        <v>9282</v>
      </c>
      <c r="O1635" s="2" t="str">
        <f>VLOOKUP($A1635,[1]products_2021_10_19_12_46_45!$A$3:$S$481,18,FALSE)</f>
        <v>https://rerda.com/6206/camperon-termico-camuflado-multicam.jpg,https://rerda.com/6207/camperon-termico-camuflado-multicam.jpg,https://rerda.com/6208/camperon-termico-camuflado-multicam.jpg,https://rerda.com/6210/camperon-termico-camuflado-multicam.jpg,https://rerda.com/6209/camperon-termico-camuflado-multicam.jpg</v>
      </c>
      <c r="P1635" s="2">
        <f>IFERROR(VLOOKUP(B1635,[3]stock!$A$1:$B$9000,2,FALSE),"0")</f>
        <v>0</v>
      </c>
      <c r="Q1635" s="2">
        <f>VLOOKUP($A1635,[1]products_2021_10_19_12_46_45!$A$3:$S$481,11,FALSE)</f>
        <v>40</v>
      </c>
      <c r="R1635" s="2">
        <f>VLOOKUP($A1635,[1]products_2021_10_19_12_46_45!$A$3:$S$481,12,FALSE)</f>
        <v>40</v>
      </c>
      <c r="S1635" s="2">
        <f>VLOOKUP($A1635,[1]products_2021_10_19_12_46_45!$A$3:$S$481,13,FALSE)</f>
        <v>30</v>
      </c>
      <c r="T1635" s="2">
        <f>VLOOKUP($A1635,[1]products_2021_10_19_12_46_45!$A$3:$S$481,14,FALSE)</f>
        <v>1.5</v>
      </c>
      <c r="U1635" s="2"/>
      <c r="V1635" s="2"/>
      <c r="W1635" s="2"/>
      <c r="X1635" s="2"/>
      <c r="Y1635" s="2"/>
      <c r="Z1635" s="2"/>
      <c r="AA1635" s="2"/>
      <c r="AB1635" s="2"/>
      <c r="AC1635" s="2"/>
      <c r="AD1635" s="2"/>
      <c r="AE1635" s="2"/>
      <c r="AF1635" s="2"/>
      <c r="AG1635" s="2"/>
      <c r="AH1635" s="2"/>
      <c r="AI1635" s="2"/>
      <c r="AJ1635" s="2"/>
      <c r="AK1635" s="2"/>
      <c r="AL1635" s="2"/>
      <c r="AM1635" s="2"/>
      <c r="AN1635" s="2"/>
      <c r="AO1635" s="2"/>
      <c r="AP1635" s="2"/>
      <c r="AQ1635" s="2"/>
      <c r="AR1635" s="2"/>
      <c r="AS1635" s="2"/>
    </row>
    <row r="1636" spans="1:45" hidden="1" x14ac:dyDescent="0.25">
      <c r="A1636" s="2">
        <v>1162</v>
      </c>
      <c r="B1636" s="2">
        <v>510156502</v>
      </c>
      <c r="C1636" s="2">
        <f>VLOOKUP($A1636,[1]products_2021_10_19_12_46_45!$A$3:$S$481,3,FALSE)</f>
        <v>5101565</v>
      </c>
      <c r="D1636" s="2" t="str">
        <f>VLOOKUP($A1636,[1]products_2021_10_19_12_46_45!$A$3:$S$481,4,FALSE)</f>
        <v>Camperón Térmico Camuflado Multicam</v>
      </c>
      <c r="E1636" s="3" t="s">
        <v>47</v>
      </c>
      <c r="F1636" s="4"/>
      <c r="G1636" s="2" t="str">
        <f>VLOOKUP($A1636,[1]products_2021_10_19_12_46_45!$A$3:$S$481,16,FALSE)</f>
        <v>Camperón térmico mimético camuflado de tipo táctico.</v>
      </c>
      <c r="H1636" s="2" t="str">
        <f>IFERROR(VLOOKUP($A1636,[1]products_2021_10_19_12_46_45!$A$3:$S$481,17,FALSE),"")</f>
        <v>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v>
      </c>
      <c r="I1636" s="2" t="str">
        <f>VLOOKUP($A1636,[1]products_2021_10_19_12_46_45!$A$3:$S$481,5,FALSE)</f>
        <v>Indumentaria militar</v>
      </c>
      <c r="J1636" s="2" t="str">
        <f>IFERROR(VLOOKUP($A1636,[1]products_2021_10_19_12_46_45!$A$3:$S$481,6,FALSE),"")</f>
        <v>Camperas Policiales y Seguridad Privada</v>
      </c>
      <c r="K1636" s="2" t="str">
        <f>IFERROR(VLOOKUP($A1636,[1]products_2021_10_19_12_46_45!$A$3:$S$481,7,FALSE),"")</f>
        <v/>
      </c>
      <c r="L1636" s="2" t="str">
        <f>IFERROR(VLOOKUP($A1636,[1]products_2021_10_19_12_46_45!$A$3:$S$481,8,FALSE),"")</f>
        <v/>
      </c>
      <c r="M1636" s="2" t="str">
        <f>IFERROR(VLOOKUP($A1636,[1]products_2021_10_19_12_46_45!$A$3:$S$481,9,FALSE),"")</f>
        <v/>
      </c>
      <c r="N1636" s="2">
        <f>IFERROR(VLOOKUP(C1636,[2]articulo!$A$1:$D$9000,4,FALSE),"")</f>
        <v>9282</v>
      </c>
      <c r="O1636" s="2" t="str">
        <f>VLOOKUP($A1636,[1]products_2021_10_19_12_46_45!$A$3:$S$481,18,FALSE)</f>
        <v>https://rerda.com/6206/camperon-termico-camuflado-multicam.jpg,https://rerda.com/6207/camperon-termico-camuflado-multicam.jpg,https://rerda.com/6208/camperon-termico-camuflado-multicam.jpg,https://rerda.com/6210/camperon-termico-camuflado-multicam.jpg,https://rerda.com/6209/camperon-termico-camuflado-multicam.jpg</v>
      </c>
      <c r="P1636" s="2">
        <f>IFERROR(VLOOKUP(B1636,[3]stock!$A$1:$B$9000,2,FALSE),"0")</f>
        <v>0</v>
      </c>
      <c r="Q1636" s="2">
        <f>VLOOKUP($A1636,[1]products_2021_10_19_12_46_45!$A$3:$S$481,11,FALSE)</f>
        <v>40</v>
      </c>
      <c r="R1636" s="2">
        <f>VLOOKUP($A1636,[1]products_2021_10_19_12_46_45!$A$3:$S$481,12,FALSE)</f>
        <v>40</v>
      </c>
      <c r="S1636" s="2">
        <f>VLOOKUP($A1636,[1]products_2021_10_19_12_46_45!$A$3:$S$481,13,FALSE)</f>
        <v>30</v>
      </c>
      <c r="T1636" s="2">
        <f>VLOOKUP($A1636,[1]products_2021_10_19_12_46_45!$A$3:$S$481,14,FALSE)</f>
        <v>1.5</v>
      </c>
      <c r="U1636" s="2"/>
      <c r="V1636" s="2"/>
      <c r="W1636" s="2"/>
      <c r="X1636" s="2"/>
      <c r="Y1636" s="2"/>
      <c r="Z1636" s="2"/>
      <c r="AA1636" s="2"/>
      <c r="AB1636" s="2"/>
      <c r="AC1636" s="2"/>
      <c r="AD1636" s="2"/>
      <c r="AE1636" s="2"/>
      <c r="AF1636" s="2"/>
      <c r="AG1636" s="2"/>
      <c r="AH1636" s="2"/>
      <c r="AI1636" s="2"/>
      <c r="AJ1636" s="2"/>
      <c r="AK1636" s="2"/>
      <c r="AL1636" s="2"/>
      <c r="AM1636" s="2"/>
      <c r="AN1636" s="2"/>
      <c r="AO1636" s="2"/>
      <c r="AP1636" s="2"/>
      <c r="AQ1636" s="2"/>
      <c r="AR1636" s="2"/>
      <c r="AS1636" s="2"/>
    </row>
    <row r="1637" spans="1:45" hidden="1" x14ac:dyDescent="0.25">
      <c r="A1637" s="2">
        <v>1162</v>
      </c>
      <c r="B1637" s="2">
        <v>510156503</v>
      </c>
      <c r="C1637" s="2">
        <f>VLOOKUP($A1637,[1]products_2021_10_19_12_46_45!$A$3:$S$481,3,FALSE)</f>
        <v>5101565</v>
      </c>
      <c r="D1637" s="2" t="str">
        <f>VLOOKUP($A1637,[1]products_2021_10_19_12_46_45!$A$3:$S$481,4,FALSE)</f>
        <v>Camperón Térmico Camuflado Multicam</v>
      </c>
      <c r="E1637" s="3" t="s">
        <v>48</v>
      </c>
      <c r="F1637" s="4"/>
      <c r="G1637" s="2" t="str">
        <f>VLOOKUP($A1637,[1]products_2021_10_19_12_46_45!$A$3:$S$481,16,FALSE)</f>
        <v>Camperón térmico mimético camuflado de tipo táctico.</v>
      </c>
      <c r="H1637" s="2" t="str">
        <f>IFERROR(VLOOKUP($A1637,[1]products_2021_10_19_12_46_45!$A$3:$S$481,17,FALSE),"")</f>
        <v>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v>
      </c>
      <c r="I1637" s="2" t="str">
        <f>VLOOKUP($A1637,[1]products_2021_10_19_12_46_45!$A$3:$S$481,5,FALSE)</f>
        <v>Indumentaria militar</v>
      </c>
      <c r="J1637" s="2" t="str">
        <f>IFERROR(VLOOKUP($A1637,[1]products_2021_10_19_12_46_45!$A$3:$S$481,6,FALSE),"")</f>
        <v>Camperas Policiales y Seguridad Privada</v>
      </c>
      <c r="K1637" s="2" t="str">
        <f>IFERROR(VLOOKUP($A1637,[1]products_2021_10_19_12_46_45!$A$3:$S$481,7,FALSE),"")</f>
        <v/>
      </c>
      <c r="L1637" s="2" t="str">
        <f>IFERROR(VLOOKUP($A1637,[1]products_2021_10_19_12_46_45!$A$3:$S$481,8,FALSE),"")</f>
        <v/>
      </c>
      <c r="M1637" s="2" t="str">
        <f>IFERROR(VLOOKUP($A1637,[1]products_2021_10_19_12_46_45!$A$3:$S$481,9,FALSE),"")</f>
        <v/>
      </c>
      <c r="N1637" s="2">
        <f>IFERROR(VLOOKUP(C1637,[2]articulo!$A$1:$D$9000,4,FALSE),"")</f>
        <v>9282</v>
      </c>
      <c r="O1637" s="2" t="str">
        <f>VLOOKUP($A1637,[1]products_2021_10_19_12_46_45!$A$3:$S$481,18,FALSE)</f>
        <v>https://rerda.com/6206/camperon-termico-camuflado-multicam.jpg,https://rerda.com/6207/camperon-termico-camuflado-multicam.jpg,https://rerda.com/6208/camperon-termico-camuflado-multicam.jpg,https://rerda.com/6210/camperon-termico-camuflado-multicam.jpg,https://rerda.com/6209/camperon-termico-camuflado-multicam.jpg</v>
      </c>
      <c r="P1637" s="2">
        <f>IFERROR(VLOOKUP(B1637,[3]stock!$A$1:$B$9000,2,FALSE),"0")</f>
        <v>0</v>
      </c>
      <c r="Q1637" s="2">
        <f>VLOOKUP($A1637,[1]products_2021_10_19_12_46_45!$A$3:$S$481,11,FALSE)</f>
        <v>40</v>
      </c>
      <c r="R1637" s="2">
        <f>VLOOKUP($A1637,[1]products_2021_10_19_12_46_45!$A$3:$S$481,12,FALSE)</f>
        <v>40</v>
      </c>
      <c r="S1637" s="2">
        <f>VLOOKUP($A1637,[1]products_2021_10_19_12_46_45!$A$3:$S$481,13,FALSE)</f>
        <v>30</v>
      </c>
      <c r="T1637" s="2">
        <f>VLOOKUP($A1637,[1]products_2021_10_19_12_46_45!$A$3:$S$481,14,FALSE)</f>
        <v>1.5</v>
      </c>
      <c r="U1637" s="2"/>
      <c r="V1637" s="2"/>
      <c r="W1637" s="2"/>
      <c r="X1637" s="2"/>
      <c r="Y1637" s="2"/>
      <c r="Z1637" s="2"/>
      <c r="AA1637" s="2"/>
      <c r="AB1637" s="2"/>
      <c r="AC1637" s="2"/>
      <c r="AD1637" s="2"/>
      <c r="AE1637" s="2"/>
      <c r="AF1637" s="2"/>
      <c r="AG1637" s="2"/>
      <c r="AH1637" s="2"/>
      <c r="AI1637" s="2"/>
      <c r="AJ1637" s="2"/>
      <c r="AK1637" s="2"/>
      <c r="AL1637" s="2"/>
      <c r="AM1637" s="2"/>
      <c r="AN1637" s="2"/>
      <c r="AO1637" s="2"/>
      <c r="AP1637" s="2"/>
      <c r="AQ1637" s="2"/>
      <c r="AR1637" s="2"/>
      <c r="AS1637" s="2"/>
    </row>
    <row r="1638" spans="1:45" hidden="1" x14ac:dyDescent="0.25">
      <c r="A1638" s="2">
        <v>1162</v>
      </c>
      <c r="B1638" s="2">
        <v>510156504</v>
      </c>
      <c r="C1638" s="2">
        <f>VLOOKUP($A1638,[1]products_2021_10_19_12_46_45!$A$3:$S$481,3,FALSE)</f>
        <v>5101565</v>
      </c>
      <c r="D1638" s="2" t="str">
        <f>VLOOKUP($A1638,[1]products_2021_10_19_12_46_45!$A$3:$S$481,4,FALSE)</f>
        <v>Camperón Térmico Camuflado Multicam</v>
      </c>
      <c r="E1638" s="3" t="s">
        <v>49</v>
      </c>
      <c r="F1638" s="4"/>
      <c r="G1638" s="2" t="str">
        <f>VLOOKUP($A1638,[1]products_2021_10_19_12_46_45!$A$3:$S$481,16,FALSE)</f>
        <v>Camperón térmico mimético camuflado de tipo táctico.</v>
      </c>
      <c r="H1638" s="2" t="str">
        <f>IFERROR(VLOOKUP($A1638,[1]products_2021_10_19_12_46_45!$A$3:$S$481,17,FALSE),"")</f>
        <v>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v>
      </c>
      <c r="I1638" s="2" t="str">
        <f>VLOOKUP($A1638,[1]products_2021_10_19_12_46_45!$A$3:$S$481,5,FALSE)</f>
        <v>Indumentaria militar</v>
      </c>
      <c r="J1638" s="2" t="str">
        <f>IFERROR(VLOOKUP($A1638,[1]products_2021_10_19_12_46_45!$A$3:$S$481,6,FALSE),"")</f>
        <v>Camperas Policiales y Seguridad Privada</v>
      </c>
      <c r="K1638" s="2" t="str">
        <f>IFERROR(VLOOKUP($A1638,[1]products_2021_10_19_12_46_45!$A$3:$S$481,7,FALSE),"")</f>
        <v/>
      </c>
      <c r="L1638" s="2" t="str">
        <f>IFERROR(VLOOKUP($A1638,[1]products_2021_10_19_12_46_45!$A$3:$S$481,8,FALSE),"")</f>
        <v/>
      </c>
      <c r="M1638" s="2" t="str">
        <f>IFERROR(VLOOKUP($A1638,[1]products_2021_10_19_12_46_45!$A$3:$S$481,9,FALSE),"")</f>
        <v/>
      </c>
      <c r="N1638" s="2">
        <f>IFERROR(VLOOKUP(C1638,[2]articulo!$A$1:$D$9000,4,FALSE),"")</f>
        <v>9282</v>
      </c>
      <c r="O1638" s="2" t="str">
        <f>VLOOKUP($A1638,[1]products_2021_10_19_12_46_45!$A$3:$S$481,18,FALSE)</f>
        <v>https://rerda.com/6206/camperon-termico-camuflado-multicam.jpg,https://rerda.com/6207/camperon-termico-camuflado-multicam.jpg,https://rerda.com/6208/camperon-termico-camuflado-multicam.jpg,https://rerda.com/6210/camperon-termico-camuflado-multicam.jpg,https://rerda.com/6209/camperon-termico-camuflado-multicam.jpg</v>
      </c>
      <c r="P1638" s="2">
        <f>IFERROR(VLOOKUP(B1638,[3]stock!$A$1:$B$9000,2,FALSE),"0")</f>
        <v>0</v>
      </c>
      <c r="Q1638" s="2">
        <f>VLOOKUP($A1638,[1]products_2021_10_19_12_46_45!$A$3:$S$481,11,FALSE)</f>
        <v>40</v>
      </c>
      <c r="R1638" s="2">
        <f>VLOOKUP($A1638,[1]products_2021_10_19_12_46_45!$A$3:$S$481,12,FALSE)</f>
        <v>40</v>
      </c>
      <c r="S1638" s="2">
        <f>VLOOKUP($A1638,[1]products_2021_10_19_12_46_45!$A$3:$S$481,13,FALSE)</f>
        <v>30</v>
      </c>
      <c r="T1638" s="2">
        <f>VLOOKUP($A1638,[1]products_2021_10_19_12_46_45!$A$3:$S$481,14,FALSE)</f>
        <v>1.5</v>
      </c>
      <c r="U1638" s="2"/>
      <c r="V1638" s="2"/>
      <c r="W1638" s="2"/>
      <c r="X1638" s="2"/>
      <c r="Y1638" s="2"/>
      <c r="Z1638" s="2"/>
      <c r="AA1638" s="2"/>
      <c r="AB1638" s="2"/>
      <c r="AC1638" s="2"/>
      <c r="AD1638" s="2"/>
      <c r="AE1638" s="2"/>
      <c r="AF1638" s="2"/>
      <c r="AG1638" s="2"/>
      <c r="AH1638" s="2"/>
      <c r="AI1638" s="2"/>
      <c r="AJ1638" s="2"/>
      <c r="AK1638" s="2"/>
      <c r="AL1638" s="2"/>
      <c r="AM1638" s="2"/>
      <c r="AN1638" s="2"/>
      <c r="AO1638" s="2"/>
      <c r="AP1638" s="2"/>
      <c r="AQ1638" s="2"/>
      <c r="AR1638" s="2"/>
      <c r="AS1638" s="2"/>
    </row>
    <row r="1639" spans="1:45" hidden="1" x14ac:dyDescent="0.25">
      <c r="A1639" s="2">
        <v>1162</v>
      </c>
      <c r="B1639" s="2">
        <v>510156505</v>
      </c>
      <c r="C1639" s="2">
        <f>VLOOKUP($A1639,[1]products_2021_10_19_12_46_45!$A$3:$S$481,3,FALSE)</f>
        <v>5101565</v>
      </c>
      <c r="D1639" s="2" t="str">
        <f>VLOOKUP($A1639,[1]products_2021_10_19_12_46_45!$A$3:$S$481,4,FALSE)</f>
        <v>Camperón Térmico Camuflado Multicam</v>
      </c>
      <c r="E1639" s="3" t="s">
        <v>50</v>
      </c>
      <c r="F1639" s="4"/>
      <c r="G1639" s="2" t="str">
        <f>VLOOKUP($A1639,[1]products_2021_10_19_12_46_45!$A$3:$S$481,16,FALSE)</f>
        <v>Camperón térmico mimético camuflado de tipo táctico.</v>
      </c>
      <c r="H1639" s="2" t="str">
        <f>IFERROR(VLOOKUP($A1639,[1]products_2021_10_19_12_46_45!$A$3:$S$481,17,FALSE),"")</f>
        <v>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v>
      </c>
      <c r="I1639" s="2" t="str">
        <f>VLOOKUP($A1639,[1]products_2021_10_19_12_46_45!$A$3:$S$481,5,FALSE)</f>
        <v>Indumentaria militar</v>
      </c>
      <c r="J1639" s="2" t="str">
        <f>IFERROR(VLOOKUP($A1639,[1]products_2021_10_19_12_46_45!$A$3:$S$481,6,FALSE),"")</f>
        <v>Camperas Policiales y Seguridad Privada</v>
      </c>
      <c r="K1639" s="2" t="str">
        <f>IFERROR(VLOOKUP($A1639,[1]products_2021_10_19_12_46_45!$A$3:$S$481,7,FALSE),"")</f>
        <v/>
      </c>
      <c r="L1639" s="2" t="str">
        <f>IFERROR(VLOOKUP($A1639,[1]products_2021_10_19_12_46_45!$A$3:$S$481,8,FALSE),"")</f>
        <v/>
      </c>
      <c r="M1639" s="2" t="str">
        <f>IFERROR(VLOOKUP($A1639,[1]products_2021_10_19_12_46_45!$A$3:$S$481,9,FALSE),"")</f>
        <v/>
      </c>
      <c r="N1639" s="2">
        <f>IFERROR(VLOOKUP(C1639,[2]articulo!$A$1:$D$9000,4,FALSE),"")</f>
        <v>9282</v>
      </c>
      <c r="O1639" s="2" t="str">
        <f>VLOOKUP($A1639,[1]products_2021_10_19_12_46_45!$A$3:$S$481,18,FALSE)</f>
        <v>https://rerda.com/6206/camperon-termico-camuflado-multicam.jpg,https://rerda.com/6207/camperon-termico-camuflado-multicam.jpg,https://rerda.com/6208/camperon-termico-camuflado-multicam.jpg,https://rerda.com/6210/camperon-termico-camuflado-multicam.jpg,https://rerda.com/6209/camperon-termico-camuflado-multicam.jpg</v>
      </c>
      <c r="P1639" s="2">
        <f>IFERROR(VLOOKUP(B1639,[3]stock!$A$1:$B$9000,2,FALSE),"0")</f>
        <v>0</v>
      </c>
      <c r="Q1639" s="2">
        <f>VLOOKUP($A1639,[1]products_2021_10_19_12_46_45!$A$3:$S$481,11,FALSE)</f>
        <v>40</v>
      </c>
      <c r="R1639" s="2">
        <f>VLOOKUP($A1639,[1]products_2021_10_19_12_46_45!$A$3:$S$481,12,FALSE)</f>
        <v>40</v>
      </c>
      <c r="S1639" s="2">
        <f>VLOOKUP($A1639,[1]products_2021_10_19_12_46_45!$A$3:$S$481,13,FALSE)</f>
        <v>30</v>
      </c>
      <c r="T1639" s="2">
        <f>VLOOKUP($A1639,[1]products_2021_10_19_12_46_45!$A$3:$S$481,14,FALSE)</f>
        <v>1.5</v>
      </c>
      <c r="U1639" s="2"/>
      <c r="V1639" s="2"/>
      <c r="W1639" s="2"/>
      <c r="X1639" s="2"/>
      <c r="Y1639" s="2"/>
      <c r="Z1639" s="2"/>
      <c r="AA1639" s="2"/>
      <c r="AB1639" s="2"/>
      <c r="AC1639" s="2"/>
      <c r="AD1639" s="2"/>
      <c r="AE1639" s="2"/>
      <c r="AF1639" s="2"/>
      <c r="AG1639" s="2"/>
      <c r="AH1639" s="2"/>
      <c r="AI1639" s="2"/>
      <c r="AJ1639" s="2"/>
      <c r="AK1639" s="2"/>
      <c r="AL1639" s="2"/>
      <c r="AM1639" s="2"/>
      <c r="AN1639" s="2"/>
      <c r="AO1639" s="2"/>
      <c r="AP1639" s="2"/>
      <c r="AQ1639" s="2"/>
      <c r="AR1639" s="2"/>
      <c r="AS1639" s="2"/>
    </row>
    <row r="1640" spans="1:45" hidden="1" x14ac:dyDescent="0.25">
      <c r="A1640" s="2">
        <v>1162</v>
      </c>
      <c r="B1640" s="2">
        <v>510156506</v>
      </c>
      <c r="C1640" s="2">
        <f>VLOOKUP($A1640,[1]products_2021_10_19_12_46_45!$A$3:$S$481,3,FALSE)</f>
        <v>5101565</v>
      </c>
      <c r="D1640" s="2" t="str">
        <f>VLOOKUP($A1640,[1]products_2021_10_19_12_46_45!$A$3:$S$481,4,FALSE)</f>
        <v>Camperón Térmico Camuflado Multicam</v>
      </c>
      <c r="E1640" s="3" t="s">
        <v>51</v>
      </c>
      <c r="F1640" s="4"/>
      <c r="G1640" s="2" t="str">
        <f>VLOOKUP($A1640,[1]products_2021_10_19_12_46_45!$A$3:$S$481,16,FALSE)</f>
        <v>Camperón térmico mimético camuflado de tipo táctico.</v>
      </c>
      <c r="H1640" s="2" t="str">
        <f>IFERROR(VLOOKUP($A1640,[1]products_2021_10_19_12_46_45!$A$3:$S$481,17,FALSE),"")</f>
        <v>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v>
      </c>
      <c r="I1640" s="2" t="str">
        <f>VLOOKUP($A1640,[1]products_2021_10_19_12_46_45!$A$3:$S$481,5,FALSE)</f>
        <v>Indumentaria militar</v>
      </c>
      <c r="J1640" s="2" t="str">
        <f>IFERROR(VLOOKUP($A1640,[1]products_2021_10_19_12_46_45!$A$3:$S$481,6,FALSE),"")</f>
        <v>Camperas Policiales y Seguridad Privada</v>
      </c>
      <c r="K1640" s="2" t="str">
        <f>IFERROR(VLOOKUP($A1640,[1]products_2021_10_19_12_46_45!$A$3:$S$481,7,FALSE),"")</f>
        <v/>
      </c>
      <c r="L1640" s="2" t="str">
        <f>IFERROR(VLOOKUP($A1640,[1]products_2021_10_19_12_46_45!$A$3:$S$481,8,FALSE),"")</f>
        <v/>
      </c>
      <c r="M1640" s="2" t="str">
        <f>IFERROR(VLOOKUP($A1640,[1]products_2021_10_19_12_46_45!$A$3:$S$481,9,FALSE),"")</f>
        <v/>
      </c>
      <c r="N1640" s="2">
        <f>IFERROR(VLOOKUP(C1640,[2]articulo!$A$1:$D$9000,4,FALSE),"")</f>
        <v>9282</v>
      </c>
      <c r="O1640" s="2" t="str">
        <f>VLOOKUP($A1640,[1]products_2021_10_19_12_46_45!$A$3:$S$481,18,FALSE)</f>
        <v>https://rerda.com/6206/camperon-termico-camuflado-multicam.jpg,https://rerda.com/6207/camperon-termico-camuflado-multicam.jpg,https://rerda.com/6208/camperon-termico-camuflado-multicam.jpg,https://rerda.com/6210/camperon-termico-camuflado-multicam.jpg,https://rerda.com/6209/camperon-termico-camuflado-multicam.jpg</v>
      </c>
      <c r="P1640" s="2">
        <f>IFERROR(VLOOKUP(B1640,[3]stock!$A$1:$B$9000,2,FALSE),"0")</f>
        <v>0</v>
      </c>
      <c r="Q1640" s="2">
        <f>VLOOKUP($A1640,[1]products_2021_10_19_12_46_45!$A$3:$S$481,11,FALSE)</f>
        <v>40</v>
      </c>
      <c r="R1640" s="2">
        <f>VLOOKUP($A1640,[1]products_2021_10_19_12_46_45!$A$3:$S$481,12,FALSE)</f>
        <v>40</v>
      </c>
      <c r="S1640" s="2">
        <f>VLOOKUP($A1640,[1]products_2021_10_19_12_46_45!$A$3:$S$481,13,FALSE)</f>
        <v>30</v>
      </c>
      <c r="T1640" s="2">
        <f>VLOOKUP($A1640,[1]products_2021_10_19_12_46_45!$A$3:$S$481,14,FALSE)</f>
        <v>1.5</v>
      </c>
      <c r="U1640" s="2"/>
      <c r="V1640" s="2"/>
      <c r="W1640" s="2"/>
      <c r="X1640" s="2"/>
      <c r="Y1640" s="2"/>
      <c r="Z1640" s="2"/>
      <c r="AA1640" s="2"/>
      <c r="AB1640" s="2"/>
      <c r="AC1640" s="2"/>
      <c r="AD1640" s="2"/>
      <c r="AE1640" s="2"/>
      <c r="AF1640" s="2"/>
      <c r="AG1640" s="2"/>
      <c r="AH1640" s="2"/>
      <c r="AI1640" s="2"/>
      <c r="AJ1640" s="2"/>
      <c r="AK1640" s="2"/>
      <c r="AL1640" s="2"/>
      <c r="AM1640" s="2"/>
      <c r="AN1640" s="2"/>
      <c r="AO1640" s="2"/>
      <c r="AP1640" s="2"/>
      <c r="AQ1640" s="2"/>
      <c r="AR1640" s="2"/>
      <c r="AS1640" s="2"/>
    </row>
    <row r="1641" spans="1:45" hidden="1" x14ac:dyDescent="0.25">
      <c r="A1641" s="2">
        <v>1162</v>
      </c>
      <c r="B1641" s="2">
        <v>510156507</v>
      </c>
      <c r="C1641" s="2">
        <f>VLOOKUP($A1641,[1]products_2021_10_19_12_46_45!$A$3:$S$481,3,FALSE)</f>
        <v>5101565</v>
      </c>
      <c r="D1641" s="2" t="str">
        <f>VLOOKUP($A1641,[1]products_2021_10_19_12_46_45!$A$3:$S$481,4,FALSE)</f>
        <v>Camperón Térmico Camuflado Multicam</v>
      </c>
      <c r="E1641" s="3" t="s">
        <v>57</v>
      </c>
      <c r="F1641" s="4"/>
      <c r="G1641" s="2" t="str">
        <f>VLOOKUP($A1641,[1]products_2021_10_19_12_46_45!$A$3:$S$481,16,FALSE)</f>
        <v>Camperón térmico mimético camuflado de tipo táctico.</v>
      </c>
      <c r="H1641" s="2" t="str">
        <f>IFERROR(VLOOKUP($A1641,[1]products_2021_10_19_12_46_45!$A$3:$S$481,17,FALSE),"")</f>
        <v>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v>
      </c>
      <c r="I1641" s="2" t="str">
        <f>VLOOKUP($A1641,[1]products_2021_10_19_12_46_45!$A$3:$S$481,5,FALSE)</f>
        <v>Indumentaria militar</v>
      </c>
      <c r="J1641" s="2" t="str">
        <f>IFERROR(VLOOKUP($A1641,[1]products_2021_10_19_12_46_45!$A$3:$S$481,6,FALSE),"")</f>
        <v>Camperas Policiales y Seguridad Privada</v>
      </c>
      <c r="K1641" s="2" t="str">
        <f>IFERROR(VLOOKUP($A1641,[1]products_2021_10_19_12_46_45!$A$3:$S$481,7,FALSE),"")</f>
        <v/>
      </c>
      <c r="L1641" s="2" t="str">
        <f>IFERROR(VLOOKUP($A1641,[1]products_2021_10_19_12_46_45!$A$3:$S$481,8,FALSE),"")</f>
        <v/>
      </c>
      <c r="M1641" s="2" t="str">
        <f>IFERROR(VLOOKUP($A1641,[1]products_2021_10_19_12_46_45!$A$3:$S$481,9,FALSE),"")</f>
        <v/>
      </c>
      <c r="N1641" s="2">
        <f>IFERROR(VLOOKUP(C1641,[2]articulo!$A$1:$D$9000,4,FALSE),"")</f>
        <v>9282</v>
      </c>
      <c r="O1641" s="2" t="str">
        <f>VLOOKUP($A1641,[1]products_2021_10_19_12_46_45!$A$3:$S$481,18,FALSE)</f>
        <v>https://rerda.com/6206/camperon-termico-camuflado-multicam.jpg,https://rerda.com/6207/camperon-termico-camuflado-multicam.jpg,https://rerda.com/6208/camperon-termico-camuflado-multicam.jpg,https://rerda.com/6210/camperon-termico-camuflado-multicam.jpg,https://rerda.com/6209/camperon-termico-camuflado-multicam.jpg</v>
      </c>
      <c r="P1641" s="2">
        <f>IFERROR(VLOOKUP(B1641,[3]stock!$A$1:$B$9000,2,FALSE),"0")</f>
        <v>0</v>
      </c>
      <c r="Q1641" s="2">
        <f>VLOOKUP($A1641,[1]products_2021_10_19_12_46_45!$A$3:$S$481,11,FALSE)</f>
        <v>40</v>
      </c>
      <c r="R1641" s="2">
        <f>VLOOKUP($A1641,[1]products_2021_10_19_12_46_45!$A$3:$S$481,12,FALSE)</f>
        <v>40</v>
      </c>
      <c r="S1641" s="2">
        <f>VLOOKUP($A1641,[1]products_2021_10_19_12_46_45!$A$3:$S$481,13,FALSE)</f>
        <v>30</v>
      </c>
      <c r="T1641" s="2">
        <f>VLOOKUP($A1641,[1]products_2021_10_19_12_46_45!$A$3:$S$481,14,FALSE)</f>
        <v>1.5</v>
      </c>
      <c r="U1641" s="2"/>
      <c r="V1641" s="2"/>
      <c r="W1641" s="2"/>
      <c r="X1641" s="2"/>
      <c r="Y1641" s="2"/>
      <c r="Z1641" s="2"/>
      <c r="AA1641" s="2"/>
      <c r="AB1641" s="2"/>
      <c r="AC1641" s="2"/>
      <c r="AD1641" s="2"/>
      <c r="AE1641" s="2"/>
      <c r="AF1641" s="2"/>
      <c r="AG1641" s="2"/>
      <c r="AH1641" s="2"/>
      <c r="AI1641" s="2"/>
      <c r="AJ1641" s="2"/>
      <c r="AK1641" s="2"/>
      <c r="AL1641" s="2"/>
      <c r="AM1641" s="2"/>
      <c r="AN1641" s="2"/>
      <c r="AO1641" s="2"/>
      <c r="AP1641" s="2"/>
      <c r="AQ1641" s="2"/>
      <c r="AR1641" s="2"/>
      <c r="AS1641" s="2"/>
    </row>
    <row r="1642" spans="1:45" hidden="1" x14ac:dyDescent="0.25">
      <c r="A1642" s="2">
        <v>1162</v>
      </c>
      <c r="B1642" s="2">
        <v>510156508</v>
      </c>
      <c r="C1642" s="2">
        <f>VLOOKUP($A1642,[1]products_2021_10_19_12_46_45!$A$3:$S$481,3,FALSE)</f>
        <v>5101565</v>
      </c>
      <c r="D1642" s="2" t="str">
        <f>VLOOKUP($A1642,[1]products_2021_10_19_12_46_45!$A$3:$S$481,4,FALSE)</f>
        <v>Camperón Térmico Camuflado Multicam</v>
      </c>
      <c r="E1642" s="3" t="s">
        <v>58</v>
      </c>
      <c r="F1642" s="4"/>
      <c r="G1642" s="2" t="str">
        <f>VLOOKUP($A1642,[1]products_2021_10_19_12_46_45!$A$3:$S$481,16,FALSE)</f>
        <v>Camperón térmico mimético camuflado de tipo táctico.</v>
      </c>
      <c r="H1642" s="2" t="str">
        <f>IFERROR(VLOOKUP($A1642,[1]products_2021_10_19_12_46_45!$A$3:$S$481,17,FALSE),"")</f>
        <v>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v>
      </c>
      <c r="I1642" s="2" t="str">
        <f>VLOOKUP($A1642,[1]products_2021_10_19_12_46_45!$A$3:$S$481,5,FALSE)</f>
        <v>Indumentaria militar</v>
      </c>
      <c r="J1642" s="2" t="str">
        <f>IFERROR(VLOOKUP($A1642,[1]products_2021_10_19_12_46_45!$A$3:$S$481,6,FALSE),"")</f>
        <v>Camperas Policiales y Seguridad Privada</v>
      </c>
      <c r="K1642" s="2" t="str">
        <f>IFERROR(VLOOKUP($A1642,[1]products_2021_10_19_12_46_45!$A$3:$S$481,7,FALSE),"")</f>
        <v/>
      </c>
      <c r="L1642" s="2" t="str">
        <f>IFERROR(VLOOKUP($A1642,[1]products_2021_10_19_12_46_45!$A$3:$S$481,8,FALSE),"")</f>
        <v/>
      </c>
      <c r="M1642" s="2" t="str">
        <f>IFERROR(VLOOKUP($A1642,[1]products_2021_10_19_12_46_45!$A$3:$S$481,9,FALSE),"")</f>
        <v/>
      </c>
      <c r="N1642" s="2">
        <f>IFERROR(VLOOKUP(C1642,[2]articulo!$A$1:$D$9000,4,FALSE),"")</f>
        <v>9282</v>
      </c>
      <c r="O1642" s="2" t="str">
        <f>VLOOKUP($A1642,[1]products_2021_10_19_12_46_45!$A$3:$S$481,18,FALSE)</f>
        <v>https://rerda.com/6206/camperon-termico-camuflado-multicam.jpg,https://rerda.com/6207/camperon-termico-camuflado-multicam.jpg,https://rerda.com/6208/camperon-termico-camuflado-multicam.jpg,https://rerda.com/6210/camperon-termico-camuflado-multicam.jpg,https://rerda.com/6209/camperon-termico-camuflado-multicam.jpg</v>
      </c>
      <c r="P1642" s="2">
        <f>IFERROR(VLOOKUP(B1642,[3]stock!$A$1:$B$9000,2,FALSE),"0")</f>
        <v>0</v>
      </c>
      <c r="Q1642" s="2">
        <f>VLOOKUP($A1642,[1]products_2021_10_19_12_46_45!$A$3:$S$481,11,FALSE)</f>
        <v>40</v>
      </c>
      <c r="R1642" s="2">
        <f>VLOOKUP($A1642,[1]products_2021_10_19_12_46_45!$A$3:$S$481,12,FALSE)</f>
        <v>40</v>
      </c>
      <c r="S1642" s="2">
        <f>VLOOKUP($A1642,[1]products_2021_10_19_12_46_45!$A$3:$S$481,13,FALSE)</f>
        <v>30</v>
      </c>
      <c r="T1642" s="2">
        <f>VLOOKUP($A1642,[1]products_2021_10_19_12_46_45!$A$3:$S$481,14,FALSE)</f>
        <v>1.5</v>
      </c>
      <c r="U1642" s="2"/>
      <c r="V1642" s="2"/>
      <c r="W1642" s="2"/>
      <c r="X1642" s="2"/>
      <c r="Y1642" s="2"/>
      <c r="Z1642" s="2"/>
      <c r="AA1642" s="2"/>
      <c r="AB1642" s="2"/>
      <c r="AC1642" s="2"/>
      <c r="AD1642" s="2"/>
      <c r="AE1642" s="2"/>
      <c r="AF1642" s="2"/>
      <c r="AG1642" s="2"/>
      <c r="AH1642" s="2"/>
      <c r="AI1642" s="2"/>
      <c r="AJ1642" s="2"/>
      <c r="AK1642" s="2"/>
      <c r="AL1642" s="2"/>
      <c r="AM1642" s="2"/>
      <c r="AN1642" s="2"/>
      <c r="AO1642" s="2"/>
      <c r="AP1642" s="2"/>
      <c r="AQ1642" s="2"/>
      <c r="AR1642" s="2"/>
      <c r="AS1642" s="2"/>
    </row>
    <row r="1643" spans="1:45" hidden="1" x14ac:dyDescent="0.25">
      <c r="A1643" s="2">
        <v>1162</v>
      </c>
      <c r="B1643" s="2">
        <v>510156509</v>
      </c>
      <c r="C1643" s="2">
        <f>VLOOKUP($A1643,[1]products_2021_10_19_12_46_45!$A$3:$S$481,3,FALSE)</f>
        <v>5101565</v>
      </c>
      <c r="D1643" s="2" t="str">
        <f>VLOOKUP($A1643,[1]products_2021_10_19_12_46_45!$A$3:$S$481,4,FALSE)</f>
        <v>Camperón Térmico Camuflado Multicam</v>
      </c>
      <c r="E1643" s="3" t="s">
        <v>59</v>
      </c>
      <c r="F1643" s="4"/>
      <c r="G1643" s="2" t="str">
        <f>VLOOKUP($A1643,[1]products_2021_10_19_12_46_45!$A$3:$S$481,16,FALSE)</f>
        <v>Camperón térmico mimético camuflado de tipo táctico.</v>
      </c>
      <c r="H1643" s="2" t="str">
        <f>IFERROR(VLOOKUP($A1643,[1]products_2021_10_19_12_46_45!$A$3:$S$481,17,FALSE),"")</f>
        <v>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v>
      </c>
      <c r="I1643" s="2" t="str">
        <f>VLOOKUP($A1643,[1]products_2021_10_19_12_46_45!$A$3:$S$481,5,FALSE)</f>
        <v>Indumentaria militar</v>
      </c>
      <c r="J1643" s="2" t="str">
        <f>IFERROR(VLOOKUP($A1643,[1]products_2021_10_19_12_46_45!$A$3:$S$481,6,FALSE),"")</f>
        <v>Camperas Policiales y Seguridad Privada</v>
      </c>
      <c r="K1643" s="2" t="str">
        <f>IFERROR(VLOOKUP($A1643,[1]products_2021_10_19_12_46_45!$A$3:$S$481,7,FALSE),"")</f>
        <v/>
      </c>
      <c r="L1643" s="2" t="str">
        <f>IFERROR(VLOOKUP($A1643,[1]products_2021_10_19_12_46_45!$A$3:$S$481,8,FALSE),"")</f>
        <v/>
      </c>
      <c r="M1643" s="2" t="str">
        <f>IFERROR(VLOOKUP($A1643,[1]products_2021_10_19_12_46_45!$A$3:$S$481,9,FALSE),"")</f>
        <v/>
      </c>
      <c r="N1643" s="2">
        <f>IFERROR(VLOOKUP(C1643,[2]articulo!$A$1:$D$9000,4,FALSE),"")</f>
        <v>9282</v>
      </c>
      <c r="O1643" s="2" t="str">
        <f>VLOOKUP($A1643,[1]products_2021_10_19_12_46_45!$A$3:$S$481,18,FALSE)</f>
        <v>https://rerda.com/6206/camperon-termico-camuflado-multicam.jpg,https://rerda.com/6207/camperon-termico-camuflado-multicam.jpg,https://rerda.com/6208/camperon-termico-camuflado-multicam.jpg,https://rerda.com/6210/camperon-termico-camuflado-multicam.jpg,https://rerda.com/6209/camperon-termico-camuflado-multicam.jpg</v>
      </c>
      <c r="P1643" s="2">
        <f>IFERROR(VLOOKUP(B1643,[3]stock!$A$1:$B$9000,2,FALSE),"0")</f>
        <v>0</v>
      </c>
      <c r="Q1643" s="2">
        <f>VLOOKUP($A1643,[1]products_2021_10_19_12_46_45!$A$3:$S$481,11,FALSE)</f>
        <v>40</v>
      </c>
      <c r="R1643" s="2">
        <f>VLOOKUP($A1643,[1]products_2021_10_19_12_46_45!$A$3:$S$481,12,FALSE)</f>
        <v>40</v>
      </c>
      <c r="S1643" s="2">
        <f>VLOOKUP($A1643,[1]products_2021_10_19_12_46_45!$A$3:$S$481,13,FALSE)</f>
        <v>30</v>
      </c>
      <c r="T1643" s="2">
        <f>VLOOKUP($A1643,[1]products_2021_10_19_12_46_45!$A$3:$S$481,14,FALSE)</f>
        <v>1.5</v>
      </c>
      <c r="U1643" s="2"/>
      <c r="V1643" s="2"/>
      <c r="W1643" s="2"/>
      <c r="X1643" s="2"/>
      <c r="Y1643" s="2"/>
      <c r="Z1643" s="2"/>
      <c r="AA1643" s="2"/>
      <c r="AB1643" s="2"/>
      <c r="AC1643" s="2"/>
      <c r="AD1643" s="2"/>
      <c r="AE1643" s="2"/>
      <c r="AF1643" s="2"/>
      <c r="AG1643" s="2"/>
      <c r="AH1643" s="2"/>
      <c r="AI1643" s="2"/>
      <c r="AJ1643" s="2"/>
      <c r="AK1643" s="2"/>
      <c r="AL1643" s="2"/>
      <c r="AM1643" s="2"/>
      <c r="AN1643" s="2"/>
      <c r="AO1643" s="2"/>
      <c r="AP1643" s="2"/>
      <c r="AQ1643" s="2"/>
      <c r="AR1643" s="2"/>
      <c r="AS1643" s="2"/>
    </row>
    <row r="1644" spans="1:45" hidden="1" x14ac:dyDescent="0.25">
      <c r="A1644" s="2">
        <v>1163</v>
      </c>
      <c r="B1644" s="2">
        <v>510156900</v>
      </c>
      <c r="C1644" s="2">
        <f>VLOOKUP($A1644,[1]products_2021_10_19_12_46_45!$A$3:$S$481,3,FALSE)</f>
        <v>5101569</v>
      </c>
      <c r="D1644" s="2" t="str">
        <f>VLOOKUP($A1644,[1]products_2021_10_19_12_46_45!$A$3:$S$481,4,FALSE)</f>
        <v>Camperón Térmico Camuflado Rural</v>
      </c>
      <c r="E1644" s="3" t="s">
        <v>45</v>
      </c>
      <c r="F1644" s="4"/>
      <c r="G1644" s="2" t="str">
        <f>VLOOKUP($A1644,[1]products_2021_10_19_12_46_45!$A$3:$S$481,16,FALSE)</f>
        <v>&lt;p&gt;Camperón térmico mimético camuflado de tipo táctico.&lt;/p&gt;</v>
      </c>
      <c r="H1644" s="2" t="str">
        <f>IFERROR(VLOOKUP($A1644,[1]products_2021_10_19_12_46_45!$A$3:$S$481,17,FALSE),"")</f>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
      <c r="I1644" s="2" t="str">
        <f>VLOOKUP($A1644,[1]products_2021_10_19_12_46_45!$A$3:$S$481,5,FALSE)</f>
        <v>Indumentaria militar</v>
      </c>
      <c r="J1644" s="2" t="str">
        <f>IFERROR(VLOOKUP($A1644,[1]products_2021_10_19_12_46_45!$A$3:$S$481,6,FALSE),"")</f>
        <v>Camperas Policiales y Seguridad Privada</v>
      </c>
      <c r="K1644" s="2" t="str">
        <f>IFERROR(VLOOKUP($A1644,[1]products_2021_10_19_12_46_45!$A$3:$S$481,7,FALSE),"")</f>
        <v/>
      </c>
      <c r="L1644" s="2" t="str">
        <f>IFERROR(VLOOKUP($A1644,[1]products_2021_10_19_12_46_45!$A$3:$S$481,8,FALSE),"")</f>
        <v/>
      </c>
      <c r="M1644" s="2" t="str">
        <f>IFERROR(VLOOKUP($A1644,[1]products_2021_10_19_12_46_45!$A$3:$S$481,9,FALSE),"")</f>
        <v/>
      </c>
      <c r="N1644" s="2">
        <f>IFERROR(VLOOKUP(C1644,[2]articulo!$A$1:$D$9000,4,FALSE),"")</f>
        <v>8999.99</v>
      </c>
      <c r="O1644" s="2" t="str">
        <f>VLOOKUP($A1644,[1]products_2021_10_19_12_46_45!$A$3:$S$481,18,FALSE)</f>
        <v>https://rerda.com/6212/camperon-termico-camuflado-rural.jpg,https://rerda.com/6213/camperon-termico-camuflado-rural.jpg,https://rerda.com/6214/camperon-termico-camuflado-rural.jpg,https://rerda.com/6215/camperon-termico-camuflado-rural.jpg</v>
      </c>
      <c r="P1644" s="2">
        <f>IFERROR(VLOOKUP(B1644,[3]stock!$A$1:$B$9000,2,FALSE),"0")</f>
        <v>0</v>
      </c>
      <c r="Q1644" s="2">
        <f>VLOOKUP($A1644,[1]products_2021_10_19_12_46_45!$A$3:$S$481,11,FALSE)</f>
        <v>40</v>
      </c>
      <c r="R1644" s="2">
        <f>VLOOKUP($A1644,[1]products_2021_10_19_12_46_45!$A$3:$S$481,12,FALSE)</f>
        <v>40</v>
      </c>
      <c r="S1644" s="2">
        <f>VLOOKUP($A1644,[1]products_2021_10_19_12_46_45!$A$3:$S$481,13,FALSE)</f>
        <v>30</v>
      </c>
      <c r="T1644" s="2">
        <f>VLOOKUP($A1644,[1]products_2021_10_19_12_46_45!$A$3:$S$481,14,FALSE)</f>
        <v>1.5</v>
      </c>
      <c r="U1644" s="2"/>
      <c r="V1644" s="2"/>
      <c r="W1644" s="2"/>
      <c r="X1644" s="2"/>
      <c r="Y1644" s="2"/>
      <c r="Z1644" s="2"/>
      <c r="AA1644" s="2"/>
      <c r="AB1644" s="2"/>
      <c r="AC1644" s="2"/>
      <c r="AD1644" s="2"/>
      <c r="AE1644" s="2"/>
      <c r="AF1644" s="2"/>
      <c r="AG1644" s="2"/>
      <c r="AH1644" s="2"/>
      <c r="AI1644" s="2"/>
      <c r="AJ1644" s="2"/>
      <c r="AK1644" s="2"/>
      <c r="AL1644" s="2"/>
      <c r="AM1644" s="2"/>
      <c r="AN1644" s="2"/>
      <c r="AO1644" s="2"/>
      <c r="AP1644" s="2"/>
      <c r="AQ1644" s="2"/>
      <c r="AR1644" s="2"/>
      <c r="AS1644" s="2"/>
    </row>
    <row r="1645" spans="1:45" hidden="1" x14ac:dyDescent="0.25">
      <c r="A1645" s="2">
        <v>1163</v>
      </c>
      <c r="B1645" s="2">
        <v>510156901</v>
      </c>
      <c r="C1645" s="2">
        <f>VLOOKUP($A1645,[1]products_2021_10_19_12_46_45!$A$3:$S$481,3,FALSE)</f>
        <v>5101569</v>
      </c>
      <c r="D1645" s="2" t="str">
        <f>VLOOKUP($A1645,[1]products_2021_10_19_12_46_45!$A$3:$S$481,4,FALSE)</f>
        <v>Camperón Térmico Camuflado Rural</v>
      </c>
      <c r="E1645" s="3" t="s">
        <v>46</v>
      </c>
      <c r="F1645" s="4"/>
      <c r="G1645" s="2" t="str">
        <f>VLOOKUP($A1645,[1]products_2021_10_19_12_46_45!$A$3:$S$481,16,FALSE)</f>
        <v>&lt;p&gt;Camperón térmico mimético camuflado de tipo táctico.&lt;/p&gt;</v>
      </c>
      <c r="H1645" s="2" t="str">
        <f>IFERROR(VLOOKUP($A1645,[1]products_2021_10_19_12_46_45!$A$3:$S$481,17,FALSE),"")</f>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
      <c r="I1645" s="2" t="str">
        <f>VLOOKUP($A1645,[1]products_2021_10_19_12_46_45!$A$3:$S$481,5,FALSE)</f>
        <v>Indumentaria militar</v>
      </c>
      <c r="J1645" s="2" t="str">
        <f>IFERROR(VLOOKUP($A1645,[1]products_2021_10_19_12_46_45!$A$3:$S$481,6,FALSE),"")</f>
        <v>Camperas Policiales y Seguridad Privada</v>
      </c>
      <c r="K1645" s="2" t="str">
        <f>IFERROR(VLOOKUP($A1645,[1]products_2021_10_19_12_46_45!$A$3:$S$481,7,FALSE),"")</f>
        <v/>
      </c>
      <c r="L1645" s="2" t="str">
        <f>IFERROR(VLOOKUP($A1645,[1]products_2021_10_19_12_46_45!$A$3:$S$481,8,FALSE),"")</f>
        <v/>
      </c>
      <c r="M1645" s="2" t="str">
        <f>IFERROR(VLOOKUP($A1645,[1]products_2021_10_19_12_46_45!$A$3:$S$481,9,FALSE),"")</f>
        <v/>
      </c>
      <c r="N1645" s="2">
        <f>IFERROR(VLOOKUP(C1645,[2]articulo!$A$1:$D$9000,4,FALSE),"")</f>
        <v>8999.99</v>
      </c>
      <c r="O1645" s="2" t="str">
        <f>VLOOKUP($A1645,[1]products_2021_10_19_12_46_45!$A$3:$S$481,18,FALSE)</f>
        <v>https://rerda.com/6212/camperon-termico-camuflado-rural.jpg,https://rerda.com/6213/camperon-termico-camuflado-rural.jpg,https://rerda.com/6214/camperon-termico-camuflado-rural.jpg,https://rerda.com/6215/camperon-termico-camuflado-rural.jpg</v>
      </c>
      <c r="P1645" s="2">
        <f>IFERROR(VLOOKUP(B1645,[3]stock!$A$1:$B$9000,2,FALSE),"0")</f>
        <v>0</v>
      </c>
      <c r="Q1645" s="2">
        <f>VLOOKUP($A1645,[1]products_2021_10_19_12_46_45!$A$3:$S$481,11,FALSE)</f>
        <v>40</v>
      </c>
      <c r="R1645" s="2">
        <f>VLOOKUP($A1645,[1]products_2021_10_19_12_46_45!$A$3:$S$481,12,FALSE)</f>
        <v>40</v>
      </c>
      <c r="S1645" s="2">
        <f>VLOOKUP($A1645,[1]products_2021_10_19_12_46_45!$A$3:$S$481,13,FALSE)</f>
        <v>30</v>
      </c>
      <c r="T1645" s="2">
        <f>VLOOKUP($A1645,[1]products_2021_10_19_12_46_45!$A$3:$S$481,14,FALSE)</f>
        <v>1.5</v>
      </c>
      <c r="U1645" s="2"/>
      <c r="V1645" s="2"/>
      <c r="W1645" s="2"/>
      <c r="X1645" s="2"/>
      <c r="Y1645" s="2"/>
      <c r="Z1645" s="2"/>
      <c r="AA1645" s="2"/>
      <c r="AB1645" s="2"/>
      <c r="AC1645" s="2"/>
      <c r="AD1645" s="2"/>
      <c r="AE1645" s="2"/>
      <c r="AF1645" s="2"/>
      <c r="AG1645" s="2"/>
      <c r="AH1645" s="2"/>
      <c r="AI1645" s="2"/>
      <c r="AJ1645" s="2"/>
      <c r="AK1645" s="2"/>
      <c r="AL1645" s="2"/>
      <c r="AM1645" s="2"/>
      <c r="AN1645" s="2"/>
      <c r="AO1645" s="2"/>
      <c r="AP1645" s="2"/>
      <c r="AQ1645" s="2"/>
      <c r="AR1645" s="2"/>
      <c r="AS1645" s="2"/>
    </row>
    <row r="1646" spans="1:45" hidden="1" x14ac:dyDescent="0.25">
      <c r="A1646" s="2">
        <v>1163</v>
      </c>
      <c r="B1646" s="2">
        <v>510156902</v>
      </c>
      <c r="C1646" s="2">
        <f>VLOOKUP($A1646,[1]products_2021_10_19_12_46_45!$A$3:$S$481,3,FALSE)</f>
        <v>5101569</v>
      </c>
      <c r="D1646" s="2" t="str">
        <f>VLOOKUP($A1646,[1]products_2021_10_19_12_46_45!$A$3:$S$481,4,FALSE)</f>
        <v>Camperón Térmico Camuflado Rural</v>
      </c>
      <c r="E1646" s="3" t="s">
        <v>47</v>
      </c>
      <c r="F1646" s="4"/>
      <c r="G1646" s="2" t="str">
        <f>VLOOKUP($A1646,[1]products_2021_10_19_12_46_45!$A$3:$S$481,16,FALSE)</f>
        <v>&lt;p&gt;Camperón térmico mimético camuflado de tipo táctico.&lt;/p&gt;</v>
      </c>
      <c r="H1646" s="2" t="str">
        <f>IFERROR(VLOOKUP($A1646,[1]products_2021_10_19_12_46_45!$A$3:$S$481,17,FALSE),"")</f>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
      <c r="I1646" s="2" t="str">
        <f>VLOOKUP($A1646,[1]products_2021_10_19_12_46_45!$A$3:$S$481,5,FALSE)</f>
        <v>Indumentaria militar</v>
      </c>
      <c r="J1646" s="2" t="str">
        <f>IFERROR(VLOOKUP($A1646,[1]products_2021_10_19_12_46_45!$A$3:$S$481,6,FALSE),"")</f>
        <v>Camperas Policiales y Seguridad Privada</v>
      </c>
      <c r="K1646" s="2" t="str">
        <f>IFERROR(VLOOKUP($A1646,[1]products_2021_10_19_12_46_45!$A$3:$S$481,7,FALSE),"")</f>
        <v/>
      </c>
      <c r="L1646" s="2" t="str">
        <f>IFERROR(VLOOKUP($A1646,[1]products_2021_10_19_12_46_45!$A$3:$S$481,8,FALSE),"")</f>
        <v/>
      </c>
      <c r="M1646" s="2" t="str">
        <f>IFERROR(VLOOKUP($A1646,[1]products_2021_10_19_12_46_45!$A$3:$S$481,9,FALSE),"")</f>
        <v/>
      </c>
      <c r="N1646" s="2">
        <f>IFERROR(VLOOKUP(C1646,[2]articulo!$A$1:$D$9000,4,FALSE),"")</f>
        <v>8999.99</v>
      </c>
      <c r="O1646" s="2" t="str">
        <f>VLOOKUP($A1646,[1]products_2021_10_19_12_46_45!$A$3:$S$481,18,FALSE)</f>
        <v>https://rerda.com/6212/camperon-termico-camuflado-rural.jpg,https://rerda.com/6213/camperon-termico-camuflado-rural.jpg,https://rerda.com/6214/camperon-termico-camuflado-rural.jpg,https://rerda.com/6215/camperon-termico-camuflado-rural.jpg</v>
      </c>
      <c r="P1646" s="2">
        <f>IFERROR(VLOOKUP(B1646,[3]stock!$A$1:$B$9000,2,FALSE),"0")</f>
        <v>0</v>
      </c>
      <c r="Q1646" s="2">
        <f>VLOOKUP($A1646,[1]products_2021_10_19_12_46_45!$A$3:$S$481,11,FALSE)</f>
        <v>40</v>
      </c>
      <c r="R1646" s="2">
        <f>VLOOKUP($A1646,[1]products_2021_10_19_12_46_45!$A$3:$S$481,12,FALSE)</f>
        <v>40</v>
      </c>
      <c r="S1646" s="2">
        <f>VLOOKUP($A1646,[1]products_2021_10_19_12_46_45!$A$3:$S$481,13,FALSE)</f>
        <v>30</v>
      </c>
      <c r="T1646" s="2">
        <f>VLOOKUP($A1646,[1]products_2021_10_19_12_46_45!$A$3:$S$481,14,FALSE)</f>
        <v>1.5</v>
      </c>
      <c r="U1646" s="2"/>
      <c r="V1646" s="2"/>
      <c r="W1646" s="2"/>
      <c r="X1646" s="2"/>
      <c r="Y1646" s="2"/>
      <c r="Z1646" s="2"/>
      <c r="AA1646" s="2"/>
      <c r="AB1646" s="2"/>
      <c r="AC1646" s="2"/>
      <c r="AD1646" s="2"/>
      <c r="AE1646" s="2"/>
      <c r="AF1646" s="2"/>
      <c r="AG1646" s="2"/>
      <c r="AH1646" s="2"/>
      <c r="AI1646" s="2"/>
      <c r="AJ1646" s="2"/>
      <c r="AK1646" s="2"/>
      <c r="AL1646" s="2"/>
      <c r="AM1646" s="2"/>
      <c r="AN1646" s="2"/>
      <c r="AO1646" s="2"/>
      <c r="AP1646" s="2"/>
      <c r="AQ1646" s="2"/>
      <c r="AR1646" s="2"/>
      <c r="AS1646" s="2"/>
    </row>
    <row r="1647" spans="1:45" hidden="1" x14ac:dyDescent="0.25">
      <c r="A1647" s="2">
        <v>1163</v>
      </c>
      <c r="B1647" s="2">
        <v>510156903</v>
      </c>
      <c r="C1647" s="2">
        <f>VLOOKUP($A1647,[1]products_2021_10_19_12_46_45!$A$3:$S$481,3,FALSE)</f>
        <v>5101569</v>
      </c>
      <c r="D1647" s="2" t="str">
        <f>VLOOKUP($A1647,[1]products_2021_10_19_12_46_45!$A$3:$S$481,4,FALSE)</f>
        <v>Camperón Térmico Camuflado Rural</v>
      </c>
      <c r="E1647" s="3" t="s">
        <v>48</v>
      </c>
      <c r="F1647" s="4"/>
      <c r="G1647" s="2" t="str">
        <f>VLOOKUP($A1647,[1]products_2021_10_19_12_46_45!$A$3:$S$481,16,FALSE)</f>
        <v>&lt;p&gt;Camperón térmico mimético camuflado de tipo táctico.&lt;/p&gt;</v>
      </c>
      <c r="H1647" s="2" t="str">
        <f>IFERROR(VLOOKUP($A1647,[1]products_2021_10_19_12_46_45!$A$3:$S$481,17,FALSE),"")</f>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
      <c r="I1647" s="2" t="str">
        <f>VLOOKUP($A1647,[1]products_2021_10_19_12_46_45!$A$3:$S$481,5,FALSE)</f>
        <v>Indumentaria militar</v>
      </c>
      <c r="J1647" s="2" t="str">
        <f>IFERROR(VLOOKUP($A1647,[1]products_2021_10_19_12_46_45!$A$3:$S$481,6,FALSE),"")</f>
        <v>Camperas Policiales y Seguridad Privada</v>
      </c>
      <c r="K1647" s="2" t="str">
        <f>IFERROR(VLOOKUP($A1647,[1]products_2021_10_19_12_46_45!$A$3:$S$481,7,FALSE),"")</f>
        <v/>
      </c>
      <c r="L1647" s="2" t="str">
        <f>IFERROR(VLOOKUP($A1647,[1]products_2021_10_19_12_46_45!$A$3:$S$481,8,FALSE),"")</f>
        <v/>
      </c>
      <c r="M1647" s="2" t="str">
        <f>IFERROR(VLOOKUP($A1647,[1]products_2021_10_19_12_46_45!$A$3:$S$481,9,FALSE),"")</f>
        <v/>
      </c>
      <c r="N1647" s="2">
        <f>IFERROR(VLOOKUP(C1647,[2]articulo!$A$1:$D$9000,4,FALSE),"")</f>
        <v>8999.99</v>
      </c>
      <c r="O1647" s="2" t="str">
        <f>VLOOKUP($A1647,[1]products_2021_10_19_12_46_45!$A$3:$S$481,18,FALSE)</f>
        <v>https://rerda.com/6212/camperon-termico-camuflado-rural.jpg,https://rerda.com/6213/camperon-termico-camuflado-rural.jpg,https://rerda.com/6214/camperon-termico-camuflado-rural.jpg,https://rerda.com/6215/camperon-termico-camuflado-rural.jpg</v>
      </c>
      <c r="P1647" s="2">
        <f>IFERROR(VLOOKUP(B1647,[3]stock!$A$1:$B$9000,2,FALSE),"0")</f>
        <v>0</v>
      </c>
      <c r="Q1647" s="2">
        <f>VLOOKUP($A1647,[1]products_2021_10_19_12_46_45!$A$3:$S$481,11,FALSE)</f>
        <v>40</v>
      </c>
      <c r="R1647" s="2">
        <f>VLOOKUP($A1647,[1]products_2021_10_19_12_46_45!$A$3:$S$481,12,FALSE)</f>
        <v>40</v>
      </c>
      <c r="S1647" s="2">
        <f>VLOOKUP($A1647,[1]products_2021_10_19_12_46_45!$A$3:$S$481,13,FALSE)</f>
        <v>30</v>
      </c>
      <c r="T1647" s="2">
        <f>VLOOKUP($A1647,[1]products_2021_10_19_12_46_45!$A$3:$S$481,14,FALSE)</f>
        <v>1.5</v>
      </c>
      <c r="U1647" s="2"/>
      <c r="V1647" s="2"/>
      <c r="W1647" s="2"/>
      <c r="X1647" s="2"/>
      <c r="Y1647" s="2"/>
      <c r="Z1647" s="2"/>
      <c r="AA1647" s="2"/>
      <c r="AB1647" s="2"/>
      <c r="AC1647" s="2"/>
      <c r="AD1647" s="2"/>
      <c r="AE1647" s="2"/>
      <c r="AF1647" s="2"/>
      <c r="AG1647" s="2"/>
      <c r="AH1647" s="2"/>
      <c r="AI1647" s="2"/>
      <c r="AJ1647" s="2"/>
      <c r="AK1647" s="2"/>
      <c r="AL1647" s="2"/>
      <c r="AM1647" s="2"/>
      <c r="AN1647" s="2"/>
      <c r="AO1647" s="2"/>
      <c r="AP1647" s="2"/>
      <c r="AQ1647" s="2"/>
      <c r="AR1647" s="2"/>
      <c r="AS1647" s="2"/>
    </row>
    <row r="1648" spans="1:45" hidden="1" x14ac:dyDescent="0.25">
      <c r="A1648" s="2">
        <v>1163</v>
      </c>
      <c r="B1648" s="2">
        <v>510156904</v>
      </c>
      <c r="C1648" s="2">
        <f>VLOOKUP($A1648,[1]products_2021_10_19_12_46_45!$A$3:$S$481,3,FALSE)</f>
        <v>5101569</v>
      </c>
      <c r="D1648" s="2" t="str">
        <f>VLOOKUP($A1648,[1]products_2021_10_19_12_46_45!$A$3:$S$481,4,FALSE)</f>
        <v>Camperón Térmico Camuflado Rural</v>
      </c>
      <c r="E1648" s="3" t="s">
        <v>49</v>
      </c>
      <c r="F1648" s="4"/>
      <c r="G1648" s="2" t="str">
        <f>VLOOKUP($A1648,[1]products_2021_10_19_12_46_45!$A$3:$S$481,16,FALSE)</f>
        <v>&lt;p&gt;Camperón térmico mimético camuflado de tipo táctico.&lt;/p&gt;</v>
      </c>
      <c r="H1648" s="2" t="str">
        <f>IFERROR(VLOOKUP($A1648,[1]products_2021_10_19_12_46_45!$A$3:$S$481,17,FALSE),"")</f>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
      <c r="I1648" s="2" t="str">
        <f>VLOOKUP($A1648,[1]products_2021_10_19_12_46_45!$A$3:$S$481,5,FALSE)</f>
        <v>Indumentaria militar</v>
      </c>
      <c r="J1648" s="2" t="str">
        <f>IFERROR(VLOOKUP($A1648,[1]products_2021_10_19_12_46_45!$A$3:$S$481,6,FALSE),"")</f>
        <v>Camperas Policiales y Seguridad Privada</v>
      </c>
      <c r="K1648" s="2" t="str">
        <f>IFERROR(VLOOKUP($A1648,[1]products_2021_10_19_12_46_45!$A$3:$S$481,7,FALSE),"")</f>
        <v/>
      </c>
      <c r="L1648" s="2" t="str">
        <f>IFERROR(VLOOKUP($A1648,[1]products_2021_10_19_12_46_45!$A$3:$S$481,8,FALSE),"")</f>
        <v/>
      </c>
      <c r="M1648" s="2" t="str">
        <f>IFERROR(VLOOKUP($A1648,[1]products_2021_10_19_12_46_45!$A$3:$S$481,9,FALSE),"")</f>
        <v/>
      </c>
      <c r="N1648" s="2">
        <f>IFERROR(VLOOKUP(C1648,[2]articulo!$A$1:$D$9000,4,FALSE),"")</f>
        <v>8999.99</v>
      </c>
      <c r="O1648" s="2" t="str">
        <f>VLOOKUP($A1648,[1]products_2021_10_19_12_46_45!$A$3:$S$481,18,FALSE)</f>
        <v>https://rerda.com/6212/camperon-termico-camuflado-rural.jpg,https://rerda.com/6213/camperon-termico-camuflado-rural.jpg,https://rerda.com/6214/camperon-termico-camuflado-rural.jpg,https://rerda.com/6215/camperon-termico-camuflado-rural.jpg</v>
      </c>
      <c r="P1648" s="2">
        <f>IFERROR(VLOOKUP(B1648,[3]stock!$A$1:$B$9000,2,FALSE),"0")</f>
        <v>0</v>
      </c>
      <c r="Q1648" s="2">
        <f>VLOOKUP($A1648,[1]products_2021_10_19_12_46_45!$A$3:$S$481,11,FALSE)</f>
        <v>40</v>
      </c>
      <c r="R1648" s="2">
        <f>VLOOKUP($A1648,[1]products_2021_10_19_12_46_45!$A$3:$S$481,12,FALSE)</f>
        <v>40</v>
      </c>
      <c r="S1648" s="2">
        <f>VLOOKUP($A1648,[1]products_2021_10_19_12_46_45!$A$3:$S$481,13,FALSE)</f>
        <v>30</v>
      </c>
      <c r="T1648" s="2">
        <f>VLOOKUP($A1648,[1]products_2021_10_19_12_46_45!$A$3:$S$481,14,FALSE)</f>
        <v>1.5</v>
      </c>
      <c r="U1648" s="2"/>
      <c r="V1648" s="2"/>
      <c r="W1648" s="2"/>
      <c r="X1648" s="2"/>
      <c r="Y1648" s="2"/>
      <c r="Z1648" s="2"/>
      <c r="AA1648" s="2"/>
      <c r="AB1648" s="2"/>
      <c r="AC1648" s="2"/>
      <c r="AD1648" s="2"/>
      <c r="AE1648" s="2"/>
      <c r="AF1648" s="2"/>
      <c r="AG1648" s="2"/>
      <c r="AH1648" s="2"/>
      <c r="AI1648" s="2"/>
      <c r="AJ1648" s="2"/>
      <c r="AK1648" s="2"/>
      <c r="AL1648" s="2"/>
      <c r="AM1648" s="2"/>
      <c r="AN1648" s="2"/>
      <c r="AO1648" s="2"/>
      <c r="AP1648" s="2"/>
      <c r="AQ1648" s="2"/>
      <c r="AR1648" s="2"/>
      <c r="AS1648" s="2"/>
    </row>
    <row r="1649" spans="1:45" hidden="1" x14ac:dyDescent="0.25">
      <c r="A1649" s="2">
        <v>1163</v>
      </c>
      <c r="B1649" s="2">
        <v>510156905</v>
      </c>
      <c r="C1649" s="2">
        <f>VLOOKUP($A1649,[1]products_2021_10_19_12_46_45!$A$3:$S$481,3,FALSE)</f>
        <v>5101569</v>
      </c>
      <c r="D1649" s="2" t="str">
        <f>VLOOKUP($A1649,[1]products_2021_10_19_12_46_45!$A$3:$S$481,4,FALSE)</f>
        <v>Camperón Térmico Camuflado Rural</v>
      </c>
      <c r="E1649" s="3" t="s">
        <v>50</v>
      </c>
      <c r="F1649" s="4"/>
      <c r="G1649" s="2" t="str">
        <f>VLOOKUP($A1649,[1]products_2021_10_19_12_46_45!$A$3:$S$481,16,FALSE)</f>
        <v>&lt;p&gt;Camperón térmico mimético camuflado de tipo táctico.&lt;/p&gt;</v>
      </c>
      <c r="H1649" s="2" t="str">
        <f>IFERROR(VLOOKUP($A1649,[1]products_2021_10_19_12_46_45!$A$3:$S$481,17,FALSE),"")</f>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
      <c r="I1649" s="2" t="str">
        <f>VLOOKUP($A1649,[1]products_2021_10_19_12_46_45!$A$3:$S$481,5,FALSE)</f>
        <v>Indumentaria militar</v>
      </c>
      <c r="J1649" s="2" t="str">
        <f>IFERROR(VLOOKUP($A1649,[1]products_2021_10_19_12_46_45!$A$3:$S$481,6,FALSE),"")</f>
        <v>Camperas Policiales y Seguridad Privada</v>
      </c>
      <c r="K1649" s="2" t="str">
        <f>IFERROR(VLOOKUP($A1649,[1]products_2021_10_19_12_46_45!$A$3:$S$481,7,FALSE),"")</f>
        <v/>
      </c>
      <c r="L1649" s="2" t="str">
        <f>IFERROR(VLOOKUP($A1649,[1]products_2021_10_19_12_46_45!$A$3:$S$481,8,FALSE),"")</f>
        <v/>
      </c>
      <c r="M1649" s="2" t="str">
        <f>IFERROR(VLOOKUP($A1649,[1]products_2021_10_19_12_46_45!$A$3:$S$481,9,FALSE),"")</f>
        <v/>
      </c>
      <c r="N1649" s="2">
        <f>IFERROR(VLOOKUP(C1649,[2]articulo!$A$1:$D$9000,4,FALSE),"")</f>
        <v>8999.99</v>
      </c>
      <c r="O1649" s="2" t="str">
        <f>VLOOKUP($A1649,[1]products_2021_10_19_12_46_45!$A$3:$S$481,18,FALSE)</f>
        <v>https://rerda.com/6212/camperon-termico-camuflado-rural.jpg,https://rerda.com/6213/camperon-termico-camuflado-rural.jpg,https://rerda.com/6214/camperon-termico-camuflado-rural.jpg,https://rerda.com/6215/camperon-termico-camuflado-rural.jpg</v>
      </c>
      <c r="P1649" s="2">
        <f>IFERROR(VLOOKUP(B1649,[3]stock!$A$1:$B$9000,2,FALSE),"0")</f>
        <v>0</v>
      </c>
      <c r="Q1649" s="2">
        <f>VLOOKUP($A1649,[1]products_2021_10_19_12_46_45!$A$3:$S$481,11,FALSE)</f>
        <v>40</v>
      </c>
      <c r="R1649" s="2">
        <f>VLOOKUP($A1649,[1]products_2021_10_19_12_46_45!$A$3:$S$481,12,FALSE)</f>
        <v>40</v>
      </c>
      <c r="S1649" s="2">
        <f>VLOOKUP($A1649,[1]products_2021_10_19_12_46_45!$A$3:$S$481,13,FALSE)</f>
        <v>30</v>
      </c>
      <c r="T1649" s="2">
        <f>VLOOKUP($A1649,[1]products_2021_10_19_12_46_45!$A$3:$S$481,14,FALSE)</f>
        <v>1.5</v>
      </c>
      <c r="U1649" s="2"/>
      <c r="V1649" s="2"/>
      <c r="W1649" s="2"/>
      <c r="X1649" s="2"/>
      <c r="Y1649" s="2"/>
      <c r="Z1649" s="2"/>
      <c r="AA1649" s="2"/>
      <c r="AB1649" s="2"/>
      <c r="AC1649" s="2"/>
      <c r="AD1649" s="2"/>
      <c r="AE1649" s="2"/>
      <c r="AF1649" s="2"/>
      <c r="AG1649" s="2"/>
      <c r="AH1649" s="2"/>
      <c r="AI1649" s="2"/>
      <c r="AJ1649" s="2"/>
      <c r="AK1649" s="2"/>
      <c r="AL1649" s="2"/>
      <c r="AM1649" s="2"/>
      <c r="AN1649" s="2"/>
      <c r="AO1649" s="2"/>
      <c r="AP1649" s="2"/>
      <c r="AQ1649" s="2"/>
      <c r="AR1649" s="2"/>
      <c r="AS1649" s="2"/>
    </row>
    <row r="1650" spans="1:45" hidden="1" x14ac:dyDescent="0.25">
      <c r="A1650" s="2">
        <v>1163</v>
      </c>
      <c r="B1650" s="2">
        <v>510156906</v>
      </c>
      <c r="C1650" s="2">
        <f>VLOOKUP($A1650,[1]products_2021_10_19_12_46_45!$A$3:$S$481,3,FALSE)</f>
        <v>5101569</v>
      </c>
      <c r="D1650" s="2" t="str">
        <f>VLOOKUP($A1650,[1]products_2021_10_19_12_46_45!$A$3:$S$481,4,FALSE)</f>
        <v>Camperón Térmico Camuflado Rural</v>
      </c>
      <c r="E1650" s="3" t="s">
        <v>51</v>
      </c>
      <c r="F1650" s="4"/>
      <c r="G1650" s="2" t="str">
        <f>VLOOKUP($A1650,[1]products_2021_10_19_12_46_45!$A$3:$S$481,16,FALSE)</f>
        <v>&lt;p&gt;Camperón térmico mimético camuflado de tipo táctico.&lt;/p&gt;</v>
      </c>
      <c r="H1650" s="2" t="str">
        <f>IFERROR(VLOOKUP($A1650,[1]products_2021_10_19_12_46_45!$A$3:$S$481,17,FALSE),"")</f>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
      <c r="I1650" s="2" t="str">
        <f>VLOOKUP($A1650,[1]products_2021_10_19_12_46_45!$A$3:$S$481,5,FALSE)</f>
        <v>Indumentaria militar</v>
      </c>
      <c r="J1650" s="2" t="str">
        <f>IFERROR(VLOOKUP($A1650,[1]products_2021_10_19_12_46_45!$A$3:$S$481,6,FALSE),"")</f>
        <v>Camperas Policiales y Seguridad Privada</v>
      </c>
      <c r="K1650" s="2" t="str">
        <f>IFERROR(VLOOKUP($A1650,[1]products_2021_10_19_12_46_45!$A$3:$S$481,7,FALSE),"")</f>
        <v/>
      </c>
      <c r="L1650" s="2" t="str">
        <f>IFERROR(VLOOKUP($A1650,[1]products_2021_10_19_12_46_45!$A$3:$S$481,8,FALSE),"")</f>
        <v/>
      </c>
      <c r="M1650" s="2" t="str">
        <f>IFERROR(VLOOKUP($A1650,[1]products_2021_10_19_12_46_45!$A$3:$S$481,9,FALSE),"")</f>
        <v/>
      </c>
      <c r="N1650" s="2">
        <f>IFERROR(VLOOKUP(C1650,[2]articulo!$A$1:$D$9000,4,FALSE),"")</f>
        <v>8999.99</v>
      </c>
      <c r="O1650" s="2" t="str">
        <f>VLOOKUP($A1650,[1]products_2021_10_19_12_46_45!$A$3:$S$481,18,FALSE)</f>
        <v>https://rerda.com/6212/camperon-termico-camuflado-rural.jpg,https://rerda.com/6213/camperon-termico-camuflado-rural.jpg,https://rerda.com/6214/camperon-termico-camuflado-rural.jpg,https://rerda.com/6215/camperon-termico-camuflado-rural.jpg</v>
      </c>
      <c r="P1650" s="2">
        <f>IFERROR(VLOOKUP(B1650,[3]stock!$A$1:$B$9000,2,FALSE),"0")</f>
        <v>0</v>
      </c>
      <c r="Q1650" s="2">
        <f>VLOOKUP($A1650,[1]products_2021_10_19_12_46_45!$A$3:$S$481,11,FALSE)</f>
        <v>40</v>
      </c>
      <c r="R1650" s="2">
        <f>VLOOKUP($A1650,[1]products_2021_10_19_12_46_45!$A$3:$S$481,12,FALSE)</f>
        <v>40</v>
      </c>
      <c r="S1650" s="2">
        <f>VLOOKUP($A1650,[1]products_2021_10_19_12_46_45!$A$3:$S$481,13,FALSE)</f>
        <v>30</v>
      </c>
      <c r="T1650" s="2">
        <f>VLOOKUP($A1650,[1]products_2021_10_19_12_46_45!$A$3:$S$481,14,FALSE)</f>
        <v>1.5</v>
      </c>
      <c r="U1650" s="2"/>
      <c r="V1650" s="2"/>
      <c r="W1650" s="2"/>
      <c r="X1650" s="2"/>
      <c r="Y1650" s="2"/>
      <c r="Z1650" s="2"/>
      <c r="AA1650" s="2"/>
      <c r="AB1650" s="2"/>
      <c r="AC1650" s="2"/>
      <c r="AD1650" s="2"/>
      <c r="AE1650" s="2"/>
      <c r="AF1650" s="2"/>
      <c r="AG1650" s="2"/>
      <c r="AH1650" s="2"/>
      <c r="AI1650" s="2"/>
      <c r="AJ1650" s="2"/>
      <c r="AK1650" s="2"/>
      <c r="AL1650" s="2"/>
      <c r="AM1650" s="2"/>
      <c r="AN1650" s="2"/>
      <c r="AO1650" s="2"/>
      <c r="AP1650" s="2"/>
      <c r="AQ1650" s="2"/>
      <c r="AR1650" s="2"/>
      <c r="AS1650" s="2"/>
    </row>
    <row r="1651" spans="1:45" hidden="1" x14ac:dyDescent="0.25">
      <c r="A1651" s="2">
        <v>1163</v>
      </c>
      <c r="B1651" s="2">
        <v>510156907</v>
      </c>
      <c r="C1651" s="2">
        <f>VLOOKUP($A1651,[1]products_2021_10_19_12_46_45!$A$3:$S$481,3,FALSE)</f>
        <v>5101569</v>
      </c>
      <c r="D1651" s="2" t="str">
        <f>VLOOKUP($A1651,[1]products_2021_10_19_12_46_45!$A$3:$S$481,4,FALSE)</f>
        <v>Camperón Térmico Camuflado Rural</v>
      </c>
      <c r="E1651" s="3" t="s">
        <v>57</v>
      </c>
      <c r="F1651" s="4"/>
      <c r="G1651" s="2" t="str">
        <f>VLOOKUP($A1651,[1]products_2021_10_19_12_46_45!$A$3:$S$481,16,FALSE)</f>
        <v>&lt;p&gt;Camperón térmico mimético camuflado de tipo táctico.&lt;/p&gt;</v>
      </c>
      <c r="H1651" s="2" t="str">
        <f>IFERROR(VLOOKUP($A1651,[1]products_2021_10_19_12_46_45!$A$3:$S$481,17,FALSE),"")</f>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
      <c r="I1651" s="2" t="str">
        <f>VLOOKUP($A1651,[1]products_2021_10_19_12_46_45!$A$3:$S$481,5,FALSE)</f>
        <v>Indumentaria militar</v>
      </c>
      <c r="J1651" s="2" t="str">
        <f>IFERROR(VLOOKUP($A1651,[1]products_2021_10_19_12_46_45!$A$3:$S$481,6,FALSE),"")</f>
        <v>Camperas Policiales y Seguridad Privada</v>
      </c>
      <c r="K1651" s="2" t="str">
        <f>IFERROR(VLOOKUP($A1651,[1]products_2021_10_19_12_46_45!$A$3:$S$481,7,FALSE),"")</f>
        <v/>
      </c>
      <c r="L1651" s="2" t="str">
        <f>IFERROR(VLOOKUP($A1651,[1]products_2021_10_19_12_46_45!$A$3:$S$481,8,FALSE),"")</f>
        <v/>
      </c>
      <c r="M1651" s="2" t="str">
        <f>IFERROR(VLOOKUP($A1651,[1]products_2021_10_19_12_46_45!$A$3:$S$481,9,FALSE),"")</f>
        <v/>
      </c>
      <c r="N1651" s="2">
        <f>IFERROR(VLOOKUP(C1651,[2]articulo!$A$1:$D$9000,4,FALSE),"")</f>
        <v>8999.99</v>
      </c>
      <c r="O1651" s="2" t="str">
        <f>VLOOKUP($A1651,[1]products_2021_10_19_12_46_45!$A$3:$S$481,18,FALSE)</f>
        <v>https://rerda.com/6212/camperon-termico-camuflado-rural.jpg,https://rerda.com/6213/camperon-termico-camuflado-rural.jpg,https://rerda.com/6214/camperon-termico-camuflado-rural.jpg,https://rerda.com/6215/camperon-termico-camuflado-rural.jpg</v>
      </c>
      <c r="P1651" s="2">
        <f>IFERROR(VLOOKUP(B1651,[3]stock!$A$1:$B$9000,2,FALSE),"0")</f>
        <v>0</v>
      </c>
      <c r="Q1651" s="2">
        <f>VLOOKUP($A1651,[1]products_2021_10_19_12_46_45!$A$3:$S$481,11,FALSE)</f>
        <v>40</v>
      </c>
      <c r="R1651" s="2">
        <f>VLOOKUP($A1651,[1]products_2021_10_19_12_46_45!$A$3:$S$481,12,FALSE)</f>
        <v>40</v>
      </c>
      <c r="S1651" s="2">
        <f>VLOOKUP($A1651,[1]products_2021_10_19_12_46_45!$A$3:$S$481,13,FALSE)</f>
        <v>30</v>
      </c>
      <c r="T1651" s="2">
        <f>VLOOKUP($A1651,[1]products_2021_10_19_12_46_45!$A$3:$S$481,14,FALSE)</f>
        <v>1.5</v>
      </c>
      <c r="U1651" s="2"/>
      <c r="V1651" s="2"/>
      <c r="W1651" s="2"/>
      <c r="X1651" s="2"/>
      <c r="Y1651" s="2"/>
      <c r="Z1651" s="2"/>
      <c r="AA1651" s="2"/>
      <c r="AB1651" s="2"/>
      <c r="AC1651" s="2"/>
      <c r="AD1651" s="2"/>
      <c r="AE1651" s="2"/>
      <c r="AF1651" s="2"/>
      <c r="AG1651" s="2"/>
      <c r="AH1651" s="2"/>
      <c r="AI1651" s="2"/>
      <c r="AJ1651" s="2"/>
      <c r="AK1651" s="2"/>
      <c r="AL1651" s="2"/>
      <c r="AM1651" s="2"/>
      <c r="AN1651" s="2"/>
      <c r="AO1651" s="2"/>
      <c r="AP1651" s="2"/>
      <c r="AQ1651" s="2"/>
      <c r="AR1651" s="2"/>
      <c r="AS1651" s="2"/>
    </row>
    <row r="1652" spans="1:45" hidden="1" x14ac:dyDescent="0.25">
      <c r="A1652" s="2">
        <v>1163</v>
      </c>
      <c r="B1652" s="2">
        <v>510156908</v>
      </c>
      <c r="C1652" s="2">
        <f>VLOOKUP($A1652,[1]products_2021_10_19_12_46_45!$A$3:$S$481,3,FALSE)</f>
        <v>5101569</v>
      </c>
      <c r="D1652" s="2" t="str">
        <f>VLOOKUP($A1652,[1]products_2021_10_19_12_46_45!$A$3:$S$481,4,FALSE)</f>
        <v>Camperón Térmico Camuflado Rural</v>
      </c>
      <c r="E1652" s="3" t="s">
        <v>58</v>
      </c>
      <c r="F1652" s="4"/>
      <c r="G1652" s="2" t="str">
        <f>VLOOKUP($A1652,[1]products_2021_10_19_12_46_45!$A$3:$S$481,16,FALSE)</f>
        <v>&lt;p&gt;Camperón térmico mimético camuflado de tipo táctico.&lt;/p&gt;</v>
      </c>
      <c r="H1652" s="2" t="str">
        <f>IFERROR(VLOOKUP($A1652,[1]products_2021_10_19_12_46_45!$A$3:$S$481,17,FALSE),"")</f>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
      <c r="I1652" s="2" t="str">
        <f>VLOOKUP($A1652,[1]products_2021_10_19_12_46_45!$A$3:$S$481,5,FALSE)</f>
        <v>Indumentaria militar</v>
      </c>
      <c r="J1652" s="2" t="str">
        <f>IFERROR(VLOOKUP($A1652,[1]products_2021_10_19_12_46_45!$A$3:$S$481,6,FALSE),"")</f>
        <v>Camperas Policiales y Seguridad Privada</v>
      </c>
      <c r="K1652" s="2" t="str">
        <f>IFERROR(VLOOKUP($A1652,[1]products_2021_10_19_12_46_45!$A$3:$S$481,7,FALSE),"")</f>
        <v/>
      </c>
      <c r="L1652" s="2" t="str">
        <f>IFERROR(VLOOKUP($A1652,[1]products_2021_10_19_12_46_45!$A$3:$S$481,8,FALSE),"")</f>
        <v/>
      </c>
      <c r="M1652" s="2" t="str">
        <f>IFERROR(VLOOKUP($A1652,[1]products_2021_10_19_12_46_45!$A$3:$S$481,9,FALSE),"")</f>
        <v/>
      </c>
      <c r="N1652" s="2">
        <f>IFERROR(VLOOKUP(C1652,[2]articulo!$A$1:$D$9000,4,FALSE),"")</f>
        <v>8999.99</v>
      </c>
      <c r="O1652" s="2" t="str">
        <f>VLOOKUP($A1652,[1]products_2021_10_19_12_46_45!$A$3:$S$481,18,FALSE)</f>
        <v>https://rerda.com/6212/camperon-termico-camuflado-rural.jpg,https://rerda.com/6213/camperon-termico-camuflado-rural.jpg,https://rerda.com/6214/camperon-termico-camuflado-rural.jpg,https://rerda.com/6215/camperon-termico-camuflado-rural.jpg</v>
      </c>
      <c r="P1652" s="2">
        <f>IFERROR(VLOOKUP(B1652,[3]stock!$A$1:$B$9000,2,FALSE),"0")</f>
        <v>0</v>
      </c>
      <c r="Q1652" s="2">
        <f>VLOOKUP($A1652,[1]products_2021_10_19_12_46_45!$A$3:$S$481,11,FALSE)</f>
        <v>40</v>
      </c>
      <c r="R1652" s="2">
        <f>VLOOKUP($A1652,[1]products_2021_10_19_12_46_45!$A$3:$S$481,12,FALSE)</f>
        <v>40</v>
      </c>
      <c r="S1652" s="2">
        <f>VLOOKUP($A1652,[1]products_2021_10_19_12_46_45!$A$3:$S$481,13,FALSE)</f>
        <v>30</v>
      </c>
      <c r="T1652" s="2">
        <f>VLOOKUP($A1652,[1]products_2021_10_19_12_46_45!$A$3:$S$481,14,FALSE)</f>
        <v>1.5</v>
      </c>
      <c r="U1652" s="2"/>
      <c r="V1652" s="2"/>
      <c r="W1652" s="2"/>
      <c r="X1652" s="2"/>
      <c r="Y1652" s="2"/>
      <c r="Z1652" s="2"/>
      <c r="AA1652" s="2"/>
      <c r="AB1652" s="2"/>
      <c r="AC1652" s="2"/>
      <c r="AD1652" s="2"/>
      <c r="AE1652" s="2"/>
      <c r="AF1652" s="2"/>
      <c r="AG1652" s="2"/>
      <c r="AH1652" s="2"/>
      <c r="AI1652" s="2"/>
      <c r="AJ1652" s="2"/>
      <c r="AK1652" s="2"/>
      <c r="AL1652" s="2"/>
      <c r="AM1652" s="2"/>
      <c r="AN1652" s="2"/>
      <c r="AO1652" s="2"/>
      <c r="AP1652" s="2"/>
      <c r="AQ1652" s="2"/>
      <c r="AR1652" s="2"/>
      <c r="AS1652" s="2"/>
    </row>
    <row r="1653" spans="1:45" hidden="1" x14ac:dyDescent="0.25">
      <c r="A1653" s="2">
        <v>1163</v>
      </c>
      <c r="B1653" s="2">
        <v>510156909</v>
      </c>
      <c r="C1653" s="2">
        <f>VLOOKUP($A1653,[1]products_2021_10_19_12_46_45!$A$3:$S$481,3,FALSE)</f>
        <v>5101569</v>
      </c>
      <c r="D1653" s="2" t="str">
        <f>VLOOKUP($A1653,[1]products_2021_10_19_12_46_45!$A$3:$S$481,4,FALSE)</f>
        <v>Camperón Térmico Camuflado Rural</v>
      </c>
      <c r="E1653" s="3" t="s">
        <v>59</v>
      </c>
      <c r="F1653" s="4"/>
      <c r="G1653" s="2" t="str">
        <f>VLOOKUP($A1653,[1]products_2021_10_19_12_46_45!$A$3:$S$481,16,FALSE)</f>
        <v>&lt;p&gt;Camperón térmico mimético camuflado de tipo táctico.&lt;/p&gt;</v>
      </c>
      <c r="H1653" s="2" t="str">
        <f>IFERROR(VLOOKUP($A1653,[1]products_2021_10_19_12_46_45!$A$3:$S$481,17,FALSE),"")</f>
        <v>&lt;p&gt;Este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v>
      </c>
      <c r="I1653" s="2" t="str">
        <f>VLOOKUP($A1653,[1]products_2021_10_19_12_46_45!$A$3:$S$481,5,FALSE)</f>
        <v>Indumentaria militar</v>
      </c>
      <c r="J1653" s="2" t="str">
        <f>IFERROR(VLOOKUP($A1653,[1]products_2021_10_19_12_46_45!$A$3:$S$481,6,FALSE),"")</f>
        <v>Camperas Policiales y Seguridad Privada</v>
      </c>
      <c r="K1653" s="2" t="str">
        <f>IFERROR(VLOOKUP($A1653,[1]products_2021_10_19_12_46_45!$A$3:$S$481,7,FALSE),"")</f>
        <v/>
      </c>
      <c r="L1653" s="2" t="str">
        <f>IFERROR(VLOOKUP($A1653,[1]products_2021_10_19_12_46_45!$A$3:$S$481,8,FALSE),"")</f>
        <v/>
      </c>
      <c r="M1653" s="2" t="str">
        <f>IFERROR(VLOOKUP($A1653,[1]products_2021_10_19_12_46_45!$A$3:$S$481,9,FALSE),"")</f>
        <v/>
      </c>
      <c r="N1653" s="2">
        <f>IFERROR(VLOOKUP(C1653,[2]articulo!$A$1:$D$9000,4,FALSE),"")</f>
        <v>8999.99</v>
      </c>
      <c r="O1653" s="2" t="str">
        <f>VLOOKUP($A1653,[1]products_2021_10_19_12_46_45!$A$3:$S$481,18,FALSE)</f>
        <v>https://rerda.com/6212/camperon-termico-camuflado-rural.jpg,https://rerda.com/6213/camperon-termico-camuflado-rural.jpg,https://rerda.com/6214/camperon-termico-camuflado-rural.jpg,https://rerda.com/6215/camperon-termico-camuflado-rural.jpg</v>
      </c>
      <c r="P1653" s="2">
        <f>IFERROR(VLOOKUP(B1653,[3]stock!$A$1:$B$9000,2,FALSE),"0")</f>
        <v>0</v>
      </c>
      <c r="Q1653" s="2">
        <f>VLOOKUP($A1653,[1]products_2021_10_19_12_46_45!$A$3:$S$481,11,FALSE)</f>
        <v>40</v>
      </c>
      <c r="R1653" s="2">
        <f>VLOOKUP($A1653,[1]products_2021_10_19_12_46_45!$A$3:$S$481,12,FALSE)</f>
        <v>40</v>
      </c>
      <c r="S1653" s="2">
        <f>VLOOKUP($A1653,[1]products_2021_10_19_12_46_45!$A$3:$S$481,13,FALSE)</f>
        <v>30</v>
      </c>
      <c r="T1653" s="2">
        <f>VLOOKUP($A1653,[1]products_2021_10_19_12_46_45!$A$3:$S$481,14,FALSE)</f>
        <v>1.5</v>
      </c>
      <c r="U1653" s="2"/>
      <c r="V1653" s="2"/>
      <c r="W1653" s="2"/>
      <c r="X1653" s="2"/>
      <c r="Y1653" s="2"/>
      <c r="Z1653" s="2"/>
      <c r="AA1653" s="2"/>
      <c r="AB1653" s="2"/>
      <c r="AC1653" s="2"/>
      <c r="AD1653" s="2"/>
      <c r="AE1653" s="2"/>
      <c r="AF1653" s="2"/>
      <c r="AG1653" s="2"/>
      <c r="AH1653" s="2"/>
      <c r="AI1653" s="2"/>
      <c r="AJ1653" s="2"/>
      <c r="AK1653" s="2"/>
      <c r="AL1653" s="2"/>
      <c r="AM1653" s="2"/>
      <c r="AN1653" s="2"/>
      <c r="AO1653" s="2"/>
      <c r="AP1653" s="2"/>
      <c r="AQ1653" s="2"/>
      <c r="AR1653" s="2"/>
      <c r="AS1653" s="2"/>
    </row>
    <row r="1654" spans="1:45" hidden="1" x14ac:dyDescent="0.25">
      <c r="A1654" s="2">
        <v>675</v>
      </c>
      <c r="B1654" s="2">
        <v>510165400</v>
      </c>
      <c r="C1654" s="2">
        <f>VLOOKUP($A1654,[1]products_2021_10_19_12_46_45!$A$3:$S$481,3,FALSE)</f>
        <v>5101654</v>
      </c>
      <c r="D1654" s="2" t="str">
        <f>VLOOKUP($A1654,[1]products_2021_10_19_12_46_45!$A$3:$S$481,4,FALSE)</f>
        <v>Garibaldina Rip Mao Requisa T:2XS-2XL</v>
      </c>
      <c r="E1654" s="3" t="s">
        <v>45</v>
      </c>
      <c r="F1654" s="4"/>
      <c r="G1654" s="2" t="str">
        <f>VLOOKUP($A1654,[1]products_2021_10_19_12_46_45!$A$3:$S$481,16,FALSE)</f>
        <v>Cuello tipo mao ajustable con abrojo._x000D_
Cierres y abrojos._x000D_
Porta lapicera._x000D_
Puños regulables._x000D_
Fuelle en espalda.</v>
      </c>
      <c r="H1654" s="2" t="str">
        <f>IFERROR(VLOOKUP($A1654,[1]products_2021_10_19_12_46_45!$A$3:$S$481,17,FALSE),"")</f>
        <v>Abrojos delanteros para identificación y/o insignia._x000D_
4 Bolsillos frontales._x000D_
2 bolsillos en manga.</v>
      </c>
      <c r="I1654" s="2" t="str">
        <f>VLOOKUP($A1654,[1]products_2021_10_19_12_46_45!$A$3:$S$481,5,FALSE)</f>
        <v>Indumentaria militar</v>
      </c>
      <c r="J1654" s="2" t="str">
        <f>IFERROR(VLOOKUP($A1654,[1]products_2021_10_19_12_46_45!$A$3:$S$481,6,FALSE),"")</f>
        <v>Garibaldinas o chaquetillas</v>
      </c>
      <c r="K1654" s="2" t="str">
        <f>IFERROR(VLOOKUP($A1654,[1]products_2021_10_19_12_46_45!$A$3:$S$481,7,FALSE),"")</f>
        <v>Camufladas - Miméticas</v>
      </c>
      <c r="L1654" s="2" t="str">
        <f>IFERROR(VLOOKUP($A1654,[1]products_2021_10_19_12_46_45!$A$3:$S$481,8,FALSE),"")</f>
        <v/>
      </c>
      <c r="M1654" s="2" t="str">
        <f>IFERROR(VLOOKUP($A1654,[1]products_2021_10_19_12_46_45!$A$3:$S$481,9,FALSE),"")</f>
        <v>Garibaldina, Mimético, Mao, Requisa</v>
      </c>
      <c r="N1654" s="2">
        <f>IFERROR(VLOOKUP(C1654,[2]articulo!$A$1:$D$9000,4,FALSE),"")</f>
        <v>6800</v>
      </c>
      <c r="O1654" s="2" t="str">
        <f>VLOOKUP($A1654,[1]products_2021_10_19_12_46_45!$A$3:$S$481,18,FALSE)</f>
        <v>https://rerda.com/3156/garibaldina-rip-mao-requisa-t2xs-2xl.jpg,https://rerda.com/3157/garibaldina-rip-mao-requisa-t2xs-2xl.jpg,https://rerda.com/3158/garibaldina-rip-mao-requisa-t2xs-2xl.jpg,https://rerda.com/4605/garibaldina-rip-mao-requisa-t2xs-2xl.jpg</v>
      </c>
      <c r="P1654" s="2">
        <f>IFERROR(VLOOKUP(B1654,[3]stock!$A$1:$B$9000,2,FALSE),"0")</f>
        <v>2</v>
      </c>
      <c r="Q1654" s="2">
        <f>VLOOKUP($A1654,[1]products_2021_10_19_12_46_45!$A$3:$S$481,11,FALSE)</f>
        <v>5</v>
      </c>
      <c r="R1654" s="2">
        <f>VLOOKUP($A1654,[1]products_2021_10_19_12_46_45!$A$3:$S$481,12,FALSE)</f>
        <v>5</v>
      </c>
      <c r="S1654" s="2">
        <f>VLOOKUP($A1654,[1]products_2021_10_19_12_46_45!$A$3:$S$481,13,FALSE)</f>
        <v>5</v>
      </c>
      <c r="T1654" s="2">
        <f>VLOOKUP($A1654,[1]products_2021_10_19_12_46_45!$A$3:$S$481,14,FALSE)</f>
        <v>0.03</v>
      </c>
      <c r="U1654" s="2"/>
      <c r="V1654" s="2"/>
      <c r="W1654" s="2"/>
      <c r="X1654" s="2"/>
      <c r="Y1654" s="2"/>
      <c r="Z1654" s="2"/>
      <c r="AA1654" s="2"/>
      <c r="AB1654" s="2"/>
      <c r="AC1654" s="2"/>
      <c r="AD1654" s="2"/>
      <c r="AE1654" s="2"/>
      <c r="AF1654" s="2"/>
      <c r="AG1654" s="2"/>
      <c r="AH1654" s="2"/>
      <c r="AI1654" s="2"/>
      <c r="AJ1654" s="2"/>
      <c r="AK1654" s="2"/>
      <c r="AL1654" s="2"/>
      <c r="AM1654" s="2"/>
      <c r="AN1654" s="2"/>
      <c r="AO1654" s="2"/>
      <c r="AP1654" s="2"/>
      <c r="AQ1654" s="2"/>
      <c r="AR1654" s="2"/>
      <c r="AS1654" s="2"/>
    </row>
    <row r="1655" spans="1:45" hidden="1" x14ac:dyDescent="0.25">
      <c r="A1655" s="2">
        <v>675</v>
      </c>
      <c r="B1655" s="2">
        <v>510165401</v>
      </c>
      <c r="C1655" s="2">
        <f>VLOOKUP($A1655,[1]products_2021_10_19_12_46_45!$A$3:$S$481,3,FALSE)</f>
        <v>5101654</v>
      </c>
      <c r="D1655" s="2" t="str">
        <f>VLOOKUP($A1655,[1]products_2021_10_19_12_46_45!$A$3:$S$481,4,FALSE)</f>
        <v>Garibaldina Rip Mao Requisa T:2XS-2XL</v>
      </c>
      <c r="E1655" s="3" t="s">
        <v>46</v>
      </c>
      <c r="F1655" s="4"/>
      <c r="G1655" s="2" t="str">
        <f>VLOOKUP($A1655,[1]products_2021_10_19_12_46_45!$A$3:$S$481,16,FALSE)</f>
        <v>Cuello tipo mao ajustable con abrojo._x000D_
Cierres y abrojos._x000D_
Porta lapicera._x000D_
Puños regulables._x000D_
Fuelle en espalda.</v>
      </c>
      <c r="H1655" s="2" t="str">
        <f>IFERROR(VLOOKUP($A1655,[1]products_2021_10_19_12_46_45!$A$3:$S$481,17,FALSE),"")</f>
        <v>Abrojos delanteros para identificación y/o insignia._x000D_
4 Bolsillos frontales._x000D_
2 bolsillos en manga.</v>
      </c>
      <c r="I1655" s="2" t="str">
        <f>VLOOKUP($A1655,[1]products_2021_10_19_12_46_45!$A$3:$S$481,5,FALSE)</f>
        <v>Indumentaria militar</v>
      </c>
      <c r="J1655" s="2" t="str">
        <f>IFERROR(VLOOKUP($A1655,[1]products_2021_10_19_12_46_45!$A$3:$S$481,6,FALSE),"")</f>
        <v>Garibaldinas o chaquetillas</v>
      </c>
      <c r="K1655" s="2" t="str">
        <f>IFERROR(VLOOKUP($A1655,[1]products_2021_10_19_12_46_45!$A$3:$S$481,7,FALSE),"")</f>
        <v>Camufladas - Miméticas</v>
      </c>
      <c r="L1655" s="2" t="str">
        <f>IFERROR(VLOOKUP($A1655,[1]products_2021_10_19_12_46_45!$A$3:$S$481,8,FALSE),"")</f>
        <v/>
      </c>
      <c r="M1655" s="2" t="str">
        <f>IFERROR(VLOOKUP($A1655,[1]products_2021_10_19_12_46_45!$A$3:$S$481,9,FALSE),"")</f>
        <v>Garibaldina, Mimético, Mao, Requisa</v>
      </c>
      <c r="N1655" s="2">
        <f>IFERROR(VLOOKUP(C1655,[2]articulo!$A$1:$D$9000,4,FALSE),"")</f>
        <v>6800</v>
      </c>
      <c r="O1655" s="2" t="str">
        <f>VLOOKUP($A1655,[1]products_2021_10_19_12_46_45!$A$3:$S$481,18,FALSE)</f>
        <v>https://rerda.com/3156/garibaldina-rip-mao-requisa-t2xs-2xl.jpg,https://rerda.com/3157/garibaldina-rip-mao-requisa-t2xs-2xl.jpg,https://rerda.com/3158/garibaldina-rip-mao-requisa-t2xs-2xl.jpg,https://rerda.com/4605/garibaldina-rip-mao-requisa-t2xs-2xl.jpg</v>
      </c>
      <c r="P1655" s="2">
        <f>IFERROR(VLOOKUP(B1655,[3]stock!$A$1:$B$9000,2,FALSE),"0")</f>
        <v>4</v>
      </c>
      <c r="Q1655" s="2">
        <f>VLOOKUP($A1655,[1]products_2021_10_19_12_46_45!$A$3:$S$481,11,FALSE)</f>
        <v>5</v>
      </c>
      <c r="R1655" s="2">
        <f>VLOOKUP($A1655,[1]products_2021_10_19_12_46_45!$A$3:$S$481,12,FALSE)</f>
        <v>5</v>
      </c>
      <c r="S1655" s="2">
        <f>VLOOKUP($A1655,[1]products_2021_10_19_12_46_45!$A$3:$S$481,13,FALSE)</f>
        <v>5</v>
      </c>
      <c r="T1655" s="2">
        <f>VLOOKUP($A1655,[1]products_2021_10_19_12_46_45!$A$3:$S$481,14,FALSE)</f>
        <v>0.03</v>
      </c>
      <c r="U1655" s="2"/>
      <c r="V1655" s="2"/>
      <c r="W1655" s="2"/>
      <c r="X1655" s="2"/>
      <c r="Y1655" s="2"/>
      <c r="Z1655" s="2"/>
      <c r="AA1655" s="2"/>
      <c r="AB1655" s="2"/>
      <c r="AC1655" s="2"/>
      <c r="AD1655" s="2"/>
      <c r="AE1655" s="2"/>
      <c r="AF1655" s="2"/>
      <c r="AG1655" s="2"/>
      <c r="AH1655" s="2"/>
      <c r="AI1655" s="2"/>
      <c r="AJ1655" s="2"/>
      <c r="AK1655" s="2"/>
      <c r="AL1655" s="2"/>
      <c r="AM1655" s="2"/>
      <c r="AN1655" s="2"/>
      <c r="AO1655" s="2"/>
      <c r="AP1655" s="2"/>
      <c r="AQ1655" s="2"/>
      <c r="AR1655" s="2"/>
      <c r="AS1655" s="2"/>
    </row>
    <row r="1656" spans="1:45" hidden="1" x14ac:dyDescent="0.25">
      <c r="A1656" s="2">
        <v>675</v>
      </c>
      <c r="B1656" s="2">
        <v>510165402</v>
      </c>
      <c r="C1656" s="2">
        <f>VLOOKUP($A1656,[1]products_2021_10_19_12_46_45!$A$3:$S$481,3,FALSE)</f>
        <v>5101654</v>
      </c>
      <c r="D1656" s="2" t="str">
        <f>VLOOKUP($A1656,[1]products_2021_10_19_12_46_45!$A$3:$S$481,4,FALSE)</f>
        <v>Garibaldina Rip Mao Requisa T:2XS-2XL</v>
      </c>
      <c r="E1656" s="3" t="s">
        <v>47</v>
      </c>
      <c r="F1656" s="4"/>
      <c r="G1656" s="2" t="str">
        <f>VLOOKUP($A1656,[1]products_2021_10_19_12_46_45!$A$3:$S$481,16,FALSE)</f>
        <v>Cuello tipo mao ajustable con abrojo._x000D_
Cierres y abrojos._x000D_
Porta lapicera._x000D_
Puños regulables._x000D_
Fuelle en espalda.</v>
      </c>
      <c r="H1656" s="2" t="str">
        <f>IFERROR(VLOOKUP($A1656,[1]products_2021_10_19_12_46_45!$A$3:$S$481,17,FALSE),"")</f>
        <v>Abrojos delanteros para identificación y/o insignia._x000D_
4 Bolsillos frontales._x000D_
2 bolsillos en manga.</v>
      </c>
      <c r="I1656" s="2" t="str">
        <f>VLOOKUP($A1656,[1]products_2021_10_19_12_46_45!$A$3:$S$481,5,FALSE)</f>
        <v>Indumentaria militar</v>
      </c>
      <c r="J1656" s="2" t="str">
        <f>IFERROR(VLOOKUP($A1656,[1]products_2021_10_19_12_46_45!$A$3:$S$481,6,FALSE),"")</f>
        <v>Garibaldinas o chaquetillas</v>
      </c>
      <c r="K1656" s="2" t="str">
        <f>IFERROR(VLOOKUP($A1656,[1]products_2021_10_19_12_46_45!$A$3:$S$481,7,FALSE),"")</f>
        <v>Camufladas - Miméticas</v>
      </c>
      <c r="L1656" s="2" t="str">
        <f>IFERROR(VLOOKUP($A1656,[1]products_2021_10_19_12_46_45!$A$3:$S$481,8,FALSE),"")</f>
        <v/>
      </c>
      <c r="M1656" s="2" t="str">
        <f>IFERROR(VLOOKUP($A1656,[1]products_2021_10_19_12_46_45!$A$3:$S$481,9,FALSE),"")</f>
        <v>Garibaldina, Mimético, Mao, Requisa</v>
      </c>
      <c r="N1656" s="2">
        <f>IFERROR(VLOOKUP(C1656,[2]articulo!$A$1:$D$9000,4,FALSE),"")</f>
        <v>6800</v>
      </c>
      <c r="O1656" s="2" t="str">
        <f>VLOOKUP($A1656,[1]products_2021_10_19_12_46_45!$A$3:$S$481,18,FALSE)</f>
        <v>https://rerda.com/3156/garibaldina-rip-mao-requisa-t2xs-2xl.jpg,https://rerda.com/3157/garibaldina-rip-mao-requisa-t2xs-2xl.jpg,https://rerda.com/3158/garibaldina-rip-mao-requisa-t2xs-2xl.jpg,https://rerda.com/4605/garibaldina-rip-mao-requisa-t2xs-2xl.jpg</v>
      </c>
      <c r="P1656" s="2">
        <f>IFERROR(VLOOKUP(B1656,[3]stock!$A$1:$B$9000,2,FALSE),"0")</f>
        <v>12</v>
      </c>
      <c r="Q1656" s="2">
        <f>VLOOKUP($A1656,[1]products_2021_10_19_12_46_45!$A$3:$S$481,11,FALSE)</f>
        <v>5</v>
      </c>
      <c r="R1656" s="2">
        <f>VLOOKUP($A1656,[1]products_2021_10_19_12_46_45!$A$3:$S$481,12,FALSE)</f>
        <v>5</v>
      </c>
      <c r="S1656" s="2">
        <f>VLOOKUP($A1656,[1]products_2021_10_19_12_46_45!$A$3:$S$481,13,FALSE)</f>
        <v>5</v>
      </c>
      <c r="T1656" s="2">
        <f>VLOOKUP($A1656,[1]products_2021_10_19_12_46_45!$A$3:$S$481,14,FALSE)</f>
        <v>0.03</v>
      </c>
      <c r="U1656" s="2"/>
      <c r="V1656" s="2"/>
      <c r="W1656" s="2"/>
      <c r="X1656" s="2"/>
      <c r="Y1656" s="2"/>
      <c r="Z1656" s="2"/>
      <c r="AA1656" s="2"/>
      <c r="AB1656" s="2"/>
      <c r="AC1656" s="2"/>
      <c r="AD1656" s="2"/>
      <c r="AE1656" s="2"/>
      <c r="AF1656" s="2"/>
      <c r="AG1656" s="2"/>
      <c r="AH1656" s="2"/>
      <c r="AI1656" s="2"/>
      <c r="AJ1656" s="2"/>
      <c r="AK1656" s="2"/>
      <c r="AL1656" s="2"/>
      <c r="AM1656" s="2"/>
      <c r="AN1656" s="2"/>
      <c r="AO1656" s="2"/>
      <c r="AP1656" s="2"/>
      <c r="AQ1656" s="2"/>
      <c r="AR1656" s="2"/>
      <c r="AS1656" s="2"/>
    </row>
    <row r="1657" spans="1:45" hidden="1" x14ac:dyDescent="0.25">
      <c r="A1657" s="2">
        <v>675</v>
      </c>
      <c r="B1657" s="2">
        <v>510165403</v>
      </c>
      <c r="C1657" s="2">
        <f>VLOOKUP($A1657,[1]products_2021_10_19_12_46_45!$A$3:$S$481,3,FALSE)</f>
        <v>5101654</v>
      </c>
      <c r="D1657" s="2" t="str">
        <f>VLOOKUP($A1657,[1]products_2021_10_19_12_46_45!$A$3:$S$481,4,FALSE)</f>
        <v>Garibaldina Rip Mao Requisa T:2XS-2XL</v>
      </c>
      <c r="E1657" s="3" t="s">
        <v>48</v>
      </c>
      <c r="F1657" s="4"/>
      <c r="G1657" s="2" t="str">
        <f>VLOOKUP($A1657,[1]products_2021_10_19_12_46_45!$A$3:$S$481,16,FALSE)</f>
        <v>Cuello tipo mao ajustable con abrojo._x000D_
Cierres y abrojos._x000D_
Porta lapicera._x000D_
Puños regulables._x000D_
Fuelle en espalda.</v>
      </c>
      <c r="H1657" s="2" t="str">
        <f>IFERROR(VLOOKUP($A1657,[1]products_2021_10_19_12_46_45!$A$3:$S$481,17,FALSE),"")</f>
        <v>Abrojos delanteros para identificación y/o insignia._x000D_
4 Bolsillos frontales._x000D_
2 bolsillos en manga.</v>
      </c>
      <c r="I1657" s="2" t="str">
        <f>VLOOKUP($A1657,[1]products_2021_10_19_12_46_45!$A$3:$S$481,5,FALSE)</f>
        <v>Indumentaria militar</v>
      </c>
      <c r="J1657" s="2" t="str">
        <f>IFERROR(VLOOKUP($A1657,[1]products_2021_10_19_12_46_45!$A$3:$S$481,6,FALSE),"")</f>
        <v>Garibaldinas o chaquetillas</v>
      </c>
      <c r="K1657" s="2" t="str">
        <f>IFERROR(VLOOKUP($A1657,[1]products_2021_10_19_12_46_45!$A$3:$S$481,7,FALSE),"")</f>
        <v>Camufladas - Miméticas</v>
      </c>
      <c r="L1657" s="2" t="str">
        <f>IFERROR(VLOOKUP($A1657,[1]products_2021_10_19_12_46_45!$A$3:$S$481,8,FALSE),"")</f>
        <v/>
      </c>
      <c r="M1657" s="2" t="str">
        <f>IFERROR(VLOOKUP($A1657,[1]products_2021_10_19_12_46_45!$A$3:$S$481,9,FALSE),"")</f>
        <v>Garibaldina, Mimético, Mao, Requisa</v>
      </c>
      <c r="N1657" s="2">
        <f>IFERROR(VLOOKUP(C1657,[2]articulo!$A$1:$D$9000,4,FALSE),"")</f>
        <v>6800</v>
      </c>
      <c r="O1657" s="2" t="str">
        <f>VLOOKUP($A1657,[1]products_2021_10_19_12_46_45!$A$3:$S$481,18,FALSE)</f>
        <v>https://rerda.com/3156/garibaldina-rip-mao-requisa-t2xs-2xl.jpg,https://rerda.com/3157/garibaldina-rip-mao-requisa-t2xs-2xl.jpg,https://rerda.com/3158/garibaldina-rip-mao-requisa-t2xs-2xl.jpg,https://rerda.com/4605/garibaldina-rip-mao-requisa-t2xs-2xl.jpg</v>
      </c>
      <c r="P1657" s="2">
        <f>IFERROR(VLOOKUP(B1657,[3]stock!$A$1:$B$9000,2,FALSE),"0")</f>
        <v>4</v>
      </c>
      <c r="Q1657" s="2">
        <f>VLOOKUP($A1657,[1]products_2021_10_19_12_46_45!$A$3:$S$481,11,FALSE)</f>
        <v>5</v>
      </c>
      <c r="R1657" s="2">
        <f>VLOOKUP($A1657,[1]products_2021_10_19_12_46_45!$A$3:$S$481,12,FALSE)</f>
        <v>5</v>
      </c>
      <c r="S1657" s="2">
        <f>VLOOKUP($A1657,[1]products_2021_10_19_12_46_45!$A$3:$S$481,13,FALSE)</f>
        <v>5</v>
      </c>
      <c r="T1657" s="2">
        <f>VLOOKUP($A1657,[1]products_2021_10_19_12_46_45!$A$3:$S$481,14,FALSE)</f>
        <v>0.03</v>
      </c>
      <c r="U1657" s="2"/>
      <c r="V1657" s="2"/>
      <c r="W1657" s="2"/>
      <c r="X1657" s="2"/>
      <c r="Y1657" s="2"/>
      <c r="Z1657" s="2"/>
      <c r="AA1657" s="2"/>
      <c r="AB1657" s="2"/>
      <c r="AC1657" s="2"/>
      <c r="AD1657" s="2"/>
      <c r="AE1657" s="2"/>
      <c r="AF1657" s="2"/>
      <c r="AG1657" s="2"/>
      <c r="AH1657" s="2"/>
      <c r="AI1657" s="2"/>
      <c r="AJ1657" s="2"/>
      <c r="AK1657" s="2"/>
      <c r="AL1657" s="2"/>
      <c r="AM1657" s="2"/>
      <c r="AN1657" s="2"/>
      <c r="AO1657" s="2"/>
      <c r="AP1657" s="2"/>
      <c r="AQ1657" s="2"/>
      <c r="AR1657" s="2"/>
      <c r="AS1657" s="2"/>
    </row>
    <row r="1658" spans="1:45" hidden="1" x14ac:dyDescent="0.25">
      <c r="A1658" s="2">
        <v>675</v>
      </c>
      <c r="B1658" s="2">
        <v>510165404</v>
      </c>
      <c r="C1658" s="2">
        <f>VLOOKUP($A1658,[1]products_2021_10_19_12_46_45!$A$3:$S$481,3,FALSE)</f>
        <v>5101654</v>
      </c>
      <c r="D1658" s="2" t="str">
        <f>VLOOKUP($A1658,[1]products_2021_10_19_12_46_45!$A$3:$S$481,4,FALSE)</f>
        <v>Garibaldina Rip Mao Requisa T:2XS-2XL</v>
      </c>
      <c r="E1658" s="3" t="s">
        <v>49</v>
      </c>
      <c r="F1658" s="4"/>
      <c r="G1658" s="2" t="str">
        <f>VLOOKUP($A1658,[1]products_2021_10_19_12_46_45!$A$3:$S$481,16,FALSE)</f>
        <v>Cuello tipo mao ajustable con abrojo._x000D_
Cierres y abrojos._x000D_
Porta lapicera._x000D_
Puños regulables._x000D_
Fuelle en espalda.</v>
      </c>
      <c r="H1658" s="2" t="str">
        <f>IFERROR(VLOOKUP($A1658,[1]products_2021_10_19_12_46_45!$A$3:$S$481,17,FALSE),"")</f>
        <v>Abrojos delanteros para identificación y/o insignia._x000D_
4 Bolsillos frontales._x000D_
2 bolsillos en manga.</v>
      </c>
      <c r="I1658" s="2" t="str">
        <f>VLOOKUP($A1658,[1]products_2021_10_19_12_46_45!$A$3:$S$481,5,FALSE)</f>
        <v>Indumentaria militar</v>
      </c>
      <c r="J1658" s="2" t="str">
        <f>IFERROR(VLOOKUP($A1658,[1]products_2021_10_19_12_46_45!$A$3:$S$481,6,FALSE),"")</f>
        <v>Garibaldinas o chaquetillas</v>
      </c>
      <c r="K1658" s="2" t="str">
        <f>IFERROR(VLOOKUP($A1658,[1]products_2021_10_19_12_46_45!$A$3:$S$481,7,FALSE),"")</f>
        <v>Camufladas - Miméticas</v>
      </c>
      <c r="L1658" s="2" t="str">
        <f>IFERROR(VLOOKUP($A1658,[1]products_2021_10_19_12_46_45!$A$3:$S$481,8,FALSE),"")</f>
        <v/>
      </c>
      <c r="M1658" s="2" t="str">
        <f>IFERROR(VLOOKUP($A1658,[1]products_2021_10_19_12_46_45!$A$3:$S$481,9,FALSE),"")</f>
        <v>Garibaldina, Mimético, Mao, Requisa</v>
      </c>
      <c r="N1658" s="2">
        <f>IFERROR(VLOOKUP(C1658,[2]articulo!$A$1:$D$9000,4,FALSE),"")</f>
        <v>6800</v>
      </c>
      <c r="O1658" s="2" t="str">
        <f>VLOOKUP($A1658,[1]products_2021_10_19_12_46_45!$A$3:$S$481,18,FALSE)</f>
        <v>https://rerda.com/3156/garibaldina-rip-mao-requisa-t2xs-2xl.jpg,https://rerda.com/3157/garibaldina-rip-mao-requisa-t2xs-2xl.jpg,https://rerda.com/3158/garibaldina-rip-mao-requisa-t2xs-2xl.jpg,https://rerda.com/4605/garibaldina-rip-mao-requisa-t2xs-2xl.jpg</v>
      </c>
      <c r="P1658" s="2">
        <f>IFERROR(VLOOKUP(B1658,[3]stock!$A$1:$B$9000,2,FALSE),"0")</f>
        <v>7</v>
      </c>
      <c r="Q1658" s="2">
        <f>VLOOKUP($A1658,[1]products_2021_10_19_12_46_45!$A$3:$S$481,11,FALSE)</f>
        <v>5</v>
      </c>
      <c r="R1658" s="2">
        <f>VLOOKUP($A1658,[1]products_2021_10_19_12_46_45!$A$3:$S$481,12,FALSE)</f>
        <v>5</v>
      </c>
      <c r="S1658" s="2">
        <f>VLOOKUP($A1658,[1]products_2021_10_19_12_46_45!$A$3:$S$481,13,FALSE)</f>
        <v>5</v>
      </c>
      <c r="T1658" s="2">
        <f>VLOOKUP($A1658,[1]products_2021_10_19_12_46_45!$A$3:$S$481,14,FALSE)</f>
        <v>0.03</v>
      </c>
      <c r="U1658" s="2"/>
      <c r="V1658" s="2"/>
      <c r="W1658" s="2"/>
      <c r="X1658" s="2"/>
      <c r="Y1658" s="2"/>
      <c r="Z1658" s="2"/>
      <c r="AA1658" s="2"/>
      <c r="AB1658" s="2"/>
      <c r="AC1658" s="2"/>
      <c r="AD1658" s="2"/>
      <c r="AE1658" s="2"/>
      <c r="AF1658" s="2"/>
      <c r="AG1658" s="2"/>
      <c r="AH1658" s="2"/>
      <c r="AI1658" s="2"/>
      <c r="AJ1658" s="2"/>
      <c r="AK1658" s="2"/>
      <c r="AL1658" s="2"/>
      <c r="AM1658" s="2"/>
      <c r="AN1658" s="2"/>
      <c r="AO1658" s="2"/>
      <c r="AP1658" s="2"/>
      <c r="AQ1658" s="2"/>
      <c r="AR1658" s="2"/>
      <c r="AS1658" s="2"/>
    </row>
    <row r="1659" spans="1:45" hidden="1" x14ac:dyDescent="0.25">
      <c r="A1659" s="2">
        <v>675</v>
      </c>
      <c r="B1659" s="2">
        <v>510165405</v>
      </c>
      <c r="C1659" s="2">
        <f>VLOOKUP($A1659,[1]products_2021_10_19_12_46_45!$A$3:$S$481,3,FALSE)</f>
        <v>5101654</v>
      </c>
      <c r="D1659" s="2" t="str">
        <f>VLOOKUP($A1659,[1]products_2021_10_19_12_46_45!$A$3:$S$481,4,FALSE)</f>
        <v>Garibaldina Rip Mao Requisa T:2XS-2XL</v>
      </c>
      <c r="E1659" s="3" t="s">
        <v>50</v>
      </c>
      <c r="F1659" s="4"/>
      <c r="G1659" s="2" t="str">
        <f>VLOOKUP($A1659,[1]products_2021_10_19_12_46_45!$A$3:$S$481,16,FALSE)</f>
        <v>Cuello tipo mao ajustable con abrojo._x000D_
Cierres y abrojos._x000D_
Porta lapicera._x000D_
Puños regulables._x000D_
Fuelle en espalda.</v>
      </c>
      <c r="H1659" s="2" t="str">
        <f>IFERROR(VLOOKUP($A1659,[1]products_2021_10_19_12_46_45!$A$3:$S$481,17,FALSE),"")</f>
        <v>Abrojos delanteros para identificación y/o insignia._x000D_
4 Bolsillos frontales._x000D_
2 bolsillos en manga.</v>
      </c>
      <c r="I1659" s="2" t="str">
        <f>VLOOKUP($A1659,[1]products_2021_10_19_12_46_45!$A$3:$S$481,5,FALSE)</f>
        <v>Indumentaria militar</v>
      </c>
      <c r="J1659" s="2" t="str">
        <f>IFERROR(VLOOKUP($A1659,[1]products_2021_10_19_12_46_45!$A$3:$S$481,6,FALSE),"")</f>
        <v>Garibaldinas o chaquetillas</v>
      </c>
      <c r="K1659" s="2" t="str">
        <f>IFERROR(VLOOKUP($A1659,[1]products_2021_10_19_12_46_45!$A$3:$S$481,7,FALSE),"")</f>
        <v>Camufladas - Miméticas</v>
      </c>
      <c r="L1659" s="2" t="str">
        <f>IFERROR(VLOOKUP($A1659,[1]products_2021_10_19_12_46_45!$A$3:$S$481,8,FALSE),"")</f>
        <v/>
      </c>
      <c r="M1659" s="2" t="str">
        <f>IFERROR(VLOOKUP($A1659,[1]products_2021_10_19_12_46_45!$A$3:$S$481,9,FALSE),"")</f>
        <v>Garibaldina, Mimético, Mao, Requisa</v>
      </c>
      <c r="N1659" s="2">
        <f>IFERROR(VLOOKUP(C1659,[2]articulo!$A$1:$D$9000,4,FALSE),"")</f>
        <v>6800</v>
      </c>
      <c r="O1659" s="2" t="str">
        <f>VLOOKUP($A1659,[1]products_2021_10_19_12_46_45!$A$3:$S$481,18,FALSE)</f>
        <v>https://rerda.com/3156/garibaldina-rip-mao-requisa-t2xs-2xl.jpg,https://rerda.com/3157/garibaldina-rip-mao-requisa-t2xs-2xl.jpg,https://rerda.com/3158/garibaldina-rip-mao-requisa-t2xs-2xl.jpg,https://rerda.com/4605/garibaldina-rip-mao-requisa-t2xs-2xl.jpg</v>
      </c>
      <c r="P1659" s="2">
        <f>IFERROR(VLOOKUP(B1659,[3]stock!$A$1:$B$9000,2,FALSE),"0")</f>
        <v>8</v>
      </c>
      <c r="Q1659" s="2">
        <f>VLOOKUP($A1659,[1]products_2021_10_19_12_46_45!$A$3:$S$481,11,FALSE)</f>
        <v>5</v>
      </c>
      <c r="R1659" s="2">
        <f>VLOOKUP($A1659,[1]products_2021_10_19_12_46_45!$A$3:$S$481,12,FALSE)</f>
        <v>5</v>
      </c>
      <c r="S1659" s="2">
        <f>VLOOKUP($A1659,[1]products_2021_10_19_12_46_45!$A$3:$S$481,13,FALSE)</f>
        <v>5</v>
      </c>
      <c r="T1659" s="2">
        <f>VLOOKUP($A1659,[1]products_2021_10_19_12_46_45!$A$3:$S$481,14,FALSE)</f>
        <v>0.03</v>
      </c>
      <c r="U1659" s="2"/>
      <c r="V1659" s="2"/>
      <c r="W1659" s="2"/>
      <c r="X1659" s="2"/>
      <c r="Y1659" s="2"/>
      <c r="Z1659" s="2"/>
      <c r="AA1659" s="2"/>
      <c r="AB1659" s="2"/>
      <c r="AC1659" s="2"/>
      <c r="AD1659" s="2"/>
      <c r="AE1659" s="2"/>
      <c r="AF1659" s="2"/>
      <c r="AG1659" s="2"/>
      <c r="AH1659" s="2"/>
      <c r="AI1659" s="2"/>
      <c r="AJ1659" s="2"/>
      <c r="AK1659" s="2"/>
      <c r="AL1659" s="2"/>
      <c r="AM1659" s="2"/>
      <c r="AN1659" s="2"/>
      <c r="AO1659" s="2"/>
      <c r="AP1659" s="2"/>
      <c r="AQ1659" s="2"/>
      <c r="AR1659" s="2"/>
      <c r="AS1659" s="2"/>
    </row>
    <row r="1660" spans="1:45" hidden="1" x14ac:dyDescent="0.25">
      <c r="A1660" s="2">
        <v>675</v>
      </c>
      <c r="B1660" s="2">
        <v>510165406</v>
      </c>
      <c r="C1660" s="2">
        <f>VLOOKUP($A1660,[1]products_2021_10_19_12_46_45!$A$3:$S$481,3,FALSE)</f>
        <v>5101654</v>
      </c>
      <c r="D1660" s="2" t="str">
        <f>VLOOKUP($A1660,[1]products_2021_10_19_12_46_45!$A$3:$S$481,4,FALSE)</f>
        <v>Garibaldina Rip Mao Requisa T:2XS-2XL</v>
      </c>
      <c r="E1660" s="3" t="s">
        <v>51</v>
      </c>
      <c r="F1660" s="4"/>
      <c r="G1660" s="2" t="str">
        <f>VLOOKUP($A1660,[1]products_2021_10_19_12_46_45!$A$3:$S$481,16,FALSE)</f>
        <v>Cuello tipo mao ajustable con abrojo._x000D_
Cierres y abrojos._x000D_
Porta lapicera._x000D_
Puños regulables._x000D_
Fuelle en espalda.</v>
      </c>
      <c r="H1660" s="2" t="str">
        <f>IFERROR(VLOOKUP($A1660,[1]products_2021_10_19_12_46_45!$A$3:$S$481,17,FALSE),"")</f>
        <v>Abrojos delanteros para identificación y/o insignia._x000D_
4 Bolsillos frontales._x000D_
2 bolsillos en manga.</v>
      </c>
      <c r="I1660" s="2" t="str">
        <f>VLOOKUP($A1660,[1]products_2021_10_19_12_46_45!$A$3:$S$481,5,FALSE)</f>
        <v>Indumentaria militar</v>
      </c>
      <c r="J1660" s="2" t="str">
        <f>IFERROR(VLOOKUP($A1660,[1]products_2021_10_19_12_46_45!$A$3:$S$481,6,FALSE),"")</f>
        <v>Garibaldinas o chaquetillas</v>
      </c>
      <c r="K1660" s="2" t="str">
        <f>IFERROR(VLOOKUP($A1660,[1]products_2021_10_19_12_46_45!$A$3:$S$481,7,FALSE),"")</f>
        <v>Camufladas - Miméticas</v>
      </c>
      <c r="L1660" s="2" t="str">
        <f>IFERROR(VLOOKUP($A1660,[1]products_2021_10_19_12_46_45!$A$3:$S$481,8,FALSE),"")</f>
        <v/>
      </c>
      <c r="M1660" s="2" t="str">
        <f>IFERROR(VLOOKUP($A1660,[1]products_2021_10_19_12_46_45!$A$3:$S$481,9,FALSE),"")</f>
        <v>Garibaldina, Mimético, Mao, Requisa</v>
      </c>
      <c r="N1660" s="2">
        <f>IFERROR(VLOOKUP(C1660,[2]articulo!$A$1:$D$9000,4,FALSE),"")</f>
        <v>6800</v>
      </c>
      <c r="O1660" s="2" t="str">
        <f>VLOOKUP($A1660,[1]products_2021_10_19_12_46_45!$A$3:$S$481,18,FALSE)</f>
        <v>https://rerda.com/3156/garibaldina-rip-mao-requisa-t2xs-2xl.jpg,https://rerda.com/3157/garibaldina-rip-mao-requisa-t2xs-2xl.jpg,https://rerda.com/3158/garibaldina-rip-mao-requisa-t2xs-2xl.jpg,https://rerda.com/4605/garibaldina-rip-mao-requisa-t2xs-2xl.jpg</v>
      </c>
      <c r="P1660" s="2">
        <f>IFERROR(VLOOKUP(B1660,[3]stock!$A$1:$B$9000,2,FALSE),"0")</f>
        <v>4</v>
      </c>
      <c r="Q1660" s="2">
        <f>VLOOKUP($A1660,[1]products_2021_10_19_12_46_45!$A$3:$S$481,11,FALSE)</f>
        <v>5</v>
      </c>
      <c r="R1660" s="2">
        <f>VLOOKUP($A1660,[1]products_2021_10_19_12_46_45!$A$3:$S$481,12,FALSE)</f>
        <v>5</v>
      </c>
      <c r="S1660" s="2">
        <f>VLOOKUP($A1660,[1]products_2021_10_19_12_46_45!$A$3:$S$481,13,FALSE)</f>
        <v>5</v>
      </c>
      <c r="T1660" s="2">
        <f>VLOOKUP($A1660,[1]products_2021_10_19_12_46_45!$A$3:$S$481,14,FALSE)</f>
        <v>0.03</v>
      </c>
      <c r="U1660" s="2"/>
      <c r="V1660" s="2"/>
      <c r="W1660" s="2"/>
      <c r="X1660" s="2"/>
      <c r="Y1660" s="2"/>
      <c r="Z1660" s="2"/>
      <c r="AA1660" s="2"/>
      <c r="AB1660" s="2"/>
      <c r="AC1660" s="2"/>
      <c r="AD1660" s="2"/>
      <c r="AE1660" s="2"/>
      <c r="AF1660" s="2"/>
      <c r="AG1660" s="2"/>
      <c r="AH1660" s="2"/>
      <c r="AI1660" s="2"/>
      <c r="AJ1660" s="2"/>
      <c r="AK1660" s="2"/>
      <c r="AL1660" s="2"/>
      <c r="AM1660" s="2"/>
      <c r="AN1660" s="2"/>
      <c r="AO1660" s="2"/>
      <c r="AP1660" s="2"/>
      <c r="AQ1660" s="2"/>
      <c r="AR1660" s="2"/>
      <c r="AS1660" s="2"/>
    </row>
    <row r="1661" spans="1:45" hidden="1" x14ac:dyDescent="0.25">
      <c r="A1661" s="2">
        <v>965</v>
      </c>
      <c r="B1661" s="2">
        <v>510165507</v>
      </c>
      <c r="C1661" s="2">
        <f>VLOOKUP($A1661,[1]products_2021_10_19_12_46_45!$A$3:$S$481,3,FALSE)</f>
        <v>5101655</v>
      </c>
      <c r="D1661" s="2" t="str">
        <f>VLOOKUP($A1661,[1]products_2021_10_19_12_46_45!$A$3:$S$481,4,FALSE)</f>
        <v>Garibaldina Rip Mao Requisa T:3XL-5XL</v>
      </c>
      <c r="E1661" s="3" t="s">
        <v>57</v>
      </c>
      <c r="F1661" s="4"/>
      <c r="G1661" s="2" t="str">
        <f>VLOOKUP($A1661,[1]products_2021_10_19_12_46_45!$A$3:$S$481,16,FALSE)</f>
        <v>Cuello tipo mao ajustable con abrojo._x000D_
Cierres y abrojos._x000D_
Porta lapicera._x000D_
Puños regulables._x000D_
Fuelle en espalda.</v>
      </c>
      <c r="H1661" s="2" t="str">
        <f>IFERROR(VLOOKUP($A1661,[1]products_2021_10_19_12_46_45!$A$3:$S$481,17,FALSE),"")</f>
        <v>Abrojos delanteros para identificación y/o insignia._x000D_
4 Bolsillos frontales._x000D_
2 bolsillos en manga.</v>
      </c>
      <c r="I1661" s="2" t="str">
        <f>VLOOKUP($A1661,[1]products_2021_10_19_12_46_45!$A$3:$S$481,5,FALSE)</f>
        <v>Indumentaria militar</v>
      </c>
      <c r="J1661" s="2" t="str">
        <f>IFERROR(VLOOKUP($A1661,[1]products_2021_10_19_12_46_45!$A$3:$S$481,6,FALSE),"")</f>
        <v>Garibaldinas o chaquetillas</v>
      </c>
      <c r="K1661" s="2" t="str">
        <f>IFERROR(VLOOKUP($A1661,[1]products_2021_10_19_12_46_45!$A$3:$S$481,7,FALSE),"")</f>
        <v>Camufladas - Miméticas</v>
      </c>
      <c r="L1661" s="2" t="str">
        <f>IFERROR(VLOOKUP($A1661,[1]products_2021_10_19_12_46_45!$A$3:$S$481,8,FALSE),"")</f>
        <v/>
      </c>
      <c r="M1661" s="2" t="str">
        <f>IFERROR(VLOOKUP($A1661,[1]products_2021_10_19_12_46_45!$A$3:$S$481,9,FALSE),"")</f>
        <v>Garibaldina, Mimético, Mao, Requisa</v>
      </c>
      <c r="N1661" s="2">
        <f>IFERROR(VLOOKUP(C1661,[2]articulo!$A$1:$D$9000,4,FALSE),"")</f>
        <v>7000</v>
      </c>
      <c r="O1661" s="2" t="str">
        <f>VLOOKUP($A1661,[1]products_2021_10_19_12_46_45!$A$3:$S$481,18,FALSE)</f>
        <v>https://rerda.com/4606/garibaldina-rip-mao-requisa-t3xl-5xl.jpg,https://rerda.com/4607/garibaldina-rip-mao-requisa-t3xl-5xl.jpg,https://rerda.com/4608/garibaldina-rip-mao-requisa-t3xl-5xl.jpg,https://rerda.com/4609/garibaldina-rip-mao-requisa-t3xl-5xl.jpg</v>
      </c>
      <c r="P1661" s="2" t="str">
        <f>IFERROR(VLOOKUP(B1661,[3]stock!$A$1:$B$9000,2,FALSE),"0")</f>
        <v>0</v>
      </c>
      <c r="Q1661" s="2">
        <f>VLOOKUP($A1661,[1]products_2021_10_19_12_46_45!$A$3:$S$481,11,FALSE)</f>
        <v>5</v>
      </c>
      <c r="R1661" s="2">
        <f>VLOOKUP($A1661,[1]products_2021_10_19_12_46_45!$A$3:$S$481,12,FALSE)</f>
        <v>5</v>
      </c>
      <c r="S1661" s="2">
        <f>VLOOKUP($A1661,[1]products_2021_10_19_12_46_45!$A$3:$S$481,13,FALSE)</f>
        <v>5</v>
      </c>
      <c r="T1661" s="2">
        <f>VLOOKUP($A1661,[1]products_2021_10_19_12_46_45!$A$3:$S$481,14,FALSE)</f>
        <v>0.03</v>
      </c>
      <c r="U1661" s="2"/>
      <c r="V1661" s="2"/>
      <c r="W1661" s="2"/>
      <c r="X1661" s="2"/>
      <c r="Y1661" s="2"/>
      <c r="Z1661" s="2"/>
      <c r="AA1661" s="2"/>
      <c r="AB1661" s="2"/>
      <c r="AC1661" s="2"/>
      <c r="AD1661" s="2"/>
      <c r="AE1661" s="2"/>
      <c r="AF1661" s="2"/>
      <c r="AG1661" s="2"/>
      <c r="AH1661" s="2"/>
      <c r="AI1661" s="2"/>
      <c r="AJ1661" s="2"/>
      <c r="AK1661" s="2"/>
      <c r="AL1661" s="2"/>
      <c r="AM1661" s="2"/>
      <c r="AN1661" s="2"/>
      <c r="AO1661" s="2"/>
      <c r="AP1661" s="2"/>
      <c r="AQ1661" s="2"/>
      <c r="AR1661" s="2"/>
      <c r="AS1661" s="2"/>
    </row>
    <row r="1662" spans="1:45" hidden="1" x14ac:dyDescent="0.25">
      <c r="A1662" s="2">
        <v>965</v>
      </c>
      <c r="B1662" s="2">
        <v>510165508</v>
      </c>
      <c r="C1662" s="2">
        <f>VLOOKUP($A1662,[1]products_2021_10_19_12_46_45!$A$3:$S$481,3,FALSE)</f>
        <v>5101655</v>
      </c>
      <c r="D1662" s="2" t="str">
        <f>VLOOKUP($A1662,[1]products_2021_10_19_12_46_45!$A$3:$S$481,4,FALSE)</f>
        <v>Garibaldina Rip Mao Requisa T:3XL-5XL</v>
      </c>
      <c r="E1662" s="3" t="s">
        <v>58</v>
      </c>
      <c r="F1662" s="4"/>
      <c r="G1662" s="2" t="str">
        <f>VLOOKUP($A1662,[1]products_2021_10_19_12_46_45!$A$3:$S$481,16,FALSE)</f>
        <v>Cuello tipo mao ajustable con abrojo._x000D_
Cierres y abrojos._x000D_
Porta lapicera._x000D_
Puños regulables._x000D_
Fuelle en espalda.</v>
      </c>
      <c r="H1662" s="2" t="str">
        <f>IFERROR(VLOOKUP($A1662,[1]products_2021_10_19_12_46_45!$A$3:$S$481,17,FALSE),"")</f>
        <v>Abrojos delanteros para identificación y/o insignia._x000D_
4 Bolsillos frontales._x000D_
2 bolsillos en manga.</v>
      </c>
      <c r="I1662" s="2" t="str">
        <f>VLOOKUP($A1662,[1]products_2021_10_19_12_46_45!$A$3:$S$481,5,FALSE)</f>
        <v>Indumentaria militar</v>
      </c>
      <c r="J1662" s="2" t="str">
        <f>IFERROR(VLOOKUP($A1662,[1]products_2021_10_19_12_46_45!$A$3:$S$481,6,FALSE),"")</f>
        <v>Garibaldinas o chaquetillas</v>
      </c>
      <c r="K1662" s="2" t="str">
        <f>IFERROR(VLOOKUP($A1662,[1]products_2021_10_19_12_46_45!$A$3:$S$481,7,FALSE),"")</f>
        <v>Camufladas - Miméticas</v>
      </c>
      <c r="L1662" s="2" t="str">
        <f>IFERROR(VLOOKUP($A1662,[1]products_2021_10_19_12_46_45!$A$3:$S$481,8,FALSE),"")</f>
        <v/>
      </c>
      <c r="M1662" s="2" t="str">
        <f>IFERROR(VLOOKUP($A1662,[1]products_2021_10_19_12_46_45!$A$3:$S$481,9,FALSE),"")</f>
        <v>Garibaldina, Mimético, Mao, Requisa</v>
      </c>
      <c r="N1662" s="2">
        <f>IFERROR(VLOOKUP(C1662,[2]articulo!$A$1:$D$9000,4,FALSE),"")</f>
        <v>7000</v>
      </c>
      <c r="O1662" s="2" t="str">
        <f>VLOOKUP($A1662,[1]products_2021_10_19_12_46_45!$A$3:$S$481,18,FALSE)</f>
        <v>https://rerda.com/4606/garibaldina-rip-mao-requisa-t3xl-5xl.jpg,https://rerda.com/4607/garibaldina-rip-mao-requisa-t3xl-5xl.jpg,https://rerda.com/4608/garibaldina-rip-mao-requisa-t3xl-5xl.jpg,https://rerda.com/4609/garibaldina-rip-mao-requisa-t3xl-5xl.jpg</v>
      </c>
      <c r="P1662" s="2" t="str">
        <f>IFERROR(VLOOKUP(B1662,[3]stock!$A$1:$B$9000,2,FALSE),"0")</f>
        <v>0</v>
      </c>
      <c r="Q1662" s="2">
        <f>VLOOKUP($A1662,[1]products_2021_10_19_12_46_45!$A$3:$S$481,11,FALSE)</f>
        <v>5</v>
      </c>
      <c r="R1662" s="2">
        <f>VLOOKUP($A1662,[1]products_2021_10_19_12_46_45!$A$3:$S$481,12,FALSE)</f>
        <v>5</v>
      </c>
      <c r="S1662" s="2">
        <f>VLOOKUP($A1662,[1]products_2021_10_19_12_46_45!$A$3:$S$481,13,FALSE)</f>
        <v>5</v>
      </c>
      <c r="T1662" s="2">
        <f>VLOOKUP($A1662,[1]products_2021_10_19_12_46_45!$A$3:$S$481,14,FALSE)</f>
        <v>0.03</v>
      </c>
      <c r="U1662" s="2"/>
      <c r="V1662" s="2"/>
      <c r="W1662" s="2"/>
      <c r="X1662" s="2"/>
      <c r="Y1662" s="2"/>
      <c r="Z1662" s="2"/>
      <c r="AA1662" s="2"/>
      <c r="AB1662" s="2"/>
      <c r="AC1662" s="2"/>
      <c r="AD1662" s="2"/>
      <c r="AE1662" s="2"/>
      <c r="AF1662" s="2"/>
      <c r="AG1662" s="2"/>
      <c r="AH1662" s="2"/>
      <c r="AI1662" s="2"/>
      <c r="AJ1662" s="2"/>
      <c r="AK1662" s="2"/>
      <c r="AL1662" s="2"/>
      <c r="AM1662" s="2"/>
      <c r="AN1662" s="2"/>
      <c r="AO1662" s="2"/>
      <c r="AP1662" s="2"/>
      <c r="AQ1662" s="2"/>
      <c r="AR1662" s="2"/>
      <c r="AS1662" s="2"/>
    </row>
    <row r="1663" spans="1:45" hidden="1" x14ac:dyDescent="0.25">
      <c r="A1663" s="2">
        <v>1226</v>
      </c>
      <c r="B1663" s="2">
        <v>510166600</v>
      </c>
      <c r="C1663" s="2">
        <f>VLOOKUP($A1663,[1]products_2021_10_19_12_46_45!$A$3:$S$481,3,FALSE)</f>
        <v>5101666</v>
      </c>
      <c r="D1663" s="2" t="str">
        <f>VLOOKUP($A1663,[1]products_2021_10_19_12_46_45!$A$3:$S$481,4,FALSE)</f>
        <v>Campera Palmaj Policía Científica de Mendoza</v>
      </c>
      <c r="E1663" s="3" t="s">
        <v>45</v>
      </c>
      <c r="F1663" s="4"/>
      <c r="G1663" s="2" t="str">
        <f>VLOOKUP($A1663,[1]products_2021_10_19_12_46_45!$A$3:$S$481,16,FALSE)</f>
        <v>&lt;p&gt;No posee porta charreteras.&lt;br /&gt;Cuello tipo polera.&lt;/p&gt;</v>
      </c>
      <c r="H1663" s="2" t="str">
        <f>IFERROR(VLOOKUP($A1663,[1]products_2021_10_19_12_46_45!$A$3:$S$481,17,FALSE),"")</f>
        <v>&lt;p&gt;Cuepo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v>
      </c>
      <c r="I1663" s="2" t="str">
        <f>VLOOKUP($A1663,[1]products_2021_10_19_12_46_45!$A$3:$S$481,5,FALSE)</f>
        <v>Indumentaria militar</v>
      </c>
      <c r="J1663" s="2" t="str">
        <f>IFERROR(VLOOKUP($A1663,[1]products_2021_10_19_12_46_45!$A$3:$S$481,6,FALSE),"")</f>
        <v>Camperas Policiales y Seguridad Privada</v>
      </c>
      <c r="K1663" s="2" t="str">
        <f>IFERROR(VLOOKUP($A1663,[1]products_2021_10_19_12_46_45!$A$3:$S$481,7,FALSE),"")</f>
        <v/>
      </c>
      <c r="L1663" s="2" t="str">
        <f>IFERROR(VLOOKUP($A1663,[1]products_2021_10_19_12_46_45!$A$3:$S$481,8,FALSE),"")</f>
        <v/>
      </c>
      <c r="M1663" s="2" t="str">
        <f>IFERROR(VLOOKUP($A1663,[1]products_2021_10_19_12_46_45!$A$3:$S$481,9,FALSE),"")</f>
        <v>Campera, Policía, Científica, Mendoza, Palmaj</v>
      </c>
      <c r="N1663" s="2">
        <f>IFERROR(VLOOKUP(C1663,[2]articulo!$A$1:$D$9000,4,FALSE),"")</f>
        <v>14039.99</v>
      </c>
      <c r="O1663" s="2" t="str">
        <f>VLOOKUP($A1663,[1]products_2021_10_19_12_46_45!$A$3:$S$481,18,FALSE)</f>
        <v>https://rerda.com/6587/campera-palmaj-policia-cientifica-de-mendoza.jpg,https://rerda.com/6588/campera-palmaj-policia-cientifica-de-mendoza.jpg,https://rerda.com/6589/campera-palmaj-policia-cientifica-de-mendoza.jpg,https://rerda.com/6590/campera-palmaj-policia-cientifica-de-mendoza.jpg</v>
      </c>
      <c r="P1663" s="2">
        <f>IFERROR(VLOOKUP(B1663,[3]stock!$A$1:$B$9000,2,FALSE),"0")</f>
        <v>0</v>
      </c>
      <c r="Q1663" s="2">
        <f>VLOOKUP($A1663,[1]products_2021_10_19_12_46_45!$A$3:$S$481,11,FALSE)</f>
        <v>20</v>
      </c>
      <c r="R1663" s="2">
        <f>VLOOKUP($A1663,[1]products_2021_10_19_12_46_45!$A$3:$S$481,12,FALSE)</f>
        <v>20</v>
      </c>
      <c r="S1663" s="2">
        <f>VLOOKUP($A1663,[1]products_2021_10_19_12_46_45!$A$3:$S$481,13,FALSE)</f>
        <v>10</v>
      </c>
      <c r="T1663" s="2">
        <f>VLOOKUP($A1663,[1]products_2021_10_19_12_46_45!$A$3:$S$481,14,FALSE)</f>
        <v>1</v>
      </c>
      <c r="U1663" s="2"/>
      <c r="V1663" s="2"/>
      <c r="W1663" s="2"/>
      <c r="X1663" s="2"/>
      <c r="Y1663" s="2"/>
      <c r="Z1663" s="2"/>
      <c r="AA1663" s="2"/>
      <c r="AB1663" s="2"/>
      <c r="AC1663" s="2"/>
      <c r="AD1663" s="2"/>
      <c r="AE1663" s="2"/>
      <c r="AF1663" s="2"/>
      <c r="AG1663" s="2"/>
      <c r="AH1663" s="2"/>
      <c r="AI1663" s="2"/>
      <c r="AJ1663" s="2"/>
      <c r="AK1663" s="2"/>
      <c r="AL1663" s="2"/>
      <c r="AM1663" s="2"/>
      <c r="AN1663" s="2"/>
      <c r="AO1663" s="2"/>
      <c r="AP1663" s="2"/>
      <c r="AQ1663" s="2"/>
      <c r="AR1663" s="2"/>
      <c r="AS1663" s="2"/>
    </row>
    <row r="1664" spans="1:45" hidden="1" x14ac:dyDescent="0.25">
      <c r="A1664" s="2">
        <v>1226</v>
      </c>
      <c r="B1664" s="2">
        <v>510166601</v>
      </c>
      <c r="C1664" s="2">
        <f>VLOOKUP($A1664,[1]products_2021_10_19_12_46_45!$A$3:$S$481,3,FALSE)</f>
        <v>5101666</v>
      </c>
      <c r="D1664" s="2" t="str">
        <f>VLOOKUP($A1664,[1]products_2021_10_19_12_46_45!$A$3:$S$481,4,FALSE)</f>
        <v>Campera Palmaj Policía Científica de Mendoza</v>
      </c>
      <c r="E1664" s="3" t="s">
        <v>46</v>
      </c>
      <c r="F1664" s="4"/>
      <c r="G1664" s="2" t="str">
        <f>VLOOKUP($A1664,[1]products_2021_10_19_12_46_45!$A$3:$S$481,16,FALSE)</f>
        <v>&lt;p&gt;No posee porta charreteras.&lt;br /&gt;Cuello tipo polera.&lt;/p&gt;</v>
      </c>
      <c r="H1664" s="2" t="str">
        <f>IFERROR(VLOOKUP($A1664,[1]products_2021_10_19_12_46_45!$A$3:$S$481,17,FALSE),"")</f>
        <v>&lt;p&gt;Cuepo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v>
      </c>
      <c r="I1664" s="2" t="str">
        <f>VLOOKUP($A1664,[1]products_2021_10_19_12_46_45!$A$3:$S$481,5,FALSE)</f>
        <v>Indumentaria militar</v>
      </c>
      <c r="J1664" s="2" t="str">
        <f>IFERROR(VLOOKUP($A1664,[1]products_2021_10_19_12_46_45!$A$3:$S$481,6,FALSE),"")</f>
        <v>Camperas Policiales y Seguridad Privada</v>
      </c>
      <c r="K1664" s="2" t="str">
        <f>IFERROR(VLOOKUP($A1664,[1]products_2021_10_19_12_46_45!$A$3:$S$481,7,FALSE),"")</f>
        <v/>
      </c>
      <c r="L1664" s="2" t="str">
        <f>IFERROR(VLOOKUP($A1664,[1]products_2021_10_19_12_46_45!$A$3:$S$481,8,FALSE),"")</f>
        <v/>
      </c>
      <c r="M1664" s="2" t="str">
        <f>IFERROR(VLOOKUP($A1664,[1]products_2021_10_19_12_46_45!$A$3:$S$481,9,FALSE),"")</f>
        <v>Campera, Policía, Científica, Mendoza, Palmaj</v>
      </c>
      <c r="N1664" s="2">
        <f>IFERROR(VLOOKUP(C1664,[2]articulo!$A$1:$D$9000,4,FALSE),"")</f>
        <v>14039.99</v>
      </c>
      <c r="O1664" s="2" t="str">
        <f>VLOOKUP($A1664,[1]products_2021_10_19_12_46_45!$A$3:$S$481,18,FALSE)</f>
        <v>https://rerda.com/6587/campera-palmaj-policia-cientifica-de-mendoza.jpg,https://rerda.com/6588/campera-palmaj-policia-cientifica-de-mendoza.jpg,https://rerda.com/6589/campera-palmaj-policia-cientifica-de-mendoza.jpg,https://rerda.com/6590/campera-palmaj-policia-cientifica-de-mendoza.jpg</v>
      </c>
      <c r="P1664" s="2">
        <f>IFERROR(VLOOKUP(B1664,[3]stock!$A$1:$B$9000,2,FALSE),"0")</f>
        <v>0</v>
      </c>
      <c r="Q1664" s="2">
        <f>VLOOKUP($A1664,[1]products_2021_10_19_12_46_45!$A$3:$S$481,11,FALSE)</f>
        <v>20</v>
      </c>
      <c r="R1664" s="2">
        <f>VLOOKUP($A1664,[1]products_2021_10_19_12_46_45!$A$3:$S$481,12,FALSE)</f>
        <v>20</v>
      </c>
      <c r="S1664" s="2">
        <f>VLOOKUP($A1664,[1]products_2021_10_19_12_46_45!$A$3:$S$481,13,FALSE)</f>
        <v>10</v>
      </c>
      <c r="T1664" s="2">
        <f>VLOOKUP($A1664,[1]products_2021_10_19_12_46_45!$A$3:$S$481,14,FALSE)</f>
        <v>1</v>
      </c>
      <c r="U1664" s="2"/>
      <c r="V1664" s="2"/>
      <c r="W1664" s="2"/>
      <c r="X1664" s="2"/>
      <c r="Y1664" s="2"/>
      <c r="Z1664" s="2"/>
      <c r="AA1664" s="2"/>
      <c r="AB1664" s="2"/>
      <c r="AC1664" s="2"/>
      <c r="AD1664" s="2"/>
      <c r="AE1664" s="2"/>
      <c r="AF1664" s="2"/>
      <c r="AG1664" s="2"/>
      <c r="AH1664" s="2"/>
      <c r="AI1664" s="2"/>
      <c r="AJ1664" s="2"/>
      <c r="AK1664" s="2"/>
      <c r="AL1664" s="2"/>
      <c r="AM1664" s="2"/>
      <c r="AN1664" s="2"/>
      <c r="AO1664" s="2"/>
      <c r="AP1664" s="2"/>
      <c r="AQ1664" s="2"/>
      <c r="AR1664" s="2"/>
      <c r="AS1664" s="2"/>
    </row>
    <row r="1665" spans="1:45" hidden="1" x14ac:dyDescent="0.25">
      <c r="A1665" s="2">
        <v>1226</v>
      </c>
      <c r="B1665" s="2">
        <v>510166602</v>
      </c>
      <c r="C1665" s="2">
        <f>VLOOKUP($A1665,[1]products_2021_10_19_12_46_45!$A$3:$S$481,3,FALSE)</f>
        <v>5101666</v>
      </c>
      <c r="D1665" s="2" t="str">
        <f>VLOOKUP($A1665,[1]products_2021_10_19_12_46_45!$A$3:$S$481,4,FALSE)</f>
        <v>Campera Palmaj Policía Científica de Mendoza</v>
      </c>
      <c r="E1665" s="3" t="s">
        <v>47</v>
      </c>
      <c r="F1665" s="4"/>
      <c r="G1665" s="2" t="str">
        <f>VLOOKUP($A1665,[1]products_2021_10_19_12_46_45!$A$3:$S$481,16,FALSE)</f>
        <v>&lt;p&gt;No posee porta charreteras.&lt;br /&gt;Cuello tipo polera.&lt;/p&gt;</v>
      </c>
      <c r="H1665" s="2" t="str">
        <f>IFERROR(VLOOKUP($A1665,[1]products_2021_10_19_12_46_45!$A$3:$S$481,17,FALSE),"")</f>
        <v>&lt;p&gt;Cuepo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v>
      </c>
      <c r="I1665" s="2" t="str">
        <f>VLOOKUP($A1665,[1]products_2021_10_19_12_46_45!$A$3:$S$481,5,FALSE)</f>
        <v>Indumentaria militar</v>
      </c>
      <c r="J1665" s="2" t="str">
        <f>IFERROR(VLOOKUP($A1665,[1]products_2021_10_19_12_46_45!$A$3:$S$481,6,FALSE),"")</f>
        <v>Camperas Policiales y Seguridad Privada</v>
      </c>
      <c r="K1665" s="2" t="str">
        <f>IFERROR(VLOOKUP($A1665,[1]products_2021_10_19_12_46_45!$A$3:$S$481,7,FALSE),"")</f>
        <v/>
      </c>
      <c r="L1665" s="2" t="str">
        <f>IFERROR(VLOOKUP($A1665,[1]products_2021_10_19_12_46_45!$A$3:$S$481,8,FALSE),"")</f>
        <v/>
      </c>
      <c r="M1665" s="2" t="str">
        <f>IFERROR(VLOOKUP($A1665,[1]products_2021_10_19_12_46_45!$A$3:$S$481,9,FALSE),"")</f>
        <v>Campera, Policía, Científica, Mendoza, Palmaj</v>
      </c>
      <c r="N1665" s="2">
        <f>IFERROR(VLOOKUP(C1665,[2]articulo!$A$1:$D$9000,4,FALSE),"")</f>
        <v>14039.99</v>
      </c>
      <c r="O1665" s="2" t="str">
        <f>VLOOKUP($A1665,[1]products_2021_10_19_12_46_45!$A$3:$S$481,18,FALSE)</f>
        <v>https://rerda.com/6587/campera-palmaj-policia-cientifica-de-mendoza.jpg,https://rerda.com/6588/campera-palmaj-policia-cientifica-de-mendoza.jpg,https://rerda.com/6589/campera-palmaj-policia-cientifica-de-mendoza.jpg,https://rerda.com/6590/campera-palmaj-policia-cientifica-de-mendoza.jpg</v>
      </c>
      <c r="P1665" s="2">
        <f>IFERROR(VLOOKUP(B1665,[3]stock!$A$1:$B$9000,2,FALSE),"0")</f>
        <v>0</v>
      </c>
      <c r="Q1665" s="2">
        <f>VLOOKUP($A1665,[1]products_2021_10_19_12_46_45!$A$3:$S$481,11,FALSE)</f>
        <v>20</v>
      </c>
      <c r="R1665" s="2">
        <f>VLOOKUP($A1665,[1]products_2021_10_19_12_46_45!$A$3:$S$481,12,FALSE)</f>
        <v>20</v>
      </c>
      <c r="S1665" s="2">
        <f>VLOOKUP($A1665,[1]products_2021_10_19_12_46_45!$A$3:$S$481,13,FALSE)</f>
        <v>10</v>
      </c>
      <c r="T1665" s="2">
        <f>VLOOKUP($A1665,[1]products_2021_10_19_12_46_45!$A$3:$S$481,14,FALSE)</f>
        <v>1</v>
      </c>
      <c r="U1665" s="2"/>
      <c r="V1665" s="2"/>
      <c r="W1665" s="2"/>
      <c r="X1665" s="2"/>
      <c r="Y1665" s="2"/>
      <c r="Z1665" s="2"/>
      <c r="AA1665" s="2"/>
      <c r="AB1665" s="2"/>
      <c r="AC1665" s="2"/>
      <c r="AD1665" s="2"/>
      <c r="AE1665" s="2"/>
      <c r="AF1665" s="2"/>
      <c r="AG1665" s="2"/>
      <c r="AH1665" s="2"/>
      <c r="AI1665" s="2"/>
      <c r="AJ1665" s="2"/>
      <c r="AK1665" s="2"/>
      <c r="AL1665" s="2"/>
      <c r="AM1665" s="2"/>
      <c r="AN1665" s="2"/>
      <c r="AO1665" s="2"/>
      <c r="AP1665" s="2"/>
      <c r="AQ1665" s="2"/>
      <c r="AR1665" s="2"/>
      <c r="AS1665" s="2"/>
    </row>
    <row r="1666" spans="1:45" hidden="1" x14ac:dyDescent="0.25">
      <c r="A1666" s="2">
        <v>1226</v>
      </c>
      <c r="B1666" s="2">
        <v>510166603</v>
      </c>
      <c r="C1666" s="2">
        <f>VLOOKUP($A1666,[1]products_2021_10_19_12_46_45!$A$3:$S$481,3,FALSE)</f>
        <v>5101666</v>
      </c>
      <c r="D1666" s="2" t="str">
        <f>VLOOKUP($A1666,[1]products_2021_10_19_12_46_45!$A$3:$S$481,4,FALSE)</f>
        <v>Campera Palmaj Policía Científica de Mendoza</v>
      </c>
      <c r="E1666" s="3" t="s">
        <v>48</v>
      </c>
      <c r="F1666" s="4"/>
      <c r="G1666" s="2" t="str">
        <f>VLOOKUP($A1666,[1]products_2021_10_19_12_46_45!$A$3:$S$481,16,FALSE)</f>
        <v>&lt;p&gt;No posee porta charreteras.&lt;br /&gt;Cuello tipo polera.&lt;/p&gt;</v>
      </c>
      <c r="H1666" s="2" t="str">
        <f>IFERROR(VLOOKUP($A1666,[1]products_2021_10_19_12_46_45!$A$3:$S$481,17,FALSE),"")</f>
        <v>&lt;p&gt;Cuepo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v>
      </c>
      <c r="I1666" s="2" t="str">
        <f>VLOOKUP($A1666,[1]products_2021_10_19_12_46_45!$A$3:$S$481,5,FALSE)</f>
        <v>Indumentaria militar</v>
      </c>
      <c r="J1666" s="2" t="str">
        <f>IFERROR(VLOOKUP($A1666,[1]products_2021_10_19_12_46_45!$A$3:$S$481,6,FALSE),"")</f>
        <v>Camperas Policiales y Seguridad Privada</v>
      </c>
      <c r="K1666" s="2" t="str">
        <f>IFERROR(VLOOKUP($A1666,[1]products_2021_10_19_12_46_45!$A$3:$S$481,7,FALSE),"")</f>
        <v/>
      </c>
      <c r="L1666" s="2" t="str">
        <f>IFERROR(VLOOKUP($A1666,[1]products_2021_10_19_12_46_45!$A$3:$S$481,8,FALSE),"")</f>
        <v/>
      </c>
      <c r="M1666" s="2" t="str">
        <f>IFERROR(VLOOKUP($A1666,[1]products_2021_10_19_12_46_45!$A$3:$S$481,9,FALSE),"")</f>
        <v>Campera, Policía, Científica, Mendoza, Palmaj</v>
      </c>
      <c r="N1666" s="2">
        <f>IFERROR(VLOOKUP(C1666,[2]articulo!$A$1:$D$9000,4,FALSE),"")</f>
        <v>14039.99</v>
      </c>
      <c r="O1666" s="2" t="str">
        <f>VLOOKUP($A1666,[1]products_2021_10_19_12_46_45!$A$3:$S$481,18,FALSE)</f>
        <v>https://rerda.com/6587/campera-palmaj-policia-cientifica-de-mendoza.jpg,https://rerda.com/6588/campera-palmaj-policia-cientifica-de-mendoza.jpg,https://rerda.com/6589/campera-palmaj-policia-cientifica-de-mendoza.jpg,https://rerda.com/6590/campera-palmaj-policia-cientifica-de-mendoza.jpg</v>
      </c>
      <c r="P1666" s="2">
        <f>IFERROR(VLOOKUP(B1666,[3]stock!$A$1:$B$9000,2,FALSE),"0")</f>
        <v>1</v>
      </c>
      <c r="Q1666" s="2">
        <f>VLOOKUP($A1666,[1]products_2021_10_19_12_46_45!$A$3:$S$481,11,FALSE)</f>
        <v>20</v>
      </c>
      <c r="R1666" s="2">
        <f>VLOOKUP($A1666,[1]products_2021_10_19_12_46_45!$A$3:$S$481,12,FALSE)</f>
        <v>20</v>
      </c>
      <c r="S1666" s="2">
        <f>VLOOKUP($A1666,[1]products_2021_10_19_12_46_45!$A$3:$S$481,13,FALSE)</f>
        <v>10</v>
      </c>
      <c r="T1666" s="2">
        <f>VLOOKUP($A1666,[1]products_2021_10_19_12_46_45!$A$3:$S$481,14,FALSE)</f>
        <v>1</v>
      </c>
      <c r="U1666" s="2"/>
      <c r="V1666" s="2"/>
      <c r="W1666" s="2"/>
      <c r="X1666" s="2"/>
      <c r="Y1666" s="2"/>
      <c r="Z1666" s="2"/>
      <c r="AA1666" s="2"/>
      <c r="AB1666" s="2"/>
      <c r="AC1666" s="2"/>
      <c r="AD1666" s="2"/>
      <c r="AE1666" s="2"/>
      <c r="AF1666" s="2"/>
      <c r="AG1666" s="2"/>
      <c r="AH1666" s="2"/>
      <c r="AI1666" s="2"/>
      <c r="AJ1666" s="2"/>
      <c r="AK1666" s="2"/>
      <c r="AL1666" s="2"/>
      <c r="AM1666" s="2"/>
      <c r="AN1666" s="2"/>
      <c r="AO1666" s="2"/>
      <c r="AP1666" s="2"/>
      <c r="AQ1666" s="2"/>
      <c r="AR1666" s="2"/>
      <c r="AS1666" s="2"/>
    </row>
    <row r="1667" spans="1:45" hidden="1" x14ac:dyDescent="0.25">
      <c r="A1667" s="2">
        <v>1226</v>
      </c>
      <c r="B1667" s="2">
        <v>510166604</v>
      </c>
      <c r="C1667" s="2">
        <f>VLOOKUP($A1667,[1]products_2021_10_19_12_46_45!$A$3:$S$481,3,FALSE)</f>
        <v>5101666</v>
      </c>
      <c r="D1667" s="2" t="str">
        <f>VLOOKUP($A1667,[1]products_2021_10_19_12_46_45!$A$3:$S$481,4,FALSE)</f>
        <v>Campera Palmaj Policía Científica de Mendoza</v>
      </c>
      <c r="E1667" s="3" t="s">
        <v>49</v>
      </c>
      <c r="F1667" s="4"/>
      <c r="G1667" s="2" t="str">
        <f>VLOOKUP($A1667,[1]products_2021_10_19_12_46_45!$A$3:$S$481,16,FALSE)</f>
        <v>&lt;p&gt;No posee porta charreteras.&lt;br /&gt;Cuello tipo polera.&lt;/p&gt;</v>
      </c>
      <c r="H1667" s="2" t="str">
        <f>IFERROR(VLOOKUP($A1667,[1]products_2021_10_19_12_46_45!$A$3:$S$481,17,FALSE),"")</f>
        <v>&lt;p&gt;Cuepo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v>
      </c>
      <c r="I1667" s="2" t="str">
        <f>VLOOKUP($A1667,[1]products_2021_10_19_12_46_45!$A$3:$S$481,5,FALSE)</f>
        <v>Indumentaria militar</v>
      </c>
      <c r="J1667" s="2" t="str">
        <f>IFERROR(VLOOKUP($A1667,[1]products_2021_10_19_12_46_45!$A$3:$S$481,6,FALSE),"")</f>
        <v>Camperas Policiales y Seguridad Privada</v>
      </c>
      <c r="K1667" s="2" t="str">
        <f>IFERROR(VLOOKUP($A1667,[1]products_2021_10_19_12_46_45!$A$3:$S$481,7,FALSE),"")</f>
        <v/>
      </c>
      <c r="L1667" s="2" t="str">
        <f>IFERROR(VLOOKUP($A1667,[1]products_2021_10_19_12_46_45!$A$3:$S$481,8,FALSE),"")</f>
        <v/>
      </c>
      <c r="M1667" s="2" t="str">
        <f>IFERROR(VLOOKUP($A1667,[1]products_2021_10_19_12_46_45!$A$3:$S$481,9,FALSE),"")</f>
        <v>Campera, Policía, Científica, Mendoza, Palmaj</v>
      </c>
      <c r="N1667" s="2">
        <f>IFERROR(VLOOKUP(C1667,[2]articulo!$A$1:$D$9000,4,FALSE),"")</f>
        <v>14039.99</v>
      </c>
      <c r="O1667" s="2" t="str">
        <f>VLOOKUP($A1667,[1]products_2021_10_19_12_46_45!$A$3:$S$481,18,FALSE)</f>
        <v>https://rerda.com/6587/campera-palmaj-policia-cientifica-de-mendoza.jpg,https://rerda.com/6588/campera-palmaj-policia-cientifica-de-mendoza.jpg,https://rerda.com/6589/campera-palmaj-policia-cientifica-de-mendoza.jpg,https://rerda.com/6590/campera-palmaj-policia-cientifica-de-mendoza.jpg</v>
      </c>
      <c r="P1667" s="2">
        <f>IFERROR(VLOOKUP(B1667,[3]stock!$A$1:$B$9000,2,FALSE),"0")</f>
        <v>2</v>
      </c>
      <c r="Q1667" s="2">
        <f>VLOOKUP($A1667,[1]products_2021_10_19_12_46_45!$A$3:$S$481,11,FALSE)</f>
        <v>20</v>
      </c>
      <c r="R1667" s="2">
        <f>VLOOKUP($A1667,[1]products_2021_10_19_12_46_45!$A$3:$S$481,12,FALSE)</f>
        <v>20</v>
      </c>
      <c r="S1667" s="2">
        <f>VLOOKUP($A1667,[1]products_2021_10_19_12_46_45!$A$3:$S$481,13,FALSE)</f>
        <v>10</v>
      </c>
      <c r="T1667" s="2">
        <f>VLOOKUP($A1667,[1]products_2021_10_19_12_46_45!$A$3:$S$481,14,FALSE)</f>
        <v>1</v>
      </c>
      <c r="U1667" s="2"/>
      <c r="V1667" s="2"/>
      <c r="W1667" s="2"/>
      <c r="X1667" s="2"/>
      <c r="Y1667" s="2"/>
      <c r="Z1667" s="2"/>
      <c r="AA1667" s="2"/>
      <c r="AB1667" s="2"/>
      <c r="AC1667" s="2"/>
      <c r="AD1667" s="2"/>
      <c r="AE1667" s="2"/>
      <c r="AF1667" s="2"/>
      <c r="AG1667" s="2"/>
      <c r="AH1667" s="2"/>
      <c r="AI1667" s="2"/>
      <c r="AJ1667" s="2"/>
      <c r="AK1667" s="2"/>
      <c r="AL1667" s="2"/>
      <c r="AM1667" s="2"/>
      <c r="AN1667" s="2"/>
      <c r="AO1667" s="2"/>
      <c r="AP1667" s="2"/>
      <c r="AQ1667" s="2"/>
      <c r="AR1667" s="2"/>
      <c r="AS1667" s="2"/>
    </row>
    <row r="1668" spans="1:45" hidden="1" x14ac:dyDescent="0.25">
      <c r="A1668" s="2">
        <v>1226</v>
      </c>
      <c r="B1668" s="2">
        <v>510166605</v>
      </c>
      <c r="C1668" s="2">
        <f>VLOOKUP($A1668,[1]products_2021_10_19_12_46_45!$A$3:$S$481,3,FALSE)</f>
        <v>5101666</v>
      </c>
      <c r="D1668" s="2" t="str">
        <f>VLOOKUP($A1668,[1]products_2021_10_19_12_46_45!$A$3:$S$481,4,FALSE)</f>
        <v>Campera Palmaj Policía Científica de Mendoza</v>
      </c>
      <c r="E1668" s="3" t="s">
        <v>50</v>
      </c>
      <c r="F1668" s="4"/>
      <c r="G1668" s="2" t="str">
        <f>VLOOKUP($A1668,[1]products_2021_10_19_12_46_45!$A$3:$S$481,16,FALSE)</f>
        <v>&lt;p&gt;No posee porta charreteras.&lt;br /&gt;Cuello tipo polera.&lt;/p&gt;</v>
      </c>
      <c r="H1668" s="2" t="str">
        <f>IFERROR(VLOOKUP($A1668,[1]products_2021_10_19_12_46_45!$A$3:$S$481,17,FALSE),"")</f>
        <v>&lt;p&gt;Cuepo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v>
      </c>
      <c r="I1668" s="2" t="str">
        <f>VLOOKUP($A1668,[1]products_2021_10_19_12_46_45!$A$3:$S$481,5,FALSE)</f>
        <v>Indumentaria militar</v>
      </c>
      <c r="J1668" s="2" t="str">
        <f>IFERROR(VLOOKUP($A1668,[1]products_2021_10_19_12_46_45!$A$3:$S$481,6,FALSE),"")</f>
        <v>Camperas Policiales y Seguridad Privada</v>
      </c>
      <c r="K1668" s="2" t="str">
        <f>IFERROR(VLOOKUP($A1668,[1]products_2021_10_19_12_46_45!$A$3:$S$481,7,FALSE),"")</f>
        <v/>
      </c>
      <c r="L1668" s="2" t="str">
        <f>IFERROR(VLOOKUP($A1668,[1]products_2021_10_19_12_46_45!$A$3:$S$481,8,FALSE),"")</f>
        <v/>
      </c>
      <c r="M1668" s="2" t="str">
        <f>IFERROR(VLOOKUP($A1668,[1]products_2021_10_19_12_46_45!$A$3:$S$481,9,FALSE),"")</f>
        <v>Campera, Policía, Científica, Mendoza, Palmaj</v>
      </c>
      <c r="N1668" s="2">
        <f>IFERROR(VLOOKUP(C1668,[2]articulo!$A$1:$D$9000,4,FALSE),"")</f>
        <v>14039.99</v>
      </c>
      <c r="O1668" s="2" t="str">
        <f>VLOOKUP($A1668,[1]products_2021_10_19_12_46_45!$A$3:$S$481,18,FALSE)</f>
        <v>https://rerda.com/6587/campera-palmaj-policia-cientifica-de-mendoza.jpg,https://rerda.com/6588/campera-palmaj-policia-cientifica-de-mendoza.jpg,https://rerda.com/6589/campera-palmaj-policia-cientifica-de-mendoza.jpg,https://rerda.com/6590/campera-palmaj-policia-cientifica-de-mendoza.jpg</v>
      </c>
      <c r="P1668" s="2">
        <f>IFERROR(VLOOKUP(B1668,[3]stock!$A$1:$B$9000,2,FALSE),"0")</f>
        <v>2</v>
      </c>
      <c r="Q1668" s="2">
        <f>VLOOKUP($A1668,[1]products_2021_10_19_12_46_45!$A$3:$S$481,11,FALSE)</f>
        <v>20</v>
      </c>
      <c r="R1668" s="2">
        <f>VLOOKUP($A1668,[1]products_2021_10_19_12_46_45!$A$3:$S$481,12,FALSE)</f>
        <v>20</v>
      </c>
      <c r="S1668" s="2">
        <f>VLOOKUP($A1668,[1]products_2021_10_19_12_46_45!$A$3:$S$481,13,FALSE)</f>
        <v>10</v>
      </c>
      <c r="T1668" s="2">
        <f>VLOOKUP($A1668,[1]products_2021_10_19_12_46_45!$A$3:$S$481,14,FALSE)</f>
        <v>1</v>
      </c>
      <c r="U1668" s="2"/>
      <c r="V1668" s="2"/>
      <c r="W1668" s="2"/>
      <c r="X1668" s="2"/>
      <c r="Y1668" s="2"/>
      <c r="Z1668" s="2"/>
      <c r="AA1668" s="2"/>
      <c r="AB1668" s="2"/>
      <c r="AC1668" s="2"/>
      <c r="AD1668" s="2"/>
      <c r="AE1668" s="2"/>
      <c r="AF1668" s="2"/>
      <c r="AG1668" s="2"/>
      <c r="AH1668" s="2"/>
      <c r="AI1668" s="2"/>
      <c r="AJ1668" s="2"/>
      <c r="AK1668" s="2"/>
      <c r="AL1668" s="2"/>
      <c r="AM1668" s="2"/>
      <c r="AN1668" s="2"/>
      <c r="AO1668" s="2"/>
      <c r="AP1668" s="2"/>
      <c r="AQ1668" s="2"/>
      <c r="AR1668" s="2"/>
      <c r="AS1668" s="2"/>
    </row>
    <row r="1669" spans="1:45" hidden="1" x14ac:dyDescent="0.25">
      <c r="A1669" s="2">
        <v>1226</v>
      </c>
      <c r="B1669" s="2">
        <v>510166606</v>
      </c>
      <c r="C1669" s="2">
        <f>VLOOKUP($A1669,[1]products_2021_10_19_12_46_45!$A$3:$S$481,3,FALSE)</f>
        <v>5101666</v>
      </c>
      <c r="D1669" s="2" t="str">
        <f>VLOOKUP($A1669,[1]products_2021_10_19_12_46_45!$A$3:$S$481,4,FALSE)</f>
        <v>Campera Palmaj Policía Científica de Mendoza</v>
      </c>
      <c r="E1669" s="3" t="s">
        <v>51</v>
      </c>
      <c r="F1669" s="4"/>
      <c r="G1669" s="2" t="str">
        <f>VLOOKUP($A1669,[1]products_2021_10_19_12_46_45!$A$3:$S$481,16,FALSE)</f>
        <v>&lt;p&gt;No posee porta charreteras.&lt;br /&gt;Cuello tipo polera.&lt;/p&gt;</v>
      </c>
      <c r="H1669" s="2" t="str">
        <f>IFERROR(VLOOKUP($A1669,[1]products_2021_10_19_12_46_45!$A$3:$S$481,17,FALSE),"")</f>
        <v>&lt;p&gt;Cuepo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v>
      </c>
      <c r="I1669" s="2" t="str">
        <f>VLOOKUP($A1669,[1]products_2021_10_19_12_46_45!$A$3:$S$481,5,FALSE)</f>
        <v>Indumentaria militar</v>
      </c>
      <c r="J1669" s="2" t="str">
        <f>IFERROR(VLOOKUP($A1669,[1]products_2021_10_19_12_46_45!$A$3:$S$481,6,FALSE),"")</f>
        <v>Camperas Policiales y Seguridad Privada</v>
      </c>
      <c r="K1669" s="2" t="str">
        <f>IFERROR(VLOOKUP($A1669,[1]products_2021_10_19_12_46_45!$A$3:$S$481,7,FALSE),"")</f>
        <v/>
      </c>
      <c r="L1669" s="2" t="str">
        <f>IFERROR(VLOOKUP($A1669,[1]products_2021_10_19_12_46_45!$A$3:$S$481,8,FALSE),"")</f>
        <v/>
      </c>
      <c r="M1669" s="2" t="str">
        <f>IFERROR(VLOOKUP($A1669,[1]products_2021_10_19_12_46_45!$A$3:$S$481,9,FALSE),"")</f>
        <v>Campera, Policía, Científica, Mendoza, Palmaj</v>
      </c>
      <c r="N1669" s="2">
        <f>IFERROR(VLOOKUP(C1669,[2]articulo!$A$1:$D$9000,4,FALSE),"")</f>
        <v>14039.99</v>
      </c>
      <c r="O1669" s="2" t="str">
        <f>VLOOKUP($A1669,[1]products_2021_10_19_12_46_45!$A$3:$S$481,18,FALSE)</f>
        <v>https://rerda.com/6587/campera-palmaj-policia-cientifica-de-mendoza.jpg,https://rerda.com/6588/campera-palmaj-policia-cientifica-de-mendoza.jpg,https://rerda.com/6589/campera-palmaj-policia-cientifica-de-mendoza.jpg,https://rerda.com/6590/campera-palmaj-policia-cientifica-de-mendoza.jpg</v>
      </c>
      <c r="P1669" s="2">
        <f>IFERROR(VLOOKUP(B1669,[3]stock!$A$1:$B$9000,2,FALSE),"0")</f>
        <v>2</v>
      </c>
      <c r="Q1669" s="2">
        <f>VLOOKUP($A1669,[1]products_2021_10_19_12_46_45!$A$3:$S$481,11,FALSE)</f>
        <v>20</v>
      </c>
      <c r="R1669" s="2">
        <f>VLOOKUP($A1669,[1]products_2021_10_19_12_46_45!$A$3:$S$481,12,FALSE)</f>
        <v>20</v>
      </c>
      <c r="S1669" s="2">
        <f>VLOOKUP($A1669,[1]products_2021_10_19_12_46_45!$A$3:$S$481,13,FALSE)</f>
        <v>10</v>
      </c>
      <c r="T1669" s="2">
        <f>VLOOKUP($A1669,[1]products_2021_10_19_12_46_45!$A$3:$S$481,14,FALSE)</f>
        <v>1</v>
      </c>
      <c r="U1669" s="2"/>
      <c r="V1669" s="2"/>
      <c r="W1669" s="2"/>
      <c r="X1669" s="2"/>
      <c r="Y1669" s="2"/>
      <c r="Z1669" s="2"/>
      <c r="AA1669" s="2"/>
      <c r="AB1669" s="2"/>
      <c r="AC1669" s="2"/>
      <c r="AD1669" s="2"/>
      <c r="AE1669" s="2"/>
      <c r="AF1669" s="2"/>
      <c r="AG1669" s="2"/>
      <c r="AH1669" s="2"/>
      <c r="AI1669" s="2"/>
      <c r="AJ1669" s="2"/>
      <c r="AK1669" s="2"/>
      <c r="AL1669" s="2"/>
      <c r="AM1669" s="2"/>
      <c r="AN1669" s="2"/>
      <c r="AO1669" s="2"/>
      <c r="AP1669" s="2"/>
      <c r="AQ1669" s="2"/>
      <c r="AR1669" s="2"/>
      <c r="AS1669" s="2"/>
    </row>
    <row r="1670" spans="1:45" hidden="1" x14ac:dyDescent="0.25">
      <c r="A1670" s="2">
        <v>1226</v>
      </c>
      <c r="B1670" s="2">
        <v>510166607</v>
      </c>
      <c r="C1670" s="2">
        <f>VLOOKUP($A1670,[1]products_2021_10_19_12_46_45!$A$3:$S$481,3,FALSE)</f>
        <v>5101666</v>
      </c>
      <c r="D1670" s="2" t="str">
        <f>VLOOKUP($A1670,[1]products_2021_10_19_12_46_45!$A$3:$S$481,4,FALSE)</f>
        <v>Campera Palmaj Policía Científica de Mendoza</v>
      </c>
      <c r="E1670" s="3" t="s">
        <v>57</v>
      </c>
      <c r="F1670" s="4"/>
      <c r="G1670" s="2" t="str">
        <f>VLOOKUP($A1670,[1]products_2021_10_19_12_46_45!$A$3:$S$481,16,FALSE)</f>
        <v>&lt;p&gt;No posee porta charreteras.&lt;br /&gt;Cuello tipo polera.&lt;/p&gt;</v>
      </c>
      <c r="H1670" s="2" t="str">
        <f>IFERROR(VLOOKUP($A1670,[1]products_2021_10_19_12_46_45!$A$3:$S$481,17,FALSE),"")</f>
        <v>&lt;p&gt;Cuepo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v>
      </c>
      <c r="I1670" s="2" t="str">
        <f>VLOOKUP($A1670,[1]products_2021_10_19_12_46_45!$A$3:$S$481,5,FALSE)</f>
        <v>Indumentaria militar</v>
      </c>
      <c r="J1670" s="2" t="str">
        <f>IFERROR(VLOOKUP($A1670,[1]products_2021_10_19_12_46_45!$A$3:$S$481,6,FALSE),"")</f>
        <v>Camperas Policiales y Seguridad Privada</v>
      </c>
      <c r="K1670" s="2" t="str">
        <f>IFERROR(VLOOKUP($A1670,[1]products_2021_10_19_12_46_45!$A$3:$S$481,7,FALSE),"")</f>
        <v/>
      </c>
      <c r="L1670" s="2" t="str">
        <f>IFERROR(VLOOKUP($A1670,[1]products_2021_10_19_12_46_45!$A$3:$S$481,8,FALSE),"")</f>
        <v/>
      </c>
      <c r="M1670" s="2" t="str">
        <f>IFERROR(VLOOKUP($A1670,[1]products_2021_10_19_12_46_45!$A$3:$S$481,9,FALSE),"")</f>
        <v>Campera, Policía, Científica, Mendoza, Palmaj</v>
      </c>
      <c r="N1670" s="2">
        <f>IFERROR(VLOOKUP(C1670,[2]articulo!$A$1:$D$9000,4,FALSE),"")</f>
        <v>14039.99</v>
      </c>
      <c r="O1670" s="2" t="str">
        <f>VLOOKUP($A1670,[1]products_2021_10_19_12_46_45!$A$3:$S$481,18,FALSE)</f>
        <v>https://rerda.com/6587/campera-palmaj-policia-cientifica-de-mendoza.jpg,https://rerda.com/6588/campera-palmaj-policia-cientifica-de-mendoza.jpg,https://rerda.com/6589/campera-palmaj-policia-cientifica-de-mendoza.jpg,https://rerda.com/6590/campera-palmaj-policia-cientifica-de-mendoza.jpg</v>
      </c>
      <c r="P1670" s="2">
        <f>IFERROR(VLOOKUP(B1670,[3]stock!$A$1:$B$9000,2,FALSE),"0")</f>
        <v>0</v>
      </c>
      <c r="Q1670" s="2">
        <f>VLOOKUP($A1670,[1]products_2021_10_19_12_46_45!$A$3:$S$481,11,FALSE)</f>
        <v>20</v>
      </c>
      <c r="R1670" s="2">
        <f>VLOOKUP($A1670,[1]products_2021_10_19_12_46_45!$A$3:$S$481,12,FALSE)</f>
        <v>20</v>
      </c>
      <c r="S1670" s="2">
        <f>VLOOKUP($A1670,[1]products_2021_10_19_12_46_45!$A$3:$S$481,13,FALSE)</f>
        <v>10</v>
      </c>
      <c r="T1670" s="2">
        <f>VLOOKUP($A1670,[1]products_2021_10_19_12_46_45!$A$3:$S$481,14,FALSE)</f>
        <v>1</v>
      </c>
      <c r="U1670" s="2"/>
      <c r="V1670" s="2"/>
      <c r="W1670" s="2"/>
      <c r="X1670" s="2"/>
      <c r="Y1670" s="2"/>
      <c r="Z1670" s="2"/>
      <c r="AA1670" s="2"/>
      <c r="AB1670" s="2"/>
      <c r="AC1670" s="2"/>
      <c r="AD1670" s="2"/>
      <c r="AE1670" s="2"/>
      <c r="AF1670" s="2"/>
      <c r="AG1670" s="2"/>
      <c r="AH1670" s="2"/>
      <c r="AI1670" s="2"/>
      <c r="AJ1670" s="2"/>
      <c r="AK1670" s="2"/>
      <c r="AL1670" s="2"/>
      <c r="AM1670" s="2"/>
      <c r="AN1670" s="2"/>
      <c r="AO1670" s="2"/>
      <c r="AP1670" s="2"/>
      <c r="AQ1670" s="2"/>
      <c r="AR1670" s="2"/>
      <c r="AS1670" s="2"/>
    </row>
    <row r="1671" spans="1:45" hidden="1" x14ac:dyDescent="0.25">
      <c r="A1671" s="2">
        <v>1226</v>
      </c>
      <c r="B1671" s="2">
        <v>510166608</v>
      </c>
      <c r="C1671" s="2">
        <f>VLOOKUP($A1671,[1]products_2021_10_19_12_46_45!$A$3:$S$481,3,FALSE)</f>
        <v>5101666</v>
      </c>
      <c r="D1671" s="2" t="str">
        <f>VLOOKUP($A1671,[1]products_2021_10_19_12_46_45!$A$3:$S$481,4,FALSE)</f>
        <v>Campera Palmaj Policía Científica de Mendoza</v>
      </c>
      <c r="E1671" s="3" t="s">
        <v>58</v>
      </c>
      <c r="F1671" s="4"/>
      <c r="G1671" s="2" t="str">
        <f>VLOOKUP($A1671,[1]products_2021_10_19_12_46_45!$A$3:$S$481,16,FALSE)</f>
        <v>&lt;p&gt;No posee porta charreteras.&lt;br /&gt;Cuello tipo polera.&lt;/p&gt;</v>
      </c>
      <c r="H1671" s="2" t="str">
        <f>IFERROR(VLOOKUP($A1671,[1]products_2021_10_19_12_46_45!$A$3:$S$481,17,FALSE),"")</f>
        <v>&lt;p&gt;Cuepo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v>
      </c>
      <c r="I1671" s="2" t="str">
        <f>VLOOKUP($A1671,[1]products_2021_10_19_12_46_45!$A$3:$S$481,5,FALSE)</f>
        <v>Indumentaria militar</v>
      </c>
      <c r="J1671" s="2" t="str">
        <f>IFERROR(VLOOKUP($A1671,[1]products_2021_10_19_12_46_45!$A$3:$S$481,6,FALSE),"")</f>
        <v>Camperas Policiales y Seguridad Privada</v>
      </c>
      <c r="K1671" s="2" t="str">
        <f>IFERROR(VLOOKUP($A1671,[1]products_2021_10_19_12_46_45!$A$3:$S$481,7,FALSE),"")</f>
        <v/>
      </c>
      <c r="L1671" s="2" t="str">
        <f>IFERROR(VLOOKUP($A1671,[1]products_2021_10_19_12_46_45!$A$3:$S$481,8,FALSE),"")</f>
        <v/>
      </c>
      <c r="M1671" s="2" t="str">
        <f>IFERROR(VLOOKUP($A1671,[1]products_2021_10_19_12_46_45!$A$3:$S$481,9,FALSE),"")</f>
        <v>Campera, Policía, Científica, Mendoza, Palmaj</v>
      </c>
      <c r="N1671" s="2">
        <f>IFERROR(VLOOKUP(C1671,[2]articulo!$A$1:$D$9000,4,FALSE),"")</f>
        <v>14039.99</v>
      </c>
      <c r="O1671" s="2" t="str">
        <f>VLOOKUP($A1671,[1]products_2021_10_19_12_46_45!$A$3:$S$481,18,FALSE)</f>
        <v>https://rerda.com/6587/campera-palmaj-policia-cientifica-de-mendoza.jpg,https://rerda.com/6588/campera-palmaj-policia-cientifica-de-mendoza.jpg,https://rerda.com/6589/campera-palmaj-policia-cientifica-de-mendoza.jpg,https://rerda.com/6590/campera-palmaj-policia-cientifica-de-mendoza.jpg</v>
      </c>
      <c r="P1671" s="2">
        <f>IFERROR(VLOOKUP(B1671,[3]stock!$A$1:$B$9000,2,FALSE),"0")</f>
        <v>0</v>
      </c>
      <c r="Q1671" s="2">
        <f>VLOOKUP($A1671,[1]products_2021_10_19_12_46_45!$A$3:$S$481,11,FALSE)</f>
        <v>20</v>
      </c>
      <c r="R1671" s="2">
        <f>VLOOKUP($A1671,[1]products_2021_10_19_12_46_45!$A$3:$S$481,12,FALSE)</f>
        <v>20</v>
      </c>
      <c r="S1671" s="2">
        <f>VLOOKUP($A1671,[1]products_2021_10_19_12_46_45!$A$3:$S$481,13,FALSE)</f>
        <v>10</v>
      </c>
      <c r="T1671" s="2">
        <f>VLOOKUP($A1671,[1]products_2021_10_19_12_46_45!$A$3:$S$481,14,FALSE)</f>
        <v>1</v>
      </c>
      <c r="U1671" s="2"/>
      <c r="V1671" s="2"/>
      <c r="W1671" s="2"/>
      <c r="X1671" s="2"/>
      <c r="Y1671" s="2"/>
      <c r="Z1671" s="2"/>
      <c r="AA1671" s="2"/>
      <c r="AB1671" s="2"/>
      <c r="AC1671" s="2"/>
      <c r="AD1671" s="2"/>
      <c r="AE1671" s="2"/>
      <c r="AF1671" s="2"/>
      <c r="AG1671" s="2"/>
      <c r="AH1671" s="2"/>
      <c r="AI1671" s="2"/>
      <c r="AJ1671" s="2"/>
      <c r="AK1671" s="2"/>
      <c r="AL1671" s="2"/>
      <c r="AM1671" s="2"/>
      <c r="AN1671" s="2"/>
      <c r="AO1671" s="2"/>
      <c r="AP1671" s="2"/>
      <c r="AQ1671" s="2"/>
      <c r="AR1671" s="2"/>
      <c r="AS1671" s="2"/>
    </row>
    <row r="1672" spans="1:45" hidden="1" x14ac:dyDescent="0.25">
      <c r="A1672" s="2">
        <v>1226</v>
      </c>
      <c r="B1672" s="2">
        <v>510166609</v>
      </c>
      <c r="C1672" s="2">
        <f>VLOOKUP($A1672,[1]products_2021_10_19_12_46_45!$A$3:$S$481,3,FALSE)</f>
        <v>5101666</v>
      </c>
      <c r="D1672" s="2" t="str">
        <f>VLOOKUP($A1672,[1]products_2021_10_19_12_46_45!$A$3:$S$481,4,FALSE)</f>
        <v>Campera Palmaj Policía Científica de Mendoza</v>
      </c>
      <c r="E1672" s="3" t="s">
        <v>59</v>
      </c>
      <c r="F1672" s="4"/>
      <c r="G1672" s="2" t="str">
        <f>VLOOKUP($A1672,[1]products_2021_10_19_12_46_45!$A$3:$S$481,16,FALSE)</f>
        <v>&lt;p&gt;No posee porta charreteras.&lt;br /&gt;Cuello tipo polera.&lt;/p&gt;</v>
      </c>
      <c r="H1672" s="2" t="str">
        <f>IFERROR(VLOOKUP($A1672,[1]products_2021_10_19_12_46_45!$A$3:$S$481,17,FALSE),"")</f>
        <v>&lt;p&gt;Cuepo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v>
      </c>
      <c r="I1672" s="2" t="str">
        <f>VLOOKUP($A1672,[1]products_2021_10_19_12_46_45!$A$3:$S$481,5,FALSE)</f>
        <v>Indumentaria militar</v>
      </c>
      <c r="J1672" s="2" t="str">
        <f>IFERROR(VLOOKUP($A1672,[1]products_2021_10_19_12_46_45!$A$3:$S$481,6,FALSE),"")</f>
        <v>Camperas Policiales y Seguridad Privada</v>
      </c>
      <c r="K1672" s="2" t="str">
        <f>IFERROR(VLOOKUP($A1672,[1]products_2021_10_19_12_46_45!$A$3:$S$481,7,FALSE),"")</f>
        <v/>
      </c>
      <c r="L1672" s="2" t="str">
        <f>IFERROR(VLOOKUP($A1672,[1]products_2021_10_19_12_46_45!$A$3:$S$481,8,FALSE),"")</f>
        <v/>
      </c>
      <c r="M1672" s="2" t="str">
        <f>IFERROR(VLOOKUP($A1672,[1]products_2021_10_19_12_46_45!$A$3:$S$481,9,FALSE),"")</f>
        <v>Campera, Policía, Científica, Mendoza, Palmaj</v>
      </c>
      <c r="N1672" s="2">
        <f>IFERROR(VLOOKUP(C1672,[2]articulo!$A$1:$D$9000,4,FALSE),"")</f>
        <v>14039.99</v>
      </c>
      <c r="O1672" s="2" t="str">
        <f>VLOOKUP($A1672,[1]products_2021_10_19_12_46_45!$A$3:$S$481,18,FALSE)</f>
        <v>https://rerda.com/6587/campera-palmaj-policia-cientifica-de-mendoza.jpg,https://rerda.com/6588/campera-palmaj-policia-cientifica-de-mendoza.jpg,https://rerda.com/6589/campera-palmaj-policia-cientifica-de-mendoza.jpg,https://rerda.com/6590/campera-palmaj-policia-cientifica-de-mendoza.jpg</v>
      </c>
      <c r="P1672" s="2">
        <f>IFERROR(VLOOKUP(B1672,[3]stock!$A$1:$B$9000,2,FALSE),"0")</f>
        <v>0</v>
      </c>
      <c r="Q1672" s="2">
        <f>VLOOKUP($A1672,[1]products_2021_10_19_12_46_45!$A$3:$S$481,11,FALSE)</f>
        <v>20</v>
      </c>
      <c r="R1672" s="2">
        <f>VLOOKUP($A1672,[1]products_2021_10_19_12_46_45!$A$3:$S$481,12,FALSE)</f>
        <v>20</v>
      </c>
      <c r="S1672" s="2">
        <f>VLOOKUP($A1672,[1]products_2021_10_19_12_46_45!$A$3:$S$481,13,FALSE)</f>
        <v>10</v>
      </c>
      <c r="T1672" s="2">
        <f>VLOOKUP($A1672,[1]products_2021_10_19_12_46_45!$A$3:$S$481,14,FALSE)</f>
        <v>1</v>
      </c>
      <c r="U1672" s="2"/>
      <c r="V1672" s="2"/>
      <c r="W1672" s="2"/>
      <c r="X1672" s="2"/>
      <c r="Y1672" s="2"/>
      <c r="Z1672" s="2"/>
      <c r="AA1672" s="2"/>
      <c r="AB1672" s="2"/>
      <c r="AC1672" s="2"/>
      <c r="AD1672" s="2"/>
      <c r="AE1672" s="2"/>
      <c r="AF1672" s="2"/>
      <c r="AG1672" s="2"/>
      <c r="AH1672" s="2"/>
      <c r="AI1672" s="2"/>
      <c r="AJ1672" s="2"/>
      <c r="AK1672" s="2"/>
      <c r="AL1672" s="2"/>
      <c r="AM1672" s="2"/>
      <c r="AN1672" s="2"/>
      <c r="AO1672" s="2"/>
      <c r="AP1672" s="2"/>
      <c r="AQ1672" s="2"/>
      <c r="AR1672" s="2"/>
      <c r="AS1672" s="2"/>
    </row>
    <row r="1673" spans="1:45" hidden="1" x14ac:dyDescent="0.25">
      <c r="A1673" s="2">
        <v>1226</v>
      </c>
      <c r="B1673" s="2">
        <v>510166610</v>
      </c>
      <c r="C1673" s="2">
        <f>VLOOKUP($A1673,[1]products_2021_10_19_12_46_45!$A$3:$S$481,3,FALSE)</f>
        <v>5101666</v>
      </c>
      <c r="D1673" s="2" t="str">
        <f>VLOOKUP($A1673,[1]products_2021_10_19_12_46_45!$A$3:$S$481,4,FALSE)</f>
        <v>Campera Palmaj Policía Científica de Mendoza</v>
      </c>
      <c r="E1673" s="3" t="s">
        <v>60</v>
      </c>
      <c r="F1673" s="4"/>
      <c r="G1673" s="2" t="str">
        <f>VLOOKUP($A1673,[1]products_2021_10_19_12_46_45!$A$3:$S$481,16,FALSE)</f>
        <v>&lt;p&gt;No posee porta charreteras.&lt;br /&gt;Cuello tipo polera.&lt;/p&gt;</v>
      </c>
      <c r="H1673" s="2" t="str">
        <f>IFERROR(VLOOKUP($A1673,[1]products_2021_10_19_12_46_45!$A$3:$S$481,17,FALSE),"")</f>
        <v>&lt;p&gt;Cuepo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v>
      </c>
      <c r="I1673" s="2" t="str">
        <f>VLOOKUP($A1673,[1]products_2021_10_19_12_46_45!$A$3:$S$481,5,FALSE)</f>
        <v>Indumentaria militar</v>
      </c>
      <c r="J1673" s="2" t="str">
        <f>IFERROR(VLOOKUP($A1673,[1]products_2021_10_19_12_46_45!$A$3:$S$481,6,FALSE),"")</f>
        <v>Camperas Policiales y Seguridad Privada</v>
      </c>
      <c r="K1673" s="2" t="str">
        <f>IFERROR(VLOOKUP($A1673,[1]products_2021_10_19_12_46_45!$A$3:$S$481,7,FALSE),"")</f>
        <v/>
      </c>
      <c r="L1673" s="2" t="str">
        <f>IFERROR(VLOOKUP($A1673,[1]products_2021_10_19_12_46_45!$A$3:$S$481,8,FALSE),"")</f>
        <v/>
      </c>
      <c r="M1673" s="2" t="str">
        <f>IFERROR(VLOOKUP($A1673,[1]products_2021_10_19_12_46_45!$A$3:$S$481,9,FALSE),"")</f>
        <v>Campera, Policía, Científica, Mendoza, Palmaj</v>
      </c>
      <c r="N1673" s="2">
        <f>IFERROR(VLOOKUP(C1673,[2]articulo!$A$1:$D$9000,4,FALSE),"")</f>
        <v>14039.99</v>
      </c>
      <c r="O1673" s="2" t="str">
        <f>VLOOKUP($A1673,[1]products_2021_10_19_12_46_45!$A$3:$S$481,18,FALSE)</f>
        <v>https://rerda.com/6587/campera-palmaj-policia-cientifica-de-mendoza.jpg,https://rerda.com/6588/campera-palmaj-policia-cientifica-de-mendoza.jpg,https://rerda.com/6589/campera-palmaj-policia-cientifica-de-mendoza.jpg,https://rerda.com/6590/campera-palmaj-policia-cientifica-de-mendoza.jpg</v>
      </c>
      <c r="P1673" s="2">
        <f>IFERROR(VLOOKUP(B1673,[3]stock!$A$1:$B$9000,2,FALSE),"0")</f>
        <v>0</v>
      </c>
      <c r="Q1673" s="2">
        <f>VLOOKUP($A1673,[1]products_2021_10_19_12_46_45!$A$3:$S$481,11,FALSE)</f>
        <v>20</v>
      </c>
      <c r="R1673" s="2">
        <f>VLOOKUP($A1673,[1]products_2021_10_19_12_46_45!$A$3:$S$481,12,FALSE)</f>
        <v>20</v>
      </c>
      <c r="S1673" s="2">
        <f>VLOOKUP($A1673,[1]products_2021_10_19_12_46_45!$A$3:$S$481,13,FALSE)</f>
        <v>10</v>
      </c>
      <c r="T1673" s="2">
        <f>VLOOKUP($A1673,[1]products_2021_10_19_12_46_45!$A$3:$S$481,14,FALSE)</f>
        <v>1</v>
      </c>
      <c r="U1673" s="2"/>
      <c r="V1673" s="2"/>
      <c r="W1673" s="2"/>
      <c r="X1673" s="2"/>
      <c r="Y1673" s="2"/>
      <c r="Z1673" s="2"/>
      <c r="AA1673" s="2"/>
      <c r="AB1673" s="2"/>
      <c r="AC1673" s="2"/>
      <c r="AD1673" s="2"/>
      <c r="AE1673" s="2"/>
      <c r="AF1673" s="2"/>
      <c r="AG1673" s="2"/>
      <c r="AH1673" s="2"/>
      <c r="AI1673" s="2"/>
      <c r="AJ1673" s="2"/>
      <c r="AK1673" s="2"/>
      <c r="AL1673" s="2"/>
      <c r="AM1673" s="2"/>
      <c r="AN1673" s="2"/>
      <c r="AO1673" s="2"/>
      <c r="AP1673" s="2"/>
      <c r="AQ1673" s="2"/>
      <c r="AR1673" s="2"/>
      <c r="AS1673" s="2"/>
    </row>
    <row r="1674" spans="1:45" hidden="1" x14ac:dyDescent="0.25">
      <c r="A1674" s="2">
        <v>739</v>
      </c>
      <c r="B1674" s="2">
        <v>510175000</v>
      </c>
      <c r="C1674" s="2">
        <f>VLOOKUP($A1674,[1]products_2021_10_19_12_46_45!$A$3:$S$481,3,FALSE)</f>
        <v>5101750</v>
      </c>
      <c r="D1674" s="2" t="str">
        <f>VLOOKUP($A1674,[1]products_2021_10_19_12_46_45!$A$3:$S$481,4,FALSE)</f>
        <v>Campera Corta Cuello desmontable Gris</v>
      </c>
      <c r="E1674" s="3" t="s">
        <v>45</v>
      </c>
      <c r="F1674" s="4"/>
      <c r="G1674" s="2" t="str">
        <f>VLOOKUP($A1674,[1]products_2021_10_19_12_46_45!$A$3:$S$481,16,FALSE)</f>
        <v>&lt;p&gt;Cuello de piel desmontable. Charreteras con broches. Capucha desmontable. Bolsillo con cierre en brazo izquierdo.&lt;/p&gt;</v>
      </c>
      <c r="H1674" s="2" t="str">
        <f>IFERROR(VLOOKUP($A1674,[1]products_2021_10_19_12_46_45!$A$3:$S$481,17,FALSE),"")</f>
        <v>&lt;p&gt;Super abrigada: rellena con fibra hueca. Muy elegante.&lt;/p&gt;</v>
      </c>
      <c r="I1674" s="2" t="str">
        <f>VLOOKUP($A1674,[1]products_2021_10_19_12_46_45!$A$3:$S$481,5,FALSE)</f>
        <v>Indumentaria militar</v>
      </c>
      <c r="J1674" s="2" t="str">
        <f>IFERROR(VLOOKUP($A1674,[1]products_2021_10_19_12_46_45!$A$3:$S$481,6,FALSE),"")</f>
        <v>Camperas Policiales y Seguridad Privada</v>
      </c>
      <c r="K1674" s="2" t="str">
        <f>IFERROR(VLOOKUP($A1674,[1]products_2021_10_19_12_46_45!$A$3:$S$481,7,FALSE),"")</f>
        <v/>
      </c>
      <c r="L1674" s="2" t="str">
        <f>IFERROR(VLOOKUP($A1674,[1]products_2021_10_19_12_46_45!$A$3:$S$481,8,FALSE),"")</f>
        <v/>
      </c>
      <c r="M1674" s="2" t="str">
        <f>IFERROR(VLOOKUP($A1674,[1]products_2021_10_19_12_46_45!$A$3:$S$481,9,FALSE),"")</f>
        <v>Campera, Gabardina Satinada</v>
      </c>
      <c r="N1674" s="2">
        <f>IFERROR(VLOOKUP(C1674,[2]articulo!$A$1:$D$9000,4,FALSE),"")</f>
        <v>5899.99</v>
      </c>
      <c r="O1674" s="2" t="str">
        <f>VLOOKUP($A1674,[1]products_2021_10_19_12_46_45!$A$3:$S$481,18,FALSE)</f>
        <v>https://rerda.com/3482/campera-corta-cuello-desmontable-gris.jpg,https://rerda.com/3483/campera-corta-cuello-desmontable-gris.jpg,https://rerda.com/6446/campera-corta-cuello-desmontable-gris.jpg,https://rerda.com/6124/campera-corta-cuello-desmontable-gris.jpg</v>
      </c>
      <c r="P1674" s="2" t="str">
        <f>IFERROR(VLOOKUP(B1674,[3]stock!$A$1:$B$9000,2,FALSE),"0")</f>
        <v>0</v>
      </c>
      <c r="Q1674" s="2">
        <f>VLOOKUP($A1674,[1]products_2021_10_19_12_46_45!$A$3:$S$481,11,FALSE)</f>
        <v>5</v>
      </c>
      <c r="R1674" s="2">
        <f>VLOOKUP($A1674,[1]products_2021_10_19_12_46_45!$A$3:$S$481,12,FALSE)</f>
        <v>5</v>
      </c>
      <c r="S1674" s="2">
        <f>VLOOKUP($A1674,[1]products_2021_10_19_12_46_45!$A$3:$S$481,13,FALSE)</f>
        <v>5</v>
      </c>
      <c r="T1674" s="2">
        <f>VLOOKUP($A1674,[1]products_2021_10_19_12_46_45!$A$3:$S$481,14,FALSE)</f>
        <v>0.03</v>
      </c>
      <c r="U1674" s="2"/>
      <c r="V1674" s="2"/>
      <c r="W1674" s="2"/>
      <c r="X1674" s="2"/>
      <c r="Y1674" s="2"/>
      <c r="Z1674" s="2"/>
      <c r="AA1674" s="2"/>
      <c r="AB1674" s="2"/>
      <c r="AC1674" s="2"/>
      <c r="AD1674" s="2"/>
      <c r="AE1674" s="2"/>
      <c r="AF1674" s="2"/>
      <c r="AG1674" s="2"/>
      <c r="AH1674" s="2"/>
      <c r="AI1674" s="2"/>
      <c r="AJ1674" s="2"/>
      <c r="AK1674" s="2"/>
      <c r="AL1674" s="2"/>
      <c r="AM1674" s="2"/>
      <c r="AN1674" s="2"/>
      <c r="AO1674" s="2"/>
      <c r="AP1674" s="2"/>
      <c r="AQ1674" s="2"/>
      <c r="AR1674" s="2"/>
      <c r="AS1674" s="2"/>
    </row>
    <row r="1675" spans="1:45" hidden="1" x14ac:dyDescent="0.25">
      <c r="A1675" s="2">
        <v>739</v>
      </c>
      <c r="B1675" s="2">
        <v>510175001</v>
      </c>
      <c r="C1675" s="2">
        <f>VLOOKUP($A1675,[1]products_2021_10_19_12_46_45!$A$3:$S$481,3,FALSE)</f>
        <v>5101750</v>
      </c>
      <c r="D1675" s="2" t="str">
        <f>VLOOKUP($A1675,[1]products_2021_10_19_12_46_45!$A$3:$S$481,4,FALSE)</f>
        <v>Campera Corta Cuello desmontable Gris</v>
      </c>
      <c r="E1675" s="3" t="s">
        <v>46</v>
      </c>
      <c r="F1675" s="4"/>
      <c r="G1675" s="2" t="str">
        <f>VLOOKUP($A1675,[1]products_2021_10_19_12_46_45!$A$3:$S$481,16,FALSE)</f>
        <v>&lt;p&gt;Cuello de piel desmontable. Charreteras con broches. Capucha desmontable. Bolsillo con cierre en brazo izquierdo.&lt;/p&gt;</v>
      </c>
      <c r="H1675" s="2" t="str">
        <f>IFERROR(VLOOKUP($A1675,[1]products_2021_10_19_12_46_45!$A$3:$S$481,17,FALSE),"")</f>
        <v>&lt;p&gt;Super abrigada: rellena con fibra hueca. Muy elegante.&lt;/p&gt;</v>
      </c>
      <c r="I1675" s="2" t="str">
        <f>VLOOKUP($A1675,[1]products_2021_10_19_12_46_45!$A$3:$S$481,5,FALSE)</f>
        <v>Indumentaria militar</v>
      </c>
      <c r="J1675" s="2" t="str">
        <f>IFERROR(VLOOKUP($A1675,[1]products_2021_10_19_12_46_45!$A$3:$S$481,6,FALSE),"")</f>
        <v>Camperas Policiales y Seguridad Privada</v>
      </c>
      <c r="K1675" s="2" t="str">
        <f>IFERROR(VLOOKUP($A1675,[1]products_2021_10_19_12_46_45!$A$3:$S$481,7,FALSE),"")</f>
        <v/>
      </c>
      <c r="L1675" s="2" t="str">
        <f>IFERROR(VLOOKUP($A1675,[1]products_2021_10_19_12_46_45!$A$3:$S$481,8,FALSE),"")</f>
        <v/>
      </c>
      <c r="M1675" s="2" t="str">
        <f>IFERROR(VLOOKUP($A1675,[1]products_2021_10_19_12_46_45!$A$3:$S$481,9,FALSE),"")</f>
        <v>Campera, Gabardina Satinada</v>
      </c>
      <c r="N1675" s="2">
        <f>IFERROR(VLOOKUP(C1675,[2]articulo!$A$1:$D$9000,4,FALSE),"")</f>
        <v>5899.99</v>
      </c>
      <c r="O1675" s="2" t="str">
        <f>VLOOKUP($A1675,[1]products_2021_10_19_12_46_45!$A$3:$S$481,18,FALSE)</f>
        <v>https://rerda.com/3482/campera-corta-cuello-desmontable-gris.jpg,https://rerda.com/3483/campera-corta-cuello-desmontable-gris.jpg,https://rerda.com/6446/campera-corta-cuello-desmontable-gris.jpg,https://rerda.com/6124/campera-corta-cuello-desmontable-gris.jpg</v>
      </c>
      <c r="P1675" s="2">
        <f>IFERROR(VLOOKUP(B1675,[3]stock!$A$1:$B$9000,2,FALSE),"0")</f>
        <v>0</v>
      </c>
      <c r="Q1675" s="2">
        <f>VLOOKUP($A1675,[1]products_2021_10_19_12_46_45!$A$3:$S$481,11,FALSE)</f>
        <v>5</v>
      </c>
      <c r="R1675" s="2">
        <f>VLOOKUP($A1675,[1]products_2021_10_19_12_46_45!$A$3:$S$481,12,FALSE)</f>
        <v>5</v>
      </c>
      <c r="S1675" s="2">
        <f>VLOOKUP($A1675,[1]products_2021_10_19_12_46_45!$A$3:$S$481,13,FALSE)</f>
        <v>5</v>
      </c>
      <c r="T1675" s="2">
        <f>VLOOKUP($A1675,[1]products_2021_10_19_12_46_45!$A$3:$S$481,14,FALSE)</f>
        <v>0.03</v>
      </c>
      <c r="U1675" s="2"/>
      <c r="V1675" s="2"/>
      <c r="W1675" s="2"/>
      <c r="X1675" s="2"/>
      <c r="Y1675" s="2"/>
      <c r="Z1675" s="2"/>
      <c r="AA1675" s="2"/>
      <c r="AB1675" s="2"/>
      <c r="AC1675" s="2"/>
      <c r="AD1675" s="2"/>
      <c r="AE1675" s="2"/>
      <c r="AF1675" s="2"/>
      <c r="AG1675" s="2"/>
      <c r="AH1675" s="2"/>
      <c r="AI1675" s="2"/>
      <c r="AJ1675" s="2"/>
      <c r="AK1675" s="2"/>
      <c r="AL1675" s="2"/>
      <c r="AM1675" s="2"/>
      <c r="AN1675" s="2"/>
      <c r="AO1675" s="2"/>
      <c r="AP1675" s="2"/>
      <c r="AQ1675" s="2"/>
      <c r="AR1675" s="2"/>
      <c r="AS1675" s="2"/>
    </row>
    <row r="1676" spans="1:45" hidden="1" x14ac:dyDescent="0.25">
      <c r="A1676" s="2">
        <v>739</v>
      </c>
      <c r="B1676" s="2">
        <v>510175002</v>
      </c>
      <c r="C1676" s="2">
        <f>VLOOKUP($A1676,[1]products_2021_10_19_12_46_45!$A$3:$S$481,3,FALSE)</f>
        <v>5101750</v>
      </c>
      <c r="D1676" s="2" t="str">
        <f>VLOOKUP($A1676,[1]products_2021_10_19_12_46_45!$A$3:$S$481,4,FALSE)</f>
        <v>Campera Corta Cuello desmontable Gris</v>
      </c>
      <c r="E1676" s="3" t="s">
        <v>47</v>
      </c>
      <c r="F1676" s="4"/>
      <c r="G1676" s="2" t="str">
        <f>VLOOKUP($A1676,[1]products_2021_10_19_12_46_45!$A$3:$S$481,16,FALSE)</f>
        <v>&lt;p&gt;Cuello de piel desmontable. Charreteras con broches. Capucha desmontable. Bolsillo con cierre en brazo izquierdo.&lt;/p&gt;</v>
      </c>
      <c r="H1676" s="2" t="str">
        <f>IFERROR(VLOOKUP($A1676,[1]products_2021_10_19_12_46_45!$A$3:$S$481,17,FALSE),"")</f>
        <v>&lt;p&gt;Super abrigada: rellena con fibra hueca. Muy elegante.&lt;/p&gt;</v>
      </c>
      <c r="I1676" s="2" t="str">
        <f>VLOOKUP($A1676,[1]products_2021_10_19_12_46_45!$A$3:$S$481,5,FALSE)</f>
        <v>Indumentaria militar</v>
      </c>
      <c r="J1676" s="2" t="str">
        <f>IFERROR(VLOOKUP($A1676,[1]products_2021_10_19_12_46_45!$A$3:$S$481,6,FALSE),"")</f>
        <v>Camperas Policiales y Seguridad Privada</v>
      </c>
      <c r="K1676" s="2" t="str">
        <f>IFERROR(VLOOKUP($A1676,[1]products_2021_10_19_12_46_45!$A$3:$S$481,7,FALSE),"")</f>
        <v/>
      </c>
      <c r="L1676" s="2" t="str">
        <f>IFERROR(VLOOKUP($A1676,[1]products_2021_10_19_12_46_45!$A$3:$S$481,8,FALSE),"")</f>
        <v/>
      </c>
      <c r="M1676" s="2" t="str">
        <f>IFERROR(VLOOKUP($A1676,[1]products_2021_10_19_12_46_45!$A$3:$S$481,9,FALSE),"")</f>
        <v>Campera, Gabardina Satinada</v>
      </c>
      <c r="N1676" s="2">
        <f>IFERROR(VLOOKUP(C1676,[2]articulo!$A$1:$D$9000,4,FALSE),"")</f>
        <v>5899.99</v>
      </c>
      <c r="O1676" s="2" t="str">
        <f>VLOOKUP($A1676,[1]products_2021_10_19_12_46_45!$A$3:$S$481,18,FALSE)</f>
        <v>https://rerda.com/3482/campera-corta-cuello-desmontable-gris.jpg,https://rerda.com/3483/campera-corta-cuello-desmontable-gris.jpg,https://rerda.com/6446/campera-corta-cuello-desmontable-gris.jpg,https://rerda.com/6124/campera-corta-cuello-desmontable-gris.jpg</v>
      </c>
      <c r="P1676" s="2">
        <f>IFERROR(VLOOKUP(B1676,[3]stock!$A$1:$B$9000,2,FALSE),"0")</f>
        <v>23</v>
      </c>
      <c r="Q1676" s="2">
        <f>VLOOKUP($A1676,[1]products_2021_10_19_12_46_45!$A$3:$S$481,11,FALSE)</f>
        <v>5</v>
      </c>
      <c r="R1676" s="2">
        <f>VLOOKUP($A1676,[1]products_2021_10_19_12_46_45!$A$3:$S$481,12,FALSE)</f>
        <v>5</v>
      </c>
      <c r="S1676" s="2">
        <f>VLOOKUP($A1676,[1]products_2021_10_19_12_46_45!$A$3:$S$481,13,FALSE)</f>
        <v>5</v>
      </c>
      <c r="T1676" s="2">
        <f>VLOOKUP($A1676,[1]products_2021_10_19_12_46_45!$A$3:$S$481,14,FALSE)</f>
        <v>0.03</v>
      </c>
      <c r="U1676" s="2"/>
      <c r="V1676" s="2"/>
      <c r="W1676" s="2"/>
      <c r="X1676" s="2"/>
      <c r="Y1676" s="2"/>
      <c r="Z1676" s="2"/>
      <c r="AA1676" s="2"/>
      <c r="AB1676" s="2"/>
      <c r="AC1676" s="2"/>
      <c r="AD1676" s="2"/>
      <c r="AE1676" s="2"/>
      <c r="AF1676" s="2"/>
      <c r="AG1676" s="2"/>
      <c r="AH1676" s="2"/>
      <c r="AI1676" s="2"/>
      <c r="AJ1676" s="2"/>
      <c r="AK1676" s="2"/>
      <c r="AL1676" s="2"/>
      <c r="AM1676" s="2"/>
      <c r="AN1676" s="2"/>
      <c r="AO1676" s="2"/>
      <c r="AP1676" s="2"/>
      <c r="AQ1676" s="2"/>
      <c r="AR1676" s="2"/>
      <c r="AS1676" s="2"/>
    </row>
    <row r="1677" spans="1:45" hidden="1" x14ac:dyDescent="0.25">
      <c r="A1677" s="2">
        <v>739</v>
      </c>
      <c r="B1677" s="2">
        <v>510175003</v>
      </c>
      <c r="C1677" s="2">
        <f>VLOOKUP($A1677,[1]products_2021_10_19_12_46_45!$A$3:$S$481,3,FALSE)</f>
        <v>5101750</v>
      </c>
      <c r="D1677" s="2" t="str">
        <f>VLOOKUP($A1677,[1]products_2021_10_19_12_46_45!$A$3:$S$481,4,FALSE)</f>
        <v>Campera Corta Cuello desmontable Gris</v>
      </c>
      <c r="E1677" s="3" t="s">
        <v>48</v>
      </c>
      <c r="F1677" s="4"/>
      <c r="G1677" s="2" t="str">
        <f>VLOOKUP($A1677,[1]products_2021_10_19_12_46_45!$A$3:$S$481,16,FALSE)</f>
        <v>&lt;p&gt;Cuello de piel desmontable. Charreteras con broches. Capucha desmontable. Bolsillo con cierre en brazo izquierdo.&lt;/p&gt;</v>
      </c>
      <c r="H1677" s="2" t="str">
        <f>IFERROR(VLOOKUP($A1677,[1]products_2021_10_19_12_46_45!$A$3:$S$481,17,FALSE),"")</f>
        <v>&lt;p&gt;Super abrigada: rellena con fibra hueca. Muy elegante.&lt;/p&gt;</v>
      </c>
      <c r="I1677" s="2" t="str">
        <f>VLOOKUP($A1677,[1]products_2021_10_19_12_46_45!$A$3:$S$481,5,FALSE)</f>
        <v>Indumentaria militar</v>
      </c>
      <c r="J1677" s="2" t="str">
        <f>IFERROR(VLOOKUP($A1677,[1]products_2021_10_19_12_46_45!$A$3:$S$481,6,FALSE),"")</f>
        <v>Camperas Policiales y Seguridad Privada</v>
      </c>
      <c r="K1677" s="2" t="str">
        <f>IFERROR(VLOOKUP($A1677,[1]products_2021_10_19_12_46_45!$A$3:$S$481,7,FALSE),"")</f>
        <v/>
      </c>
      <c r="L1677" s="2" t="str">
        <f>IFERROR(VLOOKUP($A1677,[1]products_2021_10_19_12_46_45!$A$3:$S$481,8,FALSE),"")</f>
        <v/>
      </c>
      <c r="M1677" s="2" t="str">
        <f>IFERROR(VLOOKUP($A1677,[1]products_2021_10_19_12_46_45!$A$3:$S$481,9,FALSE),"")</f>
        <v>Campera, Gabardina Satinada</v>
      </c>
      <c r="N1677" s="2">
        <f>IFERROR(VLOOKUP(C1677,[2]articulo!$A$1:$D$9000,4,FALSE),"")</f>
        <v>5899.99</v>
      </c>
      <c r="O1677" s="2" t="str">
        <f>VLOOKUP($A1677,[1]products_2021_10_19_12_46_45!$A$3:$S$481,18,FALSE)</f>
        <v>https://rerda.com/3482/campera-corta-cuello-desmontable-gris.jpg,https://rerda.com/3483/campera-corta-cuello-desmontable-gris.jpg,https://rerda.com/6446/campera-corta-cuello-desmontable-gris.jpg,https://rerda.com/6124/campera-corta-cuello-desmontable-gris.jpg</v>
      </c>
      <c r="P1677" s="2">
        <f>IFERROR(VLOOKUP(B1677,[3]stock!$A$1:$B$9000,2,FALSE),"0")</f>
        <v>31</v>
      </c>
      <c r="Q1677" s="2">
        <f>VLOOKUP($A1677,[1]products_2021_10_19_12_46_45!$A$3:$S$481,11,FALSE)</f>
        <v>5</v>
      </c>
      <c r="R1677" s="2">
        <f>VLOOKUP($A1677,[1]products_2021_10_19_12_46_45!$A$3:$S$481,12,FALSE)</f>
        <v>5</v>
      </c>
      <c r="S1677" s="2">
        <f>VLOOKUP($A1677,[1]products_2021_10_19_12_46_45!$A$3:$S$481,13,FALSE)</f>
        <v>5</v>
      </c>
      <c r="T1677" s="2">
        <f>VLOOKUP($A1677,[1]products_2021_10_19_12_46_45!$A$3:$S$481,14,FALSE)</f>
        <v>0.03</v>
      </c>
      <c r="U1677" s="2"/>
      <c r="V1677" s="2"/>
      <c r="W1677" s="2"/>
      <c r="X1677" s="2"/>
      <c r="Y1677" s="2"/>
      <c r="Z1677" s="2"/>
      <c r="AA1677" s="2"/>
      <c r="AB1677" s="2"/>
      <c r="AC1677" s="2"/>
      <c r="AD1677" s="2"/>
      <c r="AE1677" s="2"/>
      <c r="AF1677" s="2"/>
      <c r="AG1677" s="2"/>
      <c r="AH1677" s="2"/>
      <c r="AI1677" s="2"/>
      <c r="AJ1677" s="2"/>
      <c r="AK1677" s="2"/>
      <c r="AL1677" s="2"/>
      <c r="AM1677" s="2"/>
      <c r="AN1677" s="2"/>
      <c r="AO1677" s="2"/>
      <c r="AP1677" s="2"/>
      <c r="AQ1677" s="2"/>
      <c r="AR1677" s="2"/>
      <c r="AS1677" s="2"/>
    </row>
    <row r="1678" spans="1:45" hidden="1" x14ac:dyDescent="0.25">
      <c r="A1678" s="2">
        <v>739</v>
      </c>
      <c r="B1678" s="2">
        <v>510175004</v>
      </c>
      <c r="C1678" s="2">
        <f>VLOOKUP($A1678,[1]products_2021_10_19_12_46_45!$A$3:$S$481,3,FALSE)</f>
        <v>5101750</v>
      </c>
      <c r="D1678" s="2" t="str">
        <f>VLOOKUP($A1678,[1]products_2021_10_19_12_46_45!$A$3:$S$481,4,FALSE)</f>
        <v>Campera Corta Cuello desmontable Gris</v>
      </c>
      <c r="E1678" s="3" t="s">
        <v>49</v>
      </c>
      <c r="F1678" s="4"/>
      <c r="G1678" s="2" t="str">
        <f>VLOOKUP($A1678,[1]products_2021_10_19_12_46_45!$A$3:$S$481,16,FALSE)</f>
        <v>&lt;p&gt;Cuello de piel desmontable. Charreteras con broches. Capucha desmontable. Bolsillo con cierre en brazo izquierdo.&lt;/p&gt;</v>
      </c>
      <c r="H1678" s="2" t="str">
        <f>IFERROR(VLOOKUP($A1678,[1]products_2021_10_19_12_46_45!$A$3:$S$481,17,FALSE),"")</f>
        <v>&lt;p&gt;Super abrigada: rellena con fibra hueca. Muy elegante.&lt;/p&gt;</v>
      </c>
      <c r="I1678" s="2" t="str">
        <f>VLOOKUP($A1678,[1]products_2021_10_19_12_46_45!$A$3:$S$481,5,FALSE)</f>
        <v>Indumentaria militar</v>
      </c>
      <c r="J1678" s="2" t="str">
        <f>IFERROR(VLOOKUP($A1678,[1]products_2021_10_19_12_46_45!$A$3:$S$481,6,FALSE),"")</f>
        <v>Camperas Policiales y Seguridad Privada</v>
      </c>
      <c r="K1678" s="2" t="str">
        <f>IFERROR(VLOOKUP($A1678,[1]products_2021_10_19_12_46_45!$A$3:$S$481,7,FALSE),"")</f>
        <v/>
      </c>
      <c r="L1678" s="2" t="str">
        <f>IFERROR(VLOOKUP($A1678,[1]products_2021_10_19_12_46_45!$A$3:$S$481,8,FALSE),"")</f>
        <v/>
      </c>
      <c r="M1678" s="2" t="str">
        <f>IFERROR(VLOOKUP($A1678,[1]products_2021_10_19_12_46_45!$A$3:$S$481,9,FALSE),"")</f>
        <v>Campera, Gabardina Satinada</v>
      </c>
      <c r="N1678" s="2">
        <f>IFERROR(VLOOKUP(C1678,[2]articulo!$A$1:$D$9000,4,FALSE),"")</f>
        <v>5899.99</v>
      </c>
      <c r="O1678" s="2" t="str">
        <f>VLOOKUP($A1678,[1]products_2021_10_19_12_46_45!$A$3:$S$481,18,FALSE)</f>
        <v>https://rerda.com/3482/campera-corta-cuello-desmontable-gris.jpg,https://rerda.com/3483/campera-corta-cuello-desmontable-gris.jpg,https://rerda.com/6446/campera-corta-cuello-desmontable-gris.jpg,https://rerda.com/6124/campera-corta-cuello-desmontable-gris.jpg</v>
      </c>
      <c r="P1678" s="2">
        <f>IFERROR(VLOOKUP(B1678,[3]stock!$A$1:$B$9000,2,FALSE),"0")</f>
        <v>28</v>
      </c>
      <c r="Q1678" s="2">
        <f>VLOOKUP($A1678,[1]products_2021_10_19_12_46_45!$A$3:$S$481,11,FALSE)</f>
        <v>5</v>
      </c>
      <c r="R1678" s="2">
        <f>VLOOKUP($A1678,[1]products_2021_10_19_12_46_45!$A$3:$S$481,12,FALSE)</f>
        <v>5</v>
      </c>
      <c r="S1678" s="2">
        <f>VLOOKUP($A1678,[1]products_2021_10_19_12_46_45!$A$3:$S$481,13,FALSE)</f>
        <v>5</v>
      </c>
      <c r="T1678" s="2">
        <f>VLOOKUP($A1678,[1]products_2021_10_19_12_46_45!$A$3:$S$481,14,FALSE)</f>
        <v>0.03</v>
      </c>
      <c r="U1678" s="2"/>
      <c r="V1678" s="2"/>
      <c r="W1678" s="2"/>
      <c r="X1678" s="2"/>
      <c r="Y1678" s="2"/>
      <c r="Z1678" s="2"/>
      <c r="AA1678" s="2"/>
      <c r="AB1678" s="2"/>
      <c r="AC1678" s="2"/>
      <c r="AD1678" s="2"/>
      <c r="AE1678" s="2"/>
      <c r="AF1678" s="2"/>
      <c r="AG1678" s="2"/>
      <c r="AH1678" s="2"/>
      <c r="AI1678" s="2"/>
      <c r="AJ1678" s="2"/>
      <c r="AK1678" s="2"/>
      <c r="AL1678" s="2"/>
      <c r="AM1678" s="2"/>
      <c r="AN1678" s="2"/>
      <c r="AO1678" s="2"/>
      <c r="AP1678" s="2"/>
      <c r="AQ1678" s="2"/>
      <c r="AR1678" s="2"/>
      <c r="AS1678" s="2"/>
    </row>
    <row r="1679" spans="1:45" hidden="1" x14ac:dyDescent="0.25">
      <c r="A1679" s="2">
        <v>739</v>
      </c>
      <c r="B1679" s="2">
        <v>510175005</v>
      </c>
      <c r="C1679" s="2">
        <f>VLOOKUP($A1679,[1]products_2021_10_19_12_46_45!$A$3:$S$481,3,FALSE)</f>
        <v>5101750</v>
      </c>
      <c r="D1679" s="2" t="str">
        <f>VLOOKUP($A1679,[1]products_2021_10_19_12_46_45!$A$3:$S$481,4,FALSE)</f>
        <v>Campera Corta Cuello desmontable Gris</v>
      </c>
      <c r="E1679" s="3" t="s">
        <v>50</v>
      </c>
      <c r="F1679" s="4"/>
      <c r="G1679" s="2" t="str">
        <f>VLOOKUP($A1679,[1]products_2021_10_19_12_46_45!$A$3:$S$481,16,FALSE)</f>
        <v>&lt;p&gt;Cuello de piel desmontable. Charreteras con broches. Capucha desmontable. Bolsillo con cierre en brazo izquierdo.&lt;/p&gt;</v>
      </c>
      <c r="H1679" s="2" t="str">
        <f>IFERROR(VLOOKUP($A1679,[1]products_2021_10_19_12_46_45!$A$3:$S$481,17,FALSE),"")</f>
        <v>&lt;p&gt;Super abrigada: rellena con fibra hueca. Muy elegante.&lt;/p&gt;</v>
      </c>
      <c r="I1679" s="2" t="str">
        <f>VLOOKUP($A1679,[1]products_2021_10_19_12_46_45!$A$3:$S$481,5,FALSE)</f>
        <v>Indumentaria militar</v>
      </c>
      <c r="J1679" s="2" t="str">
        <f>IFERROR(VLOOKUP($A1679,[1]products_2021_10_19_12_46_45!$A$3:$S$481,6,FALSE),"")</f>
        <v>Camperas Policiales y Seguridad Privada</v>
      </c>
      <c r="K1679" s="2" t="str">
        <f>IFERROR(VLOOKUP($A1679,[1]products_2021_10_19_12_46_45!$A$3:$S$481,7,FALSE),"")</f>
        <v/>
      </c>
      <c r="L1679" s="2" t="str">
        <f>IFERROR(VLOOKUP($A1679,[1]products_2021_10_19_12_46_45!$A$3:$S$481,8,FALSE),"")</f>
        <v/>
      </c>
      <c r="M1679" s="2" t="str">
        <f>IFERROR(VLOOKUP($A1679,[1]products_2021_10_19_12_46_45!$A$3:$S$481,9,FALSE),"")</f>
        <v>Campera, Gabardina Satinada</v>
      </c>
      <c r="N1679" s="2">
        <f>IFERROR(VLOOKUP(C1679,[2]articulo!$A$1:$D$9000,4,FALSE),"")</f>
        <v>5899.99</v>
      </c>
      <c r="O1679" s="2" t="str">
        <f>VLOOKUP($A1679,[1]products_2021_10_19_12_46_45!$A$3:$S$481,18,FALSE)</f>
        <v>https://rerda.com/3482/campera-corta-cuello-desmontable-gris.jpg,https://rerda.com/3483/campera-corta-cuello-desmontable-gris.jpg,https://rerda.com/6446/campera-corta-cuello-desmontable-gris.jpg,https://rerda.com/6124/campera-corta-cuello-desmontable-gris.jpg</v>
      </c>
      <c r="P1679" s="2">
        <f>IFERROR(VLOOKUP(B1679,[3]stock!$A$1:$B$9000,2,FALSE),"0")</f>
        <v>0</v>
      </c>
      <c r="Q1679" s="2">
        <f>VLOOKUP($A1679,[1]products_2021_10_19_12_46_45!$A$3:$S$481,11,FALSE)</f>
        <v>5</v>
      </c>
      <c r="R1679" s="2">
        <f>VLOOKUP($A1679,[1]products_2021_10_19_12_46_45!$A$3:$S$481,12,FALSE)</f>
        <v>5</v>
      </c>
      <c r="S1679" s="2">
        <f>VLOOKUP($A1679,[1]products_2021_10_19_12_46_45!$A$3:$S$481,13,FALSE)</f>
        <v>5</v>
      </c>
      <c r="T1679" s="2">
        <f>VLOOKUP($A1679,[1]products_2021_10_19_12_46_45!$A$3:$S$481,14,FALSE)</f>
        <v>0.03</v>
      </c>
      <c r="U1679" s="2"/>
      <c r="V1679" s="2"/>
      <c r="W1679" s="2"/>
      <c r="X1679" s="2"/>
      <c r="Y1679" s="2"/>
      <c r="Z1679" s="2"/>
      <c r="AA1679" s="2"/>
      <c r="AB1679" s="2"/>
      <c r="AC1679" s="2"/>
      <c r="AD1679" s="2"/>
      <c r="AE1679" s="2"/>
      <c r="AF1679" s="2"/>
      <c r="AG1679" s="2"/>
      <c r="AH1679" s="2"/>
      <c r="AI1679" s="2"/>
      <c r="AJ1679" s="2"/>
      <c r="AK1679" s="2"/>
      <c r="AL1679" s="2"/>
      <c r="AM1679" s="2"/>
      <c r="AN1679" s="2"/>
      <c r="AO1679" s="2"/>
      <c r="AP1679" s="2"/>
      <c r="AQ1679" s="2"/>
      <c r="AR1679" s="2"/>
      <c r="AS1679" s="2"/>
    </row>
    <row r="1680" spans="1:45" hidden="1" x14ac:dyDescent="0.25">
      <c r="A1680" s="2">
        <v>739</v>
      </c>
      <c r="B1680" s="2">
        <v>510175006</v>
      </c>
      <c r="C1680" s="2">
        <f>VLOOKUP($A1680,[1]products_2021_10_19_12_46_45!$A$3:$S$481,3,FALSE)</f>
        <v>5101750</v>
      </c>
      <c r="D1680" s="2" t="str">
        <f>VLOOKUP($A1680,[1]products_2021_10_19_12_46_45!$A$3:$S$481,4,FALSE)</f>
        <v>Campera Corta Cuello desmontable Gris</v>
      </c>
      <c r="E1680" s="3" t="s">
        <v>51</v>
      </c>
      <c r="F1680" s="4"/>
      <c r="G1680" s="2" t="str">
        <f>VLOOKUP($A1680,[1]products_2021_10_19_12_46_45!$A$3:$S$481,16,FALSE)</f>
        <v>&lt;p&gt;Cuello de piel desmontable. Charreteras con broches. Capucha desmontable. Bolsillo con cierre en brazo izquierdo.&lt;/p&gt;</v>
      </c>
      <c r="H1680" s="2" t="str">
        <f>IFERROR(VLOOKUP($A1680,[1]products_2021_10_19_12_46_45!$A$3:$S$481,17,FALSE),"")</f>
        <v>&lt;p&gt;Super abrigada: rellena con fibra hueca. Muy elegante.&lt;/p&gt;</v>
      </c>
      <c r="I1680" s="2" t="str">
        <f>VLOOKUP($A1680,[1]products_2021_10_19_12_46_45!$A$3:$S$481,5,FALSE)</f>
        <v>Indumentaria militar</v>
      </c>
      <c r="J1680" s="2" t="str">
        <f>IFERROR(VLOOKUP($A1680,[1]products_2021_10_19_12_46_45!$A$3:$S$481,6,FALSE),"")</f>
        <v>Camperas Policiales y Seguridad Privada</v>
      </c>
      <c r="K1680" s="2" t="str">
        <f>IFERROR(VLOOKUP($A1680,[1]products_2021_10_19_12_46_45!$A$3:$S$481,7,FALSE),"")</f>
        <v/>
      </c>
      <c r="L1680" s="2" t="str">
        <f>IFERROR(VLOOKUP($A1680,[1]products_2021_10_19_12_46_45!$A$3:$S$481,8,FALSE),"")</f>
        <v/>
      </c>
      <c r="M1680" s="2" t="str">
        <f>IFERROR(VLOOKUP($A1680,[1]products_2021_10_19_12_46_45!$A$3:$S$481,9,FALSE),"")</f>
        <v>Campera, Gabardina Satinada</v>
      </c>
      <c r="N1680" s="2">
        <f>IFERROR(VLOOKUP(C1680,[2]articulo!$A$1:$D$9000,4,FALSE),"")</f>
        <v>5899.99</v>
      </c>
      <c r="O1680" s="2" t="str">
        <f>VLOOKUP($A1680,[1]products_2021_10_19_12_46_45!$A$3:$S$481,18,FALSE)</f>
        <v>https://rerda.com/3482/campera-corta-cuello-desmontable-gris.jpg,https://rerda.com/3483/campera-corta-cuello-desmontable-gris.jpg,https://rerda.com/6446/campera-corta-cuello-desmontable-gris.jpg,https://rerda.com/6124/campera-corta-cuello-desmontable-gris.jpg</v>
      </c>
      <c r="P1680" s="2">
        <f>IFERROR(VLOOKUP(B1680,[3]stock!$A$1:$B$9000,2,FALSE),"0")</f>
        <v>4</v>
      </c>
      <c r="Q1680" s="2">
        <f>VLOOKUP($A1680,[1]products_2021_10_19_12_46_45!$A$3:$S$481,11,FALSE)</f>
        <v>5</v>
      </c>
      <c r="R1680" s="2">
        <f>VLOOKUP($A1680,[1]products_2021_10_19_12_46_45!$A$3:$S$481,12,FALSE)</f>
        <v>5</v>
      </c>
      <c r="S1680" s="2">
        <f>VLOOKUP($A1680,[1]products_2021_10_19_12_46_45!$A$3:$S$481,13,FALSE)</f>
        <v>5</v>
      </c>
      <c r="T1680" s="2">
        <f>VLOOKUP($A1680,[1]products_2021_10_19_12_46_45!$A$3:$S$481,14,FALSE)</f>
        <v>0.03</v>
      </c>
      <c r="U1680" s="2"/>
      <c r="V1680" s="2"/>
      <c r="W1680" s="2"/>
      <c r="X1680" s="2"/>
      <c r="Y1680" s="2"/>
      <c r="Z1680" s="2"/>
      <c r="AA1680" s="2"/>
      <c r="AB1680" s="2"/>
      <c r="AC1680" s="2"/>
      <c r="AD1680" s="2"/>
      <c r="AE1680" s="2"/>
      <c r="AF1680" s="2"/>
      <c r="AG1680" s="2"/>
      <c r="AH1680" s="2"/>
      <c r="AI1680" s="2"/>
      <c r="AJ1680" s="2"/>
      <c r="AK1680" s="2"/>
      <c r="AL1680" s="2"/>
      <c r="AM1680" s="2"/>
      <c r="AN1680" s="2"/>
      <c r="AO1680" s="2"/>
      <c r="AP1680" s="2"/>
      <c r="AQ1680" s="2"/>
      <c r="AR1680" s="2"/>
      <c r="AS1680" s="2"/>
    </row>
    <row r="1681" spans="1:45" hidden="1" x14ac:dyDescent="0.25">
      <c r="A1681" s="2">
        <v>739</v>
      </c>
      <c r="B1681" s="2">
        <v>510175007</v>
      </c>
      <c r="C1681" s="2">
        <f>VLOOKUP($A1681,[1]products_2021_10_19_12_46_45!$A$3:$S$481,3,FALSE)</f>
        <v>5101750</v>
      </c>
      <c r="D1681" s="2" t="str">
        <f>VLOOKUP($A1681,[1]products_2021_10_19_12_46_45!$A$3:$S$481,4,FALSE)</f>
        <v>Campera Corta Cuello desmontable Gris</v>
      </c>
      <c r="E1681" s="3" t="s">
        <v>57</v>
      </c>
      <c r="F1681" s="4"/>
      <c r="G1681" s="2" t="str">
        <f>VLOOKUP($A1681,[1]products_2021_10_19_12_46_45!$A$3:$S$481,16,FALSE)</f>
        <v>&lt;p&gt;Cuello de piel desmontable. Charreteras con broches. Capucha desmontable. Bolsillo con cierre en brazo izquierdo.&lt;/p&gt;</v>
      </c>
      <c r="H1681" s="2" t="str">
        <f>IFERROR(VLOOKUP($A1681,[1]products_2021_10_19_12_46_45!$A$3:$S$481,17,FALSE),"")</f>
        <v>&lt;p&gt;Super abrigada: rellena con fibra hueca. Muy elegante.&lt;/p&gt;</v>
      </c>
      <c r="I1681" s="2" t="str">
        <f>VLOOKUP($A1681,[1]products_2021_10_19_12_46_45!$A$3:$S$481,5,FALSE)</f>
        <v>Indumentaria militar</v>
      </c>
      <c r="J1681" s="2" t="str">
        <f>IFERROR(VLOOKUP($A1681,[1]products_2021_10_19_12_46_45!$A$3:$S$481,6,FALSE),"")</f>
        <v>Camperas Policiales y Seguridad Privada</v>
      </c>
      <c r="K1681" s="2" t="str">
        <f>IFERROR(VLOOKUP($A1681,[1]products_2021_10_19_12_46_45!$A$3:$S$481,7,FALSE),"")</f>
        <v/>
      </c>
      <c r="L1681" s="2" t="str">
        <f>IFERROR(VLOOKUP($A1681,[1]products_2021_10_19_12_46_45!$A$3:$S$481,8,FALSE),"")</f>
        <v/>
      </c>
      <c r="M1681" s="2" t="str">
        <f>IFERROR(VLOOKUP($A1681,[1]products_2021_10_19_12_46_45!$A$3:$S$481,9,FALSE),"")</f>
        <v>Campera, Gabardina Satinada</v>
      </c>
      <c r="N1681" s="2">
        <f>IFERROR(VLOOKUP(C1681,[2]articulo!$A$1:$D$9000,4,FALSE),"")</f>
        <v>5899.99</v>
      </c>
      <c r="O1681" s="2" t="str">
        <f>VLOOKUP($A1681,[1]products_2021_10_19_12_46_45!$A$3:$S$481,18,FALSE)</f>
        <v>https://rerda.com/3482/campera-corta-cuello-desmontable-gris.jpg,https://rerda.com/3483/campera-corta-cuello-desmontable-gris.jpg,https://rerda.com/6446/campera-corta-cuello-desmontable-gris.jpg,https://rerda.com/6124/campera-corta-cuello-desmontable-gris.jpg</v>
      </c>
      <c r="P1681" s="2">
        <f>IFERROR(VLOOKUP(B1681,[3]stock!$A$1:$B$9000,2,FALSE),"0")</f>
        <v>0</v>
      </c>
      <c r="Q1681" s="2">
        <f>VLOOKUP($A1681,[1]products_2021_10_19_12_46_45!$A$3:$S$481,11,FALSE)</f>
        <v>5</v>
      </c>
      <c r="R1681" s="2">
        <f>VLOOKUP($A1681,[1]products_2021_10_19_12_46_45!$A$3:$S$481,12,FALSE)</f>
        <v>5</v>
      </c>
      <c r="S1681" s="2">
        <f>VLOOKUP($A1681,[1]products_2021_10_19_12_46_45!$A$3:$S$481,13,FALSE)</f>
        <v>5</v>
      </c>
      <c r="T1681" s="2">
        <f>VLOOKUP($A1681,[1]products_2021_10_19_12_46_45!$A$3:$S$481,14,FALSE)</f>
        <v>0.03</v>
      </c>
      <c r="U1681" s="2"/>
      <c r="V1681" s="2"/>
      <c r="W1681" s="2"/>
      <c r="X1681" s="2"/>
      <c r="Y1681" s="2"/>
      <c r="Z1681" s="2"/>
      <c r="AA1681" s="2"/>
      <c r="AB1681" s="2"/>
      <c r="AC1681" s="2"/>
      <c r="AD1681" s="2"/>
      <c r="AE1681" s="2"/>
      <c r="AF1681" s="2"/>
      <c r="AG1681" s="2"/>
      <c r="AH1681" s="2"/>
      <c r="AI1681" s="2"/>
      <c r="AJ1681" s="2"/>
      <c r="AK1681" s="2"/>
      <c r="AL1681" s="2"/>
      <c r="AM1681" s="2"/>
      <c r="AN1681" s="2"/>
      <c r="AO1681" s="2"/>
      <c r="AP1681" s="2"/>
      <c r="AQ1681" s="2"/>
      <c r="AR1681" s="2"/>
      <c r="AS1681" s="2"/>
    </row>
    <row r="1682" spans="1:45" hidden="1" x14ac:dyDescent="0.25">
      <c r="A1682" s="2">
        <v>739</v>
      </c>
      <c r="B1682" s="2">
        <v>510175008</v>
      </c>
      <c r="C1682" s="2">
        <f>VLOOKUP($A1682,[1]products_2021_10_19_12_46_45!$A$3:$S$481,3,FALSE)</f>
        <v>5101750</v>
      </c>
      <c r="D1682" s="2" t="str">
        <f>VLOOKUP($A1682,[1]products_2021_10_19_12_46_45!$A$3:$S$481,4,FALSE)</f>
        <v>Campera Corta Cuello desmontable Gris</v>
      </c>
      <c r="E1682" s="3" t="s">
        <v>58</v>
      </c>
      <c r="F1682" s="4"/>
      <c r="G1682" s="2" t="str">
        <f>VLOOKUP($A1682,[1]products_2021_10_19_12_46_45!$A$3:$S$481,16,FALSE)</f>
        <v>&lt;p&gt;Cuello de piel desmontable. Charreteras con broches. Capucha desmontable. Bolsillo con cierre en brazo izquierdo.&lt;/p&gt;</v>
      </c>
      <c r="H1682" s="2" t="str">
        <f>IFERROR(VLOOKUP($A1682,[1]products_2021_10_19_12_46_45!$A$3:$S$481,17,FALSE),"")</f>
        <v>&lt;p&gt;Super abrigada: rellena con fibra hueca. Muy elegante.&lt;/p&gt;</v>
      </c>
      <c r="I1682" s="2" t="str">
        <f>VLOOKUP($A1682,[1]products_2021_10_19_12_46_45!$A$3:$S$481,5,FALSE)</f>
        <v>Indumentaria militar</v>
      </c>
      <c r="J1682" s="2" t="str">
        <f>IFERROR(VLOOKUP($A1682,[1]products_2021_10_19_12_46_45!$A$3:$S$481,6,FALSE),"")</f>
        <v>Camperas Policiales y Seguridad Privada</v>
      </c>
      <c r="K1682" s="2" t="str">
        <f>IFERROR(VLOOKUP($A1682,[1]products_2021_10_19_12_46_45!$A$3:$S$481,7,FALSE),"")</f>
        <v/>
      </c>
      <c r="L1682" s="2" t="str">
        <f>IFERROR(VLOOKUP($A1682,[1]products_2021_10_19_12_46_45!$A$3:$S$481,8,FALSE),"")</f>
        <v/>
      </c>
      <c r="M1682" s="2" t="str">
        <f>IFERROR(VLOOKUP($A1682,[1]products_2021_10_19_12_46_45!$A$3:$S$481,9,FALSE),"")</f>
        <v>Campera, Gabardina Satinada</v>
      </c>
      <c r="N1682" s="2">
        <f>IFERROR(VLOOKUP(C1682,[2]articulo!$A$1:$D$9000,4,FALSE),"")</f>
        <v>5899.99</v>
      </c>
      <c r="O1682" s="2" t="str">
        <f>VLOOKUP($A1682,[1]products_2021_10_19_12_46_45!$A$3:$S$481,18,FALSE)</f>
        <v>https://rerda.com/3482/campera-corta-cuello-desmontable-gris.jpg,https://rerda.com/3483/campera-corta-cuello-desmontable-gris.jpg,https://rerda.com/6446/campera-corta-cuello-desmontable-gris.jpg,https://rerda.com/6124/campera-corta-cuello-desmontable-gris.jpg</v>
      </c>
      <c r="P1682" s="2">
        <f>IFERROR(VLOOKUP(B1682,[3]stock!$A$1:$B$9000,2,FALSE),"0")</f>
        <v>0</v>
      </c>
      <c r="Q1682" s="2">
        <f>VLOOKUP($A1682,[1]products_2021_10_19_12_46_45!$A$3:$S$481,11,FALSE)</f>
        <v>5</v>
      </c>
      <c r="R1682" s="2">
        <f>VLOOKUP($A1682,[1]products_2021_10_19_12_46_45!$A$3:$S$481,12,FALSE)</f>
        <v>5</v>
      </c>
      <c r="S1682" s="2">
        <f>VLOOKUP($A1682,[1]products_2021_10_19_12_46_45!$A$3:$S$481,13,FALSE)</f>
        <v>5</v>
      </c>
      <c r="T1682" s="2">
        <f>VLOOKUP($A1682,[1]products_2021_10_19_12_46_45!$A$3:$S$481,14,FALSE)</f>
        <v>0.03</v>
      </c>
      <c r="U1682" s="2"/>
      <c r="V1682" s="2"/>
      <c r="W1682" s="2"/>
      <c r="X1682" s="2"/>
      <c r="Y1682" s="2"/>
      <c r="Z1682" s="2"/>
      <c r="AA1682" s="2"/>
      <c r="AB1682" s="2"/>
      <c r="AC1682" s="2"/>
      <c r="AD1682" s="2"/>
      <c r="AE1682" s="2"/>
      <c r="AF1682" s="2"/>
      <c r="AG1682" s="2"/>
      <c r="AH1682" s="2"/>
      <c r="AI1682" s="2"/>
      <c r="AJ1682" s="2"/>
      <c r="AK1682" s="2"/>
      <c r="AL1682" s="2"/>
      <c r="AM1682" s="2"/>
      <c r="AN1682" s="2"/>
      <c r="AO1682" s="2"/>
      <c r="AP1682" s="2"/>
      <c r="AQ1682" s="2"/>
      <c r="AR1682" s="2"/>
      <c r="AS1682" s="2"/>
    </row>
    <row r="1683" spans="1:45" hidden="1" x14ac:dyDescent="0.25">
      <c r="A1683" s="2">
        <v>739</v>
      </c>
      <c r="B1683" s="2">
        <v>510175009</v>
      </c>
      <c r="C1683" s="2">
        <f>VLOOKUP($A1683,[1]products_2021_10_19_12_46_45!$A$3:$S$481,3,FALSE)</f>
        <v>5101750</v>
      </c>
      <c r="D1683" s="2" t="str">
        <f>VLOOKUP($A1683,[1]products_2021_10_19_12_46_45!$A$3:$S$481,4,FALSE)</f>
        <v>Campera Corta Cuello desmontable Gris</v>
      </c>
      <c r="E1683" s="3" t="s">
        <v>59</v>
      </c>
      <c r="F1683" s="4"/>
      <c r="G1683" s="2" t="str">
        <f>VLOOKUP($A1683,[1]products_2021_10_19_12_46_45!$A$3:$S$481,16,FALSE)</f>
        <v>&lt;p&gt;Cuello de piel desmontable. Charreteras con broches. Capucha desmontable. Bolsillo con cierre en brazo izquierdo.&lt;/p&gt;</v>
      </c>
      <c r="H1683" s="2" t="str">
        <f>IFERROR(VLOOKUP($A1683,[1]products_2021_10_19_12_46_45!$A$3:$S$481,17,FALSE),"")</f>
        <v>&lt;p&gt;Super abrigada: rellena con fibra hueca. Muy elegante.&lt;/p&gt;</v>
      </c>
      <c r="I1683" s="2" t="str">
        <f>VLOOKUP($A1683,[1]products_2021_10_19_12_46_45!$A$3:$S$481,5,FALSE)</f>
        <v>Indumentaria militar</v>
      </c>
      <c r="J1683" s="2" t="str">
        <f>IFERROR(VLOOKUP($A1683,[1]products_2021_10_19_12_46_45!$A$3:$S$481,6,FALSE),"")</f>
        <v>Camperas Policiales y Seguridad Privada</v>
      </c>
      <c r="K1683" s="2" t="str">
        <f>IFERROR(VLOOKUP($A1683,[1]products_2021_10_19_12_46_45!$A$3:$S$481,7,FALSE),"")</f>
        <v/>
      </c>
      <c r="L1683" s="2" t="str">
        <f>IFERROR(VLOOKUP($A1683,[1]products_2021_10_19_12_46_45!$A$3:$S$481,8,FALSE),"")</f>
        <v/>
      </c>
      <c r="M1683" s="2" t="str">
        <f>IFERROR(VLOOKUP($A1683,[1]products_2021_10_19_12_46_45!$A$3:$S$481,9,FALSE),"")</f>
        <v>Campera, Gabardina Satinada</v>
      </c>
      <c r="N1683" s="2">
        <f>IFERROR(VLOOKUP(C1683,[2]articulo!$A$1:$D$9000,4,FALSE),"")</f>
        <v>5899.99</v>
      </c>
      <c r="O1683" s="2" t="str">
        <f>VLOOKUP($A1683,[1]products_2021_10_19_12_46_45!$A$3:$S$481,18,FALSE)</f>
        <v>https://rerda.com/3482/campera-corta-cuello-desmontable-gris.jpg,https://rerda.com/3483/campera-corta-cuello-desmontable-gris.jpg,https://rerda.com/6446/campera-corta-cuello-desmontable-gris.jpg,https://rerda.com/6124/campera-corta-cuello-desmontable-gris.jpg</v>
      </c>
      <c r="P1683" s="2">
        <f>IFERROR(VLOOKUP(B1683,[3]stock!$A$1:$B$9000,2,FALSE),"0")</f>
        <v>0</v>
      </c>
      <c r="Q1683" s="2">
        <f>VLOOKUP($A1683,[1]products_2021_10_19_12_46_45!$A$3:$S$481,11,FALSE)</f>
        <v>5</v>
      </c>
      <c r="R1683" s="2">
        <f>VLOOKUP($A1683,[1]products_2021_10_19_12_46_45!$A$3:$S$481,12,FALSE)</f>
        <v>5</v>
      </c>
      <c r="S1683" s="2">
        <f>VLOOKUP($A1683,[1]products_2021_10_19_12_46_45!$A$3:$S$481,13,FALSE)</f>
        <v>5</v>
      </c>
      <c r="T1683" s="2">
        <f>VLOOKUP($A1683,[1]products_2021_10_19_12_46_45!$A$3:$S$481,14,FALSE)</f>
        <v>0.03</v>
      </c>
      <c r="U1683" s="2"/>
      <c r="V1683" s="2"/>
      <c r="W1683" s="2"/>
      <c r="X1683" s="2"/>
      <c r="Y1683" s="2"/>
      <c r="Z1683" s="2"/>
      <c r="AA1683" s="2"/>
      <c r="AB1683" s="2"/>
      <c r="AC1683" s="2"/>
      <c r="AD1683" s="2"/>
      <c r="AE1683" s="2"/>
      <c r="AF1683" s="2"/>
      <c r="AG1683" s="2"/>
      <c r="AH1683" s="2"/>
      <c r="AI1683" s="2"/>
      <c r="AJ1683" s="2"/>
      <c r="AK1683" s="2"/>
      <c r="AL1683" s="2"/>
      <c r="AM1683" s="2"/>
      <c r="AN1683" s="2"/>
      <c r="AO1683" s="2"/>
      <c r="AP1683" s="2"/>
      <c r="AQ1683" s="2"/>
      <c r="AR1683" s="2"/>
      <c r="AS1683" s="2"/>
    </row>
    <row r="1684" spans="1:45" hidden="1" x14ac:dyDescent="0.25">
      <c r="A1684" s="2">
        <v>739</v>
      </c>
      <c r="B1684" s="2">
        <v>510175010</v>
      </c>
      <c r="C1684" s="2">
        <f>VLOOKUP($A1684,[1]products_2021_10_19_12_46_45!$A$3:$S$481,3,FALSE)</f>
        <v>5101750</v>
      </c>
      <c r="D1684" s="2" t="str">
        <f>VLOOKUP($A1684,[1]products_2021_10_19_12_46_45!$A$3:$S$481,4,FALSE)</f>
        <v>Campera Corta Cuello desmontable Gris</v>
      </c>
      <c r="E1684" s="3" t="s">
        <v>60</v>
      </c>
      <c r="F1684" s="4"/>
      <c r="G1684" s="2" t="str">
        <f>VLOOKUP($A1684,[1]products_2021_10_19_12_46_45!$A$3:$S$481,16,FALSE)</f>
        <v>&lt;p&gt;Cuello de piel desmontable. Charreteras con broches. Capucha desmontable. Bolsillo con cierre en brazo izquierdo.&lt;/p&gt;</v>
      </c>
      <c r="H1684" s="2" t="str">
        <f>IFERROR(VLOOKUP($A1684,[1]products_2021_10_19_12_46_45!$A$3:$S$481,17,FALSE),"")</f>
        <v>&lt;p&gt;Super abrigada: rellena con fibra hueca. Muy elegante.&lt;/p&gt;</v>
      </c>
      <c r="I1684" s="2" t="str">
        <f>VLOOKUP($A1684,[1]products_2021_10_19_12_46_45!$A$3:$S$481,5,FALSE)</f>
        <v>Indumentaria militar</v>
      </c>
      <c r="J1684" s="2" t="str">
        <f>IFERROR(VLOOKUP($A1684,[1]products_2021_10_19_12_46_45!$A$3:$S$481,6,FALSE),"")</f>
        <v>Camperas Policiales y Seguridad Privada</v>
      </c>
      <c r="K1684" s="2" t="str">
        <f>IFERROR(VLOOKUP($A1684,[1]products_2021_10_19_12_46_45!$A$3:$S$481,7,FALSE),"")</f>
        <v/>
      </c>
      <c r="L1684" s="2" t="str">
        <f>IFERROR(VLOOKUP($A1684,[1]products_2021_10_19_12_46_45!$A$3:$S$481,8,FALSE),"")</f>
        <v/>
      </c>
      <c r="M1684" s="2" t="str">
        <f>IFERROR(VLOOKUP($A1684,[1]products_2021_10_19_12_46_45!$A$3:$S$481,9,FALSE),"")</f>
        <v>Campera, Gabardina Satinada</v>
      </c>
      <c r="N1684" s="2">
        <f>IFERROR(VLOOKUP(C1684,[2]articulo!$A$1:$D$9000,4,FALSE),"")</f>
        <v>5899.99</v>
      </c>
      <c r="O1684" s="2" t="str">
        <f>VLOOKUP($A1684,[1]products_2021_10_19_12_46_45!$A$3:$S$481,18,FALSE)</f>
        <v>https://rerda.com/3482/campera-corta-cuello-desmontable-gris.jpg,https://rerda.com/3483/campera-corta-cuello-desmontable-gris.jpg,https://rerda.com/6446/campera-corta-cuello-desmontable-gris.jpg,https://rerda.com/6124/campera-corta-cuello-desmontable-gris.jpg</v>
      </c>
      <c r="P1684" s="2">
        <f>IFERROR(VLOOKUP(B1684,[3]stock!$A$1:$B$9000,2,FALSE),"0")</f>
        <v>0</v>
      </c>
      <c r="Q1684" s="2">
        <f>VLOOKUP($A1684,[1]products_2021_10_19_12_46_45!$A$3:$S$481,11,FALSE)</f>
        <v>5</v>
      </c>
      <c r="R1684" s="2">
        <f>VLOOKUP($A1684,[1]products_2021_10_19_12_46_45!$A$3:$S$481,12,FALSE)</f>
        <v>5</v>
      </c>
      <c r="S1684" s="2">
        <f>VLOOKUP($A1684,[1]products_2021_10_19_12_46_45!$A$3:$S$481,13,FALSE)</f>
        <v>5</v>
      </c>
      <c r="T1684" s="2">
        <f>VLOOKUP($A1684,[1]products_2021_10_19_12_46_45!$A$3:$S$481,14,FALSE)</f>
        <v>0.03</v>
      </c>
      <c r="U1684" s="2"/>
      <c r="V1684" s="2"/>
      <c r="W1684" s="2"/>
      <c r="X1684" s="2"/>
      <c r="Y1684" s="2"/>
      <c r="Z1684" s="2"/>
      <c r="AA1684" s="2"/>
      <c r="AB1684" s="2"/>
      <c r="AC1684" s="2"/>
      <c r="AD1684" s="2"/>
      <c r="AE1684" s="2"/>
      <c r="AF1684" s="2"/>
      <c r="AG1684" s="2"/>
      <c r="AH1684" s="2"/>
      <c r="AI1684" s="2"/>
      <c r="AJ1684" s="2"/>
      <c r="AK1684" s="2"/>
      <c r="AL1684" s="2"/>
      <c r="AM1684" s="2"/>
      <c r="AN1684" s="2"/>
      <c r="AO1684" s="2"/>
      <c r="AP1684" s="2"/>
      <c r="AQ1684" s="2"/>
      <c r="AR1684" s="2"/>
      <c r="AS1684" s="2"/>
    </row>
    <row r="1685" spans="1:45" hidden="1" x14ac:dyDescent="0.25">
      <c r="A1685" s="2">
        <v>689</v>
      </c>
      <c r="B1685" s="2">
        <v>510177700</v>
      </c>
      <c r="C1685" s="2">
        <f>VLOOKUP($A1685,[1]products_2021_10_19_12_46_45!$A$3:$S$481,3,FALSE)</f>
        <v>5101777</v>
      </c>
      <c r="D1685" s="2" t="str">
        <f>VLOOKUP($A1685,[1]products_2021_10_19_12_46_45!$A$3:$S$481,4,FALSE)</f>
        <v>Campera Palmaj Gris T:XXS-XXL</v>
      </c>
      <c r="E1685" s="3" t="s">
        <v>45</v>
      </c>
      <c r="F1685" s="4"/>
      <c r="G1685" s="2" t="str">
        <f>VLOOKUP($A1685,[1]products_2021_10_19_12_46_45!$A$3:$S$481,16,FALSE)</f>
        <v>&lt;p&gt;Interior de polar, hombreras. Coderas y un bolsillo interior izquierdo. Doble forro. Refuerzo para golpes.&lt;/p&gt;</v>
      </c>
      <c r="H1685" s="2" t="str">
        <f>IFERROR(VLOOKUP($A1685,[1]products_2021_10_19_12_46_45!$A$3:$S$481,17,FALSE),"")</f>
        <v>&lt;p&gt;Abrojos para identificación frontales y en los hombros.&lt;/p&gt;</v>
      </c>
      <c r="I1685" s="2" t="str">
        <f>VLOOKUP($A1685,[1]products_2021_10_19_12_46_45!$A$3:$S$481,5,FALSE)</f>
        <v>Indumentaria militar</v>
      </c>
      <c r="J1685" s="2" t="str">
        <f>IFERROR(VLOOKUP($A1685,[1]products_2021_10_19_12_46_45!$A$3:$S$481,6,FALSE),"")</f>
        <v>Camperas Policiales y Seguridad Privada</v>
      </c>
      <c r="K1685" s="2" t="str">
        <f>IFERROR(VLOOKUP($A1685,[1]products_2021_10_19_12_46_45!$A$3:$S$481,7,FALSE),"")</f>
        <v/>
      </c>
      <c r="L1685" s="2" t="str">
        <f>IFERROR(VLOOKUP($A1685,[1]products_2021_10_19_12_46_45!$A$3:$S$481,8,FALSE),"")</f>
        <v/>
      </c>
      <c r="M1685" s="2" t="str">
        <f>IFERROR(VLOOKUP($A1685,[1]products_2021_10_19_12_46_45!$A$3:$S$481,9,FALSE),"")</f>
        <v>Campera, Penitenciaría, Gabardina Satinada</v>
      </c>
      <c r="N1685" s="2">
        <f>IFERROR(VLOOKUP(C1685,[2]articulo!$A$1:$D$9000,4,FALSE),"")</f>
        <v>12063.99</v>
      </c>
      <c r="O1685" s="2" t="str">
        <f>VLOOKUP($A1685,[1]products_2021_10_19_12_46_45!$A$3:$S$481,18,FALSE)</f>
        <v>https://rerda.com/3272/campera-palmaj-gris.jpg,https://rerda.com/3273/campera-palmaj-gris.jpg,https://rerda.com/3274/campera-palmaj-gris.jpg,https://rerda.com/3275/campera-palmaj-gris.jpg</v>
      </c>
      <c r="P1685" s="2">
        <f>IFERROR(VLOOKUP(B1685,[3]stock!$A$1:$B$9000,2,FALSE),"0")</f>
        <v>2</v>
      </c>
      <c r="Q1685" s="2">
        <f>VLOOKUP($A1685,[1]products_2021_10_19_12_46_45!$A$3:$S$481,11,FALSE)</f>
        <v>5</v>
      </c>
      <c r="R1685" s="2">
        <f>VLOOKUP($A1685,[1]products_2021_10_19_12_46_45!$A$3:$S$481,12,FALSE)</f>
        <v>5</v>
      </c>
      <c r="S1685" s="2">
        <f>VLOOKUP($A1685,[1]products_2021_10_19_12_46_45!$A$3:$S$481,13,FALSE)</f>
        <v>5</v>
      </c>
      <c r="T1685" s="2">
        <f>VLOOKUP($A1685,[1]products_2021_10_19_12_46_45!$A$3:$S$481,14,FALSE)</f>
        <v>0.03</v>
      </c>
      <c r="U1685" s="2"/>
      <c r="V1685" s="2"/>
      <c r="W1685" s="2"/>
      <c r="X1685" s="2"/>
      <c r="Y1685" s="2"/>
      <c r="Z1685" s="2"/>
      <c r="AA1685" s="2"/>
      <c r="AB1685" s="2"/>
      <c r="AC1685" s="2"/>
      <c r="AD1685" s="2"/>
      <c r="AE1685" s="2"/>
      <c r="AF1685" s="2"/>
      <c r="AG1685" s="2"/>
      <c r="AH1685" s="2"/>
      <c r="AI1685" s="2"/>
      <c r="AJ1685" s="2"/>
      <c r="AK1685" s="2"/>
      <c r="AL1685" s="2"/>
      <c r="AM1685" s="2"/>
      <c r="AN1685" s="2"/>
      <c r="AO1685" s="2"/>
      <c r="AP1685" s="2"/>
      <c r="AQ1685" s="2"/>
      <c r="AR1685" s="2"/>
      <c r="AS1685" s="2"/>
    </row>
    <row r="1686" spans="1:45" hidden="1" x14ac:dyDescent="0.25">
      <c r="A1686" s="2">
        <v>689</v>
      </c>
      <c r="B1686" s="2">
        <v>510177701</v>
      </c>
      <c r="C1686" s="2">
        <f>VLOOKUP($A1686,[1]products_2021_10_19_12_46_45!$A$3:$S$481,3,FALSE)</f>
        <v>5101777</v>
      </c>
      <c r="D1686" s="2" t="str">
        <f>VLOOKUP($A1686,[1]products_2021_10_19_12_46_45!$A$3:$S$481,4,FALSE)</f>
        <v>Campera Palmaj Gris T:XXS-XXL</v>
      </c>
      <c r="E1686" s="3" t="s">
        <v>46</v>
      </c>
      <c r="F1686" s="4"/>
      <c r="G1686" s="2" t="str">
        <f>VLOOKUP($A1686,[1]products_2021_10_19_12_46_45!$A$3:$S$481,16,FALSE)</f>
        <v>&lt;p&gt;Interior de polar, hombreras. Coderas y un bolsillo interior izquierdo. Doble forro. Refuerzo para golpes.&lt;/p&gt;</v>
      </c>
      <c r="H1686" s="2" t="str">
        <f>IFERROR(VLOOKUP($A1686,[1]products_2021_10_19_12_46_45!$A$3:$S$481,17,FALSE),"")</f>
        <v>&lt;p&gt;Abrojos para identificación frontales y en los hombros.&lt;/p&gt;</v>
      </c>
      <c r="I1686" s="2" t="str">
        <f>VLOOKUP($A1686,[1]products_2021_10_19_12_46_45!$A$3:$S$481,5,FALSE)</f>
        <v>Indumentaria militar</v>
      </c>
      <c r="J1686" s="2" t="str">
        <f>IFERROR(VLOOKUP($A1686,[1]products_2021_10_19_12_46_45!$A$3:$S$481,6,FALSE),"")</f>
        <v>Camperas Policiales y Seguridad Privada</v>
      </c>
      <c r="K1686" s="2" t="str">
        <f>IFERROR(VLOOKUP($A1686,[1]products_2021_10_19_12_46_45!$A$3:$S$481,7,FALSE),"")</f>
        <v/>
      </c>
      <c r="L1686" s="2" t="str">
        <f>IFERROR(VLOOKUP($A1686,[1]products_2021_10_19_12_46_45!$A$3:$S$481,8,FALSE),"")</f>
        <v/>
      </c>
      <c r="M1686" s="2" t="str">
        <f>IFERROR(VLOOKUP($A1686,[1]products_2021_10_19_12_46_45!$A$3:$S$481,9,FALSE),"")</f>
        <v>Campera, Penitenciaría, Gabardina Satinada</v>
      </c>
      <c r="N1686" s="2">
        <f>IFERROR(VLOOKUP(C1686,[2]articulo!$A$1:$D$9000,4,FALSE),"")</f>
        <v>12063.99</v>
      </c>
      <c r="O1686" s="2" t="str">
        <f>VLOOKUP($A1686,[1]products_2021_10_19_12_46_45!$A$3:$S$481,18,FALSE)</f>
        <v>https://rerda.com/3272/campera-palmaj-gris.jpg,https://rerda.com/3273/campera-palmaj-gris.jpg,https://rerda.com/3274/campera-palmaj-gris.jpg,https://rerda.com/3275/campera-palmaj-gris.jpg</v>
      </c>
      <c r="P1686" s="2">
        <f>IFERROR(VLOOKUP(B1686,[3]stock!$A$1:$B$9000,2,FALSE),"0")</f>
        <v>11</v>
      </c>
      <c r="Q1686" s="2">
        <f>VLOOKUP($A1686,[1]products_2021_10_19_12_46_45!$A$3:$S$481,11,FALSE)</f>
        <v>5</v>
      </c>
      <c r="R1686" s="2">
        <f>VLOOKUP($A1686,[1]products_2021_10_19_12_46_45!$A$3:$S$481,12,FALSE)</f>
        <v>5</v>
      </c>
      <c r="S1686" s="2">
        <f>VLOOKUP($A1686,[1]products_2021_10_19_12_46_45!$A$3:$S$481,13,FALSE)</f>
        <v>5</v>
      </c>
      <c r="T1686" s="2">
        <f>VLOOKUP($A1686,[1]products_2021_10_19_12_46_45!$A$3:$S$481,14,FALSE)</f>
        <v>0.03</v>
      </c>
      <c r="U1686" s="2"/>
      <c r="V1686" s="2"/>
      <c r="W1686" s="2"/>
      <c r="X1686" s="2"/>
      <c r="Y1686" s="2"/>
      <c r="Z1686" s="2"/>
      <c r="AA1686" s="2"/>
      <c r="AB1686" s="2"/>
      <c r="AC1686" s="2"/>
      <c r="AD1686" s="2"/>
      <c r="AE1686" s="2"/>
      <c r="AF1686" s="2"/>
      <c r="AG1686" s="2"/>
      <c r="AH1686" s="2"/>
      <c r="AI1686" s="2"/>
      <c r="AJ1686" s="2"/>
      <c r="AK1686" s="2"/>
      <c r="AL1686" s="2"/>
      <c r="AM1686" s="2"/>
      <c r="AN1686" s="2"/>
      <c r="AO1686" s="2"/>
      <c r="AP1686" s="2"/>
      <c r="AQ1686" s="2"/>
      <c r="AR1686" s="2"/>
      <c r="AS1686" s="2"/>
    </row>
    <row r="1687" spans="1:45" hidden="1" x14ac:dyDescent="0.25">
      <c r="A1687" s="2">
        <v>689</v>
      </c>
      <c r="B1687" s="2">
        <v>510177702</v>
      </c>
      <c r="C1687" s="2">
        <f>VLOOKUP($A1687,[1]products_2021_10_19_12_46_45!$A$3:$S$481,3,FALSE)</f>
        <v>5101777</v>
      </c>
      <c r="D1687" s="2" t="str">
        <f>VLOOKUP($A1687,[1]products_2021_10_19_12_46_45!$A$3:$S$481,4,FALSE)</f>
        <v>Campera Palmaj Gris T:XXS-XXL</v>
      </c>
      <c r="E1687" s="3" t="s">
        <v>47</v>
      </c>
      <c r="F1687" s="4"/>
      <c r="G1687" s="2" t="str">
        <f>VLOOKUP($A1687,[1]products_2021_10_19_12_46_45!$A$3:$S$481,16,FALSE)</f>
        <v>&lt;p&gt;Interior de polar, hombreras. Coderas y un bolsillo interior izquierdo. Doble forro. Refuerzo para golpes.&lt;/p&gt;</v>
      </c>
      <c r="H1687" s="2" t="str">
        <f>IFERROR(VLOOKUP($A1687,[1]products_2021_10_19_12_46_45!$A$3:$S$481,17,FALSE),"")</f>
        <v>&lt;p&gt;Abrojos para identificación frontales y en los hombros.&lt;/p&gt;</v>
      </c>
      <c r="I1687" s="2" t="str">
        <f>VLOOKUP($A1687,[1]products_2021_10_19_12_46_45!$A$3:$S$481,5,FALSE)</f>
        <v>Indumentaria militar</v>
      </c>
      <c r="J1687" s="2" t="str">
        <f>IFERROR(VLOOKUP($A1687,[1]products_2021_10_19_12_46_45!$A$3:$S$481,6,FALSE),"")</f>
        <v>Camperas Policiales y Seguridad Privada</v>
      </c>
      <c r="K1687" s="2" t="str">
        <f>IFERROR(VLOOKUP($A1687,[1]products_2021_10_19_12_46_45!$A$3:$S$481,7,FALSE),"")</f>
        <v/>
      </c>
      <c r="L1687" s="2" t="str">
        <f>IFERROR(VLOOKUP($A1687,[1]products_2021_10_19_12_46_45!$A$3:$S$481,8,FALSE),"")</f>
        <v/>
      </c>
      <c r="M1687" s="2" t="str">
        <f>IFERROR(VLOOKUP($A1687,[1]products_2021_10_19_12_46_45!$A$3:$S$481,9,FALSE),"")</f>
        <v>Campera, Penitenciaría, Gabardina Satinada</v>
      </c>
      <c r="N1687" s="2">
        <f>IFERROR(VLOOKUP(C1687,[2]articulo!$A$1:$D$9000,4,FALSE),"")</f>
        <v>12063.99</v>
      </c>
      <c r="O1687" s="2" t="str">
        <f>VLOOKUP($A1687,[1]products_2021_10_19_12_46_45!$A$3:$S$481,18,FALSE)</f>
        <v>https://rerda.com/3272/campera-palmaj-gris.jpg,https://rerda.com/3273/campera-palmaj-gris.jpg,https://rerda.com/3274/campera-palmaj-gris.jpg,https://rerda.com/3275/campera-palmaj-gris.jpg</v>
      </c>
      <c r="P1687" s="2">
        <f>IFERROR(VLOOKUP(B1687,[3]stock!$A$1:$B$9000,2,FALSE),"0")</f>
        <v>61</v>
      </c>
      <c r="Q1687" s="2">
        <f>VLOOKUP($A1687,[1]products_2021_10_19_12_46_45!$A$3:$S$481,11,FALSE)</f>
        <v>5</v>
      </c>
      <c r="R1687" s="2">
        <f>VLOOKUP($A1687,[1]products_2021_10_19_12_46_45!$A$3:$S$481,12,FALSE)</f>
        <v>5</v>
      </c>
      <c r="S1687" s="2">
        <f>VLOOKUP($A1687,[1]products_2021_10_19_12_46_45!$A$3:$S$481,13,FALSE)</f>
        <v>5</v>
      </c>
      <c r="T1687" s="2">
        <f>VLOOKUP($A1687,[1]products_2021_10_19_12_46_45!$A$3:$S$481,14,FALSE)</f>
        <v>0.03</v>
      </c>
      <c r="U1687" s="2"/>
      <c r="V1687" s="2"/>
      <c r="W1687" s="2"/>
      <c r="X1687" s="2"/>
      <c r="Y1687" s="2"/>
      <c r="Z1687" s="2"/>
      <c r="AA1687" s="2"/>
      <c r="AB1687" s="2"/>
      <c r="AC1687" s="2"/>
      <c r="AD1687" s="2"/>
      <c r="AE1687" s="2"/>
      <c r="AF1687" s="2"/>
      <c r="AG1687" s="2"/>
      <c r="AH1687" s="2"/>
      <c r="AI1687" s="2"/>
      <c r="AJ1687" s="2"/>
      <c r="AK1687" s="2"/>
      <c r="AL1687" s="2"/>
      <c r="AM1687" s="2"/>
      <c r="AN1687" s="2"/>
      <c r="AO1687" s="2"/>
      <c r="AP1687" s="2"/>
      <c r="AQ1687" s="2"/>
      <c r="AR1687" s="2"/>
      <c r="AS1687" s="2"/>
    </row>
    <row r="1688" spans="1:45" hidden="1" x14ac:dyDescent="0.25">
      <c r="A1688" s="2">
        <v>689</v>
      </c>
      <c r="B1688" s="2">
        <v>510177703</v>
      </c>
      <c r="C1688" s="2">
        <f>VLOOKUP($A1688,[1]products_2021_10_19_12_46_45!$A$3:$S$481,3,FALSE)</f>
        <v>5101777</v>
      </c>
      <c r="D1688" s="2" t="str">
        <f>VLOOKUP($A1688,[1]products_2021_10_19_12_46_45!$A$3:$S$481,4,FALSE)</f>
        <v>Campera Palmaj Gris T:XXS-XXL</v>
      </c>
      <c r="E1688" s="3" t="s">
        <v>48</v>
      </c>
      <c r="F1688" s="4"/>
      <c r="G1688" s="2" t="str">
        <f>VLOOKUP($A1688,[1]products_2021_10_19_12_46_45!$A$3:$S$481,16,FALSE)</f>
        <v>&lt;p&gt;Interior de polar, hombreras. Coderas y un bolsillo interior izquierdo. Doble forro. Refuerzo para golpes.&lt;/p&gt;</v>
      </c>
      <c r="H1688" s="2" t="str">
        <f>IFERROR(VLOOKUP($A1688,[1]products_2021_10_19_12_46_45!$A$3:$S$481,17,FALSE),"")</f>
        <v>&lt;p&gt;Abrojos para identificación frontales y en los hombros.&lt;/p&gt;</v>
      </c>
      <c r="I1688" s="2" t="str">
        <f>VLOOKUP($A1688,[1]products_2021_10_19_12_46_45!$A$3:$S$481,5,FALSE)</f>
        <v>Indumentaria militar</v>
      </c>
      <c r="J1688" s="2" t="str">
        <f>IFERROR(VLOOKUP($A1688,[1]products_2021_10_19_12_46_45!$A$3:$S$481,6,FALSE),"")</f>
        <v>Camperas Policiales y Seguridad Privada</v>
      </c>
      <c r="K1688" s="2" t="str">
        <f>IFERROR(VLOOKUP($A1688,[1]products_2021_10_19_12_46_45!$A$3:$S$481,7,FALSE),"")</f>
        <v/>
      </c>
      <c r="L1688" s="2" t="str">
        <f>IFERROR(VLOOKUP($A1688,[1]products_2021_10_19_12_46_45!$A$3:$S$481,8,FALSE),"")</f>
        <v/>
      </c>
      <c r="M1688" s="2" t="str">
        <f>IFERROR(VLOOKUP($A1688,[1]products_2021_10_19_12_46_45!$A$3:$S$481,9,FALSE),"")</f>
        <v>Campera, Penitenciaría, Gabardina Satinada</v>
      </c>
      <c r="N1688" s="2">
        <f>IFERROR(VLOOKUP(C1688,[2]articulo!$A$1:$D$9000,4,FALSE),"")</f>
        <v>12063.99</v>
      </c>
      <c r="O1688" s="2" t="str">
        <f>VLOOKUP($A1688,[1]products_2021_10_19_12_46_45!$A$3:$S$481,18,FALSE)</f>
        <v>https://rerda.com/3272/campera-palmaj-gris.jpg,https://rerda.com/3273/campera-palmaj-gris.jpg,https://rerda.com/3274/campera-palmaj-gris.jpg,https://rerda.com/3275/campera-palmaj-gris.jpg</v>
      </c>
      <c r="P1688" s="2">
        <f>IFERROR(VLOOKUP(B1688,[3]stock!$A$1:$B$9000,2,FALSE),"0")</f>
        <v>18</v>
      </c>
      <c r="Q1688" s="2">
        <f>VLOOKUP($A1688,[1]products_2021_10_19_12_46_45!$A$3:$S$481,11,FALSE)</f>
        <v>5</v>
      </c>
      <c r="R1688" s="2">
        <f>VLOOKUP($A1688,[1]products_2021_10_19_12_46_45!$A$3:$S$481,12,FALSE)</f>
        <v>5</v>
      </c>
      <c r="S1688" s="2">
        <f>VLOOKUP($A1688,[1]products_2021_10_19_12_46_45!$A$3:$S$481,13,FALSE)</f>
        <v>5</v>
      </c>
      <c r="T1688" s="2">
        <f>VLOOKUP($A1688,[1]products_2021_10_19_12_46_45!$A$3:$S$481,14,FALSE)</f>
        <v>0.03</v>
      </c>
      <c r="U1688" s="2"/>
      <c r="V1688" s="2"/>
      <c r="W1688" s="2"/>
      <c r="X1688" s="2"/>
      <c r="Y1688" s="2"/>
      <c r="Z1688" s="2"/>
      <c r="AA1688" s="2"/>
      <c r="AB1688" s="2"/>
      <c r="AC1688" s="2"/>
      <c r="AD1688" s="2"/>
      <c r="AE1688" s="2"/>
      <c r="AF1688" s="2"/>
      <c r="AG1688" s="2"/>
      <c r="AH1688" s="2"/>
      <c r="AI1688" s="2"/>
      <c r="AJ1688" s="2"/>
      <c r="AK1688" s="2"/>
      <c r="AL1688" s="2"/>
      <c r="AM1688" s="2"/>
      <c r="AN1688" s="2"/>
      <c r="AO1688" s="2"/>
      <c r="AP1688" s="2"/>
      <c r="AQ1688" s="2"/>
      <c r="AR1688" s="2"/>
      <c r="AS1688" s="2"/>
    </row>
    <row r="1689" spans="1:45" hidden="1" x14ac:dyDescent="0.25">
      <c r="A1689" s="2">
        <v>689</v>
      </c>
      <c r="B1689" s="2">
        <v>510177704</v>
      </c>
      <c r="C1689" s="2">
        <f>VLOOKUP($A1689,[1]products_2021_10_19_12_46_45!$A$3:$S$481,3,FALSE)</f>
        <v>5101777</v>
      </c>
      <c r="D1689" s="2" t="str">
        <f>VLOOKUP($A1689,[1]products_2021_10_19_12_46_45!$A$3:$S$481,4,FALSE)</f>
        <v>Campera Palmaj Gris T:XXS-XXL</v>
      </c>
      <c r="E1689" s="3" t="s">
        <v>49</v>
      </c>
      <c r="F1689" s="4"/>
      <c r="G1689" s="2" t="str">
        <f>VLOOKUP($A1689,[1]products_2021_10_19_12_46_45!$A$3:$S$481,16,FALSE)</f>
        <v>&lt;p&gt;Interior de polar, hombreras. Coderas y un bolsillo interior izquierdo. Doble forro. Refuerzo para golpes.&lt;/p&gt;</v>
      </c>
      <c r="H1689" s="2" t="str">
        <f>IFERROR(VLOOKUP($A1689,[1]products_2021_10_19_12_46_45!$A$3:$S$481,17,FALSE),"")</f>
        <v>&lt;p&gt;Abrojos para identificación frontales y en los hombros.&lt;/p&gt;</v>
      </c>
      <c r="I1689" s="2" t="str">
        <f>VLOOKUP($A1689,[1]products_2021_10_19_12_46_45!$A$3:$S$481,5,FALSE)</f>
        <v>Indumentaria militar</v>
      </c>
      <c r="J1689" s="2" t="str">
        <f>IFERROR(VLOOKUP($A1689,[1]products_2021_10_19_12_46_45!$A$3:$S$481,6,FALSE),"")</f>
        <v>Camperas Policiales y Seguridad Privada</v>
      </c>
      <c r="K1689" s="2" t="str">
        <f>IFERROR(VLOOKUP($A1689,[1]products_2021_10_19_12_46_45!$A$3:$S$481,7,FALSE),"")</f>
        <v/>
      </c>
      <c r="L1689" s="2" t="str">
        <f>IFERROR(VLOOKUP($A1689,[1]products_2021_10_19_12_46_45!$A$3:$S$481,8,FALSE),"")</f>
        <v/>
      </c>
      <c r="M1689" s="2" t="str">
        <f>IFERROR(VLOOKUP($A1689,[1]products_2021_10_19_12_46_45!$A$3:$S$481,9,FALSE),"")</f>
        <v>Campera, Penitenciaría, Gabardina Satinada</v>
      </c>
      <c r="N1689" s="2">
        <f>IFERROR(VLOOKUP(C1689,[2]articulo!$A$1:$D$9000,4,FALSE),"")</f>
        <v>12063.99</v>
      </c>
      <c r="O1689" s="2" t="str">
        <f>VLOOKUP($A1689,[1]products_2021_10_19_12_46_45!$A$3:$S$481,18,FALSE)</f>
        <v>https://rerda.com/3272/campera-palmaj-gris.jpg,https://rerda.com/3273/campera-palmaj-gris.jpg,https://rerda.com/3274/campera-palmaj-gris.jpg,https://rerda.com/3275/campera-palmaj-gris.jpg</v>
      </c>
      <c r="P1689" s="2">
        <f>IFERROR(VLOOKUP(B1689,[3]stock!$A$1:$B$9000,2,FALSE),"0")</f>
        <v>22</v>
      </c>
      <c r="Q1689" s="2">
        <f>VLOOKUP($A1689,[1]products_2021_10_19_12_46_45!$A$3:$S$481,11,FALSE)</f>
        <v>5</v>
      </c>
      <c r="R1689" s="2">
        <f>VLOOKUP($A1689,[1]products_2021_10_19_12_46_45!$A$3:$S$481,12,FALSE)</f>
        <v>5</v>
      </c>
      <c r="S1689" s="2">
        <f>VLOOKUP($A1689,[1]products_2021_10_19_12_46_45!$A$3:$S$481,13,FALSE)</f>
        <v>5</v>
      </c>
      <c r="T1689" s="2">
        <f>VLOOKUP($A1689,[1]products_2021_10_19_12_46_45!$A$3:$S$481,14,FALSE)</f>
        <v>0.03</v>
      </c>
      <c r="U1689" s="2"/>
      <c r="V1689" s="2"/>
      <c r="W1689" s="2"/>
      <c r="X1689" s="2"/>
      <c r="Y1689" s="2"/>
      <c r="Z1689" s="2"/>
      <c r="AA1689" s="2"/>
      <c r="AB1689" s="2"/>
      <c r="AC1689" s="2"/>
      <c r="AD1689" s="2"/>
      <c r="AE1689" s="2"/>
      <c r="AF1689" s="2"/>
      <c r="AG1689" s="2"/>
      <c r="AH1689" s="2"/>
      <c r="AI1689" s="2"/>
      <c r="AJ1689" s="2"/>
      <c r="AK1689" s="2"/>
      <c r="AL1689" s="2"/>
      <c r="AM1689" s="2"/>
      <c r="AN1689" s="2"/>
      <c r="AO1689" s="2"/>
      <c r="AP1689" s="2"/>
      <c r="AQ1689" s="2"/>
      <c r="AR1689" s="2"/>
      <c r="AS1689" s="2"/>
    </row>
    <row r="1690" spans="1:45" hidden="1" x14ac:dyDescent="0.25">
      <c r="A1690" s="2">
        <v>689</v>
      </c>
      <c r="B1690" s="2">
        <v>510177705</v>
      </c>
      <c r="C1690" s="2">
        <f>VLOOKUP($A1690,[1]products_2021_10_19_12_46_45!$A$3:$S$481,3,FALSE)</f>
        <v>5101777</v>
      </c>
      <c r="D1690" s="2" t="str">
        <f>VLOOKUP($A1690,[1]products_2021_10_19_12_46_45!$A$3:$S$481,4,FALSE)</f>
        <v>Campera Palmaj Gris T:XXS-XXL</v>
      </c>
      <c r="E1690" s="3" t="s">
        <v>50</v>
      </c>
      <c r="F1690" s="4"/>
      <c r="G1690" s="2" t="str">
        <f>VLOOKUP($A1690,[1]products_2021_10_19_12_46_45!$A$3:$S$481,16,FALSE)</f>
        <v>&lt;p&gt;Interior de polar, hombreras. Coderas y un bolsillo interior izquierdo. Doble forro. Refuerzo para golpes.&lt;/p&gt;</v>
      </c>
      <c r="H1690" s="2" t="str">
        <f>IFERROR(VLOOKUP($A1690,[1]products_2021_10_19_12_46_45!$A$3:$S$481,17,FALSE),"")</f>
        <v>&lt;p&gt;Abrojos para identificación frontales y en los hombros.&lt;/p&gt;</v>
      </c>
      <c r="I1690" s="2" t="str">
        <f>VLOOKUP($A1690,[1]products_2021_10_19_12_46_45!$A$3:$S$481,5,FALSE)</f>
        <v>Indumentaria militar</v>
      </c>
      <c r="J1690" s="2" t="str">
        <f>IFERROR(VLOOKUP($A1690,[1]products_2021_10_19_12_46_45!$A$3:$S$481,6,FALSE),"")</f>
        <v>Camperas Policiales y Seguridad Privada</v>
      </c>
      <c r="K1690" s="2" t="str">
        <f>IFERROR(VLOOKUP($A1690,[1]products_2021_10_19_12_46_45!$A$3:$S$481,7,FALSE),"")</f>
        <v/>
      </c>
      <c r="L1690" s="2" t="str">
        <f>IFERROR(VLOOKUP($A1690,[1]products_2021_10_19_12_46_45!$A$3:$S$481,8,FALSE),"")</f>
        <v/>
      </c>
      <c r="M1690" s="2" t="str">
        <f>IFERROR(VLOOKUP($A1690,[1]products_2021_10_19_12_46_45!$A$3:$S$481,9,FALSE),"")</f>
        <v>Campera, Penitenciaría, Gabardina Satinada</v>
      </c>
      <c r="N1690" s="2">
        <f>IFERROR(VLOOKUP(C1690,[2]articulo!$A$1:$D$9000,4,FALSE),"")</f>
        <v>12063.99</v>
      </c>
      <c r="O1690" s="2" t="str">
        <f>VLOOKUP($A1690,[1]products_2021_10_19_12_46_45!$A$3:$S$481,18,FALSE)</f>
        <v>https://rerda.com/3272/campera-palmaj-gris.jpg,https://rerda.com/3273/campera-palmaj-gris.jpg,https://rerda.com/3274/campera-palmaj-gris.jpg,https://rerda.com/3275/campera-palmaj-gris.jpg</v>
      </c>
      <c r="P1690" s="2">
        <f>IFERROR(VLOOKUP(B1690,[3]stock!$A$1:$B$9000,2,FALSE),"0")</f>
        <v>11</v>
      </c>
      <c r="Q1690" s="2">
        <f>VLOOKUP($A1690,[1]products_2021_10_19_12_46_45!$A$3:$S$481,11,FALSE)</f>
        <v>5</v>
      </c>
      <c r="R1690" s="2">
        <f>VLOOKUP($A1690,[1]products_2021_10_19_12_46_45!$A$3:$S$481,12,FALSE)</f>
        <v>5</v>
      </c>
      <c r="S1690" s="2">
        <f>VLOOKUP($A1690,[1]products_2021_10_19_12_46_45!$A$3:$S$481,13,FALSE)</f>
        <v>5</v>
      </c>
      <c r="T1690" s="2">
        <f>VLOOKUP($A1690,[1]products_2021_10_19_12_46_45!$A$3:$S$481,14,FALSE)</f>
        <v>0.03</v>
      </c>
      <c r="U1690" s="2"/>
      <c r="V1690" s="2"/>
      <c r="W1690" s="2"/>
      <c r="X1690" s="2"/>
      <c r="Y1690" s="2"/>
      <c r="Z1690" s="2"/>
      <c r="AA1690" s="2"/>
      <c r="AB1690" s="2"/>
      <c r="AC1690" s="2"/>
      <c r="AD1690" s="2"/>
      <c r="AE1690" s="2"/>
      <c r="AF1690" s="2"/>
      <c r="AG1690" s="2"/>
      <c r="AH1690" s="2"/>
      <c r="AI1690" s="2"/>
      <c r="AJ1690" s="2"/>
      <c r="AK1690" s="2"/>
      <c r="AL1690" s="2"/>
      <c r="AM1690" s="2"/>
      <c r="AN1690" s="2"/>
      <c r="AO1690" s="2"/>
      <c r="AP1690" s="2"/>
      <c r="AQ1690" s="2"/>
      <c r="AR1690" s="2"/>
      <c r="AS1690" s="2"/>
    </row>
    <row r="1691" spans="1:45" hidden="1" x14ac:dyDescent="0.25">
      <c r="A1691" s="2">
        <v>689</v>
      </c>
      <c r="B1691" s="2">
        <v>510177706</v>
      </c>
      <c r="C1691" s="2">
        <f>VLOOKUP($A1691,[1]products_2021_10_19_12_46_45!$A$3:$S$481,3,FALSE)</f>
        <v>5101777</v>
      </c>
      <c r="D1691" s="2" t="str">
        <f>VLOOKUP($A1691,[1]products_2021_10_19_12_46_45!$A$3:$S$481,4,FALSE)</f>
        <v>Campera Palmaj Gris T:XXS-XXL</v>
      </c>
      <c r="E1691" s="3" t="s">
        <v>51</v>
      </c>
      <c r="F1691" s="4"/>
      <c r="G1691" s="2" t="str">
        <f>VLOOKUP($A1691,[1]products_2021_10_19_12_46_45!$A$3:$S$481,16,FALSE)</f>
        <v>&lt;p&gt;Interior de polar, hombreras. Coderas y un bolsillo interior izquierdo. Doble forro. Refuerzo para golpes.&lt;/p&gt;</v>
      </c>
      <c r="H1691" s="2" t="str">
        <f>IFERROR(VLOOKUP($A1691,[1]products_2021_10_19_12_46_45!$A$3:$S$481,17,FALSE),"")</f>
        <v>&lt;p&gt;Abrojos para identificación frontales y en los hombros.&lt;/p&gt;</v>
      </c>
      <c r="I1691" s="2" t="str">
        <f>VLOOKUP($A1691,[1]products_2021_10_19_12_46_45!$A$3:$S$481,5,FALSE)</f>
        <v>Indumentaria militar</v>
      </c>
      <c r="J1691" s="2" t="str">
        <f>IFERROR(VLOOKUP($A1691,[1]products_2021_10_19_12_46_45!$A$3:$S$481,6,FALSE),"")</f>
        <v>Camperas Policiales y Seguridad Privada</v>
      </c>
      <c r="K1691" s="2" t="str">
        <f>IFERROR(VLOOKUP($A1691,[1]products_2021_10_19_12_46_45!$A$3:$S$481,7,FALSE),"")</f>
        <v/>
      </c>
      <c r="L1691" s="2" t="str">
        <f>IFERROR(VLOOKUP($A1691,[1]products_2021_10_19_12_46_45!$A$3:$S$481,8,FALSE),"")</f>
        <v/>
      </c>
      <c r="M1691" s="2" t="str">
        <f>IFERROR(VLOOKUP($A1691,[1]products_2021_10_19_12_46_45!$A$3:$S$481,9,FALSE),"")</f>
        <v>Campera, Penitenciaría, Gabardina Satinada</v>
      </c>
      <c r="N1691" s="2">
        <f>IFERROR(VLOOKUP(C1691,[2]articulo!$A$1:$D$9000,4,FALSE),"")</f>
        <v>12063.99</v>
      </c>
      <c r="O1691" s="2" t="str">
        <f>VLOOKUP($A1691,[1]products_2021_10_19_12_46_45!$A$3:$S$481,18,FALSE)</f>
        <v>https://rerda.com/3272/campera-palmaj-gris.jpg,https://rerda.com/3273/campera-palmaj-gris.jpg,https://rerda.com/3274/campera-palmaj-gris.jpg,https://rerda.com/3275/campera-palmaj-gris.jpg</v>
      </c>
      <c r="P1691" s="2">
        <f>IFERROR(VLOOKUP(B1691,[3]stock!$A$1:$B$9000,2,FALSE),"0")</f>
        <v>7</v>
      </c>
      <c r="Q1691" s="2">
        <f>VLOOKUP($A1691,[1]products_2021_10_19_12_46_45!$A$3:$S$481,11,FALSE)</f>
        <v>5</v>
      </c>
      <c r="R1691" s="2">
        <f>VLOOKUP($A1691,[1]products_2021_10_19_12_46_45!$A$3:$S$481,12,FALSE)</f>
        <v>5</v>
      </c>
      <c r="S1691" s="2">
        <f>VLOOKUP($A1691,[1]products_2021_10_19_12_46_45!$A$3:$S$481,13,FALSE)</f>
        <v>5</v>
      </c>
      <c r="T1691" s="2">
        <f>VLOOKUP($A1691,[1]products_2021_10_19_12_46_45!$A$3:$S$481,14,FALSE)</f>
        <v>0.03</v>
      </c>
      <c r="U1691" s="2"/>
      <c r="V1691" s="2"/>
      <c r="W1691" s="2"/>
      <c r="X1691" s="2"/>
      <c r="Y1691" s="2"/>
      <c r="Z1691" s="2"/>
      <c r="AA1691" s="2"/>
      <c r="AB1691" s="2"/>
      <c r="AC1691" s="2"/>
      <c r="AD1691" s="2"/>
      <c r="AE1691" s="2"/>
      <c r="AF1691" s="2"/>
      <c r="AG1691" s="2"/>
      <c r="AH1691" s="2"/>
      <c r="AI1691" s="2"/>
      <c r="AJ1691" s="2"/>
      <c r="AK1691" s="2"/>
      <c r="AL1691" s="2"/>
      <c r="AM1691" s="2"/>
      <c r="AN1691" s="2"/>
      <c r="AO1691" s="2"/>
      <c r="AP1691" s="2"/>
      <c r="AQ1691" s="2"/>
      <c r="AR1691" s="2"/>
      <c r="AS1691" s="2"/>
    </row>
    <row r="1692" spans="1:45" hidden="1" x14ac:dyDescent="0.25">
      <c r="A1692" s="2">
        <v>689</v>
      </c>
      <c r="B1692" s="2">
        <v>510177710</v>
      </c>
      <c r="C1692" s="2">
        <f>VLOOKUP($A1692,[1]products_2021_10_19_12_46_45!$A$3:$S$481,3,FALSE)</f>
        <v>5101777</v>
      </c>
      <c r="D1692" s="2" t="str">
        <f>VLOOKUP($A1692,[1]products_2021_10_19_12_46_45!$A$3:$S$481,4,FALSE)</f>
        <v>Campera Palmaj Gris T:XXS-XXL</v>
      </c>
      <c r="E1692" s="3" t="s">
        <v>60</v>
      </c>
      <c r="F1692" s="4"/>
      <c r="G1692" s="2" t="str">
        <f>VLOOKUP($A1692,[1]products_2021_10_19_12_46_45!$A$3:$S$481,16,FALSE)</f>
        <v>&lt;p&gt;Interior de polar, hombreras. Coderas y un bolsillo interior izquierdo. Doble forro. Refuerzo para golpes.&lt;/p&gt;</v>
      </c>
      <c r="H1692" s="2" t="str">
        <f>IFERROR(VLOOKUP($A1692,[1]products_2021_10_19_12_46_45!$A$3:$S$481,17,FALSE),"")</f>
        <v>&lt;p&gt;Abrojos para identificación frontales y en los hombros.&lt;/p&gt;</v>
      </c>
      <c r="I1692" s="2" t="str">
        <f>VLOOKUP($A1692,[1]products_2021_10_19_12_46_45!$A$3:$S$481,5,FALSE)</f>
        <v>Indumentaria militar</v>
      </c>
      <c r="J1692" s="2" t="str">
        <f>IFERROR(VLOOKUP($A1692,[1]products_2021_10_19_12_46_45!$A$3:$S$481,6,FALSE),"")</f>
        <v>Camperas Policiales y Seguridad Privada</v>
      </c>
      <c r="K1692" s="2" t="str">
        <f>IFERROR(VLOOKUP($A1692,[1]products_2021_10_19_12_46_45!$A$3:$S$481,7,FALSE),"")</f>
        <v/>
      </c>
      <c r="L1692" s="2" t="str">
        <f>IFERROR(VLOOKUP($A1692,[1]products_2021_10_19_12_46_45!$A$3:$S$481,8,FALSE),"")</f>
        <v/>
      </c>
      <c r="M1692" s="2" t="str">
        <f>IFERROR(VLOOKUP($A1692,[1]products_2021_10_19_12_46_45!$A$3:$S$481,9,FALSE),"")</f>
        <v>Campera, Penitenciaría, Gabardina Satinada</v>
      </c>
      <c r="N1692" s="2">
        <f>IFERROR(VLOOKUP(C1692,[2]articulo!$A$1:$D$9000,4,FALSE),"")</f>
        <v>12063.99</v>
      </c>
      <c r="O1692" s="2" t="str">
        <f>VLOOKUP($A1692,[1]products_2021_10_19_12_46_45!$A$3:$S$481,18,FALSE)</f>
        <v>https://rerda.com/3272/campera-palmaj-gris.jpg,https://rerda.com/3273/campera-palmaj-gris.jpg,https://rerda.com/3274/campera-palmaj-gris.jpg,https://rerda.com/3275/campera-palmaj-gris.jpg</v>
      </c>
      <c r="P1692" s="2">
        <f>IFERROR(VLOOKUP(B1692,[3]stock!$A$1:$B$9000,2,FALSE),"0")</f>
        <v>0</v>
      </c>
      <c r="Q1692" s="2">
        <f>VLOOKUP($A1692,[1]products_2021_10_19_12_46_45!$A$3:$S$481,11,FALSE)</f>
        <v>5</v>
      </c>
      <c r="R1692" s="2">
        <f>VLOOKUP($A1692,[1]products_2021_10_19_12_46_45!$A$3:$S$481,12,FALSE)</f>
        <v>5</v>
      </c>
      <c r="S1692" s="2">
        <f>VLOOKUP($A1692,[1]products_2021_10_19_12_46_45!$A$3:$S$481,13,FALSE)</f>
        <v>5</v>
      </c>
      <c r="T1692" s="2">
        <f>VLOOKUP($A1692,[1]products_2021_10_19_12_46_45!$A$3:$S$481,14,FALSE)</f>
        <v>0.03</v>
      </c>
      <c r="U1692" s="2"/>
      <c r="V1692" s="2"/>
      <c r="W1692" s="2"/>
      <c r="X1692" s="2"/>
      <c r="Y1692" s="2"/>
      <c r="Z1692" s="2"/>
      <c r="AA1692" s="2"/>
      <c r="AB1692" s="2"/>
      <c r="AC1692" s="2"/>
      <c r="AD1692" s="2"/>
      <c r="AE1692" s="2"/>
      <c r="AF1692" s="2"/>
      <c r="AG1692" s="2"/>
      <c r="AH1692" s="2"/>
      <c r="AI1692" s="2"/>
      <c r="AJ1692" s="2"/>
      <c r="AK1692" s="2"/>
      <c r="AL1692" s="2"/>
      <c r="AM1692" s="2"/>
      <c r="AN1692" s="2"/>
      <c r="AO1692" s="2"/>
      <c r="AP1692" s="2"/>
      <c r="AQ1692" s="2"/>
      <c r="AR1692" s="2"/>
      <c r="AS1692" s="2"/>
    </row>
    <row r="1693" spans="1:45" hidden="1" x14ac:dyDescent="0.25">
      <c r="A1693" s="2">
        <v>691</v>
      </c>
      <c r="B1693" s="2">
        <v>510177807</v>
      </c>
      <c r="C1693" s="2">
        <f>VLOOKUP($A1693,[1]products_2021_10_19_12_46_45!$A$3:$S$481,3,FALSE)</f>
        <v>5101778</v>
      </c>
      <c r="D1693" s="2" t="str">
        <f>VLOOKUP($A1693,[1]products_2021_10_19_12_46_45!$A$3:$S$481,4,FALSE)</f>
        <v>Campera Palmaj Gris T:3XL-5XL</v>
      </c>
      <c r="E1693" s="3" t="s">
        <v>57</v>
      </c>
      <c r="F1693" s="4"/>
      <c r="G1693" s="2" t="str">
        <f>VLOOKUP($A1693,[1]products_2021_10_19_12_46_45!$A$3:$S$481,16,FALSE)</f>
        <v>Interior de polar, hombreras._x000D_
Coderas y un bolsillo interior izquierdo._x000D_
Doble forro._x000D_
Refuerzo para golpes.</v>
      </c>
      <c r="H1693" s="2" t="str">
        <f>IFERROR(VLOOKUP($A1693,[1]products_2021_10_19_12_46_45!$A$3:$S$481,17,FALSE),"")</f>
        <v>Abrojos para identificación frontales y en los hombros.</v>
      </c>
      <c r="I1693" s="2" t="str">
        <f>VLOOKUP($A1693,[1]products_2021_10_19_12_46_45!$A$3:$S$481,5,FALSE)</f>
        <v>Indumentaria militar</v>
      </c>
      <c r="J1693" s="2" t="str">
        <f>IFERROR(VLOOKUP($A1693,[1]products_2021_10_19_12_46_45!$A$3:$S$481,6,FALSE),"")</f>
        <v>Camperas Policiales y Seguridad Privada</v>
      </c>
      <c r="K1693" s="2" t="str">
        <f>IFERROR(VLOOKUP($A1693,[1]products_2021_10_19_12_46_45!$A$3:$S$481,7,FALSE),"")</f>
        <v/>
      </c>
      <c r="L1693" s="2" t="str">
        <f>IFERROR(VLOOKUP($A1693,[1]products_2021_10_19_12_46_45!$A$3:$S$481,8,FALSE),"")</f>
        <v/>
      </c>
      <c r="M1693" s="2" t="str">
        <f>IFERROR(VLOOKUP($A1693,[1]products_2021_10_19_12_46_45!$A$3:$S$481,9,FALSE),"")</f>
        <v>Campera, Penitenciaría, Gabardina Satinada</v>
      </c>
      <c r="N1693" s="2">
        <f>IFERROR(VLOOKUP(C1693,[2]articulo!$A$1:$D$9000,4,FALSE),"")</f>
        <v>12479.99</v>
      </c>
      <c r="O1693" s="2" t="str">
        <f>VLOOKUP($A1693,[1]products_2021_10_19_12_46_45!$A$3:$S$481,18,FALSE)</f>
        <v>https://rerda.com/3282/campera-palmaj-gris-talle-grande.jpg,https://rerda.com/3283/campera-palmaj-gris-talle-grande.jpg,https://rerda.com/3284/campera-palmaj-gris-talle-grande.jpg,https://rerda.com/3285/campera-palmaj-gris-talle-grande.jpg</v>
      </c>
      <c r="P1693" s="2">
        <f>IFERROR(VLOOKUP(B1693,[3]stock!$A$1:$B$9000,2,FALSE),"0")</f>
        <v>3</v>
      </c>
      <c r="Q1693" s="2">
        <f>VLOOKUP($A1693,[1]products_2021_10_19_12_46_45!$A$3:$S$481,11,FALSE)</f>
        <v>5</v>
      </c>
      <c r="R1693" s="2">
        <f>VLOOKUP($A1693,[1]products_2021_10_19_12_46_45!$A$3:$S$481,12,FALSE)</f>
        <v>5</v>
      </c>
      <c r="S1693" s="2">
        <f>VLOOKUP($A1693,[1]products_2021_10_19_12_46_45!$A$3:$S$481,13,FALSE)</f>
        <v>5</v>
      </c>
      <c r="T1693" s="2">
        <f>VLOOKUP($A1693,[1]products_2021_10_19_12_46_45!$A$3:$S$481,14,FALSE)</f>
        <v>0.03</v>
      </c>
      <c r="U1693" s="2"/>
      <c r="V1693" s="2"/>
      <c r="W1693" s="2"/>
      <c r="X1693" s="2"/>
      <c r="Y1693" s="2"/>
      <c r="Z1693" s="2"/>
      <c r="AA1693" s="2"/>
      <c r="AB1693" s="2"/>
      <c r="AC1693" s="2"/>
      <c r="AD1693" s="2"/>
      <c r="AE1693" s="2"/>
      <c r="AF1693" s="2"/>
      <c r="AG1693" s="2"/>
      <c r="AH1693" s="2"/>
      <c r="AI1693" s="2"/>
      <c r="AJ1693" s="2"/>
      <c r="AK1693" s="2"/>
      <c r="AL1693" s="2"/>
      <c r="AM1693" s="2"/>
      <c r="AN1693" s="2"/>
      <c r="AO1693" s="2"/>
      <c r="AP1693" s="2"/>
      <c r="AQ1693" s="2"/>
      <c r="AR1693" s="2"/>
      <c r="AS1693" s="2"/>
    </row>
    <row r="1694" spans="1:45" hidden="1" x14ac:dyDescent="0.25">
      <c r="A1694" s="2">
        <v>691</v>
      </c>
      <c r="B1694" s="2">
        <v>510177808</v>
      </c>
      <c r="C1694" s="2">
        <f>VLOOKUP($A1694,[1]products_2021_10_19_12_46_45!$A$3:$S$481,3,FALSE)</f>
        <v>5101778</v>
      </c>
      <c r="D1694" s="2" t="str">
        <f>VLOOKUP($A1694,[1]products_2021_10_19_12_46_45!$A$3:$S$481,4,FALSE)</f>
        <v>Campera Palmaj Gris T:3XL-5XL</v>
      </c>
      <c r="E1694" s="3" t="s">
        <v>58</v>
      </c>
      <c r="F1694" s="4"/>
      <c r="G1694" s="2" t="str">
        <f>VLOOKUP($A1694,[1]products_2021_10_19_12_46_45!$A$3:$S$481,16,FALSE)</f>
        <v>Interior de polar, hombreras._x000D_
Coderas y un bolsillo interior izquierdo._x000D_
Doble forro._x000D_
Refuerzo para golpes.</v>
      </c>
      <c r="H1694" s="2" t="str">
        <f>IFERROR(VLOOKUP($A1694,[1]products_2021_10_19_12_46_45!$A$3:$S$481,17,FALSE),"")</f>
        <v>Abrojos para identificación frontales y en los hombros.</v>
      </c>
      <c r="I1694" s="2" t="str">
        <f>VLOOKUP($A1694,[1]products_2021_10_19_12_46_45!$A$3:$S$481,5,FALSE)</f>
        <v>Indumentaria militar</v>
      </c>
      <c r="J1694" s="2" t="str">
        <f>IFERROR(VLOOKUP($A1694,[1]products_2021_10_19_12_46_45!$A$3:$S$481,6,FALSE),"")</f>
        <v>Camperas Policiales y Seguridad Privada</v>
      </c>
      <c r="K1694" s="2" t="str">
        <f>IFERROR(VLOOKUP($A1694,[1]products_2021_10_19_12_46_45!$A$3:$S$481,7,FALSE),"")</f>
        <v/>
      </c>
      <c r="L1694" s="2" t="str">
        <f>IFERROR(VLOOKUP($A1694,[1]products_2021_10_19_12_46_45!$A$3:$S$481,8,FALSE),"")</f>
        <v/>
      </c>
      <c r="M1694" s="2" t="str">
        <f>IFERROR(VLOOKUP($A1694,[1]products_2021_10_19_12_46_45!$A$3:$S$481,9,FALSE),"")</f>
        <v>Campera, Penitenciaría, Gabardina Satinada</v>
      </c>
      <c r="N1694" s="2">
        <f>IFERROR(VLOOKUP(C1694,[2]articulo!$A$1:$D$9000,4,FALSE),"")</f>
        <v>12479.99</v>
      </c>
      <c r="O1694" s="2" t="str">
        <f>VLOOKUP($A1694,[1]products_2021_10_19_12_46_45!$A$3:$S$481,18,FALSE)</f>
        <v>https://rerda.com/3282/campera-palmaj-gris-talle-grande.jpg,https://rerda.com/3283/campera-palmaj-gris-talle-grande.jpg,https://rerda.com/3284/campera-palmaj-gris-talle-grande.jpg,https://rerda.com/3285/campera-palmaj-gris-talle-grande.jpg</v>
      </c>
      <c r="P1694" s="2">
        <f>IFERROR(VLOOKUP(B1694,[3]stock!$A$1:$B$9000,2,FALSE),"0")</f>
        <v>4</v>
      </c>
      <c r="Q1694" s="2">
        <f>VLOOKUP($A1694,[1]products_2021_10_19_12_46_45!$A$3:$S$481,11,FALSE)</f>
        <v>5</v>
      </c>
      <c r="R1694" s="2">
        <f>VLOOKUP($A1694,[1]products_2021_10_19_12_46_45!$A$3:$S$481,12,FALSE)</f>
        <v>5</v>
      </c>
      <c r="S1694" s="2">
        <f>VLOOKUP($A1694,[1]products_2021_10_19_12_46_45!$A$3:$S$481,13,FALSE)</f>
        <v>5</v>
      </c>
      <c r="T1694" s="2">
        <f>VLOOKUP($A1694,[1]products_2021_10_19_12_46_45!$A$3:$S$481,14,FALSE)</f>
        <v>0.03</v>
      </c>
      <c r="U1694" s="2"/>
      <c r="V1694" s="2"/>
      <c r="W1694" s="2"/>
      <c r="X1694" s="2"/>
      <c r="Y1694" s="2"/>
      <c r="Z1694" s="2"/>
      <c r="AA1694" s="2"/>
      <c r="AB1694" s="2"/>
      <c r="AC1694" s="2"/>
      <c r="AD1694" s="2"/>
      <c r="AE1694" s="2"/>
      <c r="AF1694" s="2"/>
      <c r="AG1694" s="2"/>
      <c r="AH1694" s="2"/>
      <c r="AI1694" s="2"/>
      <c r="AJ1694" s="2"/>
      <c r="AK1694" s="2"/>
      <c r="AL1694" s="2"/>
      <c r="AM1694" s="2"/>
      <c r="AN1694" s="2"/>
      <c r="AO1694" s="2"/>
      <c r="AP1694" s="2"/>
      <c r="AQ1694" s="2"/>
      <c r="AR1694" s="2"/>
      <c r="AS1694" s="2"/>
    </row>
    <row r="1695" spans="1:45" hidden="1" x14ac:dyDescent="0.25">
      <c r="A1695" s="2">
        <v>691</v>
      </c>
      <c r="B1695" s="2">
        <v>510177809</v>
      </c>
      <c r="C1695" s="2">
        <f>VLOOKUP($A1695,[1]products_2021_10_19_12_46_45!$A$3:$S$481,3,FALSE)</f>
        <v>5101778</v>
      </c>
      <c r="D1695" s="2" t="str">
        <f>VLOOKUP($A1695,[1]products_2021_10_19_12_46_45!$A$3:$S$481,4,FALSE)</f>
        <v>Campera Palmaj Gris T:3XL-5XL</v>
      </c>
      <c r="E1695" s="3" t="s">
        <v>59</v>
      </c>
      <c r="F1695" s="4"/>
      <c r="G1695" s="2" t="str">
        <f>VLOOKUP($A1695,[1]products_2021_10_19_12_46_45!$A$3:$S$481,16,FALSE)</f>
        <v>Interior de polar, hombreras._x000D_
Coderas y un bolsillo interior izquierdo._x000D_
Doble forro._x000D_
Refuerzo para golpes.</v>
      </c>
      <c r="H1695" s="2" t="str">
        <f>IFERROR(VLOOKUP($A1695,[1]products_2021_10_19_12_46_45!$A$3:$S$481,17,FALSE),"")</f>
        <v>Abrojos para identificación frontales y en los hombros.</v>
      </c>
      <c r="I1695" s="2" t="str">
        <f>VLOOKUP($A1695,[1]products_2021_10_19_12_46_45!$A$3:$S$481,5,FALSE)</f>
        <v>Indumentaria militar</v>
      </c>
      <c r="J1695" s="2" t="str">
        <f>IFERROR(VLOOKUP($A1695,[1]products_2021_10_19_12_46_45!$A$3:$S$481,6,FALSE),"")</f>
        <v>Camperas Policiales y Seguridad Privada</v>
      </c>
      <c r="K1695" s="2" t="str">
        <f>IFERROR(VLOOKUP($A1695,[1]products_2021_10_19_12_46_45!$A$3:$S$481,7,FALSE),"")</f>
        <v/>
      </c>
      <c r="L1695" s="2" t="str">
        <f>IFERROR(VLOOKUP($A1695,[1]products_2021_10_19_12_46_45!$A$3:$S$481,8,FALSE),"")</f>
        <v/>
      </c>
      <c r="M1695" s="2" t="str">
        <f>IFERROR(VLOOKUP($A1695,[1]products_2021_10_19_12_46_45!$A$3:$S$481,9,FALSE),"")</f>
        <v>Campera, Penitenciaría, Gabardina Satinada</v>
      </c>
      <c r="N1695" s="2">
        <f>IFERROR(VLOOKUP(C1695,[2]articulo!$A$1:$D$9000,4,FALSE),"")</f>
        <v>12479.99</v>
      </c>
      <c r="O1695" s="2" t="str">
        <f>VLOOKUP($A1695,[1]products_2021_10_19_12_46_45!$A$3:$S$481,18,FALSE)</f>
        <v>https://rerda.com/3282/campera-palmaj-gris-talle-grande.jpg,https://rerda.com/3283/campera-palmaj-gris-talle-grande.jpg,https://rerda.com/3284/campera-palmaj-gris-talle-grande.jpg,https://rerda.com/3285/campera-palmaj-gris-talle-grande.jpg</v>
      </c>
      <c r="P1695" s="2">
        <f>IFERROR(VLOOKUP(B1695,[3]stock!$A$1:$B$9000,2,FALSE),"0")</f>
        <v>0</v>
      </c>
      <c r="Q1695" s="2">
        <f>VLOOKUP($A1695,[1]products_2021_10_19_12_46_45!$A$3:$S$481,11,FALSE)</f>
        <v>5</v>
      </c>
      <c r="R1695" s="2">
        <f>VLOOKUP($A1695,[1]products_2021_10_19_12_46_45!$A$3:$S$481,12,FALSE)</f>
        <v>5</v>
      </c>
      <c r="S1695" s="2">
        <f>VLOOKUP($A1695,[1]products_2021_10_19_12_46_45!$A$3:$S$481,13,FALSE)</f>
        <v>5</v>
      </c>
      <c r="T1695" s="2">
        <f>VLOOKUP($A1695,[1]products_2021_10_19_12_46_45!$A$3:$S$481,14,FALSE)</f>
        <v>0.03</v>
      </c>
      <c r="U1695" s="2"/>
      <c r="V1695" s="2"/>
      <c r="W1695" s="2"/>
      <c r="X1695" s="2"/>
      <c r="Y1695" s="2"/>
      <c r="Z1695" s="2"/>
      <c r="AA1695" s="2"/>
      <c r="AB1695" s="2"/>
      <c r="AC1695" s="2"/>
      <c r="AD1695" s="2"/>
      <c r="AE1695" s="2"/>
      <c r="AF1695" s="2"/>
      <c r="AG1695" s="2"/>
      <c r="AH1695" s="2"/>
      <c r="AI1695" s="2"/>
      <c r="AJ1695" s="2"/>
      <c r="AK1695" s="2"/>
      <c r="AL1695" s="2"/>
      <c r="AM1695" s="2"/>
      <c r="AN1695" s="2"/>
      <c r="AO1695" s="2"/>
      <c r="AP1695" s="2"/>
      <c r="AQ1695" s="2"/>
      <c r="AR1695" s="2"/>
      <c r="AS1695" s="2"/>
    </row>
    <row r="1696" spans="1:45" hidden="1" x14ac:dyDescent="0.25">
      <c r="A1696" s="2">
        <v>954</v>
      </c>
      <c r="B1696" s="2">
        <v>510184500</v>
      </c>
      <c r="C1696" s="2">
        <f>VLOOKUP($A1696,[1]products_2021_10_19_12_46_45!$A$3:$S$481,3,FALSE)</f>
        <v>5101845</v>
      </c>
      <c r="D1696" s="2" t="str">
        <f>VLOOKUP($A1696,[1]products_2021_10_19_12_46_45!$A$3:$S$481,4,FALSE)</f>
        <v>Garibaldina Rip Mao Ejército T:2XS-2XL</v>
      </c>
      <c r="E1696" s="3" t="s">
        <v>45</v>
      </c>
      <c r="F1696" s="4"/>
      <c r="G1696" s="2" t="str">
        <f>VLOOKUP($A1696,[1]products_2021_10_19_12_46_45!$A$3:$S$481,16,FALSE)</f>
        <v>Cuello tipo mao ajustable con abrojo._x000D_
Cierres y abrojos._x000D_
Porta lapicera._x000D_
Puños regulables._x000D_
Fuelle en espalda.</v>
      </c>
      <c r="H1696" s="2" t="str">
        <f>IFERROR(VLOOKUP($A1696,[1]products_2021_10_19_12_46_45!$A$3:$S$481,17,FALSE),"")</f>
        <v>Abrojos delanteros para identificación y/o insignia._x000D_
4 Bolsillos frontales._x000D_
2 bolsillos en manga.</v>
      </c>
      <c r="I1696" s="2" t="str">
        <f>VLOOKUP($A1696,[1]products_2021_10_19_12_46_45!$A$3:$S$481,5,FALSE)</f>
        <v>Indumentaria militar</v>
      </c>
      <c r="J1696" s="2" t="str">
        <f>IFERROR(VLOOKUP($A1696,[1]products_2021_10_19_12_46_45!$A$3:$S$481,6,FALSE),"")</f>
        <v>Garibaldinas o chaquetillas</v>
      </c>
      <c r="K1696" s="2" t="str">
        <f>IFERROR(VLOOKUP($A1696,[1]products_2021_10_19_12_46_45!$A$3:$S$481,7,FALSE),"")</f>
        <v>Camufladas - Miméticas</v>
      </c>
      <c r="L1696" s="2" t="str">
        <f>IFERROR(VLOOKUP($A1696,[1]products_2021_10_19_12_46_45!$A$3:$S$481,8,FALSE),"")</f>
        <v/>
      </c>
      <c r="M1696" s="2" t="str">
        <f>IFERROR(VLOOKUP($A1696,[1]products_2021_10_19_12_46_45!$A$3:$S$481,9,FALSE),"")</f>
        <v>Garibaldina, Mimético, Mao</v>
      </c>
      <c r="N1696" s="2">
        <f>IFERROR(VLOOKUP(C1696,[2]articulo!$A$1:$D$9000,4,FALSE),"")</f>
        <v>6800</v>
      </c>
      <c r="O1696" s="2" t="str">
        <f>VLOOKUP($A1696,[1]products_2021_10_19_12_46_45!$A$3:$S$481,18,FALSE)</f>
        <v>https://rerda.com/4526/garibaldina-rip-mao-ejercito-t2xs-2xl.jpg,https://rerda.com/4527/garibaldina-rip-mao-ejercito-t2xs-2xl.jpg,https://rerda.com/4528/garibaldina-rip-mao-ejercito-t2xs-2xl.jpg,https://rerda.com/4529/garibaldina-rip-mao-ejercito-t2xs-2xl.jpg,https://rerda.com/4530/garibaldina-rip-mao-ejercito-t2xs-2xl.jpg</v>
      </c>
      <c r="P1696" s="2">
        <f>IFERROR(VLOOKUP(B1696,[3]stock!$A$1:$B$9000,2,FALSE),"0")</f>
        <v>0</v>
      </c>
      <c r="Q1696" s="2">
        <f>VLOOKUP($A1696,[1]products_2021_10_19_12_46_45!$A$3:$S$481,11,FALSE)</f>
        <v>5</v>
      </c>
      <c r="R1696" s="2">
        <f>VLOOKUP($A1696,[1]products_2021_10_19_12_46_45!$A$3:$S$481,12,FALSE)</f>
        <v>5</v>
      </c>
      <c r="S1696" s="2">
        <f>VLOOKUP($A1696,[1]products_2021_10_19_12_46_45!$A$3:$S$481,13,FALSE)</f>
        <v>5</v>
      </c>
      <c r="T1696" s="2">
        <f>VLOOKUP($A1696,[1]products_2021_10_19_12_46_45!$A$3:$S$481,14,FALSE)</f>
        <v>0.03</v>
      </c>
      <c r="U1696" s="2"/>
      <c r="V1696" s="2"/>
      <c r="W1696" s="2"/>
      <c r="X1696" s="2"/>
      <c r="Y1696" s="2"/>
      <c r="Z1696" s="2"/>
      <c r="AA1696" s="2"/>
      <c r="AB1696" s="2"/>
      <c r="AC1696" s="2"/>
      <c r="AD1696" s="2"/>
      <c r="AE1696" s="2"/>
      <c r="AF1696" s="2"/>
      <c r="AG1696" s="2"/>
      <c r="AH1696" s="2"/>
      <c r="AI1696" s="2"/>
      <c r="AJ1696" s="2"/>
      <c r="AK1696" s="2"/>
      <c r="AL1696" s="2"/>
      <c r="AM1696" s="2"/>
      <c r="AN1696" s="2"/>
      <c r="AO1696" s="2"/>
      <c r="AP1696" s="2"/>
      <c r="AQ1696" s="2"/>
      <c r="AR1696" s="2"/>
      <c r="AS1696" s="2"/>
    </row>
    <row r="1697" spans="1:45" hidden="1" x14ac:dyDescent="0.25">
      <c r="A1697" s="2">
        <v>954</v>
      </c>
      <c r="B1697" s="2">
        <v>510184501</v>
      </c>
      <c r="C1697" s="2">
        <f>VLOOKUP($A1697,[1]products_2021_10_19_12_46_45!$A$3:$S$481,3,FALSE)</f>
        <v>5101845</v>
      </c>
      <c r="D1697" s="2" t="str">
        <f>VLOOKUP($A1697,[1]products_2021_10_19_12_46_45!$A$3:$S$481,4,FALSE)</f>
        <v>Garibaldina Rip Mao Ejército T:2XS-2XL</v>
      </c>
      <c r="E1697" s="3" t="s">
        <v>46</v>
      </c>
      <c r="F1697" s="4"/>
      <c r="G1697" s="2" t="str">
        <f>VLOOKUP($A1697,[1]products_2021_10_19_12_46_45!$A$3:$S$481,16,FALSE)</f>
        <v>Cuello tipo mao ajustable con abrojo._x000D_
Cierres y abrojos._x000D_
Porta lapicera._x000D_
Puños regulables._x000D_
Fuelle en espalda.</v>
      </c>
      <c r="H1697" s="2" t="str">
        <f>IFERROR(VLOOKUP($A1697,[1]products_2021_10_19_12_46_45!$A$3:$S$481,17,FALSE),"")</f>
        <v>Abrojos delanteros para identificación y/o insignia._x000D_
4 Bolsillos frontales._x000D_
2 bolsillos en manga.</v>
      </c>
      <c r="I1697" s="2" t="str">
        <f>VLOOKUP($A1697,[1]products_2021_10_19_12_46_45!$A$3:$S$481,5,FALSE)</f>
        <v>Indumentaria militar</v>
      </c>
      <c r="J1697" s="2" t="str">
        <f>IFERROR(VLOOKUP($A1697,[1]products_2021_10_19_12_46_45!$A$3:$S$481,6,FALSE),"")</f>
        <v>Garibaldinas o chaquetillas</v>
      </c>
      <c r="K1697" s="2" t="str">
        <f>IFERROR(VLOOKUP($A1697,[1]products_2021_10_19_12_46_45!$A$3:$S$481,7,FALSE),"")</f>
        <v>Camufladas - Miméticas</v>
      </c>
      <c r="L1697" s="2" t="str">
        <f>IFERROR(VLOOKUP($A1697,[1]products_2021_10_19_12_46_45!$A$3:$S$481,8,FALSE),"")</f>
        <v/>
      </c>
      <c r="M1697" s="2" t="str">
        <f>IFERROR(VLOOKUP($A1697,[1]products_2021_10_19_12_46_45!$A$3:$S$481,9,FALSE),"")</f>
        <v>Garibaldina, Mimético, Mao</v>
      </c>
      <c r="N1697" s="2">
        <f>IFERROR(VLOOKUP(C1697,[2]articulo!$A$1:$D$9000,4,FALSE),"")</f>
        <v>6800</v>
      </c>
      <c r="O1697" s="2" t="str">
        <f>VLOOKUP($A1697,[1]products_2021_10_19_12_46_45!$A$3:$S$481,18,FALSE)</f>
        <v>https://rerda.com/4526/garibaldina-rip-mao-ejercito-t2xs-2xl.jpg,https://rerda.com/4527/garibaldina-rip-mao-ejercito-t2xs-2xl.jpg,https://rerda.com/4528/garibaldina-rip-mao-ejercito-t2xs-2xl.jpg,https://rerda.com/4529/garibaldina-rip-mao-ejercito-t2xs-2xl.jpg,https://rerda.com/4530/garibaldina-rip-mao-ejercito-t2xs-2xl.jpg</v>
      </c>
      <c r="P1697" s="2">
        <f>IFERROR(VLOOKUP(B1697,[3]stock!$A$1:$B$9000,2,FALSE),"0")</f>
        <v>0</v>
      </c>
      <c r="Q1697" s="2">
        <f>VLOOKUP($A1697,[1]products_2021_10_19_12_46_45!$A$3:$S$481,11,FALSE)</f>
        <v>5</v>
      </c>
      <c r="R1697" s="2">
        <f>VLOOKUP($A1697,[1]products_2021_10_19_12_46_45!$A$3:$S$481,12,FALSE)</f>
        <v>5</v>
      </c>
      <c r="S1697" s="2">
        <f>VLOOKUP($A1697,[1]products_2021_10_19_12_46_45!$A$3:$S$481,13,FALSE)</f>
        <v>5</v>
      </c>
      <c r="T1697" s="2">
        <f>VLOOKUP($A1697,[1]products_2021_10_19_12_46_45!$A$3:$S$481,14,FALSE)</f>
        <v>0.03</v>
      </c>
      <c r="U1697" s="2"/>
      <c r="V1697" s="2"/>
      <c r="W1697" s="2"/>
      <c r="X1697" s="2"/>
      <c r="Y1697" s="2"/>
      <c r="Z1697" s="2"/>
      <c r="AA1697" s="2"/>
      <c r="AB1697" s="2"/>
      <c r="AC1697" s="2"/>
      <c r="AD1697" s="2"/>
      <c r="AE1697" s="2"/>
      <c r="AF1697" s="2"/>
      <c r="AG1697" s="2"/>
      <c r="AH1697" s="2"/>
      <c r="AI1697" s="2"/>
      <c r="AJ1697" s="2"/>
      <c r="AK1697" s="2"/>
      <c r="AL1697" s="2"/>
      <c r="AM1697" s="2"/>
      <c r="AN1697" s="2"/>
      <c r="AO1697" s="2"/>
      <c r="AP1697" s="2"/>
      <c r="AQ1697" s="2"/>
      <c r="AR1697" s="2"/>
      <c r="AS1697" s="2"/>
    </row>
    <row r="1698" spans="1:45" hidden="1" x14ac:dyDescent="0.25">
      <c r="A1698" s="2">
        <v>954</v>
      </c>
      <c r="B1698" s="2">
        <v>510184502</v>
      </c>
      <c r="C1698" s="2">
        <f>VLOOKUP($A1698,[1]products_2021_10_19_12_46_45!$A$3:$S$481,3,FALSE)</f>
        <v>5101845</v>
      </c>
      <c r="D1698" s="2" t="str">
        <f>VLOOKUP($A1698,[1]products_2021_10_19_12_46_45!$A$3:$S$481,4,FALSE)</f>
        <v>Garibaldina Rip Mao Ejército T:2XS-2XL</v>
      </c>
      <c r="E1698" s="3" t="s">
        <v>47</v>
      </c>
      <c r="F1698" s="4"/>
      <c r="G1698" s="2" t="str">
        <f>VLOOKUP($A1698,[1]products_2021_10_19_12_46_45!$A$3:$S$481,16,FALSE)</f>
        <v>Cuello tipo mao ajustable con abrojo._x000D_
Cierres y abrojos._x000D_
Porta lapicera._x000D_
Puños regulables._x000D_
Fuelle en espalda.</v>
      </c>
      <c r="H1698" s="2" t="str">
        <f>IFERROR(VLOOKUP($A1698,[1]products_2021_10_19_12_46_45!$A$3:$S$481,17,FALSE),"")</f>
        <v>Abrojos delanteros para identificación y/o insignia._x000D_
4 Bolsillos frontales._x000D_
2 bolsillos en manga.</v>
      </c>
      <c r="I1698" s="2" t="str">
        <f>VLOOKUP($A1698,[1]products_2021_10_19_12_46_45!$A$3:$S$481,5,FALSE)</f>
        <v>Indumentaria militar</v>
      </c>
      <c r="J1698" s="2" t="str">
        <f>IFERROR(VLOOKUP($A1698,[1]products_2021_10_19_12_46_45!$A$3:$S$481,6,FALSE),"")</f>
        <v>Garibaldinas o chaquetillas</v>
      </c>
      <c r="K1698" s="2" t="str">
        <f>IFERROR(VLOOKUP($A1698,[1]products_2021_10_19_12_46_45!$A$3:$S$481,7,FALSE),"")</f>
        <v>Camufladas - Miméticas</v>
      </c>
      <c r="L1698" s="2" t="str">
        <f>IFERROR(VLOOKUP($A1698,[1]products_2021_10_19_12_46_45!$A$3:$S$481,8,FALSE),"")</f>
        <v/>
      </c>
      <c r="M1698" s="2" t="str">
        <f>IFERROR(VLOOKUP($A1698,[1]products_2021_10_19_12_46_45!$A$3:$S$481,9,FALSE),"")</f>
        <v>Garibaldina, Mimético, Mao</v>
      </c>
      <c r="N1698" s="2">
        <f>IFERROR(VLOOKUP(C1698,[2]articulo!$A$1:$D$9000,4,FALSE),"")</f>
        <v>6800</v>
      </c>
      <c r="O1698" s="2" t="str">
        <f>VLOOKUP($A1698,[1]products_2021_10_19_12_46_45!$A$3:$S$481,18,FALSE)</f>
        <v>https://rerda.com/4526/garibaldina-rip-mao-ejercito-t2xs-2xl.jpg,https://rerda.com/4527/garibaldina-rip-mao-ejercito-t2xs-2xl.jpg,https://rerda.com/4528/garibaldina-rip-mao-ejercito-t2xs-2xl.jpg,https://rerda.com/4529/garibaldina-rip-mao-ejercito-t2xs-2xl.jpg,https://rerda.com/4530/garibaldina-rip-mao-ejercito-t2xs-2xl.jpg</v>
      </c>
      <c r="P1698" s="2">
        <f>IFERROR(VLOOKUP(B1698,[3]stock!$A$1:$B$9000,2,FALSE),"0")</f>
        <v>0</v>
      </c>
      <c r="Q1698" s="2">
        <f>VLOOKUP($A1698,[1]products_2021_10_19_12_46_45!$A$3:$S$481,11,FALSE)</f>
        <v>5</v>
      </c>
      <c r="R1698" s="2">
        <f>VLOOKUP($A1698,[1]products_2021_10_19_12_46_45!$A$3:$S$481,12,FALSE)</f>
        <v>5</v>
      </c>
      <c r="S1698" s="2">
        <f>VLOOKUP($A1698,[1]products_2021_10_19_12_46_45!$A$3:$S$481,13,FALSE)</f>
        <v>5</v>
      </c>
      <c r="T1698" s="2">
        <f>VLOOKUP($A1698,[1]products_2021_10_19_12_46_45!$A$3:$S$481,14,FALSE)</f>
        <v>0.03</v>
      </c>
      <c r="U1698" s="2"/>
      <c r="V1698" s="2"/>
      <c r="W1698" s="2"/>
      <c r="X1698" s="2"/>
      <c r="Y1698" s="2"/>
      <c r="Z1698" s="2"/>
      <c r="AA1698" s="2"/>
      <c r="AB1698" s="2"/>
      <c r="AC1698" s="2"/>
      <c r="AD1698" s="2"/>
      <c r="AE1698" s="2"/>
      <c r="AF1698" s="2"/>
      <c r="AG1698" s="2"/>
      <c r="AH1698" s="2"/>
      <c r="AI1698" s="2"/>
      <c r="AJ1698" s="2"/>
      <c r="AK1698" s="2"/>
      <c r="AL1698" s="2"/>
      <c r="AM1698" s="2"/>
      <c r="AN1698" s="2"/>
      <c r="AO1698" s="2"/>
      <c r="AP1698" s="2"/>
      <c r="AQ1698" s="2"/>
      <c r="AR1698" s="2"/>
      <c r="AS1698" s="2"/>
    </row>
    <row r="1699" spans="1:45" hidden="1" x14ac:dyDescent="0.25">
      <c r="A1699" s="2">
        <v>954</v>
      </c>
      <c r="B1699" s="2">
        <v>510184503</v>
      </c>
      <c r="C1699" s="2">
        <f>VLOOKUP($A1699,[1]products_2021_10_19_12_46_45!$A$3:$S$481,3,FALSE)</f>
        <v>5101845</v>
      </c>
      <c r="D1699" s="2" t="str">
        <f>VLOOKUP($A1699,[1]products_2021_10_19_12_46_45!$A$3:$S$481,4,FALSE)</f>
        <v>Garibaldina Rip Mao Ejército T:2XS-2XL</v>
      </c>
      <c r="E1699" s="3" t="s">
        <v>48</v>
      </c>
      <c r="F1699" s="4"/>
      <c r="G1699" s="2" t="str">
        <f>VLOOKUP($A1699,[1]products_2021_10_19_12_46_45!$A$3:$S$481,16,FALSE)</f>
        <v>Cuello tipo mao ajustable con abrojo._x000D_
Cierres y abrojos._x000D_
Porta lapicera._x000D_
Puños regulables._x000D_
Fuelle en espalda.</v>
      </c>
      <c r="H1699" s="2" t="str">
        <f>IFERROR(VLOOKUP($A1699,[1]products_2021_10_19_12_46_45!$A$3:$S$481,17,FALSE),"")</f>
        <v>Abrojos delanteros para identificación y/o insignia._x000D_
4 Bolsillos frontales._x000D_
2 bolsillos en manga.</v>
      </c>
      <c r="I1699" s="2" t="str">
        <f>VLOOKUP($A1699,[1]products_2021_10_19_12_46_45!$A$3:$S$481,5,FALSE)</f>
        <v>Indumentaria militar</v>
      </c>
      <c r="J1699" s="2" t="str">
        <f>IFERROR(VLOOKUP($A1699,[1]products_2021_10_19_12_46_45!$A$3:$S$481,6,FALSE),"")</f>
        <v>Garibaldinas o chaquetillas</v>
      </c>
      <c r="K1699" s="2" t="str">
        <f>IFERROR(VLOOKUP($A1699,[1]products_2021_10_19_12_46_45!$A$3:$S$481,7,FALSE),"")</f>
        <v>Camufladas - Miméticas</v>
      </c>
      <c r="L1699" s="2" t="str">
        <f>IFERROR(VLOOKUP($A1699,[1]products_2021_10_19_12_46_45!$A$3:$S$481,8,FALSE),"")</f>
        <v/>
      </c>
      <c r="M1699" s="2" t="str">
        <f>IFERROR(VLOOKUP($A1699,[1]products_2021_10_19_12_46_45!$A$3:$S$481,9,FALSE),"")</f>
        <v>Garibaldina, Mimético, Mao</v>
      </c>
      <c r="N1699" s="2">
        <f>IFERROR(VLOOKUP(C1699,[2]articulo!$A$1:$D$9000,4,FALSE),"")</f>
        <v>6800</v>
      </c>
      <c r="O1699" s="2" t="str">
        <f>VLOOKUP($A1699,[1]products_2021_10_19_12_46_45!$A$3:$S$481,18,FALSE)</f>
        <v>https://rerda.com/4526/garibaldina-rip-mao-ejercito-t2xs-2xl.jpg,https://rerda.com/4527/garibaldina-rip-mao-ejercito-t2xs-2xl.jpg,https://rerda.com/4528/garibaldina-rip-mao-ejercito-t2xs-2xl.jpg,https://rerda.com/4529/garibaldina-rip-mao-ejercito-t2xs-2xl.jpg,https://rerda.com/4530/garibaldina-rip-mao-ejercito-t2xs-2xl.jpg</v>
      </c>
      <c r="P1699" s="2">
        <f>IFERROR(VLOOKUP(B1699,[3]stock!$A$1:$B$9000,2,FALSE),"0")</f>
        <v>0</v>
      </c>
      <c r="Q1699" s="2">
        <f>VLOOKUP($A1699,[1]products_2021_10_19_12_46_45!$A$3:$S$481,11,FALSE)</f>
        <v>5</v>
      </c>
      <c r="R1699" s="2">
        <f>VLOOKUP($A1699,[1]products_2021_10_19_12_46_45!$A$3:$S$481,12,FALSE)</f>
        <v>5</v>
      </c>
      <c r="S1699" s="2">
        <f>VLOOKUP($A1699,[1]products_2021_10_19_12_46_45!$A$3:$S$481,13,FALSE)</f>
        <v>5</v>
      </c>
      <c r="T1699" s="2">
        <f>VLOOKUP($A1699,[1]products_2021_10_19_12_46_45!$A$3:$S$481,14,FALSE)</f>
        <v>0.03</v>
      </c>
      <c r="U1699" s="2"/>
      <c r="V1699" s="2"/>
      <c r="W1699" s="2"/>
      <c r="X1699" s="2"/>
      <c r="Y1699" s="2"/>
      <c r="Z1699" s="2"/>
      <c r="AA1699" s="2"/>
      <c r="AB1699" s="2"/>
      <c r="AC1699" s="2"/>
      <c r="AD1699" s="2"/>
      <c r="AE1699" s="2"/>
      <c r="AF1699" s="2"/>
      <c r="AG1699" s="2"/>
      <c r="AH1699" s="2"/>
      <c r="AI1699" s="2"/>
      <c r="AJ1699" s="2"/>
      <c r="AK1699" s="2"/>
      <c r="AL1699" s="2"/>
      <c r="AM1699" s="2"/>
      <c r="AN1699" s="2"/>
      <c r="AO1699" s="2"/>
      <c r="AP1699" s="2"/>
      <c r="AQ1699" s="2"/>
      <c r="AR1699" s="2"/>
      <c r="AS1699" s="2"/>
    </row>
    <row r="1700" spans="1:45" hidden="1" x14ac:dyDescent="0.25">
      <c r="A1700" s="2">
        <v>954</v>
      </c>
      <c r="B1700" s="2">
        <v>510184504</v>
      </c>
      <c r="C1700" s="2">
        <f>VLOOKUP($A1700,[1]products_2021_10_19_12_46_45!$A$3:$S$481,3,FALSE)</f>
        <v>5101845</v>
      </c>
      <c r="D1700" s="2" t="str">
        <f>VLOOKUP($A1700,[1]products_2021_10_19_12_46_45!$A$3:$S$481,4,FALSE)</f>
        <v>Garibaldina Rip Mao Ejército T:2XS-2XL</v>
      </c>
      <c r="E1700" s="3" t="s">
        <v>49</v>
      </c>
      <c r="F1700" s="4"/>
      <c r="G1700" s="2" t="str">
        <f>VLOOKUP($A1700,[1]products_2021_10_19_12_46_45!$A$3:$S$481,16,FALSE)</f>
        <v>Cuello tipo mao ajustable con abrojo._x000D_
Cierres y abrojos._x000D_
Porta lapicera._x000D_
Puños regulables._x000D_
Fuelle en espalda.</v>
      </c>
      <c r="H1700" s="2" t="str">
        <f>IFERROR(VLOOKUP($A1700,[1]products_2021_10_19_12_46_45!$A$3:$S$481,17,FALSE),"")</f>
        <v>Abrojos delanteros para identificación y/o insignia._x000D_
4 Bolsillos frontales._x000D_
2 bolsillos en manga.</v>
      </c>
      <c r="I1700" s="2" t="str">
        <f>VLOOKUP($A1700,[1]products_2021_10_19_12_46_45!$A$3:$S$481,5,FALSE)</f>
        <v>Indumentaria militar</v>
      </c>
      <c r="J1700" s="2" t="str">
        <f>IFERROR(VLOOKUP($A1700,[1]products_2021_10_19_12_46_45!$A$3:$S$481,6,FALSE),"")</f>
        <v>Garibaldinas o chaquetillas</v>
      </c>
      <c r="K1700" s="2" t="str">
        <f>IFERROR(VLOOKUP($A1700,[1]products_2021_10_19_12_46_45!$A$3:$S$481,7,FALSE),"")</f>
        <v>Camufladas - Miméticas</v>
      </c>
      <c r="L1700" s="2" t="str">
        <f>IFERROR(VLOOKUP($A1700,[1]products_2021_10_19_12_46_45!$A$3:$S$481,8,FALSE),"")</f>
        <v/>
      </c>
      <c r="M1700" s="2" t="str">
        <f>IFERROR(VLOOKUP($A1700,[1]products_2021_10_19_12_46_45!$A$3:$S$481,9,FALSE),"")</f>
        <v>Garibaldina, Mimético, Mao</v>
      </c>
      <c r="N1700" s="2">
        <f>IFERROR(VLOOKUP(C1700,[2]articulo!$A$1:$D$9000,4,FALSE),"")</f>
        <v>6800</v>
      </c>
      <c r="O1700" s="2" t="str">
        <f>VLOOKUP($A1700,[1]products_2021_10_19_12_46_45!$A$3:$S$481,18,FALSE)</f>
        <v>https://rerda.com/4526/garibaldina-rip-mao-ejercito-t2xs-2xl.jpg,https://rerda.com/4527/garibaldina-rip-mao-ejercito-t2xs-2xl.jpg,https://rerda.com/4528/garibaldina-rip-mao-ejercito-t2xs-2xl.jpg,https://rerda.com/4529/garibaldina-rip-mao-ejercito-t2xs-2xl.jpg,https://rerda.com/4530/garibaldina-rip-mao-ejercito-t2xs-2xl.jpg</v>
      </c>
      <c r="P1700" s="2">
        <f>IFERROR(VLOOKUP(B1700,[3]stock!$A$1:$B$9000,2,FALSE),"0")</f>
        <v>2</v>
      </c>
      <c r="Q1700" s="2">
        <f>VLOOKUP($A1700,[1]products_2021_10_19_12_46_45!$A$3:$S$481,11,FALSE)</f>
        <v>5</v>
      </c>
      <c r="R1700" s="2">
        <f>VLOOKUP($A1700,[1]products_2021_10_19_12_46_45!$A$3:$S$481,12,FALSE)</f>
        <v>5</v>
      </c>
      <c r="S1700" s="2">
        <f>VLOOKUP($A1700,[1]products_2021_10_19_12_46_45!$A$3:$S$481,13,FALSE)</f>
        <v>5</v>
      </c>
      <c r="T1700" s="2">
        <f>VLOOKUP($A1700,[1]products_2021_10_19_12_46_45!$A$3:$S$481,14,FALSE)</f>
        <v>0.03</v>
      </c>
      <c r="U1700" s="2"/>
      <c r="V1700" s="2"/>
      <c r="W1700" s="2"/>
      <c r="X1700" s="2"/>
      <c r="Y1700" s="2"/>
      <c r="Z1700" s="2"/>
      <c r="AA1700" s="2"/>
      <c r="AB1700" s="2"/>
      <c r="AC1700" s="2"/>
      <c r="AD1700" s="2"/>
      <c r="AE1700" s="2"/>
      <c r="AF1700" s="2"/>
      <c r="AG1700" s="2"/>
      <c r="AH1700" s="2"/>
      <c r="AI1700" s="2"/>
      <c r="AJ1700" s="2"/>
      <c r="AK1700" s="2"/>
      <c r="AL1700" s="2"/>
      <c r="AM1700" s="2"/>
      <c r="AN1700" s="2"/>
      <c r="AO1700" s="2"/>
      <c r="AP1700" s="2"/>
      <c r="AQ1700" s="2"/>
      <c r="AR1700" s="2"/>
      <c r="AS1700" s="2"/>
    </row>
    <row r="1701" spans="1:45" hidden="1" x14ac:dyDescent="0.25">
      <c r="A1701" s="2">
        <v>954</v>
      </c>
      <c r="B1701" s="2">
        <v>510184505</v>
      </c>
      <c r="C1701" s="2">
        <f>VLOOKUP($A1701,[1]products_2021_10_19_12_46_45!$A$3:$S$481,3,FALSE)</f>
        <v>5101845</v>
      </c>
      <c r="D1701" s="2" t="str">
        <f>VLOOKUP($A1701,[1]products_2021_10_19_12_46_45!$A$3:$S$481,4,FALSE)</f>
        <v>Garibaldina Rip Mao Ejército T:2XS-2XL</v>
      </c>
      <c r="E1701" s="3" t="s">
        <v>50</v>
      </c>
      <c r="F1701" s="4"/>
      <c r="G1701" s="2" t="str">
        <f>VLOOKUP($A1701,[1]products_2021_10_19_12_46_45!$A$3:$S$481,16,FALSE)</f>
        <v>Cuello tipo mao ajustable con abrojo._x000D_
Cierres y abrojos._x000D_
Porta lapicera._x000D_
Puños regulables._x000D_
Fuelle en espalda.</v>
      </c>
      <c r="H1701" s="2" t="str">
        <f>IFERROR(VLOOKUP($A1701,[1]products_2021_10_19_12_46_45!$A$3:$S$481,17,FALSE),"")</f>
        <v>Abrojos delanteros para identificación y/o insignia._x000D_
4 Bolsillos frontales._x000D_
2 bolsillos en manga.</v>
      </c>
      <c r="I1701" s="2" t="str">
        <f>VLOOKUP($A1701,[1]products_2021_10_19_12_46_45!$A$3:$S$481,5,FALSE)</f>
        <v>Indumentaria militar</v>
      </c>
      <c r="J1701" s="2" t="str">
        <f>IFERROR(VLOOKUP($A1701,[1]products_2021_10_19_12_46_45!$A$3:$S$481,6,FALSE),"")</f>
        <v>Garibaldinas o chaquetillas</v>
      </c>
      <c r="K1701" s="2" t="str">
        <f>IFERROR(VLOOKUP($A1701,[1]products_2021_10_19_12_46_45!$A$3:$S$481,7,FALSE),"")</f>
        <v>Camufladas - Miméticas</v>
      </c>
      <c r="L1701" s="2" t="str">
        <f>IFERROR(VLOOKUP($A1701,[1]products_2021_10_19_12_46_45!$A$3:$S$481,8,FALSE),"")</f>
        <v/>
      </c>
      <c r="M1701" s="2" t="str">
        <f>IFERROR(VLOOKUP($A1701,[1]products_2021_10_19_12_46_45!$A$3:$S$481,9,FALSE),"")</f>
        <v>Garibaldina, Mimético, Mao</v>
      </c>
      <c r="N1701" s="2">
        <f>IFERROR(VLOOKUP(C1701,[2]articulo!$A$1:$D$9000,4,FALSE),"")</f>
        <v>6800</v>
      </c>
      <c r="O1701" s="2" t="str">
        <f>VLOOKUP($A1701,[1]products_2021_10_19_12_46_45!$A$3:$S$481,18,FALSE)</f>
        <v>https://rerda.com/4526/garibaldina-rip-mao-ejercito-t2xs-2xl.jpg,https://rerda.com/4527/garibaldina-rip-mao-ejercito-t2xs-2xl.jpg,https://rerda.com/4528/garibaldina-rip-mao-ejercito-t2xs-2xl.jpg,https://rerda.com/4529/garibaldina-rip-mao-ejercito-t2xs-2xl.jpg,https://rerda.com/4530/garibaldina-rip-mao-ejercito-t2xs-2xl.jpg</v>
      </c>
      <c r="P1701" s="2">
        <f>IFERROR(VLOOKUP(B1701,[3]stock!$A$1:$B$9000,2,FALSE),"0")</f>
        <v>2</v>
      </c>
      <c r="Q1701" s="2">
        <f>VLOOKUP($A1701,[1]products_2021_10_19_12_46_45!$A$3:$S$481,11,FALSE)</f>
        <v>5</v>
      </c>
      <c r="R1701" s="2">
        <f>VLOOKUP($A1701,[1]products_2021_10_19_12_46_45!$A$3:$S$481,12,FALSE)</f>
        <v>5</v>
      </c>
      <c r="S1701" s="2">
        <f>VLOOKUP($A1701,[1]products_2021_10_19_12_46_45!$A$3:$S$481,13,FALSE)</f>
        <v>5</v>
      </c>
      <c r="T1701" s="2">
        <f>VLOOKUP($A1701,[1]products_2021_10_19_12_46_45!$A$3:$S$481,14,FALSE)</f>
        <v>0.03</v>
      </c>
      <c r="U1701" s="2"/>
      <c r="V1701" s="2"/>
      <c r="W1701" s="2"/>
      <c r="X1701" s="2"/>
      <c r="Y1701" s="2"/>
      <c r="Z1701" s="2"/>
      <c r="AA1701" s="2"/>
      <c r="AB1701" s="2"/>
      <c r="AC1701" s="2"/>
      <c r="AD1701" s="2"/>
      <c r="AE1701" s="2"/>
      <c r="AF1701" s="2"/>
      <c r="AG1701" s="2"/>
      <c r="AH1701" s="2"/>
      <c r="AI1701" s="2"/>
      <c r="AJ1701" s="2"/>
      <c r="AK1701" s="2"/>
      <c r="AL1701" s="2"/>
      <c r="AM1701" s="2"/>
      <c r="AN1701" s="2"/>
      <c r="AO1701" s="2"/>
      <c r="AP1701" s="2"/>
      <c r="AQ1701" s="2"/>
      <c r="AR1701" s="2"/>
      <c r="AS1701" s="2"/>
    </row>
    <row r="1702" spans="1:45" hidden="1" x14ac:dyDescent="0.25">
      <c r="A1702" s="2">
        <v>954</v>
      </c>
      <c r="B1702" s="2">
        <v>510184506</v>
      </c>
      <c r="C1702" s="2">
        <f>VLOOKUP($A1702,[1]products_2021_10_19_12_46_45!$A$3:$S$481,3,FALSE)</f>
        <v>5101845</v>
      </c>
      <c r="D1702" s="2" t="str">
        <f>VLOOKUP($A1702,[1]products_2021_10_19_12_46_45!$A$3:$S$481,4,FALSE)</f>
        <v>Garibaldina Rip Mao Ejército T:2XS-2XL</v>
      </c>
      <c r="E1702" s="3" t="s">
        <v>51</v>
      </c>
      <c r="F1702" s="4"/>
      <c r="G1702" s="2" t="str">
        <f>VLOOKUP($A1702,[1]products_2021_10_19_12_46_45!$A$3:$S$481,16,FALSE)</f>
        <v>Cuello tipo mao ajustable con abrojo._x000D_
Cierres y abrojos._x000D_
Porta lapicera._x000D_
Puños regulables._x000D_
Fuelle en espalda.</v>
      </c>
      <c r="H1702" s="2" t="str">
        <f>IFERROR(VLOOKUP($A1702,[1]products_2021_10_19_12_46_45!$A$3:$S$481,17,FALSE),"")</f>
        <v>Abrojos delanteros para identificación y/o insignia._x000D_
4 Bolsillos frontales._x000D_
2 bolsillos en manga.</v>
      </c>
      <c r="I1702" s="2" t="str">
        <f>VLOOKUP($A1702,[1]products_2021_10_19_12_46_45!$A$3:$S$481,5,FALSE)</f>
        <v>Indumentaria militar</v>
      </c>
      <c r="J1702" s="2" t="str">
        <f>IFERROR(VLOOKUP($A1702,[1]products_2021_10_19_12_46_45!$A$3:$S$481,6,FALSE),"")</f>
        <v>Garibaldinas o chaquetillas</v>
      </c>
      <c r="K1702" s="2" t="str">
        <f>IFERROR(VLOOKUP($A1702,[1]products_2021_10_19_12_46_45!$A$3:$S$481,7,FALSE),"")</f>
        <v>Camufladas - Miméticas</v>
      </c>
      <c r="L1702" s="2" t="str">
        <f>IFERROR(VLOOKUP($A1702,[1]products_2021_10_19_12_46_45!$A$3:$S$481,8,FALSE),"")</f>
        <v/>
      </c>
      <c r="M1702" s="2" t="str">
        <f>IFERROR(VLOOKUP($A1702,[1]products_2021_10_19_12_46_45!$A$3:$S$481,9,FALSE),"")</f>
        <v>Garibaldina, Mimético, Mao</v>
      </c>
      <c r="N1702" s="2">
        <f>IFERROR(VLOOKUP(C1702,[2]articulo!$A$1:$D$9000,4,FALSE),"")</f>
        <v>6800</v>
      </c>
      <c r="O1702" s="2" t="str">
        <f>VLOOKUP($A1702,[1]products_2021_10_19_12_46_45!$A$3:$S$481,18,FALSE)</f>
        <v>https://rerda.com/4526/garibaldina-rip-mao-ejercito-t2xs-2xl.jpg,https://rerda.com/4527/garibaldina-rip-mao-ejercito-t2xs-2xl.jpg,https://rerda.com/4528/garibaldina-rip-mao-ejercito-t2xs-2xl.jpg,https://rerda.com/4529/garibaldina-rip-mao-ejercito-t2xs-2xl.jpg,https://rerda.com/4530/garibaldina-rip-mao-ejercito-t2xs-2xl.jpg</v>
      </c>
      <c r="P1702" s="2">
        <f>IFERROR(VLOOKUP(B1702,[3]stock!$A$1:$B$9000,2,FALSE),"0")</f>
        <v>1</v>
      </c>
      <c r="Q1702" s="2">
        <f>VLOOKUP($A1702,[1]products_2021_10_19_12_46_45!$A$3:$S$481,11,FALSE)</f>
        <v>5</v>
      </c>
      <c r="R1702" s="2">
        <f>VLOOKUP($A1702,[1]products_2021_10_19_12_46_45!$A$3:$S$481,12,FALSE)</f>
        <v>5</v>
      </c>
      <c r="S1702" s="2">
        <f>VLOOKUP($A1702,[1]products_2021_10_19_12_46_45!$A$3:$S$481,13,FALSE)</f>
        <v>5</v>
      </c>
      <c r="T1702" s="2">
        <f>VLOOKUP($A1702,[1]products_2021_10_19_12_46_45!$A$3:$S$481,14,FALSE)</f>
        <v>0.03</v>
      </c>
      <c r="U1702" s="2"/>
      <c r="V1702" s="2"/>
      <c r="W1702" s="2"/>
      <c r="X1702" s="2"/>
      <c r="Y1702" s="2"/>
      <c r="Z1702" s="2"/>
      <c r="AA1702" s="2"/>
      <c r="AB1702" s="2"/>
      <c r="AC1702" s="2"/>
      <c r="AD1702" s="2"/>
      <c r="AE1702" s="2"/>
      <c r="AF1702" s="2"/>
      <c r="AG1702" s="2"/>
      <c r="AH1702" s="2"/>
      <c r="AI1702" s="2"/>
      <c r="AJ1702" s="2"/>
      <c r="AK1702" s="2"/>
      <c r="AL1702" s="2"/>
      <c r="AM1702" s="2"/>
      <c r="AN1702" s="2"/>
      <c r="AO1702" s="2"/>
      <c r="AP1702" s="2"/>
      <c r="AQ1702" s="2"/>
      <c r="AR1702" s="2"/>
      <c r="AS1702" s="2"/>
    </row>
    <row r="1703" spans="1:45" hidden="1" x14ac:dyDescent="0.25">
      <c r="A1703" s="2">
        <v>955</v>
      </c>
      <c r="B1703" s="2">
        <v>510184607</v>
      </c>
      <c r="C1703" s="2">
        <f>VLOOKUP($A1703,[1]products_2021_10_19_12_46_45!$A$3:$S$481,3,FALSE)</f>
        <v>5101846</v>
      </c>
      <c r="D1703" s="2" t="str">
        <f>VLOOKUP($A1703,[1]products_2021_10_19_12_46_45!$A$3:$S$481,4,FALSE)</f>
        <v>Garibaldina Rip Mao Ejército T:3XL-5XL</v>
      </c>
      <c r="E1703" s="3" t="s">
        <v>57</v>
      </c>
      <c r="F1703" s="4"/>
      <c r="G1703" s="2" t="str">
        <f>VLOOKUP($A1703,[1]products_2021_10_19_12_46_45!$A$3:$S$481,16,FALSE)</f>
        <v>Cuello tipo mao ajustable con abrojo._x000D_
Cierres y abrojos._x000D_
Porta lapicera._x000D_
Puños regulables._x000D_
Fuelle en espalda.</v>
      </c>
      <c r="H1703" s="2" t="str">
        <f>IFERROR(VLOOKUP($A1703,[1]products_2021_10_19_12_46_45!$A$3:$S$481,17,FALSE),"")</f>
        <v>Abrojos delanteros para identificación y/o insignia._x000D_
4 Bolsillos frontales._x000D_
2 bolsillos en manga.</v>
      </c>
      <c r="I1703" s="2" t="str">
        <f>VLOOKUP($A1703,[1]products_2021_10_19_12_46_45!$A$3:$S$481,5,FALSE)</f>
        <v>Indumentaria militar</v>
      </c>
      <c r="J1703" s="2" t="str">
        <f>IFERROR(VLOOKUP($A1703,[1]products_2021_10_19_12_46_45!$A$3:$S$481,6,FALSE),"")</f>
        <v>Garibaldinas o chaquetillas</v>
      </c>
      <c r="K1703" s="2" t="str">
        <f>IFERROR(VLOOKUP($A1703,[1]products_2021_10_19_12_46_45!$A$3:$S$481,7,FALSE),"")</f>
        <v>Camufladas - Miméticas</v>
      </c>
      <c r="L1703" s="2" t="str">
        <f>IFERROR(VLOOKUP($A1703,[1]products_2021_10_19_12_46_45!$A$3:$S$481,8,FALSE),"")</f>
        <v/>
      </c>
      <c r="M1703" s="2" t="str">
        <f>IFERROR(VLOOKUP($A1703,[1]products_2021_10_19_12_46_45!$A$3:$S$481,9,FALSE),"")</f>
        <v>Garibaldina, Ejército, Mimético, Mao</v>
      </c>
      <c r="N1703" s="2">
        <f>IFERROR(VLOOKUP(C1703,[2]articulo!$A$1:$D$9000,4,FALSE),"")</f>
        <v>7000</v>
      </c>
      <c r="O1703" s="2" t="str">
        <f>VLOOKUP($A1703,[1]products_2021_10_19_12_46_45!$A$3:$S$481,18,FALSE)</f>
        <v>https://rerda.com/4531/garibaldina-rip-mao-ejercito-t3xl-5xl.jpg,https://rerda.com/4532/garibaldina-rip-mao-ejercito-t3xl-5xl.jpg,https://rerda.com/4533/garibaldina-rip-mao-ejercito-t3xl-5xl.jpg,https://rerda.com/4534/garibaldina-rip-mao-ejercito-t3xl-5xl.jpg,https://rerda.com/4535/garibaldina-rip-mao-ejercito-t3xl-5xl.jpg</v>
      </c>
      <c r="P1703" s="2">
        <f>IFERROR(VLOOKUP(B1703,[3]stock!$A$1:$B$9000,2,FALSE),"0")</f>
        <v>1</v>
      </c>
      <c r="Q1703" s="2">
        <f>VLOOKUP($A1703,[1]products_2021_10_19_12_46_45!$A$3:$S$481,11,FALSE)</f>
        <v>5</v>
      </c>
      <c r="R1703" s="2">
        <f>VLOOKUP($A1703,[1]products_2021_10_19_12_46_45!$A$3:$S$481,12,FALSE)</f>
        <v>5</v>
      </c>
      <c r="S1703" s="2">
        <f>VLOOKUP($A1703,[1]products_2021_10_19_12_46_45!$A$3:$S$481,13,FALSE)</f>
        <v>5</v>
      </c>
      <c r="T1703" s="2">
        <f>VLOOKUP($A1703,[1]products_2021_10_19_12_46_45!$A$3:$S$481,14,FALSE)</f>
        <v>0.03</v>
      </c>
      <c r="U1703" s="2"/>
      <c r="V1703" s="2"/>
      <c r="W1703" s="2"/>
      <c r="X1703" s="2"/>
      <c r="Y1703" s="2"/>
      <c r="Z1703" s="2"/>
      <c r="AA1703" s="2"/>
      <c r="AB1703" s="2"/>
      <c r="AC1703" s="2"/>
      <c r="AD1703" s="2"/>
      <c r="AE1703" s="2"/>
      <c r="AF1703" s="2"/>
      <c r="AG1703" s="2"/>
      <c r="AH1703" s="2"/>
      <c r="AI1703" s="2"/>
      <c r="AJ1703" s="2"/>
      <c r="AK1703" s="2"/>
      <c r="AL1703" s="2"/>
      <c r="AM1703" s="2"/>
      <c r="AN1703" s="2"/>
      <c r="AO1703" s="2"/>
      <c r="AP1703" s="2"/>
      <c r="AQ1703" s="2"/>
      <c r="AR1703" s="2"/>
      <c r="AS1703" s="2"/>
    </row>
    <row r="1704" spans="1:45" hidden="1" x14ac:dyDescent="0.25">
      <c r="A1704" s="2">
        <v>955</v>
      </c>
      <c r="B1704" s="2">
        <v>510184608</v>
      </c>
      <c r="C1704" s="2">
        <f>VLOOKUP($A1704,[1]products_2021_10_19_12_46_45!$A$3:$S$481,3,FALSE)</f>
        <v>5101846</v>
      </c>
      <c r="D1704" s="2" t="str">
        <f>VLOOKUP($A1704,[1]products_2021_10_19_12_46_45!$A$3:$S$481,4,FALSE)</f>
        <v>Garibaldina Rip Mao Ejército T:3XL-5XL</v>
      </c>
      <c r="E1704" s="3" t="s">
        <v>58</v>
      </c>
      <c r="F1704" s="4"/>
      <c r="G1704" s="2" t="str">
        <f>VLOOKUP($A1704,[1]products_2021_10_19_12_46_45!$A$3:$S$481,16,FALSE)</f>
        <v>Cuello tipo mao ajustable con abrojo._x000D_
Cierres y abrojos._x000D_
Porta lapicera._x000D_
Puños regulables._x000D_
Fuelle en espalda.</v>
      </c>
      <c r="H1704" s="2" t="str">
        <f>IFERROR(VLOOKUP($A1704,[1]products_2021_10_19_12_46_45!$A$3:$S$481,17,FALSE),"")</f>
        <v>Abrojos delanteros para identificación y/o insignia._x000D_
4 Bolsillos frontales._x000D_
2 bolsillos en manga.</v>
      </c>
      <c r="I1704" s="2" t="str">
        <f>VLOOKUP($A1704,[1]products_2021_10_19_12_46_45!$A$3:$S$481,5,FALSE)</f>
        <v>Indumentaria militar</v>
      </c>
      <c r="J1704" s="2" t="str">
        <f>IFERROR(VLOOKUP($A1704,[1]products_2021_10_19_12_46_45!$A$3:$S$481,6,FALSE),"")</f>
        <v>Garibaldinas o chaquetillas</v>
      </c>
      <c r="K1704" s="2" t="str">
        <f>IFERROR(VLOOKUP($A1704,[1]products_2021_10_19_12_46_45!$A$3:$S$481,7,FALSE),"")</f>
        <v>Camufladas - Miméticas</v>
      </c>
      <c r="L1704" s="2" t="str">
        <f>IFERROR(VLOOKUP($A1704,[1]products_2021_10_19_12_46_45!$A$3:$S$481,8,FALSE),"")</f>
        <v/>
      </c>
      <c r="M1704" s="2" t="str">
        <f>IFERROR(VLOOKUP($A1704,[1]products_2021_10_19_12_46_45!$A$3:$S$481,9,FALSE),"")</f>
        <v>Garibaldina, Ejército, Mimético, Mao</v>
      </c>
      <c r="N1704" s="2">
        <f>IFERROR(VLOOKUP(C1704,[2]articulo!$A$1:$D$9000,4,FALSE),"")</f>
        <v>7000</v>
      </c>
      <c r="O1704" s="2" t="str">
        <f>VLOOKUP($A1704,[1]products_2021_10_19_12_46_45!$A$3:$S$481,18,FALSE)</f>
        <v>https://rerda.com/4531/garibaldina-rip-mao-ejercito-t3xl-5xl.jpg,https://rerda.com/4532/garibaldina-rip-mao-ejercito-t3xl-5xl.jpg,https://rerda.com/4533/garibaldina-rip-mao-ejercito-t3xl-5xl.jpg,https://rerda.com/4534/garibaldina-rip-mao-ejercito-t3xl-5xl.jpg,https://rerda.com/4535/garibaldina-rip-mao-ejercito-t3xl-5xl.jpg</v>
      </c>
      <c r="P1704" s="2">
        <f>IFERROR(VLOOKUP(B1704,[3]stock!$A$1:$B$9000,2,FALSE),"0")</f>
        <v>0</v>
      </c>
      <c r="Q1704" s="2">
        <f>VLOOKUP($A1704,[1]products_2021_10_19_12_46_45!$A$3:$S$481,11,FALSE)</f>
        <v>5</v>
      </c>
      <c r="R1704" s="2">
        <f>VLOOKUP($A1704,[1]products_2021_10_19_12_46_45!$A$3:$S$481,12,FALSE)</f>
        <v>5</v>
      </c>
      <c r="S1704" s="2">
        <f>VLOOKUP($A1704,[1]products_2021_10_19_12_46_45!$A$3:$S$481,13,FALSE)</f>
        <v>5</v>
      </c>
      <c r="T1704" s="2">
        <f>VLOOKUP($A1704,[1]products_2021_10_19_12_46_45!$A$3:$S$481,14,FALSE)</f>
        <v>0.03</v>
      </c>
      <c r="U1704" s="2"/>
      <c r="V1704" s="2"/>
      <c r="W1704" s="2"/>
      <c r="X1704" s="2"/>
      <c r="Y1704" s="2"/>
      <c r="Z1704" s="2"/>
      <c r="AA1704" s="2"/>
      <c r="AB1704" s="2"/>
      <c r="AC1704" s="2"/>
      <c r="AD1704" s="2"/>
      <c r="AE1704" s="2"/>
      <c r="AF1704" s="2"/>
      <c r="AG1704" s="2"/>
      <c r="AH1704" s="2"/>
      <c r="AI1704" s="2"/>
      <c r="AJ1704" s="2"/>
      <c r="AK1704" s="2"/>
      <c r="AL1704" s="2"/>
      <c r="AM1704" s="2"/>
      <c r="AN1704" s="2"/>
      <c r="AO1704" s="2"/>
      <c r="AP1704" s="2"/>
      <c r="AQ1704" s="2"/>
      <c r="AR1704" s="2"/>
      <c r="AS1704" s="2"/>
    </row>
    <row r="1705" spans="1:45" hidden="1" x14ac:dyDescent="0.25">
      <c r="A1705" s="2">
        <v>955</v>
      </c>
      <c r="B1705" s="2">
        <v>510184609</v>
      </c>
      <c r="C1705" s="2">
        <f>VLOOKUP($A1705,[1]products_2021_10_19_12_46_45!$A$3:$S$481,3,FALSE)</f>
        <v>5101846</v>
      </c>
      <c r="D1705" s="2" t="str">
        <f>VLOOKUP($A1705,[1]products_2021_10_19_12_46_45!$A$3:$S$481,4,FALSE)</f>
        <v>Garibaldina Rip Mao Ejército T:3XL-5XL</v>
      </c>
      <c r="E1705" s="3" t="s">
        <v>59</v>
      </c>
      <c r="F1705" s="4"/>
      <c r="G1705" s="2" t="str">
        <f>VLOOKUP($A1705,[1]products_2021_10_19_12_46_45!$A$3:$S$481,16,FALSE)</f>
        <v>Cuello tipo mao ajustable con abrojo._x000D_
Cierres y abrojos._x000D_
Porta lapicera._x000D_
Puños regulables._x000D_
Fuelle en espalda.</v>
      </c>
      <c r="H1705" s="2" t="str">
        <f>IFERROR(VLOOKUP($A1705,[1]products_2021_10_19_12_46_45!$A$3:$S$481,17,FALSE),"")</f>
        <v>Abrojos delanteros para identificación y/o insignia._x000D_
4 Bolsillos frontales._x000D_
2 bolsillos en manga.</v>
      </c>
      <c r="I1705" s="2" t="str">
        <f>VLOOKUP($A1705,[1]products_2021_10_19_12_46_45!$A$3:$S$481,5,FALSE)</f>
        <v>Indumentaria militar</v>
      </c>
      <c r="J1705" s="2" t="str">
        <f>IFERROR(VLOOKUP($A1705,[1]products_2021_10_19_12_46_45!$A$3:$S$481,6,FALSE),"")</f>
        <v>Garibaldinas o chaquetillas</v>
      </c>
      <c r="K1705" s="2" t="str">
        <f>IFERROR(VLOOKUP($A1705,[1]products_2021_10_19_12_46_45!$A$3:$S$481,7,FALSE),"")</f>
        <v>Camufladas - Miméticas</v>
      </c>
      <c r="L1705" s="2" t="str">
        <f>IFERROR(VLOOKUP($A1705,[1]products_2021_10_19_12_46_45!$A$3:$S$481,8,FALSE),"")</f>
        <v/>
      </c>
      <c r="M1705" s="2" t="str">
        <f>IFERROR(VLOOKUP($A1705,[1]products_2021_10_19_12_46_45!$A$3:$S$481,9,FALSE),"")</f>
        <v>Garibaldina, Ejército, Mimético, Mao</v>
      </c>
      <c r="N1705" s="2">
        <f>IFERROR(VLOOKUP(C1705,[2]articulo!$A$1:$D$9000,4,FALSE),"")</f>
        <v>7000</v>
      </c>
      <c r="O1705" s="2" t="str">
        <f>VLOOKUP($A1705,[1]products_2021_10_19_12_46_45!$A$3:$S$481,18,FALSE)</f>
        <v>https://rerda.com/4531/garibaldina-rip-mao-ejercito-t3xl-5xl.jpg,https://rerda.com/4532/garibaldina-rip-mao-ejercito-t3xl-5xl.jpg,https://rerda.com/4533/garibaldina-rip-mao-ejercito-t3xl-5xl.jpg,https://rerda.com/4534/garibaldina-rip-mao-ejercito-t3xl-5xl.jpg,https://rerda.com/4535/garibaldina-rip-mao-ejercito-t3xl-5xl.jpg</v>
      </c>
      <c r="P1705" s="2">
        <f>IFERROR(VLOOKUP(B1705,[3]stock!$A$1:$B$9000,2,FALSE),"0")</f>
        <v>0</v>
      </c>
      <c r="Q1705" s="2">
        <f>VLOOKUP($A1705,[1]products_2021_10_19_12_46_45!$A$3:$S$481,11,FALSE)</f>
        <v>5</v>
      </c>
      <c r="R1705" s="2">
        <f>VLOOKUP($A1705,[1]products_2021_10_19_12_46_45!$A$3:$S$481,12,FALSE)</f>
        <v>5</v>
      </c>
      <c r="S1705" s="2">
        <f>VLOOKUP($A1705,[1]products_2021_10_19_12_46_45!$A$3:$S$481,13,FALSE)</f>
        <v>5</v>
      </c>
      <c r="T1705" s="2">
        <f>VLOOKUP($A1705,[1]products_2021_10_19_12_46_45!$A$3:$S$481,14,FALSE)</f>
        <v>0.03</v>
      </c>
      <c r="U1705" s="2"/>
      <c r="V1705" s="2"/>
      <c r="W1705" s="2"/>
      <c r="X1705" s="2"/>
      <c r="Y1705" s="2"/>
      <c r="Z1705" s="2"/>
      <c r="AA1705" s="2"/>
      <c r="AB1705" s="2"/>
      <c r="AC1705" s="2"/>
      <c r="AD1705" s="2"/>
      <c r="AE1705" s="2"/>
      <c r="AF1705" s="2"/>
      <c r="AG1705" s="2"/>
      <c r="AH1705" s="2"/>
      <c r="AI1705" s="2"/>
      <c r="AJ1705" s="2"/>
      <c r="AK1705" s="2"/>
      <c r="AL1705" s="2"/>
      <c r="AM1705" s="2"/>
      <c r="AN1705" s="2"/>
      <c r="AO1705" s="2"/>
      <c r="AP1705" s="2"/>
      <c r="AQ1705" s="2"/>
      <c r="AR1705" s="2"/>
      <c r="AS1705" s="2"/>
    </row>
    <row r="1706" spans="1:45" hidden="1" x14ac:dyDescent="0.25">
      <c r="A1706" s="2">
        <v>658</v>
      </c>
      <c r="B1706" s="2">
        <v>510185001</v>
      </c>
      <c r="C1706" s="2">
        <f>VLOOKUP($A1706,[1]products_2021_10_19_12_46_45!$A$3:$S$481,3,FALSE)</f>
        <v>5101850</v>
      </c>
      <c r="D1706" s="2" t="str">
        <f>VLOOKUP($A1706,[1]products_2021_10_19_12_46_45!$A$3:$S$481,4,FALSE)</f>
        <v>Campera Polar Americana Gris</v>
      </c>
      <c r="E1706" s="3" t="s">
        <v>46</v>
      </c>
      <c r="F1706" s="4"/>
      <c r="G1706" s="2" t="str">
        <f>VLOOKUP($A1706,[1]products_2021_10_19_12_46_45!$A$3:$S$481,16,FALSE)</f>
        <v>Campera polar de abrigo, tipo policial y táctico._x000D_
Ideal para penitenciarios, agentes de seguridad, etc.</v>
      </c>
      <c r="H1706" s="2" t="str">
        <f>IFERROR(VLOOKUP($A1706,[1]products_2021_10_19_12_46_45!$A$3:$S$481,17,FALSE),"")</f>
        <v>Bolsillos verticales con abrojo._x000D_
Insignia Argentina en hombro izquierdo._x000D_
Térmica._x000D_
Polar de alta densidad._x000D_
Super abrigada.</v>
      </c>
      <c r="I1706" s="2" t="str">
        <f>VLOOKUP($A1706,[1]products_2021_10_19_12_46_45!$A$3:$S$481,5,FALSE)</f>
        <v>Indumentaria militar</v>
      </c>
      <c r="J1706" s="2" t="str">
        <f>IFERROR(VLOOKUP($A1706,[1]products_2021_10_19_12_46_45!$A$3:$S$481,6,FALSE),"")</f>
        <v>Camperas Policiales y Seguridad Privada</v>
      </c>
      <c r="K1706" s="2" t="str">
        <f>IFERROR(VLOOKUP($A1706,[1]products_2021_10_19_12_46_45!$A$3:$S$481,7,FALSE),"")</f>
        <v/>
      </c>
      <c r="L1706" s="2" t="str">
        <f>IFERROR(VLOOKUP($A1706,[1]products_2021_10_19_12_46_45!$A$3:$S$481,8,FALSE),"")</f>
        <v/>
      </c>
      <c r="M1706" s="2" t="str">
        <f>IFERROR(VLOOKUP($A1706,[1]products_2021_10_19_12_46_45!$A$3:$S$481,9,FALSE),"")</f>
        <v>Americana, Campera, Penitenciaría, PSA, Polar, Seguridad</v>
      </c>
      <c r="N1706" s="2">
        <f>IFERROR(VLOOKUP(C1706,[2]articulo!$A$1:$D$9000,4,FALSE),"")</f>
        <v>5199.99</v>
      </c>
      <c r="O1706" s="2" t="str">
        <f>VLOOKUP($A1706,[1]products_2021_10_19_12_46_45!$A$3:$S$481,18,FALSE)</f>
        <v>https://rerda.com/3063/campera-polar-americana-gris.jpg,https://rerda.com/3064/campera-polar-americana-gris.jpg,https://rerda.com/3065/campera-polar-americana-gris.jpg</v>
      </c>
      <c r="P1706" s="2">
        <f>IFERROR(VLOOKUP(B1706,[3]stock!$A$1:$B$9000,2,FALSE),"0")</f>
        <v>6</v>
      </c>
      <c r="Q1706" s="2">
        <f>VLOOKUP($A1706,[1]products_2021_10_19_12_46_45!$A$3:$S$481,11,FALSE)</f>
        <v>5</v>
      </c>
      <c r="R1706" s="2">
        <f>VLOOKUP($A1706,[1]products_2021_10_19_12_46_45!$A$3:$S$481,12,FALSE)</f>
        <v>5</v>
      </c>
      <c r="S1706" s="2">
        <f>VLOOKUP($A1706,[1]products_2021_10_19_12_46_45!$A$3:$S$481,13,FALSE)</f>
        <v>5</v>
      </c>
      <c r="T1706" s="2">
        <f>VLOOKUP($A1706,[1]products_2021_10_19_12_46_45!$A$3:$S$481,14,FALSE)</f>
        <v>0.03</v>
      </c>
      <c r="U1706" s="2"/>
      <c r="V1706" s="2"/>
      <c r="W1706" s="2"/>
      <c r="X1706" s="2"/>
      <c r="Y1706" s="2"/>
      <c r="Z1706" s="2"/>
      <c r="AA1706" s="2"/>
      <c r="AB1706" s="2"/>
      <c r="AC1706" s="2"/>
      <c r="AD1706" s="2"/>
      <c r="AE1706" s="2"/>
      <c r="AF1706" s="2"/>
      <c r="AG1706" s="2"/>
      <c r="AH1706" s="2"/>
      <c r="AI1706" s="2"/>
      <c r="AJ1706" s="2"/>
      <c r="AK1706" s="2"/>
      <c r="AL1706" s="2"/>
      <c r="AM1706" s="2"/>
      <c r="AN1706" s="2"/>
      <c r="AO1706" s="2"/>
      <c r="AP1706" s="2"/>
      <c r="AQ1706" s="2"/>
      <c r="AR1706" s="2"/>
      <c r="AS1706" s="2"/>
    </row>
    <row r="1707" spans="1:45" hidden="1" x14ac:dyDescent="0.25">
      <c r="A1707" s="2">
        <v>658</v>
      </c>
      <c r="B1707" s="2">
        <v>510185002</v>
      </c>
      <c r="C1707" s="2">
        <f>VLOOKUP($A1707,[1]products_2021_10_19_12_46_45!$A$3:$S$481,3,FALSE)</f>
        <v>5101850</v>
      </c>
      <c r="D1707" s="2" t="str">
        <f>VLOOKUP($A1707,[1]products_2021_10_19_12_46_45!$A$3:$S$481,4,FALSE)</f>
        <v>Campera Polar Americana Gris</v>
      </c>
      <c r="E1707" s="3" t="s">
        <v>47</v>
      </c>
      <c r="F1707" s="4"/>
      <c r="G1707" s="2" t="str">
        <f>VLOOKUP($A1707,[1]products_2021_10_19_12_46_45!$A$3:$S$481,16,FALSE)</f>
        <v>Campera polar de abrigo, tipo policial y táctico._x000D_
Ideal para penitenciarios, agentes de seguridad, etc.</v>
      </c>
      <c r="H1707" s="2" t="str">
        <f>IFERROR(VLOOKUP($A1707,[1]products_2021_10_19_12_46_45!$A$3:$S$481,17,FALSE),"")</f>
        <v>Bolsillos verticales con abrojo._x000D_
Insignia Argentina en hombro izquierdo._x000D_
Térmica._x000D_
Polar de alta densidad._x000D_
Super abrigada.</v>
      </c>
      <c r="I1707" s="2" t="str">
        <f>VLOOKUP($A1707,[1]products_2021_10_19_12_46_45!$A$3:$S$481,5,FALSE)</f>
        <v>Indumentaria militar</v>
      </c>
      <c r="J1707" s="2" t="str">
        <f>IFERROR(VLOOKUP($A1707,[1]products_2021_10_19_12_46_45!$A$3:$S$481,6,FALSE),"")</f>
        <v>Camperas Policiales y Seguridad Privada</v>
      </c>
      <c r="K1707" s="2" t="str">
        <f>IFERROR(VLOOKUP($A1707,[1]products_2021_10_19_12_46_45!$A$3:$S$481,7,FALSE),"")</f>
        <v/>
      </c>
      <c r="L1707" s="2" t="str">
        <f>IFERROR(VLOOKUP($A1707,[1]products_2021_10_19_12_46_45!$A$3:$S$481,8,FALSE),"")</f>
        <v/>
      </c>
      <c r="M1707" s="2" t="str">
        <f>IFERROR(VLOOKUP($A1707,[1]products_2021_10_19_12_46_45!$A$3:$S$481,9,FALSE),"")</f>
        <v>Americana, Campera, Penitenciaría, PSA, Polar, Seguridad</v>
      </c>
      <c r="N1707" s="2">
        <f>IFERROR(VLOOKUP(C1707,[2]articulo!$A$1:$D$9000,4,FALSE),"")</f>
        <v>5199.99</v>
      </c>
      <c r="O1707" s="2" t="str">
        <f>VLOOKUP($A1707,[1]products_2021_10_19_12_46_45!$A$3:$S$481,18,FALSE)</f>
        <v>https://rerda.com/3063/campera-polar-americana-gris.jpg,https://rerda.com/3064/campera-polar-americana-gris.jpg,https://rerda.com/3065/campera-polar-americana-gris.jpg</v>
      </c>
      <c r="P1707" s="2">
        <f>IFERROR(VLOOKUP(B1707,[3]stock!$A$1:$B$9000,2,FALSE),"0")</f>
        <v>0</v>
      </c>
      <c r="Q1707" s="2">
        <f>VLOOKUP($A1707,[1]products_2021_10_19_12_46_45!$A$3:$S$481,11,FALSE)</f>
        <v>5</v>
      </c>
      <c r="R1707" s="2">
        <f>VLOOKUP($A1707,[1]products_2021_10_19_12_46_45!$A$3:$S$481,12,FALSE)</f>
        <v>5</v>
      </c>
      <c r="S1707" s="2">
        <f>VLOOKUP($A1707,[1]products_2021_10_19_12_46_45!$A$3:$S$481,13,FALSE)</f>
        <v>5</v>
      </c>
      <c r="T1707" s="2">
        <f>VLOOKUP($A1707,[1]products_2021_10_19_12_46_45!$A$3:$S$481,14,FALSE)</f>
        <v>0.03</v>
      </c>
      <c r="U1707" s="2"/>
      <c r="V1707" s="2"/>
      <c r="W1707" s="2"/>
      <c r="X1707" s="2"/>
      <c r="Y1707" s="2"/>
      <c r="Z1707" s="2"/>
      <c r="AA1707" s="2"/>
      <c r="AB1707" s="2"/>
      <c r="AC1707" s="2"/>
      <c r="AD1707" s="2"/>
      <c r="AE1707" s="2"/>
      <c r="AF1707" s="2"/>
      <c r="AG1707" s="2"/>
      <c r="AH1707" s="2"/>
      <c r="AI1707" s="2"/>
      <c r="AJ1707" s="2"/>
      <c r="AK1707" s="2"/>
      <c r="AL1707" s="2"/>
      <c r="AM1707" s="2"/>
      <c r="AN1707" s="2"/>
      <c r="AO1707" s="2"/>
      <c r="AP1707" s="2"/>
      <c r="AQ1707" s="2"/>
      <c r="AR1707" s="2"/>
      <c r="AS1707" s="2"/>
    </row>
    <row r="1708" spans="1:45" hidden="1" x14ac:dyDescent="0.25">
      <c r="A1708" s="2">
        <v>658</v>
      </c>
      <c r="B1708" s="2">
        <v>510185003</v>
      </c>
      <c r="C1708" s="2">
        <f>VLOOKUP($A1708,[1]products_2021_10_19_12_46_45!$A$3:$S$481,3,FALSE)</f>
        <v>5101850</v>
      </c>
      <c r="D1708" s="2" t="str">
        <f>VLOOKUP($A1708,[1]products_2021_10_19_12_46_45!$A$3:$S$481,4,FALSE)</f>
        <v>Campera Polar Americana Gris</v>
      </c>
      <c r="E1708" s="3" t="s">
        <v>48</v>
      </c>
      <c r="F1708" s="4"/>
      <c r="G1708" s="2" t="str">
        <f>VLOOKUP($A1708,[1]products_2021_10_19_12_46_45!$A$3:$S$481,16,FALSE)</f>
        <v>Campera polar de abrigo, tipo policial y táctico._x000D_
Ideal para penitenciarios, agentes de seguridad, etc.</v>
      </c>
      <c r="H1708" s="2" t="str">
        <f>IFERROR(VLOOKUP($A1708,[1]products_2021_10_19_12_46_45!$A$3:$S$481,17,FALSE),"")</f>
        <v>Bolsillos verticales con abrojo._x000D_
Insignia Argentina en hombro izquierdo._x000D_
Térmica._x000D_
Polar de alta densidad._x000D_
Super abrigada.</v>
      </c>
      <c r="I1708" s="2" t="str">
        <f>VLOOKUP($A1708,[1]products_2021_10_19_12_46_45!$A$3:$S$481,5,FALSE)</f>
        <v>Indumentaria militar</v>
      </c>
      <c r="J1708" s="2" t="str">
        <f>IFERROR(VLOOKUP($A1708,[1]products_2021_10_19_12_46_45!$A$3:$S$481,6,FALSE),"")</f>
        <v>Camperas Policiales y Seguridad Privada</v>
      </c>
      <c r="K1708" s="2" t="str">
        <f>IFERROR(VLOOKUP($A1708,[1]products_2021_10_19_12_46_45!$A$3:$S$481,7,FALSE),"")</f>
        <v/>
      </c>
      <c r="L1708" s="2" t="str">
        <f>IFERROR(VLOOKUP($A1708,[1]products_2021_10_19_12_46_45!$A$3:$S$481,8,FALSE),"")</f>
        <v/>
      </c>
      <c r="M1708" s="2" t="str">
        <f>IFERROR(VLOOKUP($A1708,[1]products_2021_10_19_12_46_45!$A$3:$S$481,9,FALSE),"")</f>
        <v>Americana, Campera, Penitenciaría, PSA, Polar, Seguridad</v>
      </c>
      <c r="N1708" s="2">
        <f>IFERROR(VLOOKUP(C1708,[2]articulo!$A$1:$D$9000,4,FALSE),"")</f>
        <v>5199.99</v>
      </c>
      <c r="O1708" s="2" t="str">
        <f>VLOOKUP($A1708,[1]products_2021_10_19_12_46_45!$A$3:$S$481,18,FALSE)</f>
        <v>https://rerda.com/3063/campera-polar-americana-gris.jpg,https://rerda.com/3064/campera-polar-americana-gris.jpg,https://rerda.com/3065/campera-polar-americana-gris.jpg</v>
      </c>
      <c r="P1708" s="2">
        <f>IFERROR(VLOOKUP(B1708,[3]stock!$A$1:$B$9000,2,FALSE),"0")</f>
        <v>0</v>
      </c>
      <c r="Q1708" s="2">
        <f>VLOOKUP($A1708,[1]products_2021_10_19_12_46_45!$A$3:$S$481,11,FALSE)</f>
        <v>5</v>
      </c>
      <c r="R1708" s="2">
        <f>VLOOKUP($A1708,[1]products_2021_10_19_12_46_45!$A$3:$S$481,12,FALSE)</f>
        <v>5</v>
      </c>
      <c r="S1708" s="2">
        <f>VLOOKUP($A1708,[1]products_2021_10_19_12_46_45!$A$3:$S$481,13,FALSE)</f>
        <v>5</v>
      </c>
      <c r="T1708" s="2">
        <f>VLOOKUP($A1708,[1]products_2021_10_19_12_46_45!$A$3:$S$481,14,FALSE)</f>
        <v>0.03</v>
      </c>
      <c r="U1708" s="2"/>
      <c r="V1708" s="2"/>
      <c r="W1708" s="2"/>
      <c r="X1708" s="2"/>
      <c r="Y1708" s="2"/>
      <c r="Z1708" s="2"/>
      <c r="AA1708" s="2"/>
      <c r="AB1708" s="2"/>
      <c r="AC1708" s="2"/>
      <c r="AD1708" s="2"/>
      <c r="AE1708" s="2"/>
      <c r="AF1708" s="2"/>
      <c r="AG1708" s="2"/>
      <c r="AH1708" s="2"/>
      <c r="AI1708" s="2"/>
      <c r="AJ1708" s="2"/>
      <c r="AK1708" s="2"/>
      <c r="AL1708" s="2"/>
      <c r="AM1708" s="2"/>
      <c r="AN1708" s="2"/>
      <c r="AO1708" s="2"/>
      <c r="AP1708" s="2"/>
      <c r="AQ1708" s="2"/>
      <c r="AR1708" s="2"/>
      <c r="AS1708" s="2"/>
    </row>
    <row r="1709" spans="1:45" hidden="1" x14ac:dyDescent="0.25">
      <c r="A1709" s="2">
        <v>658</v>
      </c>
      <c r="B1709" s="2">
        <v>510185004</v>
      </c>
      <c r="C1709" s="2">
        <f>VLOOKUP($A1709,[1]products_2021_10_19_12_46_45!$A$3:$S$481,3,FALSE)</f>
        <v>5101850</v>
      </c>
      <c r="D1709" s="2" t="str">
        <f>VLOOKUP($A1709,[1]products_2021_10_19_12_46_45!$A$3:$S$481,4,FALSE)</f>
        <v>Campera Polar Americana Gris</v>
      </c>
      <c r="E1709" s="3" t="s">
        <v>49</v>
      </c>
      <c r="F1709" s="4"/>
      <c r="G1709" s="2" t="str">
        <f>VLOOKUP($A1709,[1]products_2021_10_19_12_46_45!$A$3:$S$481,16,FALSE)</f>
        <v>Campera polar de abrigo, tipo policial y táctico._x000D_
Ideal para penitenciarios, agentes de seguridad, etc.</v>
      </c>
      <c r="H1709" s="2" t="str">
        <f>IFERROR(VLOOKUP($A1709,[1]products_2021_10_19_12_46_45!$A$3:$S$481,17,FALSE),"")</f>
        <v>Bolsillos verticales con abrojo._x000D_
Insignia Argentina en hombro izquierdo._x000D_
Térmica._x000D_
Polar de alta densidad._x000D_
Super abrigada.</v>
      </c>
      <c r="I1709" s="2" t="str">
        <f>VLOOKUP($A1709,[1]products_2021_10_19_12_46_45!$A$3:$S$481,5,FALSE)</f>
        <v>Indumentaria militar</v>
      </c>
      <c r="J1709" s="2" t="str">
        <f>IFERROR(VLOOKUP($A1709,[1]products_2021_10_19_12_46_45!$A$3:$S$481,6,FALSE),"")</f>
        <v>Camperas Policiales y Seguridad Privada</v>
      </c>
      <c r="K1709" s="2" t="str">
        <f>IFERROR(VLOOKUP($A1709,[1]products_2021_10_19_12_46_45!$A$3:$S$481,7,FALSE),"")</f>
        <v/>
      </c>
      <c r="L1709" s="2" t="str">
        <f>IFERROR(VLOOKUP($A1709,[1]products_2021_10_19_12_46_45!$A$3:$S$481,8,FALSE),"")</f>
        <v/>
      </c>
      <c r="M1709" s="2" t="str">
        <f>IFERROR(VLOOKUP($A1709,[1]products_2021_10_19_12_46_45!$A$3:$S$481,9,FALSE),"")</f>
        <v>Americana, Campera, Penitenciaría, PSA, Polar, Seguridad</v>
      </c>
      <c r="N1709" s="2">
        <f>IFERROR(VLOOKUP(C1709,[2]articulo!$A$1:$D$9000,4,FALSE),"")</f>
        <v>5199.99</v>
      </c>
      <c r="O1709" s="2" t="str">
        <f>VLOOKUP($A1709,[1]products_2021_10_19_12_46_45!$A$3:$S$481,18,FALSE)</f>
        <v>https://rerda.com/3063/campera-polar-americana-gris.jpg,https://rerda.com/3064/campera-polar-americana-gris.jpg,https://rerda.com/3065/campera-polar-americana-gris.jpg</v>
      </c>
      <c r="P1709" s="2">
        <f>IFERROR(VLOOKUP(B1709,[3]stock!$A$1:$B$9000,2,FALSE),"0")</f>
        <v>0</v>
      </c>
      <c r="Q1709" s="2">
        <f>VLOOKUP($A1709,[1]products_2021_10_19_12_46_45!$A$3:$S$481,11,FALSE)</f>
        <v>5</v>
      </c>
      <c r="R1709" s="2">
        <f>VLOOKUP($A1709,[1]products_2021_10_19_12_46_45!$A$3:$S$481,12,FALSE)</f>
        <v>5</v>
      </c>
      <c r="S1709" s="2">
        <f>VLOOKUP($A1709,[1]products_2021_10_19_12_46_45!$A$3:$S$481,13,FALSE)</f>
        <v>5</v>
      </c>
      <c r="T1709" s="2">
        <f>VLOOKUP($A1709,[1]products_2021_10_19_12_46_45!$A$3:$S$481,14,FALSE)</f>
        <v>0.03</v>
      </c>
      <c r="U1709" s="2"/>
      <c r="V1709" s="2"/>
      <c r="W1709" s="2"/>
      <c r="X1709" s="2"/>
      <c r="Y1709" s="2"/>
      <c r="Z1709" s="2"/>
      <c r="AA1709" s="2"/>
      <c r="AB1709" s="2"/>
      <c r="AC1709" s="2"/>
      <c r="AD1709" s="2"/>
      <c r="AE1709" s="2"/>
      <c r="AF1709" s="2"/>
      <c r="AG1709" s="2"/>
      <c r="AH1709" s="2"/>
      <c r="AI1709" s="2"/>
      <c r="AJ1709" s="2"/>
      <c r="AK1709" s="2"/>
      <c r="AL1709" s="2"/>
      <c r="AM1709" s="2"/>
      <c r="AN1709" s="2"/>
      <c r="AO1709" s="2"/>
      <c r="AP1709" s="2"/>
      <c r="AQ1709" s="2"/>
      <c r="AR1709" s="2"/>
      <c r="AS1709" s="2"/>
    </row>
    <row r="1710" spans="1:45" hidden="1" x14ac:dyDescent="0.25">
      <c r="A1710" s="2">
        <v>658</v>
      </c>
      <c r="B1710" s="2">
        <v>510185005</v>
      </c>
      <c r="C1710" s="2">
        <f>VLOOKUP($A1710,[1]products_2021_10_19_12_46_45!$A$3:$S$481,3,FALSE)</f>
        <v>5101850</v>
      </c>
      <c r="D1710" s="2" t="str">
        <f>VLOOKUP($A1710,[1]products_2021_10_19_12_46_45!$A$3:$S$481,4,FALSE)</f>
        <v>Campera Polar Americana Gris</v>
      </c>
      <c r="E1710" s="3" t="s">
        <v>50</v>
      </c>
      <c r="F1710" s="4"/>
      <c r="G1710" s="2" t="str">
        <f>VLOOKUP($A1710,[1]products_2021_10_19_12_46_45!$A$3:$S$481,16,FALSE)</f>
        <v>Campera polar de abrigo, tipo policial y táctico._x000D_
Ideal para penitenciarios, agentes de seguridad, etc.</v>
      </c>
      <c r="H1710" s="2" t="str">
        <f>IFERROR(VLOOKUP($A1710,[1]products_2021_10_19_12_46_45!$A$3:$S$481,17,FALSE),"")</f>
        <v>Bolsillos verticales con abrojo._x000D_
Insignia Argentina en hombro izquierdo._x000D_
Térmica._x000D_
Polar de alta densidad._x000D_
Super abrigada.</v>
      </c>
      <c r="I1710" s="2" t="str">
        <f>VLOOKUP($A1710,[1]products_2021_10_19_12_46_45!$A$3:$S$481,5,FALSE)</f>
        <v>Indumentaria militar</v>
      </c>
      <c r="J1710" s="2" t="str">
        <f>IFERROR(VLOOKUP($A1710,[1]products_2021_10_19_12_46_45!$A$3:$S$481,6,FALSE),"")</f>
        <v>Camperas Policiales y Seguridad Privada</v>
      </c>
      <c r="K1710" s="2" t="str">
        <f>IFERROR(VLOOKUP($A1710,[1]products_2021_10_19_12_46_45!$A$3:$S$481,7,FALSE),"")</f>
        <v/>
      </c>
      <c r="L1710" s="2" t="str">
        <f>IFERROR(VLOOKUP($A1710,[1]products_2021_10_19_12_46_45!$A$3:$S$481,8,FALSE),"")</f>
        <v/>
      </c>
      <c r="M1710" s="2" t="str">
        <f>IFERROR(VLOOKUP($A1710,[1]products_2021_10_19_12_46_45!$A$3:$S$481,9,FALSE),"")</f>
        <v>Americana, Campera, Penitenciaría, PSA, Polar, Seguridad</v>
      </c>
      <c r="N1710" s="2">
        <f>IFERROR(VLOOKUP(C1710,[2]articulo!$A$1:$D$9000,4,FALSE),"")</f>
        <v>5199.99</v>
      </c>
      <c r="O1710" s="2" t="str">
        <f>VLOOKUP($A1710,[1]products_2021_10_19_12_46_45!$A$3:$S$481,18,FALSE)</f>
        <v>https://rerda.com/3063/campera-polar-americana-gris.jpg,https://rerda.com/3064/campera-polar-americana-gris.jpg,https://rerda.com/3065/campera-polar-americana-gris.jpg</v>
      </c>
      <c r="P1710" s="2">
        <f>IFERROR(VLOOKUP(B1710,[3]stock!$A$1:$B$9000,2,FALSE),"0")</f>
        <v>4</v>
      </c>
      <c r="Q1710" s="2">
        <f>VLOOKUP($A1710,[1]products_2021_10_19_12_46_45!$A$3:$S$481,11,FALSE)</f>
        <v>5</v>
      </c>
      <c r="R1710" s="2">
        <f>VLOOKUP($A1710,[1]products_2021_10_19_12_46_45!$A$3:$S$481,12,FALSE)</f>
        <v>5</v>
      </c>
      <c r="S1710" s="2">
        <f>VLOOKUP($A1710,[1]products_2021_10_19_12_46_45!$A$3:$S$481,13,FALSE)</f>
        <v>5</v>
      </c>
      <c r="T1710" s="2">
        <f>VLOOKUP($A1710,[1]products_2021_10_19_12_46_45!$A$3:$S$481,14,FALSE)</f>
        <v>0.03</v>
      </c>
      <c r="U1710" s="2"/>
      <c r="V1710" s="2"/>
      <c r="W1710" s="2"/>
      <c r="X1710" s="2"/>
      <c r="Y1710" s="2"/>
      <c r="Z1710" s="2"/>
      <c r="AA1710" s="2"/>
      <c r="AB1710" s="2"/>
      <c r="AC1710" s="2"/>
      <c r="AD1710" s="2"/>
      <c r="AE1710" s="2"/>
      <c r="AF1710" s="2"/>
      <c r="AG1710" s="2"/>
      <c r="AH1710" s="2"/>
      <c r="AI1710" s="2"/>
      <c r="AJ1710" s="2"/>
      <c r="AK1710" s="2"/>
      <c r="AL1710" s="2"/>
      <c r="AM1710" s="2"/>
      <c r="AN1710" s="2"/>
      <c r="AO1710" s="2"/>
      <c r="AP1710" s="2"/>
      <c r="AQ1710" s="2"/>
      <c r="AR1710" s="2"/>
      <c r="AS1710" s="2"/>
    </row>
    <row r="1711" spans="1:45" hidden="1" x14ac:dyDescent="0.25">
      <c r="A1711" s="2">
        <v>658</v>
      </c>
      <c r="B1711" s="2">
        <v>510185006</v>
      </c>
      <c r="C1711" s="2">
        <f>VLOOKUP($A1711,[1]products_2021_10_19_12_46_45!$A$3:$S$481,3,FALSE)</f>
        <v>5101850</v>
      </c>
      <c r="D1711" s="2" t="str">
        <f>VLOOKUP($A1711,[1]products_2021_10_19_12_46_45!$A$3:$S$481,4,FALSE)</f>
        <v>Campera Polar Americana Gris</v>
      </c>
      <c r="E1711" s="3" t="s">
        <v>51</v>
      </c>
      <c r="F1711" s="4"/>
      <c r="G1711" s="2" t="str">
        <f>VLOOKUP($A1711,[1]products_2021_10_19_12_46_45!$A$3:$S$481,16,FALSE)</f>
        <v>Campera polar de abrigo, tipo policial y táctico._x000D_
Ideal para penitenciarios, agentes de seguridad, etc.</v>
      </c>
      <c r="H1711" s="2" t="str">
        <f>IFERROR(VLOOKUP($A1711,[1]products_2021_10_19_12_46_45!$A$3:$S$481,17,FALSE),"")</f>
        <v>Bolsillos verticales con abrojo._x000D_
Insignia Argentina en hombro izquierdo._x000D_
Térmica._x000D_
Polar de alta densidad._x000D_
Super abrigada.</v>
      </c>
      <c r="I1711" s="2" t="str">
        <f>VLOOKUP($A1711,[1]products_2021_10_19_12_46_45!$A$3:$S$481,5,FALSE)</f>
        <v>Indumentaria militar</v>
      </c>
      <c r="J1711" s="2" t="str">
        <f>IFERROR(VLOOKUP($A1711,[1]products_2021_10_19_12_46_45!$A$3:$S$481,6,FALSE),"")</f>
        <v>Camperas Policiales y Seguridad Privada</v>
      </c>
      <c r="K1711" s="2" t="str">
        <f>IFERROR(VLOOKUP($A1711,[1]products_2021_10_19_12_46_45!$A$3:$S$481,7,FALSE),"")</f>
        <v/>
      </c>
      <c r="L1711" s="2" t="str">
        <f>IFERROR(VLOOKUP($A1711,[1]products_2021_10_19_12_46_45!$A$3:$S$481,8,FALSE),"")</f>
        <v/>
      </c>
      <c r="M1711" s="2" t="str">
        <f>IFERROR(VLOOKUP($A1711,[1]products_2021_10_19_12_46_45!$A$3:$S$481,9,FALSE),"")</f>
        <v>Americana, Campera, Penitenciaría, PSA, Polar, Seguridad</v>
      </c>
      <c r="N1711" s="2">
        <f>IFERROR(VLOOKUP(C1711,[2]articulo!$A$1:$D$9000,4,FALSE),"")</f>
        <v>5199.99</v>
      </c>
      <c r="O1711" s="2" t="str">
        <f>VLOOKUP($A1711,[1]products_2021_10_19_12_46_45!$A$3:$S$481,18,FALSE)</f>
        <v>https://rerda.com/3063/campera-polar-americana-gris.jpg,https://rerda.com/3064/campera-polar-americana-gris.jpg,https://rerda.com/3065/campera-polar-americana-gris.jpg</v>
      </c>
      <c r="P1711" s="2">
        <f>IFERROR(VLOOKUP(B1711,[3]stock!$A$1:$B$9000,2,FALSE),"0")</f>
        <v>1</v>
      </c>
      <c r="Q1711" s="2">
        <f>VLOOKUP($A1711,[1]products_2021_10_19_12_46_45!$A$3:$S$481,11,FALSE)</f>
        <v>5</v>
      </c>
      <c r="R1711" s="2">
        <f>VLOOKUP($A1711,[1]products_2021_10_19_12_46_45!$A$3:$S$481,12,FALSE)</f>
        <v>5</v>
      </c>
      <c r="S1711" s="2">
        <f>VLOOKUP($A1711,[1]products_2021_10_19_12_46_45!$A$3:$S$481,13,FALSE)</f>
        <v>5</v>
      </c>
      <c r="T1711" s="2">
        <f>VLOOKUP($A1711,[1]products_2021_10_19_12_46_45!$A$3:$S$481,14,FALSE)</f>
        <v>0.03</v>
      </c>
      <c r="U1711" s="2"/>
      <c r="V1711" s="2"/>
      <c r="W1711" s="2"/>
      <c r="X1711" s="2"/>
      <c r="Y1711" s="2"/>
      <c r="Z1711" s="2"/>
      <c r="AA1711" s="2"/>
      <c r="AB1711" s="2"/>
      <c r="AC1711" s="2"/>
      <c r="AD1711" s="2"/>
      <c r="AE1711" s="2"/>
      <c r="AF1711" s="2"/>
      <c r="AG1711" s="2"/>
      <c r="AH1711" s="2"/>
      <c r="AI1711" s="2"/>
      <c r="AJ1711" s="2"/>
      <c r="AK1711" s="2"/>
      <c r="AL1711" s="2"/>
      <c r="AM1711" s="2"/>
      <c r="AN1711" s="2"/>
      <c r="AO1711" s="2"/>
      <c r="AP1711" s="2"/>
      <c r="AQ1711" s="2"/>
      <c r="AR1711" s="2"/>
      <c r="AS1711" s="2"/>
    </row>
    <row r="1712" spans="1:45" hidden="1" x14ac:dyDescent="0.25">
      <c r="A1712" s="2">
        <v>35</v>
      </c>
      <c r="B1712" s="2">
        <v>510185200</v>
      </c>
      <c r="C1712" s="2">
        <f>VLOOKUP($A1712,[1]products_2021_10_19_12_46_45!$A$3:$S$481,3,FALSE)</f>
        <v>5101852</v>
      </c>
      <c r="D1712" s="2" t="str">
        <f>VLOOKUP($A1712,[1]products_2021_10_19_12_46_45!$A$3:$S$481,4,FALSE)</f>
        <v>Garibaldina Rip Mao Azul T:2XS-2XL</v>
      </c>
      <c r="E1712" s="3" t="s">
        <v>45</v>
      </c>
      <c r="F1712" s="4"/>
      <c r="G1712" s="2" t="str">
        <f>VLOOKUP($A1712,[1]products_2021_10_19_12_46_45!$A$3:$S$481,16,FALSE)</f>
        <v>Cuello tipo mao ajustable con abrojo._x000D_
Cierres y abrojos._x000D_
Porta lapicera._x000D_
Puños regulables._x000D_
Fuelle en espalda.</v>
      </c>
      <c r="H1712" s="2" t="str">
        <f>IFERROR(VLOOKUP($A1712,[1]products_2021_10_19_12_46_45!$A$3:$S$481,17,FALSE),"")</f>
        <v>Abrojos delanteros para identificación y/o insignia._x000D_
4 Bolsillos frontales._x000D_
2 bolsillos en manga.</v>
      </c>
      <c r="I1712" s="2" t="str">
        <f>VLOOKUP($A1712,[1]products_2021_10_19_12_46_45!$A$3:$S$481,5,FALSE)</f>
        <v>Indumentaria militar</v>
      </c>
      <c r="J1712" s="2" t="str">
        <f>IFERROR(VLOOKUP($A1712,[1]products_2021_10_19_12_46_45!$A$3:$S$481,6,FALSE),"")</f>
        <v>Garibaldinas o chaquetillas</v>
      </c>
      <c r="K1712" s="2" t="str">
        <f>IFERROR(VLOOKUP($A1712,[1]products_2021_10_19_12_46_45!$A$3:$S$481,7,FALSE),"")</f>
        <v>Lisas</v>
      </c>
      <c r="L1712" s="2" t="str">
        <f>IFERROR(VLOOKUP($A1712,[1]products_2021_10_19_12_46_45!$A$3:$S$481,8,FALSE),"")</f>
        <v/>
      </c>
      <c r="M1712" s="2" t="str">
        <f>IFERROR(VLOOKUP($A1712,[1]products_2021_10_19_12_46_45!$A$3:$S$481,9,FALSE),"")</f>
        <v>Policía, Garibaldina, Rip Stop, Mao</v>
      </c>
      <c r="N1712" s="2">
        <f>IFERROR(VLOOKUP(C1712,[2]articulo!$A$1:$D$9000,4,FALSE),"")</f>
        <v>5100</v>
      </c>
      <c r="O1712" s="2" t="str">
        <f>VLOOKUP($A1712,[1]products_2021_10_19_12_46_45!$A$3:$S$481,18,FALSE)</f>
        <v>https://rerda.com/271/garibaldina-rip-mao-azul-t2xs-2xl.jpg,https://rerda.com/272/garibaldina-rip-mao-azul-t2xs-2xl.jpg,https://rerda.com/273/garibaldina-rip-mao-azul-t2xs-2xl.jpg,https://rerda.com/274/garibaldina-rip-mao-azul-t2xs-2xl.jpg,https://rerda.com/4604/garibaldina-rip-mao-azul-t2xs-2xl.jpg</v>
      </c>
      <c r="P1712" s="2">
        <f>IFERROR(VLOOKUP(B1712,[3]stock!$A$1:$B$9000,2,FALSE),"0")</f>
        <v>3</v>
      </c>
      <c r="Q1712" s="2">
        <f>VLOOKUP($A1712,[1]products_2021_10_19_12_46_45!$A$3:$S$481,11,FALSE)</f>
        <v>5</v>
      </c>
      <c r="R1712" s="2">
        <f>VLOOKUP($A1712,[1]products_2021_10_19_12_46_45!$A$3:$S$481,12,FALSE)</f>
        <v>5</v>
      </c>
      <c r="S1712" s="2">
        <f>VLOOKUP($A1712,[1]products_2021_10_19_12_46_45!$A$3:$S$481,13,FALSE)</f>
        <v>5</v>
      </c>
      <c r="T1712" s="2">
        <f>VLOOKUP($A1712,[1]products_2021_10_19_12_46_45!$A$3:$S$481,14,FALSE)</f>
        <v>0.03</v>
      </c>
      <c r="U1712" s="2"/>
      <c r="V1712" s="2"/>
      <c r="W1712" s="2"/>
      <c r="X1712" s="2"/>
      <c r="Y1712" s="2"/>
      <c r="Z1712" s="2"/>
      <c r="AA1712" s="2"/>
      <c r="AB1712" s="2"/>
      <c r="AC1712" s="2"/>
      <c r="AD1712" s="2"/>
      <c r="AE1712" s="2"/>
      <c r="AF1712" s="2"/>
      <c r="AG1712" s="2"/>
      <c r="AH1712" s="2"/>
      <c r="AI1712" s="2"/>
      <c r="AJ1712" s="2"/>
      <c r="AK1712" s="2"/>
      <c r="AL1712" s="2"/>
      <c r="AM1712" s="2"/>
      <c r="AN1712" s="2"/>
      <c r="AO1712" s="2"/>
      <c r="AP1712" s="2"/>
      <c r="AQ1712" s="2"/>
      <c r="AR1712" s="2"/>
      <c r="AS1712" s="2"/>
    </row>
    <row r="1713" spans="1:45" hidden="1" x14ac:dyDescent="0.25">
      <c r="A1713" s="2">
        <v>35</v>
      </c>
      <c r="B1713" s="2">
        <v>510185201</v>
      </c>
      <c r="C1713" s="2">
        <f>VLOOKUP($A1713,[1]products_2021_10_19_12_46_45!$A$3:$S$481,3,FALSE)</f>
        <v>5101852</v>
      </c>
      <c r="D1713" s="2" t="str">
        <f>VLOOKUP($A1713,[1]products_2021_10_19_12_46_45!$A$3:$S$481,4,FALSE)</f>
        <v>Garibaldina Rip Mao Azul T:2XS-2XL</v>
      </c>
      <c r="E1713" s="3" t="s">
        <v>46</v>
      </c>
      <c r="F1713" s="4"/>
      <c r="G1713" s="2" t="str">
        <f>VLOOKUP($A1713,[1]products_2021_10_19_12_46_45!$A$3:$S$481,16,FALSE)</f>
        <v>Cuello tipo mao ajustable con abrojo._x000D_
Cierres y abrojos._x000D_
Porta lapicera._x000D_
Puños regulables._x000D_
Fuelle en espalda.</v>
      </c>
      <c r="H1713" s="2" t="str">
        <f>IFERROR(VLOOKUP($A1713,[1]products_2021_10_19_12_46_45!$A$3:$S$481,17,FALSE),"")</f>
        <v>Abrojos delanteros para identificación y/o insignia._x000D_
4 Bolsillos frontales._x000D_
2 bolsillos en manga.</v>
      </c>
      <c r="I1713" s="2" t="str">
        <f>VLOOKUP($A1713,[1]products_2021_10_19_12_46_45!$A$3:$S$481,5,FALSE)</f>
        <v>Indumentaria militar</v>
      </c>
      <c r="J1713" s="2" t="str">
        <f>IFERROR(VLOOKUP($A1713,[1]products_2021_10_19_12_46_45!$A$3:$S$481,6,FALSE),"")</f>
        <v>Garibaldinas o chaquetillas</v>
      </c>
      <c r="K1713" s="2" t="str">
        <f>IFERROR(VLOOKUP($A1713,[1]products_2021_10_19_12_46_45!$A$3:$S$481,7,FALSE),"")</f>
        <v>Lisas</v>
      </c>
      <c r="L1713" s="2" t="str">
        <f>IFERROR(VLOOKUP($A1713,[1]products_2021_10_19_12_46_45!$A$3:$S$481,8,FALSE),"")</f>
        <v/>
      </c>
      <c r="M1713" s="2" t="str">
        <f>IFERROR(VLOOKUP($A1713,[1]products_2021_10_19_12_46_45!$A$3:$S$481,9,FALSE),"")</f>
        <v>Policía, Garibaldina, Rip Stop, Mao</v>
      </c>
      <c r="N1713" s="2">
        <f>IFERROR(VLOOKUP(C1713,[2]articulo!$A$1:$D$9000,4,FALSE),"")</f>
        <v>5100</v>
      </c>
      <c r="O1713" s="2" t="str">
        <f>VLOOKUP($A1713,[1]products_2021_10_19_12_46_45!$A$3:$S$481,18,FALSE)</f>
        <v>https://rerda.com/271/garibaldina-rip-mao-azul-t2xs-2xl.jpg,https://rerda.com/272/garibaldina-rip-mao-azul-t2xs-2xl.jpg,https://rerda.com/273/garibaldina-rip-mao-azul-t2xs-2xl.jpg,https://rerda.com/274/garibaldina-rip-mao-azul-t2xs-2xl.jpg,https://rerda.com/4604/garibaldina-rip-mao-azul-t2xs-2xl.jpg</v>
      </c>
      <c r="P1713" s="2">
        <f>IFERROR(VLOOKUP(B1713,[3]stock!$A$1:$B$9000,2,FALSE),"0")</f>
        <v>35</v>
      </c>
      <c r="Q1713" s="2">
        <f>VLOOKUP($A1713,[1]products_2021_10_19_12_46_45!$A$3:$S$481,11,FALSE)</f>
        <v>5</v>
      </c>
      <c r="R1713" s="2">
        <f>VLOOKUP($A1713,[1]products_2021_10_19_12_46_45!$A$3:$S$481,12,FALSE)</f>
        <v>5</v>
      </c>
      <c r="S1713" s="2">
        <f>VLOOKUP($A1713,[1]products_2021_10_19_12_46_45!$A$3:$S$481,13,FALSE)</f>
        <v>5</v>
      </c>
      <c r="T1713" s="2">
        <f>VLOOKUP($A1713,[1]products_2021_10_19_12_46_45!$A$3:$S$481,14,FALSE)</f>
        <v>0.03</v>
      </c>
      <c r="U1713" s="2"/>
      <c r="V1713" s="2"/>
      <c r="W1713" s="2"/>
      <c r="X1713" s="2"/>
      <c r="Y1713" s="2"/>
      <c r="Z1713" s="2"/>
      <c r="AA1713" s="2"/>
      <c r="AB1713" s="2"/>
      <c r="AC1713" s="2"/>
      <c r="AD1713" s="2"/>
      <c r="AE1713" s="2"/>
      <c r="AF1713" s="2"/>
      <c r="AG1713" s="2"/>
      <c r="AH1713" s="2"/>
      <c r="AI1713" s="2"/>
      <c r="AJ1713" s="2"/>
      <c r="AK1713" s="2"/>
      <c r="AL1713" s="2"/>
      <c r="AM1713" s="2"/>
      <c r="AN1713" s="2"/>
      <c r="AO1713" s="2"/>
      <c r="AP1713" s="2"/>
      <c r="AQ1713" s="2"/>
      <c r="AR1713" s="2"/>
      <c r="AS1713" s="2"/>
    </row>
    <row r="1714" spans="1:45" hidden="1" x14ac:dyDescent="0.25">
      <c r="A1714" s="2">
        <v>35</v>
      </c>
      <c r="B1714" s="2">
        <v>510185202</v>
      </c>
      <c r="C1714" s="2">
        <f>VLOOKUP($A1714,[1]products_2021_10_19_12_46_45!$A$3:$S$481,3,FALSE)</f>
        <v>5101852</v>
      </c>
      <c r="D1714" s="2" t="str">
        <f>VLOOKUP($A1714,[1]products_2021_10_19_12_46_45!$A$3:$S$481,4,FALSE)</f>
        <v>Garibaldina Rip Mao Azul T:2XS-2XL</v>
      </c>
      <c r="E1714" s="3" t="s">
        <v>47</v>
      </c>
      <c r="F1714" s="4"/>
      <c r="G1714" s="2" t="str">
        <f>VLOOKUP($A1714,[1]products_2021_10_19_12_46_45!$A$3:$S$481,16,FALSE)</f>
        <v>Cuello tipo mao ajustable con abrojo._x000D_
Cierres y abrojos._x000D_
Porta lapicera._x000D_
Puños regulables._x000D_
Fuelle en espalda.</v>
      </c>
      <c r="H1714" s="2" t="str">
        <f>IFERROR(VLOOKUP($A1714,[1]products_2021_10_19_12_46_45!$A$3:$S$481,17,FALSE),"")</f>
        <v>Abrojos delanteros para identificación y/o insignia._x000D_
4 Bolsillos frontales._x000D_
2 bolsillos en manga.</v>
      </c>
      <c r="I1714" s="2" t="str">
        <f>VLOOKUP($A1714,[1]products_2021_10_19_12_46_45!$A$3:$S$481,5,FALSE)</f>
        <v>Indumentaria militar</v>
      </c>
      <c r="J1714" s="2" t="str">
        <f>IFERROR(VLOOKUP($A1714,[1]products_2021_10_19_12_46_45!$A$3:$S$481,6,FALSE),"")</f>
        <v>Garibaldinas o chaquetillas</v>
      </c>
      <c r="K1714" s="2" t="str">
        <f>IFERROR(VLOOKUP($A1714,[1]products_2021_10_19_12_46_45!$A$3:$S$481,7,FALSE),"")</f>
        <v>Lisas</v>
      </c>
      <c r="L1714" s="2" t="str">
        <f>IFERROR(VLOOKUP($A1714,[1]products_2021_10_19_12_46_45!$A$3:$S$481,8,FALSE),"")</f>
        <v/>
      </c>
      <c r="M1714" s="2" t="str">
        <f>IFERROR(VLOOKUP($A1714,[1]products_2021_10_19_12_46_45!$A$3:$S$481,9,FALSE),"")</f>
        <v>Policía, Garibaldina, Rip Stop, Mao</v>
      </c>
      <c r="N1714" s="2">
        <f>IFERROR(VLOOKUP(C1714,[2]articulo!$A$1:$D$9000,4,FALSE),"")</f>
        <v>5100</v>
      </c>
      <c r="O1714" s="2" t="str">
        <f>VLOOKUP($A1714,[1]products_2021_10_19_12_46_45!$A$3:$S$481,18,FALSE)</f>
        <v>https://rerda.com/271/garibaldina-rip-mao-azul-t2xs-2xl.jpg,https://rerda.com/272/garibaldina-rip-mao-azul-t2xs-2xl.jpg,https://rerda.com/273/garibaldina-rip-mao-azul-t2xs-2xl.jpg,https://rerda.com/274/garibaldina-rip-mao-azul-t2xs-2xl.jpg,https://rerda.com/4604/garibaldina-rip-mao-azul-t2xs-2xl.jpg</v>
      </c>
      <c r="P1714" s="2">
        <f>IFERROR(VLOOKUP(B1714,[3]stock!$A$1:$B$9000,2,FALSE),"0")</f>
        <v>54</v>
      </c>
      <c r="Q1714" s="2">
        <f>VLOOKUP($A1714,[1]products_2021_10_19_12_46_45!$A$3:$S$481,11,FALSE)</f>
        <v>5</v>
      </c>
      <c r="R1714" s="2">
        <f>VLOOKUP($A1714,[1]products_2021_10_19_12_46_45!$A$3:$S$481,12,FALSE)</f>
        <v>5</v>
      </c>
      <c r="S1714" s="2">
        <f>VLOOKUP($A1714,[1]products_2021_10_19_12_46_45!$A$3:$S$481,13,FALSE)</f>
        <v>5</v>
      </c>
      <c r="T1714" s="2">
        <f>VLOOKUP($A1714,[1]products_2021_10_19_12_46_45!$A$3:$S$481,14,FALSE)</f>
        <v>0.03</v>
      </c>
      <c r="U1714" s="2"/>
      <c r="V1714" s="2"/>
      <c r="W1714" s="2"/>
      <c r="X1714" s="2"/>
      <c r="Y1714" s="2"/>
      <c r="Z1714" s="2"/>
      <c r="AA1714" s="2"/>
      <c r="AB1714" s="2"/>
      <c r="AC1714" s="2"/>
      <c r="AD1714" s="2"/>
      <c r="AE1714" s="2"/>
      <c r="AF1714" s="2"/>
      <c r="AG1714" s="2"/>
      <c r="AH1714" s="2"/>
      <c r="AI1714" s="2"/>
      <c r="AJ1714" s="2"/>
      <c r="AK1714" s="2"/>
      <c r="AL1714" s="2"/>
      <c r="AM1714" s="2"/>
      <c r="AN1714" s="2"/>
      <c r="AO1714" s="2"/>
      <c r="AP1714" s="2"/>
      <c r="AQ1714" s="2"/>
      <c r="AR1714" s="2"/>
      <c r="AS1714" s="2"/>
    </row>
    <row r="1715" spans="1:45" hidden="1" x14ac:dyDescent="0.25">
      <c r="A1715" s="2">
        <v>35</v>
      </c>
      <c r="B1715" s="2">
        <v>510185203</v>
      </c>
      <c r="C1715" s="2">
        <f>VLOOKUP($A1715,[1]products_2021_10_19_12_46_45!$A$3:$S$481,3,FALSE)</f>
        <v>5101852</v>
      </c>
      <c r="D1715" s="2" t="str">
        <f>VLOOKUP($A1715,[1]products_2021_10_19_12_46_45!$A$3:$S$481,4,FALSE)</f>
        <v>Garibaldina Rip Mao Azul T:2XS-2XL</v>
      </c>
      <c r="E1715" s="3" t="s">
        <v>48</v>
      </c>
      <c r="F1715" s="4"/>
      <c r="G1715" s="2" t="str">
        <f>VLOOKUP($A1715,[1]products_2021_10_19_12_46_45!$A$3:$S$481,16,FALSE)</f>
        <v>Cuello tipo mao ajustable con abrojo._x000D_
Cierres y abrojos._x000D_
Porta lapicera._x000D_
Puños regulables._x000D_
Fuelle en espalda.</v>
      </c>
      <c r="H1715" s="2" t="str">
        <f>IFERROR(VLOOKUP($A1715,[1]products_2021_10_19_12_46_45!$A$3:$S$481,17,FALSE),"")</f>
        <v>Abrojos delanteros para identificación y/o insignia._x000D_
4 Bolsillos frontales._x000D_
2 bolsillos en manga.</v>
      </c>
      <c r="I1715" s="2" t="str">
        <f>VLOOKUP($A1715,[1]products_2021_10_19_12_46_45!$A$3:$S$481,5,FALSE)</f>
        <v>Indumentaria militar</v>
      </c>
      <c r="J1715" s="2" t="str">
        <f>IFERROR(VLOOKUP($A1715,[1]products_2021_10_19_12_46_45!$A$3:$S$481,6,FALSE),"")</f>
        <v>Garibaldinas o chaquetillas</v>
      </c>
      <c r="K1715" s="2" t="str">
        <f>IFERROR(VLOOKUP($A1715,[1]products_2021_10_19_12_46_45!$A$3:$S$481,7,FALSE),"")</f>
        <v>Lisas</v>
      </c>
      <c r="L1715" s="2" t="str">
        <f>IFERROR(VLOOKUP($A1715,[1]products_2021_10_19_12_46_45!$A$3:$S$481,8,FALSE),"")</f>
        <v/>
      </c>
      <c r="M1715" s="2" t="str">
        <f>IFERROR(VLOOKUP($A1715,[1]products_2021_10_19_12_46_45!$A$3:$S$481,9,FALSE),"")</f>
        <v>Policía, Garibaldina, Rip Stop, Mao</v>
      </c>
      <c r="N1715" s="2">
        <f>IFERROR(VLOOKUP(C1715,[2]articulo!$A$1:$D$9000,4,FALSE),"")</f>
        <v>5100</v>
      </c>
      <c r="O1715" s="2" t="str">
        <f>VLOOKUP($A1715,[1]products_2021_10_19_12_46_45!$A$3:$S$481,18,FALSE)</f>
        <v>https://rerda.com/271/garibaldina-rip-mao-azul-t2xs-2xl.jpg,https://rerda.com/272/garibaldina-rip-mao-azul-t2xs-2xl.jpg,https://rerda.com/273/garibaldina-rip-mao-azul-t2xs-2xl.jpg,https://rerda.com/274/garibaldina-rip-mao-azul-t2xs-2xl.jpg,https://rerda.com/4604/garibaldina-rip-mao-azul-t2xs-2xl.jpg</v>
      </c>
      <c r="P1715" s="2">
        <f>IFERROR(VLOOKUP(B1715,[3]stock!$A$1:$B$9000,2,FALSE),"0")</f>
        <v>19</v>
      </c>
      <c r="Q1715" s="2">
        <f>VLOOKUP($A1715,[1]products_2021_10_19_12_46_45!$A$3:$S$481,11,FALSE)</f>
        <v>5</v>
      </c>
      <c r="R1715" s="2">
        <f>VLOOKUP($A1715,[1]products_2021_10_19_12_46_45!$A$3:$S$481,12,FALSE)</f>
        <v>5</v>
      </c>
      <c r="S1715" s="2">
        <f>VLOOKUP($A1715,[1]products_2021_10_19_12_46_45!$A$3:$S$481,13,FALSE)</f>
        <v>5</v>
      </c>
      <c r="T1715" s="2">
        <f>VLOOKUP($A1715,[1]products_2021_10_19_12_46_45!$A$3:$S$481,14,FALSE)</f>
        <v>0.03</v>
      </c>
      <c r="U1715" s="2"/>
      <c r="V1715" s="2"/>
      <c r="W1715" s="2"/>
      <c r="X1715" s="2"/>
      <c r="Y1715" s="2"/>
      <c r="Z1715" s="2"/>
      <c r="AA1715" s="2"/>
      <c r="AB1715" s="2"/>
      <c r="AC1715" s="2"/>
      <c r="AD1715" s="2"/>
      <c r="AE1715" s="2"/>
      <c r="AF1715" s="2"/>
      <c r="AG1715" s="2"/>
      <c r="AH1715" s="2"/>
      <c r="AI1715" s="2"/>
      <c r="AJ1715" s="2"/>
      <c r="AK1715" s="2"/>
      <c r="AL1715" s="2"/>
      <c r="AM1715" s="2"/>
      <c r="AN1715" s="2"/>
      <c r="AO1715" s="2"/>
      <c r="AP1715" s="2"/>
      <c r="AQ1715" s="2"/>
      <c r="AR1715" s="2"/>
      <c r="AS1715" s="2"/>
    </row>
    <row r="1716" spans="1:45" hidden="1" x14ac:dyDescent="0.25">
      <c r="A1716" s="2">
        <v>35</v>
      </c>
      <c r="B1716" s="2">
        <v>510185204</v>
      </c>
      <c r="C1716" s="2">
        <f>VLOOKUP($A1716,[1]products_2021_10_19_12_46_45!$A$3:$S$481,3,FALSE)</f>
        <v>5101852</v>
      </c>
      <c r="D1716" s="2" t="str">
        <f>VLOOKUP($A1716,[1]products_2021_10_19_12_46_45!$A$3:$S$481,4,FALSE)</f>
        <v>Garibaldina Rip Mao Azul T:2XS-2XL</v>
      </c>
      <c r="E1716" s="3" t="s">
        <v>49</v>
      </c>
      <c r="F1716" s="4"/>
      <c r="G1716" s="2" t="str">
        <f>VLOOKUP($A1716,[1]products_2021_10_19_12_46_45!$A$3:$S$481,16,FALSE)</f>
        <v>Cuello tipo mao ajustable con abrojo._x000D_
Cierres y abrojos._x000D_
Porta lapicera._x000D_
Puños regulables._x000D_
Fuelle en espalda.</v>
      </c>
      <c r="H1716" s="2" t="str">
        <f>IFERROR(VLOOKUP($A1716,[1]products_2021_10_19_12_46_45!$A$3:$S$481,17,FALSE),"")</f>
        <v>Abrojos delanteros para identificación y/o insignia._x000D_
4 Bolsillos frontales._x000D_
2 bolsillos en manga.</v>
      </c>
      <c r="I1716" s="2" t="str">
        <f>VLOOKUP($A1716,[1]products_2021_10_19_12_46_45!$A$3:$S$481,5,FALSE)</f>
        <v>Indumentaria militar</v>
      </c>
      <c r="J1716" s="2" t="str">
        <f>IFERROR(VLOOKUP($A1716,[1]products_2021_10_19_12_46_45!$A$3:$S$481,6,FALSE),"")</f>
        <v>Garibaldinas o chaquetillas</v>
      </c>
      <c r="K1716" s="2" t="str">
        <f>IFERROR(VLOOKUP($A1716,[1]products_2021_10_19_12_46_45!$A$3:$S$481,7,FALSE),"")</f>
        <v>Lisas</v>
      </c>
      <c r="L1716" s="2" t="str">
        <f>IFERROR(VLOOKUP($A1716,[1]products_2021_10_19_12_46_45!$A$3:$S$481,8,FALSE),"")</f>
        <v/>
      </c>
      <c r="M1716" s="2" t="str">
        <f>IFERROR(VLOOKUP($A1716,[1]products_2021_10_19_12_46_45!$A$3:$S$481,9,FALSE),"")</f>
        <v>Policía, Garibaldina, Rip Stop, Mao</v>
      </c>
      <c r="N1716" s="2">
        <f>IFERROR(VLOOKUP(C1716,[2]articulo!$A$1:$D$9000,4,FALSE),"")</f>
        <v>5100</v>
      </c>
      <c r="O1716" s="2" t="str">
        <f>VLOOKUP($A1716,[1]products_2021_10_19_12_46_45!$A$3:$S$481,18,FALSE)</f>
        <v>https://rerda.com/271/garibaldina-rip-mao-azul-t2xs-2xl.jpg,https://rerda.com/272/garibaldina-rip-mao-azul-t2xs-2xl.jpg,https://rerda.com/273/garibaldina-rip-mao-azul-t2xs-2xl.jpg,https://rerda.com/274/garibaldina-rip-mao-azul-t2xs-2xl.jpg,https://rerda.com/4604/garibaldina-rip-mao-azul-t2xs-2xl.jpg</v>
      </c>
      <c r="P1716" s="2">
        <f>IFERROR(VLOOKUP(B1716,[3]stock!$A$1:$B$9000,2,FALSE),"0")</f>
        <v>42</v>
      </c>
      <c r="Q1716" s="2">
        <f>VLOOKUP($A1716,[1]products_2021_10_19_12_46_45!$A$3:$S$481,11,FALSE)</f>
        <v>5</v>
      </c>
      <c r="R1716" s="2">
        <f>VLOOKUP($A1716,[1]products_2021_10_19_12_46_45!$A$3:$S$481,12,FALSE)</f>
        <v>5</v>
      </c>
      <c r="S1716" s="2">
        <f>VLOOKUP($A1716,[1]products_2021_10_19_12_46_45!$A$3:$S$481,13,FALSE)</f>
        <v>5</v>
      </c>
      <c r="T1716" s="2">
        <f>VLOOKUP($A1716,[1]products_2021_10_19_12_46_45!$A$3:$S$481,14,FALSE)</f>
        <v>0.03</v>
      </c>
      <c r="U1716" s="2"/>
      <c r="V1716" s="2"/>
      <c r="W1716" s="2"/>
      <c r="X1716" s="2"/>
      <c r="Y1716" s="2"/>
      <c r="Z1716" s="2"/>
      <c r="AA1716" s="2"/>
      <c r="AB1716" s="2"/>
      <c r="AC1716" s="2"/>
      <c r="AD1716" s="2"/>
      <c r="AE1716" s="2"/>
      <c r="AF1716" s="2"/>
      <c r="AG1716" s="2"/>
      <c r="AH1716" s="2"/>
      <c r="AI1716" s="2"/>
      <c r="AJ1716" s="2"/>
      <c r="AK1716" s="2"/>
      <c r="AL1716" s="2"/>
      <c r="AM1716" s="2"/>
      <c r="AN1716" s="2"/>
      <c r="AO1716" s="2"/>
      <c r="AP1716" s="2"/>
      <c r="AQ1716" s="2"/>
      <c r="AR1716" s="2"/>
      <c r="AS1716" s="2"/>
    </row>
    <row r="1717" spans="1:45" hidden="1" x14ac:dyDescent="0.25">
      <c r="A1717" s="2">
        <v>35</v>
      </c>
      <c r="B1717" s="2">
        <v>510185205</v>
      </c>
      <c r="C1717" s="2">
        <f>VLOOKUP($A1717,[1]products_2021_10_19_12_46_45!$A$3:$S$481,3,FALSE)</f>
        <v>5101852</v>
      </c>
      <c r="D1717" s="2" t="str">
        <f>VLOOKUP($A1717,[1]products_2021_10_19_12_46_45!$A$3:$S$481,4,FALSE)</f>
        <v>Garibaldina Rip Mao Azul T:2XS-2XL</v>
      </c>
      <c r="E1717" s="3" t="s">
        <v>50</v>
      </c>
      <c r="F1717" s="4"/>
      <c r="G1717" s="2" t="str">
        <f>VLOOKUP($A1717,[1]products_2021_10_19_12_46_45!$A$3:$S$481,16,FALSE)</f>
        <v>Cuello tipo mao ajustable con abrojo._x000D_
Cierres y abrojos._x000D_
Porta lapicera._x000D_
Puños regulables._x000D_
Fuelle en espalda.</v>
      </c>
      <c r="H1717" s="2" t="str">
        <f>IFERROR(VLOOKUP($A1717,[1]products_2021_10_19_12_46_45!$A$3:$S$481,17,FALSE),"")</f>
        <v>Abrojos delanteros para identificación y/o insignia._x000D_
4 Bolsillos frontales._x000D_
2 bolsillos en manga.</v>
      </c>
      <c r="I1717" s="2" t="str">
        <f>VLOOKUP($A1717,[1]products_2021_10_19_12_46_45!$A$3:$S$481,5,FALSE)</f>
        <v>Indumentaria militar</v>
      </c>
      <c r="J1717" s="2" t="str">
        <f>IFERROR(VLOOKUP($A1717,[1]products_2021_10_19_12_46_45!$A$3:$S$481,6,FALSE),"")</f>
        <v>Garibaldinas o chaquetillas</v>
      </c>
      <c r="K1717" s="2" t="str">
        <f>IFERROR(VLOOKUP($A1717,[1]products_2021_10_19_12_46_45!$A$3:$S$481,7,FALSE),"")</f>
        <v>Lisas</v>
      </c>
      <c r="L1717" s="2" t="str">
        <f>IFERROR(VLOOKUP($A1717,[1]products_2021_10_19_12_46_45!$A$3:$S$481,8,FALSE),"")</f>
        <v/>
      </c>
      <c r="M1717" s="2" t="str">
        <f>IFERROR(VLOOKUP($A1717,[1]products_2021_10_19_12_46_45!$A$3:$S$481,9,FALSE),"")</f>
        <v>Policía, Garibaldina, Rip Stop, Mao</v>
      </c>
      <c r="N1717" s="2">
        <f>IFERROR(VLOOKUP(C1717,[2]articulo!$A$1:$D$9000,4,FALSE),"")</f>
        <v>5100</v>
      </c>
      <c r="O1717" s="2" t="str">
        <f>VLOOKUP($A1717,[1]products_2021_10_19_12_46_45!$A$3:$S$481,18,FALSE)</f>
        <v>https://rerda.com/271/garibaldina-rip-mao-azul-t2xs-2xl.jpg,https://rerda.com/272/garibaldina-rip-mao-azul-t2xs-2xl.jpg,https://rerda.com/273/garibaldina-rip-mao-azul-t2xs-2xl.jpg,https://rerda.com/274/garibaldina-rip-mao-azul-t2xs-2xl.jpg,https://rerda.com/4604/garibaldina-rip-mao-azul-t2xs-2xl.jpg</v>
      </c>
      <c r="P1717" s="2">
        <f>IFERROR(VLOOKUP(B1717,[3]stock!$A$1:$B$9000,2,FALSE),"0")</f>
        <v>65</v>
      </c>
      <c r="Q1717" s="2">
        <f>VLOOKUP($A1717,[1]products_2021_10_19_12_46_45!$A$3:$S$481,11,FALSE)</f>
        <v>5</v>
      </c>
      <c r="R1717" s="2">
        <f>VLOOKUP($A1717,[1]products_2021_10_19_12_46_45!$A$3:$S$481,12,FALSE)</f>
        <v>5</v>
      </c>
      <c r="S1717" s="2">
        <f>VLOOKUP($A1717,[1]products_2021_10_19_12_46_45!$A$3:$S$481,13,FALSE)</f>
        <v>5</v>
      </c>
      <c r="T1717" s="2">
        <f>VLOOKUP($A1717,[1]products_2021_10_19_12_46_45!$A$3:$S$481,14,FALSE)</f>
        <v>0.03</v>
      </c>
      <c r="U1717" s="2"/>
      <c r="V1717" s="2"/>
      <c r="W1717" s="2"/>
      <c r="X1717" s="2"/>
      <c r="Y1717" s="2"/>
      <c r="Z1717" s="2"/>
      <c r="AA1717" s="2"/>
      <c r="AB1717" s="2"/>
      <c r="AC1717" s="2"/>
      <c r="AD1717" s="2"/>
      <c r="AE1717" s="2"/>
      <c r="AF1717" s="2"/>
      <c r="AG1717" s="2"/>
      <c r="AH1717" s="2"/>
      <c r="AI1717" s="2"/>
      <c r="AJ1717" s="2"/>
      <c r="AK1717" s="2"/>
      <c r="AL1717" s="2"/>
      <c r="AM1717" s="2"/>
      <c r="AN1717" s="2"/>
      <c r="AO1717" s="2"/>
      <c r="AP1717" s="2"/>
      <c r="AQ1717" s="2"/>
      <c r="AR1717" s="2"/>
      <c r="AS1717" s="2"/>
    </row>
    <row r="1718" spans="1:45" hidden="1" x14ac:dyDescent="0.25">
      <c r="A1718" s="2">
        <v>35</v>
      </c>
      <c r="B1718" s="2">
        <v>510185206</v>
      </c>
      <c r="C1718" s="2">
        <f>VLOOKUP($A1718,[1]products_2021_10_19_12_46_45!$A$3:$S$481,3,FALSE)</f>
        <v>5101852</v>
      </c>
      <c r="D1718" s="2" t="str">
        <f>VLOOKUP($A1718,[1]products_2021_10_19_12_46_45!$A$3:$S$481,4,FALSE)</f>
        <v>Garibaldina Rip Mao Azul T:2XS-2XL</v>
      </c>
      <c r="E1718" s="3" t="s">
        <v>51</v>
      </c>
      <c r="F1718" s="4"/>
      <c r="G1718" s="2" t="str">
        <f>VLOOKUP($A1718,[1]products_2021_10_19_12_46_45!$A$3:$S$481,16,FALSE)</f>
        <v>Cuello tipo mao ajustable con abrojo._x000D_
Cierres y abrojos._x000D_
Porta lapicera._x000D_
Puños regulables._x000D_
Fuelle en espalda.</v>
      </c>
      <c r="H1718" s="2" t="str">
        <f>IFERROR(VLOOKUP($A1718,[1]products_2021_10_19_12_46_45!$A$3:$S$481,17,FALSE),"")</f>
        <v>Abrojos delanteros para identificación y/o insignia._x000D_
4 Bolsillos frontales._x000D_
2 bolsillos en manga.</v>
      </c>
      <c r="I1718" s="2" t="str">
        <f>VLOOKUP($A1718,[1]products_2021_10_19_12_46_45!$A$3:$S$481,5,FALSE)</f>
        <v>Indumentaria militar</v>
      </c>
      <c r="J1718" s="2" t="str">
        <f>IFERROR(VLOOKUP($A1718,[1]products_2021_10_19_12_46_45!$A$3:$S$481,6,FALSE),"")</f>
        <v>Garibaldinas o chaquetillas</v>
      </c>
      <c r="K1718" s="2" t="str">
        <f>IFERROR(VLOOKUP($A1718,[1]products_2021_10_19_12_46_45!$A$3:$S$481,7,FALSE),"")</f>
        <v>Lisas</v>
      </c>
      <c r="L1718" s="2" t="str">
        <f>IFERROR(VLOOKUP($A1718,[1]products_2021_10_19_12_46_45!$A$3:$S$481,8,FALSE),"")</f>
        <v/>
      </c>
      <c r="M1718" s="2" t="str">
        <f>IFERROR(VLOOKUP($A1718,[1]products_2021_10_19_12_46_45!$A$3:$S$481,9,FALSE),"")</f>
        <v>Policía, Garibaldina, Rip Stop, Mao</v>
      </c>
      <c r="N1718" s="2">
        <f>IFERROR(VLOOKUP(C1718,[2]articulo!$A$1:$D$9000,4,FALSE),"")</f>
        <v>5100</v>
      </c>
      <c r="O1718" s="2" t="str">
        <f>VLOOKUP($A1718,[1]products_2021_10_19_12_46_45!$A$3:$S$481,18,FALSE)</f>
        <v>https://rerda.com/271/garibaldina-rip-mao-azul-t2xs-2xl.jpg,https://rerda.com/272/garibaldina-rip-mao-azul-t2xs-2xl.jpg,https://rerda.com/273/garibaldina-rip-mao-azul-t2xs-2xl.jpg,https://rerda.com/274/garibaldina-rip-mao-azul-t2xs-2xl.jpg,https://rerda.com/4604/garibaldina-rip-mao-azul-t2xs-2xl.jpg</v>
      </c>
      <c r="P1718" s="2">
        <f>IFERROR(VLOOKUP(B1718,[3]stock!$A$1:$B$9000,2,FALSE),"0")</f>
        <v>64</v>
      </c>
      <c r="Q1718" s="2">
        <f>VLOOKUP($A1718,[1]products_2021_10_19_12_46_45!$A$3:$S$481,11,FALSE)</f>
        <v>5</v>
      </c>
      <c r="R1718" s="2">
        <f>VLOOKUP($A1718,[1]products_2021_10_19_12_46_45!$A$3:$S$481,12,FALSE)</f>
        <v>5</v>
      </c>
      <c r="S1718" s="2">
        <f>VLOOKUP($A1718,[1]products_2021_10_19_12_46_45!$A$3:$S$481,13,FALSE)</f>
        <v>5</v>
      </c>
      <c r="T1718" s="2">
        <f>VLOOKUP($A1718,[1]products_2021_10_19_12_46_45!$A$3:$S$481,14,FALSE)</f>
        <v>0.03</v>
      </c>
      <c r="U1718" s="2"/>
      <c r="V1718" s="2"/>
      <c r="W1718" s="2"/>
      <c r="X1718" s="2"/>
      <c r="Y1718" s="2"/>
      <c r="Z1718" s="2"/>
      <c r="AA1718" s="2"/>
      <c r="AB1718" s="2"/>
      <c r="AC1718" s="2"/>
      <c r="AD1718" s="2"/>
      <c r="AE1718" s="2"/>
      <c r="AF1718" s="2"/>
      <c r="AG1718" s="2"/>
      <c r="AH1718" s="2"/>
      <c r="AI1718" s="2"/>
      <c r="AJ1718" s="2"/>
      <c r="AK1718" s="2"/>
      <c r="AL1718" s="2"/>
      <c r="AM1718" s="2"/>
      <c r="AN1718" s="2"/>
      <c r="AO1718" s="2"/>
      <c r="AP1718" s="2"/>
      <c r="AQ1718" s="2"/>
      <c r="AR1718" s="2"/>
      <c r="AS1718" s="2"/>
    </row>
    <row r="1719" spans="1:45" hidden="1" x14ac:dyDescent="0.25">
      <c r="A1719" s="2">
        <v>35</v>
      </c>
      <c r="B1719" s="2">
        <v>510185210</v>
      </c>
      <c r="C1719" s="2">
        <f>VLOOKUP($A1719,[1]products_2021_10_19_12_46_45!$A$3:$S$481,3,FALSE)</f>
        <v>5101852</v>
      </c>
      <c r="D1719" s="2" t="str">
        <f>VLOOKUP($A1719,[1]products_2021_10_19_12_46_45!$A$3:$S$481,4,FALSE)</f>
        <v>Garibaldina Rip Mao Azul T:2XS-2XL</v>
      </c>
      <c r="E1719" s="3" t="s">
        <v>60</v>
      </c>
      <c r="F1719" s="4"/>
      <c r="G1719" s="2" t="str">
        <f>VLOOKUP($A1719,[1]products_2021_10_19_12_46_45!$A$3:$S$481,16,FALSE)</f>
        <v>Cuello tipo mao ajustable con abrojo._x000D_
Cierres y abrojos._x000D_
Porta lapicera._x000D_
Puños regulables._x000D_
Fuelle en espalda.</v>
      </c>
      <c r="H1719" s="2" t="str">
        <f>IFERROR(VLOOKUP($A1719,[1]products_2021_10_19_12_46_45!$A$3:$S$481,17,FALSE),"")</f>
        <v>Abrojos delanteros para identificación y/o insignia._x000D_
4 Bolsillos frontales._x000D_
2 bolsillos en manga.</v>
      </c>
      <c r="I1719" s="2" t="str">
        <f>VLOOKUP($A1719,[1]products_2021_10_19_12_46_45!$A$3:$S$481,5,FALSE)</f>
        <v>Indumentaria militar</v>
      </c>
      <c r="J1719" s="2" t="str">
        <f>IFERROR(VLOOKUP($A1719,[1]products_2021_10_19_12_46_45!$A$3:$S$481,6,FALSE),"")</f>
        <v>Garibaldinas o chaquetillas</v>
      </c>
      <c r="K1719" s="2" t="str">
        <f>IFERROR(VLOOKUP($A1719,[1]products_2021_10_19_12_46_45!$A$3:$S$481,7,FALSE),"")</f>
        <v>Lisas</v>
      </c>
      <c r="L1719" s="2" t="str">
        <f>IFERROR(VLOOKUP($A1719,[1]products_2021_10_19_12_46_45!$A$3:$S$481,8,FALSE),"")</f>
        <v/>
      </c>
      <c r="M1719" s="2" t="str">
        <f>IFERROR(VLOOKUP($A1719,[1]products_2021_10_19_12_46_45!$A$3:$S$481,9,FALSE),"")</f>
        <v>Policía, Garibaldina, Rip Stop, Mao</v>
      </c>
      <c r="N1719" s="2">
        <f>IFERROR(VLOOKUP(C1719,[2]articulo!$A$1:$D$9000,4,FALSE),"")</f>
        <v>5100</v>
      </c>
      <c r="O1719" s="2" t="str">
        <f>VLOOKUP($A1719,[1]products_2021_10_19_12_46_45!$A$3:$S$481,18,FALSE)</f>
        <v>https://rerda.com/271/garibaldina-rip-mao-azul-t2xs-2xl.jpg,https://rerda.com/272/garibaldina-rip-mao-azul-t2xs-2xl.jpg,https://rerda.com/273/garibaldina-rip-mao-azul-t2xs-2xl.jpg,https://rerda.com/274/garibaldina-rip-mao-azul-t2xs-2xl.jpg,https://rerda.com/4604/garibaldina-rip-mao-azul-t2xs-2xl.jpg</v>
      </c>
      <c r="P1719" s="2">
        <f>IFERROR(VLOOKUP(B1719,[3]stock!$A$1:$B$9000,2,FALSE),"0")</f>
        <v>0</v>
      </c>
      <c r="Q1719" s="2">
        <f>VLOOKUP($A1719,[1]products_2021_10_19_12_46_45!$A$3:$S$481,11,FALSE)</f>
        <v>5</v>
      </c>
      <c r="R1719" s="2">
        <f>VLOOKUP($A1719,[1]products_2021_10_19_12_46_45!$A$3:$S$481,12,FALSE)</f>
        <v>5</v>
      </c>
      <c r="S1719" s="2">
        <f>VLOOKUP($A1719,[1]products_2021_10_19_12_46_45!$A$3:$S$481,13,FALSE)</f>
        <v>5</v>
      </c>
      <c r="T1719" s="2">
        <f>VLOOKUP($A1719,[1]products_2021_10_19_12_46_45!$A$3:$S$481,14,FALSE)</f>
        <v>0.03</v>
      </c>
      <c r="U1719" s="2"/>
      <c r="V1719" s="2"/>
      <c r="W1719" s="2"/>
      <c r="X1719" s="2"/>
      <c r="Y1719" s="2"/>
      <c r="Z1719" s="2"/>
      <c r="AA1719" s="2"/>
      <c r="AB1719" s="2"/>
      <c r="AC1719" s="2"/>
      <c r="AD1719" s="2"/>
      <c r="AE1719" s="2"/>
      <c r="AF1719" s="2"/>
      <c r="AG1719" s="2"/>
      <c r="AH1719" s="2"/>
      <c r="AI1719" s="2"/>
      <c r="AJ1719" s="2"/>
      <c r="AK1719" s="2"/>
      <c r="AL1719" s="2"/>
      <c r="AM1719" s="2"/>
      <c r="AN1719" s="2"/>
      <c r="AO1719" s="2"/>
      <c r="AP1719" s="2"/>
      <c r="AQ1719" s="2"/>
      <c r="AR1719" s="2"/>
      <c r="AS1719" s="2"/>
    </row>
    <row r="1720" spans="1:45" hidden="1" x14ac:dyDescent="0.25">
      <c r="A1720" s="2">
        <v>548</v>
      </c>
      <c r="B1720" s="2">
        <v>510185307</v>
      </c>
      <c r="C1720" s="2">
        <f>VLOOKUP($A1720,[1]products_2021_10_19_12_46_45!$A$3:$S$481,3,FALSE)</f>
        <v>5101853</v>
      </c>
      <c r="D1720" s="2" t="str">
        <f>VLOOKUP($A1720,[1]products_2021_10_19_12_46_45!$A$3:$S$481,4,FALSE)</f>
        <v>Garibaldina Rip Mao Azul T:3XL-5XL</v>
      </c>
      <c r="E1720" s="3" t="s">
        <v>57</v>
      </c>
      <c r="F1720" s="4"/>
      <c r="G1720" s="2" t="str">
        <f>VLOOKUP($A1720,[1]products_2021_10_19_12_46_45!$A$3:$S$481,16,FALSE)</f>
        <v>Cuello tipo mao ajustable con abrojo._x000D_
Cierres y abrojos._x000D_
Porta lapicera._x000D_
Puños regulables._x000D_
Fuelle en espalda.</v>
      </c>
      <c r="H1720" s="2" t="str">
        <f>IFERROR(VLOOKUP($A1720,[1]products_2021_10_19_12_46_45!$A$3:$S$481,17,FALSE),"")</f>
        <v>Abrojos delanteros para identificación y/o insignia._x000D_
4 Bolsillos frontales._x000D_
2 bolsillos en manga.</v>
      </c>
      <c r="I1720" s="2" t="str">
        <f>VLOOKUP($A1720,[1]products_2021_10_19_12_46_45!$A$3:$S$481,5,FALSE)</f>
        <v>Indumentaria militar</v>
      </c>
      <c r="J1720" s="2" t="str">
        <f>IFERROR(VLOOKUP($A1720,[1]products_2021_10_19_12_46_45!$A$3:$S$481,6,FALSE),"")</f>
        <v>Garibaldinas o chaquetillas</v>
      </c>
      <c r="K1720" s="2" t="str">
        <f>IFERROR(VLOOKUP($A1720,[1]products_2021_10_19_12_46_45!$A$3:$S$481,7,FALSE),"")</f>
        <v>Lisas</v>
      </c>
      <c r="L1720" s="2" t="str">
        <f>IFERROR(VLOOKUP($A1720,[1]products_2021_10_19_12_46_45!$A$3:$S$481,8,FALSE),"")</f>
        <v/>
      </c>
      <c r="M1720" s="2" t="str">
        <f>IFERROR(VLOOKUP($A1720,[1]products_2021_10_19_12_46_45!$A$3:$S$481,9,FALSE),"")</f>
        <v>Policía, Garibaldina, Rip Stop, Mao, Rural</v>
      </c>
      <c r="N1720" s="2">
        <f>IFERROR(VLOOKUP(C1720,[2]articulo!$A$1:$D$9000,4,FALSE),"")</f>
        <v>5300</v>
      </c>
      <c r="O1720" s="2" t="str">
        <f>VLOOKUP($A1720,[1]products_2021_10_19_12_46_45!$A$3:$S$481,18,FALSE)</f>
        <v>https://rerda.com/2429/garibaldina-rip-mao-azul-t3xl-5xl.jpg,https://rerda.com/2430/garibaldina-rip-mao-azul-t3xl-5xl.jpg,https://rerda.com/2431/garibaldina-rip-mao-azul-t3xl-5xl.jpg,https://rerda.com/2432/garibaldina-rip-mao-azul-t3xl-5xl.jpg,https://rerda.com/4591/garibaldina-rip-mao-azul-t3xl-5xl.jpg</v>
      </c>
      <c r="P1720" s="2">
        <f>IFERROR(VLOOKUP(B1720,[3]stock!$A$1:$B$9000,2,FALSE),"0")</f>
        <v>54</v>
      </c>
      <c r="Q1720" s="2">
        <f>VLOOKUP($A1720,[1]products_2021_10_19_12_46_45!$A$3:$S$481,11,FALSE)</f>
        <v>5</v>
      </c>
      <c r="R1720" s="2">
        <f>VLOOKUP($A1720,[1]products_2021_10_19_12_46_45!$A$3:$S$481,12,FALSE)</f>
        <v>5</v>
      </c>
      <c r="S1720" s="2">
        <f>VLOOKUP($A1720,[1]products_2021_10_19_12_46_45!$A$3:$S$481,13,FALSE)</f>
        <v>5</v>
      </c>
      <c r="T1720" s="2">
        <f>VLOOKUP($A1720,[1]products_2021_10_19_12_46_45!$A$3:$S$481,14,FALSE)</f>
        <v>0.03</v>
      </c>
      <c r="U1720" s="2"/>
      <c r="V1720" s="2"/>
      <c r="W1720" s="2"/>
      <c r="X1720" s="2"/>
      <c r="Y1720" s="2"/>
      <c r="Z1720" s="2"/>
      <c r="AA1720" s="2"/>
      <c r="AB1720" s="2"/>
      <c r="AC1720" s="2"/>
      <c r="AD1720" s="2"/>
      <c r="AE1720" s="2"/>
      <c r="AF1720" s="2"/>
      <c r="AG1720" s="2"/>
      <c r="AH1720" s="2"/>
      <c r="AI1720" s="2"/>
      <c r="AJ1720" s="2"/>
      <c r="AK1720" s="2"/>
      <c r="AL1720" s="2"/>
      <c r="AM1720" s="2"/>
      <c r="AN1720" s="2"/>
      <c r="AO1720" s="2"/>
      <c r="AP1720" s="2"/>
      <c r="AQ1720" s="2"/>
      <c r="AR1720" s="2"/>
      <c r="AS1720" s="2"/>
    </row>
    <row r="1721" spans="1:45" hidden="1" x14ac:dyDescent="0.25">
      <c r="A1721" s="2">
        <v>548</v>
      </c>
      <c r="B1721" s="2">
        <v>510185308</v>
      </c>
      <c r="C1721" s="2">
        <f>VLOOKUP($A1721,[1]products_2021_10_19_12_46_45!$A$3:$S$481,3,FALSE)</f>
        <v>5101853</v>
      </c>
      <c r="D1721" s="2" t="str">
        <f>VLOOKUP($A1721,[1]products_2021_10_19_12_46_45!$A$3:$S$481,4,FALSE)</f>
        <v>Garibaldina Rip Mao Azul T:3XL-5XL</v>
      </c>
      <c r="E1721" s="3" t="s">
        <v>58</v>
      </c>
      <c r="F1721" s="4"/>
      <c r="G1721" s="2" t="str">
        <f>VLOOKUP($A1721,[1]products_2021_10_19_12_46_45!$A$3:$S$481,16,FALSE)</f>
        <v>Cuello tipo mao ajustable con abrojo._x000D_
Cierres y abrojos._x000D_
Porta lapicera._x000D_
Puños regulables._x000D_
Fuelle en espalda.</v>
      </c>
      <c r="H1721" s="2" t="str">
        <f>IFERROR(VLOOKUP($A1721,[1]products_2021_10_19_12_46_45!$A$3:$S$481,17,FALSE),"")</f>
        <v>Abrojos delanteros para identificación y/o insignia._x000D_
4 Bolsillos frontales._x000D_
2 bolsillos en manga.</v>
      </c>
      <c r="I1721" s="2" t="str">
        <f>VLOOKUP($A1721,[1]products_2021_10_19_12_46_45!$A$3:$S$481,5,FALSE)</f>
        <v>Indumentaria militar</v>
      </c>
      <c r="J1721" s="2" t="str">
        <f>IFERROR(VLOOKUP($A1721,[1]products_2021_10_19_12_46_45!$A$3:$S$481,6,FALSE),"")</f>
        <v>Garibaldinas o chaquetillas</v>
      </c>
      <c r="K1721" s="2" t="str">
        <f>IFERROR(VLOOKUP($A1721,[1]products_2021_10_19_12_46_45!$A$3:$S$481,7,FALSE),"")</f>
        <v>Lisas</v>
      </c>
      <c r="L1721" s="2" t="str">
        <f>IFERROR(VLOOKUP($A1721,[1]products_2021_10_19_12_46_45!$A$3:$S$481,8,FALSE),"")</f>
        <v/>
      </c>
      <c r="M1721" s="2" t="str">
        <f>IFERROR(VLOOKUP($A1721,[1]products_2021_10_19_12_46_45!$A$3:$S$481,9,FALSE),"")</f>
        <v>Policía, Garibaldina, Rip Stop, Mao, Rural</v>
      </c>
      <c r="N1721" s="2">
        <f>IFERROR(VLOOKUP(C1721,[2]articulo!$A$1:$D$9000,4,FALSE),"")</f>
        <v>5300</v>
      </c>
      <c r="O1721" s="2" t="str">
        <f>VLOOKUP($A1721,[1]products_2021_10_19_12_46_45!$A$3:$S$481,18,FALSE)</f>
        <v>https://rerda.com/2429/garibaldina-rip-mao-azul-t3xl-5xl.jpg,https://rerda.com/2430/garibaldina-rip-mao-azul-t3xl-5xl.jpg,https://rerda.com/2431/garibaldina-rip-mao-azul-t3xl-5xl.jpg,https://rerda.com/2432/garibaldina-rip-mao-azul-t3xl-5xl.jpg,https://rerda.com/4591/garibaldina-rip-mao-azul-t3xl-5xl.jpg</v>
      </c>
      <c r="P1721" s="2">
        <f>IFERROR(VLOOKUP(B1721,[3]stock!$A$1:$B$9000,2,FALSE),"0")</f>
        <v>8</v>
      </c>
      <c r="Q1721" s="2">
        <f>VLOOKUP($A1721,[1]products_2021_10_19_12_46_45!$A$3:$S$481,11,FALSE)</f>
        <v>5</v>
      </c>
      <c r="R1721" s="2">
        <f>VLOOKUP($A1721,[1]products_2021_10_19_12_46_45!$A$3:$S$481,12,FALSE)</f>
        <v>5</v>
      </c>
      <c r="S1721" s="2">
        <f>VLOOKUP($A1721,[1]products_2021_10_19_12_46_45!$A$3:$S$481,13,FALSE)</f>
        <v>5</v>
      </c>
      <c r="T1721" s="2">
        <f>VLOOKUP($A1721,[1]products_2021_10_19_12_46_45!$A$3:$S$481,14,FALSE)</f>
        <v>0.03</v>
      </c>
      <c r="U1721" s="2"/>
      <c r="V1721" s="2"/>
      <c r="W1721" s="2"/>
      <c r="X1721" s="2"/>
      <c r="Y1721" s="2"/>
      <c r="Z1721" s="2"/>
      <c r="AA1721" s="2"/>
      <c r="AB1721" s="2"/>
      <c r="AC1721" s="2"/>
      <c r="AD1721" s="2"/>
      <c r="AE1721" s="2"/>
      <c r="AF1721" s="2"/>
      <c r="AG1721" s="2"/>
      <c r="AH1721" s="2"/>
      <c r="AI1721" s="2"/>
      <c r="AJ1721" s="2"/>
      <c r="AK1721" s="2"/>
      <c r="AL1721" s="2"/>
      <c r="AM1721" s="2"/>
      <c r="AN1721" s="2"/>
      <c r="AO1721" s="2"/>
      <c r="AP1721" s="2"/>
      <c r="AQ1721" s="2"/>
      <c r="AR1721" s="2"/>
      <c r="AS1721" s="2"/>
    </row>
    <row r="1722" spans="1:45" hidden="1" x14ac:dyDescent="0.25">
      <c r="A1722" s="2">
        <v>548</v>
      </c>
      <c r="B1722" s="2">
        <v>510185309</v>
      </c>
      <c r="C1722" s="2">
        <f>VLOOKUP($A1722,[1]products_2021_10_19_12_46_45!$A$3:$S$481,3,FALSE)</f>
        <v>5101853</v>
      </c>
      <c r="D1722" s="2" t="str">
        <f>VLOOKUP($A1722,[1]products_2021_10_19_12_46_45!$A$3:$S$481,4,FALSE)</f>
        <v>Garibaldina Rip Mao Azul T:3XL-5XL</v>
      </c>
      <c r="E1722" s="3" t="s">
        <v>59</v>
      </c>
      <c r="F1722" s="4"/>
      <c r="G1722" s="2" t="str">
        <f>VLOOKUP($A1722,[1]products_2021_10_19_12_46_45!$A$3:$S$481,16,FALSE)</f>
        <v>Cuello tipo mao ajustable con abrojo._x000D_
Cierres y abrojos._x000D_
Porta lapicera._x000D_
Puños regulables._x000D_
Fuelle en espalda.</v>
      </c>
      <c r="H1722" s="2" t="str">
        <f>IFERROR(VLOOKUP($A1722,[1]products_2021_10_19_12_46_45!$A$3:$S$481,17,FALSE),"")</f>
        <v>Abrojos delanteros para identificación y/o insignia._x000D_
4 Bolsillos frontales._x000D_
2 bolsillos en manga.</v>
      </c>
      <c r="I1722" s="2" t="str">
        <f>VLOOKUP($A1722,[1]products_2021_10_19_12_46_45!$A$3:$S$481,5,FALSE)</f>
        <v>Indumentaria militar</v>
      </c>
      <c r="J1722" s="2" t="str">
        <f>IFERROR(VLOOKUP($A1722,[1]products_2021_10_19_12_46_45!$A$3:$S$481,6,FALSE),"")</f>
        <v>Garibaldinas o chaquetillas</v>
      </c>
      <c r="K1722" s="2" t="str">
        <f>IFERROR(VLOOKUP($A1722,[1]products_2021_10_19_12_46_45!$A$3:$S$481,7,FALSE),"")</f>
        <v>Lisas</v>
      </c>
      <c r="L1722" s="2" t="str">
        <f>IFERROR(VLOOKUP($A1722,[1]products_2021_10_19_12_46_45!$A$3:$S$481,8,FALSE),"")</f>
        <v/>
      </c>
      <c r="M1722" s="2" t="str">
        <f>IFERROR(VLOOKUP($A1722,[1]products_2021_10_19_12_46_45!$A$3:$S$481,9,FALSE),"")</f>
        <v>Policía, Garibaldina, Rip Stop, Mao, Rural</v>
      </c>
      <c r="N1722" s="2">
        <f>IFERROR(VLOOKUP(C1722,[2]articulo!$A$1:$D$9000,4,FALSE),"")</f>
        <v>5300</v>
      </c>
      <c r="O1722" s="2" t="str">
        <f>VLOOKUP($A1722,[1]products_2021_10_19_12_46_45!$A$3:$S$481,18,FALSE)</f>
        <v>https://rerda.com/2429/garibaldina-rip-mao-azul-t3xl-5xl.jpg,https://rerda.com/2430/garibaldina-rip-mao-azul-t3xl-5xl.jpg,https://rerda.com/2431/garibaldina-rip-mao-azul-t3xl-5xl.jpg,https://rerda.com/2432/garibaldina-rip-mao-azul-t3xl-5xl.jpg,https://rerda.com/4591/garibaldina-rip-mao-azul-t3xl-5xl.jpg</v>
      </c>
      <c r="P1722" s="2">
        <f>IFERROR(VLOOKUP(B1722,[3]stock!$A$1:$B$9000,2,FALSE),"0")</f>
        <v>0</v>
      </c>
      <c r="Q1722" s="2">
        <f>VLOOKUP($A1722,[1]products_2021_10_19_12_46_45!$A$3:$S$481,11,FALSE)</f>
        <v>5</v>
      </c>
      <c r="R1722" s="2">
        <f>VLOOKUP($A1722,[1]products_2021_10_19_12_46_45!$A$3:$S$481,12,FALSE)</f>
        <v>5</v>
      </c>
      <c r="S1722" s="2">
        <f>VLOOKUP($A1722,[1]products_2021_10_19_12_46_45!$A$3:$S$481,13,FALSE)</f>
        <v>5</v>
      </c>
      <c r="T1722" s="2">
        <f>VLOOKUP($A1722,[1]products_2021_10_19_12_46_45!$A$3:$S$481,14,FALSE)</f>
        <v>0.03</v>
      </c>
      <c r="U1722" s="2"/>
      <c r="V1722" s="2"/>
      <c r="W1722" s="2"/>
      <c r="X1722" s="2"/>
      <c r="Y1722" s="2"/>
      <c r="Z1722" s="2"/>
      <c r="AA1722" s="2"/>
      <c r="AB1722" s="2"/>
      <c r="AC1722" s="2"/>
      <c r="AD1722" s="2"/>
      <c r="AE1722" s="2"/>
      <c r="AF1722" s="2"/>
      <c r="AG1722" s="2"/>
      <c r="AH1722" s="2"/>
      <c r="AI1722" s="2"/>
      <c r="AJ1722" s="2"/>
      <c r="AK1722" s="2"/>
      <c r="AL1722" s="2"/>
      <c r="AM1722" s="2"/>
      <c r="AN1722" s="2"/>
      <c r="AO1722" s="2"/>
      <c r="AP1722" s="2"/>
      <c r="AQ1722" s="2"/>
      <c r="AR1722" s="2"/>
      <c r="AS1722" s="2"/>
    </row>
    <row r="1723" spans="1:45" hidden="1" x14ac:dyDescent="0.25">
      <c r="A1723" s="2">
        <v>677</v>
      </c>
      <c r="B1723" s="2">
        <v>510185502</v>
      </c>
      <c r="C1723" s="2">
        <f>VLOOKUP($A1723,[1]products_2021_10_19_12_46_45!$A$3:$S$481,3,FALSE)</f>
        <v>5101855</v>
      </c>
      <c r="D1723" s="2" t="str">
        <f>VLOOKUP($A1723,[1]products_2021_10_19_12_46_45!$A$3:$S$481,4,FALSE)</f>
        <v>Garibaldina Rip Mao Gris T:2XS-2XL</v>
      </c>
      <c r="E1723" s="3" t="s">
        <v>47</v>
      </c>
      <c r="F1723" s="4"/>
      <c r="G1723" s="2" t="str">
        <f>VLOOKUP($A1723,[1]products_2021_10_19_12_46_45!$A$3:$S$481,16,FALSE)</f>
        <v>Cuello tipo mao ajustable con abrojo._x000D_
Cierres y abrojos._x000D_
Porta lapicera._x000D_
Puños regulables._x000D_
Fuelle en espalda.</v>
      </c>
      <c r="H1723" s="2" t="str">
        <f>IFERROR(VLOOKUP($A1723,[1]products_2021_10_19_12_46_45!$A$3:$S$481,17,FALSE),"")</f>
        <v>Abrojos delanteros para identificación y/o insignia._x000D_
4 Bolsillos frontales._x000D_
2 bolsillos en manga.</v>
      </c>
      <c r="I1723" s="2" t="str">
        <f>VLOOKUP($A1723,[1]products_2021_10_19_12_46_45!$A$3:$S$481,5,FALSE)</f>
        <v>Indumentaria militar</v>
      </c>
      <c r="J1723" s="2" t="str">
        <f>IFERROR(VLOOKUP($A1723,[1]products_2021_10_19_12_46_45!$A$3:$S$481,6,FALSE),"")</f>
        <v>Garibaldinas o chaquetillas</v>
      </c>
      <c r="K1723" s="2" t="str">
        <f>IFERROR(VLOOKUP($A1723,[1]products_2021_10_19_12_46_45!$A$3:$S$481,7,FALSE),"")</f>
        <v>Lisas</v>
      </c>
      <c r="L1723" s="2" t="str">
        <f>IFERROR(VLOOKUP($A1723,[1]products_2021_10_19_12_46_45!$A$3:$S$481,8,FALSE),"")</f>
        <v/>
      </c>
      <c r="M1723" s="2" t="str">
        <f>IFERROR(VLOOKUP($A1723,[1]products_2021_10_19_12_46_45!$A$3:$S$481,9,FALSE),"")</f>
        <v>Penitenciaría, Garibaldina, Rip Stop, Mao</v>
      </c>
      <c r="N1723" s="2">
        <f>IFERROR(VLOOKUP(C1723,[2]articulo!$A$1:$D$9000,4,FALSE),"")</f>
        <v>5100</v>
      </c>
      <c r="O1723" s="2" t="str">
        <f>VLOOKUP($A1723,[1]products_2021_10_19_12_46_45!$A$3:$S$481,18,FALSE)</f>
        <v>https://rerda.com/3558/garibaldina-rip-mao-gris-t2xs-2xl.jpg,https://rerda.com/3559/garibaldina-rip-mao-gris-t2xs-2xl.jpg,https://rerda.com/3560/garibaldina-rip-mao-gris-t2xs-2xl.jpg,https://rerda.com/3561/garibaldina-rip-mao-gris-t2xs-2xl.jpg</v>
      </c>
      <c r="P1723" s="2">
        <f>IFERROR(VLOOKUP(B1723,[3]stock!$A$1:$B$9000,2,FALSE),"0")</f>
        <v>0</v>
      </c>
      <c r="Q1723" s="2">
        <f>VLOOKUP($A1723,[1]products_2021_10_19_12_46_45!$A$3:$S$481,11,FALSE)</f>
        <v>5</v>
      </c>
      <c r="R1723" s="2">
        <f>VLOOKUP($A1723,[1]products_2021_10_19_12_46_45!$A$3:$S$481,12,FALSE)</f>
        <v>5</v>
      </c>
      <c r="S1723" s="2">
        <f>VLOOKUP($A1723,[1]products_2021_10_19_12_46_45!$A$3:$S$481,13,FALSE)</f>
        <v>5</v>
      </c>
      <c r="T1723" s="2">
        <f>VLOOKUP($A1723,[1]products_2021_10_19_12_46_45!$A$3:$S$481,14,FALSE)</f>
        <v>0.03</v>
      </c>
      <c r="U1723" s="2"/>
      <c r="V1723" s="2"/>
      <c r="W1723" s="2"/>
      <c r="X1723" s="2"/>
      <c r="Y1723" s="2"/>
      <c r="Z1723" s="2"/>
      <c r="AA1723" s="2"/>
      <c r="AB1723" s="2"/>
      <c r="AC1723" s="2"/>
      <c r="AD1723" s="2"/>
      <c r="AE1723" s="2"/>
      <c r="AF1723" s="2"/>
      <c r="AG1723" s="2"/>
      <c r="AH1723" s="2"/>
      <c r="AI1723" s="2"/>
      <c r="AJ1723" s="2"/>
      <c r="AK1723" s="2"/>
      <c r="AL1723" s="2"/>
      <c r="AM1723" s="2"/>
      <c r="AN1723" s="2"/>
      <c r="AO1723" s="2"/>
      <c r="AP1723" s="2"/>
      <c r="AQ1723" s="2"/>
      <c r="AR1723" s="2"/>
      <c r="AS1723" s="2"/>
    </row>
    <row r="1724" spans="1:45" hidden="1" x14ac:dyDescent="0.25">
      <c r="A1724" s="2">
        <v>677</v>
      </c>
      <c r="B1724" s="2">
        <v>510185503</v>
      </c>
      <c r="C1724" s="2">
        <f>VLOOKUP($A1724,[1]products_2021_10_19_12_46_45!$A$3:$S$481,3,FALSE)</f>
        <v>5101855</v>
      </c>
      <c r="D1724" s="2" t="str">
        <f>VLOOKUP($A1724,[1]products_2021_10_19_12_46_45!$A$3:$S$481,4,FALSE)</f>
        <v>Garibaldina Rip Mao Gris T:2XS-2XL</v>
      </c>
      <c r="E1724" s="3" t="s">
        <v>48</v>
      </c>
      <c r="F1724" s="4"/>
      <c r="G1724" s="2" t="str">
        <f>VLOOKUP($A1724,[1]products_2021_10_19_12_46_45!$A$3:$S$481,16,FALSE)</f>
        <v>Cuello tipo mao ajustable con abrojo._x000D_
Cierres y abrojos._x000D_
Porta lapicera._x000D_
Puños regulables._x000D_
Fuelle en espalda.</v>
      </c>
      <c r="H1724" s="2" t="str">
        <f>IFERROR(VLOOKUP($A1724,[1]products_2021_10_19_12_46_45!$A$3:$S$481,17,FALSE),"")</f>
        <v>Abrojos delanteros para identificación y/o insignia._x000D_
4 Bolsillos frontales._x000D_
2 bolsillos en manga.</v>
      </c>
      <c r="I1724" s="2" t="str">
        <f>VLOOKUP($A1724,[1]products_2021_10_19_12_46_45!$A$3:$S$481,5,FALSE)</f>
        <v>Indumentaria militar</v>
      </c>
      <c r="J1724" s="2" t="str">
        <f>IFERROR(VLOOKUP($A1724,[1]products_2021_10_19_12_46_45!$A$3:$S$481,6,FALSE),"")</f>
        <v>Garibaldinas o chaquetillas</v>
      </c>
      <c r="K1724" s="2" t="str">
        <f>IFERROR(VLOOKUP($A1724,[1]products_2021_10_19_12_46_45!$A$3:$S$481,7,FALSE),"")</f>
        <v>Lisas</v>
      </c>
      <c r="L1724" s="2" t="str">
        <f>IFERROR(VLOOKUP($A1724,[1]products_2021_10_19_12_46_45!$A$3:$S$481,8,FALSE),"")</f>
        <v/>
      </c>
      <c r="M1724" s="2" t="str">
        <f>IFERROR(VLOOKUP($A1724,[1]products_2021_10_19_12_46_45!$A$3:$S$481,9,FALSE),"")</f>
        <v>Penitenciaría, Garibaldina, Rip Stop, Mao</v>
      </c>
      <c r="N1724" s="2">
        <f>IFERROR(VLOOKUP(C1724,[2]articulo!$A$1:$D$9000,4,FALSE),"")</f>
        <v>5100</v>
      </c>
      <c r="O1724" s="2" t="str">
        <f>VLOOKUP($A1724,[1]products_2021_10_19_12_46_45!$A$3:$S$481,18,FALSE)</f>
        <v>https://rerda.com/3558/garibaldina-rip-mao-gris-t2xs-2xl.jpg,https://rerda.com/3559/garibaldina-rip-mao-gris-t2xs-2xl.jpg,https://rerda.com/3560/garibaldina-rip-mao-gris-t2xs-2xl.jpg,https://rerda.com/3561/garibaldina-rip-mao-gris-t2xs-2xl.jpg</v>
      </c>
      <c r="P1724" s="2">
        <f>IFERROR(VLOOKUP(B1724,[3]stock!$A$1:$B$9000,2,FALSE),"0")</f>
        <v>0</v>
      </c>
      <c r="Q1724" s="2">
        <f>VLOOKUP($A1724,[1]products_2021_10_19_12_46_45!$A$3:$S$481,11,FALSE)</f>
        <v>5</v>
      </c>
      <c r="R1724" s="2">
        <f>VLOOKUP($A1724,[1]products_2021_10_19_12_46_45!$A$3:$S$481,12,FALSE)</f>
        <v>5</v>
      </c>
      <c r="S1724" s="2">
        <f>VLOOKUP($A1724,[1]products_2021_10_19_12_46_45!$A$3:$S$481,13,FALSE)</f>
        <v>5</v>
      </c>
      <c r="T1724" s="2">
        <f>VLOOKUP($A1724,[1]products_2021_10_19_12_46_45!$A$3:$S$481,14,FALSE)</f>
        <v>0.03</v>
      </c>
      <c r="U1724" s="2"/>
      <c r="V1724" s="2"/>
      <c r="W1724" s="2"/>
      <c r="X1724" s="2"/>
      <c r="Y1724" s="2"/>
      <c r="Z1724" s="2"/>
      <c r="AA1724" s="2"/>
      <c r="AB1724" s="2"/>
      <c r="AC1724" s="2"/>
      <c r="AD1724" s="2"/>
      <c r="AE1724" s="2"/>
      <c r="AF1724" s="2"/>
      <c r="AG1724" s="2"/>
      <c r="AH1724" s="2"/>
      <c r="AI1724" s="2"/>
      <c r="AJ1724" s="2"/>
      <c r="AK1724" s="2"/>
      <c r="AL1724" s="2"/>
      <c r="AM1724" s="2"/>
      <c r="AN1724" s="2"/>
      <c r="AO1724" s="2"/>
      <c r="AP1724" s="2"/>
      <c r="AQ1724" s="2"/>
      <c r="AR1724" s="2"/>
      <c r="AS1724" s="2"/>
    </row>
    <row r="1725" spans="1:45" hidden="1" x14ac:dyDescent="0.25">
      <c r="A1725" s="2">
        <v>677</v>
      </c>
      <c r="B1725" s="2">
        <v>510185504</v>
      </c>
      <c r="C1725" s="2">
        <f>VLOOKUP($A1725,[1]products_2021_10_19_12_46_45!$A$3:$S$481,3,FALSE)</f>
        <v>5101855</v>
      </c>
      <c r="D1725" s="2" t="str">
        <f>VLOOKUP($A1725,[1]products_2021_10_19_12_46_45!$A$3:$S$481,4,FALSE)</f>
        <v>Garibaldina Rip Mao Gris T:2XS-2XL</v>
      </c>
      <c r="E1725" s="3" t="s">
        <v>49</v>
      </c>
      <c r="F1725" s="4"/>
      <c r="G1725" s="2" t="str">
        <f>VLOOKUP($A1725,[1]products_2021_10_19_12_46_45!$A$3:$S$481,16,FALSE)</f>
        <v>Cuello tipo mao ajustable con abrojo._x000D_
Cierres y abrojos._x000D_
Porta lapicera._x000D_
Puños regulables._x000D_
Fuelle en espalda.</v>
      </c>
      <c r="H1725" s="2" t="str">
        <f>IFERROR(VLOOKUP($A1725,[1]products_2021_10_19_12_46_45!$A$3:$S$481,17,FALSE),"")</f>
        <v>Abrojos delanteros para identificación y/o insignia._x000D_
4 Bolsillos frontales._x000D_
2 bolsillos en manga.</v>
      </c>
      <c r="I1725" s="2" t="str">
        <f>VLOOKUP($A1725,[1]products_2021_10_19_12_46_45!$A$3:$S$481,5,FALSE)</f>
        <v>Indumentaria militar</v>
      </c>
      <c r="J1725" s="2" t="str">
        <f>IFERROR(VLOOKUP($A1725,[1]products_2021_10_19_12_46_45!$A$3:$S$481,6,FALSE),"")</f>
        <v>Garibaldinas o chaquetillas</v>
      </c>
      <c r="K1725" s="2" t="str">
        <f>IFERROR(VLOOKUP($A1725,[1]products_2021_10_19_12_46_45!$A$3:$S$481,7,FALSE),"")</f>
        <v>Lisas</v>
      </c>
      <c r="L1725" s="2" t="str">
        <f>IFERROR(VLOOKUP($A1725,[1]products_2021_10_19_12_46_45!$A$3:$S$481,8,FALSE),"")</f>
        <v/>
      </c>
      <c r="M1725" s="2" t="str">
        <f>IFERROR(VLOOKUP($A1725,[1]products_2021_10_19_12_46_45!$A$3:$S$481,9,FALSE),"")</f>
        <v>Penitenciaría, Garibaldina, Rip Stop, Mao</v>
      </c>
      <c r="N1725" s="2">
        <f>IFERROR(VLOOKUP(C1725,[2]articulo!$A$1:$D$9000,4,FALSE),"")</f>
        <v>5100</v>
      </c>
      <c r="O1725" s="2" t="str">
        <f>VLOOKUP($A1725,[1]products_2021_10_19_12_46_45!$A$3:$S$481,18,FALSE)</f>
        <v>https://rerda.com/3558/garibaldina-rip-mao-gris-t2xs-2xl.jpg,https://rerda.com/3559/garibaldina-rip-mao-gris-t2xs-2xl.jpg,https://rerda.com/3560/garibaldina-rip-mao-gris-t2xs-2xl.jpg,https://rerda.com/3561/garibaldina-rip-mao-gris-t2xs-2xl.jpg</v>
      </c>
      <c r="P1725" s="2">
        <f>IFERROR(VLOOKUP(B1725,[3]stock!$A$1:$B$9000,2,FALSE),"0")</f>
        <v>0</v>
      </c>
      <c r="Q1725" s="2">
        <f>VLOOKUP($A1725,[1]products_2021_10_19_12_46_45!$A$3:$S$481,11,FALSE)</f>
        <v>5</v>
      </c>
      <c r="R1725" s="2">
        <f>VLOOKUP($A1725,[1]products_2021_10_19_12_46_45!$A$3:$S$481,12,FALSE)</f>
        <v>5</v>
      </c>
      <c r="S1725" s="2">
        <f>VLOOKUP($A1725,[1]products_2021_10_19_12_46_45!$A$3:$S$481,13,FALSE)</f>
        <v>5</v>
      </c>
      <c r="T1725" s="2">
        <f>VLOOKUP($A1725,[1]products_2021_10_19_12_46_45!$A$3:$S$481,14,FALSE)</f>
        <v>0.03</v>
      </c>
      <c r="U1725" s="2"/>
      <c r="V1725" s="2"/>
      <c r="W1725" s="2"/>
      <c r="X1725" s="2"/>
      <c r="Y1725" s="2"/>
      <c r="Z1725" s="2"/>
      <c r="AA1725" s="2"/>
      <c r="AB1725" s="2"/>
      <c r="AC1725" s="2"/>
      <c r="AD1725" s="2"/>
      <c r="AE1725" s="2"/>
      <c r="AF1725" s="2"/>
      <c r="AG1725" s="2"/>
      <c r="AH1725" s="2"/>
      <c r="AI1725" s="2"/>
      <c r="AJ1725" s="2"/>
      <c r="AK1725" s="2"/>
      <c r="AL1725" s="2"/>
      <c r="AM1725" s="2"/>
      <c r="AN1725" s="2"/>
      <c r="AO1725" s="2"/>
      <c r="AP1725" s="2"/>
      <c r="AQ1725" s="2"/>
      <c r="AR1725" s="2"/>
      <c r="AS1725" s="2"/>
    </row>
    <row r="1726" spans="1:45" hidden="1" x14ac:dyDescent="0.25">
      <c r="A1726" s="2">
        <v>677</v>
      </c>
      <c r="B1726" s="2">
        <v>510185505</v>
      </c>
      <c r="C1726" s="2">
        <f>VLOOKUP($A1726,[1]products_2021_10_19_12_46_45!$A$3:$S$481,3,FALSE)</f>
        <v>5101855</v>
      </c>
      <c r="D1726" s="2" t="str">
        <f>VLOOKUP($A1726,[1]products_2021_10_19_12_46_45!$A$3:$S$481,4,FALSE)</f>
        <v>Garibaldina Rip Mao Gris T:2XS-2XL</v>
      </c>
      <c r="E1726" s="3" t="s">
        <v>50</v>
      </c>
      <c r="F1726" s="4"/>
      <c r="G1726" s="2" t="str">
        <f>VLOOKUP($A1726,[1]products_2021_10_19_12_46_45!$A$3:$S$481,16,FALSE)</f>
        <v>Cuello tipo mao ajustable con abrojo._x000D_
Cierres y abrojos._x000D_
Porta lapicera._x000D_
Puños regulables._x000D_
Fuelle en espalda.</v>
      </c>
      <c r="H1726" s="2" t="str">
        <f>IFERROR(VLOOKUP($A1726,[1]products_2021_10_19_12_46_45!$A$3:$S$481,17,FALSE),"")</f>
        <v>Abrojos delanteros para identificación y/o insignia._x000D_
4 Bolsillos frontales._x000D_
2 bolsillos en manga.</v>
      </c>
      <c r="I1726" s="2" t="str">
        <f>VLOOKUP($A1726,[1]products_2021_10_19_12_46_45!$A$3:$S$481,5,FALSE)</f>
        <v>Indumentaria militar</v>
      </c>
      <c r="J1726" s="2" t="str">
        <f>IFERROR(VLOOKUP($A1726,[1]products_2021_10_19_12_46_45!$A$3:$S$481,6,FALSE),"")</f>
        <v>Garibaldinas o chaquetillas</v>
      </c>
      <c r="K1726" s="2" t="str">
        <f>IFERROR(VLOOKUP($A1726,[1]products_2021_10_19_12_46_45!$A$3:$S$481,7,FALSE),"")</f>
        <v>Lisas</v>
      </c>
      <c r="L1726" s="2" t="str">
        <f>IFERROR(VLOOKUP($A1726,[1]products_2021_10_19_12_46_45!$A$3:$S$481,8,FALSE),"")</f>
        <v/>
      </c>
      <c r="M1726" s="2" t="str">
        <f>IFERROR(VLOOKUP($A1726,[1]products_2021_10_19_12_46_45!$A$3:$S$481,9,FALSE),"")</f>
        <v>Penitenciaría, Garibaldina, Rip Stop, Mao</v>
      </c>
      <c r="N1726" s="2">
        <f>IFERROR(VLOOKUP(C1726,[2]articulo!$A$1:$D$9000,4,FALSE),"")</f>
        <v>5100</v>
      </c>
      <c r="O1726" s="2" t="str">
        <f>VLOOKUP($A1726,[1]products_2021_10_19_12_46_45!$A$3:$S$481,18,FALSE)</f>
        <v>https://rerda.com/3558/garibaldina-rip-mao-gris-t2xs-2xl.jpg,https://rerda.com/3559/garibaldina-rip-mao-gris-t2xs-2xl.jpg,https://rerda.com/3560/garibaldina-rip-mao-gris-t2xs-2xl.jpg,https://rerda.com/3561/garibaldina-rip-mao-gris-t2xs-2xl.jpg</v>
      </c>
      <c r="P1726" s="2">
        <f>IFERROR(VLOOKUP(B1726,[3]stock!$A$1:$B$9000,2,FALSE),"0")</f>
        <v>3</v>
      </c>
      <c r="Q1726" s="2">
        <f>VLOOKUP($A1726,[1]products_2021_10_19_12_46_45!$A$3:$S$481,11,FALSE)</f>
        <v>5</v>
      </c>
      <c r="R1726" s="2">
        <f>VLOOKUP($A1726,[1]products_2021_10_19_12_46_45!$A$3:$S$481,12,FALSE)</f>
        <v>5</v>
      </c>
      <c r="S1726" s="2">
        <f>VLOOKUP($A1726,[1]products_2021_10_19_12_46_45!$A$3:$S$481,13,FALSE)</f>
        <v>5</v>
      </c>
      <c r="T1726" s="2">
        <f>VLOOKUP($A1726,[1]products_2021_10_19_12_46_45!$A$3:$S$481,14,FALSE)</f>
        <v>0.03</v>
      </c>
      <c r="U1726" s="2"/>
      <c r="V1726" s="2"/>
      <c r="W1726" s="2"/>
      <c r="X1726" s="2"/>
      <c r="Y1726" s="2"/>
      <c r="Z1726" s="2"/>
      <c r="AA1726" s="2"/>
      <c r="AB1726" s="2"/>
      <c r="AC1726" s="2"/>
      <c r="AD1726" s="2"/>
      <c r="AE1726" s="2"/>
      <c r="AF1726" s="2"/>
      <c r="AG1726" s="2"/>
      <c r="AH1726" s="2"/>
      <c r="AI1726" s="2"/>
      <c r="AJ1726" s="2"/>
      <c r="AK1726" s="2"/>
      <c r="AL1726" s="2"/>
      <c r="AM1726" s="2"/>
      <c r="AN1726" s="2"/>
      <c r="AO1726" s="2"/>
      <c r="AP1726" s="2"/>
      <c r="AQ1726" s="2"/>
      <c r="AR1726" s="2"/>
      <c r="AS1726" s="2"/>
    </row>
    <row r="1727" spans="1:45" hidden="1" x14ac:dyDescent="0.25">
      <c r="A1727" s="2">
        <v>677</v>
      </c>
      <c r="B1727" s="2">
        <v>510185506</v>
      </c>
      <c r="C1727" s="2">
        <f>VLOOKUP($A1727,[1]products_2021_10_19_12_46_45!$A$3:$S$481,3,FALSE)</f>
        <v>5101855</v>
      </c>
      <c r="D1727" s="2" t="str">
        <f>VLOOKUP($A1727,[1]products_2021_10_19_12_46_45!$A$3:$S$481,4,FALSE)</f>
        <v>Garibaldina Rip Mao Gris T:2XS-2XL</v>
      </c>
      <c r="E1727" s="3" t="s">
        <v>51</v>
      </c>
      <c r="F1727" s="4"/>
      <c r="G1727" s="2" t="str">
        <f>VLOOKUP($A1727,[1]products_2021_10_19_12_46_45!$A$3:$S$481,16,FALSE)</f>
        <v>Cuello tipo mao ajustable con abrojo._x000D_
Cierres y abrojos._x000D_
Porta lapicera._x000D_
Puños regulables._x000D_
Fuelle en espalda.</v>
      </c>
      <c r="H1727" s="2" t="str">
        <f>IFERROR(VLOOKUP($A1727,[1]products_2021_10_19_12_46_45!$A$3:$S$481,17,FALSE),"")</f>
        <v>Abrojos delanteros para identificación y/o insignia._x000D_
4 Bolsillos frontales._x000D_
2 bolsillos en manga.</v>
      </c>
      <c r="I1727" s="2" t="str">
        <f>VLOOKUP($A1727,[1]products_2021_10_19_12_46_45!$A$3:$S$481,5,FALSE)</f>
        <v>Indumentaria militar</v>
      </c>
      <c r="J1727" s="2" t="str">
        <f>IFERROR(VLOOKUP($A1727,[1]products_2021_10_19_12_46_45!$A$3:$S$481,6,FALSE),"")</f>
        <v>Garibaldinas o chaquetillas</v>
      </c>
      <c r="K1727" s="2" t="str">
        <f>IFERROR(VLOOKUP($A1727,[1]products_2021_10_19_12_46_45!$A$3:$S$481,7,FALSE),"")</f>
        <v>Lisas</v>
      </c>
      <c r="L1727" s="2" t="str">
        <f>IFERROR(VLOOKUP($A1727,[1]products_2021_10_19_12_46_45!$A$3:$S$481,8,FALSE),"")</f>
        <v/>
      </c>
      <c r="M1727" s="2" t="str">
        <f>IFERROR(VLOOKUP($A1727,[1]products_2021_10_19_12_46_45!$A$3:$S$481,9,FALSE),"")</f>
        <v>Penitenciaría, Garibaldina, Rip Stop, Mao</v>
      </c>
      <c r="N1727" s="2">
        <f>IFERROR(VLOOKUP(C1727,[2]articulo!$A$1:$D$9000,4,FALSE),"")</f>
        <v>5100</v>
      </c>
      <c r="O1727" s="2" t="str">
        <f>VLOOKUP($A1727,[1]products_2021_10_19_12_46_45!$A$3:$S$481,18,FALSE)</f>
        <v>https://rerda.com/3558/garibaldina-rip-mao-gris-t2xs-2xl.jpg,https://rerda.com/3559/garibaldina-rip-mao-gris-t2xs-2xl.jpg,https://rerda.com/3560/garibaldina-rip-mao-gris-t2xs-2xl.jpg,https://rerda.com/3561/garibaldina-rip-mao-gris-t2xs-2xl.jpg</v>
      </c>
      <c r="P1727" s="2">
        <f>IFERROR(VLOOKUP(B1727,[3]stock!$A$1:$B$9000,2,FALSE),"0")</f>
        <v>9</v>
      </c>
      <c r="Q1727" s="2">
        <f>VLOOKUP($A1727,[1]products_2021_10_19_12_46_45!$A$3:$S$481,11,FALSE)</f>
        <v>5</v>
      </c>
      <c r="R1727" s="2">
        <f>VLOOKUP($A1727,[1]products_2021_10_19_12_46_45!$A$3:$S$481,12,FALSE)</f>
        <v>5</v>
      </c>
      <c r="S1727" s="2">
        <f>VLOOKUP($A1727,[1]products_2021_10_19_12_46_45!$A$3:$S$481,13,FALSE)</f>
        <v>5</v>
      </c>
      <c r="T1727" s="2">
        <f>VLOOKUP($A1727,[1]products_2021_10_19_12_46_45!$A$3:$S$481,14,FALSE)</f>
        <v>0.03</v>
      </c>
      <c r="U1727" s="2"/>
      <c r="V1727" s="2"/>
      <c r="W1727" s="2"/>
      <c r="X1727" s="2"/>
      <c r="Y1727" s="2"/>
      <c r="Z1727" s="2"/>
      <c r="AA1727" s="2"/>
      <c r="AB1727" s="2"/>
      <c r="AC1727" s="2"/>
      <c r="AD1727" s="2"/>
      <c r="AE1727" s="2"/>
      <c r="AF1727" s="2"/>
      <c r="AG1727" s="2"/>
      <c r="AH1727" s="2"/>
      <c r="AI1727" s="2"/>
      <c r="AJ1727" s="2"/>
      <c r="AK1727" s="2"/>
      <c r="AL1727" s="2"/>
      <c r="AM1727" s="2"/>
      <c r="AN1727" s="2"/>
      <c r="AO1727" s="2"/>
      <c r="AP1727" s="2"/>
      <c r="AQ1727" s="2"/>
      <c r="AR1727" s="2"/>
      <c r="AS1727" s="2"/>
    </row>
    <row r="1728" spans="1:45" hidden="1" x14ac:dyDescent="0.25">
      <c r="A1728" s="2">
        <v>964</v>
      </c>
      <c r="B1728" s="2">
        <v>510185607</v>
      </c>
      <c r="C1728" s="2">
        <f>VLOOKUP($A1728,[1]products_2021_10_19_12_46_45!$A$3:$S$481,3,FALSE)</f>
        <v>5101856</v>
      </c>
      <c r="D1728" s="2" t="str">
        <f>VLOOKUP($A1728,[1]products_2021_10_19_12_46_45!$A$3:$S$481,4,FALSE)</f>
        <v>Garibaldina Rip Mao Gris T:3XL-5XL</v>
      </c>
      <c r="E1728" s="3" t="s">
        <v>57</v>
      </c>
      <c r="F1728" s="4"/>
      <c r="G1728" s="2" t="str">
        <f>VLOOKUP($A1728,[1]products_2021_10_19_12_46_45!$A$3:$S$481,16,FALSE)</f>
        <v>Cuello tipo mao ajustable con abrojo._x000D_
Cierres y abrojos._x000D_
Porta lapicera._x000D_
Puños regulables._x000D_
Fuelle en espalda.</v>
      </c>
      <c r="H1728" s="2" t="str">
        <f>IFERROR(VLOOKUP($A1728,[1]products_2021_10_19_12_46_45!$A$3:$S$481,17,FALSE),"")</f>
        <v>Abrojos delanteros para identificación y/o insignia._x000D_
4 Bolsillos frontales._x000D_
2 bolsillos en manga.</v>
      </c>
      <c r="I1728" s="2" t="str">
        <f>VLOOKUP($A1728,[1]products_2021_10_19_12_46_45!$A$3:$S$481,5,FALSE)</f>
        <v>Indumentaria militar</v>
      </c>
      <c r="J1728" s="2" t="str">
        <f>IFERROR(VLOOKUP($A1728,[1]products_2021_10_19_12_46_45!$A$3:$S$481,6,FALSE),"")</f>
        <v>Garibaldinas o chaquetillas</v>
      </c>
      <c r="K1728" s="2" t="str">
        <f>IFERROR(VLOOKUP($A1728,[1]products_2021_10_19_12_46_45!$A$3:$S$481,7,FALSE),"")</f>
        <v>Lisas</v>
      </c>
      <c r="L1728" s="2" t="str">
        <f>IFERROR(VLOOKUP($A1728,[1]products_2021_10_19_12_46_45!$A$3:$S$481,8,FALSE),"")</f>
        <v/>
      </c>
      <c r="M1728" s="2" t="str">
        <f>IFERROR(VLOOKUP($A1728,[1]products_2021_10_19_12_46_45!$A$3:$S$481,9,FALSE),"")</f>
        <v>Penitenciaría, Garibaldina, Rip Stop, Mao</v>
      </c>
      <c r="N1728" s="2">
        <f>IFERROR(VLOOKUP(C1728,[2]articulo!$A$1:$D$9000,4,FALSE),"")</f>
        <v>5300</v>
      </c>
      <c r="O1728" s="2" t="str">
        <f>VLOOKUP($A1728,[1]products_2021_10_19_12_46_45!$A$3:$S$481,18,FALSE)</f>
        <v>https://rerda.com/4599/garibaldina-rip-mao-gris-t3xl-5xl.jpg,https://rerda.com/4600/garibaldina-rip-mao-gris-t3xl-5xl.jpg,https://rerda.com/4601/garibaldina-rip-mao-gris-t3xl-5xl.jpg,https://rerda.com/4602/garibaldina-rip-mao-gris-t3xl-5xl.jpg,https://rerda.com/4603/garibaldina-rip-mao-gris-t3xl-5xl.jpg</v>
      </c>
      <c r="P1728" s="2">
        <f>IFERROR(VLOOKUP(B1728,[3]stock!$A$1:$B$9000,2,FALSE),"0")</f>
        <v>2</v>
      </c>
      <c r="Q1728" s="2">
        <f>VLOOKUP($A1728,[1]products_2021_10_19_12_46_45!$A$3:$S$481,11,FALSE)</f>
        <v>5</v>
      </c>
      <c r="R1728" s="2">
        <f>VLOOKUP($A1728,[1]products_2021_10_19_12_46_45!$A$3:$S$481,12,FALSE)</f>
        <v>5</v>
      </c>
      <c r="S1728" s="2">
        <f>VLOOKUP($A1728,[1]products_2021_10_19_12_46_45!$A$3:$S$481,13,FALSE)</f>
        <v>5</v>
      </c>
      <c r="T1728" s="2">
        <f>VLOOKUP($A1728,[1]products_2021_10_19_12_46_45!$A$3:$S$481,14,FALSE)</f>
        <v>0.03</v>
      </c>
      <c r="U1728" s="2"/>
      <c r="V1728" s="2"/>
      <c r="W1728" s="2"/>
      <c r="X1728" s="2"/>
      <c r="Y1728" s="2"/>
      <c r="Z1728" s="2"/>
      <c r="AA1728" s="2"/>
      <c r="AB1728" s="2"/>
      <c r="AC1728" s="2"/>
      <c r="AD1728" s="2"/>
      <c r="AE1728" s="2"/>
      <c r="AF1728" s="2"/>
      <c r="AG1728" s="2"/>
      <c r="AH1728" s="2"/>
      <c r="AI1728" s="2"/>
      <c r="AJ1728" s="2"/>
      <c r="AK1728" s="2"/>
      <c r="AL1728" s="2"/>
      <c r="AM1728" s="2"/>
      <c r="AN1728" s="2"/>
      <c r="AO1728" s="2"/>
      <c r="AP1728" s="2"/>
      <c r="AQ1728" s="2"/>
      <c r="AR1728" s="2"/>
      <c r="AS1728" s="2"/>
    </row>
    <row r="1729" spans="1:45" hidden="1" x14ac:dyDescent="0.25">
      <c r="A1729" s="2">
        <v>964</v>
      </c>
      <c r="B1729" s="2">
        <v>510185608</v>
      </c>
      <c r="C1729" s="2">
        <f>VLOOKUP($A1729,[1]products_2021_10_19_12_46_45!$A$3:$S$481,3,FALSE)</f>
        <v>5101856</v>
      </c>
      <c r="D1729" s="2" t="str">
        <f>VLOOKUP($A1729,[1]products_2021_10_19_12_46_45!$A$3:$S$481,4,FALSE)</f>
        <v>Garibaldina Rip Mao Gris T:3XL-5XL</v>
      </c>
      <c r="E1729" s="3" t="s">
        <v>58</v>
      </c>
      <c r="F1729" s="4"/>
      <c r="G1729" s="2" t="str">
        <f>VLOOKUP($A1729,[1]products_2021_10_19_12_46_45!$A$3:$S$481,16,FALSE)</f>
        <v>Cuello tipo mao ajustable con abrojo._x000D_
Cierres y abrojos._x000D_
Porta lapicera._x000D_
Puños regulables._x000D_
Fuelle en espalda.</v>
      </c>
      <c r="H1729" s="2" t="str">
        <f>IFERROR(VLOOKUP($A1729,[1]products_2021_10_19_12_46_45!$A$3:$S$481,17,FALSE),"")</f>
        <v>Abrojos delanteros para identificación y/o insignia._x000D_
4 Bolsillos frontales._x000D_
2 bolsillos en manga.</v>
      </c>
      <c r="I1729" s="2" t="str">
        <f>VLOOKUP($A1729,[1]products_2021_10_19_12_46_45!$A$3:$S$481,5,FALSE)</f>
        <v>Indumentaria militar</v>
      </c>
      <c r="J1729" s="2" t="str">
        <f>IFERROR(VLOOKUP($A1729,[1]products_2021_10_19_12_46_45!$A$3:$S$481,6,FALSE),"")</f>
        <v>Garibaldinas o chaquetillas</v>
      </c>
      <c r="K1729" s="2" t="str">
        <f>IFERROR(VLOOKUP($A1729,[1]products_2021_10_19_12_46_45!$A$3:$S$481,7,FALSE),"")</f>
        <v>Lisas</v>
      </c>
      <c r="L1729" s="2" t="str">
        <f>IFERROR(VLOOKUP($A1729,[1]products_2021_10_19_12_46_45!$A$3:$S$481,8,FALSE),"")</f>
        <v/>
      </c>
      <c r="M1729" s="2" t="str">
        <f>IFERROR(VLOOKUP($A1729,[1]products_2021_10_19_12_46_45!$A$3:$S$481,9,FALSE),"")</f>
        <v>Penitenciaría, Garibaldina, Rip Stop, Mao</v>
      </c>
      <c r="N1729" s="2">
        <f>IFERROR(VLOOKUP(C1729,[2]articulo!$A$1:$D$9000,4,FALSE),"")</f>
        <v>5300</v>
      </c>
      <c r="O1729" s="2" t="str">
        <f>VLOOKUP($A1729,[1]products_2021_10_19_12_46_45!$A$3:$S$481,18,FALSE)</f>
        <v>https://rerda.com/4599/garibaldina-rip-mao-gris-t3xl-5xl.jpg,https://rerda.com/4600/garibaldina-rip-mao-gris-t3xl-5xl.jpg,https://rerda.com/4601/garibaldina-rip-mao-gris-t3xl-5xl.jpg,https://rerda.com/4602/garibaldina-rip-mao-gris-t3xl-5xl.jpg,https://rerda.com/4603/garibaldina-rip-mao-gris-t3xl-5xl.jpg</v>
      </c>
      <c r="P1729" s="2">
        <f>IFERROR(VLOOKUP(B1729,[3]stock!$A$1:$B$9000,2,FALSE),"0")</f>
        <v>0</v>
      </c>
      <c r="Q1729" s="2">
        <f>VLOOKUP($A1729,[1]products_2021_10_19_12_46_45!$A$3:$S$481,11,FALSE)</f>
        <v>5</v>
      </c>
      <c r="R1729" s="2">
        <f>VLOOKUP($A1729,[1]products_2021_10_19_12_46_45!$A$3:$S$481,12,FALSE)</f>
        <v>5</v>
      </c>
      <c r="S1729" s="2">
        <f>VLOOKUP($A1729,[1]products_2021_10_19_12_46_45!$A$3:$S$481,13,FALSE)</f>
        <v>5</v>
      </c>
      <c r="T1729" s="2">
        <f>VLOOKUP($A1729,[1]products_2021_10_19_12_46_45!$A$3:$S$481,14,FALSE)</f>
        <v>0.03</v>
      </c>
      <c r="U1729" s="2"/>
      <c r="V1729" s="2"/>
      <c r="W1729" s="2"/>
      <c r="X1729" s="2"/>
      <c r="Y1729" s="2"/>
      <c r="Z1729" s="2"/>
      <c r="AA1729" s="2"/>
      <c r="AB1729" s="2"/>
      <c r="AC1729" s="2"/>
      <c r="AD1729" s="2"/>
      <c r="AE1729" s="2"/>
      <c r="AF1729" s="2"/>
      <c r="AG1729" s="2"/>
      <c r="AH1729" s="2"/>
      <c r="AI1729" s="2"/>
      <c r="AJ1729" s="2"/>
      <c r="AK1729" s="2"/>
      <c r="AL1729" s="2"/>
      <c r="AM1729" s="2"/>
      <c r="AN1729" s="2"/>
      <c r="AO1729" s="2"/>
      <c r="AP1729" s="2"/>
      <c r="AQ1729" s="2"/>
      <c r="AR1729" s="2"/>
      <c r="AS1729" s="2"/>
    </row>
    <row r="1730" spans="1:45" hidden="1" x14ac:dyDescent="0.25">
      <c r="A1730" s="2">
        <v>676</v>
      </c>
      <c r="B1730" s="2">
        <v>510186300</v>
      </c>
      <c r="C1730" s="2">
        <f>VLOOKUP($A1730,[1]products_2021_10_19_12_46_45!$A$3:$S$481,3,FALSE)</f>
        <v>5101863</v>
      </c>
      <c r="D1730" s="2" t="str">
        <f>VLOOKUP($A1730,[1]products_2021_10_19_12_46_45!$A$3:$S$481,4,FALSE)</f>
        <v>Garibaldina Rip Mao Negra T:2XS-2XL</v>
      </c>
      <c r="E1730" s="3" t="s">
        <v>45</v>
      </c>
      <c r="F1730" s="4"/>
      <c r="G1730" s="2" t="str">
        <f>VLOOKUP($A1730,[1]products_2021_10_19_12_46_45!$A$3:$S$481,16,FALSE)</f>
        <v>&lt;p&gt;Cuello tipo mao ajustable con abrojo. Cierres y abrojos. Porta lapicera. Puños regulables. Fuelle en espalda.&lt;/p&gt;</v>
      </c>
      <c r="H1730" s="2" t="str">
        <f>IFERROR(VLOOKUP($A1730,[1]products_2021_10_19_12_46_45!$A$3:$S$481,17,FALSE),"")</f>
        <v>&lt;p&gt;Abrojos delanteros para identificación y/o insignia. 4 Bolsillos frontales. 2 bolsillos en manga.&lt;/p&gt;</v>
      </c>
      <c r="I1730" s="2" t="str">
        <f>VLOOKUP($A1730,[1]products_2021_10_19_12_46_45!$A$3:$S$481,5,FALSE)</f>
        <v>Indumentaria militar</v>
      </c>
      <c r="J1730" s="2" t="str">
        <f>IFERROR(VLOOKUP($A1730,[1]products_2021_10_19_12_46_45!$A$3:$S$481,6,FALSE),"")</f>
        <v>Garibaldinas o chaquetillas</v>
      </c>
      <c r="K1730" s="2" t="str">
        <f>IFERROR(VLOOKUP($A1730,[1]products_2021_10_19_12_46_45!$A$3:$S$481,7,FALSE),"")</f>
        <v>Lisas</v>
      </c>
      <c r="L1730" s="2" t="str">
        <f>IFERROR(VLOOKUP($A1730,[1]products_2021_10_19_12_46_45!$A$3:$S$481,8,FALSE),"")</f>
        <v/>
      </c>
      <c r="M1730" s="2" t="str">
        <f>IFERROR(VLOOKUP($A1730,[1]products_2021_10_19_12_46_45!$A$3:$S$481,9,FALSE),"")</f>
        <v>Garibaldina, Rip Stop, Mao, PSA, Seguridad Privada, Aeorportuaria</v>
      </c>
      <c r="N1730" s="2">
        <f>IFERROR(VLOOKUP(C1730,[2]articulo!$A$1:$D$9000,4,FALSE),"")</f>
        <v>5100</v>
      </c>
      <c r="O1730" s="2" t="str">
        <f>VLOOKUP($A1730,[1]products_2021_10_19_12_46_45!$A$3:$S$481,18,FALSE)</f>
        <v>https://rerda.com/3168/garibaldina-rip-mao-negra-t2xs-2xl.jpg,https://rerda.com/3169/garibaldina-rip-mao-negra-t2xs-2xl.jpg,https://rerda.com/3170/garibaldina-rip-mao-negra-t2xs-2xl.jpg,https://rerda.com/3171/garibaldina-rip-mao-negra-t2xs-2xl.jpg,https://rerda.com/4597/garibaldina-rip-mao-negra-t2xs-2xl.jpg</v>
      </c>
      <c r="P1730" s="2">
        <f>IFERROR(VLOOKUP(B1730,[3]stock!$A$1:$B$9000,2,FALSE),"0")</f>
        <v>6</v>
      </c>
      <c r="Q1730" s="2">
        <f>VLOOKUP($A1730,[1]products_2021_10_19_12_46_45!$A$3:$S$481,11,FALSE)</f>
        <v>5</v>
      </c>
      <c r="R1730" s="2">
        <f>VLOOKUP($A1730,[1]products_2021_10_19_12_46_45!$A$3:$S$481,12,FALSE)</f>
        <v>5</v>
      </c>
      <c r="S1730" s="2">
        <f>VLOOKUP($A1730,[1]products_2021_10_19_12_46_45!$A$3:$S$481,13,FALSE)</f>
        <v>5</v>
      </c>
      <c r="T1730" s="2">
        <f>VLOOKUP($A1730,[1]products_2021_10_19_12_46_45!$A$3:$S$481,14,FALSE)</f>
        <v>0.03</v>
      </c>
      <c r="U1730" s="2"/>
      <c r="V1730" s="2"/>
      <c r="W1730" s="2"/>
      <c r="X1730" s="2"/>
      <c r="Y1730" s="2"/>
      <c r="Z1730" s="2"/>
      <c r="AA1730" s="2"/>
      <c r="AB1730" s="2"/>
      <c r="AC1730" s="2"/>
      <c r="AD1730" s="2"/>
      <c r="AE1730" s="2"/>
      <c r="AF1730" s="2"/>
      <c r="AG1730" s="2"/>
      <c r="AH1730" s="2"/>
      <c r="AI1730" s="2"/>
      <c r="AJ1730" s="2"/>
      <c r="AK1730" s="2"/>
      <c r="AL1730" s="2"/>
      <c r="AM1730" s="2"/>
      <c r="AN1730" s="2"/>
      <c r="AO1730" s="2"/>
      <c r="AP1730" s="2"/>
      <c r="AQ1730" s="2"/>
      <c r="AR1730" s="2"/>
      <c r="AS1730" s="2"/>
    </row>
    <row r="1731" spans="1:45" hidden="1" x14ac:dyDescent="0.25">
      <c r="A1731" s="2">
        <v>676</v>
      </c>
      <c r="B1731" s="2">
        <v>510186301</v>
      </c>
      <c r="C1731" s="2">
        <f>VLOOKUP($A1731,[1]products_2021_10_19_12_46_45!$A$3:$S$481,3,FALSE)</f>
        <v>5101863</v>
      </c>
      <c r="D1731" s="2" t="str">
        <f>VLOOKUP($A1731,[1]products_2021_10_19_12_46_45!$A$3:$S$481,4,FALSE)</f>
        <v>Garibaldina Rip Mao Negra T:2XS-2XL</v>
      </c>
      <c r="E1731" s="3" t="s">
        <v>46</v>
      </c>
      <c r="F1731" s="4"/>
      <c r="G1731" s="2" t="str">
        <f>VLOOKUP($A1731,[1]products_2021_10_19_12_46_45!$A$3:$S$481,16,FALSE)</f>
        <v>&lt;p&gt;Cuello tipo mao ajustable con abrojo. Cierres y abrojos. Porta lapicera. Puños regulables. Fuelle en espalda.&lt;/p&gt;</v>
      </c>
      <c r="H1731" s="2" t="str">
        <f>IFERROR(VLOOKUP($A1731,[1]products_2021_10_19_12_46_45!$A$3:$S$481,17,FALSE),"")</f>
        <v>&lt;p&gt;Abrojos delanteros para identificación y/o insignia. 4 Bolsillos frontales. 2 bolsillos en manga.&lt;/p&gt;</v>
      </c>
      <c r="I1731" s="2" t="str">
        <f>VLOOKUP($A1731,[1]products_2021_10_19_12_46_45!$A$3:$S$481,5,FALSE)</f>
        <v>Indumentaria militar</v>
      </c>
      <c r="J1731" s="2" t="str">
        <f>IFERROR(VLOOKUP($A1731,[1]products_2021_10_19_12_46_45!$A$3:$S$481,6,FALSE),"")</f>
        <v>Garibaldinas o chaquetillas</v>
      </c>
      <c r="K1731" s="2" t="str">
        <f>IFERROR(VLOOKUP($A1731,[1]products_2021_10_19_12_46_45!$A$3:$S$481,7,FALSE),"")</f>
        <v>Lisas</v>
      </c>
      <c r="L1731" s="2" t="str">
        <f>IFERROR(VLOOKUP($A1731,[1]products_2021_10_19_12_46_45!$A$3:$S$481,8,FALSE),"")</f>
        <v/>
      </c>
      <c r="M1731" s="2" t="str">
        <f>IFERROR(VLOOKUP($A1731,[1]products_2021_10_19_12_46_45!$A$3:$S$481,9,FALSE),"")</f>
        <v>Garibaldina, Rip Stop, Mao, PSA, Seguridad Privada, Aeorportuaria</v>
      </c>
      <c r="N1731" s="2">
        <f>IFERROR(VLOOKUP(C1731,[2]articulo!$A$1:$D$9000,4,FALSE),"")</f>
        <v>5100</v>
      </c>
      <c r="O1731" s="2" t="str">
        <f>VLOOKUP($A1731,[1]products_2021_10_19_12_46_45!$A$3:$S$481,18,FALSE)</f>
        <v>https://rerda.com/3168/garibaldina-rip-mao-negra-t2xs-2xl.jpg,https://rerda.com/3169/garibaldina-rip-mao-negra-t2xs-2xl.jpg,https://rerda.com/3170/garibaldina-rip-mao-negra-t2xs-2xl.jpg,https://rerda.com/3171/garibaldina-rip-mao-negra-t2xs-2xl.jpg,https://rerda.com/4597/garibaldina-rip-mao-negra-t2xs-2xl.jpg</v>
      </c>
      <c r="P1731" s="2">
        <f>IFERROR(VLOOKUP(B1731,[3]stock!$A$1:$B$9000,2,FALSE),"0")</f>
        <v>39</v>
      </c>
      <c r="Q1731" s="2">
        <f>VLOOKUP($A1731,[1]products_2021_10_19_12_46_45!$A$3:$S$481,11,FALSE)</f>
        <v>5</v>
      </c>
      <c r="R1731" s="2">
        <f>VLOOKUP($A1731,[1]products_2021_10_19_12_46_45!$A$3:$S$481,12,FALSE)</f>
        <v>5</v>
      </c>
      <c r="S1731" s="2">
        <f>VLOOKUP($A1731,[1]products_2021_10_19_12_46_45!$A$3:$S$481,13,FALSE)</f>
        <v>5</v>
      </c>
      <c r="T1731" s="2">
        <f>VLOOKUP($A1731,[1]products_2021_10_19_12_46_45!$A$3:$S$481,14,FALSE)</f>
        <v>0.03</v>
      </c>
      <c r="U1731" s="2"/>
      <c r="V1731" s="2"/>
      <c r="W1731" s="2"/>
      <c r="X1731" s="2"/>
      <c r="Y1731" s="2"/>
      <c r="Z1731" s="2"/>
      <c r="AA1731" s="2"/>
      <c r="AB1731" s="2"/>
      <c r="AC1731" s="2"/>
      <c r="AD1731" s="2"/>
      <c r="AE1731" s="2"/>
      <c r="AF1731" s="2"/>
      <c r="AG1731" s="2"/>
      <c r="AH1731" s="2"/>
      <c r="AI1731" s="2"/>
      <c r="AJ1731" s="2"/>
      <c r="AK1731" s="2"/>
      <c r="AL1731" s="2"/>
      <c r="AM1731" s="2"/>
      <c r="AN1731" s="2"/>
      <c r="AO1731" s="2"/>
      <c r="AP1731" s="2"/>
      <c r="AQ1731" s="2"/>
      <c r="AR1731" s="2"/>
      <c r="AS1731" s="2"/>
    </row>
    <row r="1732" spans="1:45" hidden="1" x14ac:dyDescent="0.25">
      <c r="A1732" s="2">
        <v>676</v>
      </c>
      <c r="B1732" s="2">
        <v>510186302</v>
      </c>
      <c r="C1732" s="2">
        <f>VLOOKUP($A1732,[1]products_2021_10_19_12_46_45!$A$3:$S$481,3,FALSE)</f>
        <v>5101863</v>
      </c>
      <c r="D1732" s="2" t="str">
        <f>VLOOKUP($A1732,[1]products_2021_10_19_12_46_45!$A$3:$S$481,4,FALSE)</f>
        <v>Garibaldina Rip Mao Negra T:2XS-2XL</v>
      </c>
      <c r="E1732" s="3" t="s">
        <v>47</v>
      </c>
      <c r="F1732" s="4"/>
      <c r="G1732" s="2" t="str">
        <f>VLOOKUP($A1732,[1]products_2021_10_19_12_46_45!$A$3:$S$481,16,FALSE)</f>
        <v>&lt;p&gt;Cuello tipo mao ajustable con abrojo. Cierres y abrojos. Porta lapicera. Puños regulables. Fuelle en espalda.&lt;/p&gt;</v>
      </c>
      <c r="H1732" s="2" t="str">
        <f>IFERROR(VLOOKUP($A1732,[1]products_2021_10_19_12_46_45!$A$3:$S$481,17,FALSE),"")</f>
        <v>&lt;p&gt;Abrojos delanteros para identificación y/o insignia. 4 Bolsillos frontales. 2 bolsillos en manga.&lt;/p&gt;</v>
      </c>
      <c r="I1732" s="2" t="str">
        <f>VLOOKUP($A1732,[1]products_2021_10_19_12_46_45!$A$3:$S$481,5,FALSE)</f>
        <v>Indumentaria militar</v>
      </c>
      <c r="J1732" s="2" t="str">
        <f>IFERROR(VLOOKUP($A1732,[1]products_2021_10_19_12_46_45!$A$3:$S$481,6,FALSE),"")</f>
        <v>Garibaldinas o chaquetillas</v>
      </c>
      <c r="K1732" s="2" t="str">
        <f>IFERROR(VLOOKUP($A1732,[1]products_2021_10_19_12_46_45!$A$3:$S$481,7,FALSE),"")</f>
        <v>Lisas</v>
      </c>
      <c r="L1732" s="2" t="str">
        <f>IFERROR(VLOOKUP($A1732,[1]products_2021_10_19_12_46_45!$A$3:$S$481,8,FALSE),"")</f>
        <v/>
      </c>
      <c r="M1732" s="2" t="str">
        <f>IFERROR(VLOOKUP($A1732,[1]products_2021_10_19_12_46_45!$A$3:$S$481,9,FALSE),"")</f>
        <v>Garibaldina, Rip Stop, Mao, PSA, Seguridad Privada, Aeorportuaria</v>
      </c>
      <c r="N1732" s="2">
        <f>IFERROR(VLOOKUP(C1732,[2]articulo!$A$1:$D$9000,4,FALSE),"")</f>
        <v>5100</v>
      </c>
      <c r="O1732" s="2" t="str">
        <f>VLOOKUP($A1732,[1]products_2021_10_19_12_46_45!$A$3:$S$481,18,FALSE)</f>
        <v>https://rerda.com/3168/garibaldina-rip-mao-negra-t2xs-2xl.jpg,https://rerda.com/3169/garibaldina-rip-mao-negra-t2xs-2xl.jpg,https://rerda.com/3170/garibaldina-rip-mao-negra-t2xs-2xl.jpg,https://rerda.com/3171/garibaldina-rip-mao-negra-t2xs-2xl.jpg,https://rerda.com/4597/garibaldina-rip-mao-negra-t2xs-2xl.jpg</v>
      </c>
      <c r="P1732" s="2">
        <f>IFERROR(VLOOKUP(B1732,[3]stock!$A$1:$B$9000,2,FALSE),"0")</f>
        <v>36</v>
      </c>
      <c r="Q1732" s="2">
        <f>VLOOKUP($A1732,[1]products_2021_10_19_12_46_45!$A$3:$S$481,11,FALSE)</f>
        <v>5</v>
      </c>
      <c r="R1732" s="2">
        <f>VLOOKUP($A1732,[1]products_2021_10_19_12_46_45!$A$3:$S$481,12,FALSE)</f>
        <v>5</v>
      </c>
      <c r="S1732" s="2">
        <f>VLOOKUP($A1732,[1]products_2021_10_19_12_46_45!$A$3:$S$481,13,FALSE)</f>
        <v>5</v>
      </c>
      <c r="T1732" s="2">
        <f>VLOOKUP($A1732,[1]products_2021_10_19_12_46_45!$A$3:$S$481,14,FALSE)</f>
        <v>0.03</v>
      </c>
      <c r="U1732" s="2"/>
      <c r="V1732" s="2"/>
      <c r="W1732" s="2"/>
      <c r="X1732" s="2"/>
      <c r="Y1732" s="2"/>
      <c r="Z1732" s="2"/>
      <c r="AA1732" s="2"/>
      <c r="AB1732" s="2"/>
      <c r="AC1732" s="2"/>
      <c r="AD1732" s="2"/>
      <c r="AE1732" s="2"/>
      <c r="AF1732" s="2"/>
      <c r="AG1732" s="2"/>
      <c r="AH1732" s="2"/>
      <c r="AI1732" s="2"/>
      <c r="AJ1732" s="2"/>
      <c r="AK1732" s="2"/>
      <c r="AL1732" s="2"/>
      <c r="AM1732" s="2"/>
      <c r="AN1732" s="2"/>
      <c r="AO1732" s="2"/>
      <c r="AP1732" s="2"/>
      <c r="AQ1732" s="2"/>
      <c r="AR1732" s="2"/>
      <c r="AS1732" s="2"/>
    </row>
    <row r="1733" spans="1:45" hidden="1" x14ac:dyDescent="0.25">
      <c r="A1733" s="2">
        <v>676</v>
      </c>
      <c r="B1733" s="2">
        <v>510186303</v>
      </c>
      <c r="C1733" s="2">
        <f>VLOOKUP($A1733,[1]products_2021_10_19_12_46_45!$A$3:$S$481,3,FALSE)</f>
        <v>5101863</v>
      </c>
      <c r="D1733" s="2" t="str">
        <f>VLOOKUP($A1733,[1]products_2021_10_19_12_46_45!$A$3:$S$481,4,FALSE)</f>
        <v>Garibaldina Rip Mao Negra T:2XS-2XL</v>
      </c>
      <c r="E1733" s="3" t="s">
        <v>48</v>
      </c>
      <c r="F1733" s="4"/>
      <c r="G1733" s="2" t="str">
        <f>VLOOKUP($A1733,[1]products_2021_10_19_12_46_45!$A$3:$S$481,16,FALSE)</f>
        <v>&lt;p&gt;Cuello tipo mao ajustable con abrojo. Cierres y abrojos. Porta lapicera. Puños regulables. Fuelle en espalda.&lt;/p&gt;</v>
      </c>
      <c r="H1733" s="2" t="str">
        <f>IFERROR(VLOOKUP($A1733,[1]products_2021_10_19_12_46_45!$A$3:$S$481,17,FALSE),"")</f>
        <v>&lt;p&gt;Abrojos delanteros para identificación y/o insignia. 4 Bolsillos frontales. 2 bolsillos en manga.&lt;/p&gt;</v>
      </c>
      <c r="I1733" s="2" t="str">
        <f>VLOOKUP($A1733,[1]products_2021_10_19_12_46_45!$A$3:$S$481,5,FALSE)</f>
        <v>Indumentaria militar</v>
      </c>
      <c r="J1733" s="2" t="str">
        <f>IFERROR(VLOOKUP($A1733,[1]products_2021_10_19_12_46_45!$A$3:$S$481,6,FALSE),"")</f>
        <v>Garibaldinas o chaquetillas</v>
      </c>
      <c r="K1733" s="2" t="str">
        <f>IFERROR(VLOOKUP($A1733,[1]products_2021_10_19_12_46_45!$A$3:$S$481,7,FALSE),"")</f>
        <v>Lisas</v>
      </c>
      <c r="L1733" s="2" t="str">
        <f>IFERROR(VLOOKUP($A1733,[1]products_2021_10_19_12_46_45!$A$3:$S$481,8,FALSE),"")</f>
        <v/>
      </c>
      <c r="M1733" s="2" t="str">
        <f>IFERROR(VLOOKUP($A1733,[1]products_2021_10_19_12_46_45!$A$3:$S$481,9,FALSE),"")</f>
        <v>Garibaldina, Rip Stop, Mao, PSA, Seguridad Privada, Aeorportuaria</v>
      </c>
      <c r="N1733" s="2">
        <f>IFERROR(VLOOKUP(C1733,[2]articulo!$A$1:$D$9000,4,FALSE),"")</f>
        <v>5100</v>
      </c>
      <c r="O1733" s="2" t="str">
        <f>VLOOKUP($A1733,[1]products_2021_10_19_12_46_45!$A$3:$S$481,18,FALSE)</f>
        <v>https://rerda.com/3168/garibaldina-rip-mao-negra-t2xs-2xl.jpg,https://rerda.com/3169/garibaldina-rip-mao-negra-t2xs-2xl.jpg,https://rerda.com/3170/garibaldina-rip-mao-negra-t2xs-2xl.jpg,https://rerda.com/3171/garibaldina-rip-mao-negra-t2xs-2xl.jpg,https://rerda.com/4597/garibaldina-rip-mao-negra-t2xs-2xl.jpg</v>
      </c>
      <c r="P1733" s="2">
        <f>IFERROR(VLOOKUP(B1733,[3]stock!$A$1:$B$9000,2,FALSE),"0")</f>
        <v>12</v>
      </c>
      <c r="Q1733" s="2">
        <f>VLOOKUP($A1733,[1]products_2021_10_19_12_46_45!$A$3:$S$481,11,FALSE)</f>
        <v>5</v>
      </c>
      <c r="R1733" s="2">
        <f>VLOOKUP($A1733,[1]products_2021_10_19_12_46_45!$A$3:$S$481,12,FALSE)</f>
        <v>5</v>
      </c>
      <c r="S1733" s="2">
        <f>VLOOKUP($A1733,[1]products_2021_10_19_12_46_45!$A$3:$S$481,13,FALSE)</f>
        <v>5</v>
      </c>
      <c r="T1733" s="2">
        <f>VLOOKUP($A1733,[1]products_2021_10_19_12_46_45!$A$3:$S$481,14,FALSE)</f>
        <v>0.03</v>
      </c>
      <c r="U1733" s="2"/>
      <c r="V1733" s="2"/>
      <c r="W1733" s="2"/>
      <c r="X1733" s="2"/>
      <c r="Y1733" s="2"/>
      <c r="Z1733" s="2"/>
      <c r="AA1733" s="2"/>
      <c r="AB1733" s="2"/>
      <c r="AC1733" s="2"/>
      <c r="AD1733" s="2"/>
      <c r="AE1733" s="2"/>
      <c r="AF1733" s="2"/>
      <c r="AG1733" s="2"/>
      <c r="AH1733" s="2"/>
      <c r="AI1733" s="2"/>
      <c r="AJ1733" s="2"/>
      <c r="AK1733" s="2"/>
      <c r="AL1733" s="2"/>
      <c r="AM1733" s="2"/>
      <c r="AN1733" s="2"/>
      <c r="AO1733" s="2"/>
      <c r="AP1733" s="2"/>
      <c r="AQ1733" s="2"/>
      <c r="AR1733" s="2"/>
      <c r="AS1733" s="2"/>
    </row>
    <row r="1734" spans="1:45" hidden="1" x14ac:dyDescent="0.25">
      <c r="A1734" s="2">
        <v>676</v>
      </c>
      <c r="B1734" s="2">
        <v>510186304</v>
      </c>
      <c r="C1734" s="2">
        <f>VLOOKUP($A1734,[1]products_2021_10_19_12_46_45!$A$3:$S$481,3,FALSE)</f>
        <v>5101863</v>
      </c>
      <c r="D1734" s="2" t="str">
        <f>VLOOKUP($A1734,[1]products_2021_10_19_12_46_45!$A$3:$S$481,4,FALSE)</f>
        <v>Garibaldina Rip Mao Negra T:2XS-2XL</v>
      </c>
      <c r="E1734" s="3" t="s">
        <v>49</v>
      </c>
      <c r="F1734" s="4"/>
      <c r="G1734" s="2" t="str">
        <f>VLOOKUP($A1734,[1]products_2021_10_19_12_46_45!$A$3:$S$481,16,FALSE)</f>
        <v>&lt;p&gt;Cuello tipo mao ajustable con abrojo. Cierres y abrojos. Porta lapicera. Puños regulables. Fuelle en espalda.&lt;/p&gt;</v>
      </c>
      <c r="H1734" s="2" t="str">
        <f>IFERROR(VLOOKUP($A1734,[1]products_2021_10_19_12_46_45!$A$3:$S$481,17,FALSE),"")</f>
        <v>&lt;p&gt;Abrojos delanteros para identificación y/o insignia. 4 Bolsillos frontales. 2 bolsillos en manga.&lt;/p&gt;</v>
      </c>
      <c r="I1734" s="2" t="str">
        <f>VLOOKUP($A1734,[1]products_2021_10_19_12_46_45!$A$3:$S$481,5,FALSE)</f>
        <v>Indumentaria militar</v>
      </c>
      <c r="J1734" s="2" t="str">
        <f>IFERROR(VLOOKUP($A1734,[1]products_2021_10_19_12_46_45!$A$3:$S$481,6,FALSE),"")</f>
        <v>Garibaldinas o chaquetillas</v>
      </c>
      <c r="K1734" s="2" t="str">
        <f>IFERROR(VLOOKUP($A1734,[1]products_2021_10_19_12_46_45!$A$3:$S$481,7,FALSE),"")</f>
        <v>Lisas</v>
      </c>
      <c r="L1734" s="2" t="str">
        <f>IFERROR(VLOOKUP($A1734,[1]products_2021_10_19_12_46_45!$A$3:$S$481,8,FALSE),"")</f>
        <v/>
      </c>
      <c r="M1734" s="2" t="str">
        <f>IFERROR(VLOOKUP($A1734,[1]products_2021_10_19_12_46_45!$A$3:$S$481,9,FALSE),"")</f>
        <v>Garibaldina, Rip Stop, Mao, PSA, Seguridad Privada, Aeorportuaria</v>
      </c>
      <c r="N1734" s="2">
        <f>IFERROR(VLOOKUP(C1734,[2]articulo!$A$1:$D$9000,4,FALSE),"")</f>
        <v>5100</v>
      </c>
      <c r="O1734" s="2" t="str">
        <f>VLOOKUP($A1734,[1]products_2021_10_19_12_46_45!$A$3:$S$481,18,FALSE)</f>
        <v>https://rerda.com/3168/garibaldina-rip-mao-negra-t2xs-2xl.jpg,https://rerda.com/3169/garibaldina-rip-mao-negra-t2xs-2xl.jpg,https://rerda.com/3170/garibaldina-rip-mao-negra-t2xs-2xl.jpg,https://rerda.com/3171/garibaldina-rip-mao-negra-t2xs-2xl.jpg,https://rerda.com/4597/garibaldina-rip-mao-negra-t2xs-2xl.jpg</v>
      </c>
      <c r="P1734" s="2">
        <f>IFERROR(VLOOKUP(B1734,[3]stock!$A$1:$B$9000,2,FALSE),"0")</f>
        <v>39</v>
      </c>
      <c r="Q1734" s="2">
        <f>VLOOKUP($A1734,[1]products_2021_10_19_12_46_45!$A$3:$S$481,11,FALSE)</f>
        <v>5</v>
      </c>
      <c r="R1734" s="2">
        <f>VLOOKUP($A1734,[1]products_2021_10_19_12_46_45!$A$3:$S$481,12,FALSE)</f>
        <v>5</v>
      </c>
      <c r="S1734" s="2">
        <f>VLOOKUP($A1734,[1]products_2021_10_19_12_46_45!$A$3:$S$481,13,FALSE)</f>
        <v>5</v>
      </c>
      <c r="T1734" s="2">
        <f>VLOOKUP($A1734,[1]products_2021_10_19_12_46_45!$A$3:$S$481,14,FALSE)</f>
        <v>0.03</v>
      </c>
      <c r="U1734" s="2"/>
      <c r="V1734" s="2"/>
      <c r="W1734" s="2"/>
      <c r="X1734" s="2"/>
      <c r="Y1734" s="2"/>
      <c r="Z1734" s="2"/>
      <c r="AA1734" s="2"/>
      <c r="AB1734" s="2"/>
      <c r="AC1734" s="2"/>
      <c r="AD1734" s="2"/>
      <c r="AE1734" s="2"/>
      <c r="AF1734" s="2"/>
      <c r="AG1734" s="2"/>
      <c r="AH1734" s="2"/>
      <c r="AI1734" s="2"/>
      <c r="AJ1734" s="2"/>
      <c r="AK1734" s="2"/>
      <c r="AL1734" s="2"/>
      <c r="AM1734" s="2"/>
      <c r="AN1734" s="2"/>
      <c r="AO1734" s="2"/>
      <c r="AP1734" s="2"/>
      <c r="AQ1734" s="2"/>
      <c r="AR1734" s="2"/>
      <c r="AS1734" s="2"/>
    </row>
    <row r="1735" spans="1:45" hidden="1" x14ac:dyDescent="0.25">
      <c r="A1735" s="2">
        <v>676</v>
      </c>
      <c r="B1735" s="2">
        <v>510186305</v>
      </c>
      <c r="C1735" s="2">
        <f>VLOOKUP($A1735,[1]products_2021_10_19_12_46_45!$A$3:$S$481,3,FALSE)</f>
        <v>5101863</v>
      </c>
      <c r="D1735" s="2" t="str">
        <f>VLOOKUP($A1735,[1]products_2021_10_19_12_46_45!$A$3:$S$481,4,FALSE)</f>
        <v>Garibaldina Rip Mao Negra T:2XS-2XL</v>
      </c>
      <c r="E1735" s="3" t="s">
        <v>50</v>
      </c>
      <c r="F1735" s="4"/>
      <c r="G1735" s="2" t="str">
        <f>VLOOKUP($A1735,[1]products_2021_10_19_12_46_45!$A$3:$S$481,16,FALSE)</f>
        <v>&lt;p&gt;Cuello tipo mao ajustable con abrojo. Cierres y abrojos. Porta lapicera. Puños regulables. Fuelle en espalda.&lt;/p&gt;</v>
      </c>
      <c r="H1735" s="2" t="str">
        <f>IFERROR(VLOOKUP($A1735,[1]products_2021_10_19_12_46_45!$A$3:$S$481,17,FALSE),"")</f>
        <v>&lt;p&gt;Abrojos delanteros para identificación y/o insignia. 4 Bolsillos frontales. 2 bolsillos en manga.&lt;/p&gt;</v>
      </c>
      <c r="I1735" s="2" t="str">
        <f>VLOOKUP($A1735,[1]products_2021_10_19_12_46_45!$A$3:$S$481,5,FALSE)</f>
        <v>Indumentaria militar</v>
      </c>
      <c r="J1735" s="2" t="str">
        <f>IFERROR(VLOOKUP($A1735,[1]products_2021_10_19_12_46_45!$A$3:$S$481,6,FALSE),"")</f>
        <v>Garibaldinas o chaquetillas</v>
      </c>
      <c r="K1735" s="2" t="str">
        <f>IFERROR(VLOOKUP($A1735,[1]products_2021_10_19_12_46_45!$A$3:$S$481,7,FALSE),"")</f>
        <v>Lisas</v>
      </c>
      <c r="L1735" s="2" t="str">
        <f>IFERROR(VLOOKUP($A1735,[1]products_2021_10_19_12_46_45!$A$3:$S$481,8,FALSE),"")</f>
        <v/>
      </c>
      <c r="M1735" s="2" t="str">
        <f>IFERROR(VLOOKUP($A1735,[1]products_2021_10_19_12_46_45!$A$3:$S$481,9,FALSE),"")</f>
        <v>Garibaldina, Rip Stop, Mao, PSA, Seguridad Privada, Aeorportuaria</v>
      </c>
      <c r="N1735" s="2">
        <f>IFERROR(VLOOKUP(C1735,[2]articulo!$A$1:$D$9000,4,FALSE),"")</f>
        <v>5100</v>
      </c>
      <c r="O1735" s="2" t="str">
        <f>VLOOKUP($A1735,[1]products_2021_10_19_12_46_45!$A$3:$S$481,18,FALSE)</f>
        <v>https://rerda.com/3168/garibaldina-rip-mao-negra-t2xs-2xl.jpg,https://rerda.com/3169/garibaldina-rip-mao-negra-t2xs-2xl.jpg,https://rerda.com/3170/garibaldina-rip-mao-negra-t2xs-2xl.jpg,https://rerda.com/3171/garibaldina-rip-mao-negra-t2xs-2xl.jpg,https://rerda.com/4597/garibaldina-rip-mao-negra-t2xs-2xl.jpg</v>
      </c>
      <c r="P1735" s="2">
        <f>IFERROR(VLOOKUP(B1735,[3]stock!$A$1:$B$9000,2,FALSE),"0")</f>
        <v>19</v>
      </c>
      <c r="Q1735" s="2">
        <f>VLOOKUP($A1735,[1]products_2021_10_19_12_46_45!$A$3:$S$481,11,FALSE)</f>
        <v>5</v>
      </c>
      <c r="R1735" s="2">
        <f>VLOOKUP($A1735,[1]products_2021_10_19_12_46_45!$A$3:$S$481,12,FALSE)</f>
        <v>5</v>
      </c>
      <c r="S1735" s="2">
        <f>VLOOKUP($A1735,[1]products_2021_10_19_12_46_45!$A$3:$S$481,13,FALSE)</f>
        <v>5</v>
      </c>
      <c r="T1735" s="2">
        <f>VLOOKUP($A1735,[1]products_2021_10_19_12_46_45!$A$3:$S$481,14,FALSE)</f>
        <v>0.03</v>
      </c>
      <c r="U1735" s="2"/>
      <c r="V1735" s="2"/>
      <c r="W1735" s="2"/>
      <c r="X1735" s="2"/>
      <c r="Y1735" s="2"/>
      <c r="Z1735" s="2"/>
      <c r="AA1735" s="2"/>
      <c r="AB1735" s="2"/>
      <c r="AC1735" s="2"/>
      <c r="AD1735" s="2"/>
      <c r="AE1735" s="2"/>
      <c r="AF1735" s="2"/>
      <c r="AG1735" s="2"/>
      <c r="AH1735" s="2"/>
      <c r="AI1735" s="2"/>
      <c r="AJ1735" s="2"/>
      <c r="AK1735" s="2"/>
      <c r="AL1735" s="2"/>
      <c r="AM1735" s="2"/>
      <c r="AN1735" s="2"/>
      <c r="AO1735" s="2"/>
      <c r="AP1735" s="2"/>
      <c r="AQ1735" s="2"/>
      <c r="AR1735" s="2"/>
      <c r="AS1735" s="2"/>
    </row>
    <row r="1736" spans="1:45" hidden="1" x14ac:dyDescent="0.25">
      <c r="A1736" s="2">
        <v>676</v>
      </c>
      <c r="B1736" s="2">
        <v>510186306</v>
      </c>
      <c r="C1736" s="2">
        <f>VLOOKUP($A1736,[1]products_2021_10_19_12_46_45!$A$3:$S$481,3,FALSE)</f>
        <v>5101863</v>
      </c>
      <c r="D1736" s="2" t="str">
        <f>VLOOKUP($A1736,[1]products_2021_10_19_12_46_45!$A$3:$S$481,4,FALSE)</f>
        <v>Garibaldina Rip Mao Negra T:2XS-2XL</v>
      </c>
      <c r="E1736" s="3" t="s">
        <v>51</v>
      </c>
      <c r="F1736" s="4"/>
      <c r="G1736" s="2" t="str">
        <f>VLOOKUP($A1736,[1]products_2021_10_19_12_46_45!$A$3:$S$481,16,FALSE)</f>
        <v>&lt;p&gt;Cuello tipo mao ajustable con abrojo. Cierres y abrojos. Porta lapicera. Puños regulables. Fuelle en espalda.&lt;/p&gt;</v>
      </c>
      <c r="H1736" s="2" t="str">
        <f>IFERROR(VLOOKUP($A1736,[1]products_2021_10_19_12_46_45!$A$3:$S$481,17,FALSE),"")</f>
        <v>&lt;p&gt;Abrojos delanteros para identificación y/o insignia. 4 Bolsillos frontales. 2 bolsillos en manga.&lt;/p&gt;</v>
      </c>
      <c r="I1736" s="2" t="str">
        <f>VLOOKUP($A1736,[1]products_2021_10_19_12_46_45!$A$3:$S$481,5,FALSE)</f>
        <v>Indumentaria militar</v>
      </c>
      <c r="J1736" s="2" t="str">
        <f>IFERROR(VLOOKUP($A1736,[1]products_2021_10_19_12_46_45!$A$3:$S$481,6,FALSE),"")</f>
        <v>Garibaldinas o chaquetillas</v>
      </c>
      <c r="K1736" s="2" t="str">
        <f>IFERROR(VLOOKUP($A1736,[1]products_2021_10_19_12_46_45!$A$3:$S$481,7,FALSE),"")</f>
        <v>Lisas</v>
      </c>
      <c r="L1736" s="2" t="str">
        <f>IFERROR(VLOOKUP($A1736,[1]products_2021_10_19_12_46_45!$A$3:$S$481,8,FALSE),"")</f>
        <v/>
      </c>
      <c r="M1736" s="2" t="str">
        <f>IFERROR(VLOOKUP($A1736,[1]products_2021_10_19_12_46_45!$A$3:$S$481,9,FALSE),"")</f>
        <v>Garibaldina, Rip Stop, Mao, PSA, Seguridad Privada, Aeorportuaria</v>
      </c>
      <c r="N1736" s="2">
        <f>IFERROR(VLOOKUP(C1736,[2]articulo!$A$1:$D$9000,4,FALSE),"")</f>
        <v>5100</v>
      </c>
      <c r="O1736" s="2" t="str">
        <f>VLOOKUP($A1736,[1]products_2021_10_19_12_46_45!$A$3:$S$481,18,FALSE)</f>
        <v>https://rerda.com/3168/garibaldina-rip-mao-negra-t2xs-2xl.jpg,https://rerda.com/3169/garibaldina-rip-mao-negra-t2xs-2xl.jpg,https://rerda.com/3170/garibaldina-rip-mao-negra-t2xs-2xl.jpg,https://rerda.com/3171/garibaldina-rip-mao-negra-t2xs-2xl.jpg,https://rerda.com/4597/garibaldina-rip-mao-negra-t2xs-2xl.jpg</v>
      </c>
      <c r="P1736" s="2">
        <f>IFERROR(VLOOKUP(B1736,[3]stock!$A$1:$B$9000,2,FALSE),"0")</f>
        <v>31</v>
      </c>
      <c r="Q1736" s="2">
        <f>VLOOKUP($A1736,[1]products_2021_10_19_12_46_45!$A$3:$S$481,11,FALSE)</f>
        <v>5</v>
      </c>
      <c r="R1736" s="2">
        <f>VLOOKUP($A1736,[1]products_2021_10_19_12_46_45!$A$3:$S$481,12,FALSE)</f>
        <v>5</v>
      </c>
      <c r="S1736" s="2">
        <f>VLOOKUP($A1736,[1]products_2021_10_19_12_46_45!$A$3:$S$481,13,FALSE)</f>
        <v>5</v>
      </c>
      <c r="T1736" s="2">
        <f>VLOOKUP($A1736,[1]products_2021_10_19_12_46_45!$A$3:$S$481,14,FALSE)</f>
        <v>0.03</v>
      </c>
      <c r="U1736" s="2"/>
      <c r="V1736" s="2"/>
      <c r="W1736" s="2"/>
      <c r="X1736" s="2"/>
      <c r="Y1736" s="2"/>
      <c r="Z1736" s="2"/>
      <c r="AA1736" s="2"/>
      <c r="AB1736" s="2"/>
      <c r="AC1736" s="2"/>
      <c r="AD1736" s="2"/>
      <c r="AE1736" s="2"/>
      <c r="AF1736" s="2"/>
      <c r="AG1736" s="2"/>
      <c r="AH1736" s="2"/>
      <c r="AI1736" s="2"/>
      <c r="AJ1736" s="2"/>
      <c r="AK1736" s="2"/>
      <c r="AL1736" s="2"/>
      <c r="AM1736" s="2"/>
      <c r="AN1736" s="2"/>
      <c r="AO1736" s="2"/>
      <c r="AP1736" s="2"/>
      <c r="AQ1736" s="2"/>
      <c r="AR1736" s="2"/>
      <c r="AS1736" s="2"/>
    </row>
    <row r="1737" spans="1:45" hidden="1" x14ac:dyDescent="0.25">
      <c r="A1737" s="2">
        <v>718</v>
      </c>
      <c r="B1737" s="2">
        <v>510186407</v>
      </c>
      <c r="C1737" s="2">
        <f>VLOOKUP($A1737,[1]products_2021_10_19_12_46_45!$A$3:$S$481,3,FALSE)</f>
        <v>5101864</v>
      </c>
      <c r="D1737" s="2" t="str">
        <f>VLOOKUP($A1737,[1]products_2021_10_19_12_46_45!$A$3:$S$481,4,FALSE)</f>
        <v>Garibaldina Rip Mao Negra 3XL-5XL</v>
      </c>
      <c r="E1737" s="3" t="s">
        <v>57</v>
      </c>
      <c r="F1737" s="4"/>
      <c r="G1737" s="2" t="str">
        <f>VLOOKUP($A1737,[1]products_2021_10_19_12_46_45!$A$3:$S$481,16,FALSE)</f>
        <v>Cuello tipo mao ajustable con abrojo._x000D_
Cierres y abrojos._x000D_
Porta lapicera._x000D_
Puños regulables._x000D_
Fuelle en espalda.</v>
      </c>
      <c r="H1737" s="2" t="str">
        <f>IFERROR(VLOOKUP($A1737,[1]products_2021_10_19_12_46_45!$A$3:$S$481,17,FALSE),"")</f>
        <v>Abrojos delanteros para identificación y/o insignia._x000D_
4 Bolsillos frontales._x000D_
2 bolsillos en manga.</v>
      </c>
      <c r="I1737" s="2" t="str">
        <f>VLOOKUP($A1737,[1]products_2021_10_19_12_46_45!$A$3:$S$481,5,FALSE)</f>
        <v>Indumentaria militar</v>
      </c>
      <c r="J1737" s="2" t="str">
        <f>IFERROR(VLOOKUP($A1737,[1]products_2021_10_19_12_46_45!$A$3:$S$481,6,FALSE),"")</f>
        <v>Garibaldinas o chaquetillas</v>
      </c>
      <c r="K1737" s="2" t="str">
        <f>IFERROR(VLOOKUP($A1737,[1]products_2021_10_19_12_46_45!$A$3:$S$481,7,FALSE),"")</f>
        <v>Lisas</v>
      </c>
      <c r="L1737" s="2" t="str">
        <f>IFERROR(VLOOKUP($A1737,[1]products_2021_10_19_12_46_45!$A$3:$S$481,8,FALSE),"")</f>
        <v/>
      </c>
      <c r="M1737" s="2" t="str">
        <f>IFERROR(VLOOKUP($A1737,[1]products_2021_10_19_12_46_45!$A$3:$S$481,9,FALSE),"")</f>
        <v>Garibaldina, Rip Stop, Mao, PSA, Seguridad Privada, Aeorportuaria</v>
      </c>
      <c r="N1737" s="2">
        <f>IFERROR(VLOOKUP(C1737,[2]articulo!$A$1:$D$9000,4,FALSE),"")</f>
        <v>5300</v>
      </c>
      <c r="O1737" s="2" t="str">
        <f>VLOOKUP($A1737,[1]products_2021_10_19_12_46_45!$A$3:$S$481,18,FALSE)</f>
        <v>https://rerda.com/3351/garibaldina-rip-mao-negra-3xl-5xl.jpg,https://rerda.com/3352/garibaldina-rip-mao-negra-3xl-5xl.jpg,https://rerda.com/3353/garibaldina-rip-mao-negra-3xl-5xl.jpg,https://rerda.com/3354/garibaldina-rip-mao-negra-3xl-5xl.jpg,https://rerda.com/4598/garibaldina-rip-mao-negra-3xl-5xl.jpg</v>
      </c>
      <c r="P1737" s="2">
        <f>IFERROR(VLOOKUP(B1737,[3]stock!$A$1:$B$9000,2,FALSE),"0")</f>
        <v>22</v>
      </c>
      <c r="Q1737" s="2">
        <f>VLOOKUP($A1737,[1]products_2021_10_19_12_46_45!$A$3:$S$481,11,FALSE)</f>
        <v>5</v>
      </c>
      <c r="R1737" s="2">
        <f>VLOOKUP($A1737,[1]products_2021_10_19_12_46_45!$A$3:$S$481,12,FALSE)</f>
        <v>5</v>
      </c>
      <c r="S1737" s="2">
        <f>VLOOKUP($A1737,[1]products_2021_10_19_12_46_45!$A$3:$S$481,13,FALSE)</f>
        <v>5</v>
      </c>
      <c r="T1737" s="2">
        <f>VLOOKUP($A1737,[1]products_2021_10_19_12_46_45!$A$3:$S$481,14,FALSE)</f>
        <v>0.03</v>
      </c>
      <c r="U1737" s="2"/>
      <c r="V1737" s="2"/>
      <c r="W1737" s="2"/>
      <c r="X1737" s="2"/>
      <c r="Y1737" s="2"/>
      <c r="Z1737" s="2"/>
      <c r="AA1737" s="2"/>
      <c r="AB1737" s="2"/>
      <c r="AC1737" s="2"/>
      <c r="AD1737" s="2"/>
      <c r="AE1737" s="2"/>
      <c r="AF1737" s="2"/>
      <c r="AG1737" s="2"/>
      <c r="AH1737" s="2"/>
      <c r="AI1737" s="2"/>
      <c r="AJ1737" s="2"/>
      <c r="AK1737" s="2"/>
      <c r="AL1737" s="2"/>
      <c r="AM1737" s="2"/>
      <c r="AN1737" s="2"/>
      <c r="AO1737" s="2"/>
      <c r="AP1737" s="2"/>
      <c r="AQ1737" s="2"/>
      <c r="AR1737" s="2"/>
      <c r="AS1737" s="2"/>
    </row>
    <row r="1738" spans="1:45" hidden="1" x14ac:dyDescent="0.25">
      <c r="A1738" s="2">
        <v>718</v>
      </c>
      <c r="B1738" s="2">
        <v>510186408</v>
      </c>
      <c r="C1738" s="2">
        <f>VLOOKUP($A1738,[1]products_2021_10_19_12_46_45!$A$3:$S$481,3,FALSE)</f>
        <v>5101864</v>
      </c>
      <c r="D1738" s="2" t="str">
        <f>VLOOKUP($A1738,[1]products_2021_10_19_12_46_45!$A$3:$S$481,4,FALSE)</f>
        <v>Garibaldina Rip Mao Negra 3XL-5XL</v>
      </c>
      <c r="E1738" s="3" t="s">
        <v>58</v>
      </c>
      <c r="F1738" s="4"/>
      <c r="G1738" s="2" t="str">
        <f>VLOOKUP($A1738,[1]products_2021_10_19_12_46_45!$A$3:$S$481,16,FALSE)</f>
        <v>Cuello tipo mao ajustable con abrojo._x000D_
Cierres y abrojos._x000D_
Porta lapicera._x000D_
Puños regulables._x000D_
Fuelle en espalda.</v>
      </c>
      <c r="H1738" s="2" t="str">
        <f>IFERROR(VLOOKUP($A1738,[1]products_2021_10_19_12_46_45!$A$3:$S$481,17,FALSE),"")</f>
        <v>Abrojos delanteros para identificación y/o insignia._x000D_
4 Bolsillos frontales._x000D_
2 bolsillos en manga.</v>
      </c>
      <c r="I1738" s="2" t="str">
        <f>VLOOKUP($A1738,[1]products_2021_10_19_12_46_45!$A$3:$S$481,5,FALSE)</f>
        <v>Indumentaria militar</v>
      </c>
      <c r="J1738" s="2" t="str">
        <f>IFERROR(VLOOKUP($A1738,[1]products_2021_10_19_12_46_45!$A$3:$S$481,6,FALSE),"")</f>
        <v>Garibaldinas o chaquetillas</v>
      </c>
      <c r="K1738" s="2" t="str">
        <f>IFERROR(VLOOKUP($A1738,[1]products_2021_10_19_12_46_45!$A$3:$S$481,7,FALSE),"")</f>
        <v>Lisas</v>
      </c>
      <c r="L1738" s="2" t="str">
        <f>IFERROR(VLOOKUP($A1738,[1]products_2021_10_19_12_46_45!$A$3:$S$481,8,FALSE),"")</f>
        <v/>
      </c>
      <c r="M1738" s="2" t="str">
        <f>IFERROR(VLOOKUP($A1738,[1]products_2021_10_19_12_46_45!$A$3:$S$481,9,FALSE),"")</f>
        <v>Garibaldina, Rip Stop, Mao, PSA, Seguridad Privada, Aeorportuaria</v>
      </c>
      <c r="N1738" s="2">
        <f>IFERROR(VLOOKUP(C1738,[2]articulo!$A$1:$D$9000,4,FALSE),"")</f>
        <v>5300</v>
      </c>
      <c r="O1738" s="2" t="str">
        <f>VLOOKUP($A1738,[1]products_2021_10_19_12_46_45!$A$3:$S$481,18,FALSE)</f>
        <v>https://rerda.com/3351/garibaldina-rip-mao-negra-3xl-5xl.jpg,https://rerda.com/3352/garibaldina-rip-mao-negra-3xl-5xl.jpg,https://rerda.com/3353/garibaldina-rip-mao-negra-3xl-5xl.jpg,https://rerda.com/3354/garibaldina-rip-mao-negra-3xl-5xl.jpg,https://rerda.com/4598/garibaldina-rip-mao-negra-3xl-5xl.jpg</v>
      </c>
      <c r="P1738" s="2">
        <f>IFERROR(VLOOKUP(B1738,[3]stock!$A$1:$B$9000,2,FALSE),"0")</f>
        <v>24</v>
      </c>
      <c r="Q1738" s="2">
        <f>VLOOKUP($A1738,[1]products_2021_10_19_12_46_45!$A$3:$S$481,11,FALSE)</f>
        <v>5</v>
      </c>
      <c r="R1738" s="2">
        <f>VLOOKUP($A1738,[1]products_2021_10_19_12_46_45!$A$3:$S$481,12,FALSE)</f>
        <v>5</v>
      </c>
      <c r="S1738" s="2">
        <f>VLOOKUP($A1738,[1]products_2021_10_19_12_46_45!$A$3:$S$481,13,FALSE)</f>
        <v>5</v>
      </c>
      <c r="T1738" s="2">
        <f>VLOOKUP($A1738,[1]products_2021_10_19_12_46_45!$A$3:$S$481,14,FALSE)</f>
        <v>0.03</v>
      </c>
      <c r="U1738" s="2"/>
      <c r="V1738" s="2"/>
      <c r="W1738" s="2"/>
      <c r="X1738" s="2"/>
      <c r="Y1738" s="2"/>
      <c r="Z1738" s="2"/>
      <c r="AA1738" s="2"/>
      <c r="AB1738" s="2"/>
      <c r="AC1738" s="2"/>
      <c r="AD1738" s="2"/>
      <c r="AE1738" s="2"/>
      <c r="AF1738" s="2"/>
      <c r="AG1738" s="2"/>
      <c r="AH1738" s="2"/>
      <c r="AI1738" s="2"/>
      <c r="AJ1738" s="2"/>
      <c r="AK1738" s="2"/>
      <c r="AL1738" s="2"/>
      <c r="AM1738" s="2"/>
      <c r="AN1738" s="2"/>
      <c r="AO1738" s="2"/>
      <c r="AP1738" s="2"/>
      <c r="AQ1738" s="2"/>
      <c r="AR1738" s="2"/>
      <c r="AS1738" s="2"/>
    </row>
    <row r="1739" spans="1:45" hidden="1" x14ac:dyDescent="0.25">
      <c r="A1739" s="2">
        <v>36</v>
      </c>
      <c r="B1739" s="2">
        <v>510187300</v>
      </c>
      <c r="C1739" s="2">
        <f>VLOOKUP($A1739,[1]products_2021_10_19_12_46_45!$A$3:$S$481,3,FALSE)</f>
        <v>5101873</v>
      </c>
      <c r="D1739" s="2" t="str">
        <f>VLOOKUP($A1739,[1]products_2021_10_19_12_46_45!$A$3:$S$481,4,FALSE)</f>
        <v>Garibaldina Rip Mao Digital Gris T:2XS-2XL</v>
      </c>
      <c r="E1739" s="3" t="s">
        <v>45</v>
      </c>
      <c r="F1739" s="4"/>
      <c r="G1739" s="2" t="str">
        <f>VLOOKUP($A1739,[1]products_2021_10_19_12_46_45!$A$3:$S$481,16,FALSE)</f>
        <v>Cuello tipo mao ajustable con abrojo._x000D_
Cierres y abrojos._x000D_
Porta lapicera._x000D_
Puños regulables._x000D_
Fuelle en espalda.</v>
      </c>
      <c r="H1739" s="2" t="str">
        <f>IFERROR(VLOOKUP($A1739,[1]products_2021_10_19_12_46_45!$A$3:$S$481,17,FALSE),"")</f>
        <v>Abrojos delanteros para identificación y/o insignia._x000D_
4 Bolsillos frontales._x000D_
2 bolsillos en manga.</v>
      </c>
      <c r="I1739" s="2" t="str">
        <f>VLOOKUP($A1739,[1]products_2021_10_19_12_46_45!$A$3:$S$481,5,FALSE)</f>
        <v>Indumentaria militar</v>
      </c>
      <c r="J1739" s="2" t="str">
        <f>IFERROR(VLOOKUP($A1739,[1]products_2021_10_19_12_46_45!$A$3:$S$481,6,FALSE),"")</f>
        <v>Garibaldinas o chaquetillas</v>
      </c>
      <c r="K1739" s="2" t="str">
        <f>IFERROR(VLOOKUP($A1739,[1]products_2021_10_19_12_46_45!$A$3:$S$481,7,FALSE),"")</f>
        <v>Camufladas - Miméticas</v>
      </c>
      <c r="L1739" s="2" t="str">
        <f>IFERROR(VLOOKUP($A1739,[1]products_2021_10_19_12_46_45!$A$3:$S$481,8,FALSE),"")</f>
        <v/>
      </c>
      <c r="M1739" s="2" t="str">
        <f>IFERROR(VLOOKUP($A1739,[1]products_2021_10_19_12_46_45!$A$3:$S$481,9,FALSE),"")</f>
        <v>Garibaldina, Mimético, Mao, Digital</v>
      </c>
      <c r="N1739" s="2">
        <f>IFERROR(VLOOKUP(C1739,[2]articulo!$A$1:$D$9000,4,FALSE),"")</f>
        <v>6800</v>
      </c>
      <c r="O1739" s="2" t="str">
        <f>VLOOKUP($A1739,[1]products_2021_10_19_12_46_45!$A$3:$S$481,18,FALSE)</f>
        <v>https://rerda.com/722/garibaldina-rip-mao-digital-gris-t2xs-2xl.jpg,https://rerda.com/723/garibaldina-rip-mao-digital-gris-t2xs-2xl.jpg,https://rerda.com/724/garibaldina-rip-mao-digital-gris-t2xs-2xl.jpg,https://rerda.com/4592/garibaldina-rip-mao-digital-gris-t2xs-2xl.jpg</v>
      </c>
      <c r="P1739" s="2">
        <f>IFERROR(VLOOKUP(B1739,[3]stock!$A$1:$B$9000,2,FALSE),"0")</f>
        <v>0</v>
      </c>
      <c r="Q1739" s="2">
        <f>VLOOKUP($A1739,[1]products_2021_10_19_12_46_45!$A$3:$S$481,11,FALSE)</f>
        <v>5</v>
      </c>
      <c r="R1739" s="2">
        <f>VLOOKUP($A1739,[1]products_2021_10_19_12_46_45!$A$3:$S$481,12,FALSE)</f>
        <v>5</v>
      </c>
      <c r="S1739" s="2">
        <f>VLOOKUP($A1739,[1]products_2021_10_19_12_46_45!$A$3:$S$481,13,FALSE)</f>
        <v>5</v>
      </c>
      <c r="T1739" s="2">
        <f>VLOOKUP($A1739,[1]products_2021_10_19_12_46_45!$A$3:$S$481,14,FALSE)</f>
        <v>0.03</v>
      </c>
      <c r="U1739" s="2"/>
      <c r="V1739" s="2"/>
      <c r="W1739" s="2"/>
      <c r="X1739" s="2"/>
      <c r="Y1739" s="2"/>
      <c r="Z1739" s="2"/>
      <c r="AA1739" s="2"/>
      <c r="AB1739" s="2"/>
      <c r="AC1739" s="2"/>
      <c r="AD1739" s="2"/>
      <c r="AE1739" s="2"/>
      <c r="AF1739" s="2"/>
      <c r="AG1739" s="2"/>
      <c r="AH1739" s="2"/>
      <c r="AI1739" s="2"/>
      <c r="AJ1739" s="2"/>
      <c r="AK1739" s="2"/>
      <c r="AL1739" s="2"/>
      <c r="AM1739" s="2"/>
      <c r="AN1739" s="2"/>
      <c r="AO1739" s="2"/>
      <c r="AP1739" s="2"/>
      <c r="AQ1739" s="2"/>
      <c r="AR1739" s="2"/>
      <c r="AS1739" s="2"/>
    </row>
    <row r="1740" spans="1:45" hidden="1" x14ac:dyDescent="0.25">
      <c r="A1740" s="2">
        <v>36</v>
      </c>
      <c r="B1740" s="2">
        <v>510187301</v>
      </c>
      <c r="C1740" s="2">
        <f>VLOOKUP($A1740,[1]products_2021_10_19_12_46_45!$A$3:$S$481,3,FALSE)</f>
        <v>5101873</v>
      </c>
      <c r="D1740" s="2" t="str">
        <f>VLOOKUP($A1740,[1]products_2021_10_19_12_46_45!$A$3:$S$481,4,FALSE)</f>
        <v>Garibaldina Rip Mao Digital Gris T:2XS-2XL</v>
      </c>
      <c r="E1740" s="3" t="s">
        <v>46</v>
      </c>
      <c r="F1740" s="4"/>
      <c r="G1740" s="2" t="str">
        <f>VLOOKUP($A1740,[1]products_2021_10_19_12_46_45!$A$3:$S$481,16,FALSE)</f>
        <v>Cuello tipo mao ajustable con abrojo._x000D_
Cierres y abrojos._x000D_
Porta lapicera._x000D_
Puños regulables._x000D_
Fuelle en espalda.</v>
      </c>
      <c r="H1740" s="2" t="str">
        <f>IFERROR(VLOOKUP($A1740,[1]products_2021_10_19_12_46_45!$A$3:$S$481,17,FALSE),"")</f>
        <v>Abrojos delanteros para identificación y/o insignia._x000D_
4 Bolsillos frontales._x000D_
2 bolsillos en manga.</v>
      </c>
      <c r="I1740" s="2" t="str">
        <f>VLOOKUP($A1740,[1]products_2021_10_19_12_46_45!$A$3:$S$481,5,FALSE)</f>
        <v>Indumentaria militar</v>
      </c>
      <c r="J1740" s="2" t="str">
        <f>IFERROR(VLOOKUP($A1740,[1]products_2021_10_19_12_46_45!$A$3:$S$481,6,FALSE),"")</f>
        <v>Garibaldinas o chaquetillas</v>
      </c>
      <c r="K1740" s="2" t="str">
        <f>IFERROR(VLOOKUP($A1740,[1]products_2021_10_19_12_46_45!$A$3:$S$481,7,FALSE),"")</f>
        <v>Camufladas - Miméticas</v>
      </c>
      <c r="L1740" s="2" t="str">
        <f>IFERROR(VLOOKUP($A1740,[1]products_2021_10_19_12_46_45!$A$3:$S$481,8,FALSE),"")</f>
        <v/>
      </c>
      <c r="M1740" s="2" t="str">
        <f>IFERROR(VLOOKUP($A1740,[1]products_2021_10_19_12_46_45!$A$3:$S$481,9,FALSE),"")</f>
        <v>Garibaldina, Mimético, Mao, Digital</v>
      </c>
      <c r="N1740" s="2">
        <f>IFERROR(VLOOKUP(C1740,[2]articulo!$A$1:$D$9000,4,FALSE),"")</f>
        <v>6800</v>
      </c>
      <c r="O1740" s="2" t="str">
        <f>VLOOKUP($A1740,[1]products_2021_10_19_12_46_45!$A$3:$S$481,18,FALSE)</f>
        <v>https://rerda.com/722/garibaldina-rip-mao-digital-gris-t2xs-2xl.jpg,https://rerda.com/723/garibaldina-rip-mao-digital-gris-t2xs-2xl.jpg,https://rerda.com/724/garibaldina-rip-mao-digital-gris-t2xs-2xl.jpg,https://rerda.com/4592/garibaldina-rip-mao-digital-gris-t2xs-2xl.jpg</v>
      </c>
      <c r="P1740" s="2">
        <f>IFERROR(VLOOKUP(B1740,[3]stock!$A$1:$B$9000,2,FALSE),"0")</f>
        <v>4</v>
      </c>
      <c r="Q1740" s="2">
        <f>VLOOKUP($A1740,[1]products_2021_10_19_12_46_45!$A$3:$S$481,11,FALSE)</f>
        <v>5</v>
      </c>
      <c r="R1740" s="2">
        <f>VLOOKUP($A1740,[1]products_2021_10_19_12_46_45!$A$3:$S$481,12,FALSE)</f>
        <v>5</v>
      </c>
      <c r="S1740" s="2">
        <f>VLOOKUP($A1740,[1]products_2021_10_19_12_46_45!$A$3:$S$481,13,FALSE)</f>
        <v>5</v>
      </c>
      <c r="T1740" s="2">
        <f>VLOOKUP($A1740,[1]products_2021_10_19_12_46_45!$A$3:$S$481,14,FALSE)</f>
        <v>0.03</v>
      </c>
      <c r="U1740" s="2"/>
      <c r="V1740" s="2"/>
      <c r="W1740" s="2"/>
      <c r="X1740" s="2"/>
      <c r="Y1740" s="2"/>
      <c r="Z1740" s="2"/>
      <c r="AA1740" s="2"/>
      <c r="AB1740" s="2"/>
      <c r="AC1740" s="2"/>
      <c r="AD1740" s="2"/>
      <c r="AE1740" s="2"/>
      <c r="AF1740" s="2"/>
      <c r="AG1740" s="2"/>
      <c r="AH1740" s="2"/>
      <c r="AI1740" s="2"/>
      <c r="AJ1740" s="2"/>
      <c r="AK1740" s="2"/>
      <c r="AL1740" s="2"/>
      <c r="AM1740" s="2"/>
      <c r="AN1740" s="2"/>
      <c r="AO1740" s="2"/>
      <c r="AP1740" s="2"/>
      <c r="AQ1740" s="2"/>
      <c r="AR1740" s="2"/>
      <c r="AS1740" s="2"/>
    </row>
    <row r="1741" spans="1:45" hidden="1" x14ac:dyDescent="0.25">
      <c r="A1741" s="2">
        <v>36</v>
      </c>
      <c r="B1741" s="2">
        <v>510187302</v>
      </c>
      <c r="C1741" s="2">
        <f>VLOOKUP($A1741,[1]products_2021_10_19_12_46_45!$A$3:$S$481,3,FALSE)</f>
        <v>5101873</v>
      </c>
      <c r="D1741" s="2" t="str">
        <f>VLOOKUP($A1741,[1]products_2021_10_19_12_46_45!$A$3:$S$481,4,FALSE)</f>
        <v>Garibaldina Rip Mao Digital Gris T:2XS-2XL</v>
      </c>
      <c r="E1741" s="3" t="s">
        <v>47</v>
      </c>
      <c r="F1741" s="4"/>
      <c r="G1741" s="2" t="str">
        <f>VLOOKUP($A1741,[1]products_2021_10_19_12_46_45!$A$3:$S$481,16,FALSE)</f>
        <v>Cuello tipo mao ajustable con abrojo._x000D_
Cierres y abrojos._x000D_
Porta lapicera._x000D_
Puños regulables._x000D_
Fuelle en espalda.</v>
      </c>
      <c r="H1741" s="2" t="str">
        <f>IFERROR(VLOOKUP($A1741,[1]products_2021_10_19_12_46_45!$A$3:$S$481,17,FALSE),"")</f>
        <v>Abrojos delanteros para identificación y/o insignia._x000D_
4 Bolsillos frontales._x000D_
2 bolsillos en manga.</v>
      </c>
      <c r="I1741" s="2" t="str">
        <f>VLOOKUP($A1741,[1]products_2021_10_19_12_46_45!$A$3:$S$481,5,FALSE)</f>
        <v>Indumentaria militar</v>
      </c>
      <c r="J1741" s="2" t="str">
        <f>IFERROR(VLOOKUP($A1741,[1]products_2021_10_19_12_46_45!$A$3:$S$481,6,FALSE),"")</f>
        <v>Garibaldinas o chaquetillas</v>
      </c>
      <c r="K1741" s="2" t="str">
        <f>IFERROR(VLOOKUP($A1741,[1]products_2021_10_19_12_46_45!$A$3:$S$481,7,FALSE),"")</f>
        <v>Camufladas - Miméticas</v>
      </c>
      <c r="L1741" s="2" t="str">
        <f>IFERROR(VLOOKUP($A1741,[1]products_2021_10_19_12_46_45!$A$3:$S$481,8,FALSE),"")</f>
        <v/>
      </c>
      <c r="M1741" s="2" t="str">
        <f>IFERROR(VLOOKUP($A1741,[1]products_2021_10_19_12_46_45!$A$3:$S$481,9,FALSE),"")</f>
        <v>Garibaldina, Mimético, Mao, Digital</v>
      </c>
      <c r="N1741" s="2">
        <f>IFERROR(VLOOKUP(C1741,[2]articulo!$A$1:$D$9000,4,FALSE),"")</f>
        <v>6800</v>
      </c>
      <c r="O1741" s="2" t="str">
        <f>VLOOKUP($A1741,[1]products_2021_10_19_12_46_45!$A$3:$S$481,18,FALSE)</f>
        <v>https://rerda.com/722/garibaldina-rip-mao-digital-gris-t2xs-2xl.jpg,https://rerda.com/723/garibaldina-rip-mao-digital-gris-t2xs-2xl.jpg,https://rerda.com/724/garibaldina-rip-mao-digital-gris-t2xs-2xl.jpg,https://rerda.com/4592/garibaldina-rip-mao-digital-gris-t2xs-2xl.jpg</v>
      </c>
      <c r="P1741" s="2">
        <f>IFERROR(VLOOKUP(B1741,[3]stock!$A$1:$B$9000,2,FALSE),"0")</f>
        <v>16</v>
      </c>
      <c r="Q1741" s="2">
        <f>VLOOKUP($A1741,[1]products_2021_10_19_12_46_45!$A$3:$S$481,11,FALSE)</f>
        <v>5</v>
      </c>
      <c r="R1741" s="2">
        <f>VLOOKUP($A1741,[1]products_2021_10_19_12_46_45!$A$3:$S$481,12,FALSE)</f>
        <v>5</v>
      </c>
      <c r="S1741" s="2">
        <f>VLOOKUP($A1741,[1]products_2021_10_19_12_46_45!$A$3:$S$481,13,FALSE)</f>
        <v>5</v>
      </c>
      <c r="T1741" s="2">
        <f>VLOOKUP($A1741,[1]products_2021_10_19_12_46_45!$A$3:$S$481,14,FALSE)</f>
        <v>0.03</v>
      </c>
      <c r="U1741" s="2"/>
      <c r="V1741" s="2"/>
      <c r="W1741" s="2"/>
      <c r="X1741" s="2"/>
      <c r="Y1741" s="2"/>
      <c r="Z1741" s="2"/>
      <c r="AA1741" s="2"/>
      <c r="AB1741" s="2"/>
      <c r="AC1741" s="2"/>
      <c r="AD1741" s="2"/>
      <c r="AE1741" s="2"/>
      <c r="AF1741" s="2"/>
      <c r="AG1741" s="2"/>
      <c r="AH1741" s="2"/>
      <c r="AI1741" s="2"/>
      <c r="AJ1741" s="2"/>
      <c r="AK1741" s="2"/>
      <c r="AL1741" s="2"/>
      <c r="AM1741" s="2"/>
      <c r="AN1741" s="2"/>
      <c r="AO1741" s="2"/>
      <c r="AP1741" s="2"/>
      <c r="AQ1741" s="2"/>
      <c r="AR1741" s="2"/>
      <c r="AS1741" s="2"/>
    </row>
    <row r="1742" spans="1:45" hidden="1" x14ac:dyDescent="0.25">
      <c r="A1742" s="2">
        <v>36</v>
      </c>
      <c r="B1742" s="2">
        <v>510187303</v>
      </c>
      <c r="C1742" s="2">
        <f>VLOOKUP($A1742,[1]products_2021_10_19_12_46_45!$A$3:$S$481,3,FALSE)</f>
        <v>5101873</v>
      </c>
      <c r="D1742" s="2" t="str">
        <f>VLOOKUP($A1742,[1]products_2021_10_19_12_46_45!$A$3:$S$481,4,FALSE)</f>
        <v>Garibaldina Rip Mao Digital Gris T:2XS-2XL</v>
      </c>
      <c r="E1742" s="3" t="s">
        <v>48</v>
      </c>
      <c r="F1742" s="4"/>
      <c r="G1742" s="2" t="str">
        <f>VLOOKUP($A1742,[1]products_2021_10_19_12_46_45!$A$3:$S$481,16,FALSE)</f>
        <v>Cuello tipo mao ajustable con abrojo._x000D_
Cierres y abrojos._x000D_
Porta lapicera._x000D_
Puños regulables._x000D_
Fuelle en espalda.</v>
      </c>
      <c r="H1742" s="2" t="str">
        <f>IFERROR(VLOOKUP($A1742,[1]products_2021_10_19_12_46_45!$A$3:$S$481,17,FALSE),"")</f>
        <v>Abrojos delanteros para identificación y/o insignia._x000D_
4 Bolsillos frontales._x000D_
2 bolsillos en manga.</v>
      </c>
      <c r="I1742" s="2" t="str">
        <f>VLOOKUP($A1742,[1]products_2021_10_19_12_46_45!$A$3:$S$481,5,FALSE)</f>
        <v>Indumentaria militar</v>
      </c>
      <c r="J1742" s="2" t="str">
        <f>IFERROR(VLOOKUP($A1742,[1]products_2021_10_19_12_46_45!$A$3:$S$481,6,FALSE),"")</f>
        <v>Garibaldinas o chaquetillas</v>
      </c>
      <c r="K1742" s="2" t="str">
        <f>IFERROR(VLOOKUP($A1742,[1]products_2021_10_19_12_46_45!$A$3:$S$481,7,FALSE),"")</f>
        <v>Camufladas - Miméticas</v>
      </c>
      <c r="L1742" s="2" t="str">
        <f>IFERROR(VLOOKUP($A1742,[1]products_2021_10_19_12_46_45!$A$3:$S$481,8,FALSE),"")</f>
        <v/>
      </c>
      <c r="M1742" s="2" t="str">
        <f>IFERROR(VLOOKUP($A1742,[1]products_2021_10_19_12_46_45!$A$3:$S$481,9,FALSE),"")</f>
        <v>Garibaldina, Mimético, Mao, Digital</v>
      </c>
      <c r="N1742" s="2">
        <f>IFERROR(VLOOKUP(C1742,[2]articulo!$A$1:$D$9000,4,FALSE),"")</f>
        <v>6800</v>
      </c>
      <c r="O1742" s="2" t="str">
        <f>VLOOKUP($A1742,[1]products_2021_10_19_12_46_45!$A$3:$S$481,18,FALSE)</f>
        <v>https://rerda.com/722/garibaldina-rip-mao-digital-gris-t2xs-2xl.jpg,https://rerda.com/723/garibaldina-rip-mao-digital-gris-t2xs-2xl.jpg,https://rerda.com/724/garibaldina-rip-mao-digital-gris-t2xs-2xl.jpg,https://rerda.com/4592/garibaldina-rip-mao-digital-gris-t2xs-2xl.jpg</v>
      </c>
      <c r="P1742" s="2">
        <f>IFERROR(VLOOKUP(B1742,[3]stock!$A$1:$B$9000,2,FALSE),"0")</f>
        <v>21</v>
      </c>
      <c r="Q1742" s="2">
        <f>VLOOKUP($A1742,[1]products_2021_10_19_12_46_45!$A$3:$S$481,11,FALSE)</f>
        <v>5</v>
      </c>
      <c r="R1742" s="2">
        <f>VLOOKUP($A1742,[1]products_2021_10_19_12_46_45!$A$3:$S$481,12,FALSE)</f>
        <v>5</v>
      </c>
      <c r="S1742" s="2">
        <f>VLOOKUP($A1742,[1]products_2021_10_19_12_46_45!$A$3:$S$481,13,FALSE)</f>
        <v>5</v>
      </c>
      <c r="T1742" s="2">
        <f>VLOOKUP($A1742,[1]products_2021_10_19_12_46_45!$A$3:$S$481,14,FALSE)</f>
        <v>0.03</v>
      </c>
      <c r="U1742" s="2"/>
      <c r="V1742" s="2"/>
      <c r="W1742" s="2"/>
      <c r="X1742" s="2"/>
      <c r="Y1742" s="2"/>
      <c r="Z1742" s="2"/>
      <c r="AA1742" s="2"/>
      <c r="AB1742" s="2"/>
      <c r="AC1742" s="2"/>
      <c r="AD1742" s="2"/>
      <c r="AE1742" s="2"/>
      <c r="AF1742" s="2"/>
      <c r="AG1742" s="2"/>
      <c r="AH1742" s="2"/>
      <c r="AI1742" s="2"/>
      <c r="AJ1742" s="2"/>
      <c r="AK1742" s="2"/>
      <c r="AL1742" s="2"/>
      <c r="AM1742" s="2"/>
      <c r="AN1742" s="2"/>
      <c r="AO1742" s="2"/>
      <c r="AP1742" s="2"/>
      <c r="AQ1742" s="2"/>
      <c r="AR1742" s="2"/>
      <c r="AS1742" s="2"/>
    </row>
    <row r="1743" spans="1:45" hidden="1" x14ac:dyDescent="0.25">
      <c r="A1743" s="2">
        <v>36</v>
      </c>
      <c r="B1743" s="2">
        <v>510187304</v>
      </c>
      <c r="C1743" s="2">
        <f>VLOOKUP($A1743,[1]products_2021_10_19_12_46_45!$A$3:$S$481,3,FALSE)</f>
        <v>5101873</v>
      </c>
      <c r="D1743" s="2" t="str">
        <f>VLOOKUP($A1743,[1]products_2021_10_19_12_46_45!$A$3:$S$481,4,FALSE)</f>
        <v>Garibaldina Rip Mao Digital Gris T:2XS-2XL</v>
      </c>
      <c r="E1743" s="3" t="s">
        <v>49</v>
      </c>
      <c r="F1743" s="4"/>
      <c r="G1743" s="2" t="str">
        <f>VLOOKUP($A1743,[1]products_2021_10_19_12_46_45!$A$3:$S$481,16,FALSE)</f>
        <v>Cuello tipo mao ajustable con abrojo._x000D_
Cierres y abrojos._x000D_
Porta lapicera._x000D_
Puños regulables._x000D_
Fuelle en espalda.</v>
      </c>
      <c r="H1743" s="2" t="str">
        <f>IFERROR(VLOOKUP($A1743,[1]products_2021_10_19_12_46_45!$A$3:$S$481,17,FALSE),"")</f>
        <v>Abrojos delanteros para identificación y/o insignia._x000D_
4 Bolsillos frontales._x000D_
2 bolsillos en manga.</v>
      </c>
      <c r="I1743" s="2" t="str">
        <f>VLOOKUP($A1743,[1]products_2021_10_19_12_46_45!$A$3:$S$481,5,FALSE)</f>
        <v>Indumentaria militar</v>
      </c>
      <c r="J1743" s="2" t="str">
        <f>IFERROR(VLOOKUP($A1743,[1]products_2021_10_19_12_46_45!$A$3:$S$481,6,FALSE),"")</f>
        <v>Garibaldinas o chaquetillas</v>
      </c>
      <c r="K1743" s="2" t="str">
        <f>IFERROR(VLOOKUP($A1743,[1]products_2021_10_19_12_46_45!$A$3:$S$481,7,FALSE),"")</f>
        <v>Camufladas - Miméticas</v>
      </c>
      <c r="L1743" s="2" t="str">
        <f>IFERROR(VLOOKUP($A1743,[1]products_2021_10_19_12_46_45!$A$3:$S$481,8,FALSE),"")</f>
        <v/>
      </c>
      <c r="M1743" s="2" t="str">
        <f>IFERROR(VLOOKUP($A1743,[1]products_2021_10_19_12_46_45!$A$3:$S$481,9,FALSE),"")</f>
        <v>Garibaldina, Mimético, Mao, Digital</v>
      </c>
      <c r="N1743" s="2">
        <f>IFERROR(VLOOKUP(C1743,[2]articulo!$A$1:$D$9000,4,FALSE),"")</f>
        <v>6800</v>
      </c>
      <c r="O1743" s="2" t="str">
        <f>VLOOKUP($A1743,[1]products_2021_10_19_12_46_45!$A$3:$S$481,18,FALSE)</f>
        <v>https://rerda.com/722/garibaldina-rip-mao-digital-gris-t2xs-2xl.jpg,https://rerda.com/723/garibaldina-rip-mao-digital-gris-t2xs-2xl.jpg,https://rerda.com/724/garibaldina-rip-mao-digital-gris-t2xs-2xl.jpg,https://rerda.com/4592/garibaldina-rip-mao-digital-gris-t2xs-2xl.jpg</v>
      </c>
      <c r="P1743" s="2">
        <f>IFERROR(VLOOKUP(B1743,[3]stock!$A$1:$B$9000,2,FALSE),"0")</f>
        <v>4</v>
      </c>
      <c r="Q1743" s="2">
        <f>VLOOKUP($A1743,[1]products_2021_10_19_12_46_45!$A$3:$S$481,11,FALSE)</f>
        <v>5</v>
      </c>
      <c r="R1743" s="2">
        <f>VLOOKUP($A1743,[1]products_2021_10_19_12_46_45!$A$3:$S$481,12,FALSE)</f>
        <v>5</v>
      </c>
      <c r="S1743" s="2">
        <f>VLOOKUP($A1743,[1]products_2021_10_19_12_46_45!$A$3:$S$481,13,FALSE)</f>
        <v>5</v>
      </c>
      <c r="T1743" s="2">
        <f>VLOOKUP($A1743,[1]products_2021_10_19_12_46_45!$A$3:$S$481,14,FALSE)</f>
        <v>0.03</v>
      </c>
      <c r="U1743" s="2"/>
      <c r="V1743" s="2"/>
      <c r="W1743" s="2"/>
      <c r="X1743" s="2"/>
      <c r="Y1743" s="2"/>
      <c r="Z1743" s="2"/>
      <c r="AA1743" s="2"/>
      <c r="AB1743" s="2"/>
      <c r="AC1743" s="2"/>
      <c r="AD1743" s="2"/>
      <c r="AE1743" s="2"/>
      <c r="AF1743" s="2"/>
      <c r="AG1743" s="2"/>
      <c r="AH1743" s="2"/>
      <c r="AI1743" s="2"/>
      <c r="AJ1743" s="2"/>
      <c r="AK1743" s="2"/>
      <c r="AL1743" s="2"/>
      <c r="AM1743" s="2"/>
      <c r="AN1743" s="2"/>
      <c r="AO1743" s="2"/>
      <c r="AP1743" s="2"/>
      <c r="AQ1743" s="2"/>
      <c r="AR1743" s="2"/>
      <c r="AS1743" s="2"/>
    </row>
    <row r="1744" spans="1:45" hidden="1" x14ac:dyDescent="0.25">
      <c r="A1744" s="2">
        <v>36</v>
      </c>
      <c r="B1744" s="2">
        <v>510187305</v>
      </c>
      <c r="C1744" s="2">
        <f>VLOOKUP($A1744,[1]products_2021_10_19_12_46_45!$A$3:$S$481,3,FALSE)</f>
        <v>5101873</v>
      </c>
      <c r="D1744" s="2" t="str">
        <f>VLOOKUP($A1744,[1]products_2021_10_19_12_46_45!$A$3:$S$481,4,FALSE)</f>
        <v>Garibaldina Rip Mao Digital Gris T:2XS-2XL</v>
      </c>
      <c r="E1744" s="3" t="s">
        <v>50</v>
      </c>
      <c r="F1744" s="4"/>
      <c r="G1744" s="2" t="str">
        <f>VLOOKUP($A1744,[1]products_2021_10_19_12_46_45!$A$3:$S$481,16,FALSE)</f>
        <v>Cuello tipo mao ajustable con abrojo._x000D_
Cierres y abrojos._x000D_
Porta lapicera._x000D_
Puños regulables._x000D_
Fuelle en espalda.</v>
      </c>
      <c r="H1744" s="2" t="str">
        <f>IFERROR(VLOOKUP($A1744,[1]products_2021_10_19_12_46_45!$A$3:$S$481,17,FALSE),"")</f>
        <v>Abrojos delanteros para identificación y/o insignia._x000D_
4 Bolsillos frontales._x000D_
2 bolsillos en manga.</v>
      </c>
      <c r="I1744" s="2" t="str">
        <f>VLOOKUP($A1744,[1]products_2021_10_19_12_46_45!$A$3:$S$481,5,FALSE)</f>
        <v>Indumentaria militar</v>
      </c>
      <c r="J1744" s="2" t="str">
        <f>IFERROR(VLOOKUP($A1744,[1]products_2021_10_19_12_46_45!$A$3:$S$481,6,FALSE),"")</f>
        <v>Garibaldinas o chaquetillas</v>
      </c>
      <c r="K1744" s="2" t="str">
        <f>IFERROR(VLOOKUP($A1744,[1]products_2021_10_19_12_46_45!$A$3:$S$481,7,FALSE),"")</f>
        <v>Camufladas - Miméticas</v>
      </c>
      <c r="L1744" s="2" t="str">
        <f>IFERROR(VLOOKUP($A1744,[1]products_2021_10_19_12_46_45!$A$3:$S$481,8,FALSE),"")</f>
        <v/>
      </c>
      <c r="M1744" s="2" t="str">
        <f>IFERROR(VLOOKUP($A1744,[1]products_2021_10_19_12_46_45!$A$3:$S$481,9,FALSE),"")</f>
        <v>Garibaldina, Mimético, Mao, Digital</v>
      </c>
      <c r="N1744" s="2">
        <f>IFERROR(VLOOKUP(C1744,[2]articulo!$A$1:$D$9000,4,FALSE),"")</f>
        <v>6800</v>
      </c>
      <c r="O1744" s="2" t="str">
        <f>VLOOKUP($A1744,[1]products_2021_10_19_12_46_45!$A$3:$S$481,18,FALSE)</f>
        <v>https://rerda.com/722/garibaldina-rip-mao-digital-gris-t2xs-2xl.jpg,https://rerda.com/723/garibaldina-rip-mao-digital-gris-t2xs-2xl.jpg,https://rerda.com/724/garibaldina-rip-mao-digital-gris-t2xs-2xl.jpg,https://rerda.com/4592/garibaldina-rip-mao-digital-gris-t2xs-2xl.jpg</v>
      </c>
      <c r="P1744" s="2">
        <f>IFERROR(VLOOKUP(B1744,[3]stock!$A$1:$B$9000,2,FALSE),"0")</f>
        <v>5</v>
      </c>
      <c r="Q1744" s="2">
        <f>VLOOKUP($A1744,[1]products_2021_10_19_12_46_45!$A$3:$S$481,11,FALSE)</f>
        <v>5</v>
      </c>
      <c r="R1744" s="2">
        <f>VLOOKUP($A1744,[1]products_2021_10_19_12_46_45!$A$3:$S$481,12,FALSE)</f>
        <v>5</v>
      </c>
      <c r="S1744" s="2">
        <f>VLOOKUP($A1744,[1]products_2021_10_19_12_46_45!$A$3:$S$481,13,FALSE)</f>
        <v>5</v>
      </c>
      <c r="T1744" s="2">
        <f>VLOOKUP($A1744,[1]products_2021_10_19_12_46_45!$A$3:$S$481,14,FALSE)</f>
        <v>0.03</v>
      </c>
      <c r="U1744" s="2"/>
      <c r="V1744" s="2"/>
      <c r="W1744" s="2"/>
      <c r="X1744" s="2"/>
      <c r="Y1744" s="2"/>
      <c r="Z1744" s="2"/>
      <c r="AA1744" s="2"/>
      <c r="AB1744" s="2"/>
      <c r="AC1744" s="2"/>
      <c r="AD1744" s="2"/>
      <c r="AE1744" s="2"/>
      <c r="AF1744" s="2"/>
      <c r="AG1744" s="2"/>
      <c r="AH1744" s="2"/>
      <c r="AI1744" s="2"/>
      <c r="AJ1744" s="2"/>
      <c r="AK1744" s="2"/>
      <c r="AL1744" s="2"/>
      <c r="AM1744" s="2"/>
      <c r="AN1744" s="2"/>
      <c r="AO1744" s="2"/>
      <c r="AP1744" s="2"/>
      <c r="AQ1744" s="2"/>
      <c r="AR1744" s="2"/>
      <c r="AS1744" s="2"/>
    </row>
    <row r="1745" spans="1:45" hidden="1" x14ac:dyDescent="0.25">
      <c r="A1745" s="2">
        <v>36</v>
      </c>
      <c r="B1745" s="2">
        <v>510187306</v>
      </c>
      <c r="C1745" s="2">
        <f>VLOOKUP($A1745,[1]products_2021_10_19_12_46_45!$A$3:$S$481,3,FALSE)</f>
        <v>5101873</v>
      </c>
      <c r="D1745" s="2" t="str">
        <f>VLOOKUP($A1745,[1]products_2021_10_19_12_46_45!$A$3:$S$481,4,FALSE)</f>
        <v>Garibaldina Rip Mao Digital Gris T:2XS-2XL</v>
      </c>
      <c r="E1745" s="3" t="s">
        <v>51</v>
      </c>
      <c r="F1745" s="4"/>
      <c r="G1745" s="2" t="str">
        <f>VLOOKUP($A1745,[1]products_2021_10_19_12_46_45!$A$3:$S$481,16,FALSE)</f>
        <v>Cuello tipo mao ajustable con abrojo._x000D_
Cierres y abrojos._x000D_
Porta lapicera._x000D_
Puños regulables._x000D_
Fuelle en espalda.</v>
      </c>
      <c r="H1745" s="2" t="str">
        <f>IFERROR(VLOOKUP($A1745,[1]products_2021_10_19_12_46_45!$A$3:$S$481,17,FALSE),"")</f>
        <v>Abrojos delanteros para identificación y/o insignia._x000D_
4 Bolsillos frontales._x000D_
2 bolsillos en manga.</v>
      </c>
      <c r="I1745" s="2" t="str">
        <f>VLOOKUP($A1745,[1]products_2021_10_19_12_46_45!$A$3:$S$481,5,FALSE)</f>
        <v>Indumentaria militar</v>
      </c>
      <c r="J1745" s="2" t="str">
        <f>IFERROR(VLOOKUP($A1745,[1]products_2021_10_19_12_46_45!$A$3:$S$481,6,FALSE),"")</f>
        <v>Garibaldinas o chaquetillas</v>
      </c>
      <c r="K1745" s="2" t="str">
        <f>IFERROR(VLOOKUP($A1745,[1]products_2021_10_19_12_46_45!$A$3:$S$481,7,FALSE),"")</f>
        <v>Camufladas - Miméticas</v>
      </c>
      <c r="L1745" s="2" t="str">
        <f>IFERROR(VLOOKUP($A1745,[1]products_2021_10_19_12_46_45!$A$3:$S$481,8,FALSE),"")</f>
        <v/>
      </c>
      <c r="M1745" s="2" t="str">
        <f>IFERROR(VLOOKUP($A1745,[1]products_2021_10_19_12_46_45!$A$3:$S$481,9,FALSE),"")</f>
        <v>Garibaldina, Mimético, Mao, Digital</v>
      </c>
      <c r="N1745" s="2">
        <f>IFERROR(VLOOKUP(C1745,[2]articulo!$A$1:$D$9000,4,FALSE),"")</f>
        <v>6800</v>
      </c>
      <c r="O1745" s="2" t="str">
        <f>VLOOKUP($A1745,[1]products_2021_10_19_12_46_45!$A$3:$S$481,18,FALSE)</f>
        <v>https://rerda.com/722/garibaldina-rip-mao-digital-gris-t2xs-2xl.jpg,https://rerda.com/723/garibaldina-rip-mao-digital-gris-t2xs-2xl.jpg,https://rerda.com/724/garibaldina-rip-mao-digital-gris-t2xs-2xl.jpg,https://rerda.com/4592/garibaldina-rip-mao-digital-gris-t2xs-2xl.jpg</v>
      </c>
      <c r="P1745" s="2">
        <f>IFERROR(VLOOKUP(B1745,[3]stock!$A$1:$B$9000,2,FALSE),"0")</f>
        <v>9</v>
      </c>
      <c r="Q1745" s="2">
        <f>VLOOKUP($A1745,[1]products_2021_10_19_12_46_45!$A$3:$S$481,11,FALSE)</f>
        <v>5</v>
      </c>
      <c r="R1745" s="2">
        <f>VLOOKUP($A1745,[1]products_2021_10_19_12_46_45!$A$3:$S$481,12,FALSE)</f>
        <v>5</v>
      </c>
      <c r="S1745" s="2">
        <f>VLOOKUP($A1745,[1]products_2021_10_19_12_46_45!$A$3:$S$481,13,FALSE)</f>
        <v>5</v>
      </c>
      <c r="T1745" s="2">
        <f>VLOOKUP($A1745,[1]products_2021_10_19_12_46_45!$A$3:$S$481,14,FALSE)</f>
        <v>0.03</v>
      </c>
      <c r="U1745" s="2"/>
      <c r="V1745" s="2"/>
      <c r="W1745" s="2"/>
      <c r="X1745" s="2"/>
      <c r="Y1745" s="2"/>
      <c r="Z1745" s="2"/>
      <c r="AA1745" s="2"/>
      <c r="AB1745" s="2"/>
      <c r="AC1745" s="2"/>
      <c r="AD1745" s="2"/>
      <c r="AE1745" s="2"/>
      <c r="AF1745" s="2"/>
      <c r="AG1745" s="2"/>
      <c r="AH1745" s="2"/>
      <c r="AI1745" s="2"/>
      <c r="AJ1745" s="2"/>
      <c r="AK1745" s="2"/>
      <c r="AL1745" s="2"/>
      <c r="AM1745" s="2"/>
      <c r="AN1745" s="2"/>
      <c r="AO1745" s="2"/>
      <c r="AP1745" s="2"/>
      <c r="AQ1745" s="2"/>
      <c r="AR1745" s="2"/>
      <c r="AS1745" s="2"/>
    </row>
    <row r="1746" spans="1:45" hidden="1" x14ac:dyDescent="0.25">
      <c r="A1746" s="2">
        <v>963</v>
      </c>
      <c r="B1746" s="2">
        <v>510187407</v>
      </c>
      <c r="C1746" s="2">
        <f>VLOOKUP($A1746,[1]products_2021_10_19_12_46_45!$A$3:$S$481,3,FALSE)</f>
        <v>5101874</v>
      </c>
      <c r="D1746" s="2" t="str">
        <f>VLOOKUP($A1746,[1]products_2021_10_19_12_46_45!$A$3:$S$481,4,FALSE)</f>
        <v>Garibaldina Rip Mao Digital Gris T:3XL-5XL</v>
      </c>
      <c r="E1746" s="3" t="s">
        <v>57</v>
      </c>
      <c r="F1746" s="4"/>
      <c r="G1746" s="2" t="str">
        <f>VLOOKUP($A1746,[1]products_2021_10_19_12_46_45!$A$3:$S$481,16,FALSE)</f>
        <v>Cuello tipo mao ajustable con abrojo._x000D_
Cierres y abrojos._x000D_
Porta lapicera._x000D_
Puños regulables._x000D_
Fuelle en espalda.</v>
      </c>
      <c r="H1746" s="2" t="str">
        <f>IFERROR(VLOOKUP($A1746,[1]products_2021_10_19_12_46_45!$A$3:$S$481,17,FALSE),"")</f>
        <v>Abrojos delanteros para identificación y/o insignia._x000D_
4 Bolsillos frontales._x000D_
2 bolsillos en manga.</v>
      </c>
      <c r="I1746" s="2" t="str">
        <f>VLOOKUP($A1746,[1]products_2021_10_19_12_46_45!$A$3:$S$481,5,FALSE)</f>
        <v>Indumentaria militar</v>
      </c>
      <c r="J1746" s="2" t="str">
        <f>IFERROR(VLOOKUP($A1746,[1]products_2021_10_19_12_46_45!$A$3:$S$481,6,FALSE),"")</f>
        <v>Garibaldinas o chaquetillas</v>
      </c>
      <c r="K1746" s="2" t="str">
        <f>IFERROR(VLOOKUP($A1746,[1]products_2021_10_19_12_46_45!$A$3:$S$481,7,FALSE),"")</f>
        <v>Camufladas - Miméticas</v>
      </c>
      <c r="L1746" s="2" t="str">
        <f>IFERROR(VLOOKUP($A1746,[1]products_2021_10_19_12_46_45!$A$3:$S$481,8,FALSE),"")</f>
        <v/>
      </c>
      <c r="M1746" s="2" t="str">
        <f>IFERROR(VLOOKUP($A1746,[1]products_2021_10_19_12_46_45!$A$3:$S$481,9,FALSE),"")</f>
        <v>Garibaldina, Mimético, Mao, Digital</v>
      </c>
      <c r="N1746" s="2">
        <f>IFERROR(VLOOKUP(C1746,[2]articulo!$A$1:$D$9000,4,FALSE),"")</f>
        <v>7000</v>
      </c>
      <c r="O1746" s="2" t="str">
        <f>VLOOKUP($A1746,[1]products_2021_10_19_12_46_45!$A$3:$S$481,18,FALSE)</f>
        <v>https://rerda.com/4593/garibaldina-rip-mao-digital-gris-t3xl-5xl.jpg,https://rerda.com/4594/garibaldina-rip-mao-digital-gris-t3xl-5xl.jpg,https://rerda.com/4595/garibaldina-rip-mao-digital-gris-t3xl-5xl.jpg,https://rerda.com/4596/garibaldina-rip-mao-digital-gris-t3xl-5xl.jpg</v>
      </c>
      <c r="P1746" s="2">
        <f>IFERROR(VLOOKUP(B1746,[3]stock!$A$1:$B$9000,2,FALSE),"0")</f>
        <v>10</v>
      </c>
      <c r="Q1746" s="2">
        <f>VLOOKUP($A1746,[1]products_2021_10_19_12_46_45!$A$3:$S$481,11,FALSE)</f>
        <v>5</v>
      </c>
      <c r="R1746" s="2">
        <f>VLOOKUP($A1746,[1]products_2021_10_19_12_46_45!$A$3:$S$481,12,FALSE)</f>
        <v>5</v>
      </c>
      <c r="S1746" s="2">
        <f>VLOOKUP($A1746,[1]products_2021_10_19_12_46_45!$A$3:$S$481,13,FALSE)</f>
        <v>5</v>
      </c>
      <c r="T1746" s="2">
        <f>VLOOKUP($A1746,[1]products_2021_10_19_12_46_45!$A$3:$S$481,14,FALSE)</f>
        <v>0.03</v>
      </c>
      <c r="U1746" s="2"/>
      <c r="V1746" s="2"/>
      <c r="W1746" s="2"/>
      <c r="X1746" s="2"/>
      <c r="Y1746" s="2"/>
      <c r="Z1746" s="2"/>
      <c r="AA1746" s="2"/>
      <c r="AB1746" s="2"/>
      <c r="AC1746" s="2"/>
      <c r="AD1746" s="2"/>
      <c r="AE1746" s="2"/>
      <c r="AF1746" s="2"/>
      <c r="AG1746" s="2"/>
      <c r="AH1746" s="2"/>
      <c r="AI1746" s="2"/>
      <c r="AJ1746" s="2"/>
      <c r="AK1746" s="2"/>
      <c r="AL1746" s="2"/>
      <c r="AM1746" s="2"/>
      <c r="AN1746" s="2"/>
      <c r="AO1746" s="2"/>
      <c r="AP1746" s="2"/>
      <c r="AQ1746" s="2"/>
      <c r="AR1746" s="2"/>
      <c r="AS1746" s="2"/>
    </row>
    <row r="1747" spans="1:45" hidden="1" x14ac:dyDescent="0.25">
      <c r="A1747" s="2">
        <v>978</v>
      </c>
      <c r="B1747" s="2">
        <v>510187700</v>
      </c>
      <c r="C1747" s="2">
        <f>VLOOKUP($A1747,[1]products_2021_10_19_12_46_45!$A$3:$S$481,3,FALSE)</f>
        <v>5101877</v>
      </c>
      <c r="D1747" s="2" t="str">
        <f>VLOOKUP($A1747,[1]products_2021_10_19_12_46_45!$A$3:$S$481,4,FALSE)</f>
        <v>Garibaldina Rip Mao Rural T:2XS-2XL</v>
      </c>
      <c r="E1747" s="3" t="s">
        <v>45</v>
      </c>
      <c r="F1747" s="4"/>
      <c r="G1747" s="2" t="str">
        <f>VLOOKUP($A1747,[1]products_2021_10_19_12_46_45!$A$3:$S$481,16,FALSE)</f>
        <v>Cuello tipo mao ajustable con abrojo._x000D_
Cierres y abrojos._x000D_
Porta lapicera._x000D_
Puños regulables._x000D_
Fuelle en espalda.</v>
      </c>
      <c r="H1747" s="2" t="str">
        <f>IFERROR(VLOOKUP($A1747,[1]products_2021_10_19_12_46_45!$A$3:$S$481,17,FALSE),"")</f>
        <v>Abrojos delanteros para identificación y/o insignia._x000D_
4 Bolsillos frontales._x000D_
2 bolsillos en manga.</v>
      </c>
      <c r="I1747" s="2" t="str">
        <f>VLOOKUP($A1747,[1]products_2021_10_19_12_46_45!$A$3:$S$481,5,FALSE)</f>
        <v>Indumentaria militar</v>
      </c>
      <c r="J1747" s="2" t="str">
        <f>IFERROR(VLOOKUP($A1747,[1]products_2021_10_19_12_46_45!$A$3:$S$481,6,FALSE),"")</f>
        <v>Garibaldinas o chaquetillas</v>
      </c>
      <c r="K1747" s="2" t="str">
        <f>IFERROR(VLOOKUP($A1747,[1]products_2021_10_19_12_46_45!$A$3:$S$481,7,FALSE),"")</f>
        <v>Camufladas - Miméticas</v>
      </c>
      <c r="L1747" s="2" t="str">
        <f>IFERROR(VLOOKUP($A1747,[1]products_2021_10_19_12_46_45!$A$3:$S$481,8,FALSE),"")</f>
        <v/>
      </c>
      <c r="M1747" s="2" t="str">
        <f>IFERROR(VLOOKUP($A1747,[1]products_2021_10_19_12_46_45!$A$3:$S$481,9,FALSE),"")</f>
        <v>Garibaldina, Mimético, Mao</v>
      </c>
      <c r="N1747" s="2">
        <f>IFERROR(VLOOKUP(C1747,[2]articulo!$A$1:$D$9000,4,FALSE),"")</f>
        <v>6800</v>
      </c>
      <c r="O1747" s="2" t="str">
        <f>VLOOKUP($A1747,[1]products_2021_10_19_12_46_45!$A$3:$S$481,18,FALSE)</f>
        <v>https://rerda.com/4681/garibaldina-rip-mao-rural-t2xs-2xl.jpg,https://rerda.com/4683/garibaldina-rip-mao-rural-t2xs-2xl.jpg,https://rerda.com/4682/garibaldina-rip-mao-rural-t2xs-2xl.jpg,https://rerda.com/4684/garibaldina-rip-mao-rural-t2xs-2xl.jpg,https://rerda.com/4680/garibaldina-rip-mao-rural-t2xs-2xl.jpg</v>
      </c>
      <c r="P1747" s="2" t="str">
        <f>IFERROR(VLOOKUP(B1747,[3]stock!$A$1:$B$9000,2,FALSE),"0")</f>
        <v>0</v>
      </c>
      <c r="Q1747" s="2">
        <f>VLOOKUP($A1747,[1]products_2021_10_19_12_46_45!$A$3:$S$481,11,FALSE)</f>
        <v>5</v>
      </c>
      <c r="R1747" s="2">
        <f>VLOOKUP($A1747,[1]products_2021_10_19_12_46_45!$A$3:$S$481,12,FALSE)</f>
        <v>5</v>
      </c>
      <c r="S1747" s="2">
        <f>VLOOKUP($A1747,[1]products_2021_10_19_12_46_45!$A$3:$S$481,13,FALSE)</f>
        <v>5</v>
      </c>
      <c r="T1747" s="2">
        <f>VLOOKUP($A1747,[1]products_2021_10_19_12_46_45!$A$3:$S$481,14,FALSE)</f>
        <v>0.03</v>
      </c>
      <c r="U1747" s="2"/>
      <c r="V1747" s="2"/>
      <c r="W1747" s="2"/>
      <c r="X1747" s="2"/>
      <c r="Y1747" s="2"/>
      <c r="Z1747" s="2"/>
      <c r="AA1747" s="2"/>
      <c r="AB1747" s="2"/>
      <c r="AC1747" s="2"/>
      <c r="AD1747" s="2"/>
      <c r="AE1747" s="2"/>
      <c r="AF1747" s="2"/>
      <c r="AG1747" s="2"/>
      <c r="AH1747" s="2"/>
      <c r="AI1747" s="2"/>
      <c r="AJ1747" s="2"/>
      <c r="AK1747" s="2"/>
      <c r="AL1747" s="2"/>
      <c r="AM1747" s="2"/>
      <c r="AN1747" s="2"/>
      <c r="AO1747" s="2"/>
      <c r="AP1747" s="2"/>
      <c r="AQ1747" s="2"/>
      <c r="AR1747" s="2"/>
      <c r="AS1747" s="2"/>
    </row>
    <row r="1748" spans="1:45" hidden="1" x14ac:dyDescent="0.25">
      <c r="A1748" s="2">
        <v>978</v>
      </c>
      <c r="B1748" s="2">
        <v>510187701</v>
      </c>
      <c r="C1748" s="2">
        <f>VLOOKUP($A1748,[1]products_2021_10_19_12_46_45!$A$3:$S$481,3,FALSE)</f>
        <v>5101877</v>
      </c>
      <c r="D1748" s="2" t="str">
        <f>VLOOKUP($A1748,[1]products_2021_10_19_12_46_45!$A$3:$S$481,4,FALSE)</f>
        <v>Garibaldina Rip Mao Rural T:2XS-2XL</v>
      </c>
      <c r="E1748" s="3" t="s">
        <v>46</v>
      </c>
      <c r="F1748" s="4"/>
      <c r="G1748" s="2" t="str">
        <f>VLOOKUP($A1748,[1]products_2021_10_19_12_46_45!$A$3:$S$481,16,FALSE)</f>
        <v>Cuello tipo mao ajustable con abrojo._x000D_
Cierres y abrojos._x000D_
Porta lapicera._x000D_
Puños regulables._x000D_
Fuelle en espalda.</v>
      </c>
      <c r="H1748" s="2" t="str">
        <f>IFERROR(VLOOKUP($A1748,[1]products_2021_10_19_12_46_45!$A$3:$S$481,17,FALSE),"")</f>
        <v>Abrojos delanteros para identificación y/o insignia._x000D_
4 Bolsillos frontales._x000D_
2 bolsillos en manga.</v>
      </c>
      <c r="I1748" s="2" t="str">
        <f>VLOOKUP($A1748,[1]products_2021_10_19_12_46_45!$A$3:$S$481,5,FALSE)</f>
        <v>Indumentaria militar</v>
      </c>
      <c r="J1748" s="2" t="str">
        <f>IFERROR(VLOOKUP($A1748,[1]products_2021_10_19_12_46_45!$A$3:$S$481,6,FALSE),"")</f>
        <v>Garibaldinas o chaquetillas</v>
      </c>
      <c r="K1748" s="2" t="str">
        <f>IFERROR(VLOOKUP($A1748,[1]products_2021_10_19_12_46_45!$A$3:$S$481,7,FALSE),"")</f>
        <v>Camufladas - Miméticas</v>
      </c>
      <c r="L1748" s="2" t="str">
        <f>IFERROR(VLOOKUP($A1748,[1]products_2021_10_19_12_46_45!$A$3:$S$481,8,FALSE),"")</f>
        <v/>
      </c>
      <c r="M1748" s="2" t="str">
        <f>IFERROR(VLOOKUP($A1748,[1]products_2021_10_19_12_46_45!$A$3:$S$481,9,FALSE),"")</f>
        <v>Garibaldina, Mimético, Mao</v>
      </c>
      <c r="N1748" s="2">
        <f>IFERROR(VLOOKUP(C1748,[2]articulo!$A$1:$D$9000,4,FALSE),"")</f>
        <v>6800</v>
      </c>
      <c r="O1748" s="2" t="str">
        <f>VLOOKUP($A1748,[1]products_2021_10_19_12_46_45!$A$3:$S$481,18,FALSE)</f>
        <v>https://rerda.com/4681/garibaldina-rip-mao-rural-t2xs-2xl.jpg,https://rerda.com/4683/garibaldina-rip-mao-rural-t2xs-2xl.jpg,https://rerda.com/4682/garibaldina-rip-mao-rural-t2xs-2xl.jpg,https://rerda.com/4684/garibaldina-rip-mao-rural-t2xs-2xl.jpg,https://rerda.com/4680/garibaldina-rip-mao-rural-t2xs-2xl.jpg</v>
      </c>
      <c r="P1748" s="2">
        <f>IFERROR(VLOOKUP(B1748,[3]stock!$A$1:$B$9000,2,FALSE),"0")</f>
        <v>0</v>
      </c>
      <c r="Q1748" s="2">
        <f>VLOOKUP($A1748,[1]products_2021_10_19_12_46_45!$A$3:$S$481,11,FALSE)</f>
        <v>5</v>
      </c>
      <c r="R1748" s="2">
        <f>VLOOKUP($A1748,[1]products_2021_10_19_12_46_45!$A$3:$S$481,12,FALSE)</f>
        <v>5</v>
      </c>
      <c r="S1748" s="2">
        <f>VLOOKUP($A1748,[1]products_2021_10_19_12_46_45!$A$3:$S$481,13,FALSE)</f>
        <v>5</v>
      </c>
      <c r="T1748" s="2">
        <f>VLOOKUP($A1748,[1]products_2021_10_19_12_46_45!$A$3:$S$481,14,FALSE)</f>
        <v>0.03</v>
      </c>
      <c r="U1748" s="2"/>
      <c r="V1748" s="2"/>
      <c r="W1748" s="2"/>
      <c r="X1748" s="2"/>
      <c r="Y1748" s="2"/>
      <c r="Z1748" s="2"/>
      <c r="AA1748" s="2"/>
      <c r="AB1748" s="2"/>
      <c r="AC1748" s="2"/>
      <c r="AD1748" s="2"/>
      <c r="AE1748" s="2"/>
      <c r="AF1748" s="2"/>
      <c r="AG1748" s="2"/>
      <c r="AH1748" s="2"/>
      <c r="AI1748" s="2"/>
      <c r="AJ1748" s="2"/>
      <c r="AK1748" s="2"/>
      <c r="AL1748" s="2"/>
      <c r="AM1748" s="2"/>
      <c r="AN1748" s="2"/>
      <c r="AO1748" s="2"/>
      <c r="AP1748" s="2"/>
      <c r="AQ1748" s="2"/>
      <c r="AR1748" s="2"/>
      <c r="AS1748" s="2"/>
    </row>
    <row r="1749" spans="1:45" hidden="1" x14ac:dyDescent="0.25">
      <c r="A1749" s="2">
        <v>978</v>
      </c>
      <c r="B1749" s="2">
        <v>510187702</v>
      </c>
      <c r="C1749" s="2">
        <f>VLOOKUP($A1749,[1]products_2021_10_19_12_46_45!$A$3:$S$481,3,FALSE)</f>
        <v>5101877</v>
      </c>
      <c r="D1749" s="2" t="str">
        <f>VLOOKUP($A1749,[1]products_2021_10_19_12_46_45!$A$3:$S$481,4,FALSE)</f>
        <v>Garibaldina Rip Mao Rural T:2XS-2XL</v>
      </c>
      <c r="E1749" s="3" t="s">
        <v>47</v>
      </c>
      <c r="F1749" s="4"/>
      <c r="G1749" s="2" t="str">
        <f>VLOOKUP($A1749,[1]products_2021_10_19_12_46_45!$A$3:$S$481,16,FALSE)</f>
        <v>Cuello tipo mao ajustable con abrojo._x000D_
Cierres y abrojos._x000D_
Porta lapicera._x000D_
Puños regulables._x000D_
Fuelle en espalda.</v>
      </c>
      <c r="H1749" s="2" t="str">
        <f>IFERROR(VLOOKUP($A1749,[1]products_2021_10_19_12_46_45!$A$3:$S$481,17,FALSE),"")</f>
        <v>Abrojos delanteros para identificación y/o insignia._x000D_
4 Bolsillos frontales._x000D_
2 bolsillos en manga.</v>
      </c>
      <c r="I1749" s="2" t="str">
        <f>VLOOKUP($A1749,[1]products_2021_10_19_12_46_45!$A$3:$S$481,5,FALSE)</f>
        <v>Indumentaria militar</v>
      </c>
      <c r="J1749" s="2" t="str">
        <f>IFERROR(VLOOKUP($A1749,[1]products_2021_10_19_12_46_45!$A$3:$S$481,6,FALSE),"")</f>
        <v>Garibaldinas o chaquetillas</v>
      </c>
      <c r="K1749" s="2" t="str">
        <f>IFERROR(VLOOKUP($A1749,[1]products_2021_10_19_12_46_45!$A$3:$S$481,7,FALSE),"")</f>
        <v>Camufladas - Miméticas</v>
      </c>
      <c r="L1749" s="2" t="str">
        <f>IFERROR(VLOOKUP($A1749,[1]products_2021_10_19_12_46_45!$A$3:$S$481,8,FALSE),"")</f>
        <v/>
      </c>
      <c r="M1749" s="2" t="str">
        <f>IFERROR(VLOOKUP($A1749,[1]products_2021_10_19_12_46_45!$A$3:$S$481,9,FALSE),"")</f>
        <v>Garibaldina, Mimético, Mao</v>
      </c>
      <c r="N1749" s="2">
        <f>IFERROR(VLOOKUP(C1749,[2]articulo!$A$1:$D$9000,4,FALSE),"")</f>
        <v>6800</v>
      </c>
      <c r="O1749" s="2" t="str">
        <f>VLOOKUP($A1749,[1]products_2021_10_19_12_46_45!$A$3:$S$481,18,FALSE)</f>
        <v>https://rerda.com/4681/garibaldina-rip-mao-rural-t2xs-2xl.jpg,https://rerda.com/4683/garibaldina-rip-mao-rural-t2xs-2xl.jpg,https://rerda.com/4682/garibaldina-rip-mao-rural-t2xs-2xl.jpg,https://rerda.com/4684/garibaldina-rip-mao-rural-t2xs-2xl.jpg,https://rerda.com/4680/garibaldina-rip-mao-rural-t2xs-2xl.jpg</v>
      </c>
      <c r="P1749" s="2">
        <f>IFERROR(VLOOKUP(B1749,[3]stock!$A$1:$B$9000,2,FALSE),"0")</f>
        <v>0</v>
      </c>
      <c r="Q1749" s="2">
        <f>VLOOKUP($A1749,[1]products_2021_10_19_12_46_45!$A$3:$S$481,11,FALSE)</f>
        <v>5</v>
      </c>
      <c r="R1749" s="2">
        <f>VLOOKUP($A1749,[1]products_2021_10_19_12_46_45!$A$3:$S$481,12,FALSE)</f>
        <v>5</v>
      </c>
      <c r="S1749" s="2">
        <f>VLOOKUP($A1749,[1]products_2021_10_19_12_46_45!$A$3:$S$481,13,FALSE)</f>
        <v>5</v>
      </c>
      <c r="T1749" s="2">
        <f>VLOOKUP($A1749,[1]products_2021_10_19_12_46_45!$A$3:$S$481,14,FALSE)</f>
        <v>0.03</v>
      </c>
      <c r="U1749" s="2"/>
      <c r="V1749" s="2"/>
      <c r="W1749" s="2"/>
      <c r="X1749" s="2"/>
      <c r="Y1749" s="2"/>
      <c r="Z1749" s="2"/>
      <c r="AA1749" s="2"/>
      <c r="AB1749" s="2"/>
      <c r="AC1749" s="2"/>
      <c r="AD1749" s="2"/>
      <c r="AE1749" s="2"/>
      <c r="AF1749" s="2"/>
      <c r="AG1749" s="2"/>
      <c r="AH1749" s="2"/>
      <c r="AI1749" s="2"/>
      <c r="AJ1749" s="2"/>
      <c r="AK1749" s="2"/>
      <c r="AL1749" s="2"/>
      <c r="AM1749" s="2"/>
      <c r="AN1749" s="2"/>
      <c r="AO1749" s="2"/>
      <c r="AP1749" s="2"/>
      <c r="AQ1749" s="2"/>
      <c r="AR1749" s="2"/>
      <c r="AS1749" s="2"/>
    </row>
    <row r="1750" spans="1:45" hidden="1" x14ac:dyDescent="0.25">
      <c r="A1750" s="2">
        <v>978</v>
      </c>
      <c r="B1750" s="2">
        <v>510187703</v>
      </c>
      <c r="C1750" s="2">
        <f>VLOOKUP($A1750,[1]products_2021_10_19_12_46_45!$A$3:$S$481,3,FALSE)</f>
        <v>5101877</v>
      </c>
      <c r="D1750" s="2" t="str">
        <f>VLOOKUP($A1750,[1]products_2021_10_19_12_46_45!$A$3:$S$481,4,FALSE)</f>
        <v>Garibaldina Rip Mao Rural T:2XS-2XL</v>
      </c>
      <c r="E1750" s="3" t="s">
        <v>48</v>
      </c>
      <c r="F1750" s="4"/>
      <c r="G1750" s="2" t="str">
        <f>VLOOKUP($A1750,[1]products_2021_10_19_12_46_45!$A$3:$S$481,16,FALSE)</f>
        <v>Cuello tipo mao ajustable con abrojo._x000D_
Cierres y abrojos._x000D_
Porta lapicera._x000D_
Puños regulables._x000D_
Fuelle en espalda.</v>
      </c>
      <c r="H1750" s="2" t="str">
        <f>IFERROR(VLOOKUP($A1750,[1]products_2021_10_19_12_46_45!$A$3:$S$481,17,FALSE),"")</f>
        <v>Abrojos delanteros para identificación y/o insignia._x000D_
4 Bolsillos frontales._x000D_
2 bolsillos en manga.</v>
      </c>
      <c r="I1750" s="2" t="str">
        <f>VLOOKUP($A1750,[1]products_2021_10_19_12_46_45!$A$3:$S$481,5,FALSE)</f>
        <v>Indumentaria militar</v>
      </c>
      <c r="J1750" s="2" t="str">
        <f>IFERROR(VLOOKUP($A1750,[1]products_2021_10_19_12_46_45!$A$3:$S$481,6,FALSE),"")</f>
        <v>Garibaldinas o chaquetillas</v>
      </c>
      <c r="K1750" s="2" t="str">
        <f>IFERROR(VLOOKUP($A1750,[1]products_2021_10_19_12_46_45!$A$3:$S$481,7,FALSE),"")</f>
        <v>Camufladas - Miméticas</v>
      </c>
      <c r="L1750" s="2" t="str">
        <f>IFERROR(VLOOKUP($A1750,[1]products_2021_10_19_12_46_45!$A$3:$S$481,8,FALSE),"")</f>
        <v/>
      </c>
      <c r="M1750" s="2" t="str">
        <f>IFERROR(VLOOKUP($A1750,[1]products_2021_10_19_12_46_45!$A$3:$S$481,9,FALSE),"")</f>
        <v>Garibaldina, Mimético, Mao</v>
      </c>
      <c r="N1750" s="2">
        <f>IFERROR(VLOOKUP(C1750,[2]articulo!$A$1:$D$9000,4,FALSE),"")</f>
        <v>6800</v>
      </c>
      <c r="O1750" s="2" t="str">
        <f>VLOOKUP($A1750,[1]products_2021_10_19_12_46_45!$A$3:$S$481,18,FALSE)</f>
        <v>https://rerda.com/4681/garibaldina-rip-mao-rural-t2xs-2xl.jpg,https://rerda.com/4683/garibaldina-rip-mao-rural-t2xs-2xl.jpg,https://rerda.com/4682/garibaldina-rip-mao-rural-t2xs-2xl.jpg,https://rerda.com/4684/garibaldina-rip-mao-rural-t2xs-2xl.jpg,https://rerda.com/4680/garibaldina-rip-mao-rural-t2xs-2xl.jpg</v>
      </c>
      <c r="P1750" s="2">
        <f>IFERROR(VLOOKUP(B1750,[3]stock!$A$1:$B$9000,2,FALSE),"0")</f>
        <v>0</v>
      </c>
      <c r="Q1750" s="2">
        <f>VLOOKUP($A1750,[1]products_2021_10_19_12_46_45!$A$3:$S$481,11,FALSE)</f>
        <v>5</v>
      </c>
      <c r="R1750" s="2">
        <f>VLOOKUP($A1750,[1]products_2021_10_19_12_46_45!$A$3:$S$481,12,FALSE)</f>
        <v>5</v>
      </c>
      <c r="S1750" s="2">
        <f>VLOOKUP($A1750,[1]products_2021_10_19_12_46_45!$A$3:$S$481,13,FALSE)</f>
        <v>5</v>
      </c>
      <c r="T1750" s="2">
        <f>VLOOKUP($A1750,[1]products_2021_10_19_12_46_45!$A$3:$S$481,14,FALSE)</f>
        <v>0.03</v>
      </c>
      <c r="U1750" s="2"/>
      <c r="V1750" s="2"/>
      <c r="W1750" s="2"/>
      <c r="X1750" s="2"/>
      <c r="Y1750" s="2"/>
      <c r="Z1750" s="2"/>
      <c r="AA1750" s="2"/>
      <c r="AB1750" s="2"/>
      <c r="AC1750" s="2"/>
      <c r="AD1750" s="2"/>
      <c r="AE1750" s="2"/>
      <c r="AF1750" s="2"/>
      <c r="AG1750" s="2"/>
      <c r="AH1750" s="2"/>
      <c r="AI1750" s="2"/>
      <c r="AJ1750" s="2"/>
      <c r="AK1750" s="2"/>
      <c r="AL1750" s="2"/>
      <c r="AM1750" s="2"/>
      <c r="AN1750" s="2"/>
      <c r="AO1750" s="2"/>
      <c r="AP1750" s="2"/>
      <c r="AQ1750" s="2"/>
      <c r="AR1750" s="2"/>
      <c r="AS1750" s="2"/>
    </row>
    <row r="1751" spans="1:45" hidden="1" x14ac:dyDescent="0.25">
      <c r="A1751" s="2">
        <v>978</v>
      </c>
      <c r="B1751" s="2">
        <v>510187704</v>
      </c>
      <c r="C1751" s="2">
        <f>VLOOKUP($A1751,[1]products_2021_10_19_12_46_45!$A$3:$S$481,3,FALSE)</f>
        <v>5101877</v>
      </c>
      <c r="D1751" s="2" t="str">
        <f>VLOOKUP($A1751,[1]products_2021_10_19_12_46_45!$A$3:$S$481,4,FALSE)</f>
        <v>Garibaldina Rip Mao Rural T:2XS-2XL</v>
      </c>
      <c r="E1751" s="3" t="s">
        <v>49</v>
      </c>
      <c r="F1751" s="4"/>
      <c r="G1751" s="2" t="str">
        <f>VLOOKUP($A1751,[1]products_2021_10_19_12_46_45!$A$3:$S$481,16,FALSE)</f>
        <v>Cuello tipo mao ajustable con abrojo._x000D_
Cierres y abrojos._x000D_
Porta lapicera._x000D_
Puños regulables._x000D_
Fuelle en espalda.</v>
      </c>
      <c r="H1751" s="2" t="str">
        <f>IFERROR(VLOOKUP($A1751,[1]products_2021_10_19_12_46_45!$A$3:$S$481,17,FALSE),"")</f>
        <v>Abrojos delanteros para identificación y/o insignia._x000D_
4 Bolsillos frontales._x000D_
2 bolsillos en manga.</v>
      </c>
      <c r="I1751" s="2" t="str">
        <f>VLOOKUP($A1751,[1]products_2021_10_19_12_46_45!$A$3:$S$481,5,FALSE)</f>
        <v>Indumentaria militar</v>
      </c>
      <c r="J1751" s="2" t="str">
        <f>IFERROR(VLOOKUP($A1751,[1]products_2021_10_19_12_46_45!$A$3:$S$481,6,FALSE),"")</f>
        <v>Garibaldinas o chaquetillas</v>
      </c>
      <c r="K1751" s="2" t="str">
        <f>IFERROR(VLOOKUP($A1751,[1]products_2021_10_19_12_46_45!$A$3:$S$481,7,FALSE),"")</f>
        <v>Camufladas - Miméticas</v>
      </c>
      <c r="L1751" s="2" t="str">
        <f>IFERROR(VLOOKUP($A1751,[1]products_2021_10_19_12_46_45!$A$3:$S$481,8,FALSE),"")</f>
        <v/>
      </c>
      <c r="M1751" s="2" t="str">
        <f>IFERROR(VLOOKUP($A1751,[1]products_2021_10_19_12_46_45!$A$3:$S$481,9,FALSE),"")</f>
        <v>Garibaldina, Mimético, Mao</v>
      </c>
      <c r="N1751" s="2">
        <f>IFERROR(VLOOKUP(C1751,[2]articulo!$A$1:$D$9000,4,FALSE),"")</f>
        <v>6800</v>
      </c>
      <c r="O1751" s="2" t="str">
        <f>VLOOKUP($A1751,[1]products_2021_10_19_12_46_45!$A$3:$S$481,18,FALSE)</f>
        <v>https://rerda.com/4681/garibaldina-rip-mao-rural-t2xs-2xl.jpg,https://rerda.com/4683/garibaldina-rip-mao-rural-t2xs-2xl.jpg,https://rerda.com/4682/garibaldina-rip-mao-rural-t2xs-2xl.jpg,https://rerda.com/4684/garibaldina-rip-mao-rural-t2xs-2xl.jpg,https://rerda.com/4680/garibaldina-rip-mao-rural-t2xs-2xl.jpg</v>
      </c>
      <c r="P1751" s="2">
        <f>IFERROR(VLOOKUP(B1751,[3]stock!$A$1:$B$9000,2,FALSE),"0")</f>
        <v>0</v>
      </c>
      <c r="Q1751" s="2">
        <f>VLOOKUP($A1751,[1]products_2021_10_19_12_46_45!$A$3:$S$481,11,FALSE)</f>
        <v>5</v>
      </c>
      <c r="R1751" s="2">
        <f>VLOOKUP($A1751,[1]products_2021_10_19_12_46_45!$A$3:$S$481,12,FALSE)</f>
        <v>5</v>
      </c>
      <c r="S1751" s="2">
        <f>VLOOKUP($A1751,[1]products_2021_10_19_12_46_45!$A$3:$S$481,13,FALSE)</f>
        <v>5</v>
      </c>
      <c r="T1751" s="2">
        <f>VLOOKUP($A1751,[1]products_2021_10_19_12_46_45!$A$3:$S$481,14,FALSE)</f>
        <v>0.03</v>
      </c>
      <c r="U1751" s="2"/>
      <c r="V1751" s="2"/>
      <c r="W1751" s="2"/>
      <c r="X1751" s="2"/>
      <c r="Y1751" s="2"/>
      <c r="Z1751" s="2"/>
      <c r="AA1751" s="2"/>
      <c r="AB1751" s="2"/>
      <c r="AC1751" s="2"/>
      <c r="AD1751" s="2"/>
      <c r="AE1751" s="2"/>
      <c r="AF1751" s="2"/>
      <c r="AG1751" s="2"/>
      <c r="AH1751" s="2"/>
      <c r="AI1751" s="2"/>
      <c r="AJ1751" s="2"/>
      <c r="AK1751" s="2"/>
      <c r="AL1751" s="2"/>
      <c r="AM1751" s="2"/>
      <c r="AN1751" s="2"/>
      <c r="AO1751" s="2"/>
      <c r="AP1751" s="2"/>
      <c r="AQ1751" s="2"/>
      <c r="AR1751" s="2"/>
      <c r="AS1751" s="2"/>
    </row>
    <row r="1752" spans="1:45" hidden="1" x14ac:dyDescent="0.25">
      <c r="A1752" s="2">
        <v>978</v>
      </c>
      <c r="B1752" s="2">
        <v>510187705</v>
      </c>
      <c r="C1752" s="2">
        <f>VLOOKUP($A1752,[1]products_2021_10_19_12_46_45!$A$3:$S$481,3,FALSE)</f>
        <v>5101877</v>
      </c>
      <c r="D1752" s="2" t="str">
        <f>VLOOKUP($A1752,[1]products_2021_10_19_12_46_45!$A$3:$S$481,4,FALSE)</f>
        <v>Garibaldina Rip Mao Rural T:2XS-2XL</v>
      </c>
      <c r="E1752" s="3" t="s">
        <v>50</v>
      </c>
      <c r="F1752" s="4"/>
      <c r="G1752" s="2" t="str">
        <f>VLOOKUP($A1752,[1]products_2021_10_19_12_46_45!$A$3:$S$481,16,FALSE)</f>
        <v>Cuello tipo mao ajustable con abrojo._x000D_
Cierres y abrojos._x000D_
Porta lapicera._x000D_
Puños regulables._x000D_
Fuelle en espalda.</v>
      </c>
      <c r="H1752" s="2" t="str">
        <f>IFERROR(VLOOKUP($A1752,[1]products_2021_10_19_12_46_45!$A$3:$S$481,17,FALSE),"")</f>
        <v>Abrojos delanteros para identificación y/o insignia._x000D_
4 Bolsillos frontales._x000D_
2 bolsillos en manga.</v>
      </c>
      <c r="I1752" s="2" t="str">
        <f>VLOOKUP($A1752,[1]products_2021_10_19_12_46_45!$A$3:$S$481,5,FALSE)</f>
        <v>Indumentaria militar</v>
      </c>
      <c r="J1752" s="2" t="str">
        <f>IFERROR(VLOOKUP($A1752,[1]products_2021_10_19_12_46_45!$A$3:$S$481,6,FALSE),"")</f>
        <v>Garibaldinas o chaquetillas</v>
      </c>
      <c r="K1752" s="2" t="str">
        <f>IFERROR(VLOOKUP($A1752,[1]products_2021_10_19_12_46_45!$A$3:$S$481,7,FALSE),"")</f>
        <v>Camufladas - Miméticas</v>
      </c>
      <c r="L1752" s="2" t="str">
        <f>IFERROR(VLOOKUP($A1752,[1]products_2021_10_19_12_46_45!$A$3:$S$481,8,FALSE),"")</f>
        <v/>
      </c>
      <c r="M1752" s="2" t="str">
        <f>IFERROR(VLOOKUP($A1752,[1]products_2021_10_19_12_46_45!$A$3:$S$481,9,FALSE),"")</f>
        <v>Garibaldina, Mimético, Mao</v>
      </c>
      <c r="N1752" s="2">
        <f>IFERROR(VLOOKUP(C1752,[2]articulo!$A$1:$D$9000,4,FALSE),"")</f>
        <v>6800</v>
      </c>
      <c r="O1752" s="2" t="str">
        <f>VLOOKUP($A1752,[1]products_2021_10_19_12_46_45!$A$3:$S$481,18,FALSE)</f>
        <v>https://rerda.com/4681/garibaldina-rip-mao-rural-t2xs-2xl.jpg,https://rerda.com/4683/garibaldina-rip-mao-rural-t2xs-2xl.jpg,https://rerda.com/4682/garibaldina-rip-mao-rural-t2xs-2xl.jpg,https://rerda.com/4684/garibaldina-rip-mao-rural-t2xs-2xl.jpg,https://rerda.com/4680/garibaldina-rip-mao-rural-t2xs-2xl.jpg</v>
      </c>
      <c r="P1752" s="2">
        <f>IFERROR(VLOOKUP(B1752,[3]stock!$A$1:$B$9000,2,FALSE),"0")</f>
        <v>0</v>
      </c>
      <c r="Q1752" s="2">
        <f>VLOOKUP($A1752,[1]products_2021_10_19_12_46_45!$A$3:$S$481,11,FALSE)</f>
        <v>5</v>
      </c>
      <c r="R1752" s="2">
        <f>VLOOKUP($A1752,[1]products_2021_10_19_12_46_45!$A$3:$S$481,12,FALSE)</f>
        <v>5</v>
      </c>
      <c r="S1752" s="2">
        <f>VLOOKUP($A1752,[1]products_2021_10_19_12_46_45!$A$3:$S$481,13,FALSE)</f>
        <v>5</v>
      </c>
      <c r="T1752" s="2">
        <f>VLOOKUP($A1752,[1]products_2021_10_19_12_46_45!$A$3:$S$481,14,FALSE)</f>
        <v>0.03</v>
      </c>
      <c r="U1752" s="2"/>
      <c r="V1752" s="2"/>
      <c r="W1752" s="2"/>
      <c r="X1752" s="2"/>
      <c r="Y1752" s="2"/>
      <c r="Z1752" s="2"/>
      <c r="AA1752" s="2"/>
      <c r="AB1752" s="2"/>
      <c r="AC1752" s="2"/>
      <c r="AD1752" s="2"/>
      <c r="AE1752" s="2"/>
      <c r="AF1752" s="2"/>
      <c r="AG1752" s="2"/>
      <c r="AH1752" s="2"/>
      <c r="AI1752" s="2"/>
      <c r="AJ1752" s="2"/>
      <c r="AK1752" s="2"/>
      <c r="AL1752" s="2"/>
      <c r="AM1752" s="2"/>
      <c r="AN1752" s="2"/>
      <c r="AO1752" s="2"/>
      <c r="AP1752" s="2"/>
      <c r="AQ1752" s="2"/>
      <c r="AR1752" s="2"/>
      <c r="AS1752" s="2"/>
    </row>
    <row r="1753" spans="1:45" hidden="1" x14ac:dyDescent="0.25">
      <c r="A1753" s="2">
        <v>978</v>
      </c>
      <c r="B1753" s="2">
        <v>510187706</v>
      </c>
      <c r="C1753" s="2">
        <f>VLOOKUP($A1753,[1]products_2021_10_19_12_46_45!$A$3:$S$481,3,FALSE)</f>
        <v>5101877</v>
      </c>
      <c r="D1753" s="2" t="str">
        <f>VLOOKUP($A1753,[1]products_2021_10_19_12_46_45!$A$3:$S$481,4,FALSE)</f>
        <v>Garibaldina Rip Mao Rural T:2XS-2XL</v>
      </c>
      <c r="E1753" s="3" t="s">
        <v>51</v>
      </c>
      <c r="F1753" s="4"/>
      <c r="G1753" s="2" t="str">
        <f>VLOOKUP($A1753,[1]products_2021_10_19_12_46_45!$A$3:$S$481,16,FALSE)</f>
        <v>Cuello tipo mao ajustable con abrojo._x000D_
Cierres y abrojos._x000D_
Porta lapicera._x000D_
Puños regulables._x000D_
Fuelle en espalda.</v>
      </c>
      <c r="H1753" s="2" t="str">
        <f>IFERROR(VLOOKUP($A1753,[1]products_2021_10_19_12_46_45!$A$3:$S$481,17,FALSE),"")</f>
        <v>Abrojos delanteros para identificación y/o insignia._x000D_
4 Bolsillos frontales._x000D_
2 bolsillos en manga.</v>
      </c>
      <c r="I1753" s="2" t="str">
        <f>VLOOKUP($A1753,[1]products_2021_10_19_12_46_45!$A$3:$S$481,5,FALSE)</f>
        <v>Indumentaria militar</v>
      </c>
      <c r="J1753" s="2" t="str">
        <f>IFERROR(VLOOKUP($A1753,[1]products_2021_10_19_12_46_45!$A$3:$S$481,6,FALSE),"")</f>
        <v>Garibaldinas o chaquetillas</v>
      </c>
      <c r="K1753" s="2" t="str">
        <f>IFERROR(VLOOKUP($A1753,[1]products_2021_10_19_12_46_45!$A$3:$S$481,7,FALSE),"")</f>
        <v>Camufladas - Miméticas</v>
      </c>
      <c r="L1753" s="2" t="str">
        <f>IFERROR(VLOOKUP($A1753,[1]products_2021_10_19_12_46_45!$A$3:$S$481,8,FALSE),"")</f>
        <v/>
      </c>
      <c r="M1753" s="2" t="str">
        <f>IFERROR(VLOOKUP($A1753,[1]products_2021_10_19_12_46_45!$A$3:$S$481,9,FALSE),"")</f>
        <v>Garibaldina, Mimético, Mao</v>
      </c>
      <c r="N1753" s="2">
        <f>IFERROR(VLOOKUP(C1753,[2]articulo!$A$1:$D$9000,4,FALSE),"")</f>
        <v>6800</v>
      </c>
      <c r="O1753" s="2" t="str">
        <f>VLOOKUP($A1753,[1]products_2021_10_19_12_46_45!$A$3:$S$481,18,FALSE)</f>
        <v>https://rerda.com/4681/garibaldina-rip-mao-rural-t2xs-2xl.jpg,https://rerda.com/4683/garibaldina-rip-mao-rural-t2xs-2xl.jpg,https://rerda.com/4682/garibaldina-rip-mao-rural-t2xs-2xl.jpg,https://rerda.com/4684/garibaldina-rip-mao-rural-t2xs-2xl.jpg,https://rerda.com/4680/garibaldina-rip-mao-rural-t2xs-2xl.jpg</v>
      </c>
      <c r="P1753" s="2">
        <f>IFERROR(VLOOKUP(B1753,[3]stock!$A$1:$B$9000,2,FALSE),"0")</f>
        <v>0</v>
      </c>
      <c r="Q1753" s="2">
        <f>VLOOKUP($A1753,[1]products_2021_10_19_12_46_45!$A$3:$S$481,11,FALSE)</f>
        <v>5</v>
      </c>
      <c r="R1753" s="2">
        <f>VLOOKUP($A1753,[1]products_2021_10_19_12_46_45!$A$3:$S$481,12,FALSE)</f>
        <v>5</v>
      </c>
      <c r="S1753" s="2">
        <f>VLOOKUP($A1753,[1]products_2021_10_19_12_46_45!$A$3:$S$481,13,FALSE)</f>
        <v>5</v>
      </c>
      <c r="T1753" s="2">
        <f>VLOOKUP($A1753,[1]products_2021_10_19_12_46_45!$A$3:$S$481,14,FALSE)</f>
        <v>0.03</v>
      </c>
      <c r="U1753" s="2"/>
      <c r="V1753" s="2"/>
      <c r="W1753" s="2"/>
      <c r="X1753" s="2"/>
      <c r="Y1753" s="2"/>
      <c r="Z1753" s="2"/>
      <c r="AA1753" s="2"/>
      <c r="AB1753" s="2"/>
      <c r="AC1753" s="2"/>
      <c r="AD1753" s="2"/>
      <c r="AE1753" s="2"/>
      <c r="AF1753" s="2"/>
      <c r="AG1753" s="2"/>
      <c r="AH1753" s="2"/>
      <c r="AI1753" s="2"/>
      <c r="AJ1753" s="2"/>
      <c r="AK1753" s="2"/>
      <c r="AL1753" s="2"/>
      <c r="AM1753" s="2"/>
      <c r="AN1753" s="2"/>
      <c r="AO1753" s="2"/>
      <c r="AP1753" s="2"/>
      <c r="AQ1753" s="2"/>
      <c r="AR1753" s="2"/>
      <c r="AS1753" s="2"/>
    </row>
    <row r="1754" spans="1:45" hidden="1" x14ac:dyDescent="0.25">
      <c r="A1754" s="2">
        <v>971</v>
      </c>
      <c r="B1754" s="2">
        <v>510188107</v>
      </c>
      <c r="C1754" s="2">
        <f>VLOOKUP($A1754,[1]products_2021_10_19_12_46_45!$A$3:$S$481,3,FALSE)</f>
        <v>5101881</v>
      </c>
      <c r="D1754" s="2" t="str">
        <f>VLOOKUP($A1754,[1]products_2021_10_19_12_46_45!$A$3:$S$481,4,FALSE)</f>
        <v>Garibaldina Rip Mao Tiger Celeste T:3XL-5XL</v>
      </c>
      <c r="E1754" s="3" t="s">
        <v>57</v>
      </c>
      <c r="F1754" s="4"/>
      <c r="G1754" s="2" t="str">
        <f>VLOOKUP($A1754,[1]products_2021_10_19_12_46_45!$A$3:$S$481,16,FALSE)</f>
        <v>Cuello tipo mao ajustable con abrojo._x000D_
Cierres y abrojos._x000D_
Porta lapicera._x000D_
Puños regulables._x000D_
Fuelle en espalda.</v>
      </c>
      <c r="H1754" s="2" t="str">
        <f>IFERROR(VLOOKUP($A1754,[1]products_2021_10_19_12_46_45!$A$3:$S$481,17,FALSE),"")</f>
        <v>Abrojos delanteros para identificación y/o insignia._x000D_
4 Bolsillos frontales._x000D_
2 bolsillos en manga.</v>
      </c>
      <c r="I1754" s="2" t="str">
        <f>VLOOKUP($A1754,[1]products_2021_10_19_12_46_45!$A$3:$S$481,5,FALSE)</f>
        <v>Indumentaria militar</v>
      </c>
      <c r="J1754" s="2" t="str">
        <f>IFERROR(VLOOKUP($A1754,[1]products_2021_10_19_12_46_45!$A$3:$S$481,6,FALSE),"")</f>
        <v>Garibaldinas o chaquetillas</v>
      </c>
      <c r="K1754" s="2" t="str">
        <f>IFERROR(VLOOKUP($A1754,[1]products_2021_10_19_12_46_45!$A$3:$S$481,7,FALSE),"")</f>
        <v>Camufladas - Miméticas</v>
      </c>
      <c r="L1754" s="2" t="str">
        <f>IFERROR(VLOOKUP($A1754,[1]products_2021_10_19_12_46_45!$A$3:$S$481,8,FALSE),"")</f>
        <v/>
      </c>
      <c r="M1754" s="2" t="str">
        <f>IFERROR(VLOOKUP($A1754,[1]products_2021_10_19_12_46_45!$A$3:$S$481,9,FALSE),"")</f>
        <v>Garibaldina, Mimético, Mao</v>
      </c>
      <c r="N1754" s="2">
        <f>IFERROR(VLOOKUP(C1754,[2]articulo!$A$1:$D$9000,4,FALSE),"")</f>
        <v>6800</v>
      </c>
      <c r="O1754" s="2" t="str">
        <f>VLOOKUP($A1754,[1]products_2021_10_19_12_46_45!$A$3:$S$481,18,FALSE)</f>
        <v>https://rerda.com/4640/garibaldina-rip-mao-tiger-celeste-t3xl-5xl.jpg,https://rerda.com/4642/garibaldina-rip-mao-tiger-celeste-t3xl-5xl.jpg,https://rerda.com/4643/garibaldina-rip-mao-tiger-celeste-t3xl-5xl.jpg,https://rerda.com/4641/garibaldina-rip-mao-tiger-celeste-t3xl-5xl.jpg,https://rerda.com/4644/garibaldina-rip-mao-tiger-celeste-t3xl-5xl.jpg,https://rerda.com/4639/garibaldina-rip-mao-tiger-celeste-t3xl-5xl.jpg</v>
      </c>
      <c r="P1754" s="2">
        <f>IFERROR(VLOOKUP(B1754,[3]stock!$A$1:$B$9000,2,FALSE),"0")</f>
        <v>0</v>
      </c>
      <c r="Q1754" s="2">
        <f>VLOOKUP($A1754,[1]products_2021_10_19_12_46_45!$A$3:$S$481,11,FALSE)</f>
        <v>5</v>
      </c>
      <c r="R1754" s="2">
        <f>VLOOKUP($A1754,[1]products_2021_10_19_12_46_45!$A$3:$S$481,12,FALSE)</f>
        <v>5</v>
      </c>
      <c r="S1754" s="2">
        <f>VLOOKUP($A1754,[1]products_2021_10_19_12_46_45!$A$3:$S$481,13,FALSE)</f>
        <v>5</v>
      </c>
      <c r="T1754" s="2">
        <f>VLOOKUP($A1754,[1]products_2021_10_19_12_46_45!$A$3:$S$481,14,FALSE)</f>
        <v>0.03</v>
      </c>
      <c r="U1754" s="2"/>
      <c r="V1754" s="2"/>
      <c r="W1754" s="2"/>
      <c r="X1754" s="2"/>
      <c r="Y1754" s="2"/>
      <c r="Z1754" s="2"/>
      <c r="AA1754" s="2"/>
      <c r="AB1754" s="2"/>
      <c r="AC1754" s="2"/>
      <c r="AD1754" s="2"/>
      <c r="AE1754" s="2"/>
      <c r="AF1754" s="2"/>
      <c r="AG1754" s="2"/>
      <c r="AH1754" s="2"/>
      <c r="AI1754" s="2"/>
      <c r="AJ1754" s="2"/>
      <c r="AK1754" s="2"/>
      <c r="AL1754" s="2"/>
      <c r="AM1754" s="2"/>
      <c r="AN1754" s="2"/>
      <c r="AO1754" s="2"/>
      <c r="AP1754" s="2"/>
      <c r="AQ1754" s="2"/>
      <c r="AR1754" s="2"/>
      <c r="AS1754" s="2"/>
    </row>
    <row r="1755" spans="1:45" hidden="1" x14ac:dyDescent="0.25">
      <c r="A1755" s="2">
        <v>971</v>
      </c>
      <c r="B1755" s="2">
        <v>510188108</v>
      </c>
      <c r="C1755" s="2">
        <f>VLOOKUP($A1755,[1]products_2021_10_19_12_46_45!$A$3:$S$481,3,FALSE)</f>
        <v>5101881</v>
      </c>
      <c r="D1755" s="2" t="str">
        <f>VLOOKUP($A1755,[1]products_2021_10_19_12_46_45!$A$3:$S$481,4,FALSE)</f>
        <v>Garibaldina Rip Mao Tiger Celeste T:3XL-5XL</v>
      </c>
      <c r="E1755" s="3" t="s">
        <v>58</v>
      </c>
      <c r="F1755" s="4"/>
      <c r="G1755" s="2" t="str">
        <f>VLOOKUP($A1755,[1]products_2021_10_19_12_46_45!$A$3:$S$481,16,FALSE)</f>
        <v>Cuello tipo mao ajustable con abrojo._x000D_
Cierres y abrojos._x000D_
Porta lapicera._x000D_
Puños regulables._x000D_
Fuelle en espalda.</v>
      </c>
      <c r="H1755" s="2" t="str">
        <f>IFERROR(VLOOKUP($A1755,[1]products_2021_10_19_12_46_45!$A$3:$S$481,17,FALSE),"")</f>
        <v>Abrojos delanteros para identificación y/o insignia._x000D_
4 Bolsillos frontales._x000D_
2 bolsillos en manga.</v>
      </c>
      <c r="I1755" s="2" t="str">
        <f>VLOOKUP($A1755,[1]products_2021_10_19_12_46_45!$A$3:$S$481,5,FALSE)</f>
        <v>Indumentaria militar</v>
      </c>
      <c r="J1755" s="2" t="str">
        <f>IFERROR(VLOOKUP($A1755,[1]products_2021_10_19_12_46_45!$A$3:$S$481,6,FALSE),"")</f>
        <v>Garibaldinas o chaquetillas</v>
      </c>
      <c r="K1755" s="2" t="str">
        <f>IFERROR(VLOOKUP($A1755,[1]products_2021_10_19_12_46_45!$A$3:$S$481,7,FALSE),"")</f>
        <v>Camufladas - Miméticas</v>
      </c>
      <c r="L1755" s="2" t="str">
        <f>IFERROR(VLOOKUP($A1755,[1]products_2021_10_19_12_46_45!$A$3:$S$481,8,FALSE),"")</f>
        <v/>
      </c>
      <c r="M1755" s="2" t="str">
        <f>IFERROR(VLOOKUP($A1755,[1]products_2021_10_19_12_46_45!$A$3:$S$481,9,FALSE),"")</f>
        <v>Garibaldina, Mimético, Mao</v>
      </c>
      <c r="N1755" s="2">
        <f>IFERROR(VLOOKUP(C1755,[2]articulo!$A$1:$D$9000,4,FALSE),"")</f>
        <v>6800</v>
      </c>
      <c r="O1755" s="2" t="str">
        <f>VLOOKUP($A1755,[1]products_2021_10_19_12_46_45!$A$3:$S$481,18,FALSE)</f>
        <v>https://rerda.com/4640/garibaldina-rip-mao-tiger-celeste-t3xl-5xl.jpg,https://rerda.com/4642/garibaldina-rip-mao-tiger-celeste-t3xl-5xl.jpg,https://rerda.com/4643/garibaldina-rip-mao-tiger-celeste-t3xl-5xl.jpg,https://rerda.com/4641/garibaldina-rip-mao-tiger-celeste-t3xl-5xl.jpg,https://rerda.com/4644/garibaldina-rip-mao-tiger-celeste-t3xl-5xl.jpg,https://rerda.com/4639/garibaldina-rip-mao-tiger-celeste-t3xl-5xl.jpg</v>
      </c>
      <c r="P1755" s="2">
        <f>IFERROR(VLOOKUP(B1755,[3]stock!$A$1:$B$9000,2,FALSE),"0")</f>
        <v>0</v>
      </c>
      <c r="Q1755" s="2">
        <f>VLOOKUP($A1755,[1]products_2021_10_19_12_46_45!$A$3:$S$481,11,FALSE)</f>
        <v>5</v>
      </c>
      <c r="R1755" s="2">
        <f>VLOOKUP($A1755,[1]products_2021_10_19_12_46_45!$A$3:$S$481,12,FALSE)</f>
        <v>5</v>
      </c>
      <c r="S1755" s="2">
        <f>VLOOKUP($A1755,[1]products_2021_10_19_12_46_45!$A$3:$S$481,13,FALSE)</f>
        <v>5</v>
      </c>
      <c r="T1755" s="2">
        <f>VLOOKUP($A1755,[1]products_2021_10_19_12_46_45!$A$3:$S$481,14,FALSE)</f>
        <v>0.03</v>
      </c>
      <c r="U1755" s="2"/>
      <c r="V1755" s="2"/>
      <c r="W1755" s="2"/>
      <c r="X1755" s="2"/>
      <c r="Y1755" s="2"/>
      <c r="Z1755" s="2"/>
      <c r="AA1755" s="2"/>
      <c r="AB1755" s="2"/>
      <c r="AC1755" s="2"/>
      <c r="AD1755" s="2"/>
      <c r="AE1755" s="2"/>
      <c r="AF1755" s="2"/>
      <c r="AG1755" s="2"/>
      <c r="AH1755" s="2"/>
      <c r="AI1755" s="2"/>
      <c r="AJ1755" s="2"/>
      <c r="AK1755" s="2"/>
      <c r="AL1755" s="2"/>
      <c r="AM1755" s="2"/>
      <c r="AN1755" s="2"/>
      <c r="AO1755" s="2"/>
      <c r="AP1755" s="2"/>
      <c r="AQ1755" s="2"/>
      <c r="AR1755" s="2"/>
      <c r="AS1755" s="2"/>
    </row>
    <row r="1756" spans="1:45" hidden="1" x14ac:dyDescent="0.25">
      <c r="A1756" s="2">
        <v>971</v>
      </c>
      <c r="B1756" s="2">
        <v>510188109</v>
      </c>
      <c r="C1756" s="2">
        <f>VLOOKUP($A1756,[1]products_2021_10_19_12_46_45!$A$3:$S$481,3,FALSE)</f>
        <v>5101881</v>
      </c>
      <c r="D1756" s="2" t="str">
        <f>VLOOKUP($A1756,[1]products_2021_10_19_12_46_45!$A$3:$S$481,4,FALSE)</f>
        <v>Garibaldina Rip Mao Tiger Celeste T:3XL-5XL</v>
      </c>
      <c r="E1756" s="3" t="s">
        <v>59</v>
      </c>
      <c r="F1756" s="4"/>
      <c r="G1756" s="2" t="str">
        <f>VLOOKUP($A1756,[1]products_2021_10_19_12_46_45!$A$3:$S$481,16,FALSE)</f>
        <v>Cuello tipo mao ajustable con abrojo._x000D_
Cierres y abrojos._x000D_
Porta lapicera._x000D_
Puños regulables._x000D_
Fuelle en espalda.</v>
      </c>
      <c r="H1756" s="2" t="str">
        <f>IFERROR(VLOOKUP($A1756,[1]products_2021_10_19_12_46_45!$A$3:$S$481,17,FALSE),"")</f>
        <v>Abrojos delanteros para identificación y/o insignia._x000D_
4 Bolsillos frontales._x000D_
2 bolsillos en manga.</v>
      </c>
      <c r="I1756" s="2" t="str">
        <f>VLOOKUP($A1756,[1]products_2021_10_19_12_46_45!$A$3:$S$481,5,FALSE)</f>
        <v>Indumentaria militar</v>
      </c>
      <c r="J1756" s="2" t="str">
        <f>IFERROR(VLOOKUP($A1756,[1]products_2021_10_19_12_46_45!$A$3:$S$481,6,FALSE),"")</f>
        <v>Garibaldinas o chaquetillas</v>
      </c>
      <c r="K1756" s="2" t="str">
        <f>IFERROR(VLOOKUP($A1756,[1]products_2021_10_19_12_46_45!$A$3:$S$481,7,FALSE),"")</f>
        <v>Camufladas - Miméticas</v>
      </c>
      <c r="L1756" s="2" t="str">
        <f>IFERROR(VLOOKUP($A1756,[1]products_2021_10_19_12_46_45!$A$3:$S$481,8,FALSE),"")</f>
        <v/>
      </c>
      <c r="M1756" s="2" t="str">
        <f>IFERROR(VLOOKUP($A1756,[1]products_2021_10_19_12_46_45!$A$3:$S$481,9,FALSE),"")</f>
        <v>Garibaldina, Mimético, Mao</v>
      </c>
      <c r="N1756" s="2">
        <f>IFERROR(VLOOKUP(C1756,[2]articulo!$A$1:$D$9000,4,FALSE),"")</f>
        <v>6800</v>
      </c>
      <c r="O1756" s="2" t="str">
        <f>VLOOKUP($A1756,[1]products_2021_10_19_12_46_45!$A$3:$S$481,18,FALSE)</f>
        <v>https://rerda.com/4640/garibaldina-rip-mao-tiger-celeste-t3xl-5xl.jpg,https://rerda.com/4642/garibaldina-rip-mao-tiger-celeste-t3xl-5xl.jpg,https://rerda.com/4643/garibaldina-rip-mao-tiger-celeste-t3xl-5xl.jpg,https://rerda.com/4641/garibaldina-rip-mao-tiger-celeste-t3xl-5xl.jpg,https://rerda.com/4644/garibaldina-rip-mao-tiger-celeste-t3xl-5xl.jpg,https://rerda.com/4639/garibaldina-rip-mao-tiger-celeste-t3xl-5xl.jpg</v>
      </c>
      <c r="P1756" s="2">
        <f>IFERROR(VLOOKUP(B1756,[3]stock!$A$1:$B$9000,2,FALSE),"0")</f>
        <v>0</v>
      </c>
      <c r="Q1756" s="2">
        <f>VLOOKUP($A1756,[1]products_2021_10_19_12_46_45!$A$3:$S$481,11,FALSE)</f>
        <v>5</v>
      </c>
      <c r="R1756" s="2">
        <f>VLOOKUP($A1756,[1]products_2021_10_19_12_46_45!$A$3:$S$481,12,FALSE)</f>
        <v>5</v>
      </c>
      <c r="S1756" s="2">
        <f>VLOOKUP($A1756,[1]products_2021_10_19_12_46_45!$A$3:$S$481,13,FALSE)</f>
        <v>5</v>
      </c>
      <c r="T1756" s="2">
        <f>VLOOKUP($A1756,[1]products_2021_10_19_12_46_45!$A$3:$S$481,14,FALSE)</f>
        <v>0.03</v>
      </c>
      <c r="U1756" s="2"/>
      <c r="V1756" s="2"/>
      <c r="W1756" s="2"/>
      <c r="X1756" s="2"/>
      <c r="Y1756" s="2"/>
      <c r="Z1756" s="2"/>
      <c r="AA1756" s="2"/>
      <c r="AB1756" s="2"/>
      <c r="AC1756" s="2"/>
      <c r="AD1756" s="2"/>
      <c r="AE1756" s="2"/>
      <c r="AF1756" s="2"/>
      <c r="AG1756" s="2"/>
      <c r="AH1756" s="2"/>
      <c r="AI1756" s="2"/>
      <c r="AJ1756" s="2"/>
      <c r="AK1756" s="2"/>
      <c r="AL1756" s="2"/>
      <c r="AM1756" s="2"/>
      <c r="AN1756" s="2"/>
      <c r="AO1756" s="2"/>
      <c r="AP1756" s="2"/>
      <c r="AQ1756" s="2"/>
      <c r="AR1756" s="2"/>
      <c r="AS1756" s="2"/>
    </row>
    <row r="1757" spans="1:45" hidden="1" x14ac:dyDescent="0.25">
      <c r="A1757" s="2">
        <v>979</v>
      </c>
      <c r="B1757" s="2">
        <v>510188307</v>
      </c>
      <c r="C1757" s="2">
        <f>VLOOKUP($A1757,[1]products_2021_10_19_12_46_45!$A$3:$S$481,3,FALSE)</f>
        <v>5101883</v>
      </c>
      <c r="D1757" s="2" t="str">
        <f>VLOOKUP($A1757,[1]products_2021_10_19_12_46_45!$A$3:$S$481,4,FALSE)</f>
        <v>Garibaldina Rip Mao Rural T:3XL-5XL</v>
      </c>
      <c r="E1757" s="3" t="s">
        <v>57</v>
      </c>
      <c r="F1757" s="4"/>
      <c r="G1757" s="2" t="str">
        <f>VLOOKUP($A1757,[1]products_2021_10_19_12_46_45!$A$3:$S$481,16,FALSE)</f>
        <v>Cuello tipo mao ajustable con abrojo._x000D_
Cierres y abrojos._x000D_
Porta lapicera._x000D_
Puños regulables._x000D_
Fuelle en espalda.</v>
      </c>
      <c r="H1757" s="2" t="str">
        <f>IFERROR(VLOOKUP($A1757,[1]products_2021_10_19_12_46_45!$A$3:$S$481,17,FALSE),"")</f>
        <v>Abrojos delanteros para identificación y/o insignia._x000D_
4 Bolsillos frontales._x000D_
2 bolsillos en manga.</v>
      </c>
      <c r="I1757" s="2" t="str">
        <f>VLOOKUP($A1757,[1]products_2021_10_19_12_46_45!$A$3:$S$481,5,FALSE)</f>
        <v>Indumentaria militar</v>
      </c>
      <c r="J1757" s="2" t="str">
        <f>IFERROR(VLOOKUP($A1757,[1]products_2021_10_19_12_46_45!$A$3:$S$481,6,FALSE),"")</f>
        <v>Garibaldinas o chaquetillas</v>
      </c>
      <c r="K1757" s="2" t="str">
        <f>IFERROR(VLOOKUP($A1757,[1]products_2021_10_19_12_46_45!$A$3:$S$481,7,FALSE),"")</f>
        <v>Camufladas - Miméticas</v>
      </c>
      <c r="L1757" s="2" t="str">
        <f>IFERROR(VLOOKUP($A1757,[1]products_2021_10_19_12_46_45!$A$3:$S$481,8,FALSE),"")</f>
        <v/>
      </c>
      <c r="M1757" s="2" t="str">
        <f>IFERROR(VLOOKUP($A1757,[1]products_2021_10_19_12_46_45!$A$3:$S$481,9,FALSE),"")</f>
        <v>Garibaldina, Mimético, Mao</v>
      </c>
      <c r="N1757" s="2">
        <f>IFERROR(VLOOKUP(C1757,[2]articulo!$A$1:$D$9000,4,FALSE),"")</f>
        <v>7000</v>
      </c>
      <c r="O1757" s="2" t="str">
        <f>VLOOKUP($A1757,[1]products_2021_10_19_12_46_45!$A$3:$S$481,18,FALSE)</f>
        <v>https://rerda.com/4686/garibaldina-rip-mao-rural-t2xs-2xl.jpg,https://rerda.com/4688/garibaldina-rip-mao-rural-t2xs-2xl.jpg,https://rerda.com/4687/garibaldina-rip-mao-rural-t2xs-2xl.jpg,https://rerda.com/4689/garibaldina-rip-mao-rural-t2xs-2xl.jpg,https://rerda.com/4685/garibaldina-rip-mao-rural-t2xs-2xl.jpg</v>
      </c>
      <c r="P1757" s="2">
        <f>IFERROR(VLOOKUP(B1757,[3]stock!$A$1:$B$9000,2,FALSE),"0")</f>
        <v>0</v>
      </c>
      <c r="Q1757" s="2">
        <f>VLOOKUP($A1757,[1]products_2021_10_19_12_46_45!$A$3:$S$481,11,FALSE)</f>
        <v>5</v>
      </c>
      <c r="R1757" s="2">
        <f>VLOOKUP($A1757,[1]products_2021_10_19_12_46_45!$A$3:$S$481,12,FALSE)</f>
        <v>5</v>
      </c>
      <c r="S1757" s="2">
        <f>VLOOKUP($A1757,[1]products_2021_10_19_12_46_45!$A$3:$S$481,13,FALSE)</f>
        <v>5</v>
      </c>
      <c r="T1757" s="2">
        <f>VLOOKUP($A1757,[1]products_2021_10_19_12_46_45!$A$3:$S$481,14,FALSE)</f>
        <v>0.03</v>
      </c>
      <c r="U1757" s="2"/>
      <c r="V1757" s="2"/>
      <c r="W1757" s="2"/>
      <c r="X1757" s="2"/>
      <c r="Y1757" s="2"/>
      <c r="Z1757" s="2"/>
      <c r="AA1757" s="2"/>
      <c r="AB1757" s="2"/>
      <c r="AC1757" s="2"/>
      <c r="AD1757" s="2"/>
      <c r="AE1757" s="2"/>
      <c r="AF1757" s="2"/>
      <c r="AG1757" s="2"/>
      <c r="AH1757" s="2"/>
      <c r="AI1757" s="2"/>
      <c r="AJ1757" s="2"/>
      <c r="AK1757" s="2"/>
      <c r="AL1757" s="2"/>
      <c r="AM1757" s="2"/>
      <c r="AN1757" s="2"/>
      <c r="AO1757" s="2"/>
      <c r="AP1757" s="2"/>
      <c r="AQ1757" s="2"/>
      <c r="AR1757" s="2"/>
      <c r="AS1757" s="2"/>
    </row>
    <row r="1758" spans="1:45" hidden="1" x14ac:dyDescent="0.25">
      <c r="A1758" s="2">
        <v>979</v>
      </c>
      <c r="B1758" s="2">
        <v>510188308</v>
      </c>
      <c r="C1758" s="2">
        <f>VLOOKUP($A1758,[1]products_2021_10_19_12_46_45!$A$3:$S$481,3,FALSE)</f>
        <v>5101883</v>
      </c>
      <c r="D1758" s="2" t="str">
        <f>VLOOKUP($A1758,[1]products_2021_10_19_12_46_45!$A$3:$S$481,4,FALSE)</f>
        <v>Garibaldina Rip Mao Rural T:3XL-5XL</v>
      </c>
      <c r="E1758" s="3" t="s">
        <v>58</v>
      </c>
      <c r="F1758" s="4"/>
      <c r="G1758" s="2" t="str">
        <f>VLOOKUP($A1758,[1]products_2021_10_19_12_46_45!$A$3:$S$481,16,FALSE)</f>
        <v>Cuello tipo mao ajustable con abrojo._x000D_
Cierres y abrojos._x000D_
Porta lapicera._x000D_
Puños regulables._x000D_
Fuelle en espalda.</v>
      </c>
      <c r="H1758" s="2" t="str">
        <f>IFERROR(VLOOKUP($A1758,[1]products_2021_10_19_12_46_45!$A$3:$S$481,17,FALSE),"")</f>
        <v>Abrojos delanteros para identificación y/o insignia._x000D_
4 Bolsillos frontales._x000D_
2 bolsillos en manga.</v>
      </c>
      <c r="I1758" s="2" t="str">
        <f>VLOOKUP($A1758,[1]products_2021_10_19_12_46_45!$A$3:$S$481,5,FALSE)</f>
        <v>Indumentaria militar</v>
      </c>
      <c r="J1758" s="2" t="str">
        <f>IFERROR(VLOOKUP($A1758,[1]products_2021_10_19_12_46_45!$A$3:$S$481,6,FALSE),"")</f>
        <v>Garibaldinas o chaquetillas</v>
      </c>
      <c r="K1758" s="2" t="str">
        <f>IFERROR(VLOOKUP($A1758,[1]products_2021_10_19_12_46_45!$A$3:$S$481,7,FALSE),"")</f>
        <v>Camufladas - Miméticas</v>
      </c>
      <c r="L1758" s="2" t="str">
        <f>IFERROR(VLOOKUP($A1758,[1]products_2021_10_19_12_46_45!$A$3:$S$481,8,FALSE),"")</f>
        <v/>
      </c>
      <c r="M1758" s="2" t="str">
        <f>IFERROR(VLOOKUP($A1758,[1]products_2021_10_19_12_46_45!$A$3:$S$481,9,FALSE),"")</f>
        <v>Garibaldina, Mimético, Mao</v>
      </c>
      <c r="N1758" s="2">
        <f>IFERROR(VLOOKUP(C1758,[2]articulo!$A$1:$D$9000,4,FALSE),"")</f>
        <v>7000</v>
      </c>
      <c r="O1758" s="2" t="str">
        <f>VLOOKUP($A1758,[1]products_2021_10_19_12_46_45!$A$3:$S$481,18,FALSE)</f>
        <v>https://rerda.com/4686/garibaldina-rip-mao-rural-t2xs-2xl.jpg,https://rerda.com/4688/garibaldina-rip-mao-rural-t2xs-2xl.jpg,https://rerda.com/4687/garibaldina-rip-mao-rural-t2xs-2xl.jpg,https://rerda.com/4689/garibaldina-rip-mao-rural-t2xs-2xl.jpg,https://rerda.com/4685/garibaldina-rip-mao-rural-t2xs-2xl.jpg</v>
      </c>
      <c r="P1758" s="2">
        <f>IFERROR(VLOOKUP(B1758,[3]stock!$A$1:$B$9000,2,FALSE),"0")</f>
        <v>0</v>
      </c>
      <c r="Q1758" s="2">
        <f>VLOOKUP($A1758,[1]products_2021_10_19_12_46_45!$A$3:$S$481,11,FALSE)</f>
        <v>5</v>
      </c>
      <c r="R1758" s="2">
        <f>VLOOKUP($A1758,[1]products_2021_10_19_12_46_45!$A$3:$S$481,12,FALSE)</f>
        <v>5</v>
      </c>
      <c r="S1758" s="2">
        <f>VLOOKUP($A1758,[1]products_2021_10_19_12_46_45!$A$3:$S$481,13,FALSE)</f>
        <v>5</v>
      </c>
      <c r="T1758" s="2">
        <f>VLOOKUP($A1758,[1]products_2021_10_19_12_46_45!$A$3:$S$481,14,FALSE)</f>
        <v>0.03</v>
      </c>
      <c r="U1758" s="2"/>
      <c r="V1758" s="2"/>
      <c r="W1758" s="2"/>
      <c r="X1758" s="2"/>
      <c r="Y1758" s="2"/>
      <c r="Z1758" s="2"/>
      <c r="AA1758" s="2"/>
      <c r="AB1758" s="2"/>
      <c r="AC1758" s="2"/>
      <c r="AD1758" s="2"/>
      <c r="AE1758" s="2"/>
      <c r="AF1758" s="2"/>
      <c r="AG1758" s="2"/>
      <c r="AH1758" s="2"/>
      <c r="AI1758" s="2"/>
      <c r="AJ1758" s="2"/>
      <c r="AK1758" s="2"/>
      <c r="AL1758" s="2"/>
      <c r="AM1758" s="2"/>
      <c r="AN1758" s="2"/>
      <c r="AO1758" s="2"/>
      <c r="AP1758" s="2"/>
      <c r="AQ1758" s="2"/>
      <c r="AR1758" s="2"/>
      <c r="AS1758" s="2"/>
    </row>
    <row r="1759" spans="1:45" hidden="1" x14ac:dyDescent="0.25">
      <c r="A1759" s="2">
        <v>979</v>
      </c>
      <c r="B1759" s="2">
        <v>510188309</v>
      </c>
      <c r="C1759" s="2">
        <f>VLOOKUP($A1759,[1]products_2021_10_19_12_46_45!$A$3:$S$481,3,FALSE)</f>
        <v>5101883</v>
      </c>
      <c r="D1759" s="2" t="str">
        <f>VLOOKUP($A1759,[1]products_2021_10_19_12_46_45!$A$3:$S$481,4,FALSE)</f>
        <v>Garibaldina Rip Mao Rural T:3XL-5XL</v>
      </c>
      <c r="E1759" s="3" t="s">
        <v>59</v>
      </c>
      <c r="F1759" s="4"/>
      <c r="G1759" s="2" t="str">
        <f>VLOOKUP($A1759,[1]products_2021_10_19_12_46_45!$A$3:$S$481,16,FALSE)</f>
        <v>Cuello tipo mao ajustable con abrojo._x000D_
Cierres y abrojos._x000D_
Porta lapicera._x000D_
Puños regulables._x000D_
Fuelle en espalda.</v>
      </c>
      <c r="H1759" s="2" t="str">
        <f>IFERROR(VLOOKUP($A1759,[1]products_2021_10_19_12_46_45!$A$3:$S$481,17,FALSE),"")</f>
        <v>Abrojos delanteros para identificación y/o insignia._x000D_
4 Bolsillos frontales._x000D_
2 bolsillos en manga.</v>
      </c>
      <c r="I1759" s="2" t="str">
        <f>VLOOKUP($A1759,[1]products_2021_10_19_12_46_45!$A$3:$S$481,5,FALSE)</f>
        <v>Indumentaria militar</v>
      </c>
      <c r="J1759" s="2" t="str">
        <f>IFERROR(VLOOKUP($A1759,[1]products_2021_10_19_12_46_45!$A$3:$S$481,6,FALSE),"")</f>
        <v>Garibaldinas o chaquetillas</v>
      </c>
      <c r="K1759" s="2" t="str">
        <f>IFERROR(VLOOKUP($A1759,[1]products_2021_10_19_12_46_45!$A$3:$S$481,7,FALSE),"")</f>
        <v>Camufladas - Miméticas</v>
      </c>
      <c r="L1759" s="2" t="str">
        <f>IFERROR(VLOOKUP($A1759,[1]products_2021_10_19_12_46_45!$A$3:$S$481,8,FALSE),"")</f>
        <v/>
      </c>
      <c r="M1759" s="2" t="str">
        <f>IFERROR(VLOOKUP($A1759,[1]products_2021_10_19_12_46_45!$A$3:$S$481,9,FALSE),"")</f>
        <v>Garibaldina, Mimético, Mao</v>
      </c>
      <c r="N1759" s="2">
        <f>IFERROR(VLOOKUP(C1759,[2]articulo!$A$1:$D$9000,4,FALSE),"")</f>
        <v>7000</v>
      </c>
      <c r="O1759" s="2" t="str">
        <f>VLOOKUP($A1759,[1]products_2021_10_19_12_46_45!$A$3:$S$481,18,FALSE)</f>
        <v>https://rerda.com/4686/garibaldina-rip-mao-rural-t2xs-2xl.jpg,https://rerda.com/4688/garibaldina-rip-mao-rural-t2xs-2xl.jpg,https://rerda.com/4687/garibaldina-rip-mao-rural-t2xs-2xl.jpg,https://rerda.com/4689/garibaldina-rip-mao-rural-t2xs-2xl.jpg,https://rerda.com/4685/garibaldina-rip-mao-rural-t2xs-2xl.jpg</v>
      </c>
      <c r="P1759" s="2">
        <f>IFERROR(VLOOKUP(B1759,[3]stock!$A$1:$B$9000,2,FALSE),"0")</f>
        <v>0</v>
      </c>
      <c r="Q1759" s="2">
        <f>VLOOKUP($A1759,[1]products_2021_10_19_12_46_45!$A$3:$S$481,11,FALSE)</f>
        <v>5</v>
      </c>
      <c r="R1759" s="2">
        <f>VLOOKUP($A1759,[1]products_2021_10_19_12_46_45!$A$3:$S$481,12,FALSE)</f>
        <v>5</v>
      </c>
      <c r="S1759" s="2">
        <f>VLOOKUP($A1759,[1]products_2021_10_19_12_46_45!$A$3:$S$481,13,FALSE)</f>
        <v>5</v>
      </c>
      <c r="T1759" s="2">
        <f>VLOOKUP($A1759,[1]products_2021_10_19_12_46_45!$A$3:$S$481,14,FALSE)</f>
        <v>0.03</v>
      </c>
      <c r="U1759" s="2"/>
      <c r="V1759" s="2"/>
      <c r="W1759" s="2"/>
      <c r="X1759" s="2"/>
      <c r="Y1759" s="2"/>
      <c r="Z1759" s="2"/>
      <c r="AA1759" s="2"/>
      <c r="AB1759" s="2"/>
      <c r="AC1759" s="2"/>
      <c r="AD1759" s="2"/>
      <c r="AE1759" s="2"/>
      <c r="AF1759" s="2"/>
      <c r="AG1759" s="2"/>
      <c r="AH1759" s="2"/>
      <c r="AI1759" s="2"/>
      <c r="AJ1759" s="2"/>
      <c r="AK1759" s="2"/>
      <c r="AL1759" s="2"/>
      <c r="AM1759" s="2"/>
      <c r="AN1759" s="2"/>
      <c r="AO1759" s="2"/>
      <c r="AP1759" s="2"/>
      <c r="AQ1759" s="2"/>
      <c r="AR1759" s="2"/>
      <c r="AS1759" s="2"/>
    </row>
    <row r="1760" spans="1:45" hidden="1" x14ac:dyDescent="0.25">
      <c r="A1760" s="2">
        <v>974</v>
      </c>
      <c r="B1760" s="2">
        <v>510188600</v>
      </c>
      <c r="C1760" s="2">
        <f>VLOOKUP($A1760,[1]products_2021_10_19_12_46_45!$A$3:$S$481,3,FALSE)</f>
        <v>5101886</v>
      </c>
      <c r="D1760" s="2" t="str">
        <f>VLOOKUP($A1760,[1]products_2021_10_19_12_46_45!$A$3:$S$481,4,FALSE)</f>
        <v>Garibaldina Rip Mao Digital Beige T:2XS-2XL</v>
      </c>
      <c r="E1760" s="3" t="s">
        <v>45</v>
      </c>
      <c r="F1760" s="4"/>
      <c r="G1760" s="2" t="str">
        <f>VLOOKUP($A1760,[1]products_2021_10_19_12_46_45!$A$3:$S$481,16,FALSE)</f>
        <v>&lt;p&gt;Cuello tipo mao ajustable con abrojo. Cierres y abrojos. Porta lapicera. Puños regulables. Fuelle en espalda.&lt;/p&gt;</v>
      </c>
      <c r="H1760" s="2" t="str">
        <f>IFERROR(VLOOKUP($A1760,[1]products_2021_10_19_12_46_45!$A$3:$S$481,17,FALSE),"")</f>
        <v>&lt;p&gt;Abrojos delanteros para identificación y/o insignia. 4 Bolsillos frontales. 2 bolsillos en manga.&lt;/p&gt;</v>
      </c>
      <c r="I1760" s="2" t="str">
        <f>VLOOKUP($A1760,[1]products_2021_10_19_12_46_45!$A$3:$S$481,5,FALSE)</f>
        <v>Indumentaria militar</v>
      </c>
      <c r="J1760" s="2" t="str">
        <f>IFERROR(VLOOKUP($A1760,[1]products_2021_10_19_12_46_45!$A$3:$S$481,6,FALSE),"")</f>
        <v>Garibaldinas o chaquetillas</v>
      </c>
      <c r="K1760" s="2" t="str">
        <f>IFERROR(VLOOKUP($A1760,[1]products_2021_10_19_12_46_45!$A$3:$S$481,7,FALSE),"")</f>
        <v>Camufladas - Miméticas</v>
      </c>
      <c r="L1760" s="2" t="str">
        <f>IFERROR(VLOOKUP($A1760,[1]products_2021_10_19_12_46_45!$A$3:$S$481,8,FALSE),"")</f>
        <v/>
      </c>
      <c r="M1760" s="2" t="str">
        <f>IFERROR(VLOOKUP($A1760,[1]products_2021_10_19_12_46_45!$A$3:$S$481,9,FALSE),"")</f>
        <v>Garibaldina, Mimético, Mao</v>
      </c>
      <c r="N1760" s="2">
        <f>IFERROR(VLOOKUP(C1760,[2]articulo!$A$1:$D$9000,4,FALSE),"")</f>
        <v>6800</v>
      </c>
      <c r="O1760" s="2" t="str">
        <f>VLOOKUP($A1760,[1]products_2021_10_19_12_46_45!$A$3:$S$481,18,FALSE)</f>
        <v>https://rerda.com/4655/garibaldina-rip-mao-digital-beige-t2xs-2xl.jpg,https://rerda.com/4656/garibaldina-rip-mao-digital-beige-t2xs-2xl.jpg,https://rerda.com/4657/garibaldina-rip-mao-digital-beige-t2xs-2xl.jpg,https://rerda.com/4658/garibaldina-rip-mao-digital-beige-t2xs-2xl.jpg,https://rerda.com/4659/garibaldina-rip-mao-digital-beige-t2xs-2xl.jpg</v>
      </c>
      <c r="P1760" s="2">
        <f>IFERROR(VLOOKUP(B1760,[3]stock!$A$1:$B$9000,2,FALSE),"0")</f>
        <v>0</v>
      </c>
      <c r="Q1760" s="2">
        <f>VLOOKUP($A1760,[1]products_2021_10_19_12_46_45!$A$3:$S$481,11,FALSE)</f>
        <v>5</v>
      </c>
      <c r="R1760" s="2">
        <f>VLOOKUP($A1760,[1]products_2021_10_19_12_46_45!$A$3:$S$481,12,FALSE)</f>
        <v>5</v>
      </c>
      <c r="S1760" s="2">
        <f>VLOOKUP($A1760,[1]products_2021_10_19_12_46_45!$A$3:$S$481,13,FALSE)</f>
        <v>5</v>
      </c>
      <c r="T1760" s="2">
        <f>VLOOKUP($A1760,[1]products_2021_10_19_12_46_45!$A$3:$S$481,14,FALSE)</f>
        <v>0.03</v>
      </c>
      <c r="U1760" s="2"/>
      <c r="V1760" s="2"/>
      <c r="W1760" s="2"/>
      <c r="X1760" s="2"/>
      <c r="Y1760" s="2"/>
      <c r="Z1760" s="2"/>
      <c r="AA1760" s="2"/>
      <c r="AB1760" s="2"/>
      <c r="AC1760" s="2"/>
      <c r="AD1760" s="2"/>
      <c r="AE1760" s="2"/>
      <c r="AF1760" s="2"/>
      <c r="AG1760" s="2"/>
      <c r="AH1760" s="2"/>
      <c r="AI1760" s="2"/>
      <c r="AJ1760" s="2"/>
      <c r="AK1760" s="2"/>
      <c r="AL1760" s="2"/>
      <c r="AM1760" s="2"/>
      <c r="AN1760" s="2"/>
      <c r="AO1760" s="2"/>
      <c r="AP1760" s="2"/>
      <c r="AQ1760" s="2"/>
      <c r="AR1760" s="2"/>
      <c r="AS1760" s="2"/>
    </row>
    <row r="1761" spans="1:45" hidden="1" x14ac:dyDescent="0.25">
      <c r="A1761" s="2">
        <v>974</v>
      </c>
      <c r="B1761" s="2">
        <v>510188601</v>
      </c>
      <c r="C1761" s="2">
        <f>VLOOKUP($A1761,[1]products_2021_10_19_12_46_45!$A$3:$S$481,3,FALSE)</f>
        <v>5101886</v>
      </c>
      <c r="D1761" s="2" t="str">
        <f>VLOOKUP($A1761,[1]products_2021_10_19_12_46_45!$A$3:$S$481,4,FALSE)</f>
        <v>Garibaldina Rip Mao Digital Beige T:2XS-2XL</v>
      </c>
      <c r="E1761" s="3" t="s">
        <v>46</v>
      </c>
      <c r="F1761" s="4"/>
      <c r="G1761" s="2" t="str">
        <f>VLOOKUP($A1761,[1]products_2021_10_19_12_46_45!$A$3:$S$481,16,FALSE)</f>
        <v>&lt;p&gt;Cuello tipo mao ajustable con abrojo. Cierres y abrojos. Porta lapicera. Puños regulables. Fuelle en espalda.&lt;/p&gt;</v>
      </c>
      <c r="H1761" s="2" t="str">
        <f>IFERROR(VLOOKUP($A1761,[1]products_2021_10_19_12_46_45!$A$3:$S$481,17,FALSE),"")</f>
        <v>&lt;p&gt;Abrojos delanteros para identificación y/o insignia. 4 Bolsillos frontales. 2 bolsillos en manga.&lt;/p&gt;</v>
      </c>
      <c r="I1761" s="2" t="str">
        <f>VLOOKUP($A1761,[1]products_2021_10_19_12_46_45!$A$3:$S$481,5,FALSE)</f>
        <v>Indumentaria militar</v>
      </c>
      <c r="J1761" s="2" t="str">
        <f>IFERROR(VLOOKUP($A1761,[1]products_2021_10_19_12_46_45!$A$3:$S$481,6,FALSE),"")</f>
        <v>Garibaldinas o chaquetillas</v>
      </c>
      <c r="K1761" s="2" t="str">
        <f>IFERROR(VLOOKUP($A1761,[1]products_2021_10_19_12_46_45!$A$3:$S$481,7,FALSE),"")</f>
        <v>Camufladas - Miméticas</v>
      </c>
      <c r="L1761" s="2" t="str">
        <f>IFERROR(VLOOKUP($A1761,[1]products_2021_10_19_12_46_45!$A$3:$S$481,8,FALSE),"")</f>
        <v/>
      </c>
      <c r="M1761" s="2" t="str">
        <f>IFERROR(VLOOKUP($A1761,[1]products_2021_10_19_12_46_45!$A$3:$S$481,9,FALSE),"")</f>
        <v>Garibaldina, Mimético, Mao</v>
      </c>
      <c r="N1761" s="2">
        <f>IFERROR(VLOOKUP(C1761,[2]articulo!$A$1:$D$9000,4,FALSE),"")</f>
        <v>6800</v>
      </c>
      <c r="O1761" s="2" t="str">
        <f>VLOOKUP($A1761,[1]products_2021_10_19_12_46_45!$A$3:$S$481,18,FALSE)</f>
        <v>https://rerda.com/4655/garibaldina-rip-mao-digital-beige-t2xs-2xl.jpg,https://rerda.com/4656/garibaldina-rip-mao-digital-beige-t2xs-2xl.jpg,https://rerda.com/4657/garibaldina-rip-mao-digital-beige-t2xs-2xl.jpg,https://rerda.com/4658/garibaldina-rip-mao-digital-beige-t2xs-2xl.jpg,https://rerda.com/4659/garibaldina-rip-mao-digital-beige-t2xs-2xl.jpg</v>
      </c>
      <c r="P1761" s="2">
        <f>IFERROR(VLOOKUP(B1761,[3]stock!$A$1:$B$9000,2,FALSE),"0")</f>
        <v>0</v>
      </c>
      <c r="Q1761" s="2">
        <f>VLOOKUP($A1761,[1]products_2021_10_19_12_46_45!$A$3:$S$481,11,FALSE)</f>
        <v>5</v>
      </c>
      <c r="R1761" s="2">
        <f>VLOOKUP($A1761,[1]products_2021_10_19_12_46_45!$A$3:$S$481,12,FALSE)</f>
        <v>5</v>
      </c>
      <c r="S1761" s="2">
        <f>VLOOKUP($A1761,[1]products_2021_10_19_12_46_45!$A$3:$S$481,13,FALSE)</f>
        <v>5</v>
      </c>
      <c r="T1761" s="2">
        <f>VLOOKUP($A1761,[1]products_2021_10_19_12_46_45!$A$3:$S$481,14,FALSE)</f>
        <v>0.03</v>
      </c>
      <c r="U1761" s="2"/>
      <c r="V1761" s="2"/>
      <c r="W1761" s="2"/>
      <c r="X1761" s="2"/>
      <c r="Y1761" s="2"/>
      <c r="Z1761" s="2"/>
      <c r="AA1761" s="2"/>
      <c r="AB1761" s="2"/>
      <c r="AC1761" s="2"/>
      <c r="AD1761" s="2"/>
      <c r="AE1761" s="2"/>
      <c r="AF1761" s="2"/>
      <c r="AG1761" s="2"/>
      <c r="AH1761" s="2"/>
      <c r="AI1761" s="2"/>
      <c r="AJ1761" s="2"/>
      <c r="AK1761" s="2"/>
      <c r="AL1761" s="2"/>
      <c r="AM1761" s="2"/>
      <c r="AN1761" s="2"/>
      <c r="AO1761" s="2"/>
      <c r="AP1761" s="2"/>
      <c r="AQ1761" s="2"/>
      <c r="AR1761" s="2"/>
      <c r="AS1761" s="2"/>
    </row>
    <row r="1762" spans="1:45" hidden="1" x14ac:dyDescent="0.25">
      <c r="A1762" s="2">
        <v>974</v>
      </c>
      <c r="B1762" s="2">
        <v>510188602</v>
      </c>
      <c r="C1762" s="2">
        <f>VLOOKUP($A1762,[1]products_2021_10_19_12_46_45!$A$3:$S$481,3,FALSE)</f>
        <v>5101886</v>
      </c>
      <c r="D1762" s="2" t="str">
        <f>VLOOKUP($A1762,[1]products_2021_10_19_12_46_45!$A$3:$S$481,4,FALSE)</f>
        <v>Garibaldina Rip Mao Digital Beige T:2XS-2XL</v>
      </c>
      <c r="E1762" s="3" t="s">
        <v>47</v>
      </c>
      <c r="F1762" s="4"/>
      <c r="G1762" s="2" t="str">
        <f>VLOOKUP($A1762,[1]products_2021_10_19_12_46_45!$A$3:$S$481,16,FALSE)</f>
        <v>&lt;p&gt;Cuello tipo mao ajustable con abrojo. Cierres y abrojos. Porta lapicera. Puños regulables. Fuelle en espalda.&lt;/p&gt;</v>
      </c>
      <c r="H1762" s="2" t="str">
        <f>IFERROR(VLOOKUP($A1762,[1]products_2021_10_19_12_46_45!$A$3:$S$481,17,FALSE),"")</f>
        <v>&lt;p&gt;Abrojos delanteros para identificación y/o insignia. 4 Bolsillos frontales. 2 bolsillos en manga.&lt;/p&gt;</v>
      </c>
      <c r="I1762" s="2" t="str">
        <f>VLOOKUP($A1762,[1]products_2021_10_19_12_46_45!$A$3:$S$481,5,FALSE)</f>
        <v>Indumentaria militar</v>
      </c>
      <c r="J1762" s="2" t="str">
        <f>IFERROR(VLOOKUP($A1762,[1]products_2021_10_19_12_46_45!$A$3:$S$481,6,FALSE),"")</f>
        <v>Garibaldinas o chaquetillas</v>
      </c>
      <c r="K1762" s="2" t="str">
        <f>IFERROR(VLOOKUP($A1762,[1]products_2021_10_19_12_46_45!$A$3:$S$481,7,FALSE),"")</f>
        <v>Camufladas - Miméticas</v>
      </c>
      <c r="L1762" s="2" t="str">
        <f>IFERROR(VLOOKUP($A1762,[1]products_2021_10_19_12_46_45!$A$3:$S$481,8,FALSE),"")</f>
        <v/>
      </c>
      <c r="M1762" s="2" t="str">
        <f>IFERROR(VLOOKUP($A1762,[1]products_2021_10_19_12_46_45!$A$3:$S$481,9,FALSE),"")</f>
        <v>Garibaldina, Mimético, Mao</v>
      </c>
      <c r="N1762" s="2">
        <f>IFERROR(VLOOKUP(C1762,[2]articulo!$A$1:$D$9000,4,FALSE),"")</f>
        <v>6800</v>
      </c>
      <c r="O1762" s="2" t="str">
        <f>VLOOKUP($A1762,[1]products_2021_10_19_12_46_45!$A$3:$S$481,18,FALSE)</f>
        <v>https://rerda.com/4655/garibaldina-rip-mao-digital-beige-t2xs-2xl.jpg,https://rerda.com/4656/garibaldina-rip-mao-digital-beige-t2xs-2xl.jpg,https://rerda.com/4657/garibaldina-rip-mao-digital-beige-t2xs-2xl.jpg,https://rerda.com/4658/garibaldina-rip-mao-digital-beige-t2xs-2xl.jpg,https://rerda.com/4659/garibaldina-rip-mao-digital-beige-t2xs-2xl.jpg</v>
      </c>
      <c r="P1762" s="2">
        <f>IFERROR(VLOOKUP(B1762,[3]stock!$A$1:$B$9000,2,FALSE),"0")</f>
        <v>0</v>
      </c>
      <c r="Q1762" s="2">
        <f>VLOOKUP($A1762,[1]products_2021_10_19_12_46_45!$A$3:$S$481,11,FALSE)</f>
        <v>5</v>
      </c>
      <c r="R1762" s="2">
        <f>VLOOKUP($A1762,[1]products_2021_10_19_12_46_45!$A$3:$S$481,12,FALSE)</f>
        <v>5</v>
      </c>
      <c r="S1762" s="2">
        <f>VLOOKUP($A1762,[1]products_2021_10_19_12_46_45!$A$3:$S$481,13,FALSE)</f>
        <v>5</v>
      </c>
      <c r="T1762" s="2">
        <f>VLOOKUP($A1762,[1]products_2021_10_19_12_46_45!$A$3:$S$481,14,FALSE)</f>
        <v>0.03</v>
      </c>
      <c r="U1762" s="2"/>
      <c r="V1762" s="2"/>
      <c r="W1762" s="2"/>
      <c r="X1762" s="2"/>
      <c r="Y1762" s="2"/>
      <c r="Z1762" s="2"/>
      <c r="AA1762" s="2"/>
      <c r="AB1762" s="2"/>
      <c r="AC1762" s="2"/>
      <c r="AD1762" s="2"/>
      <c r="AE1762" s="2"/>
      <c r="AF1762" s="2"/>
      <c r="AG1762" s="2"/>
      <c r="AH1762" s="2"/>
      <c r="AI1762" s="2"/>
      <c r="AJ1762" s="2"/>
      <c r="AK1762" s="2"/>
      <c r="AL1762" s="2"/>
      <c r="AM1762" s="2"/>
      <c r="AN1762" s="2"/>
      <c r="AO1762" s="2"/>
      <c r="AP1762" s="2"/>
      <c r="AQ1762" s="2"/>
      <c r="AR1762" s="2"/>
      <c r="AS1762" s="2"/>
    </row>
    <row r="1763" spans="1:45" hidden="1" x14ac:dyDescent="0.25">
      <c r="A1763" s="2">
        <v>974</v>
      </c>
      <c r="B1763" s="2">
        <v>510188603</v>
      </c>
      <c r="C1763" s="2">
        <f>VLOOKUP($A1763,[1]products_2021_10_19_12_46_45!$A$3:$S$481,3,FALSE)</f>
        <v>5101886</v>
      </c>
      <c r="D1763" s="2" t="str">
        <f>VLOOKUP($A1763,[1]products_2021_10_19_12_46_45!$A$3:$S$481,4,FALSE)</f>
        <v>Garibaldina Rip Mao Digital Beige T:2XS-2XL</v>
      </c>
      <c r="E1763" s="3" t="s">
        <v>48</v>
      </c>
      <c r="F1763" s="4"/>
      <c r="G1763" s="2" t="str">
        <f>VLOOKUP($A1763,[1]products_2021_10_19_12_46_45!$A$3:$S$481,16,FALSE)</f>
        <v>&lt;p&gt;Cuello tipo mao ajustable con abrojo. Cierres y abrojos. Porta lapicera. Puños regulables. Fuelle en espalda.&lt;/p&gt;</v>
      </c>
      <c r="H1763" s="2" t="str">
        <f>IFERROR(VLOOKUP($A1763,[1]products_2021_10_19_12_46_45!$A$3:$S$481,17,FALSE),"")</f>
        <v>&lt;p&gt;Abrojos delanteros para identificación y/o insignia. 4 Bolsillos frontales. 2 bolsillos en manga.&lt;/p&gt;</v>
      </c>
      <c r="I1763" s="2" t="str">
        <f>VLOOKUP($A1763,[1]products_2021_10_19_12_46_45!$A$3:$S$481,5,FALSE)</f>
        <v>Indumentaria militar</v>
      </c>
      <c r="J1763" s="2" t="str">
        <f>IFERROR(VLOOKUP($A1763,[1]products_2021_10_19_12_46_45!$A$3:$S$481,6,FALSE),"")</f>
        <v>Garibaldinas o chaquetillas</v>
      </c>
      <c r="K1763" s="2" t="str">
        <f>IFERROR(VLOOKUP($A1763,[1]products_2021_10_19_12_46_45!$A$3:$S$481,7,FALSE),"")</f>
        <v>Camufladas - Miméticas</v>
      </c>
      <c r="L1763" s="2" t="str">
        <f>IFERROR(VLOOKUP($A1763,[1]products_2021_10_19_12_46_45!$A$3:$S$481,8,FALSE),"")</f>
        <v/>
      </c>
      <c r="M1763" s="2" t="str">
        <f>IFERROR(VLOOKUP($A1763,[1]products_2021_10_19_12_46_45!$A$3:$S$481,9,FALSE),"")</f>
        <v>Garibaldina, Mimético, Mao</v>
      </c>
      <c r="N1763" s="2">
        <f>IFERROR(VLOOKUP(C1763,[2]articulo!$A$1:$D$9000,4,FALSE),"")</f>
        <v>6800</v>
      </c>
      <c r="O1763" s="2" t="str">
        <f>VLOOKUP($A1763,[1]products_2021_10_19_12_46_45!$A$3:$S$481,18,FALSE)</f>
        <v>https://rerda.com/4655/garibaldina-rip-mao-digital-beige-t2xs-2xl.jpg,https://rerda.com/4656/garibaldina-rip-mao-digital-beige-t2xs-2xl.jpg,https://rerda.com/4657/garibaldina-rip-mao-digital-beige-t2xs-2xl.jpg,https://rerda.com/4658/garibaldina-rip-mao-digital-beige-t2xs-2xl.jpg,https://rerda.com/4659/garibaldina-rip-mao-digital-beige-t2xs-2xl.jpg</v>
      </c>
      <c r="P1763" s="2">
        <f>IFERROR(VLOOKUP(B1763,[3]stock!$A$1:$B$9000,2,FALSE),"0")</f>
        <v>0</v>
      </c>
      <c r="Q1763" s="2">
        <f>VLOOKUP($A1763,[1]products_2021_10_19_12_46_45!$A$3:$S$481,11,FALSE)</f>
        <v>5</v>
      </c>
      <c r="R1763" s="2">
        <f>VLOOKUP($A1763,[1]products_2021_10_19_12_46_45!$A$3:$S$481,12,FALSE)</f>
        <v>5</v>
      </c>
      <c r="S1763" s="2">
        <f>VLOOKUP($A1763,[1]products_2021_10_19_12_46_45!$A$3:$S$481,13,FALSE)</f>
        <v>5</v>
      </c>
      <c r="T1763" s="2">
        <f>VLOOKUP($A1763,[1]products_2021_10_19_12_46_45!$A$3:$S$481,14,FALSE)</f>
        <v>0.03</v>
      </c>
      <c r="U1763" s="2"/>
      <c r="V1763" s="2"/>
      <c r="W1763" s="2"/>
      <c r="X1763" s="2"/>
      <c r="Y1763" s="2"/>
      <c r="Z1763" s="2"/>
      <c r="AA1763" s="2"/>
      <c r="AB1763" s="2"/>
      <c r="AC1763" s="2"/>
      <c r="AD1763" s="2"/>
      <c r="AE1763" s="2"/>
      <c r="AF1763" s="2"/>
      <c r="AG1763" s="2"/>
      <c r="AH1763" s="2"/>
      <c r="AI1763" s="2"/>
      <c r="AJ1763" s="2"/>
      <c r="AK1763" s="2"/>
      <c r="AL1763" s="2"/>
      <c r="AM1763" s="2"/>
      <c r="AN1763" s="2"/>
      <c r="AO1763" s="2"/>
      <c r="AP1763" s="2"/>
      <c r="AQ1763" s="2"/>
      <c r="AR1763" s="2"/>
      <c r="AS1763" s="2"/>
    </row>
    <row r="1764" spans="1:45" hidden="1" x14ac:dyDescent="0.25">
      <c r="A1764" s="2">
        <v>974</v>
      </c>
      <c r="B1764" s="2">
        <v>510188604</v>
      </c>
      <c r="C1764" s="2">
        <f>VLOOKUP($A1764,[1]products_2021_10_19_12_46_45!$A$3:$S$481,3,FALSE)</f>
        <v>5101886</v>
      </c>
      <c r="D1764" s="2" t="str">
        <f>VLOOKUP($A1764,[1]products_2021_10_19_12_46_45!$A$3:$S$481,4,FALSE)</f>
        <v>Garibaldina Rip Mao Digital Beige T:2XS-2XL</v>
      </c>
      <c r="E1764" s="3" t="s">
        <v>49</v>
      </c>
      <c r="F1764" s="4"/>
      <c r="G1764" s="2" t="str">
        <f>VLOOKUP($A1764,[1]products_2021_10_19_12_46_45!$A$3:$S$481,16,FALSE)</f>
        <v>&lt;p&gt;Cuello tipo mao ajustable con abrojo. Cierres y abrojos. Porta lapicera. Puños regulables. Fuelle en espalda.&lt;/p&gt;</v>
      </c>
      <c r="H1764" s="2" t="str">
        <f>IFERROR(VLOOKUP($A1764,[1]products_2021_10_19_12_46_45!$A$3:$S$481,17,FALSE),"")</f>
        <v>&lt;p&gt;Abrojos delanteros para identificación y/o insignia. 4 Bolsillos frontales. 2 bolsillos en manga.&lt;/p&gt;</v>
      </c>
      <c r="I1764" s="2" t="str">
        <f>VLOOKUP($A1764,[1]products_2021_10_19_12_46_45!$A$3:$S$481,5,FALSE)</f>
        <v>Indumentaria militar</v>
      </c>
      <c r="J1764" s="2" t="str">
        <f>IFERROR(VLOOKUP($A1764,[1]products_2021_10_19_12_46_45!$A$3:$S$481,6,FALSE),"")</f>
        <v>Garibaldinas o chaquetillas</v>
      </c>
      <c r="K1764" s="2" t="str">
        <f>IFERROR(VLOOKUP($A1764,[1]products_2021_10_19_12_46_45!$A$3:$S$481,7,FALSE),"")</f>
        <v>Camufladas - Miméticas</v>
      </c>
      <c r="L1764" s="2" t="str">
        <f>IFERROR(VLOOKUP($A1764,[1]products_2021_10_19_12_46_45!$A$3:$S$481,8,FALSE),"")</f>
        <v/>
      </c>
      <c r="M1764" s="2" t="str">
        <f>IFERROR(VLOOKUP($A1764,[1]products_2021_10_19_12_46_45!$A$3:$S$481,9,FALSE),"")</f>
        <v>Garibaldina, Mimético, Mao</v>
      </c>
      <c r="N1764" s="2">
        <f>IFERROR(VLOOKUP(C1764,[2]articulo!$A$1:$D$9000,4,FALSE),"")</f>
        <v>6800</v>
      </c>
      <c r="O1764" s="2" t="str">
        <f>VLOOKUP($A1764,[1]products_2021_10_19_12_46_45!$A$3:$S$481,18,FALSE)</f>
        <v>https://rerda.com/4655/garibaldina-rip-mao-digital-beige-t2xs-2xl.jpg,https://rerda.com/4656/garibaldina-rip-mao-digital-beige-t2xs-2xl.jpg,https://rerda.com/4657/garibaldina-rip-mao-digital-beige-t2xs-2xl.jpg,https://rerda.com/4658/garibaldina-rip-mao-digital-beige-t2xs-2xl.jpg,https://rerda.com/4659/garibaldina-rip-mao-digital-beige-t2xs-2xl.jpg</v>
      </c>
      <c r="P1764" s="2">
        <f>IFERROR(VLOOKUP(B1764,[3]stock!$A$1:$B$9000,2,FALSE),"0")</f>
        <v>2</v>
      </c>
      <c r="Q1764" s="2">
        <f>VLOOKUP($A1764,[1]products_2021_10_19_12_46_45!$A$3:$S$481,11,FALSE)</f>
        <v>5</v>
      </c>
      <c r="R1764" s="2">
        <f>VLOOKUP($A1764,[1]products_2021_10_19_12_46_45!$A$3:$S$481,12,FALSE)</f>
        <v>5</v>
      </c>
      <c r="S1764" s="2">
        <f>VLOOKUP($A1764,[1]products_2021_10_19_12_46_45!$A$3:$S$481,13,FALSE)</f>
        <v>5</v>
      </c>
      <c r="T1764" s="2">
        <f>VLOOKUP($A1764,[1]products_2021_10_19_12_46_45!$A$3:$S$481,14,FALSE)</f>
        <v>0.03</v>
      </c>
      <c r="U1764" s="2"/>
      <c r="V1764" s="2"/>
      <c r="W1764" s="2"/>
      <c r="X1764" s="2"/>
      <c r="Y1764" s="2"/>
      <c r="Z1764" s="2"/>
      <c r="AA1764" s="2"/>
      <c r="AB1764" s="2"/>
      <c r="AC1764" s="2"/>
      <c r="AD1764" s="2"/>
      <c r="AE1764" s="2"/>
      <c r="AF1764" s="2"/>
      <c r="AG1764" s="2"/>
      <c r="AH1764" s="2"/>
      <c r="AI1764" s="2"/>
      <c r="AJ1764" s="2"/>
      <c r="AK1764" s="2"/>
      <c r="AL1764" s="2"/>
      <c r="AM1764" s="2"/>
      <c r="AN1764" s="2"/>
      <c r="AO1764" s="2"/>
      <c r="AP1764" s="2"/>
      <c r="AQ1764" s="2"/>
      <c r="AR1764" s="2"/>
      <c r="AS1764" s="2"/>
    </row>
    <row r="1765" spans="1:45" hidden="1" x14ac:dyDescent="0.25">
      <c r="A1765" s="2">
        <v>974</v>
      </c>
      <c r="B1765" s="2">
        <v>510188605</v>
      </c>
      <c r="C1765" s="2">
        <f>VLOOKUP($A1765,[1]products_2021_10_19_12_46_45!$A$3:$S$481,3,FALSE)</f>
        <v>5101886</v>
      </c>
      <c r="D1765" s="2" t="str">
        <f>VLOOKUP($A1765,[1]products_2021_10_19_12_46_45!$A$3:$S$481,4,FALSE)</f>
        <v>Garibaldina Rip Mao Digital Beige T:2XS-2XL</v>
      </c>
      <c r="E1765" s="3" t="s">
        <v>50</v>
      </c>
      <c r="F1765" s="4"/>
      <c r="G1765" s="2" t="str">
        <f>VLOOKUP($A1765,[1]products_2021_10_19_12_46_45!$A$3:$S$481,16,FALSE)</f>
        <v>&lt;p&gt;Cuello tipo mao ajustable con abrojo. Cierres y abrojos. Porta lapicera. Puños regulables. Fuelle en espalda.&lt;/p&gt;</v>
      </c>
      <c r="H1765" s="2" t="str">
        <f>IFERROR(VLOOKUP($A1765,[1]products_2021_10_19_12_46_45!$A$3:$S$481,17,FALSE),"")</f>
        <v>&lt;p&gt;Abrojos delanteros para identificación y/o insignia. 4 Bolsillos frontales. 2 bolsillos en manga.&lt;/p&gt;</v>
      </c>
      <c r="I1765" s="2" t="str">
        <f>VLOOKUP($A1765,[1]products_2021_10_19_12_46_45!$A$3:$S$481,5,FALSE)</f>
        <v>Indumentaria militar</v>
      </c>
      <c r="J1765" s="2" t="str">
        <f>IFERROR(VLOOKUP($A1765,[1]products_2021_10_19_12_46_45!$A$3:$S$481,6,FALSE),"")</f>
        <v>Garibaldinas o chaquetillas</v>
      </c>
      <c r="K1765" s="2" t="str">
        <f>IFERROR(VLOOKUP($A1765,[1]products_2021_10_19_12_46_45!$A$3:$S$481,7,FALSE),"")</f>
        <v>Camufladas - Miméticas</v>
      </c>
      <c r="L1765" s="2" t="str">
        <f>IFERROR(VLOOKUP($A1765,[1]products_2021_10_19_12_46_45!$A$3:$S$481,8,FALSE),"")</f>
        <v/>
      </c>
      <c r="M1765" s="2" t="str">
        <f>IFERROR(VLOOKUP($A1765,[1]products_2021_10_19_12_46_45!$A$3:$S$481,9,FALSE),"")</f>
        <v>Garibaldina, Mimético, Mao</v>
      </c>
      <c r="N1765" s="2">
        <f>IFERROR(VLOOKUP(C1765,[2]articulo!$A$1:$D$9000,4,FALSE),"")</f>
        <v>6800</v>
      </c>
      <c r="O1765" s="2" t="str">
        <f>VLOOKUP($A1765,[1]products_2021_10_19_12_46_45!$A$3:$S$481,18,FALSE)</f>
        <v>https://rerda.com/4655/garibaldina-rip-mao-digital-beige-t2xs-2xl.jpg,https://rerda.com/4656/garibaldina-rip-mao-digital-beige-t2xs-2xl.jpg,https://rerda.com/4657/garibaldina-rip-mao-digital-beige-t2xs-2xl.jpg,https://rerda.com/4658/garibaldina-rip-mao-digital-beige-t2xs-2xl.jpg,https://rerda.com/4659/garibaldina-rip-mao-digital-beige-t2xs-2xl.jpg</v>
      </c>
      <c r="P1765" s="2">
        <f>IFERROR(VLOOKUP(B1765,[3]stock!$A$1:$B$9000,2,FALSE),"0")</f>
        <v>0</v>
      </c>
      <c r="Q1765" s="2">
        <f>VLOOKUP($A1765,[1]products_2021_10_19_12_46_45!$A$3:$S$481,11,FALSE)</f>
        <v>5</v>
      </c>
      <c r="R1765" s="2">
        <f>VLOOKUP($A1765,[1]products_2021_10_19_12_46_45!$A$3:$S$481,12,FALSE)</f>
        <v>5</v>
      </c>
      <c r="S1765" s="2">
        <f>VLOOKUP($A1765,[1]products_2021_10_19_12_46_45!$A$3:$S$481,13,FALSE)</f>
        <v>5</v>
      </c>
      <c r="T1765" s="2">
        <f>VLOOKUP($A1765,[1]products_2021_10_19_12_46_45!$A$3:$S$481,14,FALSE)</f>
        <v>0.03</v>
      </c>
      <c r="U1765" s="2"/>
      <c r="V1765" s="2"/>
      <c r="W1765" s="2"/>
      <c r="X1765" s="2"/>
      <c r="Y1765" s="2"/>
      <c r="Z1765" s="2"/>
      <c r="AA1765" s="2"/>
      <c r="AB1765" s="2"/>
      <c r="AC1765" s="2"/>
      <c r="AD1765" s="2"/>
      <c r="AE1765" s="2"/>
      <c r="AF1765" s="2"/>
      <c r="AG1765" s="2"/>
      <c r="AH1765" s="2"/>
      <c r="AI1765" s="2"/>
      <c r="AJ1765" s="2"/>
      <c r="AK1765" s="2"/>
      <c r="AL1765" s="2"/>
      <c r="AM1765" s="2"/>
      <c r="AN1765" s="2"/>
      <c r="AO1765" s="2"/>
      <c r="AP1765" s="2"/>
      <c r="AQ1765" s="2"/>
      <c r="AR1765" s="2"/>
      <c r="AS1765" s="2"/>
    </row>
    <row r="1766" spans="1:45" hidden="1" x14ac:dyDescent="0.25">
      <c r="A1766" s="2">
        <v>974</v>
      </c>
      <c r="B1766" s="2">
        <v>510188606</v>
      </c>
      <c r="C1766" s="2">
        <f>VLOOKUP($A1766,[1]products_2021_10_19_12_46_45!$A$3:$S$481,3,FALSE)</f>
        <v>5101886</v>
      </c>
      <c r="D1766" s="2" t="str">
        <f>VLOOKUP($A1766,[1]products_2021_10_19_12_46_45!$A$3:$S$481,4,FALSE)</f>
        <v>Garibaldina Rip Mao Digital Beige T:2XS-2XL</v>
      </c>
      <c r="E1766" s="3" t="s">
        <v>51</v>
      </c>
      <c r="F1766" s="4"/>
      <c r="G1766" s="2" t="str">
        <f>VLOOKUP($A1766,[1]products_2021_10_19_12_46_45!$A$3:$S$481,16,FALSE)</f>
        <v>&lt;p&gt;Cuello tipo mao ajustable con abrojo. Cierres y abrojos. Porta lapicera. Puños regulables. Fuelle en espalda.&lt;/p&gt;</v>
      </c>
      <c r="H1766" s="2" t="str">
        <f>IFERROR(VLOOKUP($A1766,[1]products_2021_10_19_12_46_45!$A$3:$S$481,17,FALSE),"")</f>
        <v>&lt;p&gt;Abrojos delanteros para identificación y/o insignia. 4 Bolsillos frontales. 2 bolsillos en manga.&lt;/p&gt;</v>
      </c>
      <c r="I1766" s="2" t="str">
        <f>VLOOKUP($A1766,[1]products_2021_10_19_12_46_45!$A$3:$S$481,5,FALSE)</f>
        <v>Indumentaria militar</v>
      </c>
      <c r="J1766" s="2" t="str">
        <f>IFERROR(VLOOKUP($A1766,[1]products_2021_10_19_12_46_45!$A$3:$S$481,6,FALSE),"")</f>
        <v>Garibaldinas o chaquetillas</v>
      </c>
      <c r="K1766" s="2" t="str">
        <f>IFERROR(VLOOKUP($A1766,[1]products_2021_10_19_12_46_45!$A$3:$S$481,7,FALSE),"")</f>
        <v>Camufladas - Miméticas</v>
      </c>
      <c r="L1766" s="2" t="str">
        <f>IFERROR(VLOOKUP($A1766,[1]products_2021_10_19_12_46_45!$A$3:$S$481,8,FALSE),"")</f>
        <v/>
      </c>
      <c r="M1766" s="2" t="str">
        <f>IFERROR(VLOOKUP($A1766,[1]products_2021_10_19_12_46_45!$A$3:$S$481,9,FALSE),"")</f>
        <v>Garibaldina, Mimético, Mao</v>
      </c>
      <c r="N1766" s="2">
        <f>IFERROR(VLOOKUP(C1766,[2]articulo!$A$1:$D$9000,4,FALSE),"")</f>
        <v>6800</v>
      </c>
      <c r="O1766" s="2" t="str">
        <f>VLOOKUP($A1766,[1]products_2021_10_19_12_46_45!$A$3:$S$481,18,FALSE)</f>
        <v>https://rerda.com/4655/garibaldina-rip-mao-digital-beige-t2xs-2xl.jpg,https://rerda.com/4656/garibaldina-rip-mao-digital-beige-t2xs-2xl.jpg,https://rerda.com/4657/garibaldina-rip-mao-digital-beige-t2xs-2xl.jpg,https://rerda.com/4658/garibaldina-rip-mao-digital-beige-t2xs-2xl.jpg,https://rerda.com/4659/garibaldina-rip-mao-digital-beige-t2xs-2xl.jpg</v>
      </c>
      <c r="P1766" s="2">
        <f>IFERROR(VLOOKUP(B1766,[3]stock!$A$1:$B$9000,2,FALSE),"0")</f>
        <v>0</v>
      </c>
      <c r="Q1766" s="2">
        <f>VLOOKUP($A1766,[1]products_2021_10_19_12_46_45!$A$3:$S$481,11,FALSE)</f>
        <v>5</v>
      </c>
      <c r="R1766" s="2">
        <f>VLOOKUP($A1766,[1]products_2021_10_19_12_46_45!$A$3:$S$481,12,FALSE)</f>
        <v>5</v>
      </c>
      <c r="S1766" s="2">
        <f>VLOOKUP($A1766,[1]products_2021_10_19_12_46_45!$A$3:$S$481,13,FALSE)</f>
        <v>5</v>
      </c>
      <c r="T1766" s="2">
        <f>VLOOKUP($A1766,[1]products_2021_10_19_12_46_45!$A$3:$S$481,14,FALSE)</f>
        <v>0.03</v>
      </c>
      <c r="U1766" s="2"/>
      <c r="V1766" s="2"/>
      <c r="W1766" s="2"/>
      <c r="X1766" s="2"/>
      <c r="Y1766" s="2"/>
      <c r="Z1766" s="2"/>
      <c r="AA1766" s="2"/>
      <c r="AB1766" s="2"/>
      <c r="AC1766" s="2"/>
      <c r="AD1766" s="2"/>
      <c r="AE1766" s="2"/>
      <c r="AF1766" s="2"/>
      <c r="AG1766" s="2"/>
      <c r="AH1766" s="2"/>
      <c r="AI1766" s="2"/>
      <c r="AJ1766" s="2"/>
      <c r="AK1766" s="2"/>
      <c r="AL1766" s="2"/>
      <c r="AM1766" s="2"/>
      <c r="AN1766" s="2"/>
      <c r="AO1766" s="2"/>
      <c r="AP1766" s="2"/>
      <c r="AQ1766" s="2"/>
      <c r="AR1766" s="2"/>
      <c r="AS1766" s="2"/>
    </row>
    <row r="1767" spans="1:45" hidden="1" x14ac:dyDescent="0.25">
      <c r="A1767" s="2">
        <v>975</v>
      </c>
      <c r="B1767" s="2">
        <v>510188707</v>
      </c>
      <c r="C1767" s="2">
        <f>VLOOKUP($A1767,[1]products_2021_10_19_12_46_45!$A$3:$S$481,3,FALSE)</f>
        <v>5101887</v>
      </c>
      <c r="D1767" s="2" t="str">
        <f>VLOOKUP($A1767,[1]products_2021_10_19_12_46_45!$A$3:$S$481,4,FALSE)</f>
        <v>Garibaldina Rip Mao Digital Beige T:3XL-5XL</v>
      </c>
      <c r="E1767" s="3" t="s">
        <v>57</v>
      </c>
      <c r="F1767" s="4"/>
      <c r="G1767" s="2" t="str">
        <f>VLOOKUP($A1767,[1]products_2021_10_19_12_46_45!$A$3:$S$481,16,FALSE)</f>
        <v>Cuello tipo mao ajustable con abrojo._x000D_
Cierres y abrojos._x000D_
Porta lapicera._x000D_
Puños regulables._x000D_
Fuelle en espalda.</v>
      </c>
      <c r="H1767" s="2" t="str">
        <f>IFERROR(VLOOKUP($A1767,[1]products_2021_10_19_12_46_45!$A$3:$S$481,17,FALSE),"")</f>
        <v>Abrojos delanteros para identificación y/o insignia._x000D_
4 Bolsillos frontales._x000D_
2 bolsillos en manga.</v>
      </c>
      <c r="I1767" s="2" t="str">
        <f>VLOOKUP($A1767,[1]products_2021_10_19_12_46_45!$A$3:$S$481,5,FALSE)</f>
        <v>Indumentaria militar</v>
      </c>
      <c r="J1767" s="2" t="str">
        <f>IFERROR(VLOOKUP($A1767,[1]products_2021_10_19_12_46_45!$A$3:$S$481,6,FALSE),"")</f>
        <v>Garibaldinas o chaquetillas</v>
      </c>
      <c r="K1767" s="2" t="str">
        <f>IFERROR(VLOOKUP($A1767,[1]products_2021_10_19_12_46_45!$A$3:$S$481,7,FALSE),"")</f>
        <v>Camufladas - Miméticas</v>
      </c>
      <c r="L1767" s="2" t="str">
        <f>IFERROR(VLOOKUP($A1767,[1]products_2021_10_19_12_46_45!$A$3:$S$481,8,FALSE),"")</f>
        <v/>
      </c>
      <c r="M1767" s="2" t="str">
        <f>IFERROR(VLOOKUP($A1767,[1]products_2021_10_19_12_46_45!$A$3:$S$481,9,FALSE),"")</f>
        <v>Garibaldina, Mimético, Mao</v>
      </c>
      <c r="N1767" s="2">
        <f>IFERROR(VLOOKUP(C1767,[2]articulo!$A$1:$D$9000,4,FALSE),"")</f>
        <v>0</v>
      </c>
      <c r="O1767" s="2" t="str">
        <f>VLOOKUP($A1767,[1]products_2021_10_19_12_46_45!$A$3:$S$481,18,FALSE)</f>
        <v>https://rerda.com/4660/garibaldina-rip-mao-digital-beige-t3xl-5xl.jpg,https://rerda.com/4661/garibaldina-rip-mao-digital-beige-t3xl-5xl.jpg,https://rerda.com/4662/garibaldina-rip-mao-digital-beige-t3xl-5xl.jpg,https://rerda.com/4663/garibaldina-rip-mao-digital-beige-t3xl-5xl.jpg,https://rerda.com/4664/garibaldina-rip-mao-digital-beige-t3xl-5xl.jpg</v>
      </c>
      <c r="P1767" s="2">
        <f>IFERROR(VLOOKUP(B1767,[3]stock!$A$1:$B$9000,2,FALSE),"0")</f>
        <v>0</v>
      </c>
      <c r="Q1767" s="2">
        <f>VLOOKUP($A1767,[1]products_2021_10_19_12_46_45!$A$3:$S$481,11,FALSE)</f>
        <v>5</v>
      </c>
      <c r="R1767" s="2">
        <f>VLOOKUP($A1767,[1]products_2021_10_19_12_46_45!$A$3:$S$481,12,FALSE)</f>
        <v>5</v>
      </c>
      <c r="S1767" s="2">
        <f>VLOOKUP($A1767,[1]products_2021_10_19_12_46_45!$A$3:$S$481,13,FALSE)</f>
        <v>5</v>
      </c>
      <c r="T1767" s="2">
        <f>VLOOKUP($A1767,[1]products_2021_10_19_12_46_45!$A$3:$S$481,14,FALSE)</f>
        <v>0.03</v>
      </c>
      <c r="U1767" s="2"/>
      <c r="V1767" s="2"/>
      <c r="W1767" s="2"/>
      <c r="X1767" s="2"/>
      <c r="Y1767" s="2"/>
      <c r="Z1767" s="2"/>
      <c r="AA1767" s="2"/>
      <c r="AB1767" s="2"/>
      <c r="AC1767" s="2"/>
      <c r="AD1767" s="2"/>
      <c r="AE1767" s="2"/>
      <c r="AF1767" s="2"/>
      <c r="AG1767" s="2"/>
      <c r="AH1767" s="2"/>
      <c r="AI1767" s="2"/>
      <c r="AJ1767" s="2"/>
      <c r="AK1767" s="2"/>
      <c r="AL1767" s="2"/>
      <c r="AM1767" s="2"/>
      <c r="AN1767" s="2"/>
      <c r="AO1767" s="2"/>
      <c r="AP1767" s="2"/>
      <c r="AQ1767" s="2"/>
      <c r="AR1767" s="2"/>
      <c r="AS1767" s="2"/>
    </row>
    <row r="1768" spans="1:45" hidden="1" x14ac:dyDescent="0.25">
      <c r="A1768" s="2">
        <v>975</v>
      </c>
      <c r="B1768" s="2">
        <v>510188708</v>
      </c>
      <c r="C1768" s="2">
        <f>VLOOKUP($A1768,[1]products_2021_10_19_12_46_45!$A$3:$S$481,3,FALSE)</f>
        <v>5101887</v>
      </c>
      <c r="D1768" s="2" t="str">
        <f>VLOOKUP($A1768,[1]products_2021_10_19_12_46_45!$A$3:$S$481,4,FALSE)</f>
        <v>Garibaldina Rip Mao Digital Beige T:3XL-5XL</v>
      </c>
      <c r="E1768" s="3" t="s">
        <v>58</v>
      </c>
      <c r="F1768" s="4"/>
      <c r="G1768" s="2" t="str">
        <f>VLOOKUP($A1768,[1]products_2021_10_19_12_46_45!$A$3:$S$481,16,FALSE)</f>
        <v>Cuello tipo mao ajustable con abrojo._x000D_
Cierres y abrojos._x000D_
Porta lapicera._x000D_
Puños regulables._x000D_
Fuelle en espalda.</v>
      </c>
      <c r="H1768" s="2" t="str">
        <f>IFERROR(VLOOKUP($A1768,[1]products_2021_10_19_12_46_45!$A$3:$S$481,17,FALSE),"")</f>
        <v>Abrojos delanteros para identificación y/o insignia._x000D_
4 Bolsillos frontales._x000D_
2 bolsillos en manga.</v>
      </c>
      <c r="I1768" s="2" t="str">
        <f>VLOOKUP($A1768,[1]products_2021_10_19_12_46_45!$A$3:$S$481,5,FALSE)</f>
        <v>Indumentaria militar</v>
      </c>
      <c r="J1768" s="2" t="str">
        <f>IFERROR(VLOOKUP($A1768,[1]products_2021_10_19_12_46_45!$A$3:$S$481,6,FALSE),"")</f>
        <v>Garibaldinas o chaquetillas</v>
      </c>
      <c r="K1768" s="2" t="str">
        <f>IFERROR(VLOOKUP($A1768,[1]products_2021_10_19_12_46_45!$A$3:$S$481,7,FALSE),"")</f>
        <v>Camufladas - Miméticas</v>
      </c>
      <c r="L1768" s="2" t="str">
        <f>IFERROR(VLOOKUP($A1768,[1]products_2021_10_19_12_46_45!$A$3:$S$481,8,FALSE),"")</f>
        <v/>
      </c>
      <c r="M1768" s="2" t="str">
        <f>IFERROR(VLOOKUP($A1768,[1]products_2021_10_19_12_46_45!$A$3:$S$481,9,FALSE),"")</f>
        <v>Garibaldina, Mimético, Mao</v>
      </c>
      <c r="N1768" s="2">
        <f>IFERROR(VLOOKUP(C1768,[2]articulo!$A$1:$D$9000,4,FALSE),"")</f>
        <v>0</v>
      </c>
      <c r="O1768" s="2" t="str">
        <f>VLOOKUP($A1768,[1]products_2021_10_19_12_46_45!$A$3:$S$481,18,FALSE)</f>
        <v>https://rerda.com/4660/garibaldina-rip-mao-digital-beige-t3xl-5xl.jpg,https://rerda.com/4661/garibaldina-rip-mao-digital-beige-t3xl-5xl.jpg,https://rerda.com/4662/garibaldina-rip-mao-digital-beige-t3xl-5xl.jpg,https://rerda.com/4663/garibaldina-rip-mao-digital-beige-t3xl-5xl.jpg,https://rerda.com/4664/garibaldina-rip-mao-digital-beige-t3xl-5xl.jpg</v>
      </c>
      <c r="P1768" s="2">
        <f>IFERROR(VLOOKUP(B1768,[3]stock!$A$1:$B$9000,2,FALSE),"0")</f>
        <v>0</v>
      </c>
      <c r="Q1768" s="2">
        <f>VLOOKUP($A1768,[1]products_2021_10_19_12_46_45!$A$3:$S$481,11,FALSE)</f>
        <v>5</v>
      </c>
      <c r="R1768" s="2">
        <f>VLOOKUP($A1768,[1]products_2021_10_19_12_46_45!$A$3:$S$481,12,FALSE)</f>
        <v>5</v>
      </c>
      <c r="S1768" s="2">
        <f>VLOOKUP($A1768,[1]products_2021_10_19_12_46_45!$A$3:$S$481,13,FALSE)</f>
        <v>5</v>
      </c>
      <c r="T1768" s="2">
        <f>VLOOKUP($A1768,[1]products_2021_10_19_12_46_45!$A$3:$S$481,14,FALSE)</f>
        <v>0.03</v>
      </c>
      <c r="U1768" s="2"/>
      <c r="V1768" s="2"/>
      <c r="W1768" s="2"/>
      <c r="X1768" s="2"/>
      <c r="Y1768" s="2"/>
      <c r="Z1768" s="2"/>
      <c r="AA1768" s="2"/>
      <c r="AB1768" s="2"/>
      <c r="AC1768" s="2"/>
      <c r="AD1768" s="2"/>
      <c r="AE1768" s="2"/>
      <c r="AF1768" s="2"/>
      <c r="AG1768" s="2"/>
      <c r="AH1768" s="2"/>
      <c r="AI1768" s="2"/>
      <c r="AJ1768" s="2"/>
      <c r="AK1768" s="2"/>
      <c r="AL1768" s="2"/>
      <c r="AM1768" s="2"/>
      <c r="AN1768" s="2"/>
      <c r="AO1768" s="2"/>
      <c r="AP1768" s="2"/>
      <c r="AQ1768" s="2"/>
      <c r="AR1768" s="2"/>
      <c r="AS1768" s="2"/>
    </row>
    <row r="1769" spans="1:45" hidden="1" x14ac:dyDescent="0.25">
      <c r="A1769" s="2">
        <v>975</v>
      </c>
      <c r="B1769" s="2">
        <v>510188709</v>
      </c>
      <c r="C1769" s="2">
        <f>VLOOKUP($A1769,[1]products_2021_10_19_12_46_45!$A$3:$S$481,3,FALSE)</f>
        <v>5101887</v>
      </c>
      <c r="D1769" s="2" t="str">
        <f>VLOOKUP($A1769,[1]products_2021_10_19_12_46_45!$A$3:$S$481,4,FALSE)</f>
        <v>Garibaldina Rip Mao Digital Beige T:3XL-5XL</v>
      </c>
      <c r="E1769" s="3" t="s">
        <v>59</v>
      </c>
      <c r="F1769" s="4"/>
      <c r="G1769" s="2" t="str">
        <f>VLOOKUP($A1769,[1]products_2021_10_19_12_46_45!$A$3:$S$481,16,FALSE)</f>
        <v>Cuello tipo mao ajustable con abrojo._x000D_
Cierres y abrojos._x000D_
Porta lapicera._x000D_
Puños regulables._x000D_
Fuelle en espalda.</v>
      </c>
      <c r="H1769" s="2" t="str">
        <f>IFERROR(VLOOKUP($A1769,[1]products_2021_10_19_12_46_45!$A$3:$S$481,17,FALSE),"")</f>
        <v>Abrojos delanteros para identificación y/o insignia._x000D_
4 Bolsillos frontales._x000D_
2 bolsillos en manga.</v>
      </c>
      <c r="I1769" s="2" t="str">
        <f>VLOOKUP($A1769,[1]products_2021_10_19_12_46_45!$A$3:$S$481,5,FALSE)</f>
        <v>Indumentaria militar</v>
      </c>
      <c r="J1769" s="2" t="str">
        <f>IFERROR(VLOOKUP($A1769,[1]products_2021_10_19_12_46_45!$A$3:$S$481,6,FALSE),"")</f>
        <v>Garibaldinas o chaquetillas</v>
      </c>
      <c r="K1769" s="2" t="str">
        <f>IFERROR(VLOOKUP($A1769,[1]products_2021_10_19_12_46_45!$A$3:$S$481,7,FALSE),"")</f>
        <v>Camufladas - Miméticas</v>
      </c>
      <c r="L1769" s="2" t="str">
        <f>IFERROR(VLOOKUP($A1769,[1]products_2021_10_19_12_46_45!$A$3:$S$481,8,FALSE),"")</f>
        <v/>
      </c>
      <c r="M1769" s="2" t="str">
        <f>IFERROR(VLOOKUP($A1769,[1]products_2021_10_19_12_46_45!$A$3:$S$481,9,FALSE),"")</f>
        <v>Garibaldina, Mimético, Mao</v>
      </c>
      <c r="N1769" s="2">
        <f>IFERROR(VLOOKUP(C1769,[2]articulo!$A$1:$D$9000,4,FALSE),"")</f>
        <v>0</v>
      </c>
      <c r="O1769" s="2" t="str">
        <f>VLOOKUP($A1769,[1]products_2021_10_19_12_46_45!$A$3:$S$481,18,FALSE)</f>
        <v>https://rerda.com/4660/garibaldina-rip-mao-digital-beige-t3xl-5xl.jpg,https://rerda.com/4661/garibaldina-rip-mao-digital-beige-t3xl-5xl.jpg,https://rerda.com/4662/garibaldina-rip-mao-digital-beige-t3xl-5xl.jpg,https://rerda.com/4663/garibaldina-rip-mao-digital-beige-t3xl-5xl.jpg,https://rerda.com/4664/garibaldina-rip-mao-digital-beige-t3xl-5xl.jpg</v>
      </c>
      <c r="P1769" s="2">
        <f>IFERROR(VLOOKUP(B1769,[3]stock!$A$1:$B$9000,2,FALSE),"0")</f>
        <v>0</v>
      </c>
      <c r="Q1769" s="2">
        <f>VLOOKUP($A1769,[1]products_2021_10_19_12_46_45!$A$3:$S$481,11,FALSE)</f>
        <v>5</v>
      </c>
      <c r="R1769" s="2">
        <f>VLOOKUP($A1769,[1]products_2021_10_19_12_46_45!$A$3:$S$481,12,FALSE)</f>
        <v>5</v>
      </c>
      <c r="S1769" s="2">
        <f>VLOOKUP($A1769,[1]products_2021_10_19_12_46_45!$A$3:$S$481,13,FALSE)</f>
        <v>5</v>
      </c>
      <c r="T1769" s="2">
        <f>VLOOKUP($A1769,[1]products_2021_10_19_12_46_45!$A$3:$S$481,14,FALSE)</f>
        <v>0.03</v>
      </c>
      <c r="U1769" s="2"/>
      <c r="V1769" s="2"/>
      <c r="W1769" s="2"/>
      <c r="X1769" s="2"/>
      <c r="Y1769" s="2"/>
      <c r="Z1769" s="2"/>
      <c r="AA1769" s="2"/>
      <c r="AB1769" s="2"/>
      <c r="AC1769" s="2"/>
      <c r="AD1769" s="2"/>
      <c r="AE1769" s="2"/>
      <c r="AF1769" s="2"/>
      <c r="AG1769" s="2"/>
      <c r="AH1769" s="2"/>
      <c r="AI1769" s="2"/>
      <c r="AJ1769" s="2"/>
      <c r="AK1769" s="2"/>
      <c r="AL1769" s="2"/>
      <c r="AM1769" s="2"/>
      <c r="AN1769" s="2"/>
      <c r="AO1769" s="2"/>
      <c r="AP1769" s="2"/>
      <c r="AQ1769" s="2"/>
      <c r="AR1769" s="2"/>
      <c r="AS1769" s="2"/>
    </row>
    <row r="1770" spans="1:45" hidden="1" x14ac:dyDescent="0.25">
      <c r="A1770" s="2">
        <v>688</v>
      </c>
      <c r="B1770" s="2">
        <v>510188800</v>
      </c>
      <c r="C1770" s="2">
        <f>VLOOKUP($A1770,[1]products_2021_10_19_12_46_45!$A$3:$S$481,3,FALSE)</f>
        <v>5101888</v>
      </c>
      <c r="D1770" s="2" t="str">
        <f>VLOOKUP($A1770,[1]products_2021_10_19_12_46_45!$A$3:$S$481,4,FALSE)</f>
        <v>Campera Palmaj Negra T:XXS-XXL</v>
      </c>
      <c r="E1770" s="3" t="s">
        <v>45</v>
      </c>
      <c r="F1770" s="4"/>
      <c r="G1770" s="2" t="str">
        <f>VLOOKUP($A1770,[1]products_2021_10_19_12_46_45!$A$3:$S$481,16,FALSE)</f>
        <v>Interior de polar, hombreras._x000D_
Coderas y un bolsillo interior izquierdo._x000D_
Doble forro._x000D_
Refuerzo para golpes.</v>
      </c>
      <c r="H1770" s="2" t="str">
        <f>IFERROR(VLOOKUP($A1770,[1]products_2021_10_19_12_46_45!$A$3:$S$481,17,FALSE),"")</f>
        <v>Abrojos para identificación frontales y en los hombros.</v>
      </c>
      <c r="I1770" s="2" t="str">
        <f>VLOOKUP($A1770,[1]products_2021_10_19_12_46_45!$A$3:$S$481,5,FALSE)</f>
        <v>Indumentaria militar</v>
      </c>
      <c r="J1770" s="2" t="str">
        <f>IFERROR(VLOOKUP($A1770,[1]products_2021_10_19_12_46_45!$A$3:$S$481,6,FALSE),"")</f>
        <v>Camperas Policiales y Seguridad Privada</v>
      </c>
      <c r="K1770" s="2" t="str">
        <f>IFERROR(VLOOKUP($A1770,[1]products_2021_10_19_12_46_45!$A$3:$S$481,7,FALSE),"")</f>
        <v/>
      </c>
      <c r="L1770" s="2" t="str">
        <f>IFERROR(VLOOKUP($A1770,[1]products_2021_10_19_12_46_45!$A$3:$S$481,8,FALSE),"")</f>
        <v/>
      </c>
      <c r="M1770" s="2" t="str">
        <f>IFERROR(VLOOKUP($A1770,[1]products_2021_10_19_12_46_45!$A$3:$S$481,9,FALSE),"")</f>
        <v>Campera, Gabardina Satinada, PSA, Aeroportuaria, Seguridad Privada</v>
      </c>
      <c r="N1770" s="2">
        <f>IFERROR(VLOOKUP(C1770,[2]articulo!$A$1:$D$9000,4,FALSE),"")</f>
        <v>12063.99</v>
      </c>
      <c r="O1770" s="2" t="str">
        <f>VLOOKUP($A1770,[1]products_2021_10_19_12_46_45!$A$3:$S$481,18,FALSE)</f>
        <v>https://rerda.com/3256/campera-palmaj-negra.jpg,https://rerda.com/3257/campera-palmaj-negra.jpg,https://rerda.com/3258/campera-palmaj-negra.jpg,https://rerda.com/3259/campera-palmaj-negra.jpg</v>
      </c>
      <c r="P1770" s="2">
        <f>IFERROR(VLOOKUP(B1770,[3]stock!$A$1:$B$9000,2,FALSE),"0")</f>
        <v>0</v>
      </c>
      <c r="Q1770" s="2">
        <f>VLOOKUP($A1770,[1]products_2021_10_19_12_46_45!$A$3:$S$481,11,FALSE)</f>
        <v>5</v>
      </c>
      <c r="R1770" s="2">
        <f>VLOOKUP($A1770,[1]products_2021_10_19_12_46_45!$A$3:$S$481,12,FALSE)</f>
        <v>5</v>
      </c>
      <c r="S1770" s="2">
        <f>VLOOKUP($A1770,[1]products_2021_10_19_12_46_45!$A$3:$S$481,13,FALSE)</f>
        <v>5</v>
      </c>
      <c r="T1770" s="2">
        <f>VLOOKUP($A1770,[1]products_2021_10_19_12_46_45!$A$3:$S$481,14,FALSE)</f>
        <v>0.03</v>
      </c>
      <c r="U1770" s="2"/>
      <c r="V1770" s="2"/>
      <c r="W1770" s="2"/>
      <c r="X1770" s="2"/>
      <c r="Y1770" s="2"/>
      <c r="Z1770" s="2"/>
      <c r="AA1770" s="2"/>
      <c r="AB1770" s="2"/>
      <c r="AC1770" s="2"/>
      <c r="AD1770" s="2"/>
      <c r="AE1770" s="2"/>
      <c r="AF1770" s="2"/>
      <c r="AG1770" s="2"/>
      <c r="AH1770" s="2"/>
      <c r="AI1770" s="2"/>
      <c r="AJ1770" s="2"/>
      <c r="AK1770" s="2"/>
      <c r="AL1770" s="2"/>
      <c r="AM1770" s="2"/>
      <c r="AN1770" s="2"/>
      <c r="AO1770" s="2"/>
      <c r="AP1770" s="2"/>
      <c r="AQ1770" s="2"/>
      <c r="AR1770" s="2"/>
      <c r="AS1770" s="2"/>
    </row>
    <row r="1771" spans="1:45" hidden="1" x14ac:dyDescent="0.25">
      <c r="A1771" s="2">
        <v>688</v>
      </c>
      <c r="B1771" s="2">
        <v>510188801</v>
      </c>
      <c r="C1771" s="2">
        <f>VLOOKUP($A1771,[1]products_2021_10_19_12_46_45!$A$3:$S$481,3,FALSE)</f>
        <v>5101888</v>
      </c>
      <c r="D1771" s="2" t="str">
        <f>VLOOKUP($A1771,[1]products_2021_10_19_12_46_45!$A$3:$S$481,4,FALSE)</f>
        <v>Campera Palmaj Negra T:XXS-XXL</v>
      </c>
      <c r="E1771" s="3" t="s">
        <v>46</v>
      </c>
      <c r="F1771" s="4"/>
      <c r="G1771" s="2" t="str">
        <f>VLOOKUP($A1771,[1]products_2021_10_19_12_46_45!$A$3:$S$481,16,FALSE)</f>
        <v>Interior de polar, hombreras._x000D_
Coderas y un bolsillo interior izquierdo._x000D_
Doble forro._x000D_
Refuerzo para golpes.</v>
      </c>
      <c r="H1771" s="2" t="str">
        <f>IFERROR(VLOOKUP($A1771,[1]products_2021_10_19_12_46_45!$A$3:$S$481,17,FALSE),"")</f>
        <v>Abrojos para identificación frontales y en los hombros.</v>
      </c>
      <c r="I1771" s="2" t="str">
        <f>VLOOKUP($A1771,[1]products_2021_10_19_12_46_45!$A$3:$S$481,5,FALSE)</f>
        <v>Indumentaria militar</v>
      </c>
      <c r="J1771" s="2" t="str">
        <f>IFERROR(VLOOKUP($A1771,[1]products_2021_10_19_12_46_45!$A$3:$S$481,6,FALSE),"")</f>
        <v>Camperas Policiales y Seguridad Privada</v>
      </c>
      <c r="K1771" s="2" t="str">
        <f>IFERROR(VLOOKUP($A1771,[1]products_2021_10_19_12_46_45!$A$3:$S$481,7,FALSE),"")</f>
        <v/>
      </c>
      <c r="L1771" s="2" t="str">
        <f>IFERROR(VLOOKUP($A1771,[1]products_2021_10_19_12_46_45!$A$3:$S$481,8,FALSE),"")</f>
        <v/>
      </c>
      <c r="M1771" s="2" t="str">
        <f>IFERROR(VLOOKUP($A1771,[1]products_2021_10_19_12_46_45!$A$3:$S$481,9,FALSE),"")</f>
        <v>Campera, Gabardina Satinada, PSA, Aeroportuaria, Seguridad Privada</v>
      </c>
      <c r="N1771" s="2">
        <f>IFERROR(VLOOKUP(C1771,[2]articulo!$A$1:$D$9000,4,FALSE),"")</f>
        <v>12063.99</v>
      </c>
      <c r="O1771" s="2" t="str">
        <f>VLOOKUP($A1771,[1]products_2021_10_19_12_46_45!$A$3:$S$481,18,FALSE)</f>
        <v>https://rerda.com/3256/campera-palmaj-negra.jpg,https://rerda.com/3257/campera-palmaj-negra.jpg,https://rerda.com/3258/campera-palmaj-negra.jpg,https://rerda.com/3259/campera-palmaj-negra.jpg</v>
      </c>
      <c r="P1771" s="2">
        <f>IFERROR(VLOOKUP(B1771,[3]stock!$A$1:$B$9000,2,FALSE),"0")</f>
        <v>39</v>
      </c>
      <c r="Q1771" s="2">
        <f>VLOOKUP($A1771,[1]products_2021_10_19_12_46_45!$A$3:$S$481,11,FALSE)</f>
        <v>5</v>
      </c>
      <c r="R1771" s="2">
        <f>VLOOKUP($A1771,[1]products_2021_10_19_12_46_45!$A$3:$S$481,12,FALSE)</f>
        <v>5</v>
      </c>
      <c r="S1771" s="2">
        <f>VLOOKUP($A1771,[1]products_2021_10_19_12_46_45!$A$3:$S$481,13,FALSE)</f>
        <v>5</v>
      </c>
      <c r="T1771" s="2">
        <f>VLOOKUP($A1771,[1]products_2021_10_19_12_46_45!$A$3:$S$481,14,FALSE)</f>
        <v>0.03</v>
      </c>
      <c r="U1771" s="2"/>
      <c r="V1771" s="2"/>
      <c r="W1771" s="2"/>
      <c r="X1771" s="2"/>
      <c r="Y1771" s="2"/>
      <c r="Z1771" s="2"/>
      <c r="AA1771" s="2"/>
      <c r="AB1771" s="2"/>
      <c r="AC1771" s="2"/>
      <c r="AD1771" s="2"/>
      <c r="AE1771" s="2"/>
      <c r="AF1771" s="2"/>
      <c r="AG1771" s="2"/>
      <c r="AH1771" s="2"/>
      <c r="AI1771" s="2"/>
      <c r="AJ1771" s="2"/>
      <c r="AK1771" s="2"/>
      <c r="AL1771" s="2"/>
      <c r="AM1771" s="2"/>
      <c r="AN1771" s="2"/>
      <c r="AO1771" s="2"/>
      <c r="AP1771" s="2"/>
      <c r="AQ1771" s="2"/>
      <c r="AR1771" s="2"/>
      <c r="AS1771" s="2"/>
    </row>
    <row r="1772" spans="1:45" hidden="1" x14ac:dyDescent="0.25">
      <c r="A1772" s="2">
        <v>688</v>
      </c>
      <c r="B1772" s="2">
        <v>510188802</v>
      </c>
      <c r="C1772" s="2">
        <f>VLOOKUP($A1772,[1]products_2021_10_19_12_46_45!$A$3:$S$481,3,FALSE)</f>
        <v>5101888</v>
      </c>
      <c r="D1772" s="2" t="str">
        <f>VLOOKUP($A1772,[1]products_2021_10_19_12_46_45!$A$3:$S$481,4,FALSE)</f>
        <v>Campera Palmaj Negra T:XXS-XXL</v>
      </c>
      <c r="E1772" s="3" t="s">
        <v>47</v>
      </c>
      <c r="F1772" s="4"/>
      <c r="G1772" s="2" t="str">
        <f>VLOOKUP($A1772,[1]products_2021_10_19_12_46_45!$A$3:$S$481,16,FALSE)</f>
        <v>Interior de polar, hombreras._x000D_
Coderas y un bolsillo interior izquierdo._x000D_
Doble forro._x000D_
Refuerzo para golpes.</v>
      </c>
      <c r="H1772" s="2" t="str">
        <f>IFERROR(VLOOKUP($A1772,[1]products_2021_10_19_12_46_45!$A$3:$S$481,17,FALSE),"")</f>
        <v>Abrojos para identificación frontales y en los hombros.</v>
      </c>
      <c r="I1772" s="2" t="str">
        <f>VLOOKUP($A1772,[1]products_2021_10_19_12_46_45!$A$3:$S$481,5,FALSE)</f>
        <v>Indumentaria militar</v>
      </c>
      <c r="J1772" s="2" t="str">
        <f>IFERROR(VLOOKUP($A1772,[1]products_2021_10_19_12_46_45!$A$3:$S$481,6,FALSE),"")</f>
        <v>Camperas Policiales y Seguridad Privada</v>
      </c>
      <c r="K1772" s="2" t="str">
        <f>IFERROR(VLOOKUP($A1772,[1]products_2021_10_19_12_46_45!$A$3:$S$481,7,FALSE),"")</f>
        <v/>
      </c>
      <c r="L1772" s="2" t="str">
        <f>IFERROR(VLOOKUP($A1772,[1]products_2021_10_19_12_46_45!$A$3:$S$481,8,FALSE),"")</f>
        <v/>
      </c>
      <c r="M1772" s="2" t="str">
        <f>IFERROR(VLOOKUP($A1772,[1]products_2021_10_19_12_46_45!$A$3:$S$481,9,FALSE),"")</f>
        <v>Campera, Gabardina Satinada, PSA, Aeroportuaria, Seguridad Privada</v>
      </c>
      <c r="N1772" s="2">
        <f>IFERROR(VLOOKUP(C1772,[2]articulo!$A$1:$D$9000,4,FALSE),"")</f>
        <v>12063.99</v>
      </c>
      <c r="O1772" s="2" t="str">
        <f>VLOOKUP($A1772,[1]products_2021_10_19_12_46_45!$A$3:$S$481,18,FALSE)</f>
        <v>https://rerda.com/3256/campera-palmaj-negra.jpg,https://rerda.com/3257/campera-palmaj-negra.jpg,https://rerda.com/3258/campera-palmaj-negra.jpg,https://rerda.com/3259/campera-palmaj-negra.jpg</v>
      </c>
      <c r="P1772" s="2">
        <f>IFERROR(VLOOKUP(B1772,[3]stock!$A$1:$B$9000,2,FALSE),"0")</f>
        <v>52</v>
      </c>
      <c r="Q1772" s="2">
        <f>VLOOKUP($A1772,[1]products_2021_10_19_12_46_45!$A$3:$S$481,11,FALSE)</f>
        <v>5</v>
      </c>
      <c r="R1772" s="2">
        <f>VLOOKUP($A1772,[1]products_2021_10_19_12_46_45!$A$3:$S$481,12,FALSE)</f>
        <v>5</v>
      </c>
      <c r="S1772" s="2">
        <f>VLOOKUP($A1772,[1]products_2021_10_19_12_46_45!$A$3:$S$481,13,FALSE)</f>
        <v>5</v>
      </c>
      <c r="T1772" s="2">
        <f>VLOOKUP($A1772,[1]products_2021_10_19_12_46_45!$A$3:$S$481,14,FALSE)</f>
        <v>0.03</v>
      </c>
      <c r="U1772" s="2"/>
      <c r="V1772" s="2"/>
      <c r="W1772" s="2"/>
      <c r="X1772" s="2"/>
      <c r="Y1772" s="2"/>
      <c r="Z1772" s="2"/>
      <c r="AA1772" s="2"/>
      <c r="AB1772" s="2"/>
      <c r="AC1772" s="2"/>
      <c r="AD1772" s="2"/>
      <c r="AE1772" s="2"/>
      <c r="AF1772" s="2"/>
      <c r="AG1772" s="2"/>
      <c r="AH1772" s="2"/>
      <c r="AI1772" s="2"/>
      <c r="AJ1772" s="2"/>
      <c r="AK1772" s="2"/>
      <c r="AL1772" s="2"/>
      <c r="AM1772" s="2"/>
      <c r="AN1772" s="2"/>
      <c r="AO1772" s="2"/>
      <c r="AP1772" s="2"/>
      <c r="AQ1772" s="2"/>
      <c r="AR1772" s="2"/>
      <c r="AS1772" s="2"/>
    </row>
    <row r="1773" spans="1:45" hidden="1" x14ac:dyDescent="0.25">
      <c r="A1773" s="2">
        <v>688</v>
      </c>
      <c r="B1773" s="2">
        <v>510188803</v>
      </c>
      <c r="C1773" s="2">
        <f>VLOOKUP($A1773,[1]products_2021_10_19_12_46_45!$A$3:$S$481,3,FALSE)</f>
        <v>5101888</v>
      </c>
      <c r="D1773" s="2" t="str">
        <f>VLOOKUP($A1773,[1]products_2021_10_19_12_46_45!$A$3:$S$481,4,FALSE)</f>
        <v>Campera Palmaj Negra T:XXS-XXL</v>
      </c>
      <c r="E1773" s="3" t="s">
        <v>48</v>
      </c>
      <c r="F1773" s="4"/>
      <c r="G1773" s="2" t="str">
        <f>VLOOKUP($A1773,[1]products_2021_10_19_12_46_45!$A$3:$S$481,16,FALSE)</f>
        <v>Interior de polar, hombreras._x000D_
Coderas y un bolsillo interior izquierdo._x000D_
Doble forro._x000D_
Refuerzo para golpes.</v>
      </c>
      <c r="H1773" s="2" t="str">
        <f>IFERROR(VLOOKUP($A1773,[1]products_2021_10_19_12_46_45!$A$3:$S$481,17,FALSE),"")</f>
        <v>Abrojos para identificación frontales y en los hombros.</v>
      </c>
      <c r="I1773" s="2" t="str">
        <f>VLOOKUP($A1773,[1]products_2021_10_19_12_46_45!$A$3:$S$481,5,FALSE)</f>
        <v>Indumentaria militar</v>
      </c>
      <c r="J1773" s="2" t="str">
        <f>IFERROR(VLOOKUP($A1773,[1]products_2021_10_19_12_46_45!$A$3:$S$481,6,FALSE),"")</f>
        <v>Camperas Policiales y Seguridad Privada</v>
      </c>
      <c r="K1773" s="2" t="str">
        <f>IFERROR(VLOOKUP($A1773,[1]products_2021_10_19_12_46_45!$A$3:$S$481,7,FALSE),"")</f>
        <v/>
      </c>
      <c r="L1773" s="2" t="str">
        <f>IFERROR(VLOOKUP($A1773,[1]products_2021_10_19_12_46_45!$A$3:$S$481,8,FALSE),"")</f>
        <v/>
      </c>
      <c r="M1773" s="2" t="str">
        <f>IFERROR(VLOOKUP($A1773,[1]products_2021_10_19_12_46_45!$A$3:$S$481,9,FALSE),"")</f>
        <v>Campera, Gabardina Satinada, PSA, Aeroportuaria, Seguridad Privada</v>
      </c>
      <c r="N1773" s="2">
        <f>IFERROR(VLOOKUP(C1773,[2]articulo!$A$1:$D$9000,4,FALSE),"")</f>
        <v>12063.99</v>
      </c>
      <c r="O1773" s="2" t="str">
        <f>VLOOKUP($A1773,[1]products_2021_10_19_12_46_45!$A$3:$S$481,18,FALSE)</f>
        <v>https://rerda.com/3256/campera-palmaj-negra.jpg,https://rerda.com/3257/campera-palmaj-negra.jpg,https://rerda.com/3258/campera-palmaj-negra.jpg,https://rerda.com/3259/campera-palmaj-negra.jpg</v>
      </c>
      <c r="P1773" s="2">
        <f>IFERROR(VLOOKUP(B1773,[3]stock!$A$1:$B$9000,2,FALSE),"0")</f>
        <v>57</v>
      </c>
      <c r="Q1773" s="2">
        <f>VLOOKUP($A1773,[1]products_2021_10_19_12_46_45!$A$3:$S$481,11,FALSE)</f>
        <v>5</v>
      </c>
      <c r="R1773" s="2">
        <f>VLOOKUP($A1773,[1]products_2021_10_19_12_46_45!$A$3:$S$481,12,FALSE)</f>
        <v>5</v>
      </c>
      <c r="S1773" s="2">
        <f>VLOOKUP($A1773,[1]products_2021_10_19_12_46_45!$A$3:$S$481,13,FALSE)</f>
        <v>5</v>
      </c>
      <c r="T1773" s="2">
        <f>VLOOKUP($A1773,[1]products_2021_10_19_12_46_45!$A$3:$S$481,14,FALSE)</f>
        <v>0.03</v>
      </c>
      <c r="U1773" s="2"/>
      <c r="V1773" s="2"/>
      <c r="W1773" s="2"/>
      <c r="X1773" s="2"/>
      <c r="Y1773" s="2"/>
      <c r="Z1773" s="2"/>
      <c r="AA1773" s="2"/>
      <c r="AB1773" s="2"/>
      <c r="AC1773" s="2"/>
      <c r="AD1773" s="2"/>
      <c r="AE1773" s="2"/>
      <c r="AF1773" s="2"/>
      <c r="AG1773" s="2"/>
      <c r="AH1773" s="2"/>
      <c r="AI1773" s="2"/>
      <c r="AJ1773" s="2"/>
      <c r="AK1773" s="2"/>
      <c r="AL1773" s="2"/>
      <c r="AM1773" s="2"/>
      <c r="AN1773" s="2"/>
      <c r="AO1773" s="2"/>
      <c r="AP1773" s="2"/>
      <c r="AQ1773" s="2"/>
      <c r="AR1773" s="2"/>
      <c r="AS1773" s="2"/>
    </row>
    <row r="1774" spans="1:45" hidden="1" x14ac:dyDescent="0.25">
      <c r="A1774" s="2">
        <v>688</v>
      </c>
      <c r="B1774" s="2">
        <v>510188804</v>
      </c>
      <c r="C1774" s="2">
        <f>VLOOKUP($A1774,[1]products_2021_10_19_12_46_45!$A$3:$S$481,3,FALSE)</f>
        <v>5101888</v>
      </c>
      <c r="D1774" s="2" t="str">
        <f>VLOOKUP($A1774,[1]products_2021_10_19_12_46_45!$A$3:$S$481,4,FALSE)</f>
        <v>Campera Palmaj Negra T:XXS-XXL</v>
      </c>
      <c r="E1774" s="3" t="s">
        <v>49</v>
      </c>
      <c r="F1774" s="4"/>
      <c r="G1774" s="2" t="str">
        <f>VLOOKUP($A1774,[1]products_2021_10_19_12_46_45!$A$3:$S$481,16,FALSE)</f>
        <v>Interior de polar, hombreras._x000D_
Coderas y un bolsillo interior izquierdo._x000D_
Doble forro._x000D_
Refuerzo para golpes.</v>
      </c>
      <c r="H1774" s="2" t="str">
        <f>IFERROR(VLOOKUP($A1774,[1]products_2021_10_19_12_46_45!$A$3:$S$481,17,FALSE),"")</f>
        <v>Abrojos para identificación frontales y en los hombros.</v>
      </c>
      <c r="I1774" s="2" t="str">
        <f>VLOOKUP($A1774,[1]products_2021_10_19_12_46_45!$A$3:$S$481,5,FALSE)</f>
        <v>Indumentaria militar</v>
      </c>
      <c r="J1774" s="2" t="str">
        <f>IFERROR(VLOOKUP($A1774,[1]products_2021_10_19_12_46_45!$A$3:$S$481,6,FALSE),"")</f>
        <v>Camperas Policiales y Seguridad Privada</v>
      </c>
      <c r="K1774" s="2" t="str">
        <f>IFERROR(VLOOKUP($A1774,[1]products_2021_10_19_12_46_45!$A$3:$S$481,7,FALSE),"")</f>
        <v/>
      </c>
      <c r="L1774" s="2" t="str">
        <f>IFERROR(VLOOKUP($A1774,[1]products_2021_10_19_12_46_45!$A$3:$S$481,8,FALSE),"")</f>
        <v/>
      </c>
      <c r="M1774" s="2" t="str">
        <f>IFERROR(VLOOKUP($A1774,[1]products_2021_10_19_12_46_45!$A$3:$S$481,9,FALSE),"")</f>
        <v>Campera, Gabardina Satinada, PSA, Aeroportuaria, Seguridad Privada</v>
      </c>
      <c r="N1774" s="2">
        <f>IFERROR(VLOOKUP(C1774,[2]articulo!$A$1:$D$9000,4,FALSE),"")</f>
        <v>12063.99</v>
      </c>
      <c r="O1774" s="2" t="str">
        <f>VLOOKUP($A1774,[1]products_2021_10_19_12_46_45!$A$3:$S$481,18,FALSE)</f>
        <v>https://rerda.com/3256/campera-palmaj-negra.jpg,https://rerda.com/3257/campera-palmaj-negra.jpg,https://rerda.com/3258/campera-palmaj-negra.jpg,https://rerda.com/3259/campera-palmaj-negra.jpg</v>
      </c>
      <c r="P1774" s="2">
        <f>IFERROR(VLOOKUP(B1774,[3]stock!$A$1:$B$9000,2,FALSE),"0")</f>
        <v>45</v>
      </c>
      <c r="Q1774" s="2">
        <f>VLOOKUP($A1774,[1]products_2021_10_19_12_46_45!$A$3:$S$481,11,FALSE)</f>
        <v>5</v>
      </c>
      <c r="R1774" s="2">
        <f>VLOOKUP($A1774,[1]products_2021_10_19_12_46_45!$A$3:$S$481,12,FALSE)</f>
        <v>5</v>
      </c>
      <c r="S1774" s="2">
        <f>VLOOKUP($A1774,[1]products_2021_10_19_12_46_45!$A$3:$S$481,13,FALSE)</f>
        <v>5</v>
      </c>
      <c r="T1774" s="2">
        <f>VLOOKUP($A1774,[1]products_2021_10_19_12_46_45!$A$3:$S$481,14,FALSE)</f>
        <v>0.03</v>
      </c>
      <c r="U1774" s="2"/>
      <c r="V1774" s="2"/>
      <c r="W1774" s="2"/>
      <c r="X1774" s="2"/>
      <c r="Y1774" s="2"/>
      <c r="Z1774" s="2"/>
      <c r="AA1774" s="2"/>
      <c r="AB1774" s="2"/>
      <c r="AC1774" s="2"/>
      <c r="AD1774" s="2"/>
      <c r="AE1774" s="2"/>
      <c r="AF1774" s="2"/>
      <c r="AG1774" s="2"/>
      <c r="AH1774" s="2"/>
      <c r="AI1774" s="2"/>
      <c r="AJ1774" s="2"/>
      <c r="AK1774" s="2"/>
      <c r="AL1774" s="2"/>
      <c r="AM1774" s="2"/>
      <c r="AN1774" s="2"/>
      <c r="AO1774" s="2"/>
      <c r="AP1774" s="2"/>
      <c r="AQ1774" s="2"/>
      <c r="AR1774" s="2"/>
      <c r="AS1774" s="2"/>
    </row>
    <row r="1775" spans="1:45" hidden="1" x14ac:dyDescent="0.25">
      <c r="A1775" s="2">
        <v>688</v>
      </c>
      <c r="B1775" s="2">
        <v>510188805</v>
      </c>
      <c r="C1775" s="2">
        <f>VLOOKUP($A1775,[1]products_2021_10_19_12_46_45!$A$3:$S$481,3,FALSE)</f>
        <v>5101888</v>
      </c>
      <c r="D1775" s="2" t="str">
        <f>VLOOKUP($A1775,[1]products_2021_10_19_12_46_45!$A$3:$S$481,4,FALSE)</f>
        <v>Campera Palmaj Negra T:XXS-XXL</v>
      </c>
      <c r="E1775" s="3" t="s">
        <v>50</v>
      </c>
      <c r="F1775" s="4"/>
      <c r="G1775" s="2" t="str">
        <f>VLOOKUP($A1775,[1]products_2021_10_19_12_46_45!$A$3:$S$481,16,FALSE)</f>
        <v>Interior de polar, hombreras._x000D_
Coderas y un bolsillo interior izquierdo._x000D_
Doble forro._x000D_
Refuerzo para golpes.</v>
      </c>
      <c r="H1775" s="2" t="str">
        <f>IFERROR(VLOOKUP($A1775,[1]products_2021_10_19_12_46_45!$A$3:$S$481,17,FALSE),"")</f>
        <v>Abrojos para identificación frontales y en los hombros.</v>
      </c>
      <c r="I1775" s="2" t="str">
        <f>VLOOKUP($A1775,[1]products_2021_10_19_12_46_45!$A$3:$S$481,5,FALSE)</f>
        <v>Indumentaria militar</v>
      </c>
      <c r="J1775" s="2" t="str">
        <f>IFERROR(VLOOKUP($A1775,[1]products_2021_10_19_12_46_45!$A$3:$S$481,6,FALSE),"")</f>
        <v>Camperas Policiales y Seguridad Privada</v>
      </c>
      <c r="K1775" s="2" t="str">
        <f>IFERROR(VLOOKUP($A1775,[1]products_2021_10_19_12_46_45!$A$3:$S$481,7,FALSE),"")</f>
        <v/>
      </c>
      <c r="L1775" s="2" t="str">
        <f>IFERROR(VLOOKUP($A1775,[1]products_2021_10_19_12_46_45!$A$3:$S$481,8,FALSE),"")</f>
        <v/>
      </c>
      <c r="M1775" s="2" t="str">
        <f>IFERROR(VLOOKUP($A1775,[1]products_2021_10_19_12_46_45!$A$3:$S$481,9,FALSE),"")</f>
        <v>Campera, Gabardina Satinada, PSA, Aeroportuaria, Seguridad Privada</v>
      </c>
      <c r="N1775" s="2">
        <f>IFERROR(VLOOKUP(C1775,[2]articulo!$A$1:$D$9000,4,FALSE),"")</f>
        <v>12063.99</v>
      </c>
      <c r="O1775" s="2" t="str">
        <f>VLOOKUP($A1775,[1]products_2021_10_19_12_46_45!$A$3:$S$481,18,FALSE)</f>
        <v>https://rerda.com/3256/campera-palmaj-negra.jpg,https://rerda.com/3257/campera-palmaj-negra.jpg,https://rerda.com/3258/campera-palmaj-negra.jpg,https://rerda.com/3259/campera-palmaj-negra.jpg</v>
      </c>
      <c r="P1775" s="2">
        <f>IFERROR(VLOOKUP(B1775,[3]stock!$A$1:$B$9000,2,FALSE),"0")</f>
        <v>59</v>
      </c>
      <c r="Q1775" s="2">
        <f>VLOOKUP($A1775,[1]products_2021_10_19_12_46_45!$A$3:$S$481,11,FALSE)</f>
        <v>5</v>
      </c>
      <c r="R1775" s="2">
        <f>VLOOKUP($A1775,[1]products_2021_10_19_12_46_45!$A$3:$S$481,12,FALSE)</f>
        <v>5</v>
      </c>
      <c r="S1775" s="2">
        <f>VLOOKUP($A1775,[1]products_2021_10_19_12_46_45!$A$3:$S$481,13,FALSE)</f>
        <v>5</v>
      </c>
      <c r="T1775" s="2">
        <f>VLOOKUP($A1775,[1]products_2021_10_19_12_46_45!$A$3:$S$481,14,FALSE)</f>
        <v>0.03</v>
      </c>
      <c r="U1775" s="2"/>
      <c r="V1775" s="2"/>
      <c r="W1775" s="2"/>
      <c r="X1775" s="2"/>
      <c r="Y1775" s="2"/>
      <c r="Z1775" s="2"/>
      <c r="AA1775" s="2"/>
      <c r="AB1775" s="2"/>
      <c r="AC1775" s="2"/>
      <c r="AD1775" s="2"/>
      <c r="AE1775" s="2"/>
      <c r="AF1775" s="2"/>
      <c r="AG1775" s="2"/>
      <c r="AH1775" s="2"/>
      <c r="AI1775" s="2"/>
      <c r="AJ1775" s="2"/>
      <c r="AK1775" s="2"/>
      <c r="AL1775" s="2"/>
      <c r="AM1775" s="2"/>
      <c r="AN1775" s="2"/>
      <c r="AO1775" s="2"/>
      <c r="AP1775" s="2"/>
      <c r="AQ1775" s="2"/>
      <c r="AR1775" s="2"/>
      <c r="AS1775" s="2"/>
    </row>
    <row r="1776" spans="1:45" hidden="1" x14ac:dyDescent="0.25">
      <c r="A1776" s="2">
        <v>688</v>
      </c>
      <c r="B1776" s="2">
        <v>510188806</v>
      </c>
      <c r="C1776" s="2">
        <f>VLOOKUP($A1776,[1]products_2021_10_19_12_46_45!$A$3:$S$481,3,FALSE)</f>
        <v>5101888</v>
      </c>
      <c r="D1776" s="2" t="str">
        <f>VLOOKUP($A1776,[1]products_2021_10_19_12_46_45!$A$3:$S$481,4,FALSE)</f>
        <v>Campera Palmaj Negra T:XXS-XXL</v>
      </c>
      <c r="E1776" s="3" t="s">
        <v>51</v>
      </c>
      <c r="F1776" s="4"/>
      <c r="G1776" s="2" t="str">
        <f>VLOOKUP($A1776,[1]products_2021_10_19_12_46_45!$A$3:$S$481,16,FALSE)</f>
        <v>Interior de polar, hombreras._x000D_
Coderas y un bolsillo interior izquierdo._x000D_
Doble forro._x000D_
Refuerzo para golpes.</v>
      </c>
      <c r="H1776" s="2" t="str">
        <f>IFERROR(VLOOKUP($A1776,[1]products_2021_10_19_12_46_45!$A$3:$S$481,17,FALSE),"")</f>
        <v>Abrojos para identificación frontales y en los hombros.</v>
      </c>
      <c r="I1776" s="2" t="str">
        <f>VLOOKUP($A1776,[1]products_2021_10_19_12_46_45!$A$3:$S$481,5,FALSE)</f>
        <v>Indumentaria militar</v>
      </c>
      <c r="J1776" s="2" t="str">
        <f>IFERROR(VLOOKUP($A1776,[1]products_2021_10_19_12_46_45!$A$3:$S$481,6,FALSE),"")</f>
        <v>Camperas Policiales y Seguridad Privada</v>
      </c>
      <c r="K1776" s="2" t="str">
        <f>IFERROR(VLOOKUP($A1776,[1]products_2021_10_19_12_46_45!$A$3:$S$481,7,FALSE),"")</f>
        <v/>
      </c>
      <c r="L1776" s="2" t="str">
        <f>IFERROR(VLOOKUP($A1776,[1]products_2021_10_19_12_46_45!$A$3:$S$481,8,FALSE),"")</f>
        <v/>
      </c>
      <c r="M1776" s="2" t="str">
        <f>IFERROR(VLOOKUP($A1776,[1]products_2021_10_19_12_46_45!$A$3:$S$481,9,FALSE),"")</f>
        <v>Campera, Gabardina Satinada, PSA, Aeroportuaria, Seguridad Privada</v>
      </c>
      <c r="N1776" s="2">
        <f>IFERROR(VLOOKUP(C1776,[2]articulo!$A$1:$D$9000,4,FALSE),"")</f>
        <v>12063.99</v>
      </c>
      <c r="O1776" s="2" t="str">
        <f>VLOOKUP($A1776,[1]products_2021_10_19_12_46_45!$A$3:$S$481,18,FALSE)</f>
        <v>https://rerda.com/3256/campera-palmaj-negra.jpg,https://rerda.com/3257/campera-palmaj-negra.jpg,https://rerda.com/3258/campera-palmaj-negra.jpg,https://rerda.com/3259/campera-palmaj-negra.jpg</v>
      </c>
      <c r="P1776" s="2">
        <f>IFERROR(VLOOKUP(B1776,[3]stock!$A$1:$B$9000,2,FALSE),"0")</f>
        <v>38</v>
      </c>
      <c r="Q1776" s="2">
        <f>VLOOKUP($A1776,[1]products_2021_10_19_12_46_45!$A$3:$S$481,11,FALSE)</f>
        <v>5</v>
      </c>
      <c r="R1776" s="2">
        <f>VLOOKUP($A1776,[1]products_2021_10_19_12_46_45!$A$3:$S$481,12,FALSE)</f>
        <v>5</v>
      </c>
      <c r="S1776" s="2">
        <f>VLOOKUP($A1776,[1]products_2021_10_19_12_46_45!$A$3:$S$481,13,FALSE)</f>
        <v>5</v>
      </c>
      <c r="T1776" s="2">
        <f>VLOOKUP($A1776,[1]products_2021_10_19_12_46_45!$A$3:$S$481,14,FALSE)</f>
        <v>0.03</v>
      </c>
      <c r="U1776" s="2"/>
      <c r="V1776" s="2"/>
      <c r="W1776" s="2"/>
      <c r="X1776" s="2"/>
      <c r="Y1776" s="2"/>
      <c r="Z1776" s="2"/>
      <c r="AA1776" s="2"/>
      <c r="AB1776" s="2"/>
      <c r="AC1776" s="2"/>
      <c r="AD1776" s="2"/>
      <c r="AE1776" s="2"/>
      <c r="AF1776" s="2"/>
      <c r="AG1776" s="2"/>
      <c r="AH1776" s="2"/>
      <c r="AI1776" s="2"/>
      <c r="AJ1776" s="2"/>
      <c r="AK1776" s="2"/>
      <c r="AL1776" s="2"/>
      <c r="AM1776" s="2"/>
      <c r="AN1776" s="2"/>
      <c r="AO1776" s="2"/>
      <c r="AP1776" s="2"/>
      <c r="AQ1776" s="2"/>
      <c r="AR1776" s="2"/>
      <c r="AS1776" s="2"/>
    </row>
    <row r="1777" spans="1:45" hidden="1" x14ac:dyDescent="0.25">
      <c r="A1777" s="2">
        <v>688</v>
      </c>
      <c r="B1777" s="2">
        <v>510188810</v>
      </c>
      <c r="C1777" s="2">
        <f>VLOOKUP($A1777,[1]products_2021_10_19_12_46_45!$A$3:$S$481,3,FALSE)</f>
        <v>5101888</v>
      </c>
      <c r="D1777" s="2" t="str">
        <f>VLOOKUP($A1777,[1]products_2021_10_19_12_46_45!$A$3:$S$481,4,FALSE)</f>
        <v>Campera Palmaj Negra T:XXS-XXL</v>
      </c>
      <c r="E1777" s="3" t="s">
        <v>60</v>
      </c>
      <c r="F1777" s="4"/>
      <c r="G1777" s="2" t="str">
        <f>VLOOKUP($A1777,[1]products_2021_10_19_12_46_45!$A$3:$S$481,16,FALSE)</f>
        <v>Interior de polar, hombreras._x000D_
Coderas y un bolsillo interior izquierdo._x000D_
Doble forro._x000D_
Refuerzo para golpes.</v>
      </c>
      <c r="H1777" s="2" t="str">
        <f>IFERROR(VLOOKUP($A1777,[1]products_2021_10_19_12_46_45!$A$3:$S$481,17,FALSE),"")</f>
        <v>Abrojos para identificación frontales y en los hombros.</v>
      </c>
      <c r="I1777" s="2" t="str">
        <f>VLOOKUP($A1777,[1]products_2021_10_19_12_46_45!$A$3:$S$481,5,FALSE)</f>
        <v>Indumentaria militar</v>
      </c>
      <c r="J1777" s="2" t="str">
        <f>IFERROR(VLOOKUP($A1777,[1]products_2021_10_19_12_46_45!$A$3:$S$481,6,FALSE),"")</f>
        <v>Camperas Policiales y Seguridad Privada</v>
      </c>
      <c r="K1777" s="2" t="str">
        <f>IFERROR(VLOOKUP($A1777,[1]products_2021_10_19_12_46_45!$A$3:$S$481,7,FALSE),"")</f>
        <v/>
      </c>
      <c r="L1777" s="2" t="str">
        <f>IFERROR(VLOOKUP($A1777,[1]products_2021_10_19_12_46_45!$A$3:$S$481,8,FALSE),"")</f>
        <v/>
      </c>
      <c r="M1777" s="2" t="str">
        <f>IFERROR(VLOOKUP($A1777,[1]products_2021_10_19_12_46_45!$A$3:$S$481,9,FALSE),"")</f>
        <v>Campera, Gabardina Satinada, PSA, Aeroportuaria, Seguridad Privada</v>
      </c>
      <c r="N1777" s="2">
        <f>IFERROR(VLOOKUP(C1777,[2]articulo!$A$1:$D$9000,4,FALSE),"")</f>
        <v>12063.99</v>
      </c>
      <c r="O1777" s="2" t="str">
        <f>VLOOKUP($A1777,[1]products_2021_10_19_12_46_45!$A$3:$S$481,18,FALSE)</f>
        <v>https://rerda.com/3256/campera-palmaj-negra.jpg,https://rerda.com/3257/campera-palmaj-negra.jpg,https://rerda.com/3258/campera-palmaj-negra.jpg,https://rerda.com/3259/campera-palmaj-negra.jpg</v>
      </c>
      <c r="P1777" s="2">
        <f>IFERROR(VLOOKUP(B1777,[3]stock!$A$1:$B$9000,2,FALSE),"0")</f>
        <v>0</v>
      </c>
      <c r="Q1777" s="2">
        <f>VLOOKUP($A1777,[1]products_2021_10_19_12_46_45!$A$3:$S$481,11,FALSE)</f>
        <v>5</v>
      </c>
      <c r="R1777" s="2">
        <f>VLOOKUP($A1777,[1]products_2021_10_19_12_46_45!$A$3:$S$481,12,FALSE)</f>
        <v>5</v>
      </c>
      <c r="S1777" s="2">
        <f>VLOOKUP($A1777,[1]products_2021_10_19_12_46_45!$A$3:$S$481,13,FALSE)</f>
        <v>5</v>
      </c>
      <c r="T1777" s="2">
        <f>VLOOKUP($A1777,[1]products_2021_10_19_12_46_45!$A$3:$S$481,14,FALSE)</f>
        <v>0.03</v>
      </c>
      <c r="U1777" s="2"/>
      <c r="V1777" s="2"/>
      <c r="W1777" s="2"/>
      <c r="X1777" s="2"/>
      <c r="Y1777" s="2"/>
      <c r="Z1777" s="2"/>
      <c r="AA1777" s="2"/>
      <c r="AB1777" s="2"/>
      <c r="AC1777" s="2"/>
      <c r="AD1777" s="2"/>
      <c r="AE1777" s="2"/>
      <c r="AF1777" s="2"/>
      <c r="AG1777" s="2"/>
      <c r="AH1777" s="2"/>
      <c r="AI1777" s="2"/>
      <c r="AJ1777" s="2"/>
      <c r="AK1777" s="2"/>
      <c r="AL1777" s="2"/>
      <c r="AM1777" s="2"/>
      <c r="AN1777" s="2"/>
      <c r="AO1777" s="2"/>
      <c r="AP1777" s="2"/>
      <c r="AQ1777" s="2"/>
      <c r="AR1777" s="2"/>
      <c r="AS1777" s="2"/>
    </row>
    <row r="1778" spans="1:45" hidden="1" x14ac:dyDescent="0.25">
      <c r="A1778" s="2">
        <v>690</v>
      </c>
      <c r="B1778" s="2">
        <v>510188907</v>
      </c>
      <c r="C1778" s="2">
        <f>VLOOKUP($A1778,[1]products_2021_10_19_12_46_45!$A$3:$S$481,3,FALSE)</f>
        <v>5101889</v>
      </c>
      <c r="D1778" s="2" t="str">
        <f>VLOOKUP($A1778,[1]products_2021_10_19_12_46_45!$A$3:$S$481,4,FALSE)</f>
        <v>Campera Palmaj Negra T:3XL-5XL</v>
      </c>
      <c r="E1778" s="3" t="s">
        <v>57</v>
      </c>
      <c r="F1778" s="4"/>
      <c r="G1778" s="2" t="str">
        <f>VLOOKUP($A1778,[1]products_2021_10_19_12_46_45!$A$3:$S$481,16,FALSE)</f>
        <v>Interior de polar, hombreras._x000D_
Coderas y un bolsillo interior izquierdo._x000D_
Doble forro._x000D_
Refuerzo para golpes.</v>
      </c>
      <c r="H1778" s="2" t="str">
        <f>IFERROR(VLOOKUP($A1778,[1]products_2021_10_19_12_46_45!$A$3:$S$481,17,FALSE),"")</f>
        <v>Abrojos para identificación frontales y en los hombros.</v>
      </c>
      <c r="I1778" s="2" t="str">
        <f>VLOOKUP($A1778,[1]products_2021_10_19_12_46_45!$A$3:$S$481,5,FALSE)</f>
        <v>Indumentaria militar</v>
      </c>
      <c r="J1778" s="2" t="str">
        <f>IFERROR(VLOOKUP($A1778,[1]products_2021_10_19_12_46_45!$A$3:$S$481,6,FALSE),"")</f>
        <v>Camperas Policiales y Seguridad Privada</v>
      </c>
      <c r="K1778" s="2" t="str">
        <f>IFERROR(VLOOKUP($A1778,[1]products_2021_10_19_12_46_45!$A$3:$S$481,7,FALSE),"")</f>
        <v/>
      </c>
      <c r="L1778" s="2" t="str">
        <f>IFERROR(VLOOKUP($A1778,[1]products_2021_10_19_12_46_45!$A$3:$S$481,8,FALSE),"")</f>
        <v/>
      </c>
      <c r="M1778" s="2" t="str">
        <f>IFERROR(VLOOKUP($A1778,[1]products_2021_10_19_12_46_45!$A$3:$S$481,9,FALSE),"")</f>
        <v>Campera, Gabardina Satinada, PSA, Aeroportuaria, Seguridad Privada</v>
      </c>
      <c r="N1778" s="2">
        <f>IFERROR(VLOOKUP(C1778,[2]articulo!$A$1:$D$9000,4,FALSE),"")</f>
        <v>12063.99</v>
      </c>
      <c r="O1778" s="2" t="str">
        <f>VLOOKUP($A1778,[1]products_2021_10_19_12_46_45!$A$3:$S$481,18,FALSE)</f>
        <v>https://rerda.com/3276/campera-palmaj-negra-talle-grande.jpg,https://rerda.com/3277/campera-palmaj-negra-talle-grande.jpg,https://rerda.com/3278/campera-palmaj-negra-talle-grande.jpg,https://rerda.com/3279/campera-palmaj-negra-talle-grande.jpg,https://rerda.com/3281/campera-palmaj-negra-talle-grande.jpg</v>
      </c>
      <c r="P1778" s="2">
        <f>IFERROR(VLOOKUP(B1778,[3]stock!$A$1:$B$9000,2,FALSE),"0")</f>
        <v>17</v>
      </c>
      <c r="Q1778" s="2">
        <f>VLOOKUP($A1778,[1]products_2021_10_19_12_46_45!$A$3:$S$481,11,FALSE)</f>
        <v>5</v>
      </c>
      <c r="R1778" s="2">
        <f>VLOOKUP($A1778,[1]products_2021_10_19_12_46_45!$A$3:$S$481,12,FALSE)</f>
        <v>5</v>
      </c>
      <c r="S1778" s="2">
        <f>VLOOKUP($A1778,[1]products_2021_10_19_12_46_45!$A$3:$S$481,13,FALSE)</f>
        <v>5</v>
      </c>
      <c r="T1778" s="2">
        <f>VLOOKUP($A1778,[1]products_2021_10_19_12_46_45!$A$3:$S$481,14,FALSE)</f>
        <v>0.03</v>
      </c>
      <c r="U1778" s="2"/>
      <c r="V1778" s="2"/>
      <c r="W1778" s="2"/>
      <c r="X1778" s="2"/>
      <c r="Y1778" s="2"/>
      <c r="Z1778" s="2"/>
      <c r="AA1778" s="2"/>
      <c r="AB1778" s="2"/>
      <c r="AC1778" s="2"/>
      <c r="AD1778" s="2"/>
      <c r="AE1778" s="2"/>
      <c r="AF1778" s="2"/>
      <c r="AG1778" s="2"/>
      <c r="AH1778" s="2"/>
      <c r="AI1778" s="2"/>
      <c r="AJ1778" s="2"/>
      <c r="AK1778" s="2"/>
      <c r="AL1778" s="2"/>
      <c r="AM1778" s="2"/>
      <c r="AN1778" s="2"/>
      <c r="AO1778" s="2"/>
      <c r="AP1778" s="2"/>
      <c r="AQ1778" s="2"/>
      <c r="AR1778" s="2"/>
      <c r="AS1778" s="2"/>
    </row>
    <row r="1779" spans="1:45" hidden="1" x14ac:dyDescent="0.25">
      <c r="A1779" s="2">
        <v>690</v>
      </c>
      <c r="B1779" s="2">
        <v>510188908</v>
      </c>
      <c r="C1779" s="2">
        <f>VLOOKUP($A1779,[1]products_2021_10_19_12_46_45!$A$3:$S$481,3,FALSE)</f>
        <v>5101889</v>
      </c>
      <c r="D1779" s="2" t="str">
        <f>VLOOKUP($A1779,[1]products_2021_10_19_12_46_45!$A$3:$S$481,4,FALSE)</f>
        <v>Campera Palmaj Negra T:3XL-5XL</v>
      </c>
      <c r="E1779" s="3" t="s">
        <v>58</v>
      </c>
      <c r="F1779" s="4"/>
      <c r="G1779" s="2" t="str">
        <f>VLOOKUP($A1779,[1]products_2021_10_19_12_46_45!$A$3:$S$481,16,FALSE)</f>
        <v>Interior de polar, hombreras._x000D_
Coderas y un bolsillo interior izquierdo._x000D_
Doble forro._x000D_
Refuerzo para golpes.</v>
      </c>
      <c r="H1779" s="2" t="str">
        <f>IFERROR(VLOOKUP($A1779,[1]products_2021_10_19_12_46_45!$A$3:$S$481,17,FALSE),"")</f>
        <v>Abrojos para identificación frontales y en los hombros.</v>
      </c>
      <c r="I1779" s="2" t="str">
        <f>VLOOKUP($A1779,[1]products_2021_10_19_12_46_45!$A$3:$S$481,5,FALSE)</f>
        <v>Indumentaria militar</v>
      </c>
      <c r="J1779" s="2" t="str">
        <f>IFERROR(VLOOKUP($A1779,[1]products_2021_10_19_12_46_45!$A$3:$S$481,6,FALSE),"")</f>
        <v>Camperas Policiales y Seguridad Privada</v>
      </c>
      <c r="K1779" s="2" t="str">
        <f>IFERROR(VLOOKUP($A1779,[1]products_2021_10_19_12_46_45!$A$3:$S$481,7,FALSE),"")</f>
        <v/>
      </c>
      <c r="L1779" s="2" t="str">
        <f>IFERROR(VLOOKUP($A1779,[1]products_2021_10_19_12_46_45!$A$3:$S$481,8,FALSE),"")</f>
        <v/>
      </c>
      <c r="M1779" s="2" t="str">
        <f>IFERROR(VLOOKUP($A1779,[1]products_2021_10_19_12_46_45!$A$3:$S$481,9,FALSE),"")</f>
        <v>Campera, Gabardina Satinada, PSA, Aeroportuaria, Seguridad Privada</v>
      </c>
      <c r="N1779" s="2">
        <f>IFERROR(VLOOKUP(C1779,[2]articulo!$A$1:$D$9000,4,FALSE),"")</f>
        <v>12063.99</v>
      </c>
      <c r="O1779" s="2" t="str">
        <f>VLOOKUP($A1779,[1]products_2021_10_19_12_46_45!$A$3:$S$481,18,FALSE)</f>
        <v>https://rerda.com/3276/campera-palmaj-negra-talle-grande.jpg,https://rerda.com/3277/campera-palmaj-negra-talle-grande.jpg,https://rerda.com/3278/campera-palmaj-negra-talle-grande.jpg,https://rerda.com/3279/campera-palmaj-negra-talle-grande.jpg,https://rerda.com/3281/campera-palmaj-negra-talle-grande.jpg</v>
      </c>
      <c r="P1779" s="2">
        <f>IFERROR(VLOOKUP(B1779,[3]stock!$A$1:$B$9000,2,FALSE),"0")</f>
        <v>0</v>
      </c>
      <c r="Q1779" s="2">
        <f>VLOOKUP($A1779,[1]products_2021_10_19_12_46_45!$A$3:$S$481,11,FALSE)</f>
        <v>5</v>
      </c>
      <c r="R1779" s="2">
        <f>VLOOKUP($A1779,[1]products_2021_10_19_12_46_45!$A$3:$S$481,12,FALSE)</f>
        <v>5</v>
      </c>
      <c r="S1779" s="2">
        <f>VLOOKUP($A1779,[1]products_2021_10_19_12_46_45!$A$3:$S$481,13,FALSE)</f>
        <v>5</v>
      </c>
      <c r="T1779" s="2">
        <f>VLOOKUP($A1779,[1]products_2021_10_19_12_46_45!$A$3:$S$481,14,FALSE)</f>
        <v>0.03</v>
      </c>
      <c r="U1779" s="2"/>
      <c r="V1779" s="2"/>
      <c r="W1779" s="2"/>
      <c r="X1779" s="2"/>
      <c r="Y1779" s="2"/>
      <c r="Z1779" s="2"/>
      <c r="AA1779" s="2"/>
      <c r="AB1779" s="2"/>
      <c r="AC1779" s="2"/>
      <c r="AD1779" s="2"/>
      <c r="AE1779" s="2"/>
      <c r="AF1779" s="2"/>
      <c r="AG1779" s="2"/>
      <c r="AH1779" s="2"/>
      <c r="AI1779" s="2"/>
      <c r="AJ1779" s="2"/>
      <c r="AK1779" s="2"/>
      <c r="AL1779" s="2"/>
      <c r="AM1779" s="2"/>
      <c r="AN1779" s="2"/>
      <c r="AO1779" s="2"/>
      <c r="AP1779" s="2"/>
      <c r="AQ1779" s="2"/>
      <c r="AR1779" s="2"/>
      <c r="AS1779" s="2"/>
    </row>
    <row r="1780" spans="1:45" hidden="1" x14ac:dyDescent="0.25">
      <c r="A1780" s="2">
        <v>690</v>
      </c>
      <c r="B1780" s="2">
        <v>510188909</v>
      </c>
      <c r="C1780" s="2">
        <f>VLOOKUP($A1780,[1]products_2021_10_19_12_46_45!$A$3:$S$481,3,FALSE)</f>
        <v>5101889</v>
      </c>
      <c r="D1780" s="2" t="str">
        <f>VLOOKUP($A1780,[1]products_2021_10_19_12_46_45!$A$3:$S$481,4,FALSE)</f>
        <v>Campera Palmaj Negra T:3XL-5XL</v>
      </c>
      <c r="E1780" s="3" t="s">
        <v>59</v>
      </c>
      <c r="F1780" s="4"/>
      <c r="G1780" s="2" t="str">
        <f>VLOOKUP($A1780,[1]products_2021_10_19_12_46_45!$A$3:$S$481,16,FALSE)</f>
        <v>Interior de polar, hombreras._x000D_
Coderas y un bolsillo interior izquierdo._x000D_
Doble forro._x000D_
Refuerzo para golpes.</v>
      </c>
      <c r="H1780" s="2" t="str">
        <f>IFERROR(VLOOKUP($A1780,[1]products_2021_10_19_12_46_45!$A$3:$S$481,17,FALSE),"")</f>
        <v>Abrojos para identificación frontales y en los hombros.</v>
      </c>
      <c r="I1780" s="2" t="str">
        <f>VLOOKUP($A1780,[1]products_2021_10_19_12_46_45!$A$3:$S$481,5,FALSE)</f>
        <v>Indumentaria militar</v>
      </c>
      <c r="J1780" s="2" t="str">
        <f>IFERROR(VLOOKUP($A1780,[1]products_2021_10_19_12_46_45!$A$3:$S$481,6,FALSE),"")</f>
        <v>Camperas Policiales y Seguridad Privada</v>
      </c>
      <c r="K1780" s="2" t="str">
        <f>IFERROR(VLOOKUP($A1780,[1]products_2021_10_19_12_46_45!$A$3:$S$481,7,FALSE),"")</f>
        <v/>
      </c>
      <c r="L1780" s="2" t="str">
        <f>IFERROR(VLOOKUP($A1780,[1]products_2021_10_19_12_46_45!$A$3:$S$481,8,FALSE),"")</f>
        <v/>
      </c>
      <c r="M1780" s="2" t="str">
        <f>IFERROR(VLOOKUP($A1780,[1]products_2021_10_19_12_46_45!$A$3:$S$481,9,FALSE),"")</f>
        <v>Campera, Gabardina Satinada, PSA, Aeroportuaria, Seguridad Privada</v>
      </c>
      <c r="N1780" s="2">
        <f>IFERROR(VLOOKUP(C1780,[2]articulo!$A$1:$D$9000,4,FALSE),"")</f>
        <v>12063.99</v>
      </c>
      <c r="O1780" s="2" t="str">
        <f>VLOOKUP($A1780,[1]products_2021_10_19_12_46_45!$A$3:$S$481,18,FALSE)</f>
        <v>https://rerda.com/3276/campera-palmaj-negra-talle-grande.jpg,https://rerda.com/3277/campera-palmaj-negra-talle-grande.jpg,https://rerda.com/3278/campera-palmaj-negra-talle-grande.jpg,https://rerda.com/3279/campera-palmaj-negra-talle-grande.jpg,https://rerda.com/3281/campera-palmaj-negra-talle-grande.jpg</v>
      </c>
      <c r="P1780" s="2">
        <f>IFERROR(VLOOKUP(B1780,[3]stock!$A$1:$B$9000,2,FALSE),"0")</f>
        <v>0</v>
      </c>
      <c r="Q1780" s="2">
        <f>VLOOKUP($A1780,[1]products_2021_10_19_12_46_45!$A$3:$S$481,11,FALSE)</f>
        <v>5</v>
      </c>
      <c r="R1780" s="2">
        <f>VLOOKUP($A1780,[1]products_2021_10_19_12_46_45!$A$3:$S$481,12,FALSE)</f>
        <v>5</v>
      </c>
      <c r="S1780" s="2">
        <f>VLOOKUP($A1780,[1]products_2021_10_19_12_46_45!$A$3:$S$481,13,FALSE)</f>
        <v>5</v>
      </c>
      <c r="T1780" s="2">
        <f>VLOOKUP($A1780,[1]products_2021_10_19_12_46_45!$A$3:$S$481,14,FALSE)</f>
        <v>0.03</v>
      </c>
      <c r="U1780" s="2"/>
      <c r="V1780" s="2"/>
      <c r="W1780" s="2"/>
      <c r="X1780" s="2"/>
      <c r="Y1780" s="2"/>
      <c r="Z1780" s="2"/>
      <c r="AA1780" s="2"/>
      <c r="AB1780" s="2"/>
      <c r="AC1780" s="2"/>
      <c r="AD1780" s="2"/>
      <c r="AE1780" s="2"/>
      <c r="AF1780" s="2"/>
      <c r="AG1780" s="2"/>
      <c r="AH1780" s="2"/>
      <c r="AI1780" s="2"/>
      <c r="AJ1780" s="2"/>
      <c r="AK1780" s="2"/>
      <c r="AL1780" s="2"/>
      <c r="AM1780" s="2"/>
      <c r="AN1780" s="2"/>
      <c r="AO1780" s="2"/>
      <c r="AP1780" s="2"/>
      <c r="AQ1780" s="2"/>
      <c r="AR1780" s="2"/>
      <c r="AS1780" s="2"/>
    </row>
    <row r="1781" spans="1:45" hidden="1" x14ac:dyDescent="0.25">
      <c r="A1781" s="2">
        <v>27</v>
      </c>
      <c r="B1781" s="2">
        <v>510190000</v>
      </c>
      <c r="C1781" s="2">
        <f>VLOOKUP($A1781,[1]products_2021_10_19_12_46_45!$A$3:$S$481,3,FALSE)</f>
        <v>5101900</v>
      </c>
      <c r="D1781" s="2" t="str">
        <f>VLOOKUP($A1781,[1]products_2021_10_19_12_46_45!$A$3:$S$481,4,FALSE)</f>
        <v>Campera rompeviento Negra T:2XS-2XL</v>
      </c>
      <c r="E1781" s="3" t="s">
        <v>45</v>
      </c>
      <c r="F1781" s="4"/>
      <c r="G1781" s="2" t="str">
        <f>VLOOKUP($A1781,[1]products_2021_10_19_12_46_45!$A$3:$S$481,16,FALSE)</f>
        <v>&lt;p&gt;Cuello desmontable con peluche. Capucha interna desmontable. Compuesta en tracker, interior de tela red.&lt;/p&gt;</v>
      </c>
      <c r="H1781" s="2" t="str">
        <f>IFERROR(VLOOKUP($A1781,[1]products_2021_10_19_12_46_45!$A$3:$S$481,17,FALSE),"")</f>
        <v>&lt;p&gt;Carteles internos y externos con leyenda de POLICIA.&lt;/p&gt;</v>
      </c>
      <c r="I1781" s="2" t="str">
        <f>VLOOKUP($A1781,[1]products_2021_10_19_12_46_45!$A$3:$S$481,5,FALSE)</f>
        <v>Indumentaria militar</v>
      </c>
      <c r="J1781" s="2" t="str">
        <f>IFERROR(VLOOKUP($A1781,[1]products_2021_10_19_12_46_45!$A$3:$S$481,6,FALSE),"")</f>
        <v>Camperas Policiales y Seguridad Privada</v>
      </c>
      <c r="K1781" s="2" t="str">
        <f>IFERROR(VLOOKUP($A1781,[1]products_2021_10_19_12_46_45!$A$3:$S$481,7,FALSE),"")</f>
        <v/>
      </c>
      <c r="L1781" s="2" t="str">
        <f>IFERROR(VLOOKUP($A1781,[1]products_2021_10_19_12_46_45!$A$3:$S$481,8,FALSE),"")</f>
        <v/>
      </c>
      <c r="M1781" s="2" t="str">
        <f>IFERROR(VLOOKUP($A1781,[1]products_2021_10_19_12_46_45!$A$3:$S$481,9,FALSE),"")</f>
        <v>Campera, Policía, Investigación, Seguridad Privada, Rompeviento</v>
      </c>
      <c r="N1781" s="2">
        <f>IFERROR(VLOOKUP(C1781,[2]articulo!$A$1:$D$9000,4,FALSE),"")</f>
        <v>4679.99</v>
      </c>
      <c r="O1781" s="2" t="str">
        <f>VLOOKUP($A1781,[1]products_2021_10_19_12_46_45!$A$3:$S$481,18,FALSE)</f>
        <v>https://rerda.com/6571/campera-rompeviento-negra-t2xs-2xl.jpg,https://rerda.com/6572/campera-rompeviento-negra-t2xs-2xl.jpg,https://rerda.com/6573/campera-rompeviento-negra-t2xs-2xl.jpg,https://rerda.com/6574/campera-rompeviento-negra-t2xs-2xl.jpg</v>
      </c>
      <c r="P1781" s="2">
        <f>IFERROR(VLOOKUP(B1781,[3]stock!$A$1:$B$9000,2,FALSE),"0")</f>
        <v>0</v>
      </c>
      <c r="Q1781" s="2">
        <f>VLOOKUP($A1781,[1]products_2021_10_19_12_46_45!$A$3:$S$481,11,FALSE)</f>
        <v>5</v>
      </c>
      <c r="R1781" s="2">
        <f>VLOOKUP($A1781,[1]products_2021_10_19_12_46_45!$A$3:$S$481,12,FALSE)</f>
        <v>5</v>
      </c>
      <c r="S1781" s="2">
        <f>VLOOKUP($A1781,[1]products_2021_10_19_12_46_45!$A$3:$S$481,13,FALSE)</f>
        <v>5</v>
      </c>
      <c r="T1781" s="2">
        <f>VLOOKUP($A1781,[1]products_2021_10_19_12_46_45!$A$3:$S$481,14,FALSE)</f>
        <v>0.03</v>
      </c>
      <c r="U1781" s="2"/>
      <c r="V1781" s="2"/>
      <c r="W1781" s="2"/>
      <c r="X1781" s="2"/>
      <c r="Y1781" s="2"/>
      <c r="Z1781" s="2"/>
      <c r="AA1781" s="2"/>
      <c r="AB1781" s="2"/>
      <c r="AC1781" s="2"/>
      <c r="AD1781" s="2"/>
      <c r="AE1781" s="2"/>
      <c r="AF1781" s="2"/>
      <c r="AG1781" s="2"/>
      <c r="AH1781" s="2"/>
      <c r="AI1781" s="2"/>
      <c r="AJ1781" s="2"/>
      <c r="AK1781" s="2"/>
      <c r="AL1781" s="2"/>
      <c r="AM1781" s="2"/>
      <c r="AN1781" s="2"/>
      <c r="AO1781" s="2"/>
      <c r="AP1781" s="2"/>
      <c r="AQ1781" s="2"/>
      <c r="AR1781" s="2"/>
      <c r="AS1781" s="2"/>
    </row>
    <row r="1782" spans="1:45" hidden="1" x14ac:dyDescent="0.25">
      <c r="A1782" s="2">
        <v>27</v>
      </c>
      <c r="B1782" s="2">
        <v>510190001</v>
      </c>
      <c r="C1782" s="2">
        <f>VLOOKUP($A1782,[1]products_2021_10_19_12_46_45!$A$3:$S$481,3,FALSE)</f>
        <v>5101900</v>
      </c>
      <c r="D1782" s="2" t="str">
        <f>VLOOKUP($A1782,[1]products_2021_10_19_12_46_45!$A$3:$S$481,4,FALSE)</f>
        <v>Campera rompeviento Negra T:2XS-2XL</v>
      </c>
      <c r="E1782" s="3" t="s">
        <v>46</v>
      </c>
      <c r="F1782" s="4"/>
      <c r="G1782" s="2" t="str">
        <f>VLOOKUP($A1782,[1]products_2021_10_19_12_46_45!$A$3:$S$481,16,FALSE)</f>
        <v>&lt;p&gt;Cuello desmontable con peluche. Capucha interna desmontable. Compuesta en tracker, interior de tela red.&lt;/p&gt;</v>
      </c>
      <c r="H1782" s="2" t="str">
        <f>IFERROR(VLOOKUP($A1782,[1]products_2021_10_19_12_46_45!$A$3:$S$481,17,FALSE),"")</f>
        <v>&lt;p&gt;Carteles internos y externos con leyenda de POLICIA.&lt;/p&gt;</v>
      </c>
      <c r="I1782" s="2" t="str">
        <f>VLOOKUP($A1782,[1]products_2021_10_19_12_46_45!$A$3:$S$481,5,FALSE)</f>
        <v>Indumentaria militar</v>
      </c>
      <c r="J1782" s="2" t="str">
        <f>IFERROR(VLOOKUP($A1782,[1]products_2021_10_19_12_46_45!$A$3:$S$481,6,FALSE),"")</f>
        <v>Camperas Policiales y Seguridad Privada</v>
      </c>
      <c r="K1782" s="2" t="str">
        <f>IFERROR(VLOOKUP($A1782,[1]products_2021_10_19_12_46_45!$A$3:$S$481,7,FALSE),"")</f>
        <v/>
      </c>
      <c r="L1782" s="2" t="str">
        <f>IFERROR(VLOOKUP($A1782,[1]products_2021_10_19_12_46_45!$A$3:$S$481,8,FALSE),"")</f>
        <v/>
      </c>
      <c r="M1782" s="2" t="str">
        <f>IFERROR(VLOOKUP($A1782,[1]products_2021_10_19_12_46_45!$A$3:$S$481,9,FALSE),"")</f>
        <v>Campera, Policía, Investigación, Seguridad Privada, Rompeviento</v>
      </c>
      <c r="N1782" s="2">
        <f>IFERROR(VLOOKUP(C1782,[2]articulo!$A$1:$D$9000,4,FALSE),"")</f>
        <v>4679.99</v>
      </c>
      <c r="O1782" s="2" t="str">
        <f>VLOOKUP($A1782,[1]products_2021_10_19_12_46_45!$A$3:$S$481,18,FALSE)</f>
        <v>https://rerda.com/6571/campera-rompeviento-negra-t2xs-2xl.jpg,https://rerda.com/6572/campera-rompeviento-negra-t2xs-2xl.jpg,https://rerda.com/6573/campera-rompeviento-negra-t2xs-2xl.jpg,https://rerda.com/6574/campera-rompeviento-negra-t2xs-2xl.jpg</v>
      </c>
      <c r="P1782" s="2">
        <f>IFERROR(VLOOKUP(B1782,[3]stock!$A$1:$B$9000,2,FALSE),"0")</f>
        <v>6</v>
      </c>
      <c r="Q1782" s="2">
        <f>VLOOKUP($A1782,[1]products_2021_10_19_12_46_45!$A$3:$S$481,11,FALSE)</f>
        <v>5</v>
      </c>
      <c r="R1782" s="2">
        <f>VLOOKUP($A1782,[1]products_2021_10_19_12_46_45!$A$3:$S$481,12,FALSE)</f>
        <v>5</v>
      </c>
      <c r="S1782" s="2">
        <f>VLOOKUP($A1782,[1]products_2021_10_19_12_46_45!$A$3:$S$481,13,FALSE)</f>
        <v>5</v>
      </c>
      <c r="T1782" s="2">
        <f>VLOOKUP($A1782,[1]products_2021_10_19_12_46_45!$A$3:$S$481,14,FALSE)</f>
        <v>0.03</v>
      </c>
      <c r="U1782" s="2"/>
      <c r="V1782" s="2"/>
      <c r="W1782" s="2"/>
      <c r="X1782" s="2"/>
      <c r="Y1782" s="2"/>
      <c r="Z1782" s="2"/>
      <c r="AA1782" s="2"/>
      <c r="AB1782" s="2"/>
      <c r="AC1782" s="2"/>
      <c r="AD1782" s="2"/>
      <c r="AE1782" s="2"/>
      <c r="AF1782" s="2"/>
      <c r="AG1782" s="2"/>
      <c r="AH1782" s="2"/>
      <c r="AI1782" s="2"/>
      <c r="AJ1782" s="2"/>
      <c r="AK1782" s="2"/>
      <c r="AL1782" s="2"/>
      <c r="AM1782" s="2"/>
      <c r="AN1782" s="2"/>
      <c r="AO1782" s="2"/>
      <c r="AP1782" s="2"/>
      <c r="AQ1782" s="2"/>
      <c r="AR1782" s="2"/>
      <c r="AS1782" s="2"/>
    </row>
    <row r="1783" spans="1:45" hidden="1" x14ac:dyDescent="0.25">
      <c r="A1783" s="2">
        <v>27</v>
      </c>
      <c r="B1783" s="2">
        <v>510190002</v>
      </c>
      <c r="C1783" s="2">
        <f>VLOOKUP($A1783,[1]products_2021_10_19_12_46_45!$A$3:$S$481,3,FALSE)</f>
        <v>5101900</v>
      </c>
      <c r="D1783" s="2" t="str">
        <f>VLOOKUP($A1783,[1]products_2021_10_19_12_46_45!$A$3:$S$481,4,FALSE)</f>
        <v>Campera rompeviento Negra T:2XS-2XL</v>
      </c>
      <c r="E1783" s="3" t="s">
        <v>47</v>
      </c>
      <c r="F1783" s="4"/>
      <c r="G1783" s="2" t="str">
        <f>VLOOKUP($A1783,[1]products_2021_10_19_12_46_45!$A$3:$S$481,16,FALSE)</f>
        <v>&lt;p&gt;Cuello desmontable con peluche. Capucha interna desmontable. Compuesta en tracker, interior de tela red.&lt;/p&gt;</v>
      </c>
      <c r="H1783" s="2" t="str">
        <f>IFERROR(VLOOKUP($A1783,[1]products_2021_10_19_12_46_45!$A$3:$S$481,17,FALSE),"")</f>
        <v>&lt;p&gt;Carteles internos y externos con leyenda de POLICIA.&lt;/p&gt;</v>
      </c>
      <c r="I1783" s="2" t="str">
        <f>VLOOKUP($A1783,[1]products_2021_10_19_12_46_45!$A$3:$S$481,5,FALSE)</f>
        <v>Indumentaria militar</v>
      </c>
      <c r="J1783" s="2" t="str">
        <f>IFERROR(VLOOKUP($A1783,[1]products_2021_10_19_12_46_45!$A$3:$S$481,6,FALSE),"")</f>
        <v>Camperas Policiales y Seguridad Privada</v>
      </c>
      <c r="K1783" s="2" t="str">
        <f>IFERROR(VLOOKUP($A1783,[1]products_2021_10_19_12_46_45!$A$3:$S$481,7,FALSE),"")</f>
        <v/>
      </c>
      <c r="L1783" s="2" t="str">
        <f>IFERROR(VLOOKUP($A1783,[1]products_2021_10_19_12_46_45!$A$3:$S$481,8,FALSE),"")</f>
        <v/>
      </c>
      <c r="M1783" s="2" t="str">
        <f>IFERROR(VLOOKUP($A1783,[1]products_2021_10_19_12_46_45!$A$3:$S$481,9,FALSE),"")</f>
        <v>Campera, Policía, Investigación, Seguridad Privada, Rompeviento</v>
      </c>
      <c r="N1783" s="2">
        <f>IFERROR(VLOOKUP(C1783,[2]articulo!$A$1:$D$9000,4,FALSE),"")</f>
        <v>4679.99</v>
      </c>
      <c r="O1783" s="2" t="str">
        <f>VLOOKUP($A1783,[1]products_2021_10_19_12_46_45!$A$3:$S$481,18,FALSE)</f>
        <v>https://rerda.com/6571/campera-rompeviento-negra-t2xs-2xl.jpg,https://rerda.com/6572/campera-rompeviento-negra-t2xs-2xl.jpg,https://rerda.com/6573/campera-rompeviento-negra-t2xs-2xl.jpg,https://rerda.com/6574/campera-rompeviento-negra-t2xs-2xl.jpg</v>
      </c>
      <c r="P1783" s="2">
        <f>IFERROR(VLOOKUP(B1783,[3]stock!$A$1:$B$9000,2,FALSE),"0")</f>
        <v>30</v>
      </c>
      <c r="Q1783" s="2">
        <f>VLOOKUP($A1783,[1]products_2021_10_19_12_46_45!$A$3:$S$481,11,FALSE)</f>
        <v>5</v>
      </c>
      <c r="R1783" s="2">
        <f>VLOOKUP($A1783,[1]products_2021_10_19_12_46_45!$A$3:$S$481,12,FALSE)</f>
        <v>5</v>
      </c>
      <c r="S1783" s="2">
        <f>VLOOKUP($A1783,[1]products_2021_10_19_12_46_45!$A$3:$S$481,13,FALSE)</f>
        <v>5</v>
      </c>
      <c r="T1783" s="2">
        <f>VLOOKUP($A1783,[1]products_2021_10_19_12_46_45!$A$3:$S$481,14,FALSE)</f>
        <v>0.03</v>
      </c>
      <c r="U1783" s="2"/>
      <c r="V1783" s="2"/>
      <c r="W1783" s="2"/>
      <c r="X1783" s="2"/>
      <c r="Y1783" s="2"/>
      <c r="Z1783" s="2"/>
      <c r="AA1783" s="2"/>
      <c r="AB1783" s="2"/>
      <c r="AC1783" s="2"/>
      <c r="AD1783" s="2"/>
      <c r="AE1783" s="2"/>
      <c r="AF1783" s="2"/>
      <c r="AG1783" s="2"/>
      <c r="AH1783" s="2"/>
      <c r="AI1783" s="2"/>
      <c r="AJ1783" s="2"/>
      <c r="AK1783" s="2"/>
      <c r="AL1783" s="2"/>
      <c r="AM1783" s="2"/>
      <c r="AN1783" s="2"/>
      <c r="AO1783" s="2"/>
      <c r="AP1783" s="2"/>
      <c r="AQ1783" s="2"/>
      <c r="AR1783" s="2"/>
      <c r="AS1783" s="2"/>
    </row>
    <row r="1784" spans="1:45" hidden="1" x14ac:dyDescent="0.25">
      <c r="A1784" s="2">
        <v>27</v>
      </c>
      <c r="B1784" s="2">
        <v>510190003</v>
      </c>
      <c r="C1784" s="2">
        <f>VLOOKUP($A1784,[1]products_2021_10_19_12_46_45!$A$3:$S$481,3,FALSE)</f>
        <v>5101900</v>
      </c>
      <c r="D1784" s="2" t="str">
        <f>VLOOKUP($A1784,[1]products_2021_10_19_12_46_45!$A$3:$S$481,4,FALSE)</f>
        <v>Campera rompeviento Negra T:2XS-2XL</v>
      </c>
      <c r="E1784" s="3" t="s">
        <v>48</v>
      </c>
      <c r="F1784" s="4"/>
      <c r="G1784" s="2" t="str">
        <f>VLOOKUP($A1784,[1]products_2021_10_19_12_46_45!$A$3:$S$481,16,FALSE)</f>
        <v>&lt;p&gt;Cuello desmontable con peluche. Capucha interna desmontable. Compuesta en tracker, interior de tela red.&lt;/p&gt;</v>
      </c>
      <c r="H1784" s="2" t="str">
        <f>IFERROR(VLOOKUP($A1784,[1]products_2021_10_19_12_46_45!$A$3:$S$481,17,FALSE),"")</f>
        <v>&lt;p&gt;Carteles internos y externos con leyenda de POLICIA.&lt;/p&gt;</v>
      </c>
      <c r="I1784" s="2" t="str">
        <f>VLOOKUP($A1784,[1]products_2021_10_19_12_46_45!$A$3:$S$481,5,FALSE)</f>
        <v>Indumentaria militar</v>
      </c>
      <c r="J1784" s="2" t="str">
        <f>IFERROR(VLOOKUP($A1784,[1]products_2021_10_19_12_46_45!$A$3:$S$481,6,FALSE),"")</f>
        <v>Camperas Policiales y Seguridad Privada</v>
      </c>
      <c r="K1784" s="2" t="str">
        <f>IFERROR(VLOOKUP($A1784,[1]products_2021_10_19_12_46_45!$A$3:$S$481,7,FALSE),"")</f>
        <v/>
      </c>
      <c r="L1784" s="2" t="str">
        <f>IFERROR(VLOOKUP($A1784,[1]products_2021_10_19_12_46_45!$A$3:$S$481,8,FALSE),"")</f>
        <v/>
      </c>
      <c r="M1784" s="2" t="str">
        <f>IFERROR(VLOOKUP($A1784,[1]products_2021_10_19_12_46_45!$A$3:$S$481,9,FALSE),"")</f>
        <v>Campera, Policía, Investigación, Seguridad Privada, Rompeviento</v>
      </c>
      <c r="N1784" s="2">
        <f>IFERROR(VLOOKUP(C1784,[2]articulo!$A$1:$D$9000,4,FALSE),"")</f>
        <v>4679.99</v>
      </c>
      <c r="O1784" s="2" t="str">
        <f>VLOOKUP($A1784,[1]products_2021_10_19_12_46_45!$A$3:$S$481,18,FALSE)</f>
        <v>https://rerda.com/6571/campera-rompeviento-negra-t2xs-2xl.jpg,https://rerda.com/6572/campera-rompeviento-negra-t2xs-2xl.jpg,https://rerda.com/6573/campera-rompeviento-negra-t2xs-2xl.jpg,https://rerda.com/6574/campera-rompeviento-negra-t2xs-2xl.jpg</v>
      </c>
      <c r="P1784" s="2">
        <f>IFERROR(VLOOKUP(B1784,[3]stock!$A$1:$B$9000,2,FALSE),"0")</f>
        <v>30</v>
      </c>
      <c r="Q1784" s="2">
        <f>VLOOKUP($A1784,[1]products_2021_10_19_12_46_45!$A$3:$S$481,11,FALSE)</f>
        <v>5</v>
      </c>
      <c r="R1784" s="2">
        <f>VLOOKUP($A1784,[1]products_2021_10_19_12_46_45!$A$3:$S$481,12,FALSE)</f>
        <v>5</v>
      </c>
      <c r="S1784" s="2">
        <f>VLOOKUP($A1784,[1]products_2021_10_19_12_46_45!$A$3:$S$481,13,FALSE)</f>
        <v>5</v>
      </c>
      <c r="T1784" s="2">
        <f>VLOOKUP($A1784,[1]products_2021_10_19_12_46_45!$A$3:$S$481,14,FALSE)</f>
        <v>0.03</v>
      </c>
      <c r="U1784" s="2"/>
      <c r="V1784" s="2"/>
      <c r="W1784" s="2"/>
      <c r="X1784" s="2"/>
      <c r="Y1784" s="2"/>
      <c r="Z1784" s="2"/>
      <c r="AA1784" s="2"/>
      <c r="AB1784" s="2"/>
      <c r="AC1784" s="2"/>
      <c r="AD1784" s="2"/>
      <c r="AE1784" s="2"/>
      <c r="AF1784" s="2"/>
      <c r="AG1784" s="2"/>
      <c r="AH1784" s="2"/>
      <c r="AI1784" s="2"/>
      <c r="AJ1784" s="2"/>
      <c r="AK1784" s="2"/>
      <c r="AL1784" s="2"/>
      <c r="AM1784" s="2"/>
      <c r="AN1784" s="2"/>
      <c r="AO1784" s="2"/>
      <c r="AP1784" s="2"/>
      <c r="AQ1784" s="2"/>
      <c r="AR1784" s="2"/>
      <c r="AS1784" s="2"/>
    </row>
    <row r="1785" spans="1:45" hidden="1" x14ac:dyDescent="0.25">
      <c r="A1785" s="2">
        <v>27</v>
      </c>
      <c r="B1785" s="2">
        <v>510190004</v>
      </c>
      <c r="C1785" s="2">
        <f>VLOOKUP($A1785,[1]products_2021_10_19_12_46_45!$A$3:$S$481,3,FALSE)</f>
        <v>5101900</v>
      </c>
      <c r="D1785" s="2" t="str">
        <f>VLOOKUP($A1785,[1]products_2021_10_19_12_46_45!$A$3:$S$481,4,FALSE)</f>
        <v>Campera rompeviento Negra T:2XS-2XL</v>
      </c>
      <c r="E1785" s="3" t="s">
        <v>49</v>
      </c>
      <c r="F1785" s="4"/>
      <c r="G1785" s="2" t="str">
        <f>VLOOKUP($A1785,[1]products_2021_10_19_12_46_45!$A$3:$S$481,16,FALSE)</f>
        <v>&lt;p&gt;Cuello desmontable con peluche. Capucha interna desmontable. Compuesta en tracker, interior de tela red.&lt;/p&gt;</v>
      </c>
      <c r="H1785" s="2" t="str">
        <f>IFERROR(VLOOKUP($A1785,[1]products_2021_10_19_12_46_45!$A$3:$S$481,17,FALSE),"")</f>
        <v>&lt;p&gt;Carteles internos y externos con leyenda de POLICIA.&lt;/p&gt;</v>
      </c>
      <c r="I1785" s="2" t="str">
        <f>VLOOKUP($A1785,[1]products_2021_10_19_12_46_45!$A$3:$S$481,5,FALSE)</f>
        <v>Indumentaria militar</v>
      </c>
      <c r="J1785" s="2" t="str">
        <f>IFERROR(VLOOKUP($A1785,[1]products_2021_10_19_12_46_45!$A$3:$S$481,6,FALSE),"")</f>
        <v>Camperas Policiales y Seguridad Privada</v>
      </c>
      <c r="K1785" s="2" t="str">
        <f>IFERROR(VLOOKUP($A1785,[1]products_2021_10_19_12_46_45!$A$3:$S$481,7,FALSE),"")</f>
        <v/>
      </c>
      <c r="L1785" s="2" t="str">
        <f>IFERROR(VLOOKUP($A1785,[1]products_2021_10_19_12_46_45!$A$3:$S$481,8,FALSE),"")</f>
        <v/>
      </c>
      <c r="M1785" s="2" t="str">
        <f>IFERROR(VLOOKUP($A1785,[1]products_2021_10_19_12_46_45!$A$3:$S$481,9,FALSE),"")</f>
        <v>Campera, Policía, Investigación, Seguridad Privada, Rompeviento</v>
      </c>
      <c r="N1785" s="2">
        <f>IFERROR(VLOOKUP(C1785,[2]articulo!$A$1:$D$9000,4,FALSE),"")</f>
        <v>4679.99</v>
      </c>
      <c r="O1785" s="2" t="str">
        <f>VLOOKUP($A1785,[1]products_2021_10_19_12_46_45!$A$3:$S$481,18,FALSE)</f>
        <v>https://rerda.com/6571/campera-rompeviento-negra-t2xs-2xl.jpg,https://rerda.com/6572/campera-rompeviento-negra-t2xs-2xl.jpg,https://rerda.com/6573/campera-rompeviento-negra-t2xs-2xl.jpg,https://rerda.com/6574/campera-rompeviento-negra-t2xs-2xl.jpg</v>
      </c>
      <c r="P1785" s="2">
        <f>IFERROR(VLOOKUP(B1785,[3]stock!$A$1:$B$9000,2,FALSE),"0")</f>
        <v>18</v>
      </c>
      <c r="Q1785" s="2">
        <f>VLOOKUP($A1785,[1]products_2021_10_19_12_46_45!$A$3:$S$481,11,FALSE)</f>
        <v>5</v>
      </c>
      <c r="R1785" s="2">
        <f>VLOOKUP($A1785,[1]products_2021_10_19_12_46_45!$A$3:$S$481,12,FALSE)</f>
        <v>5</v>
      </c>
      <c r="S1785" s="2">
        <f>VLOOKUP($A1785,[1]products_2021_10_19_12_46_45!$A$3:$S$481,13,FALSE)</f>
        <v>5</v>
      </c>
      <c r="T1785" s="2">
        <f>VLOOKUP($A1785,[1]products_2021_10_19_12_46_45!$A$3:$S$481,14,FALSE)</f>
        <v>0.03</v>
      </c>
      <c r="U1785" s="2"/>
      <c r="V1785" s="2"/>
      <c r="W1785" s="2"/>
      <c r="X1785" s="2"/>
      <c r="Y1785" s="2"/>
      <c r="Z1785" s="2"/>
      <c r="AA1785" s="2"/>
      <c r="AB1785" s="2"/>
      <c r="AC1785" s="2"/>
      <c r="AD1785" s="2"/>
      <c r="AE1785" s="2"/>
      <c r="AF1785" s="2"/>
      <c r="AG1785" s="2"/>
      <c r="AH1785" s="2"/>
      <c r="AI1785" s="2"/>
      <c r="AJ1785" s="2"/>
      <c r="AK1785" s="2"/>
      <c r="AL1785" s="2"/>
      <c r="AM1785" s="2"/>
      <c r="AN1785" s="2"/>
      <c r="AO1785" s="2"/>
      <c r="AP1785" s="2"/>
      <c r="AQ1785" s="2"/>
      <c r="AR1785" s="2"/>
      <c r="AS1785" s="2"/>
    </row>
    <row r="1786" spans="1:45" hidden="1" x14ac:dyDescent="0.25">
      <c r="A1786" s="2">
        <v>27</v>
      </c>
      <c r="B1786" s="2">
        <v>510190005</v>
      </c>
      <c r="C1786" s="2">
        <f>VLOOKUP($A1786,[1]products_2021_10_19_12_46_45!$A$3:$S$481,3,FALSE)</f>
        <v>5101900</v>
      </c>
      <c r="D1786" s="2" t="str">
        <f>VLOOKUP($A1786,[1]products_2021_10_19_12_46_45!$A$3:$S$481,4,FALSE)</f>
        <v>Campera rompeviento Negra T:2XS-2XL</v>
      </c>
      <c r="E1786" s="3" t="s">
        <v>50</v>
      </c>
      <c r="F1786" s="4"/>
      <c r="G1786" s="2" t="str">
        <f>VLOOKUP($A1786,[1]products_2021_10_19_12_46_45!$A$3:$S$481,16,FALSE)</f>
        <v>&lt;p&gt;Cuello desmontable con peluche. Capucha interna desmontable. Compuesta en tracker, interior de tela red.&lt;/p&gt;</v>
      </c>
      <c r="H1786" s="2" t="str">
        <f>IFERROR(VLOOKUP($A1786,[1]products_2021_10_19_12_46_45!$A$3:$S$481,17,FALSE),"")</f>
        <v>&lt;p&gt;Carteles internos y externos con leyenda de POLICIA.&lt;/p&gt;</v>
      </c>
      <c r="I1786" s="2" t="str">
        <f>VLOOKUP($A1786,[1]products_2021_10_19_12_46_45!$A$3:$S$481,5,FALSE)</f>
        <v>Indumentaria militar</v>
      </c>
      <c r="J1786" s="2" t="str">
        <f>IFERROR(VLOOKUP($A1786,[1]products_2021_10_19_12_46_45!$A$3:$S$481,6,FALSE),"")</f>
        <v>Camperas Policiales y Seguridad Privada</v>
      </c>
      <c r="K1786" s="2" t="str">
        <f>IFERROR(VLOOKUP($A1786,[1]products_2021_10_19_12_46_45!$A$3:$S$481,7,FALSE),"")</f>
        <v/>
      </c>
      <c r="L1786" s="2" t="str">
        <f>IFERROR(VLOOKUP($A1786,[1]products_2021_10_19_12_46_45!$A$3:$S$481,8,FALSE),"")</f>
        <v/>
      </c>
      <c r="M1786" s="2" t="str">
        <f>IFERROR(VLOOKUP($A1786,[1]products_2021_10_19_12_46_45!$A$3:$S$481,9,FALSE),"")</f>
        <v>Campera, Policía, Investigación, Seguridad Privada, Rompeviento</v>
      </c>
      <c r="N1786" s="2">
        <f>IFERROR(VLOOKUP(C1786,[2]articulo!$A$1:$D$9000,4,FALSE),"")</f>
        <v>4679.99</v>
      </c>
      <c r="O1786" s="2" t="str">
        <f>VLOOKUP($A1786,[1]products_2021_10_19_12_46_45!$A$3:$S$481,18,FALSE)</f>
        <v>https://rerda.com/6571/campera-rompeviento-negra-t2xs-2xl.jpg,https://rerda.com/6572/campera-rompeviento-negra-t2xs-2xl.jpg,https://rerda.com/6573/campera-rompeviento-negra-t2xs-2xl.jpg,https://rerda.com/6574/campera-rompeviento-negra-t2xs-2xl.jpg</v>
      </c>
      <c r="P1786" s="2">
        <f>IFERROR(VLOOKUP(B1786,[3]stock!$A$1:$B$9000,2,FALSE),"0")</f>
        <v>37</v>
      </c>
      <c r="Q1786" s="2">
        <f>VLOOKUP($A1786,[1]products_2021_10_19_12_46_45!$A$3:$S$481,11,FALSE)</f>
        <v>5</v>
      </c>
      <c r="R1786" s="2">
        <f>VLOOKUP($A1786,[1]products_2021_10_19_12_46_45!$A$3:$S$481,12,FALSE)</f>
        <v>5</v>
      </c>
      <c r="S1786" s="2">
        <f>VLOOKUP($A1786,[1]products_2021_10_19_12_46_45!$A$3:$S$481,13,FALSE)</f>
        <v>5</v>
      </c>
      <c r="T1786" s="2">
        <f>VLOOKUP($A1786,[1]products_2021_10_19_12_46_45!$A$3:$S$481,14,FALSE)</f>
        <v>0.03</v>
      </c>
      <c r="U1786" s="2"/>
      <c r="V1786" s="2"/>
      <c r="W1786" s="2"/>
      <c r="X1786" s="2"/>
      <c r="Y1786" s="2"/>
      <c r="Z1786" s="2"/>
      <c r="AA1786" s="2"/>
      <c r="AB1786" s="2"/>
      <c r="AC1786" s="2"/>
      <c r="AD1786" s="2"/>
      <c r="AE1786" s="2"/>
      <c r="AF1786" s="2"/>
      <c r="AG1786" s="2"/>
      <c r="AH1786" s="2"/>
      <c r="AI1786" s="2"/>
      <c r="AJ1786" s="2"/>
      <c r="AK1786" s="2"/>
      <c r="AL1786" s="2"/>
      <c r="AM1786" s="2"/>
      <c r="AN1786" s="2"/>
      <c r="AO1786" s="2"/>
      <c r="AP1786" s="2"/>
      <c r="AQ1786" s="2"/>
      <c r="AR1786" s="2"/>
      <c r="AS1786" s="2"/>
    </row>
    <row r="1787" spans="1:45" hidden="1" x14ac:dyDescent="0.25">
      <c r="A1787" s="2">
        <v>27</v>
      </c>
      <c r="B1787" s="2">
        <v>510190006</v>
      </c>
      <c r="C1787" s="2">
        <f>VLOOKUP($A1787,[1]products_2021_10_19_12_46_45!$A$3:$S$481,3,FALSE)</f>
        <v>5101900</v>
      </c>
      <c r="D1787" s="2" t="str">
        <f>VLOOKUP($A1787,[1]products_2021_10_19_12_46_45!$A$3:$S$481,4,FALSE)</f>
        <v>Campera rompeviento Negra T:2XS-2XL</v>
      </c>
      <c r="E1787" s="3" t="s">
        <v>51</v>
      </c>
      <c r="F1787" s="4"/>
      <c r="G1787" s="2" t="str">
        <f>VLOOKUP($A1787,[1]products_2021_10_19_12_46_45!$A$3:$S$481,16,FALSE)</f>
        <v>&lt;p&gt;Cuello desmontable con peluche. Capucha interna desmontable. Compuesta en tracker, interior de tela red.&lt;/p&gt;</v>
      </c>
      <c r="H1787" s="2" t="str">
        <f>IFERROR(VLOOKUP($A1787,[1]products_2021_10_19_12_46_45!$A$3:$S$481,17,FALSE),"")</f>
        <v>&lt;p&gt;Carteles internos y externos con leyenda de POLICIA.&lt;/p&gt;</v>
      </c>
      <c r="I1787" s="2" t="str">
        <f>VLOOKUP($A1787,[1]products_2021_10_19_12_46_45!$A$3:$S$481,5,FALSE)</f>
        <v>Indumentaria militar</v>
      </c>
      <c r="J1787" s="2" t="str">
        <f>IFERROR(VLOOKUP($A1787,[1]products_2021_10_19_12_46_45!$A$3:$S$481,6,FALSE),"")</f>
        <v>Camperas Policiales y Seguridad Privada</v>
      </c>
      <c r="K1787" s="2" t="str">
        <f>IFERROR(VLOOKUP($A1787,[1]products_2021_10_19_12_46_45!$A$3:$S$481,7,FALSE),"")</f>
        <v/>
      </c>
      <c r="L1787" s="2" t="str">
        <f>IFERROR(VLOOKUP($A1787,[1]products_2021_10_19_12_46_45!$A$3:$S$481,8,FALSE),"")</f>
        <v/>
      </c>
      <c r="M1787" s="2" t="str">
        <f>IFERROR(VLOOKUP($A1787,[1]products_2021_10_19_12_46_45!$A$3:$S$481,9,FALSE),"")</f>
        <v>Campera, Policía, Investigación, Seguridad Privada, Rompeviento</v>
      </c>
      <c r="N1787" s="2">
        <f>IFERROR(VLOOKUP(C1787,[2]articulo!$A$1:$D$9000,4,FALSE),"")</f>
        <v>4679.99</v>
      </c>
      <c r="O1787" s="2" t="str">
        <f>VLOOKUP($A1787,[1]products_2021_10_19_12_46_45!$A$3:$S$481,18,FALSE)</f>
        <v>https://rerda.com/6571/campera-rompeviento-negra-t2xs-2xl.jpg,https://rerda.com/6572/campera-rompeviento-negra-t2xs-2xl.jpg,https://rerda.com/6573/campera-rompeviento-negra-t2xs-2xl.jpg,https://rerda.com/6574/campera-rompeviento-negra-t2xs-2xl.jpg</v>
      </c>
      <c r="P1787" s="2">
        <f>IFERROR(VLOOKUP(B1787,[3]stock!$A$1:$B$9000,2,FALSE),"0")</f>
        <v>33</v>
      </c>
      <c r="Q1787" s="2">
        <f>VLOOKUP($A1787,[1]products_2021_10_19_12_46_45!$A$3:$S$481,11,FALSE)</f>
        <v>5</v>
      </c>
      <c r="R1787" s="2">
        <f>VLOOKUP($A1787,[1]products_2021_10_19_12_46_45!$A$3:$S$481,12,FALSE)</f>
        <v>5</v>
      </c>
      <c r="S1787" s="2">
        <f>VLOOKUP($A1787,[1]products_2021_10_19_12_46_45!$A$3:$S$481,13,FALSE)</f>
        <v>5</v>
      </c>
      <c r="T1787" s="2">
        <f>VLOOKUP($A1787,[1]products_2021_10_19_12_46_45!$A$3:$S$481,14,FALSE)</f>
        <v>0.03</v>
      </c>
      <c r="U1787" s="2"/>
      <c r="V1787" s="2"/>
      <c r="W1787" s="2"/>
      <c r="X1787" s="2"/>
      <c r="Y1787" s="2"/>
      <c r="Z1787" s="2"/>
      <c r="AA1787" s="2"/>
      <c r="AB1787" s="2"/>
      <c r="AC1787" s="2"/>
      <c r="AD1787" s="2"/>
      <c r="AE1787" s="2"/>
      <c r="AF1787" s="2"/>
      <c r="AG1787" s="2"/>
      <c r="AH1787" s="2"/>
      <c r="AI1787" s="2"/>
      <c r="AJ1787" s="2"/>
      <c r="AK1787" s="2"/>
      <c r="AL1787" s="2"/>
      <c r="AM1787" s="2"/>
      <c r="AN1787" s="2"/>
      <c r="AO1787" s="2"/>
      <c r="AP1787" s="2"/>
      <c r="AQ1787" s="2"/>
      <c r="AR1787" s="2"/>
      <c r="AS1787" s="2"/>
    </row>
    <row r="1788" spans="1:45" hidden="1" x14ac:dyDescent="0.25">
      <c r="A1788" s="2">
        <v>27</v>
      </c>
      <c r="B1788" s="2">
        <v>510190010</v>
      </c>
      <c r="C1788" s="2">
        <f>VLOOKUP($A1788,[1]products_2021_10_19_12_46_45!$A$3:$S$481,3,FALSE)</f>
        <v>5101900</v>
      </c>
      <c r="D1788" s="2" t="str">
        <f>VLOOKUP($A1788,[1]products_2021_10_19_12_46_45!$A$3:$S$481,4,FALSE)</f>
        <v>Campera rompeviento Negra T:2XS-2XL</v>
      </c>
      <c r="E1788" s="3" t="s">
        <v>60</v>
      </c>
      <c r="F1788" s="4"/>
      <c r="G1788" s="2" t="str">
        <f>VLOOKUP($A1788,[1]products_2021_10_19_12_46_45!$A$3:$S$481,16,FALSE)</f>
        <v>&lt;p&gt;Cuello desmontable con peluche. Capucha interna desmontable. Compuesta en tracker, interior de tela red.&lt;/p&gt;</v>
      </c>
      <c r="H1788" s="2" t="str">
        <f>IFERROR(VLOOKUP($A1788,[1]products_2021_10_19_12_46_45!$A$3:$S$481,17,FALSE),"")</f>
        <v>&lt;p&gt;Carteles internos y externos con leyenda de POLICIA.&lt;/p&gt;</v>
      </c>
      <c r="I1788" s="2" t="str">
        <f>VLOOKUP($A1788,[1]products_2021_10_19_12_46_45!$A$3:$S$481,5,FALSE)</f>
        <v>Indumentaria militar</v>
      </c>
      <c r="J1788" s="2" t="str">
        <f>IFERROR(VLOOKUP($A1788,[1]products_2021_10_19_12_46_45!$A$3:$S$481,6,FALSE),"")</f>
        <v>Camperas Policiales y Seguridad Privada</v>
      </c>
      <c r="K1788" s="2" t="str">
        <f>IFERROR(VLOOKUP($A1788,[1]products_2021_10_19_12_46_45!$A$3:$S$481,7,FALSE),"")</f>
        <v/>
      </c>
      <c r="L1788" s="2" t="str">
        <f>IFERROR(VLOOKUP($A1788,[1]products_2021_10_19_12_46_45!$A$3:$S$481,8,FALSE),"")</f>
        <v/>
      </c>
      <c r="M1788" s="2" t="str">
        <f>IFERROR(VLOOKUP($A1788,[1]products_2021_10_19_12_46_45!$A$3:$S$481,9,FALSE),"")</f>
        <v>Campera, Policía, Investigación, Seguridad Privada, Rompeviento</v>
      </c>
      <c r="N1788" s="2">
        <f>IFERROR(VLOOKUP(C1788,[2]articulo!$A$1:$D$9000,4,FALSE),"")</f>
        <v>4679.99</v>
      </c>
      <c r="O1788" s="2" t="str">
        <f>VLOOKUP($A1788,[1]products_2021_10_19_12_46_45!$A$3:$S$481,18,FALSE)</f>
        <v>https://rerda.com/6571/campera-rompeviento-negra-t2xs-2xl.jpg,https://rerda.com/6572/campera-rompeviento-negra-t2xs-2xl.jpg,https://rerda.com/6573/campera-rompeviento-negra-t2xs-2xl.jpg,https://rerda.com/6574/campera-rompeviento-negra-t2xs-2xl.jpg</v>
      </c>
      <c r="P1788" s="2">
        <f>IFERROR(VLOOKUP(B1788,[3]stock!$A$1:$B$9000,2,FALSE),"0")</f>
        <v>0</v>
      </c>
      <c r="Q1788" s="2">
        <f>VLOOKUP($A1788,[1]products_2021_10_19_12_46_45!$A$3:$S$481,11,FALSE)</f>
        <v>5</v>
      </c>
      <c r="R1788" s="2">
        <f>VLOOKUP($A1788,[1]products_2021_10_19_12_46_45!$A$3:$S$481,12,FALSE)</f>
        <v>5</v>
      </c>
      <c r="S1788" s="2">
        <f>VLOOKUP($A1788,[1]products_2021_10_19_12_46_45!$A$3:$S$481,13,FALSE)</f>
        <v>5</v>
      </c>
      <c r="T1788" s="2">
        <f>VLOOKUP($A1788,[1]products_2021_10_19_12_46_45!$A$3:$S$481,14,FALSE)</f>
        <v>0.03</v>
      </c>
      <c r="U1788" s="2"/>
      <c r="V1788" s="2"/>
      <c r="W1788" s="2"/>
      <c r="X1788" s="2"/>
      <c r="Y1788" s="2"/>
      <c r="Z1788" s="2"/>
      <c r="AA1788" s="2"/>
      <c r="AB1788" s="2"/>
      <c r="AC1788" s="2"/>
      <c r="AD1788" s="2"/>
      <c r="AE1788" s="2"/>
      <c r="AF1788" s="2"/>
      <c r="AG1788" s="2"/>
      <c r="AH1788" s="2"/>
      <c r="AI1788" s="2"/>
      <c r="AJ1788" s="2"/>
      <c r="AK1788" s="2"/>
      <c r="AL1788" s="2"/>
      <c r="AM1788" s="2"/>
      <c r="AN1788" s="2"/>
      <c r="AO1788" s="2"/>
      <c r="AP1788" s="2"/>
      <c r="AQ1788" s="2"/>
      <c r="AR1788" s="2"/>
      <c r="AS1788" s="2"/>
    </row>
    <row r="1789" spans="1:45" hidden="1" x14ac:dyDescent="0.25">
      <c r="A1789" s="2">
        <v>546</v>
      </c>
      <c r="B1789" s="2">
        <v>510190107</v>
      </c>
      <c r="C1789" s="2">
        <f>VLOOKUP($A1789,[1]products_2021_10_19_12_46_45!$A$3:$S$481,3,FALSE)</f>
        <v>5101901</v>
      </c>
      <c r="D1789" s="2" t="str">
        <f>VLOOKUP($A1789,[1]products_2021_10_19_12_46_45!$A$3:$S$481,4,FALSE)</f>
        <v>Campera rompeviento Negra T:3XL-5XL</v>
      </c>
      <c r="E1789" s="3" t="s">
        <v>57</v>
      </c>
      <c r="F1789" s="4"/>
      <c r="G1789" s="2" t="str">
        <f>VLOOKUP($A1789,[1]products_2021_10_19_12_46_45!$A$3:$S$481,16,FALSE)</f>
        <v>&lt;p&gt;Cuello desmontable con peluche. Capucha interna desmontable. Compuesta en tracker, interior de tela red.&lt;/p&gt;</v>
      </c>
      <c r="H1789" s="2" t="str">
        <f>IFERROR(VLOOKUP($A1789,[1]products_2021_10_19_12_46_45!$A$3:$S$481,17,FALSE),"")</f>
        <v>&lt;p&gt;Carteles internos y externos con leyenda de POLICIA.&lt;/p&gt;</v>
      </c>
      <c r="I1789" s="2" t="str">
        <f>VLOOKUP($A1789,[1]products_2021_10_19_12_46_45!$A$3:$S$481,5,FALSE)</f>
        <v>Indumentaria militar</v>
      </c>
      <c r="J1789" s="2" t="str">
        <f>IFERROR(VLOOKUP($A1789,[1]products_2021_10_19_12_46_45!$A$3:$S$481,6,FALSE),"")</f>
        <v>Camperas Policiales y Seguridad Privada</v>
      </c>
      <c r="K1789" s="2" t="str">
        <f>IFERROR(VLOOKUP($A1789,[1]products_2021_10_19_12_46_45!$A$3:$S$481,7,FALSE),"")</f>
        <v/>
      </c>
      <c r="L1789" s="2" t="str">
        <f>IFERROR(VLOOKUP($A1789,[1]products_2021_10_19_12_46_45!$A$3:$S$481,8,FALSE),"")</f>
        <v/>
      </c>
      <c r="M1789" s="2" t="str">
        <f>IFERROR(VLOOKUP($A1789,[1]products_2021_10_19_12_46_45!$A$3:$S$481,9,FALSE),"")</f>
        <v>Campera, Policía, Investigación</v>
      </c>
      <c r="N1789" s="2">
        <f>IFERROR(VLOOKUP(C1789,[2]articulo!$A$1:$D$9000,4,FALSE),"")</f>
        <v>4887.99</v>
      </c>
      <c r="O1789" s="2" t="str">
        <f>VLOOKUP($A1789,[1]products_2021_10_19_12_46_45!$A$3:$S$481,18,FALSE)</f>
        <v>https://rerda.com/6576/campera-rompeviento-negra-t3xl-5xl.jpg,https://rerda.com/6577/campera-rompeviento-negra-t3xl-5xl.jpg,https://rerda.com/6578/campera-rompeviento-negra-t3xl-5xl.jpg,https://rerda.com/6575/campera-rompeviento-negra-t3xl-5xl.jpg</v>
      </c>
      <c r="P1789" s="2">
        <f>IFERROR(VLOOKUP(B1789,[3]stock!$A$1:$B$9000,2,FALSE),"0")</f>
        <v>9</v>
      </c>
      <c r="Q1789" s="2">
        <f>VLOOKUP($A1789,[1]products_2021_10_19_12_46_45!$A$3:$S$481,11,FALSE)</f>
        <v>5</v>
      </c>
      <c r="R1789" s="2">
        <f>VLOOKUP($A1789,[1]products_2021_10_19_12_46_45!$A$3:$S$481,12,FALSE)</f>
        <v>5</v>
      </c>
      <c r="S1789" s="2">
        <f>VLOOKUP($A1789,[1]products_2021_10_19_12_46_45!$A$3:$S$481,13,FALSE)</f>
        <v>5</v>
      </c>
      <c r="T1789" s="2">
        <f>VLOOKUP($A1789,[1]products_2021_10_19_12_46_45!$A$3:$S$481,14,FALSE)</f>
        <v>0.03</v>
      </c>
      <c r="U1789" s="2"/>
      <c r="V1789" s="2"/>
      <c r="W1789" s="2"/>
      <c r="X1789" s="2"/>
      <c r="Y1789" s="2"/>
      <c r="Z1789" s="2"/>
      <c r="AA1789" s="2"/>
      <c r="AB1789" s="2"/>
      <c r="AC1789" s="2"/>
      <c r="AD1789" s="2"/>
      <c r="AE1789" s="2"/>
      <c r="AF1789" s="2"/>
      <c r="AG1789" s="2"/>
      <c r="AH1789" s="2"/>
      <c r="AI1789" s="2"/>
      <c r="AJ1789" s="2"/>
      <c r="AK1789" s="2"/>
      <c r="AL1789" s="2"/>
      <c r="AM1789" s="2"/>
      <c r="AN1789" s="2"/>
      <c r="AO1789" s="2"/>
      <c r="AP1789" s="2"/>
      <c r="AQ1789" s="2"/>
      <c r="AR1789" s="2"/>
      <c r="AS1789" s="2"/>
    </row>
    <row r="1790" spans="1:45" hidden="1" x14ac:dyDescent="0.25">
      <c r="A1790" s="2">
        <v>546</v>
      </c>
      <c r="B1790" s="2">
        <v>510190108</v>
      </c>
      <c r="C1790" s="2">
        <f>VLOOKUP($A1790,[1]products_2021_10_19_12_46_45!$A$3:$S$481,3,FALSE)</f>
        <v>5101901</v>
      </c>
      <c r="D1790" s="2" t="str">
        <f>VLOOKUP($A1790,[1]products_2021_10_19_12_46_45!$A$3:$S$481,4,FALSE)</f>
        <v>Campera rompeviento Negra T:3XL-5XL</v>
      </c>
      <c r="E1790" s="3" t="s">
        <v>58</v>
      </c>
      <c r="F1790" s="4"/>
      <c r="G1790" s="2" t="str">
        <f>VLOOKUP($A1790,[1]products_2021_10_19_12_46_45!$A$3:$S$481,16,FALSE)</f>
        <v>&lt;p&gt;Cuello desmontable con peluche. Capucha interna desmontable. Compuesta en tracker, interior de tela red.&lt;/p&gt;</v>
      </c>
      <c r="H1790" s="2" t="str">
        <f>IFERROR(VLOOKUP($A1790,[1]products_2021_10_19_12_46_45!$A$3:$S$481,17,FALSE),"")</f>
        <v>&lt;p&gt;Carteles internos y externos con leyenda de POLICIA.&lt;/p&gt;</v>
      </c>
      <c r="I1790" s="2" t="str">
        <f>VLOOKUP($A1790,[1]products_2021_10_19_12_46_45!$A$3:$S$481,5,FALSE)</f>
        <v>Indumentaria militar</v>
      </c>
      <c r="J1790" s="2" t="str">
        <f>IFERROR(VLOOKUP($A1790,[1]products_2021_10_19_12_46_45!$A$3:$S$481,6,FALSE),"")</f>
        <v>Camperas Policiales y Seguridad Privada</v>
      </c>
      <c r="K1790" s="2" t="str">
        <f>IFERROR(VLOOKUP($A1790,[1]products_2021_10_19_12_46_45!$A$3:$S$481,7,FALSE),"")</f>
        <v/>
      </c>
      <c r="L1790" s="2" t="str">
        <f>IFERROR(VLOOKUP($A1790,[1]products_2021_10_19_12_46_45!$A$3:$S$481,8,FALSE),"")</f>
        <v/>
      </c>
      <c r="M1790" s="2" t="str">
        <f>IFERROR(VLOOKUP($A1790,[1]products_2021_10_19_12_46_45!$A$3:$S$481,9,FALSE),"")</f>
        <v>Campera, Policía, Investigación</v>
      </c>
      <c r="N1790" s="2">
        <f>IFERROR(VLOOKUP(C1790,[2]articulo!$A$1:$D$9000,4,FALSE),"")</f>
        <v>4887.99</v>
      </c>
      <c r="O1790" s="2" t="str">
        <f>VLOOKUP($A1790,[1]products_2021_10_19_12_46_45!$A$3:$S$481,18,FALSE)</f>
        <v>https://rerda.com/6576/campera-rompeviento-negra-t3xl-5xl.jpg,https://rerda.com/6577/campera-rompeviento-negra-t3xl-5xl.jpg,https://rerda.com/6578/campera-rompeviento-negra-t3xl-5xl.jpg,https://rerda.com/6575/campera-rompeviento-negra-t3xl-5xl.jpg</v>
      </c>
      <c r="P1790" s="2">
        <f>IFERROR(VLOOKUP(B1790,[3]stock!$A$1:$B$9000,2,FALSE),"0")</f>
        <v>1</v>
      </c>
      <c r="Q1790" s="2">
        <f>VLOOKUP($A1790,[1]products_2021_10_19_12_46_45!$A$3:$S$481,11,FALSE)</f>
        <v>5</v>
      </c>
      <c r="R1790" s="2">
        <f>VLOOKUP($A1790,[1]products_2021_10_19_12_46_45!$A$3:$S$481,12,FALSE)</f>
        <v>5</v>
      </c>
      <c r="S1790" s="2">
        <f>VLOOKUP($A1790,[1]products_2021_10_19_12_46_45!$A$3:$S$481,13,FALSE)</f>
        <v>5</v>
      </c>
      <c r="T1790" s="2">
        <f>VLOOKUP($A1790,[1]products_2021_10_19_12_46_45!$A$3:$S$481,14,FALSE)</f>
        <v>0.03</v>
      </c>
      <c r="U1790" s="2"/>
      <c r="V1790" s="2"/>
      <c r="W1790" s="2"/>
      <c r="X1790" s="2"/>
      <c r="Y1790" s="2"/>
      <c r="Z1790" s="2"/>
      <c r="AA1790" s="2"/>
      <c r="AB1790" s="2"/>
      <c r="AC1790" s="2"/>
      <c r="AD1790" s="2"/>
      <c r="AE1790" s="2"/>
      <c r="AF1790" s="2"/>
      <c r="AG1790" s="2"/>
      <c r="AH1790" s="2"/>
      <c r="AI1790" s="2"/>
      <c r="AJ1790" s="2"/>
      <c r="AK1790" s="2"/>
      <c r="AL1790" s="2"/>
      <c r="AM1790" s="2"/>
      <c r="AN1790" s="2"/>
      <c r="AO1790" s="2"/>
      <c r="AP1790" s="2"/>
      <c r="AQ1790" s="2"/>
      <c r="AR1790" s="2"/>
      <c r="AS1790" s="2"/>
    </row>
    <row r="1791" spans="1:45" hidden="1" x14ac:dyDescent="0.25">
      <c r="A1791" s="2">
        <v>546</v>
      </c>
      <c r="B1791" s="2">
        <v>510190109</v>
      </c>
      <c r="C1791" s="2">
        <f>VLOOKUP($A1791,[1]products_2021_10_19_12_46_45!$A$3:$S$481,3,FALSE)</f>
        <v>5101901</v>
      </c>
      <c r="D1791" s="2" t="str">
        <f>VLOOKUP($A1791,[1]products_2021_10_19_12_46_45!$A$3:$S$481,4,FALSE)</f>
        <v>Campera rompeviento Negra T:3XL-5XL</v>
      </c>
      <c r="E1791" s="3" t="s">
        <v>59</v>
      </c>
      <c r="F1791" s="4"/>
      <c r="G1791" s="2" t="str">
        <f>VLOOKUP($A1791,[1]products_2021_10_19_12_46_45!$A$3:$S$481,16,FALSE)</f>
        <v>&lt;p&gt;Cuello desmontable con peluche. Capucha interna desmontable. Compuesta en tracker, interior de tela red.&lt;/p&gt;</v>
      </c>
      <c r="H1791" s="2" t="str">
        <f>IFERROR(VLOOKUP($A1791,[1]products_2021_10_19_12_46_45!$A$3:$S$481,17,FALSE),"")</f>
        <v>&lt;p&gt;Carteles internos y externos con leyenda de POLICIA.&lt;/p&gt;</v>
      </c>
      <c r="I1791" s="2" t="str">
        <f>VLOOKUP($A1791,[1]products_2021_10_19_12_46_45!$A$3:$S$481,5,FALSE)</f>
        <v>Indumentaria militar</v>
      </c>
      <c r="J1791" s="2" t="str">
        <f>IFERROR(VLOOKUP($A1791,[1]products_2021_10_19_12_46_45!$A$3:$S$481,6,FALSE),"")</f>
        <v>Camperas Policiales y Seguridad Privada</v>
      </c>
      <c r="K1791" s="2" t="str">
        <f>IFERROR(VLOOKUP($A1791,[1]products_2021_10_19_12_46_45!$A$3:$S$481,7,FALSE),"")</f>
        <v/>
      </c>
      <c r="L1791" s="2" t="str">
        <f>IFERROR(VLOOKUP($A1791,[1]products_2021_10_19_12_46_45!$A$3:$S$481,8,FALSE),"")</f>
        <v/>
      </c>
      <c r="M1791" s="2" t="str">
        <f>IFERROR(VLOOKUP($A1791,[1]products_2021_10_19_12_46_45!$A$3:$S$481,9,FALSE),"")</f>
        <v>Campera, Policía, Investigación</v>
      </c>
      <c r="N1791" s="2">
        <f>IFERROR(VLOOKUP(C1791,[2]articulo!$A$1:$D$9000,4,FALSE),"")</f>
        <v>4887.99</v>
      </c>
      <c r="O1791" s="2" t="str">
        <f>VLOOKUP($A1791,[1]products_2021_10_19_12_46_45!$A$3:$S$481,18,FALSE)</f>
        <v>https://rerda.com/6576/campera-rompeviento-negra-t3xl-5xl.jpg,https://rerda.com/6577/campera-rompeviento-negra-t3xl-5xl.jpg,https://rerda.com/6578/campera-rompeviento-negra-t3xl-5xl.jpg,https://rerda.com/6575/campera-rompeviento-negra-t3xl-5xl.jpg</v>
      </c>
      <c r="P1791" s="2">
        <f>IFERROR(VLOOKUP(B1791,[3]stock!$A$1:$B$9000,2,FALSE),"0")</f>
        <v>0</v>
      </c>
      <c r="Q1791" s="2">
        <f>VLOOKUP($A1791,[1]products_2021_10_19_12_46_45!$A$3:$S$481,11,FALSE)</f>
        <v>5</v>
      </c>
      <c r="R1791" s="2">
        <f>VLOOKUP($A1791,[1]products_2021_10_19_12_46_45!$A$3:$S$481,12,FALSE)</f>
        <v>5</v>
      </c>
      <c r="S1791" s="2">
        <f>VLOOKUP($A1791,[1]products_2021_10_19_12_46_45!$A$3:$S$481,13,FALSE)</f>
        <v>5</v>
      </c>
      <c r="T1791" s="2">
        <f>VLOOKUP($A1791,[1]products_2021_10_19_12_46_45!$A$3:$S$481,14,FALSE)</f>
        <v>0.03</v>
      </c>
      <c r="U1791" s="2"/>
      <c r="V1791" s="2"/>
      <c r="W1791" s="2"/>
      <c r="X1791" s="2"/>
      <c r="Y1791" s="2"/>
      <c r="Z1791" s="2"/>
      <c r="AA1791" s="2"/>
      <c r="AB1791" s="2"/>
      <c r="AC1791" s="2"/>
      <c r="AD1791" s="2"/>
      <c r="AE1791" s="2"/>
      <c r="AF1791" s="2"/>
      <c r="AG1791" s="2"/>
      <c r="AH1791" s="2"/>
      <c r="AI1791" s="2"/>
      <c r="AJ1791" s="2"/>
      <c r="AK1791" s="2"/>
      <c r="AL1791" s="2"/>
      <c r="AM1791" s="2"/>
      <c r="AN1791" s="2"/>
      <c r="AO1791" s="2"/>
      <c r="AP1791" s="2"/>
      <c r="AQ1791" s="2"/>
      <c r="AR1791" s="2"/>
      <c r="AS1791" s="2"/>
    </row>
    <row r="1792" spans="1:45" hidden="1" x14ac:dyDescent="0.25">
      <c r="A1792" s="2">
        <v>925</v>
      </c>
      <c r="B1792" s="2">
        <v>510190202</v>
      </c>
      <c r="C1792" s="2">
        <f>VLOOKUP($A1792,[1]products_2021_10_19_12_46_45!$A$3:$S$481,3,FALSE)</f>
        <v>5101902</v>
      </c>
      <c r="D1792" s="2" t="str">
        <f>VLOOKUP($A1792,[1]products_2021_10_19_12_46_45!$A$3:$S$481,4,FALSE)</f>
        <v>Campera Pluma Urbana LB Negra</v>
      </c>
      <c r="E1792" s="3" t="s">
        <v>47</v>
      </c>
      <c r="F1792" s="4"/>
      <c r="G1792" s="2" t="str">
        <f>VLOOKUP($A1792,[1]products_2021_10_19_12_46_45!$A$3:$S$481,16,FALSE)</f>
        <v>&lt;ul&gt;_x000D_
&lt;li&gt;Campera urbana impermeable de nylon brillante y colores vivos.&lt;/li&gt;_x000D_
&lt;li&gt;Ideal para el abrigo y estar bien a la moda.&lt;/li&gt;_x000D_
&lt;li&gt;Compuesta de guata.&lt;/li&gt;_x000D_
&lt;/ul&gt;</v>
      </c>
      <c r="H1792" s="2" t="str">
        <f>IFERROR(VLOOKUP($A1792,[1]products_2021_10_19_12_46_45!$A$3:$S$481,17,FALSE),"")</f>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
      <c r="I1792" s="2" t="str">
        <f>VLOOKUP($A1792,[1]products_2021_10_19_12_46_45!$A$3:$S$481,5,FALSE)</f>
        <v>Camperas de uso civil</v>
      </c>
      <c r="J1792" s="2" t="str">
        <f>IFERROR(VLOOKUP($A1792,[1]products_2021_10_19_12_46_45!$A$3:$S$481,6,FALSE),"")</f>
        <v/>
      </c>
      <c r="K1792" s="2" t="str">
        <f>IFERROR(VLOOKUP($A1792,[1]products_2021_10_19_12_46_45!$A$3:$S$481,7,FALSE),"")</f>
        <v/>
      </c>
      <c r="L1792" s="2" t="str">
        <f>IFERROR(VLOOKUP($A1792,[1]products_2021_10_19_12_46_45!$A$3:$S$481,8,FALSE),"")</f>
        <v/>
      </c>
      <c r="M1792" s="2" t="str">
        <f>IFERROR(VLOOKUP($A1792,[1]products_2021_10_19_12_46_45!$A$3:$S$481,9,FALSE),"")</f>
        <v>Campera, Abrigo, Urbana</v>
      </c>
      <c r="N1792" s="2">
        <f>IFERROR(VLOOKUP(C1792,[2]articulo!$A$1:$D$9000,4,FALSE),"")</f>
        <v>3608.57</v>
      </c>
      <c r="O1792" s="2" t="str">
        <f>VLOOKUP($A1792,[1]products_2021_10_19_12_46_45!$A$3:$S$481,18,FALSE)</f>
        <v>https://rerda.com/4375/campera-pluma-urbana-lb-negra.jpg,https://rerda.com/4376/campera-pluma-urbana-lb-negra.jpg,https://rerda.com/4377/campera-pluma-urbana-lb-negra.jpg,https://rerda.com/4378/campera-pluma-urbana-lb-negra.jpg,https://rerda.com/4379/campera-pluma-urbana-lb-negra.jpg</v>
      </c>
      <c r="P1792" s="2">
        <f>IFERROR(VLOOKUP(B1792,[3]stock!$A$1:$B$9000,2,FALSE),"0")</f>
        <v>7</v>
      </c>
      <c r="Q1792" s="2">
        <f>VLOOKUP($A1792,[1]products_2021_10_19_12_46_45!$A$3:$S$481,11,FALSE)</f>
        <v>5</v>
      </c>
      <c r="R1792" s="2">
        <f>VLOOKUP($A1792,[1]products_2021_10_19_12_46_45!$A$3:$S$481,12,FALSE)</f>
        <v>5</v>
      </c>
      <c r="S1792" s="2">
        <f>VLOOKUP($A1792,[1]products_2021_10_19_12_46_45!$A$3:$S$481,13,FALSE)</f>
        <v>5</v>
      </c>
      <c r="T1792" s="2">
        <f>VLOOKUP($A1792,[1]products_2021_10_19_12_46_45!$A$3:$S$481,14,FALSE)</f>
        <v>0.03</v>
      </c>
      <c r="U1792" s="2"/>
      <c r="V1792" s="2"/>
      <c r="W1792" s="2"/>
      <c r="X1792" s="2"/>
      <c r="Y1792" s="2"/>
      <c r="Z1792" s="2"/>
      <c r="AA1792" s="2"/>
      <c r="AB1792" s="2"/>
      <c r="AC1792" s="2"/>
      <c r="AD1792" s="2"/>
      <c r="AE1792" s="2"/>
      <c r="AF1792" s="2"/>
      <c r="AG1792" s="2"/>
      <c r="AH1792" s="2"/>
      <c r="AI1792" s="2"/>
      <c r="AJ1792" s="2"/>
      <c r="AK1792" s="2"/>
      <c r="AL1792" s="2"/>
      <c r="AM1792" s="2"/>
      <c r="AN1792" s="2"/>
      <c r="AO1792" s="2"/>
      <c r="AP1792" s="2"/>
      <c r="AQ1792" s="2"/>
      <c r="AR1792" s="2"/>
      <c r="AS1792" s="2"/>
    </row>
    <row r="1793" spans="1:45" hidden="1" x14ac:dyDescent="0.25">
      <c r="A1793" s="2">
        <v>925</v>
      </c>
      <c r="B1793" s="2">
        <v>510190203</v>
      </c>
      <c r="C1793" s="2">
        <f>VLOOKUP($A1793,[1]products_2021_10_19_12_46_45!$A$3:$S$481,3,FALSE)</f>
        <v>5101902</v>
      </c>
      <c r="D1793" s="2" t="str">
        <f>VLOOKUP($A1793,[1]products_2021_10_19_12_46_45!$A$3:$S$481,4,FALSE)</f>
        <v>Campera Pluma Urbana LB Negra</v>
      </c>
      <c r="E1793" s="3" t="s">
        <v>48</v>
      </c>
      <c r="F1793" s="4"/>
      <c r="G1793" s="2" t="str">
        <f>VLOOKUP($A1793,[1]products_2021_10_19_12_46_45!$A$3:$S$481,16,FALSE)</f>
        <v>&lt;ul&gt;_x000D_
&lt;li&gt;Campera urbana impermeable de nylon brillante y colores vivos.&lt;/li&gt;_x000D_
&lt;li&gt;Ideal para el abrigo y estar bien a la moda.&lt;/li&gt;_x000D_
&lt;li&gt;Compuesta de guata.&lt;/li&gt;_x000D_
&lt;/ul&gt;</v>
      </c>
      <c r="H1793" s="2" t="str">
        <f>IFERROR(VLOOKUP($A1793,[1]products_2021_10_19_12_46_45!$A$3:$S$481,17,FALSE),"")</f>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
      <c r="I1793" s="2" t="str">
        <f>VLOOKUP($A1793,[1]products_2021_10_19_12_46_45!$A$3:$S$481,5,FALSE)</f>
        <v>Camperas de uso civil</v>
      </c>
      <c r="J1793" s="2" t="str">
        <f>IFERROR(VLOOKUP($A1793,[1]products_2021_10_19_12_46_45!$A$3:$S$481,6,FALSE),"")</f>
        <v/>
      </c>
      <c r="K1793" s="2" t="str">
        <f>IFERROR(VLOOKUP($A1793,[1]products_2021_10_19_12_46_45!$A$3:$S$481,7,FALSE),"")</f>
        <v/>
      </c>
      <c r="L1793" s="2" t="str">
        <f>IFERROR(VLOOKUP($A1793,[1]products_2021_10_19_12_46_45!$A$3:$S$481,8,FALSE),"")</f>
        <v/>
      </c>
      <c r="M1793" s="2" t="str">
        <f>IFERROR(VLOOKUP($A1793,[1]products_2021_10_19_12_46_45!$A$3:$S$481,9,FALSE),"")</f>
        <v>Campera, Abrigo, Urbana</v>
      </c>
      <c r="N1793" s="2">
        <f>IFERROR(VLOOKUP(C1793,[2]articulo!$A$1:$D$9000,4,FALSE),"")</f>
        <v>3608.57</v>
      </c>
      <c r="O1793" s="2" t="str">
        <f>VLOOKUP($A1793,[1]products_2021_10_19_12_46_45!$A$3:$S$481,18,FALSE)</f>
        <v>https://rerda.com/4375/campera-pluma-urbana-lb-negra.jpg,https://rerda.com/4376/campera-pluma-urbana-lb-negra.jpg,https://rerda.com/4377/campera-pluma-urbana-lb-negra.jpg,https://rerda.com/4378/campera-pluma-urbana-lb-negra.jpg,https://rerda.com/4379/campera-pluma-urbana-lb-negra.jpg</v>
      </c>
      <c r="P1793" s="2">
        <f>IFERROR(VLOOKUP(B1793,[3]stock!$A$1:$B$9000,2,FALSE),"0")</f>
        <v>1</v>
      </c>
      <c r="Q1793" s="2">
        <f>VLOOKUP($A1793,[1]products_2021_10_19_12_46_45!$A$3:$S$481,11,FALSE)</f>
        <v>5</v>
      </c>
      <c r="R1793" s="2">
        <f>VLOOKUP($A1793,[1]products_2021_10_19_12_46_45!$A$3:$S$481,12,FALSE)</f>
        <v>5</v>
      </c>
      <c r="S1793" s="2">
        <f>VLOOKUP($A1793,[1]products_2021_10_19_12_46_45!$A$3:$S$481,13,FALSE)</f>
        <v>5</v>
      </c>
      <c r="T1793" s="2">
        <f>VLOOKUP($A1793,[1]products_2021_10_19_12_46_45!$A$3:$S$481,14,FALSE)</f>
        <v>0.03</v>
      </c>
      <c r="U1793" s="2"/>
      <c r="V1793" s="2"/>
      <c r="W1793" s="2"/>
      <c r="X1793" s="2"/>
      <c r="Y1793" s="2"/>
      <c r="Z1793" s="2"/>
      <c r="AA1793" s="2"/>
      <c r="AB1793" s="2"/>
      <c r="AC1793" s="2"/>
      <c r="AD1793" s="2"/>
      <c r="AE1793" s="2"/>
      <c r="AF1793" s="2"/>
      <c r="AG1793" s="2"/>
      <c r="AH1793" s="2"/>
      <c r="AI1793" s="2"/>
      <c r="AJ1793" s="2"/>
      <c r="AK1793" s="2"/>
      <c r="AL1793" s="2"/>
      <c r="AM1793" s="2"/>
      <c r="AN1793" s="2"/>
      <c r="AO1793" s="2"/>
      <c r="AP1793" s="2"/>
      <c r="AQ1793" s="2"/>
      <c r="AR1793" s="2"/>
      <c r="AS1793" s="2"/>
    </row>
    <row r="1794" spans="1:45" hidden="1" x14ac:dyDescent="0.25">
      <c r="A1794" s="2">
        <v>925</v>
      </c>
      <c r="B1794" s="2">
        <v>510190204</v>
      </c>
      <c r="C1794" s="2">
        <f>VLOOKUP($A1794,[1]products_2021_10_19_12_46_45!$A$3:$S$481,3,FALSE)</f>
        <v>5101902</v>
      </c>
      <c r="D1794" s="2" t="str">
        <f>VLOOKUP($A1794,[1]products_2021_10_19_12_46_45!$A$3:$S$481,4,FALSE)</f>
        <v>Campera Pluma Urbana LB Negra</v>
      </c>
      <c r="E1794" s="3" t="s">
        <v>49</v>
      </c>
      <c r="F1794" s="4"/>
      <c r="G1794" s="2" t="str">
        <f>VLOOKUP($A1794,[1]products_2021_10_19_12_46_45!$A$3:$S$481,16,FALSE)</f>
        <v>&lt;ul&gt;_x000D_
&lt;li&gt;Campera urbana impermeable de nylon brillante y colores vivos.&lt;/li&gt;_x000D_
&lt;li&gt;Ideal para el abrigo y estar bien a la moda.&lt;/li&gt;_x000D_
&lt;li&gt;Compuesta de guata.&lt;/li&gt;_x000D_
&lt;/ul&gt;</v>
      </c>
      <c r="H1794" s="2" t="str">
        <f>IFERROR(VLOOKUP($A1794,[1]products_2021_10_19_12_46_45!$A$3:$S$481,17,FALSE),"")</f>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
      <c r="I1794" s="2" t="str">
        <f>VLOOKUP($A1794,[1]products_2021_10_19_12_46_45!$A$3:$S$481,5,FALSE)</f>
        <v>Camperas de uso civil</v>
      </c>
      <c r="J1794" s="2" t="str">
        <f>IFERROR(VLOOKUP($A1794,[1]products_2021_10_19_12_46_45!$A$3:$S$481,6,FALSE),"")</f>
        <v/>
      </c>
      <c r="K1794" s="2" t="str">
        <f>IFERROR(VLOOKUP($A1794,[1]products_2021_10_19_12_46_45!$A$3:$S$481,7,FALSE),"")</f>
        <v/>
      </c>
      <c r="L1794" s="2" t="str">
        <f>IFERROR(VLOOKUP($A1794,[1]products_2021_10_19_12_46_45!$A$3:$S$481,8,FALSE),"")</f>
        <v/>
      </c>
      <c r="M1794" s="2" t="str">
        <f>IFERROR(VLOOKUP($A1794,[1]products_2021_10_19_12_46_45!$A$3:$S$481,9,FALSE),"")</f>
        <v>Campera, Abrigo, Urbana</v>
      </c>
      <c r="N1794" s="2">
        <f>IFERROR(VLOOKUP(C1794,[2]articulo!$A$1:$D$9000,4,FALSE),"")</f>
        <v>3608.57</v>
      </c>
      <c r="O1794" s="2" t="str">
        <f>VLOOKUP($A1794,[1]products_2021_10_19_12_46_45!$A$3:$S$481,18,FALSE)</f>
        <v>https://rerda.com/4375/campera-pluma-urbana-lb-negra.jpg,https://rerda.com/4376/campera-pluma-urbana-lb-negra.jpg,https://rerda.com/4377/campera-pluma-urbana-lb-negra.jpg,https://rerda.com/4378/campera-pluma-urbana-lb-negra.jpg,https://rerda.com/4379/campera-pluma-urbana-lb-negra.jpg</v>
      </c>
      <c r="P1794" s="2">
        <f>IFERROR(VLOOKUP(B1794,[3]stock!$A$1:$B$9000,2,FALSE),"0")</f>
        <v>1</v>
      </c>
      <c r="Q1794" s="2">
        <f>VLOOKUP($A1794,[1]products_2021_10_19_12_46_45!$A$3:$S$481,11,FALSE)</f>
        <v>5</v>
      </c>
      <c r="R1794" s="2">
        <f>VLOOKUP($A1794,[1]products_2021_10_19_12_46_45!$A$3:$S$481,12,FALSE)</f>
        <v>5</v>
      </c>
      <c r="S1794" s="2">
        <f>VLOOKUP($A1794,[1]products_2021_10_19_12_46_45!$A$3:$S$481,13,FALSE)</f>
        <v>5</v>
      </c>
      <c r="T1794" s="2">
        <f>VLOOKUP($A1794,[1]products_2021_10_19_12_46_45!$A$3:$S$481,14,FALSE)</f>
        <v>0.03</v>
      </c>
      <c r="U1794" s="2"/>
      <c r="V1794" s="2"/>
      <c r="W1794" s="2"/>
      <c r="X1794" s="2"/>
      <c r="Y1794" s="2"/>
      <c r="Z1794" s="2"/>
      <c r="AA1794" s="2"/>
      <c r="AB1794" s="2"/>
      <c r="AC1794" s="2"/>
      <c r="AD1794" s="2"/>
      <c r="AE1794" s="2"/>
      <c r="AF1794" s="2"/>
      <c r="AG1794" s="2"/>
      <c r="AH1794" s="2"/>
      <c r="AI1794" s="2"/>
      <c r="AJ1794" s="2"/>
      <c r="AK1794" s="2"/>
      <c r="AL1794" s="2"/>
      <c r="AM1794" s="2"/>
      <c r="AN1794" s="2"/>
      <c r="AO1794" s="2"/>
      <c r="AP1794" s="2"/>
      <c r="AQ1794" s="2"/>
      <c r="AR1794" s="2"/>
      <c r="AS1794" s="2"/>
    </row>
    <row r="1795" spans="1:45" hidden="1" x14ac:dyDescent="0.25">
      <c r="A1795" s="2">
        <v>925</v>
      </c>
      <c r="B1795" s="2">
        <v>510190205</v>
      </c>
      <c r="C1795" s="2">
        <f>VLOOKUP($A1795,[1]products_2021_10_19_12_46_45!$A$3:$S$481,3,FALSE)</f>
        <v>5101902</v>
      </c>
      <c r="D1795" s="2" t="str">
        <f>VLOOKUP($A1795,[1]products_2021_10_19_12_46_45!$A$3:$S$481,4,FALSE)</f>
        <v>Campera Pluma Urbana LB Negra</v>
      </c>
      <c r="E1795" s="3" t="s">
        <v>50</v>
      </c>
      <c r="F1795" s="4"/>
      <c r="G1795" s="2" t="str">
        <f>VLOOKUP($A1795,[1]products_2021_10_19_12_46_45!$A$3:$S$481,16,FALSE)</f>
        <v>&lt;ul&gt;_x000D_
&lt;li&gt;Campera urbana impermeable de nylon brillante y colores vivos.&lt;/li&gt;_x000D_
&lt;li&gt;Ideal para el abrigo y estar bien a la moda.&lt;/li&gt;_x000D_
&lt;li&gt;Compuesta de guata.&lt;/li&gt;_x000D_
&lt;/ul&gt;</v>
      </c>
      <c r="H1795" s="2" t="str">
        <f>IFERROR(VLOOKUP($A1795,[1]products_2021_10_19_12_46_45!$A$3:$S$481,17,FALSE),"")</f>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
      <c r="I1795" s="2" t="str">
        <f>VLOOKUP($A1795,[1]products_2021_10_19_12_46_45!$A$3:$S$481,5,FALSE)</f>
        <v>Camperas de uso civil</v>
      </c>
      <c r="J1795" s="2" t="str">
        <f>IFERROR(VLOOKUP($A1795,[1]products_2021_10_19_12_46_45!$A$3:$S$481,6,FALSE),"")</f>
        <v/>
      </c>
      <c r="K1795" s="2" t="str">
        <f>IFERROR(VLOOKUP($A1795,[1]products_2021_10_19_12_46_45!$A$3:$S$481,7,FALSE),"")</f>
        <v/>
      </c>
      <c r="L1795" s="2" t="str">
        <f>IFERROR(VLOOKUP($A1795,[1]products_2021_10_19_12_46_45!$A$3:$S$481,8,FALSE),"")</f>
        <v/>
      </c>
      <c r="M1795" s="2" t="str">
        <f>IFERROR(VLOOKUP($A1795,[1]products_2021_10_19_12_46_45!$A$3:$S$481,9,FALSE),"")</f>
        <v>Campera, Abrigo, Urbana</v>
      </c>
      <c r="N1795" s="2">
        <f>IFERROR(VLOOKUP(C1795,[2]articulo!$A$1:$D$9000,4,FALSE),"")</f>
        <v>3608.57</v>
      </c>
      <c r="O1795" s="2" t="str">
        <f>VLOOKUP($A1795,[1]products_2021_10_19_12_46_45!$A$3:$S$481,18,FALSE)</f>
        <v>https://rerda.com/4375/campera-pluma-urbana-lb-negra.jpg,https://rerda.com/4376/campera-pluma-urbana-lb-negra.jpg,https://rerda.com/4377/campera-pluma-urbana-lb-negra.jpg,https://rerda.com/4378/campera-pluma-urbana-lb-negra.jpg,https://rerda.com/4379/campera-pluma-urbana-lb-negra.jpg</v>
      </c>
      <c r="P1795" s="2">
        <f>IFERROR(VLOOKUP(B1795,[3]stock!$A$1:$B$9000,2,FALSE),"0")</f>
        <v>14</v>
      </c>
      <c r="Q1795" s="2">
        <f>VLOOKUP($A1795,[1]products_2021_10_19_12_46_45!$A$3:$S$481,11,FALSE)</f>
        <v>5</v>
      </c>
      <c r="R1795" s="2">
        <f>VLOOKUP($A1795,[1]products_2021_10_19_12_46_45!$A$3:$S$481,12,FALSE)</f>
        <v>5</v>
      </c>
      <c r="S1795" s="2">
        <f>VLOOKUP($A1795,[1]products_2021_10_19_12_46_45!$A$3:$S$481,13,FALSE)</f>
        <v>5</v>
      </c>
      <c r="T1795" s="2">
        <f>VLOOKUP($A1795,[1]products_2021_10_19_12_46_45!$A$3:$S$481,14,FALSE)</f>
        <v>0.03</v>
      </c>
      <c r="U1795" s="2"/>
      <c r="V1795" s="2"/>
      <c r="W1795" s="2"/>
      <c r="X1795" s="2"/>
      <c r="Y1795" s="2"/>
      <c r="Z1795" s="2"/>
      <c r="AA1795" s="2"/>
      <c r="AB1795" s="2"/>
      <c r="AC1795" s="2"/>
      <c r="AD1795" s="2"/>
      <c r="AE1795" s="2"/>
      <c r="AF1795" s="2"/>
      <c r="AG1795" s="2"/>
      <c r="AH1795" s="2"/>
      <c r="AI1795" s="2"/>
      <c r="AJ1795" s="2"/>
      <c r="AK1795" s="2"/>
      <c r="AL1795" s="2"/>
      <c r="AM1795" s="2"/>
      <c r="AN1795" s="2"/>
      <c r="AO1795" s="2"/>
      <c r="AP1795" s="2"/>
      <c r="AQ1795" s="2"/>
      <c r="AR1795" s="2"/>
      <c r="AS1795" s="2"/>
    </row>
    <row r="1796" spans="1:45" hidden="1" x14ac:dyDescent="0.25">
      <c r="A1796" s="2">
        <v>925</v>
      </c>
      <c r="B1796" s="2">
        <v>510190206</v>
      </c>
      <c r="C1796" s="2">
        <f>VLOOKUP($A1796,[1]products_2021_10_19_12_46_45!$A$3:$S$481,3,FALSE)</f>
        <v>5101902</v>
      </c>
      <c r="D1796" s="2" t="str">
        <f>VLOOKUP($A1796,[1]products_2021_10_19_12_46_45!$A$3:$S$481,4,FALSE)</f>
        <v>Campera Pluma Urbana LB Negra</v>
      </c>
      <c r="E1796" s="3" t="s">
        <v>51</v>
      </c>
      <c r="F1796" s="4"/>
      <c r="G1796" s="2" t="str">
        <f>VLOOKUP($A1796,[1]products_2021_10_19_12_46_45!$A$3:$S$481,16,FALSE)</f>
        <v>&lt;ul&gt;_x000D_
&lt;li&gt;Campera urbana impermeable de nylon brillante y colores vivos.&lt;/li&gt;_x000D_
&lt;li&gt;Ideal para el abrigo y estar bien a la moda.&lt;/li&gt;_x000D_
&lt;li&gt;Compuesta de guata.&lt;/li&gt;_x000D_
&lt;/ul&gt;</v>
      </c>
      <c r="H1796" s="2" t="str">
        <f>IFERROR(VLOOKUP($A1796,[1]products_2021_10_19_12_46_45!$A$3:$S$481,17,FALSE),"")</f>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
      <c r="I1796" s="2" t="str">
        <f>VLOOKUP($A1796,[1]products_2021_10_19_12_46_45!$A$3:$S$481,5,FALSE)</f>
        <v>Camperas de uso civil</v>
      </c>
      <c r="J1796" s="2" t="str">
        <f>IFERROR(VLOOKUP($A1796,[1]products_2021_10_19_12_46_45!$A$3:$S$481,6,FALSE),"")</f>
        <v/>
      </c>
      <c r="K1796" s="2" t="str">
        <f>IFERROR(VLOOKUP($A1796,[1]products_2021_10_19_12_46_45!$A$3:$S$481,7,FALSE),"")</f>
        <v/>
      </c>
      <c r="L1796" s="2" t="str">
        <f>IFERROR(VLOOKUP($A1796,[1]products_2021_10_19_12_46_45!$A$3:$S$481,8,FALSE),"")</f>
        <v/>
      </c>
      <c r="M1796" s="2" t="str">
        <f>IFERROR(VLOOKUP($A1796,[1]products_2021_10_19_12_46_45!$A$3:$S$481,9,FALSE),"")</f>
        <v>Campera, Abrigo, Urbana</v>
      </c>
      <c r="N1796" s="2">
        <f>IFERROR(VLOOKUP(C1796,[2]articulo!$A$1:$D$9000,4,FALSE),"")</f>
        <v>3608.57</v>
      </c>
      <c r="O1796" s="2" t="str">
        <f>VLOOKUP($A1796,[1]products_2021_10_19_12_46_45!$A$3:$S$481,18,FALSE)</f>
        <v>https://rerda.com/4375/campera-pluma-urbana-lb-negra.jpg,https://rerda.com/4376/campera-pluma-urbana-lb-negra.jpg,https://rerda.com/4377/campera-pluma-urbana-lb-negra.jpg,https://rerda.com/4378/campera-pluma-urbana-lb-negra.jpg,https://rerda.com/4379/campera-pluma-urbana-lb-negra.jpg</v>
      </c>
      <c r="P1796" s="2">
        <f>IFERROR(VLOOKUP(B1796,[3]stock!$A$1:$B$9000,2,FALSE),"0")</f>
        <v>0</v>
      </c>
      <c r="Q1796" s="2">
        <f>VLOOKUP($A1796,[1]products_2021_10_19_12_46_45!$A$3:$S$481,11,FALSE)</f>
        <v>5</v>
      </c>
      <c r="R1796" s="2">
        <f>VLOOKUP($A1796,[1]products_2021_10_19_12_46_45!$A$3:$S$481,12,FALSE)</f>
        <v>5</v>
      </c>
      <c r="S1796" s="2">
        <f>VLOOKUP($A1796,[1]products_2021_10_19_12_46_45!$A$3:$S$481,13,FALSE)</f>
        <v>5</v>
      </c>
      <c r="T1796" s="2">
        <f>VLOOKUP($A1796,[1]products_2021_10_19_12_46_45!$A$3:$S$481,14,FALSE)</f>
        <v>0.03</v>
      </c>
      <c r="U1796" s="2"/>
      <c r="V1796" s="2"/>
      <c r="W1796" s="2"/>
      <c r="X1796" s="2"/>
      <c r="Y1796" s="2"/>
      <c r="Z1796" s="2"/>
      <c r="AA1796" s="2"/>
      <c r="AB1796" s="2"/>
      <c r="AC1796" s="2"/>
      <c r="AD1796" s="2"/>
      <c r="AE1796" s="2"/>
      <c r="AF1796" s="2"/>
      <c r="AG1796" s="2"/>
      <c r="AH1796" s="2"/>
      <c r="AI1796" s="2"/>
      <c r="AJ1796" s="2"/>
      <c r="AK1796" s="2"/>
      <c r="AL1796" s="2"/>
      <c r="AM1796" s="2"/>
      <c r="AN1796" s="2"/>
      <c r="AO1796" s="2"/>
      <c r="AP1796" s="2"/>
      <c r="AQ1796" s="2"/>
      <c r="AR1796" s="2"/>
      <c r="AS1796" s="2"/>
    </row>
    <row r="1797" spans="1:45" hidden="1" x14ac:dyDescent="0.25">
      <c r="A1797" s="2">
        <v>925</v>
      </c>
      <c r="B1797" s="2">
        <v>510190207</v>
      </c>
      <c r="C1797" s="2">
        <f>VLOOKUP($A1797,[1]products_2021_10_19_12_46_45!$A$3:$S$481,3,FALSE)</f>
        <v>5101902</v>
      </c>
      <c r="D1797" s="2" t="str">
        <f>VLOOKUP($A1797,[1]products_2021_10_19_12_46_45!$A$3:$S$481,4,FALSE)</f>
        <v>Campera Pluma Urbana LB Negra</v>
      </c>
      <c r="E1797" s="3" t="s">
        <v>57</v>
      </c>
      <c r="F1797" s="4"/>
      <c r="G1797" s="2" t="str">
        <f>VLOOKUP($A1797,[1]products_2021_10_19_12_46_45!$A$3:$S$481,16,FALSE)</f>
        <v>&lt;ul&gt;_x000D_
&lt;li&gt;Campera urbana impermeable de nylon brillante y colores vivos.&lt;/li&gt;_x000D_
&lt;li&gt;Ideal para el abrigo y estar bien a la moda.&lt;/li&gt;_x000D_
&lt;li&gt;Compuesta de guata.&lt;/li&gt;_x000D_
&lt;/ul&gt;</v>
      </c>
      <c r="H1797" s="2" t="str">
        <f>IFERROR(VLOOKUP($A1797,[1]products_2021_10_19_12_46_45!$A$3:$S$481,17,FALSE),"")</f>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
      <c r="I1797" s="2" t="str">
        <f>VLOOKUP($A1797,[1]products_2021_10_19_12_46_45!$A$3:$S$481,5,FALSE)</f>
        <v>Camperas de uso civil</v>
      </c>
      <c r="J1797" s="2" t="str">
        <f>IFERROR(VLOOKUP($A1797,[1]products_2021_10_19_12_46_45!$A$3:$S$481,6,FALSE),"")</f>
        <v/>
      </c>
      <c r="K1797" s="2" t="str">
        <f>IFERROR(VLOOKUP($A1797,[1]products_2021_10_19_12_46_45!$A$3:$S$481,7,FALSE),"")</f>
        <v/>
      </c>
      <c r="L1797" s="2" t="str">
        <f>IFERROR(VLOOKUP($A1797,[1]products_2021_10_19_12_46_45!$A$3:$S$481,8,FALSE),"")</f>
        <v/>
      </c>
      <c r="M1797" s="2" t="str">
        <f>IFERROR(VLOOKUP($A1797,[1]products_2021_10_19_12_46_45!$A$3:$S$481,9,FALSE),"")</f>
        <v>Campera, Abrigo, Urbana</v>
      </c>
      <c r="N1797" s="2">
        <f>IFERROR(VLOOKUP(C1797,[2]articulo!$A$1:$D$9000,4,FALSE),"")</f>
        <v>3608.57</v>
      </c>
      <c r="O1797" s="2" t="str">
        <f>VLOOKUP($A1797,[1]products_2021_10_19_12_46_45!$A$3:$S$481,18,FALSE)</f>
        <v>https://rerda.com/4375/campera-pluma-urbana-lb-negra.jpg,https://rerda.com/4376/campera-pluma-urbana-lb-negra.jpg,https://rerda.com/4377/campera-pluma-urbana-lb-negra.jpg,https://rerda.com/4378/campera-pluma-urbana-lb-negra.jpg,https://rerda.com/4379/campera-pluma-urbana-lb-negra.jpg</v>
      </c>
      <c r="P1797" s="2">
        <f>IFERROR(VLOOKUP(B1797,[3]stock!$A$1:$B$9000,2,FALSE),"0")</f>
        <v>8</v>
      </c>
      <c r="Q1797" s="2">
        <f>VLOOKUP($A1797,[1]products_2021_10_19_12_46_45!$A$3:$S$481,11,FALSE)</f>
        <v>5</v>
      </c>
      <c r="R1797" s="2">
        <f>VLOOKUP($A1797,[1]products_2021_10_19_12_46_45!$A$3:$S$481,12,FALSE)</f>
        <v>5</v>
      </c>
      <c r="S1797" s="2">
        <f>VLOOKUP($A1797,[1]products_2021_10_19_12_46_45!$A$3:$S$481,13,FALSE)</f>
        <v>5</v>
      </c>
      <c r="T1797" s="2">
        <f>VLOOKUP($A1797,[1]products_2021_10_19_12_46_45!$A$3:$S$481,14,FALSE)</f>
        <v>0.03</v>
      </c>
      <c r="U1797" s="2"/>
      <c r="V1797" s="2"/>
      <c r="W1797" s="2"/>
      <c r="X1797" s="2"/>
      <c r="Y1797" s="2"/>
      <c r="Z1797" s="2"/>
      <c r="AA1797" s="2"/>
      <c r="AB1797" s="2"/>
      <c r="AC1797" s="2"/>
      <c r="AD1797" s="2"/>
      <c r="AE1797" s="2"/>
      <c r="AF1797" s="2"/>
      <c r="AG1797" s="2"/>
      <c r="AH1797" s="2"/>
      <c r="AI1797" s="2"/>
      <c r="AJ1797" s="2"/>
      <c r="AK1797" s="2"/>
      <c r="AL1797" s="2"/>
      <c r="AM1797" s="2"/>
      <c r="AN1797" s="2"/>
      <c r="AO1797" s="2"/>
      <c r="AP1797" s="2"/>
      <c r="AQ1797" s="2"/>
      <c r="AR1797" s="2"/>
      <c r="AS1797" s="2"/>
    </row>
    <row r="1798" spans="1:45" hidden="1" x14ac:dyDescent="0.25">
      <c r="A1798" s="2">
        <v>881</v>
      </c>
      <c r="B1798" s="2">
        <v>510191201</v>
      </c>
      <c r="C1798" s="2">
        <f>VLOOKUP($A1798,[1]products_2021_10_19_12_46_45!$A$3:$S$481,3,FALSE)</f>
        <v>5101912</v>
      </c>
      <c r="D1798" s="2" t="str">
        <f>VLOOKUP($A1798,[1]products_2021_10_19_12_46_45!$A$3:$S$481,4,FALSE)</f>
        <v>Campera Pluma Azul Ultra Light Premium Down</v>
      </c>
      <c r="E1798" s="3" t="s">
        <v>47</v>
      </c>
      <c r="F1798" s="4"/>
      <c r="G1798" s="2" t="str">
        <f>VLOOKUP($A1798,[1]products_2021_10_19_12_46_45!$A$3:$S$481,16,FALSE)</f>
        <v>&lt;ul&gt;_x000D_
&lt;li&gt;Campera de pluma Ultra Light Premium Down de color azul.&lt;/li&gt;_x000D_
&lt;li&gt;Super liviana y abrigada.&lt;/li&gt;_x000D_
&lt;li&gt;Fácil de llevar.&lt;/li&gt;_x000D_
&lt;/ul&gt;</v>
      </c>
      <c r="H1798" s="2" t="str">
        <f>IFERROR(VLOOKUP($A1798,[1]products_2021_10_19_12_46_45!$A$3:$S$481,17,FALSE),"")</f>
        <v>&lt;ul&gt;_x000D_
&lt;li&gt;Esta campera viene con su propia bolsa de traslado, haciendo más fácil su viaje.&lt;/li&gt;_x000D_
&lt;li&gt;Enrolle la campera bien apretada, sacando la mayor cantidad de aire posible.&lt;/li&gt;_x000D_
&lt;li&gt;Colóquela dentro de la bolsa de traslado y tire del cordón.&lt;/li&gt;_x000D_
&lt;li&gt;Este producto utiliza plumas resistentes, conservantes del calor de recuperación veloz y primera calidad.&lt;/li&gt;_x000D_
&lt;li&gt;Disfrute la suavidad y la liviandad que envuelve su cuerpo.&lt;/li&gt;_x000D_
&lt;/ul&gt;</v>
      </c>
      <c r="I1798" s="2" t="str">
        <f>VLOOKUP($A1798,[1]products_2021_10_19_12_46_45!$A$3:$S$481,5,FALSE)</f>
        <v>Camperas de uso civil</v>
      </c>
      <c r="J1798" s="2" t="str">
        <f>IFERROR(VLOOKUP($A1798,[1]products_2021_10_19_12_46_45!$A$3:$S$481,6,FALSE),"")</f>
        <v/>
      </c>
      <c r="K1798" s="2" t="str">
        <f>IFERROR(VLOOKUP($A1798,[1]products_2021_10_19_12_46_45!$A$3:$S$481,7,FALSE),"")</f>
        <v/>
      </c>
      <c r="L1798" s="2" t="str">
        <f>IFERROR(VLOOKUP($A1798,[1]products_2021_10_19_12_46_45!$A$3:$S$481,8,FALSE),"")</f>
        <v/>
      </c>
      <c r="M1798" s="2" t="str">
        <f>IFERROR(VLOOKUP($A1798,[1]products_2021_10_19_12_46_45!$A$3:$S$481,9,FALSE),"")</f>
        <v>Campera, Pluma</v>
      </c>
      <c r="N1798" s="2">
        <f>IFERROR(VLOOKUP(C1798,[2]articulo!$A$1:$D$9000,4,FALSE),"")</f>
        <v>7218.95</v>
      </c>
      <c r="O1798" s="2" t="str">
        <f>VLOOKUP($A1798,[1]products_2021_10_19_12_46_45!$A$3:$S$481,18,FALSE)</f>
        <v>https://rerda.com/4184/campera-pluma-azul-ultra-light-premium-down.jpg,https://rerda.com/4185/campera-pluma-azul-ultra-light-premium-down.jpg,https://rerda.com/4186/campera-pluma-azul-ultra-light-premium-down.jpg</v>
      </c>
      <c r="P1798" s="2" t="str">
        <f>IFERROR(VLOOKUP(B1798,[3]stock!$A$1:$B$9000,2,FALSE),"0")</f>
        <v>0</v>
      </c>
      <c r="Q1798" s="2">
        <f>VLOOKUP($A1798,[1]products_2021_10_19_12_46_45!$A$3:$S$481,11,FALSE)</f>
        <v>5</v>
      </c>
      <c r="R1798" s="2">
        <f>VLOOKUP($A1798,[1]products_2021_10_19_12_46_45!$A$3:$S$481,12,FALSE)</f>
        <v>5</v>
      </c>
      <c r="S1798" s="2">
        <f>VLOOKUP($A1798,[1]products_2021_10_19_12_46_45!$A$3:$S$481,13,FALSE)</f>
        <v>5</v>
      </c>
      <c r="T1798" s="2">
        <f>VLOOKUP($A1798,[1]products_2021_10_19_12_46_45!$A$3:$S$481,14,FALSE)</f>
        <v>0.03</v>
      </c>
      <c r="U1798" s="2"/>
      <c r="V1798" s="2"/>
      <c r="W1798" s="2"/>
      <c r="X1798" s="2"/>
      <c r="Y1798" s="2"/>
      <c r="Z1798" s="2"/>
      <c r="AA1798" s="2"/>
      <c r="AB1798" s="2"/>
      <c r="AC1798" s="2"/>
      <c r="AD1798" s="2"/>
      <c r="AE1798" s="2"/>
      <c r="AF1798" s="2"/>
      <c r="AG1798" s="2"/>
      <c r="AH1798" s="2"/>
      <c r="AI1798" s="2"/>
      <c r="AJ1798" s="2"/>
      <c r="AK1798" s="2"/>
      <c r="AL1798" s="2"/>
      <c r="AM1798" s="2"/>
      <c r="AN1798" s="2"/>
      <c r="AO1798" s="2"/>
      <c r="AP1798" s="2"/>
      <c r="AQ1798" s="2"/>
      <c r="AR1798" s="2"/>
      <c r="AS1798" s="2"/>
    </row>
    <row r="1799" spans="1:45" hidden="1" x14ac:dyDescent="0.25">
      <c r="A1799" s="2">
        <v>881</v>
      </c>
      <c r="B1799" s="2">
        <v>510191203</v>
      </c>
      <c r="C1799" s="2">
        <f>VLOOKUP($A1799,[1]products_2021_10_19_12_46_45!$A$3:$S$481,3,FALSE)</f>
        <v>5101912</v>
      </c>
      <c r="D1799" s="2" t="str">
        <f>VLOOKUP($A1799,[1]products_2021_10_19_12_46_45!$A$3:$S$481,4,FALSE)</f>
        <v>Campera Pluma Azul Ultra Light Premium Down</v>
      </c>
      <c r="E1799" s="3" t="s">
        <v>48</v>
      </c>
      <c r="F1799" s="4"/>
      <c r="G1799" s="2" t="str">
        <f>VLOOKUP($A1799,[1]products_2021_10_19_12_46_45!$A$3:$S$481,16,FALSE)</f>
        <v>&lt;ul&gt;_x000D_
&lt;li&gt;Campera de pluma Ultra Light Premium Down de color azul.&lt;/li&gt;_x000D_
&lt;li&gt;Super liviana y abrigada.&lt;/li&gt;_x000D_
&lt;li&gt;Fácil de llevar.&lt;/li&gt;_x000D_
&lt;/ul&gt;</v>
      </c>
      <c r="H1799" s="2" t="str">
        <f>IFERROR(VLOOKUP($A1799,[1]products_2021_10_19_12_46_45!$A$3:$S$481,17,FALSE),"")</f>
        <v>&lt;ul&gt;_x000D_
&lt;li&gt;Esta campera viene con su propia bolsa de traslado, haciendo más fácil su viaje.&lt;/li&gt;_x000D_
&lt;li&gt;Enrolle la campera bien apretada, sacando la mayor cantidad de aire posible.&lt;/li&gt;_x000D_
&lt;li&gt;Colóquela dentro de la bolsa de traslado y tire del cordón.&lt;/li&gt;_x000D_
&lt;li&gt;Este producto utiliza plumas resistentes, conservantes del calor de recuperación veloz y primera calidad.&lt;/li&gt;_x000D_
&lt;li&gt;Disfrute la suavidad y la liviandad que envuelve su cuerpo.&lt;/li&gt;_x000D_
&lt;/ul&gt;</v>
      </c>
      <c r="I1799" s="2" t="str">
        <f>VLOOKUP($A1799,[1]products_2021_10_19_12_46_45!$A$3:$S$481,5,FALSE)</f>
        <v>Camperas de uso civil</v>
      </c>
      <c r="J1799" s="2" t="str">
        <f>IFERROR(VLOOKUP($A1799,[1]products_2021_10_19_12_46_45!$A$3:$S$481,6,FALSE),"")</f>
        <v/>
      </c>
      <c r="K1799" s="2" t="str">
        <f>IFERROR(VLOOKUP($A1799,[1]products_2021_10_19_12_46_45!$A$3:$S$481,7,FALSE),"")</f>
        <v/>
      </c>
      <c r="L1799" s="2" t="str">
        <f>IFERROR(VLOOKUP($A1799,[1]products_2021_10_19_12_46_45!$A$3:$S$481,8,FALSE),"")</f>
        <v/>
      </c>
      <c r="M1799" s="2" t="str">
        <f>IFERROR(VLOOKUP($A1799,[1]products_2021_10_19_12_46_45!$A$3:$S$481,9,FALSE),"")</f>
        <v>Campera, Pluma</v>
      </c>
      <c r="N1799" s="2">
        <f>IFERROR(VLOOKUP(C1799,[2]articulo!$A$1:$D$9000,4,FALSE),"")</f>
        <v>7218.95</v>
      </c>
      <c r="O1799" s="2" t="str">
        <f>VLOOKUP($A1799,[1]products_2021_10_19_12_46_45!$A$3:$S$481,18,FALSE)</f>
        <v>https://rerda.com/4184/campera-pluma-azul-ultra-light-premium-down.jpg,https://rerda.com/4185/campera-pluma-azul-ultra-light-premium-down.jpg,https://rerda.com/4186/campera-pluma-azul-ultra-light-premium-down.jpg</v>
      </c>
      <c r="P1799" s="2">
        <f>IFERROR(VLOOKUP(B1799,[3]stock!$A$1:$B$9000,2,FALSE),"0")</f>
        <v>0</v>
      </c>
      <c r="Q1799" s="2">
        <f>VLOOKUP($A1799,[1]products_2021_10_19_12_46_45!$A$3:$S$481,11,FALSE)</f>
        <v>5</v>
      </c>
      <c r="R1799" s="2">
        <f>VLOOKUP($A1799,[1]products_2021_10_19_12_46_45!$A$3:$S$481,12,FALSE)</f>
        <v>5</v>
      </c>
      <c r="S1799" s="2">
        <f>VLOOKUP($A1799,[1]products_2021_10_19_12_46_45!$A$3:$S$481,13,FALSE)</f>
        <v>5</v>
      </c>
      <c r="T1799" s="2">
        <f>VLOOKUP($A1799,[1]products_2021_10_19_12_46_45!$A$3:$S$481,14,FALSE)</f>
        <v>0.03</v>
      </c>
      <c r="U1799" s="2"/>
      <c r="V1799" s="2"/>
      <c r="W1799" s="2"/>
      <c r="X1799" s="2"/>
      <c r="Y1799" s="2"/>
      <c r="Z1799" s="2"/>
      <c r="AA1799" s="2"/>
      <c r="AB1799" s="2"/>
      <c r="AC1799" s="2"/>
      <c r="AD1799" s="2"/>
      <c r="AE1799" s="2"/>
      <c r="AF1799" s="2"/>
      <c r="AG1799" s="2"/>
      <c r="AH1799" s="2"/>
      <c r="AI1799" s="2"/>
      <c r="AJ1799" s="2"/>
      <c r="AK1799" s="2"/>
      <c r="AL1799" s="2"/>
      <c r="AM1799" s="2"/>
      <c r="AN1799" s="2"/>
      <c r="AO1799" s="2"/>
      <c r="AP1799" s="2"/>
      <c r="AQ1799" s="2"/>
      <c r="AR1799" s="2"/>
      <c r="AS1799" s="2"/>
    </row>
    <row r="1800" spans="1:45" hidden="1" x14ac:dyDescent="0.25">
      <c r="A1800" s="2">
        <v>881</v>
      </c>
      <c r="B1800" s="2">
        <v>510191204</v>
      </c>
      <c r="C1800" s="2">
        <f>VLOOKUP($A1800,[1]products_2021_10_19_12_46_45!$A$3:$S$481,3,FALSE)</f>
        <v>5101912</v>
      </c>
      <c r="D1800" s="2" t="str">
        <f>VLOOKUP($A1800,[1]products_2021_10_19_12_46_45!$A$3:$S$481,4,FALSE)</f>
        <v>Campera Pluma Azul Ultra Light Premium Down</v>
      </c>
      <c r="E1800" s="3" t="s">
        <v>49</v>
      </c>
      <c r="F1800" s="4"/>
      <c r="G1800" s="2" t="str">
        <f>VLOOKUP($A1800,[1]products_2021_10_19_12_46_45!$A$3:$S$481,16,FALSE)</f>
        <v>&lt;ul&gt;_x000D_
&lt;li&gt;Campera de pluma Ultra Light Premium Down de color azul.&lt;/li&gt;_x000D_
&lt;li&gt;Super liviana y abrigada.&lt;/li&gt;_x000D_
&lt;li&gt;Fácil de llevar.&lt;/li&gt;_x000D_
&lt;/ul&gt;</v>
      </c>
      <c r="H1800" s="2" t="str">
        <f>IFERROR(VLOOKUP($A1800,[1]products_2021_10_19_12_46_45!$A$3:$S$481,17,FALSE),"")</f>
        <v>&lt;ul&gt;_x000D_
&lt;li&gt;Esta campera viene con su propia bolsa de traslado, haciendo más fácil su viaje.&lt;/li&gt;_x000D_
&lt;li&gt;Enrolle la campera bien apretada, sacando la mayor cantidad de aire posible.&lt;/li&gt;_x000D_
&lt;li&gt;Colóquela dentro de la bolsa de traslado y tire del cordón.&lt;/li&gt;_x000D_
&lt;li&gt;Este producto utiliza plumas resistentes, conservantes del calor de recuperación veloz y primera calidad.&lt;/li&gt;_x000D_
&lt;li&gt;Disfrute la suavidad y la liviandad que envuelve su cuerpo.&lt;/li&gt;_x000D_
&lt;/ul&gt;</v>
      </c>
      <c r="I1800" s="2" t="str">
        <f>VLOOKUP($A1800,[1]products_2021_10_19_12_46_45!$A$3:$S$481,5,FALSE)</f>
        <v>Camperas de uso civil</v>
      </c>
      <c r="J1800" s="2" t="str">
        <f>IFERROR(VLOOKUP($A1800,[1]products_2021_10_19_12_46_45!$A$3:$S$481,6,FALSE),"")</f>
        <v/>
      </c>
      <c r="K1800" s="2" t="str">
        <f>IFERROR(VLOOKUP($A1800,[1]products_2021_10_19_12_46_45!$A$3:$S$481,7,FALSE),"")</f>
        <v/>
      </c>
      <c r="L1800" s="2" t="str">
        <f>IFERROR(VLOOKUP($A1800,[1]products_2021_10_19_12_46_45!$A$3:$S$481,8,FALSE),"")</f>
        <v/>
      </c>
      <c r="M1800" s="2" t="str">
        <f>IFERROR(VLOOKUP($A1800,[1]products_2021_10_19_12_46_45!$A$3:$S$481,9,FALSE),"")</f>
        <v>Campera, Pluma</v>
      </c>
      <c r="N1800" s="2">
        <f>IFERROR(VLOOKUP(C1800,[2]articulo!$A$1:$D$9000,4,FALSE),"")</f>
        <v>7218.95</v>
      </c>
      <c r="O1800" s="2" t="str">
        <f>VLOOKUP($A1800,[1]products_2021_10_19_12_46_45!$A$3:$S$481,18,FALSE)</f>
        <v>https://rerda.com/4184/campera-pluma-azul-ultra-light-premium-down.jpg,https://rerda.com/4185/campera-pluma-azul-ultra-light-premium-down.jpg,https://rerda.com/4186/campera-pluma-azul-ultra-light-premium-down.jpg</v>
      </c>
      <c r="P1800" s="2">
        <f>IFERROR(VLOOKUP(B1800,[3]stock!$A$1:$B$9000,2,FALSE),"0")</f>
        <v>0</v>
      </c>
      <c r="Q1800" s="2">
        <f>VLOOKUP($A1800,[1]products_2021_10_19_12_46_45!$A$3:$S$481,11,FALSE)</f>
        <v>5</v>
      </c>
      <c r="R1800" s="2">
        <f>VLOOKUP($A1800,[1]products_2021_10_19_12_46_45!$A$3:$S$481,12,FALSE)</f>
        <v>5</v>
      </c>
      <c r="S1800" s="2">
        <f>VLOOKUP($A1800,[1]products_2021_10_19_12_46_45!$A$3:$S$481,13,FALSE)</f>
        <v>5</v>
      </c>
      <c r="T1800" s="2">
        <f>VLOOKUP($A1800,[1]products_2021_10_19_12_46_45!$A$3:$S$481,14,FALSE)</f>
        <v>0.03</v>
      </c>
      <c r="U1800" s="2"/>
      <c r="V1800" s="2"/>
      <c r="W1800" s="2"/>
      <c r="X1800" s="2"/>
      <c r="Y1800" s="2"/>
      <c r="Z1800" s="2"/>
      <c r="AA1800" s="2"/>
      <c r="AB1800" s="2"/>
      <c r="AC1800" s="2"/>
      <c r="AD1800" s="2"/>
      <c r="AE1800" s="2"/>
      <c r="AF1800" s="2"/>
      <c r="AG1800" s="2"/>
      <c r="AH1800" s="2"/>
      <c r="AI1800" s="2"/>
      <c r="AJ1800" s="2"/>
      <c r="AK1800" s="2"/>
      <c r="AL1800" s="2"/>
      <c r="AM1800" s="2"/>
      <c r="AN1800" s="2"/>
      <c r="AO1800" s="2"/>
      <c r="AP1800" s="2"/>
      <c r="AQ1800" s="2"/>
      <c r="AR1800" s="2"/>
      <c r="AS1800" s="2"/>
    </row>
    <row r="1801" spans="1:45" hidden="1" x14ac:dyDescent="0.25">
      <c r="A1801" s="2">
        <v>881</v>
      </c>
      <c r="B1801" s="2">
        <v>510191205</v>
      </c>
      <c r="C1801" s="2">
        <f>VLOOKUP($A1801,[1]products_2021_10_19_12_46_45!$A$3:$S$481,3,FALSE)</f>
        <v>5101912</v>
      </c>
      <c r="D1801" s="2" t="str">
        <f>VLOOKUP($A1801,[1]products_2021_10_19_12_46_45!$A$3:$S$481,4,FALSE)</f>
        <v>Campera Pluma Azul Ultra Light Premium Down</v>
      </c>
      <c r="E1801" s="3" t="s">
        <v>50</v>
      </c>
      <c r="F1801" s="4"/>
      <c r="G1801" s="2" t="str">
        <f>VLOOKUP($A1801,[1]products_2021_10_19_12_46_45!$A$3:$S$481,16,FALSE)</f>
        <v>&lt;ul&gt;_x000D_
&lt;li&gt;Campera de pluma Ultra Light Premium Down de color azul.&lt;/li&gt;_x000D_
&lt;li&gt;Super liviana y abrigada.&lt;/li&gt;_x000D_
&lt;li&gt;Fácil de llevar.&lt;/li&gt;_x000D_
&lt;/ul&gt;</v>
      </c>
      <c r="H1801" s="2" t="str">
        <f>IFERROR(VLOOKUP($A1801,[1]products_2021_10_19_12_46_45!$A$3:$S$481,17,FALSE),"")</f>
        <v>&lt;ul&gt;_x000D_
&lt;li&gt;Esta campera viene con su propia bolsa de traslado, haciendo más fácil su viaje.&lt;/li&gt;_x000D_
&lt;li&gt;Enrolle la campera bien apretada, sacando la mayor cantidad de aire posible.&lt;/li&gt;_x000D_
&lt;li&gt;Colóquela dentro de la bolsa de traslado y tire del cordón.&lt;/li&gt;_x000D_
&lt;li&gt;Este producto utiliza plumas resistentes, conservantes del calor de recuperación veloz y primera calidad.&lt;/li&gt;_x000D_
&lt;li&gt;Disfrute la suavidad y la liviandad que envuelve su cuerpo.&lt;/li&gt;_x000D_
&lt;/ul&gt;</v>
      </c>
      <c r="I1801" s="2" t="str">
        <f>VLOOKUP($A1801,[1]products_2021_10_19_12_46_45!$A$3:$S$481,5,FALSE)</f>
        <v>Camperas de uso civil</v>
      </c>
      <c r="J1801" s="2" t="str">
        <f>IFERROR(VLOOKUP($A1801,[1]products_2021_10_19_12_46_45!$A$3:$S$481,6,FALSE),"")</f>
        <v/>
      </c>
      <c r="K1801" s="2" t="str">
        <f>IFERROR(VLOOKUP($A1801,[1]products_2021_10_19_12_46_45!$A$3:$S$481,7,FALSE),"")</f>
        <v/>
      </c>
      <c r="L1801" s="2" t="str">
        <f>IFERROR(VLOOKUP($A1801,[1]products_2021_10_19_12_46_45!$A$3:$S$481,8,FALSE),"")</f>
        <v/>
      </c>
      <c r="M1801" s="2" t="str">
        <f>IFERROR(VLOOKUP($A1801,[1]products_2021_10_19_12_46_45!$A$3:$S$481,9,FALSE),"")</f>
        <v>Campera, Pluma</v>
      </c>
      <c r="N1801" s="2">
        <f>IFERROR(VLOOKUP(C1801,[2]articulo!$A$1:$D$9000,4,FALSE),"")</f>
        <v>7218.95</v>
      </c>
      <c r="O1801" s="2" t="str">
        <f>VLOOKUP($A1801,[1]products_2021_10_19_12_46_45!$A$3:$S$481,18,FALSE)</f>
        <v>https://rerda.com/4184/campera-pluma-azul-ultra-light-premium-down.jpg,https://rerda.com/4185/campera-pluma-azul-ultra-light-premium-down.jpg,https://rerda.com/4186/campera-pluma-azul-ultra-light-premium-down.jpg</v>
      </c>
      <c r="P1801" s="2">
        <f>IFERROR(VLOOKUP(B1801,[3]stock!$A$1:$B$9000,2,FALSE),"0")</f>
        <v>0</v>
      </c>
      <c r="Q1801" s="2">
        <f>VLOOKUP($A1801,[1]products_2021_10_19_12_46_45!$A$3:$S$481,11,FALSE)</f>
        <v>5</v>
      </c>
      <c r="R1801" s="2">
        <f>VLOOKUP($A1801,[1]products_2021_10_19_12_46_45!$A$3:$S$481,12,FALSE)</f>
        <v>5</v>
      </c>
      <c r="S1801" s="2">
        <f>VLOOKUP($A1801,[1]products_2021_10_19_12_46_45!$A$3:$S$481,13,FALSE)</f>
        <v>5</v>
      </c>
      <c r="T1801" s="2">
        <f>VLOOKUP($A1801,[1]products_2021_10_19_12_46_45!$A$3:$S$481,14,FALSE)</f>
        <v>0.03</v>
      </c>
      <c r="U1801" s="2"/>
      <c r="V1801" s="2"/>
      <c r="W1801" s="2"/>
      <c r="X1801" s="2"/>
      <c r="Y1801" s="2"/>
      <c r="Z1801" s="2"/>
      <c r="AA1801" s="2"/>
      <c r="AB1801" s="2"/>
      <c r="AC1801" s="2"/>
      <c r="AD1801" s="2"/>
      <c r="AE1801" s="2"/>
      <c r="AF1801" s="2"/>
      <c r="AG1801" s="2"/>
      <c r="AH1801" s="2"/>
      <c r="AI1801" s="2"/>
      <c r="AJ1801" s="2"/>
      <c r="AK1801" s="2"/>
      <c r="AL1801" s="2"/>
      <c r="AM1801" s="2"/>
      <c r="AN1801" s="2"/>
      <c r="AO1801" s="2"/>
      <c r="AP1801" s="2"/>
      <c r="AQ1801" s="2"/>
      <c r="AR1801" s="2"/>
      <c r="AS1801" s="2"/>
    </row>
    <row r="1802" spans="1:45" hidden="1" x14ac:dyDescent="0.25">
      <c r="A1802" s="2">
        <v>881</v>
      </c>
      <c r="B1802" s="2">
        <v>510191206</v>
      </c>
      <c r="C1802" s="2">
        <f>VLOOKUP($A1802,[1]products_2021_10_19_12_46_45!$A$3:$S$481,3,FALSE)</f>
        <v>5101912</v>
      </c>
      <c r="D1802" s="2" t="str">
        <f>VLOOKUP($A1802,[1]products_2021_10_19_12_46_45!$A$3:$S$481,4,FALSE)</f>
        <v>Campera Pluma Azul Ultra Light Premium Down</v>
      </c>
      <c r="E1802" s="3" t="s">
        <v>51</v>
      </c>
      <c r="F1802" s="4"/>
      <c r="G1802" s="2" t="str">
        <f>VLOOKUP($A1802,[1]products_2021_10_19_12_46_45!$A$3:$S$481,16,FALSE)</f>
        <v>&lt;ul&gt;_x000D_
&lt;li&gt;Campera de pluma Ultra Light Premium Down de color azul.&lt;/li&gt;_x000D_
&lt;li&gt;Super liviana y abrigada.&lt;/li&gt;_x000D_
&lt;li&gt;Fácil de llevar.&lt;/li&gt;_x000D_
&lt;/ul&gt;</v>
      </c>
      <c r="H1802" s="2" t="str">
        <f>IFERROR(VLOOKUP($A1802,[1]products_2021_10_19_12_46_45!$A$3:$S$481,17,FALSE),"")</f>
        <v>&lt;ul&gt;_x000D_
&lt;li&gt;Esta campera viene con su propia bolsa de traslado, haciendo más fácil su viaje.&lt;/li&gt;_x000D_
&lt;li&gt;Enrolle la campera bien apretada, sacando la mayor cantidad de aire posible.&lt;/li&gt;_x000D_
&lt;li&gt;Colóquela dentro de la bolsa de traslado y tire del cordón.&lt;/li&gt;_x000D_
&lt;li&gt;Este producto utiliza plumas resistentes, conservantes del calor de recuperación veloz y primera calidad.&lt;/li&gt;_x000D_
&lt;li&gt;Disfrute la suavidad y la liviandad que envuelve su cuerpo.&lt;/li&gt;_x000D_
&lt;/ul&gt;</v>
      </c>
      <c r="I1802" s="2" t="str">
        <f>VLOOKUP($A1802,[1]products_2021_10_19_12_46_45!$A$3:$S$481,5,FALSE)</f>
        <v>Camperas de uso civil</v>
      </c>
      <c r="J1802" s="2" t="str">
        <f>IFERROR(VLOOKUP($A1802,[1]products_2021_10_19_12_46_45!$A$3:$S$481,6,FALSE),"")</f>
        <v/>
      </c>
      <c r="K1802" s="2" t="str">
        <f>IFERROR(VLOOKUP($A1802,[1]products_2021_10_19_12_46_45!$A$3:$S$481,7,FALSE),"")</f>
        <v/>
      </c>
      <c r="L1802" s="2" t="str">
        <f>IFERROR(VLOOKUP($A1802,[1]products_2021_10_19_12_46_45!$A$3:$S$481,8,FALSE),"")</f>
        <v/>
      </c>
      <c r="M1802" s="2" t="str">
        <f>IFERROR(VLOOKUP($A1802,[1]products_2021_10_19_12_46_45!$A$3:$S$481,9,FALSE),"")</f>
        <v>Campera, Pluma</v>
      </c>
      <c r="N1802" s="2">
        <f>IFERROR(VLOOKUP(C1802,[2]articulo!$A$1:$D$9000,4,FALSE),"")</f>
        <v>7218.95</v>
      </c>
      <c r="O1802" s="2" t="str">
        <f>VLOOKUP($A1802,[1]products_2021_10_19_12_46_45!$A$3:$S$481,18,FALSE)</f>
        <v>https://rerda.com/4184/campera-pluma-azul-ultra-light-premium-down.jpg,https://rerda.com/4185/campera-pluma-azul-ultra-light-premium-down.jpg,https://rerda.com/4186/campera-pluma-azul-ultra-light-premium-down.jpg</v>
      </c>
      <c r="P1802" s="2" t="str">
        <f>IFERROR(VLOOKUP(B1802,[3]stock!$A$1:$B$9000,2,FALSE),"0")</f>
        <v>0</v>
      </c>
      <c r="Q1802" s="2">
        <f>VLOOKUP($A1802,[1]products_2021_10_19_12_46_45!$A$3:$S$481,11,FALSE)</f>
        <v>5</v>
      </c>
      <c r="R1802" s="2">
        <f>VLOOKUP($A1802,[1]products_2021_10_19_12_46_45!$A$3:$S$481,12,FALSE)</f>
        <v>5</v>
      </c>
      <c r="S1802" s="2">
        <f>VLOOKUP($A1802,[1]products_2021_10_19_12_46_45!$A$3:$S$481,13,FALSE)</f>
        <v>5</v>
      </c>
      <c r="T1802" s="2">
        <f>VLOOKUP($A1802,[1]products_2021_10_19_12_46_45!$A$3:$S$481,14,FALSE)</f>
        <v>0.03</v>
      </c>
      <c r="U1802" s="2"/>
      <c r="V1802" s="2"/>
      <c r="W1802" s="2"/>
      <c r="X1802" s="2"/>
      <c r="Y1802" s="2"/>
      <c r="Z1802" s="2"/>
      <c r="AA1802" s="2"/>
      <c r="AB1802" s="2"/>
      <c r="AC1802" s="2"/>
      <c r="AD1802" s="2"/>
      <c r="AE1802" s="2"/>
      <c r="AF1802" s="2"/>
      <c r="AG1802" s="2"/>
      <c r="AH1802" s="2"/>
      <c r="AI1802" s="2"/>
      <c r="AJ1802" s="2"/>
      <c r="AK1802" s="2"/>
      <c r="AL1802" s="2"/>
      <c r="AM1802" s="2"/>
      <c r="AN1802" s="2"/>
      <c r="AO1802" s="2"/>
      <c r="AP1802" s="2"/>
      <c r="AQ1802" s="2"/>
      <c r="AR1802" s="2"/>
      <c r="AS1802" s="2"/>
    </row>
    <row r="1803" spans="1:45" hidden="1" x14ac:dyDescent="0.25">
      <c r="A1803" s="2">
        <v>924</v>
      </c>
      <c r="B1803" s="2">
        <v>510191502</v>
      </c>
      <c r="C1803" s="2">
        <f>VLOOKUP($A1803,[1]products_2021_10_19_12_46_45!$A$3:$S$481,3,FALSE)</f>
        <v>5101915</v>
      </c>
      <c r="D1803" s="2" t="str">
        <f>VLOOKUP($A1803,[1]products_2021_10_19_12_46_45!$A$3:$S$481,4,FALSE)</f>
        <v>Campera Pluma Urbana LB Roja</v>
      </c>
      <c r="E1803" s="3" t="s">
        <v>47</v>
      </c>
      <c r="F1803" s="4"/>
      <c r="G1803" s="2" t="str">
        <f>VLOOKUP($A1803,[1]products_2021_10_19_12_46_45!$A$3:$S$481,16,FALSE)</f>
        <v>&lt;ul&gt;_x000D_
&lt;li&gt;Campera urbana impermeable de nylon brillante y colores vivos.&lt;/li&gt;_x000D_
&lt;li&gt;Ideal para el abrigo y estar bien a la moda.&lt;/li&gt;_x000D_
&lt;li&gt;Compuesta de guata.&lt;/li&gt;_x000D_
&lt;/ul&gt;</v>
      </c>
      <c r="H1803" s="2" t="str">
        <f>IFERROR(VLOOKUP($A1803,[1]products_2021_10_19_12_46_45!$A$3:$S$481,17,FALSE),"")</f>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
      <c r="I1803" s="2" t="str">
        <f>VLOOKUP($A1803,[1]products_2021_10_19_12_46_45!$A$3:$S$481,5,FALSE)</f>
        <v>Camperas de uso civil</v>
      </c>
      <c r="J1803" s="2" t="str">
        <f>IFERROR(VLOOKUP($A1803,[1]products_2021_10_19_12_46_45!$A$3:$S$481,6,FALSE),"")</f>
        <v/>
      </c>
      <c r="K1803" s="2" t="str">
        <f>IFERROR(VLOOKUP($A1803,[1]products_2021_10_19_12_46_45!$A$3:$S$481,7,FALSE),"")</f>
        <v/>
      </c>
      <c r="L1803" s="2" t="str">
        <f>IFERROR(VLOOKUP($A1803,[1]products_2021_10_19_12_46_45!$A$3:$S$481,8,FALSE),"")</f>
        <v/>
      </c>
      <c r="M1803" s="2" t="str">
        <f>IFERROR(VLOOKUP($A1803,[1]products_2021_10_19_12_46_45!$A$3:$S$481,9,FALSE),"")</f>
        <v>Campera, Abrigo, Urbana</v>
      </c>
      <c r="N1803" s="2">
        <f>IFERROR(VLOOKUP(C1803,[2]articulo!$A$1:$D$9000,4,FALSE),"")</f>
        <v>4368</v>
      </c>
      <c r="O1803" s="2" t="str">
        <f>VLOOKUP($A1803,[1]products_2021_10_19_12_46_45!$A$3:$S$481,18,FALSE)</f>
        <v>https://rerda.com/4370/campera-pluma-urbana-lb-roja.jpg,https://rerda.com/4371/campera-pluma-urbana-lb-roja.jpg,https://rerda.com/4372/campera-pluma-urbana-lb-roja.jpg,https://rerda.com/4373/campera-pluma-urbana-lb-roja.jpg,https://rerda.com/4374/campera-pluma-urbana-lb-roja.jpg</v>
      </c>
      <c r="P1803" s="2">
        <f>IFERROR(VLOOKUP(B1803,[3]stock!$A$1:$B$9000,2,FALSE),"0")</f>
        <v>0</v>
      </c>
      <c r="Q1803" s="2">
        <f>VLOOKUP($A1803,[1]products_2021_10_19_12_46_45!$A$3:$S$481,11,FALSE)</f>
        <v>5</v>
      </c>
      <c r="R1803" s="2">
        <f>VLOOKUP($A1803,[1]products_2021_10_19_12_46_45!$A$3:$S$481,12,FALSE)</f>
        <v>5</v>
      </c>
      <c r="S1803" s="2">
        <f>VLOOKUP($A1803,[1]products_2021_10_19_12_46_45!$A$3:$S$481,13,FALSE)</f>
        <v>5</v>
      </c>
      <c r="T1803" s="2">
        <f>VLOOKUP($A1803,[1]products_2021_10_19_12_46_45!$A$3:$S$481,14,FALSE)</f>
        <v>0.03</v>
      </c>
      <c r="U1803" s="2"/>
      <c r="V1803" s="2"/>
      <c r="W1803" s="2"/>
      <c r="X1803" s="2"/>
      <c r="Y1803" s="2"/>
      <c r="Z1803" s="2"/>
      <c r="AA1803" s="2"/>
      <c r="AB1803" s="2"/>
      <c r="AC1803" s="2"/>
      <c r="AD1803" s="2"/>
      <c r="AE1803" s="2"/>
      <c r="AF1803" s="2"/>
      <c r="AG1803" s="2"/>
      <c r="AH1803" s="2"/>
      <c r="AI1803" s="2"/>
      <c r="AJ1803" s="2"/>
      <c r="AK1803" s="2"/>
      <c r="AL1803" s="2"/>
      <c r="AM1803" s="2"/>
      <c r="AN1803" s="2"/>
      <c r="AO1803" s="2"/>
      <c r="AP1803" s="2"/>
      <c r="AQ1803" s="2"/>
      <c r="AR1803" s="2"/>
      <c r="AS1803" s="2"/>
    </row>
    <row r="1804" spans="1:45" hidden="1" x14ac:dyDescent="0.25">
      <c r="A1804" s="2">
        <v>924</v>
      </c>
      <c r="B1804" s="2">
        <v>510191503</v>
      </c>
      <c r="C1804" s="2">
        <f>VLOOKUP($A1804,[1]products_2021_10_19_12_46_45!$A$3:$S$481,3,FALSE)</f>
        <v>5101915</v>
      </c>
      <c r="D1804" s="2" t="str">
        <f>VLOOKUP($A1804,[1]products_2021_10_19_12_46_45!$A$3:$S$481,4,FALSE)</f>
        <v>Campera Pluma Urbana LB Roja</v>
      </c>
      <c r="E1804" s="3" t="s">
        <v>48</v>
      </c>
      <c r="F1804" s="4"/>
      <c r="G1804" s="2" t="str">
        <f>VLOOKUP($A1804,[1]products_2021_10_19_12_46_45!$A$3:$S$481,16,FALSE)</f>
        <v>&lt;ul&gt;_x000D_
&lt;li&gt;Campera urbana impermeable de nylon brillante y colores vivos.&lt;/li&gt;_x000D_
&lt;li&gt;Ideal para el abrigo y estar bien a la moda.&lt;/li&gt;_x000D_
&lt;li&gt;Compuesta de guata.&lt;/li&gt;_x000D_
&lt;/ul&gt;</v>
      </c>
      <c r="H1804" s="2" t="str">
        <f>IFERROR(VLOOKUP($A1804,[1]products_2021_10_19_12_46_45!$A$3:$S$481,17,FALSE),"")</f>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
      <c r="I1804" s="2" t="str">
        <f>VLOOKUP($A1804,[1]products_2021_10_19_12_46_45!$A$3:$S$481,5,FALSE)</f>
        <v>Camperas de uso civil</v>
      </c>
      <c r="J1804" s="2" t="str">
        <f>IFERROR(VLOOKUP($A1804,[1]products_2021_10_19_12_46_45!$A$3:$S$481,6,FALSE),"")</f>
        <v/>
      </c>
      <c r="K1804" s="2" t="str">
        <f>IFERROR(VLOOKUP($A1804,[1]products_2021_10_19_12_46_45!$A$3:$S$481,7,FALSE),"")</f>
        <v/>
      </c>
      <c r="L1804" s="2" t="str">
        <f>IFERROR(VLOOKUP($A1804,[1]products_2021_10_19_12_46_45!$A$3:$S$481,8,FALSE),"")</f>
        <v/>
      </c>
      <c r="M1804" s="2" t="str">
        <f>IFERROR(VLOOKUP($A1804,[1]products_2021_10_19_12_46_45!$A$3:$S$481,9,FALSE),"")</f>
        <v>Campera, Abrigo, Urbana</v>
      </c>
      <c r="N1804" s="2">
        <f>IFERROR(VLOOKUP(C1804,[2]articulo!$A$1:$D$9000,4,FALSE),"")</f>
        <v>4368</v>
      </c>
      <c r="O1804" s="2" t="str">
        <f>VLOOKUP($A1804,[1]products_2021_10_19_12_46_45!$A$3:$S$481,18,FALSE)</f>
        <v>https://rerda.com/4370/campera-pluma-urbana-lb-roja.jpg,https://rerda.com/4371/campera-pluma-urbana-lb-roja.jpg,https://rerda.com/4372/campera-pluma-urbana-lb-roja.jpg,https://rerda.com/4373/campera-pluma-urbana-lb-roja.jpg,https://rerda.com/4374/campera-pluma-urbana-lb-roja.jpg</v>
      </c>
      <c r="P1804" s="2">
        <f>IFERROR(VLOOKUP(B1804,[3]stock!$A$1:$B$9000,2,FALSE),"0")</f>
        <v>0</v>
      </c>
      <c r="Q1804" s="2">
        <f>VLOOKUP($A1804,[1]products_2021_10_19_12_46_45!$A$3:$S$481,11,FALSE)</f>
        <v>5</v>
      </c>
      <c r="R1804" s="2">
        <f>VLOOKUP($A1804,[1]products_2021_10_19_12_46_45!$A$3:$S$481,12,FALSE)</f>
        <v>5</v>
      </c>
      <c r="S1804" s="2">
        <f>VLOOKUP($A1804,[1]products_2021_10_19_12_46_45!$A$3:$S$481,13,FALSE)</f>
        <v>5</v>
      </c>
      <c r="T1804" s="2">
        <f>VLOOKUP($A1804,[1]products_2021_10_19_12_46_45!$A$3:$S$481,14,FALSE)</f>
        <v>0.03</v>
      </c>
      <c r="U1804" s="2"/>
      <c r="V1804" s="2"/>
      <c r="W1804" s="2"/>
      <c r="X1804" s="2"/>
      <c r="Y1804" s="2"/>
      <c r="Z1804" s="2"/>
      <c r="AA1804" s="2"/>
      <c r="AB1804" s="2"/>
      <c r="AC1804" s="2"/>
      <c r="AD1804" s="2"/>
      <c r="AE1804" s="2"/>
      <c r="AF1804" s="2"/>
      <c r="AG1804" s="2"/>
      <c r="AH1804" s="2"/>
      <c r="AI1804" s="2"/>
      <c r="AJ1804" s="2"/>
      <c r="AK1804" s="2"/>
      <c r="AL1804" s="2"/>
      <c r="AM1804" s="2"/>
      <c r="AN1804" s="2"/>
      <c r="AO1804" s="2"/>
      <c r="AP1804" s="2"/>
      <c r="AQ1804" s="2"/>
      <c r="AR1804" s="2"/>
      <c r="AS1804" s="2"/>
    </row>
    <row r="1805" spans="1:45" hidden="1" x14ac:dyDescent="0.25">
      <c r="A1805" s="2">
        <v>924</v>
      </c>
      <c r="B1805" s="2">
        <v>510191504</v>
      </c>
      <c r="C1805" s="2">
        <f>VLOOKUP($A1805,[1]products_2021_10_19_12_46_45!$A$3:$S$481,3,FALSE)</f>
        <v>5101915</v>
      </c>
      <c r="D1805" s="2" t="str">
        <f>VLOOKUP($A1805,[1]products_2021_10_19_12_46_45!$A$3:$S$481,4,FALSE)</f>
        <v>Campera Pluma Urbana LB Roja</v>
      </c>
      <c r="E1805" s="3" t="s">
        <v>49</v>
      </c>
      <c r="F1805" s="4"/>
      <c r="G1805" s="2" t="str">
        <f>VLOOKUP($A1805,[1]products_2021_10_19_12_46_45!$A$3:$S$481,16,FALSE)</f>
        <v>&lt;ul&gt;_x000D_
&lt;li&gt;Campera urbana impermeable de nylon brillante y colores vivos.&lt;/li&gt;_x000D_
&lt;li&gt;Ideal para el abrigo y estar bien a la moda.&lt;/li&gt;_x000D_
&lt;li&gt;Compuesta de guata.&lt;/li&gt;_x000D_
&lt;/ul&gt;</v>
      </c>
      <c r="H1805" s="2" t="str">
        <f>IFERROR(VLOOKUP($A1805,[1]products_2021_10_19_12_46_45!$A$3:$S$481,17,FALSE),"")</f>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
      <c r="I1805" s="2" t="str">
        <f>VLOOKUP($A1805,[1]products_2021_10_19_12_46_45!$A$3:$S$481,5,FALSE)</f>
        <v>Camperas de uso civil</v>
      </c>
      <c r="J1805" s="2" t="str">
        <f>IFERROR(VLOOKUP($A1805,[1]products_2021_10_19_12_46_45!$A$3:$S$481,6,FALSE),"")</f>
        <v/>
      </c>
      <c r="K1805" s="2" t="str">
        <f>IFERROR(VLOOKUP($A1805,[1]products_2021_10_19_12_46_45!$A$3:$S$481,7,FALSE),"")</f>
        <v/>
      </c>
      <c r="L1805" s="2" t="str">
        <f>IFERROR(VLOOKUP($A1805,[1]products_2021_10_19_12_46_45!$A$3:$S$481,8,FALSE),"")</f>
        <v/>
      </c>
      <c r="M1805" s="2" t="str">
        <f>IFERROR(VLOOKUP($A1805,[1]products_2021_10_19_12_46_45!$A$3:$S$481,9,FALSE),"")</f>
        <v>Campera, Abrigo, Urbana</v>
      </c>
      <c r="N1805" s="2">
        <f>IFERROR(VLOOKUP(C1805,[2]articulo!$A$1:$D$9000,4,FALSE),"")</f>
        <v>4368</v>
      </c>
      <c r="O1805" s="2" t="str">
        <f>VLOOKUP($A1805,[1]products_2021_10_19_12_46_45!$A$3:$S$481,18,FALSE)</f>
        <v>https://rerda.com/4370/campera-pluma-urbana-lb-roja.jpg,https://rerda.com/4371/campera-pluma-urbana-lb-roja.jpg,https://rerda.com/4372/campera-pluma-urbana-lb-roja.jpg,https://rerda.com/4373/campera-pluma-urbana-lb-roja.jpg,https://rerda.com/4374/campera-pluma-urbana-lb-roja.jpg</v>
      </c>
      <c r="P1805" s="2">
        <f>IFERROR(VLOOKUP(B1805,[3]stock!$A$1:$B$9000,2,FALSE),"0")</f>
        <v>0</v>
      </c>
      <c r="Q1805" s="2">
        <f>VLOOKUP($A1805,[1]products_2021_10_19_12_46_45!$A$3:$S$481,11,FALSE)</f>
        <v>5</v>
      </c>
      <c r="R1805" s="2">
        <f>VLOOKUP($A1805,[1]products_2021_10_19_12_46_45!$A$3:$S$481,12,FALSE)</f>
        <v>5</v>
      </c>
      <c r="S1805" s="2">
        <f>VLOOKUP($A1805,[1]products_2021_10_19_12_46_45!$A$3:$S$481,13,FALSE)</f>
        <v>5</v>
      </c>
      <c r="T1805" s="2">
        <f>VLOOKUP($A1805,[1]products_2021_10_19_12_46_45!$A$3:$S$481,14,FALSE)</f>
        <v>0.03</v>
      </c>
      <c r="U1805" s="2"/>
      <c r="V1805" s="2"/>
      <c r="W1805" s="2"/>
      <c r="X1805" s="2"/>
      <c r="Y1805" s="2"/>
      <c r="Z1805" s="2"/>
      <c r="AA1805" s="2"/>
      <c r="AB1805" s="2"/>
      <c r="AC1805" s="2"/>
      <c r="AD1805" s="2"/>
      <c r="AE1805" s="2"/>
      <c r="AF1805" s="2"/>
      <c r="AG1805" s="2"/>
      <c r="AH1805" s="2"/>
      <c r="AI1805" s="2"/>
      <c r="AJ1805" s="2"/>
      <c r="AK1805" s="2"/>
      <c r="AL1805" s="2"/>
      <c r="AM1805" s="2"/>
      <c r="AN1805" s="2"/>
      <c r="AO1805" s="2"/>
      <c r="AP1805" s="2"/>
      <c r="AQ1805" s="2"/>
      <c r="AR1805" s="2"/>
      <c r="AS1805" s="2"/>
    </row>
    <row r="1806" spans="1:45" hidden="1" x14ac:dyDescent="0.25">
      <c r="A1806" s="2">
        <v>926</v>
      </c>
      <c r="B1806" s="2">
        <v>510191703</v>
      </c>
      <c r="C1806" s="2">
        <f>VLOOKUP($A1806,[1]products_2021_10_19_12_46_45!$A$3:$S$481,3,FALSE)</f>
        <v>5101917</v>
      </c>
      <c r="D1806" s="2" t="str">
        <f>VLOOKUP($A1806,[1]products_2021_10_19_12_46_45!$A$3:$S$481,4,FALSE)</f>
        <v>Campera Pluma Urbana LB Azul Francia</v>
      </c>
      <c r="E1806" s="3" t="s">
        <v>48</v>
      </c>
      <c r="F1806" s="4"/>
      <c r="G1806" s="2" t="str">
        <f>VLOOKUP($A1806,[1]products_2021_10_19_12_46_45!$A$3:$S$481,16,FALSE)</f>
        <v>&lt;ul&gt;_x000D_
&lt;li&gt;Campera urbana impermeable de nylon brillante y colores vivos.&lt;/li&gt;_x000D_
&lt;li&gt;Ideal para el abrigo y estar bien a la moda.&lt;/li&gt;_x000D_
&lt;li&gt;Compuesta de guata.&lt;/li&gt;_x000D_
&lt;li&gt;Puedes ser brillante u opaca.&lt;/li&gt;_x000D_
&lt;/ul&gt;</v>
      </c>
      <c r="H1806" s="2" t="str">
        <f>IFERROR(VLOOKUP($A1806,[1]products_2021_10_19_12_46_45!$A$3:$S$481,17,FALSE),"")</f>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
      <c r="I1806" s="2" t="str">
        <f>VLOOKUP($A1806,[1]products_2021_10_19_12_46_45!$A$3:$S$481,5,FALSE)</f>
        <v>Camperas de uso civil</v>
      </c>
      <c r="J1806" s="2" t="str">
        <f>IFERROR(VLOOKUP($A1806,[1]products_2021_10_19_12_46_45!$A$3:$S$481,6,FALSE),"")</f>
        <v/>
      </c>
      <c r="K1806" s="2" t="str">
        <f>IFERROR(VLOOKUP($A1806,[1]products_2021_10_19_12_46_45!$A$3:$S$481,7,FALSE),"")</f>
        <v/>
      </c>
      <c r="L1806" s="2" t="str">
        <f>IFERROR(VLOOKUP($A1806,[1]products_2021_10_19_12_46_45!$A$3:$S$481,8,FALSE),"")</f>
        <v/>
      </c>
      <c r="M1806" s="2" t="str">
        <f>IFERROR(VLOOKUP($A1806,[1]products_2021_10_19_12_46_45!$A$3:$S$481,9,FALSE),"")</f>
        <v>Campera, Abrigo, Urbana</v>
      </c>
      <c r="N1806" s="2">
        <f>IFERROR(VLOOKUP(C1806,[2]articulo!$A$1:$D$9000,4,FALSE),"")</f>
        <v>4368</v>
      </c>
      <c r="O1806" s="2" t="str">
        <f>VLOOKUP($A1806,[1]products_2021_10_19_12_46_45!$A$3:$S$481,18,FALSE)</f>
        <v>https://rerda.com/4380/campera-pluma-urbana-lb-azul-francia.jpg,https://rerda.com/4381/campera-pluma-urbana-lb-azul-francia.jpg,https://rerda.com/4382/campera-pluma-urbana-lb-azul-francia.jpg,https://rerda.com/4383/campera-pluma-urbana-lb-azul-francia.jpg,https://rerda.com/4384/campera-pluma-urbana-lb-azul-francia.jpg</v>
      </c>
      <c r="P1806" s="2">
        <f>IFERROR(VLOOKUP(B1806,[3]stock!$A$1:$B$9000,2,FALSE),"0")</f>
        <v>0</v>
      </c>
      <c r="Q1806" s="2">
        <f>VLOOKUP($A1806,[1]products_2021_10_19_12_46_45!$A$3:$S$481,11,FALSE)</f>
        <v>5</v>
      </c>
      <c r="R1806" s="2">
        <f>VLOOKUP($A1806,[1]products_2021_10_19_12_46_45!$A$3:$S$481,12,FALSE)</f>
        <v>5</v>
      </c>
      <c r="S1806" s="2">
        <f>VLOOKUP($A1806,[1]products_2021_10_19_12_46_45!$A$3:$S$481,13,FALSE)</f>
        <v>5</v>
      </c>
      <c r="T1806" s="2">
        <f>VLOOKUP($A1806,[1]products_2021_10_19_12_46_45!$A$3:$S$481,14,FALSE)</f>
        <v>0.03</v>
      </c>
      <c r="U1806" s="2"/>
      <c r="V1806" s="2"/>
      <c r="W1806" s="2"/>
      <c r="X1806" s="2"/>
      <c r="Y1806" s="2"/>
      <c r="Z1806" s="2"/>
      <c r="AA1806" s="2"/>
      <c r="AB1806" s="2"/>
      <c r="AC1806" s="2"/>
      <c r="AD1806" s="2"/>
      <c r="AE1806" s="2"/>
      <c r="AF1806" s="2"/>
      <c r="AG1806" s="2"/>
      <c r="AH1806" s="2"/>
      <c r="AI1806" s="2"/>
      <c r="AJ1806" s="2"/>
      <c r="AK1806" s="2"/>
      <c r="AL1806" s="2"/>
      <c r="AM1806" s="2"/>
      <c r="AN1806" s="2"/>
      <c r="AO1806" s="2"/>
      <c r="AP1806" s="2"/>
      <c r="AQ1806" s="2"/>
      <c r="AR1806" s="2"/>
      <c r="AS1806" s="2"/>
    </row>
    <row r="1807" spans="1:45" hidden="1" x14ac:dyDescent="0.25">
      <c r="A1807" s="2">
        <v>926</v>
      </c>
      <c r="B1807" s="2">
        <v>510191704</v>
      </c>
      <c r="C1807" s="2">
        <f>VLOOKUP($A1807,[1]products_2021_10_19_12_46_45!$A$3:$S$481,3,FALSE)</f>
        <v>5101917</v>
      </c>
      <c r="D1807" s="2" t="str">
        <f>VLOOKUP($A1807,[1]products_2021_10_19_12_46_45!$A$3:$S$481,4,FALSE)</f>
        <v>Campera Pluma Urbana LB Azul Francia</v>
      </c>
      <c r="E1807" s="3" t="s">
        <v>49</v>
      </c>
      <c r="F1807" s="4"/>
      <c r="G1807" s="2" t="str">
        <f>VLOOKUP($A1807,[1]products_2021_10_19_12_46_45!$A$3:$S$481,16,FALSE)</f>
        <v>&lt;ul&gt;_x000D_
&lt;li&gt;Campera urbana impermeable de nylon brillante y colores vivos.&lt;/li&gt;_x000D_
&lt;li&gt;Ideal para el abrigo y estar bien a la moda.&lt;/li&gt;_x000D_
&lt;li&gt;Compuesta de guata.&lt;/li&gt;_x000D_
&lt;li&gt;Puedes ser brillante u opaca.&lt;/li&gt;_x000D_
&lt;/ul&gt;</v>
      </c>
      <c r="H1807" s="2" t="str">
        <f>IFERROR(VLOOKUP($A1807,[1]products_2021_10_19_12_46_45!$A$3:$S$481,17,FALSE),"")</f>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
      <c r="I1807" s="2" t="str">
        <f>VLOOKUP($A1807,[1]products_2021_10_19_12_46_45!$A$3:$S$481,5,FALSE)</f>
        <v>Camperas de uso civil</v>
      </c>
      <c r="J1807" s="2" t="str">
        <f>IFERROR(VLOOKUP($A1807,[1]products_2021_10_19_12_46_45!$A$3:$S$481,6,FALSE),"")</f>
        <v/>
      </c>
      <c r="K1807" s="2" t="str">
        <f>IFERROR(VLOOKUP($A1807,[1]products_2021_10_19_12_46_45!$A$3:$S$481,7,FALSE),"")</f>
        <v/>
      </c>
      <c r="L1807" s="2" t="str">
        <f>IFERROR(VLOOKUP($A1807,[1]products_2021_10_19_12_46_45!$A$3:$S$481,8,FALSE),"")</f>
        <v/>
      </c>
      <c r="M1807" s="2" t="str">
        <f>IFERROR(VLOOKUP($A1807,[1]products_2021_10_19_12_46_45!$A$3:$S$481,9,FALSE),"")</f>
        <v>Campera, Abrigo, Urbana</v>
      </c>
      <c r="N1807" s="2">
        <f>IFERROR(VLOOKUP(C1807,[2]articulo!$A$1:$D$9000,4,FALSE),"")</f>
        <v>4368</v>
      </c>
      <c r="O1807" s="2" t="str">
        <f>VLOOKUP($A1807,[1]products_2021_10_19_12_46_45!$A$3:$S$481,18,FALSE)</f>
        <v>https://rerda.com/4380/campera-pluma-urbana-lb-azul-francia.jpg,https://rerda.com/4381/campera-pluma-urbana-lb-azul-francia.jpg,https://rerda.com/4382/campera-pluma-urbana-lb-azul-francia.jpg,https://rerda.com/4383/campera-pluma-urbana-lb-azul-francia.jpg,https://rerda.com/4384/campera-pluma-urbana-lb-azul-francia.jpg</v>
      </c>
      <c r="P1807" s="2">
        <f>IFERROR(VLOOKUP(B1807,[3]stock!$A$1:$B$9000,2,FALSE),"0")</f>
        <v>0</v>
      </c>
      <c r="Q1807" s="2">
        <f>VLOOKUP($A1807,[1]products_2021_10_19_12_46_45!$A$3:$S$481,11,FALSE)</f>
        <v>5</v>
      </c>
      <c r="R1807" s="2">
        <f>VLOOKUP($A1807,[1]products_2021_10_19_12_46_45!$A$3:$S$481,12,FALSE)</f>
        <v>5</v>
      </c>
      <c r="S1807" s="2">
        <f>VLOOKUP($A1807,[1]products_2021_10_19_12_46_45!$A$3:$S$481,13,FALSE)</f>
        <v>5</v>
      </c>
      <c r="T1807" s="2">
        <f>VLOOKUP($A1807,[1]products_2021_10_19_12_46_45!$A$3:$S$481,14,FALSE)</f>
        <v>0.03</v>
      </c>
      <c r="U1807" s="2"/>
      <c r="V1807" s="2"/>
      <c r="W1807" s="2"/>
      <c r="X1807" s="2"/>
      <c r="Y1807" s="2"/>
      <c r="Z1807" s="2"/>
      <c r="AA1807" s="2"/>
      <c r="AB1807" s="2"/>
      <c r="AC1807" s="2"/>
      <c r="AD1807" s="2"/>
      <c r="AE1807" s="2"/>
      <c r="AF1807" s="2"/>
      <c r="AG1807" s="2"/>
      <c r="AH1807" s="2"/>
      <c r="AI1807" s="2"/>
      <c r="AJ1807" s="2"/>
      <c r="AK1807" s="2"/>
      <c r="AL1807" s="2"/>
      <c r="AM1807" s="2"/>
      <c r="AN1807" s="2"/>
      <c r="AO1807" s="2"/>
      <c r="AP1807" s="2"/>
      <c r="AQ1807" s="2"/>
      <c r="AR1807" s="2"/>
      <c r="AS1807" s="2"/>
    </row>
    <row r="1808" spans="1:45" hidden="1" x14ac:dyDescent="0.25">
      <c r="A1808" s="2">
        <v>926</v>
      </c>
      <c r="B1808" s="2">
        <v>510191705</v>
      </c>
      <c r="C1808" s="2">
        <f>VLOOKUP($A1808,[1]products_2021_10_19_12_46_45!$A$3:$S$481,3,FALSE)</f>
        <v>5101917</v>
      </c>
      <c r="D1808" s="2" t="str">
        <f>VLOOKUP($A1808,[1]products_2021_10_19_12_46_45!$A$3:$S$481,4,FALSE)</f>
        <v>Campera Pluma Urbana LB Azul Francia</v>
      </c>
      <c r="E1808" s="3" t="s">
        <v>50</v>
      </c>
      <c r="F1808" s="4"/>
      <c r="G1808" s="2" t="str">
        <f>VLOOKUP($A1808,[1]products_2021_10_19_12_46_45!$A$3:$S$481,16,FALSE)</f>
        <v>&lt;ul&gt;_x000D_
&lt;li&gt;Campera urbana impermeable de nylon brillante y colores vivos.&lt;/li&gt;_x000D_
&lt;li&gt;Ideal para el abrigo y estar bien a la moda.&lt;/li&gt;_x000D_
&lt;li&gt;Compuesta de guata.&lt;/li&gt;_x000D_
&lt;li&gt;Puedes ser brillante u opaca.&lt;/li&gt;_x000D_
&lt;/ul&gt;</v>
      </c>
      <c r="H1808" s="2" t="str">
        <f>IFERROR(VLOOKUP($A1808,[1]products_2021_10_19_12_46_45!$A$3:$S$481,17,FALSE),"")</f>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
      <c r="I1808" s="2" t="str">
        <f>VLOOKUP($A1808,[1]products_2021_10_19_12_46_45!$A$3:$S$481,5,FALSE)</f>
        <v>Camperas de uso civil</v>
      </c>
      <c r="J1808" s="2" t="str">
        <f>IFERROR(VLOOKUP($A1808,[1]products_2021_10_19_12_46_45!$A$3:$S$481,6,FALSE),"")</f>
        <v/>
      </c>
      <c r="K1808" s="2" t="str">
        <f>IFERROR(VLOOKUP($A1808,[1]products_2021_10_19_12_46_45!$A$3:$S$481,7,FALSE),"")</f>
        <v/>
      </c>
      <c r="L1808" s="2" t="str">
        <f>IFERROR(VLOOKUP($A1808,[1]products_2021_10_19_12_46_45!$A$3:$S$481,8,FALSE),"")</f>
        <v/>
      </c>
      <c r="M1808" s="2" t="str">
        <f>IFERROR(VLOOKUP($A1808,[1]products_2021_10_19_12_46_45!$A$3:$S$481,9,FALSE),"")</f>
        <v>Campera, Abrigo, Urbana</v>
      </c>
      <c r="N1808" s="2">
        <f>IFERROR(VLOOKUP(C1808,[2]articulo!$A$1:$D$9000,4,FALSE),"")</f>
        <v>4368</v>
      </c>
      <c r="O1808" s="2" t="str">
        <f>VLOOKUP($A1808,[1]products_2021_10_19_12_46_45!$A$3:$S$481,18,FALSE)</f>
        <v>https://rerda.com/4380/campera-pluma-urbana-lb-azul-francia.jpg,https://rerda.com/4381/campera-pluma-urbana-lb-azul-francia.jpg,https://rerda.com/4382/campera-pluma-urbana-lb-azul-francia.jpg,https://rerda.com/4383/campera-pluma-urbana-lb-azul-francia.jpg,https://rerda.com/4384/campera-pluma-urbana-lb-azul-francia.jpg</v>
      </c>
      <c r="P1808" s="2">
        <f>IFERROR(VLOOKUP(B1808,[3]stock!$A$1:$B$9000,2,FALSE),"0")</f>
        <v>0</v>
      </c>
      <c r="Q1808" s="2">
        <f>VLOOKUP($A1808,[1]products_2021_10_19_12_46_45!$A$3:$S$481,11,FALSE)</f>
        <v>5</v>
      </c>
      <c r="R1808" s="2">
        <f>VLOOKUP($A1808,[1]products_2021_10_19_12_46_45!$A$3:$S$481,12,FALSE)</f>
        <v>5</v>
      </c>
      <c r="S1808" s="2">
        <f>VLOOKUP($A1808,[1]products_2021_10_19_12_46_45!$A$3:$S$481,13,FALSE)</f>
        <v>5</v>
      </c>
      <c r="T1808" s="2">
        <f>VLOOKUP($A1808,[1]products_2021_10_19_12_46_45!$A$3:$S$481,14,FALSE)</f>
        <v>0.03</v>
      </c>
      <c r="U1808" s="2"/>
      <c r="V1808" s="2"/>
      <c r="W1808" s="2"/>
      <c r="X1808" s="2"/>
      <c r="Y1808" s="2"/>
      <c r="Z1808" s="2"/>
      <c r="AA1808" s="2"/>
      <c r="AB1808" s="2"/>
      <c r="AC1808" s="2"/>
      <c r="AD1808" s="2"/>
      <c r="AE1808" s="2"/>
      <c r="AF1808" s="2"/>
      <c r="AG1808" s="2"/>
      <c r="AH1808" s="2"/>
      <c r="AI1808" s="2"/>
      <c r="AJ1808" s="2"/>
      <c r="AK1808" s="2"/>
      <c r="AL1808" s="2"/>
      <c r="AM1808" s="2"/>
      <c r="AN1808" s="2"/>
      <c r="AO1808" s="2"/>
      <c r="AP1808" s="2"/>
      <c r="AQ1808" s="2"/>
      <c r="AR1808" s="2"/>
      <c r="AS1808" s="2"/>
    </row>
    <row r="1809" spans="1:45" hidden="1" x14ac:dyDescent="0.25">
      <c r="A1809" s="2">
        <v>622</v>
      </c>
      <c r="B1809" s="2">
        <v>510192404</v>
      </c>
      <c r="C1809" s="2">
        <f>VLOOKUP($A1809,[1]products_2021_10_19_12_46_45!$A$3:$S$481,3,FALSE)</f>
        <v>5101924</v>
      </c>
      <c r="D1809" s="2" t="str">
        <f>VLOOKUP($A1809,[1]products_2021_10_19_12_46_45!$A$3:$S$481,4,FALSE)</f>
        <v>Campera Pluma Urbana LB Azul</v>
      </c>
      <c r="E1809" s="3" t="s">
        <v>49</v>
      </c>
      <c r="F1809" s="4"/>
      <c r="G1809" s="2" t="str">
        <f>VLOOKUP($A1809,[1]products_2021_10_19_12_46_45!$A$3:$S$481,16,FALSE)</f>
        <v>&lt;ul&gt;_x000D_
&lt;li&gt;Campera urbana impermeable de nylon brillante y colores vivos.&lt;/li&gt;_x000D_
&lt;li&gt;Ideal para el abrigo y estar bien a la moda.&lt;/li&gt;_x000D_
&lt;li&gt;Compuesta de guata.&lt;/li&gt;_x000D_
&lt;li&gt;Puede ser brillosa u opaca.&lt;/li&gt;_x000D_
&lt;/ul&gt;</v>
      </c>
      <c r="H1809" s="2" t="str">
        <f>IFERROR(VLOOKUP($A1809,[1]products_2021_10_19_12_46_45!$A$3:$S$481,17,FALSE),"")</f>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
      <c r="I1809" s="2" t="str">
        <f>VLOOKUP($A1809,[1]products_2021_10_19_12_46_45!$A$3:$S$481,5,FALSE)</f>
        <v>Camperas de uso civil</v>
      </c>
      <c r="J1809" s="2" t="str">
        <f>IFERROR(VLOOKUP($A1809,[1]products_2021_10_19_12_46_45!$A$3:$S$481,6,FALSE),"")</f>
        <v/>
      </c>
      <c r="K1809" s="2" t="str">
        <f>IFERROR(VLOOKUP($A1809,[1]products_2021_10_19_12_46_45!$A$3:$S$481,7,FALSE),"")</f>
        <v/>
      </c>
      <c r="L1809" s="2" t="str">
        <f>IFERROR(VLOOKUP($A1809,[1]products_2021_10_19_12_46_45!$A$3:$S$481,8,FALSE),"")</f>
        <v/>
      </c>
      <c r="M1809" s="2" t="str">
        <f>IFERROR(VLOOKUP($A1809,[1]products_2021_10_19_12_46_45!$A$3:$S$481,9,FALSE),"")</f>
        <v>Campera, Abrigo, Urbana</v>
      </c>
      <c r="N1809" s="2">
        <f>IFERROR(VLOOKUP(C1809,[2]articulo!$A$1:$D$9000,4,FALSE),"")</f>
        <v>4150.13</v>
      </c>
      <c r="O1809" s="2" t="str">
        <f>VLOOKUP($A1809,[1]products_2021_10_19_12_46_45!$A$3:$S$481,18,FALSE)</f>
        <v>https://rerda.com/2793/campera-pluma-urbana-lb-azul.jpg,https://rerda.com/4367/campera-pluma-urbana-lb-azul.jpg,https://rerda.com/4368/campera-pluma-urbana-lb-azul.jpg,https://rerda.com/4369/campera-pluma-urbana-lb-azul.jpg</v>
      </c>
      <c r="P1809" s="2">
        <f>IFERROR(VLOOKUP(B1809,[3]stock!$A$1:$B$9000,2,FALSE),"0")</f>
        <v>0</v>
      </c>
      <c r="Q1809" s="2">
        <f>VLOOKUP($A1809,[1]products_2021_10_19_12_46_45!$A$3:$S$481,11,FALSE)</f>
        <v>5</v>
      </c>
      <c r="R1809" s="2">
        <f>VLOOKUP($A1809,[1]products_2021_10_19_12_46_45!$A$3:$S$481,12,FALSE)</f>
        <v>5</v>
      </c>
      <c r="S1809" s="2">
        <f>VLOOKUP($A1809,[1]products_2021_10_19_12_46_45!$A$3:$S$481,13,FALSE)</f>
        <v>5</v>
      </c>
      <c r="T1809" s="2">
        <f>VLOOKUP($A1809,[1]products_2021_10_19_12_46_45!$A$3:$S$481,14,FALSE)</f>
        <v>0.03</v>
      </c>
      <c r="U1809" s="2"/>
      <c r="V1809" s="2"/>
      <c r="W1809" s="2"/>
      <c r="X1809" s="2"/>
      <c r="Y1809" s="2"/>
      <c r="Z1809" s="2"/>
      <c r="AA1809" s="2"/>
      <c r="AB1809" s="2"/>
      <c r="AC1809" s="2"/>
      <c r="AD1809" s="2"/>
      <c r="AE1809" s="2"/>
      <c r="AF1809" s="2"/>
      <c r="AG1809" s="2"/>
      <c r="AH1809" s="2"/>
      <c r="AI1809" s="2"/>
      <c r="AJ1809" s="2"/>
      <c r="AK1809" s="2"/>
      <c r="AL1809" s="2"/>
      <c r="AM1809" s="2"/>
      <c r="AN1809" s="2"/>
      <c r="AO1809" s="2"/>
      <c r="AP1809" s="2"/>
      <c r="AQ1809" s="2"/>
      <c r="AR1809" s="2"/>
      <c r="AS1809" s="2"/>
    </row>
    <row r="1810" spans="1:45" hidden="1" x14ac:dyDescent="0.25">
      <c r="A1810" s="2">
        <v>622</v>
      </c>
      <c r="B1810" s="2">
        <v>510192405</v>
      </c>
      <c r="C1810" s="2">
        <f>VLOOKUP($A1810,[1]products_2021_10_19_12_46_45!$A$3:$S$481,3,FALSE)</f>
        <v>5101924</v>
      </c>
      <c r="D1810" s="2" t="str">
        <f>VLOOKUP($A1810,[1]products_2021_10_19_12_46_45!$A$3:$S$481,4,FALSE)</f>
        <v>Campera Pluma Urbana LB Azul</v>
      </c>
      <c r="E1810" s="3" t="s">
        <v>50</v>
      </c>
      <c r="F1810" s="4"/>
      <c r="G1810" s="2" t="str">
        <f>VLOOKUP($A1810,[1]products_2021_10_19_12_46_45!$A$3:$S$481,16,FALSE)</f>
        <v>&lt;ul&gt;_x000D_
&lt;li&gt;Campera urbana impermeable de nylon brillante y colores vivos.&lt;/li&gt;_x000D_
&lt;li&gt;Ideal para el abrigo y estar bien a la moda.&lt;/li&gt;_x000D_
&lt;li&gt;Compuesta de guata.&lt;/li&gt;_x000D_
&lt;li&gt;Puede ser brillosa u opaca.&lt;/li&gt;_x000D_
&lt;/ul&gt;</v>
      </c>
      <c r="H1810" s="2" t="str">
        <f>IFERROR(VLOOKUP($A1810,[1]products_2021_10_19_12_46_45!$A$3:$S$481,17,FALSE),"")</f>
        <v>&lt;div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v>
      </c>
      <c r="I1810" s="2" t="str">
        <f>VLOOKUP($A1810,[1]products_2021_10_19_12_46_45!$A$3:$S$481,5,FALSE)</f>
        <v>Camperas de uso civil</v>
      </c>
      <c r="J1810" s="2" t="str">
        <f>IFERROR(VLOOKUP($A1810,[1]products_2021_10_19_12_46_45!$A$3:$S$481,6,FALSE),"")</f>
        <v/>
      </c>
      <c r="K1810" s="2" t="str">
        <f>IFERROR(VLOOKUP($A1810,[1]products_2021_10_19_12_46_45!$A$3:$S$481,7,FALSE),"")</f>
        <v/>
      </c>
      <c r="L1810" s="2" t="str">
        <f>IFERROR(VLOOKUP($A1810,[1]products_2021_10_19_12_46_45!$A$3:$S$481,8,FALSE),"")</f>
        <v/>
      </c>
      <c r="M1810" s="2" t="str">
        <f>IFERROR(VLOOKUP($A1810,[1]products_2021_10_19_12_46_45!$A$3:$S$481,9,FALSE),"")</f>
        <v>Campera, Abrigo, Urbana</v>
      </c>
      <c r="N1810" s="2">
        <f>IFERROR(VLOOKUP(C1810,[2]articulo!$A$1:$D$9000,4,FALSE),"")</f>
        <v>4150.13</v>
      </c>
      <c r="O1810" s="2" t="str">
        <f>VLOOKUP($A1810,[1]products_2021_10_19_12_46_45!$A$3:$S$481,18,FALSE)</f>
        <v>https://rerda.com/2793/campera-pluma-urbana-lb-azul.jpg,https://rerda.com/4367/campera-pluma-urbana-lb-azul.jpg,https://rerda.com/4368/campera-pluma-urbana-lb-azul.jpg,https://rerda.com/4369/campera-pluma-urbana-lb-azul.jpg</v>
      </c>
      <c r="P1810" s="2">
        <f>IFERROR(VLOOKUP(B1810,[3]stock!$A$1:$B$9000,2,FALSE),"0")</f>
        <v>2</v>
      </c>
      <c r="Q1810" s="2">
        <f>VLOOKUP($A1810,[1]products_2021_10_19_12_46_45!$A$3:$S$481,11,FALSE)</f>
        <v>5</v>
      </c>
      <c r="R1810" s="2">
        <f>VLOOKUP($A1810,[1]products_2021_10_19_12_46_45!$A$3:$S$481,12,FALSE)</f>
        <v>5</v>
      </c>
      <c r="S1810" s="2">
        <f>VLOOKUP($A1810,[1]products_2021_10_19_12_46_45!$A$3:$S$481,13,FALSE)</f>
        <v>5</v>
      </c>
      <c r="T1810" s="2">
        <f>VLOOKUP($A1810,[1]products_2021_10_19_12_46_45!$A$3:$S$481,14,FALSE)</f>
        <v>0.03</v>
      </c>
      <c r="U1810" s="2"/>
      <c r="V1810" s="2"/>
      <c r="W1810" s="2"/>
      <c r="X1810" s="2"/>
      <c r="Y1810" s="2"/>
      <c r="Z1810" s="2"/>
      <c r="AA1810" s="2"/>
      <c r="AB1810" s="2"/>
      <c r="AC1810" s="2"/>
      <c r="AD1810" s="2"/>
      <c r="AE1810" s="2"/>
      <c r="AF1810" s="2"/>
      <c r="AG1810" s="2"/>
      <c r="AH1810" s="2"/>
      <c r="AI1810" s="2"/>
      <c r="AJ1810" s="2"/>
      <c r="AK1810" s="2"/>
      <c r="AL1810" s="2"/>
      <c r="AM1810" s="2"/>
      <c r="AN1810" s="2"/>
      <c r="AO1810" s="2"/>
      <c r="AP1810" s="2"/>
      <c r="AQ1810" s="2"/>
      <c r="AR1810" s="2"/>
      <c r="AS1810" s="2"/>
    </row>
    <row r="1811" spans="1:45" hidden="1" x14ac:dyDescent="0.25">
      <c r="A1811" s="2">
        <v>804</v>
      </c>
      <c r="B1811" s="2">
        <v>510198500</v>
      </c>
      <c r="C1811" s="2">
        <f>VLOOKUP($A1811,[1]products_2021_10_19_12_46_45!$A$3:$S$481,3,FALSE)</f>
        <v>5101985</v>
      </c>
      <c r="D1811" s="2" t="str">
        <f>VLOOKUP($A1811,[1]products_2021_10_19_12_46_45!$A$3:$S$481,4,FALSE)</f>
        <v>Campera rompeviento Azul T:2XS-2XL</v>
      </c>
      <c r="E1811" s="3" t="s">
        <v>45</v>
      </c>
      <c r="F1811" s="4"/>
      <c r="G1811" s="2" t="str">
        <f>VLOOKUP($A1811,[1]products_2021_10_19_12_46_45!$A$3:$S$481,16,FALSE)</f>
        <v>&lt;p&gt;Cuello desmontable con peluche. Capucha interna desmontable. Compuesta en tracker, interior de tela red.&lt;/p&gt;</v>
      </c>
      <c r="H1811" s="2" t="str">
        <f>IFERROR(VLOOKUP($A1811,[1]products_2021_10_19_12_46_45!$A$3:$S$481,17,FALSE),"")</f>
        <v>&lt;p&gt;Carteles internos y externos con leyenda de POLICIA.&lt;/p&gt;</v>
      </c>
      <c r="I1811" s="2" t="str">
        <f>VLOOKUP($A1811,[1]products_2021_10_19_12_46_45!$A$3:$S$481,5,FALSE)</f>
        <v>Indumentaria militar</v>
      </c>
      <c r="J1811" s="2" t="str">
        <f>IFERROR(VLOOKUP($A1811,[1]products_2021_10_19_12_46_45!$A$3:$S$481,6,FALSE),"")</f>
        <v>Camperas Policiales y Seguridad Privada</v>
      </c>
      <c r="K1811" s="2" t="str">
        <f>IFERROR(VLOOKUP($A1811,[1]products_2021_10_19_12_46_45!$A$3:$S$481,7,FALSE),"")</f>
        <v/>
      </c>
      <c r="L1811" s="2" t="str">
        <f>IFERROR(VLOOKUP($A1811,[1]products_2021_10_19_12_46_45!$A$3:$S$481,8,FALSE),"")</f>
        <v/>
      </c>
      <c r="M1811" s="2" t="str">
        <f>IFERROR(VLOOKUP($A1811,[1]products_2021_10_19_12_46_45!$A$3:$S$481,9,FALSE),"")</f>
        <v>Campera, Policía, Rompeviento</v>
      </c>
      <c r="N1811" s="2">
        <f>IFERROR(VLOOKUP(C1811,[2]articulo!$A$1:$D$9000,4,FALSE),"")</f>
        <v>4679.99</v>
      </c>
      <c r="O1811" s="2" t="str">
        <f>VLOOKUP($A1811,[1]products_2021_10_19_12_46_45!$A$3:$S$481,18,FALSE)</f>
        <v>https://rerda.com/6579/campera-rompeviento-azul-t2xs-2xl.jpg,https://rerda.com/6580/campera-rompeviento-azul-t2xs-2xl.jpg,https://rerda.com/6581/campera-rompeviento-azul-t2xs-2xl.jpg,https://rerda.com/6582/campera-rompeviento-azul-t2xs-2xl.jpg</v>
      </c>
      <c r="P1811" s="2">
        <f>IFERROR(VLOOKUP(B1811,[3]stock!$A$1:$B$9000,2,FALSE),"0")</f>
        <v>12</v>
      </c>
      <c r="Q1811" s="2">
        <f>VLOOKUP($A1811,[1]products_2021_10_19_12_46_45!$A$3:$S$481,11,FALSE)</f>
        <v>5</v>
      </c>
      <c r="R1811" s="2">
        <f>VLOOKUP($A1811,[1]products_2021_10_19_12_46_45!$A$3:$S$481,12,FALSE)</f>
        <v>5</v>
      </c>
      <c r="S1811" s="2">
        <f>VLOOKUP($A1811,[1]products_2021_10_19_12_46_45!$A$3:$S$481,13,FALSE)</f>
        <v>5</v>
      </c>
      <c r="T1811" s="2">
        <f>VLOOKUP($A1811,[1]products_2021_10_19_12_46_45!$A$3:$S$481,14,FALSE)</f>
        <v>0.03</v>
      </c>
      <c r="U1811" s="2"/>
      <c r="V1811" s="2"/>
      <c r="W1811" s="2"/>
      <c r="X1811" s="2"/>
      <c r="Y1811" s="2"/>
      <c r="Z1811" s="2"/>
      <c r="AA1811" s="2"/>
      <c r="AB1811" s="2"/>
      <c r="AC1811" s="2"/>
      <c r="AD1811" s="2"/>
      <c r="AE1811" s="2"/>
      <c r="AF1811" s="2"/>
      <c r="AG1811" s="2"/>
      <c r="AH1811" s="2"/>
      <c r="AI1811" s="2"/>
      <c r="AJ1811" s="2"/>
      <c r="AK1811" s="2"/>
      <c r="AL1811" s="2"/>
      <c r="AM1811" s="2"/>
      <c r="AN1811" s="2"/>
      <c r="AO1811" s="2"/>
      <c r="AP1811" s="2"/>
      <c r="AQ1811" s="2"/>
      <c r="AR1811" s="2"/>
      <c r="AS1811" s="2"/>
    </row>
    <row r="1812" spans="1:45" hidden="1" x14ac:dyDescent="0.25">
      <c r="A1812" s="2">
        <v>804</v>
      </c>
      <c r="B1812" s="2">
        <v>510198501</v>
      </c>
      <c r="C1812" s="2">
        <f>VLOOKUP($A1812,[1]products_2021_10_19_12_46_45!$A$3:$S$481,3,FALSE)</f>
        <v>5101985</v>
      </c>
      <c r="D1812" s="2" t="str">
        <f>VLOOKUP($A1812,[1]products_2021_10_19_12_46_45!$A$3:$S$481,4,FALSE)</f>
        <v>Campera rompeviento Azul T:2XS-2XL</v>
      </c>
      <c r="E1812" s="3" t="s">
        <v>46</v>
      </c>
      <c r="F1812" s="4"/>
      <c r="G1812" s="2" t="str">
        <f>VLOOKUP($A1812,[1]products_2021_10_19_12_46_45!$A$3:$S$481,16,FALSE)</f>
        <v>&lt;p&gt;Cuello desmontable con peluche. Capucha interna desmontable. Compuesta en tracker, interior de tela red.&lt;/p&gt;</v>
      </c>
      <c r="H1812" s="2" t="str">
        <f>IFERROR(VLOOKUP($A1812,[1]products_2021_10_19_12_46_45!$A$3:$S$481,17,FALSE),"")</f>
        <v>&lt;p&gt;Carteles internos y externos con leyenda de POLICIA.&lt;/p&gt;</v>
      </c>
      <c r="I1812" s="2" t="str">
        <f>VLOOKUP($A1812,[1]products_2021_10_19_12_46_45!$A$3:$S$481,5,FALSE)</f>
        <v>Indumentaria militar</v>
      </c>
      <c r="J1812" s="2" t="str">
        <f>IFERROR(VLOOKUP($A1812,[1]products_2021_10_19_12_46_45!$A$3:$S$481,6,FALSE),"")</f>
        <v>Camperas Policiales y Seguridad Privada</v>
      </c>
      <c r="K1812" s="2" t="str">
        <f>IFERROR(VLOOKUP($A1812,[1]products_2021_10_19_12_46_45!$A$3:$S$481,7,FALSE),"")</f>
        <v/>
      </c>
      <c r="L1812" s="2" t="str">
        <f>IFERROR(VLOOKUP($A1812,[1]products_2021_10_19_12_46_45!$A$3:$S$481,8,FALSE),"")</f>
        <v/>
      </c>
      <c r="M1812" s="2" t="str">
        <f>IFERROR(VLOOKUP($A1812,[1]products_2021_10_19_12_46_45!$A$3:$S$481,9,FALSE),"")</f>
        <v>Campera, Policía, Rompeviento</v>
      </c>
      <c r="N1812" s="2">
        <f>IFERROR(VLOOKUP(C1812,[2]articulo!$A$1:$D$9000,4,FALSE),"")</f>
        <v>4679.99</v>
      </c>
      <c r="O1812" s="2" t="str">
        <f>VLOOKUP($A1812,[1]products_2021_10_19_12_46_45!$A$3:$S$481,18,FALSE)</f>
        <v>https://rerda.com/6579/campera-rompeviento-azul-t2xs-2xl.jpg,https://rerda.com/6580/campera-rompeviento-azul-t2xs-2xl.jpg,https://rerda.com/6581/campera-rompeviento-azul-t2xs-2xl.jpg,https://rerda.com/6582/campera-rompeviento-azul-t2xs-2xl.jpg</v>
      </c>
      <c r="P1812" s="2">
        <f>IFERROR(VLOOKUP(B1812,[3]stock!$A$1:$B$9000,2,FALSE),"0")</f>
        <v>18</v>
      </c>
      <c r="Q1812" s="2">
        <f>VLOOKUP($A1812,[1]products_2021_10_19_12_46_45!$A$3:$S$481,11,FALSE)</f>
        <v>5</v>
      </c>
      <c r="R1812" s="2">
        <f>VLOOKUP($A1812,[1]products_2021_10_19_12_46_45!$A$3:$S$481,12,FALSE)</f>
        <v>5</v>
      </c>
      <c r="S1812" s="2">
        <f>VLOOKUP($A1812,[1]products_2021_10_19_12_46_45!$A$3:$S$481,13,FALSE)</f>
        <v>5</v>
      </c>
      <c r="T1812" s="2">
        <f>VLOOKUP($A1812,[1]products_2021_10_19_12_46_45!$A$3:$S$481,14,FALSE)</f>
        <v>0.03</v>
      </c>
      <c r="U1812" s="2"/>
      <c r="V1812" s="2"/>
      <c r="W1812" s="2"/>
      <c r="X1812" s="2"/>
      <c r="Y1812" s="2"/>
      <c r="Z1812" s="2"/>
      <c r="AA1812" s="2"/>
      <c r="AB1812" s="2"/>
      <c r="AC1812" s="2"/>
      <c r="AD1812" s="2"/>
      <c r="AE1812" s="2"/>
      <c r="AF1812" s="2"/>
      <c r="AG1812" s="2"/>
      <c r="AH1812" s="2"/>
      <c r="AI1812" s="2"/>
      <c r="AJ1812" s="2"/>
      <c r="AK1812" s="2"/>
      <c r="AL1812" s="2"/>
      <c r="AM1812" s="2"/>
      <c r="AN1812" s="2"/>
      <c r="AO1812" s="2"/>
      <c r="AP1812" s="2"/>
      <c r="AQ1812" s="2"/>
      <c r="AR1812" s="2"/>
      <c r="AS1812" s="2"/>
    </row>
    <row r="1813" spans="1:45" hidden="1" x14ac:dyDescent="0.25">
      <c r="A1813" s="2">
        <v>804</v>
      </c>
      <c r="B1813" s="2">
        <v>510198502</v>
      </c>
      <c r="C1813" s="2">
        <f>VLOOKUP($A1813,[1]products_2021_10_19_12_46_45!$A$3:$S$481,3,FALSE)</f>
        <v>5101985</v>
      </c>
      <c r="D1813" s="2" t="str">
        <f>VLOOKUP($A1813,[1]products_2021_10_19_12_46_45!$A$3:$S$481,4,FALSE)</f>
        <v>Campera rompeviento Azul T:2XS-2XL</v>
      </c>
      <c r="E1813" s="3" t="s">
        <v>47</v>
      </c>
      <c r="F1813" s="4"/>
      <c r="G1813" s="2" t="str">
        <f>VLOOKUP($A1813,[1]products_2021_10_19_12_46_45!$A$3:$S$481,16,FALSE)</f>
        <v>&lt;p&gt;Cuello desmontable con peluche. Capucha interna desmontable. Compuesta en tracker, interior de tela red.&lt;/p&gt;</v>
      </c>
      <c r="H1813" s="2" t="str">
        <f>IFERROR(VLOOKUP($A1813,[1]products_2021_10_19_12_46_45!$A$3:$S$481,17,FALSE),"")</f>
        <v>&lt;p&gt;Carteles internos y externos con leyenda de POLICIA.&lt;/p&gt;</v>
      </c>
      <c r="I1813" s="2" t="str">
        <f>VLOOKUP($A1813,[1]products_2021_10_19_12_46_45!$A$3:$S$481,5,FALSE)</f>
        <v>Indumentaria militar</v>
      </c>
      <c r="J1813" s="2" t="str">
        <f>IFERROR(VLOOKUP($A1813,[1]products_2021_10_19_12_46_45!$A$3:$S$481,6,FALSE),"")</f>
        <v>Camperas Policiales y Seguridad Privada</v>
      </c>
      <c r="K1813" s="2" t="str">
        <f>IFERROR(VLOOKUP($A1813,[1]products_2021_10_19_12_46_45!$A$3:$S$481,7,FALSE),"")</f>
        <v/>
      </c>
      <c r="L1813" s="2" t="str">
        <f>IFERROR(VLOOKUP($A1813,[1]products_2021_10_19_12_46_45!$A$3:$S$481,8,FALSE),"")</f>
        <v/>
      </c>
      <c r="M1813" s="2" t="str">
        <f>IFERROR(VLOOKUP($A1813,[1]products_2021_10_19_12_46_45!$A$3:$S$481,9,FALSE),"")</f>
        <v>Campera, Policía, Rompeviento</v>
      </c>
      <c r="N1813" s="2">
        <f>IFERROR(VLOOKUP(C1813,[2]articulo!$A$1:$D$9000,4,FALSE),"")</f>
        <v>4679.99</v>
      </c>
      <c r="O1813" s="2" t="str">
        <f>VLOOKUP($A1813,[1]products_2021_10_19_12_46_45!$A$3:$S$481,18,FALSE)</f>
        <v>https://rerda.com/6579/campera-rompeviento-azul-t2xs-2xl.jpg,https://rerda.com/6580/campera-rompeviento-azul-t2xs-2xl.jpg,https://rerda.com/6581/campera-rompeviento-azul-t2xs-2xl.jpg,https://rerda.com/6582/campera-rompeviento-azul-t2xs-2xl.jpg</v>
      </c>
      <c r="P1813" s="2">
        <f>IFERROR(VLOOKUP(B1813,[3]stock!$A$1:$B$9000,2,FALSE),"0")</f>
        <v>22</v>
      </c>
      <c r="Q1813" s="2">
        <f>VLOOKUP($A1813,[1]products_2021_10_19_12_46_45!$A$3:$S$481,11,FALSE)</f>
        <v>5</v>
      </c>
      <c r="R1813" s="2">
        <f>VLOOKUP($A1813,[1]products_2021_10_19_12_46_45!$A$3:$S$481,12,FALSE)</f>
        <v>5</v>
      </c>
      <c r="S1813" s="2">
        <f>VLOOKUP($A1813,[1]products_2021_10_19_12_46_45!$A$3:$S$481,13,FALSE)</f>
        <v>5</v>
      </c>
      <c r="T1813" s="2">
        <f>VLOOKUP($A1813,[1]products_2021_10_19_12_46_45!$A$3:$S$481,14,FALSE)</f>
        <v>0.03</v>
      </c>
      <c r="U1813" s="2"/>
      <c r="V1813" s="2"/>
      <c r="W1813" s="2"/>
      <c r="X1813" s="2"/>
      <c r="Y1813" s="2"/>
      <c r="Z1813" s="2"/>
      <c r="AA1813" s="2"/>
      <c r="AB1813" s="2"/>
      <c r="AC1813" s="2"/>
      <c r="AD1813" s="2"/>
      <c r="AE1813" s="2"/>
      <c r="AF1813" s="2"/>
      <c r="AG1813" s="2"/>
      <c r="AH1813" s="2"/>
      <c r="AI1813" s="2"/>
      <c r="AJ1813" s="2"/>
      <c r="AK1813" s="2"/>
      <c r="AL1813" s="2"/>
      <c r="AM1813" s="2"/>
      <c r="AN1813" s="2"/>
      <c r="AO1813" s="2"/>
      <c r="AP1813" s="2"/>
      <c r="AQ1813" s="2"/>
      <c r="AR1813" s="2"/>
      <c r="AS1813" s="2"/>
    </row>
    <row r="1814" spans="1:45" hidden="1" x14ac:dyDescent="0.25">
      <c r="A1814" s="2">
        <v>804</v>
      </c>
      <c r="B1814" s="2">
        <v>510198503</v>
      </c>
      <c r="C1814" s="2">
        <f>VLOOKUP($A1814,[1]products_2021_10_19_12_46_45!$A$3:$S$481,3,FALSE)</f>
        <v>5101985</v>
      </c>
      <c r="D1814" s="2" t="str">
        <f>VLOOKUP($A1814,[1]products_2021_10_19_12_46_45!$A$3:$S$481,4,FALSE)</f>
        <v>Campera rompeviento Azul T:2XS-2XL</v>
      </c>
      <c r="E1814" s="3" t="s">
        <v>48</v>
      </c>
      <c r="F1814" s="4"/>
      <c r="G1814" s="2" t="str">
        <f>VLOOKUP($A1814,[1]products_2021_10_19_12_46_45!$A$3:$S$481,16,FALSE)</f>
        <v>&lt;p&gt;Cuello desmontable con peluche. Capucha interna desmontable. Compuesta en tracker, interior de tela red.&lt;/p&gt;</v>
      </c>
      <c r="H1814" s="2" t="str">
        <f>IFERROR(VLOOKUP($A1814,[1]products_2021_10_19_12_46_45!$A$3:$S$481,17,FALSE),"")</f>
        <v>&lt;p&gt;Carteles internos y externos con leyenda de POLICIA.&lt;/p&gt;</v>
      </c>
      <c r="I1814" s="2" t="str">
        <f>VLOOKUP($A1814,[1]products_2021_10_19_12_46_45!$A$3:$S$481,5,FALSE)</f>
        <v>Indumentaria militar</v>
      </c>
      <c r="J1814" s="2" t="str">
        <f>IFERROR(VLOOKUP($A1814,[1]products_2021_10_19_12_46_45!$A$3:$S$481,6,FALSE),"")</f>
        <v>Camperas Policiales y Seguridad Privada</v>
      </c>
      <c r="K1814" s="2" t="str">
        <f>IFERROR(VLOOKUP($A1814,[1]products_2021_10_19_12_46_45!$A$3:$S$481,7,FALSE),"")</f>
        <v/>
      </c>
      <c r="L1814" s="2" t="str">
        <f>IFERROR(VLOOKUP($A1814,[1]products_2021_10_19_12_46_45!$A$3:$S$481,8,FALSE),"")</f>
        <v/>
      </c>
      <c r="M1814" s="2" t="str">
        <f>IFERROR(VLOOKUP($A1814,[1]products_2021_10_19_12_46_45!$A$3:$S$481,9,FALSE),"")</f>
        <v>Campera, Policía, Rompeviento</v>
      </c>
      <c r="N1814" s="2">
        <f>IFERROR(VLOOKUP(C1814,[2]articulo!$A$1:$D$9000,4,FALSE),"")</f>
        <v>4679.99</v>
      </c>
      <c r="O1814" s="2" t="str">
        <f>VLOOKUP($A1814,[1]products_2021_10_19_12_46_45!$A$3:$S$481,18,FALSE)</f>
        <v>https://rerda.com/6579/campera-rompeviento-azul-t2xs-2xl.jpg,https://rerda.com/6580/campera-rompeviento-azul-t2xs-2xl.jpg,https://rerda.com/6581/campera-rompeviento-azul-t2xs-2xl.jpg,https://rerda.com/6582/campera-rompeviento-azul-t2xs-2xl.jpg</v>
      </c>
      <c r="P1814" s="2">
        <f>IFERROR(VLOOKUP(B1814,[3]stock!$A$1:$B$9000,2,FALSE),"0")</f>
        <v>12</v>
      </c>
      <c r="Q1814" s="2">
        <f>VLOOKUP($A1814,[1]products_2021_10_19_12_46_45!$A$3:$S$481,11,FALSE)</f>
        <v>5</v>
      </c>
      <c r="R1814" s="2">
        <f>VLOOKUP($A1814,[1]products_2021_10_19_12_46_45!$A$3:$S$481,12,FALSE)</f>
        <v>5</v>
      </c>
      <c r="S1814" s="2">
        <f>VLOOKUP($A1814,[1]products_2021_10_19_12_46_45!$A$3:$S$481,13,FALSE)</f>
        <v>5</v>
      </c>
      <c r="T1814" s="2">
        <f>VLOOKUP($A1814,[1]products_2021_10_19_12_46_45!$A$3:$S$481,14,FALSE)</f>
        <v>0.03</v>
      </c>
      <c r="U1814" s="2"/>
      <c r="V1814" s="2"/>
      <c r="W1814" s="2"/>
      <c r="X1814" s="2"/>
      <c r="Y1814" s="2"/>
      <c r="Z1814" s="2"/>
      <c r="AA1814" s="2"/>
      <c r="AB1814" s="2"/>
      <c r="AC1814" s="2"/>
      <c r="AD1814" s="2"/>
      <c r="AE1814" s="2"/>
      <c r="AF1814" s="2"/>
      <c r="AG1814" s="2"/>
      <c r="AH1814" s="2"/>
      <c r="AI1814" s="2"/>
      <c r="AJ1814" s="2"/>
      <c r="AK1814" s="2"/>
      <c r="AL1814" s="2"/>
      <c r="AM1814" s="2"/>
      <c r="AN1814" s="2"/>
      <c r="AO1814" s="2"/>
      <c r="AP1814" s="2"/>
      <c r="AQ1814" s="2"/>
      <c r="AR1814" s="2"/>
      <c r="AS1814" s="2"/>
    </row>
    <row r="1815" spans="1:45" hidden="1" x14ac:dyDescent="0.25">
      <c r="A1815" s="2">
        <v>804</v>
      </c>
      <c r="B1815" s="2">
        <v>510198504</v>
      </c>
      <c r="C1815" s="2">
        <f>VLOOKUP($A1815,[1]products_2021_10_19_12_46_45!$A$3:$S$481,3,FALSE)</f>
        <v>5101985</v>
      </c>
      <c r="D1815" s="2" t="str">
        <f>VLOOKUP($A1815,[1]products_2021_10_19_12_46_45!$A$3:$S$481,4,FALSE)</f>
        <v>Campera rompeviento Azul T:2XS-2XL</v>
      </c>
      <c r="E1815" s="3" t="s">
        <v>49</v>
      </c>
      <c r="F1815" s="4"/>
      <c r="G1815" s="2" t="str">
        <f>VLOOKUP($A1815,[1]products_2021_10_19_12_46_45!$A$3:$S$481,16,FALSE)</f>
        <v>&lt;p&gt;Cuello desmontable con peluche. Capucha interna desmontable. Compuesta en tracker, interior de tela red.&lt;/p&gt;</v>
      </c>
      <c r="H1815" s="2" t="str">
        <f>IFERROR(VLOOKUP($A1815,[1]products_2021_10_19_12_46_45!$A$3:$S$481,17,FALSE),"")</f>
        <v>&lt;p&gt;Carteles internos y externos con leyenda de POLICIA.&lt;/p&gt;</v>
      </c>
      <c r="I1815" s="2" t="str">
        <f>VLOOKUP($A1815,[1]products_2021_10_19_12_46_45!$A$3:$S$481,5,FALSE)</f>
        <v>Indumentaria militar</v>
      </c>
      <c r="J1815" s="2" t="str">
        <f>IFERROR(VLOOKUP($A1815,[1]products_2021_10_19_12_46_45!$A$3:$S$481,6,FALSE),"")</f>
        <v>Camperas Policiales y Seguridad Privada</v>
      </c>
      <c r="K1815" s="2" t="str">
        <f>IFERROR(VLOOKUP($A1815,[1]products_2021_10_19_12_46_45!$A$3:$S$481,7,FALSE),"")</f>
        <v/>
      </c>
      <c r="L1815" s="2" t="str">
        <f>IFERROR(VLOOKUP($A1815,[1]products_2021_10_19_12_46_45!$A$3:$S$481,8,FALSE),"")</f>
        <v/>
      </c>
      <c r="M1815" s="2" t="str">
        <f>IFERROR(VLOOKUP($A1815,[1]products_2021_10_19_12_46_45!$A$3:$S$481,9,FALSE),"")</f>
        <v>Campera, Policía, Rompeviento</v>
      </c>
      <c r="N1815" s="2">
        <f>IFERROR(VLOOKUP(C1815,[2]articulo!$A$1:$D$9000,4,FALSE),"")</f>
        <v>4679.99</v>
      </c>
      <c r="O1815" s="2" t="str">
        <f>VLOOKUP($A1815,[1]products_2021_10_19_12_46_45!$A$3:$S$481,18,FALSE)</f>
        <v>https://rerda.com/6579/campera-rompeviento-azul-t2xs-2xl.jpg,https://rerda.com/6580/campera-rompeviento-azul-t2xs-2xl.jpg,https://rerda.com/6581/campera-rompeviento-azul-t2xs-2xl.jpg,https://rerda.com/6582/campera-rompeviento-azul-t2xs-2xl.jpg</v>
      </c>
      <c r="P1815" s="2">
        <f>IFERROR(VLOOKUP(B1815,[3]stock!$A$1:$B$9000,2,FALSE),"0")</f>
        <v>18</v>
      </c>
      <c r="Q1815" s="2">
        <f>VLOOKUP($A1815,[1]products_2021_10_19_12_46_45!$A$3:$S$481,11,FALSE)</f>
        <v>5</v>
      </c>
      <c r="R1815" s="2">
        <f>VLOOKUP($A1815,[1]products_2021_10_19_12_46_45!$A$3:$S$481,12,FALSE)</f>
        <v>5</v>
      </c>
      <c r="S1815" s="2">
        <f>VLOOKUP($A1815,[1]products_2021_10_19_12_46_45!$A$3:$S$481,13,FALSE)</f>
        <v>5</v>
      </c>
      <c r="T1815" s="2">
        <f>VLOOKUP($A1815,[1]products_2021_10_19_12_46_45!$A$3:$S$481,14,FALSE)</f>
        <v>0.03</v>
      </c>
      <c r="U1815" s="2"/>
      <c r="V1815" s="2"/>
      <c r="W1815" s="2"/>
      <c r="X1815" s="2"/>
      <c r="Y1815" s="2"/>
      <c r="Z1815" s="2"/>
      <c r="AA1815" s="2"/>
      <c r="AB1815" s="2"/>
      <c r="AC1815" s="2"/>
      <c r="AD1815" s="2"/>
      <c r="AE1815" s="2"/>
      <c r="AF1815" s="2"/>
      <c r="AG1815" s="2"/>
      <c r="AH1815" s="2"/>
      <c r="AI1815" s="2"/>
      <c r="AJ1815" s="2"/>
      <c r="AK1815" s="2"/>
      <c r="AL1815" s="2"/>
      <c r="AM1815" s="2"/>
      <c r="AN1815" s="2"/>
      <c r="AO1815" s="2"/>
      <c r="AP1815" s="2"/>
      <c r="AQ1815" s="2"/>
      <c r="AR1815" s="2"/>
      <c r="AS1815" s="2"/>
    </row>
    <row r="1816" spans="1:45" hidden="1" x14ac:dyDescent="0.25">
      <c r="A1816" s="2">
        <v>804</v>
      </c>
      <c r="B1816" s="2">
        <v>510198505</v>
      </c>
      <c r="C1816" s="2">
        <f>VLOOKUP($A1816,[1]products_2021_10_19_12_46_45!$A$3:$S$481,3,FALSE)</f>
        <v>5101985</v>
      </c>
      <c r="D1816" s="2" t="str">
        <f>VLOOKUP($A1816,[1]products_2021_10_19_12_46_45!$A$3:$S$481,4,FALSE)</f>
        <v>Campera rompeviento Azul T:2XS-2XL</v>
      </c>
      <c r="E1816" s="3" t="s">
        <v>50</v>
      </c>
      <c r="F1816" s="4"/>
      <c r="G1816" s="2" t="str">
        <f>VLOOKUP($A1816,[1]products_2021_10_19_12_46_45!$A$3:$S$481,16,FALSE)</f>
        <v>&lt;p&gt;Cuello desmontable con peluche. Capucha interna desmontable. Compuesta en tracker, interior de tela red.&lt;/p&gt;</v>
      </c>
      <c r="H1816" s="2" t="str">
        <f>IFERROR(VLOOKUP($A1816,[1]products_2021_10_19_12_46_45!$A$3:$S$481,17,FALSE),"")</f>
        <v>&lt;p&gt;Carteles internos y externos con leyenda de POLICIA.&lt;/p&gt;</v>
      </c>
      <c r="I1816" s="2" t="str">
        <f>VLOOKUP($A1816,[1]products_2021_10_19_12_46_45!$A$3:$S$481,5,FALSE)</f>
        <v>Indumentaria militar</v>
      </c>
      <c r="J1816" s="2" t="str">
        <f>IFERROR(VLOOKUP($A1816,[1]products_2021_10_19_12_46_45!$A$3:$S$481,6,FALSE),"")</f>
        <v>Camperas Policiales y Seguridad Privada</v>
      </c>
      <c r="K1816" s="2" t="str">
        <f>IFERROR(VLOOKUP($A1816,[1]products_2021_10_19_12_46_45!$A$3:$S$481,7,FALSE),"")</f>
        <v/>
      </c>
      <c r="L1816" s="2" t="str">
        <f>IFERROR(VLOOKUP($A1816,[1]products_2021_10_19_12_46_45!$A$3:$S$481,8,FALSE),"")</f>
        <v/>
      </c>
      <c r="M1816" s="2" t="str">
        <f>IFERROR(VLOOKUP($A1816,[1]products_2021_10_19_12_46_45!$A$3:$S$481,9,FALSE),"")</f>
        <v>Campera, Policía, Rompeviento</v>
      </c>
      <c r="N1816" s="2">
        <f>IFERROR(VLOOKUP(C1816,[2]articulo!$A$1:$D$9000,4,FALSE),"")</f>
        <v>4679.99</v>
      </c>
      <c r="O1816" s="2" t="str">
        <f>VLOOKUP($A1816,[1]products_2021_10_19_12_46_45!$A$3:$S$481,18,FALSE)</f>
        <v>https://rerda.com/6579/campera-rompeviento-azul-t2xs-2xl.jpg,https://rerda.com/6580/campera-rompeviento-azul-t2xs-2xl.jpg,https://rerda.com/6581/campera-rompeviento-azul-t2xs-2xl.jpg,https://rerda.com/6582/campera-rompeviento-azul-t2xs-2xl.jpg</v>
      </c>
      <c r="P1816" s="2">
        <f>IFERROR(VLOOKUP(B1816,[3]stock!$A$1:$B$9000,2,FALSE),"0")</f>
        <v>23</v>
      </c>
      <c r="Q1816" s="2">
        <f>VLOOKUP($A1816,[1]products_2021_10_19_12_46_45!$A$3:$S$481,11,FALSE)</f>
        <v>5</v>
      </c>
      <c r="R1816" s="2">
        <f>VLOOKUP($A1816,[1]products_2021_10_19_12_46_45!$A$3:$S$481,12,FALSE)</f>
        <v>5</v>
      </c>
      <c r="S1816" s="2">
        <f>VLOOKUP($A1816,[1]products_2021_10_19_12_46_45!$A$3:$S$481,13,FALSE)</f>
        <v>5</v>
      </c>
      <c r="T1816" s="2">
        <f>VLOOKUP($A1816,[1]products_2021_10_19_12_46_45!$A$3:$S$481,14,FALSE)</f>
        <v>0.03</v>
      </c>
      <c r="U1816" s="2"/>
      <c r="V1816" s="2"/>
      <c r="W1816" s="2"/>
      <c r="X1816" s="2"/>
      <c r="Y1816" s="2"/>
      <c r="Z1816" s="2"/>
      <c r="AA1816" s="2"/>
      <c r="AB1816" s="2"/>
      <c r="AC1816" s="2"/>
      <c r="AD1816" s="2"/>
      <c r="AE1816" s="2"/>
      <c r="AF1816" s="2"/>
      <c r="AG1816" s="2"/>
      <c r="AH1816" s="2"/>
      <c r="AI1816" s="2"/>
      <c r="AJ1816" s="2"/>
      <c r="AK1816" s="2"/>
      <c r="AL1816" s="2"/>
      <c r="AM1816" s="2"/>
      <c r="AN1816" s="2"/>
      <c r="AO1816" s="2"/>
      <c r="AP1816" s="2"/>
      <c r="AQ1816" s="2"/>
      <c r="AR1816" s="2"/>
      <c r="AS1816" s="2"/>
    </row>
    <row r="1817" spans="1:45" hidden="1" x14ac:dyDescent="0.25">
      <c r="A1817" s="2">
        <v>804</v>
      </c>
      <c r="B1817" s="2">
        <v>510198506</v>
      </c>
      <c r="C1817" s="2">
        <f>VLOOKUP($A1817,[1]products_2021_10_19_12_46_45!$A$3:$S$481,3,FALSE)</f>
        <v>5101985</v>
      </c>
      <c r="D1817" s="2" t="str">
        <f>VLOOKUP($A1817,[1]products_2021_10_19_12_46_45!$A$3:$S$481,4,FALSE)</f>
        <v>Campera rompeviento Azul T:2XS-2XL</v>
      </c>
      <c r="E1817" s="3" t="s">
        <v>51</v>
      </c>
      <c r="F1817" s="4"/>
      <c r="G1817" s="2" t="str">
        <f>VLOOKUP($A1817,[1]products_2021_10_19_12_46_45!$A$3:$S$481,16,FALSE)</f>
        <v>&lt;p&gt;Cuello desmontable con peluche. Capucha interna desmontable. Compuesta en tracker, interior de tela red.&lt;/p&gt;</v>
      </c>
      <c r="H1817" s="2" t="str">
        <f>IFERROR(VLOOKUP($A1817,[1]products_2021_10_19_12_46_45!$A$3:$S$481,17,FALSE),"")</f>
        <v>&lt;p&gt;Carteles internos y externos con leyenda de POLICIA.&lt;/p&gt;</v>
      </c>
      <c r="I1817" s="2" t="str">
        <f>VLOOKUP($A1817,[1]products_2021_10_19_12_46_45!$A$3:$S$481,5,FALSE)</f>
        <v>Indumentaria militar</v>
      </c>
      <c r="J1817" s="2" t="str">
        <f>IFERROR(VLOOKUP($A1817,[1]products_2021_10_19_12_46_45!$A$3:$S$481,6,FALSE),"")</f>
        <v>Camperas Policiales y Seguridad Privada</v>
      </c>
      <c r="K1817" s="2" t="str">
        <f>IFERROR(VLOOKUP($A1817,[1]products_2021_10_19_12_46_45!$A$3:$S$481,7,FALSE),"")</f>
        <v/>
      </c>
      <c r="L1817" s="2" t="str">
        <f>IFERROR(VLOOKUP($A1817,[1]products_2021_10_19_12_46_45!$A$3:$S$481,8,FALSE),"")</f>
        <v/>
      </c>
      <c r="M1817" s="2" t="str">
        <f>IFERROR(VLOOKUP($A1817,[1]products_2021_10_19_12_46_45!$A$3:$S$481,9,FALSE),"")</f>
        <v>Campera, Policía, Rompeviento</v>
      </c>
      <c r="N1817" s="2">
        <f>IFERROR(VLOOKUP(C1817,[2]articulo!$A$1:$D$9000,4,FALSE),"")</f>
        <v>4679.99</v>
      </c>
      <c r="O1817" s="2" t="str">
        <f>VLOOKUP($A1817,[1]products_2021_10_19_12_46_45!$A$3:$S$481,18,FALSE)</f>
        <v>https://rerda.com/6579/campera-rompeviento-azul-t2xs-2xl.jpg,https://rerda.com/6580/campera-rompeviento-azul-t2xs-2xl.jpg,https://rerda.com/6581/campera-rompeviento-azul-t2xs-2xl.jpg,https://rerda.com/6582/campera-rompeviento-azul-t2xs-2xl.jpg</v>
      </c>
      <c r="P1817" s="2">
        <f>IFERROR(VLOOKUP(B1817,[3]stock!$A$1:$B$9000,2,FALSE),"0")</f>
        <v>43</v>
      </c>
      <c r="Q1817" s="2">
        <f>VLOOKUP($A1817,[1]products_2021_10_19_12_46_45!$A$3:$S$481,11,FALSE)</f>
        <v>5</v>
      </c>
      <c r="R1817" s="2">
        <f>VLOOKUP($A1817,[1]products_2021_10_19_12_46_45!$A$3:$S$481,12,FALSE)</f>
        <v>5</v>
      </c>
      <c r="S1817" s="2">
        <f>VLOOKUP($A1817,[1]products_2021_10_19_12_46_45!$A$3:$S$481,13,FALSE)</f>
        <v>5</v>
      </c>
      <c r="T1817" s="2">
        <f>VLOOKUP($A1817,[1]products_2021_10_19_12_46_45!$A$3:$S$481,14,FALSE)</f>
        <v>0.03</v>
      </c>
      <c r="U1817" s="2"/>
      <c r="V1817" s="2"/>
      <c r="W1817" s="2"/>
      <c r="X1817" s="2"/>
      <c r="Y1817" s="2"/>
      <c r="Z1817" s="2"/>
      <c r="AA1817" s="2"/>
      <c r="AB1817" s="2"/>
      <c r="AC1817" s="2"/>
      <c r="AD1817" s="2"/>
      <c r="AE1817" s="2"/>
      <c r="AF1817" s="2"/>
      <c r="AG1817" s="2"/>
      <c r="AH1817" s="2"/>
      <c r="AI1817" s="2"/>
      <c r="AJ1817" s="2"/>
      <c r="AK1817" s="2"/>
      <c r="AL1817" s="2"/>
      <c r="AM1817" s="2"/>
      <c r="AN1817" s="2"/>
      <c r="AO1817" s="2"/>
      <c r="AP1817" s="2"/>
      <c r="AQ1817" s="2"/>
      <c r="AR1817" s="2"/>
      <c r="AS1817" s="2"/>
    </row>
    <row r="1818" spans="1:45" hidden="1" x14ac:dyDescent="0.25">
      <c r="A1818" s="2">
        <v>804</v>
      </c>
      <c r="B1818" s="2">
        <v>510198510</v>
      </c>
      <c r="C1818" s="2">
        <f>VLOOKUP($A1818,[1]products_2021_10_19_12_46_45!$A$3:$S$481,3,FALSE)</f>
        <v>5101985</v>
      </c>
      <c r="D1818" s="2" t="str">
        <f>VLOOKUP($A1818,[1]products_2021_10_19_12_46_45!$A$3:$S$481,4,FALSE)</f>
        <v>Campera rompeviento Azul T:2XS-2XL</v>
      </c>
      <c r="E1818" s="3" t="s">
        <v>60</v>
      </c>
      <c r="F1818" s="4"/>
      <c r="G1818" s="2" t="str">
        <f>VLOOKUP($A1818,[1]products_2021_10_19_12_46_45!$A$3:$S$481,16,FALSE)</f>
        <v>&lt;p&gt;Cuello desmontable con peluche. Capucha interna desmontable. Compuesta en tracker, interior de tela red.&lt;/p&gt;</v>
      </c>
      <c r="H1818" s="2" t="str">
        <f>IFERROR(VLOOKUP($A1818,[1]products_2021_10_19_12_46_45!$A$3:$S$481,17,FALSE),"")</f>
        <v>&lt;p&gt;Carteles internos y externos con leyenda de POLICIA.&lt;/p&gt;</v>
      </c>
      <c r="I1818" s="2" t="str">
        <f>VLOOKUP($A1818,[1]products_2021_10_19_12_46_45!$A$3:$S$481,5,FALSE)</f>
        <v>Indumentaria militar</v>
      </c>
      <c r="J1818" s="2" t="str">
        <f>IFERROR(VLOOKUP($A1818,[1]products_2021_10_19_12_46_45!$A$3:$S$481,6,FALSE),"")</f>
        <v>Camperas Policiales y Seguridad Privada</v>
      </c>
      <c r="K1818" s="2" t="str">
        <f>IFERROR(VLOOKUP($A1818,[1]products_2021_10_19_12_46_45!$A$3:$S$481,7,FALSE),"")</f>
        <v/>
      </c>
      <c r="L1818" s="2" t="str">
        <f>IFERROR(VLOOKUP($A1818,[1]products_2021_10_19_12_46_45!$A$3:$S$481,8,FALSE),"")</f>
        <v/>
      </c>
      <c r="M1818" s="2" t="str">
        <f>IFERROR(VLOOKUP($A1818,[1]products_2021_10_19_12_46_45!$A$3:$S$481,9,FALSE),"")</f>
        <v>Campera, Policía, Rompeviento</v>
      </c>
      <c r="N1818" s="2">
        <f>IFERROR(VLOOKUP(C1818,[2]articulo!$A$1:$D$9000,4,FALSE),"")</f>
        <v>4679.99</v>
      </c>
      <c r="O1818" s="2" t="str">
        <f>VLOOKUP($A1818,[1]products_2021_10_19_12_46_45!$A$3:$S$481,18,FALSE)</f>
        <v>https://rerda.com/6579/campera-rompeviento-azul-t2xs-2xl.jpg,https://rerda.com/6580/campera-rompeviento-azul-t2xs-2xl.jpg,https://rerda.com/6581/campera-rompeviento-azul-t2xs-2xl.jpg,https://rerda.com/6582/campera-rompeviento-azul-t2xs-2xl.jpg</v>
      </c>
      <c r="P1818" s="2">
        <f>IFERROR(VLOOKUP(B1818,[3]stock!$A$1:$B$9000,2,FALSE),"0")</f>
        <v>0</v>
      </c>
      <c r="Q1818" s="2">
        <f>VLOOKUP($A1818,[1]products_2021_10_19_12_46_45!$A$3:$S$481,11,FALSE)</f>
        <v>5</v>
      </c>
      <c r="R1818" s="2">
        <f>VLOOKUP($A1818,[1]products_2021_10_19_12_46_45!$A$3:$S$481,12,FALSE)</f>
        <v>5</v>
      </c>
      <c r="S1818" s="2">
        <f>VLOOKUP($A1818,[1]products_2021_10_19_12_46_45!$A$3:$S$481,13,FALSE)</f>
        <v>5</v>
      </c>
      <c r="T1818" s="2">
        <f>VLOOKUP($A1818,[1]products_2021_10_19_12_46_45!$A$3:$S$481,14,FALSE)</f>
        <v>0.03</v>
      </c>
      <c r="U1818" s="2"/>
      <c r="V1818" s="2"/>
      <c r="W1818" s="2"/>
      <c r="X1818" s="2"/>
      <c r="Y1818" s="2"/>
      <c r="Z1818" s="2"/>
      <c r="AA1818" s="2"/>
      <c r="AB1818" s="2"/>
      <c r="AC1818" s="2"/>
      <c r="AD1818" s="2"/>
      <c r="AE1818" s="2"/>
      <c r="AF1818" s="2"/>
      <c r="AG1818" s="2"/>
      <c r="AH1818" s="2"/>
      <c r="AI1818" s="2"/>
      <c r="AJ1818" s="2"/>
      <c r="AK1818" s="2"/>
      <c r="AL1818" s="2"/>
      <c r="AM1818" s="2"/>
      <c r="AN1818" s="2"/>
      <c r="AO1818" s="2"/>
      <c r="AP1818" s="2"/>
      <c r="AQ1818" s="2"/>
      <c r="AR1818" s="2"/>
      <c r="AS1818" s="2"/>
    </row>
    <row r="1819" spans="1:45" hidden="1" x14ac:dyDescent="0.25">
      <c r="A1819" s="2">
        <v>813</v>
      </c>
      <c r="B1819" s="2">
        <v>510198607</v>
      </c>
      <c r="C1819" s="2">
        <f>VLOOKUP($A1819,[1]products_2021_10_19_12_46_45!$A$3:$S$481,3,FALSE)</f>
        <v>5101986</v>
      </c>
      <c r="D1819" s="2" t="str">
        <f>VLOOKUP($A1819,[1]products_2021_10_19_12_46_45!$A$3:$S$481,4,FALSE)</f>
        <v>Campera rompeviento Azul T:3XL-5XL</v>
      </c>
      <c r="E1819" s="3" t="s">
        <v>57</v>
      </c>
      <c r="F1819" s="4"/>
      <c r="G1819" s="2" t="str">
        <f>VLOOKUP($A1819,[1]products_2021_10_19_12_46_45!$A$3:$S$481,16,FALSE)</f>
        <v>&lt;p&gt;Cuello desmontable con peluche. Capucha interna desmontable. Compuesta en tracker, interior de tela red.&lt;/p&gt;</v>
      </c>
      <c r="H1819" s="2" t="str">
        <f>IFERROR(VLOOKUP($A1819,[1]products_2021_10_19_12_46_45!$A$3:$S$481,17,FALSE),"")</f>
        <v>&lt;p&gt;Carteles internos y externos con leyenda de POLICIA.&lt;/p&gt;</v>
      </c>
      <c r="I1819" s="2" t="str">
        <f>VLOOKUP($A1819,[1]products_2021_10_19_12_46_45!$A$3:$S$481,5,FALSE)</f>
        <v>Indumentaria militar</v>
      </c>
      <c r="J1819" s="2" t="str">
        <f>IFERROR(VLOOKUP($A1819,[1]products_2021_10_19_12_46_45!$A$3:$S$481,6,FALSE),"")</f>
        <v>Camperas Policiales y Seguridad Privada</v>
      </c>
      <c r="K1819" s="2" t="str">
        <f>IFERROR(VLOOKUP($A1819,[1]products_2021_10_19_12_46_45!$A$3:$S$481,7,FALSE),"")</f>
        <v/>
      </c>
      <c r="L1819" s="2" t="str">
        <f>IFERROR(VLOOKUP($A1819,[1]products_2021_10_19_12_46_45!$A$3:$S$481,8,FALSE),"")</f>
        <v/>
      </c>
      <c r="M1819" s="2" t="str">
        <f>IFERROR(VLOOKUP($A1819,[1]products_2021_10_19_12_46_45!$A$3:$S$481,9,FALSE),"")</f>
        <v>Campera, Policía, Abrigo, Investigación</v>
      </c>
      <c r="N1819" s="2">
        <f>IFERROR(VLOOKUP(C1819,[2]articulo!$A$1:$D$9000,4,FALSE),"")</f>
        <v>4887.99</v>
      </c>
      <c r="O1819" s="2" t="str">
        <f>VLOOKUP($A1819,[1]products_2021_10_19_12_46_45!$A$3:$S$481,18,FALSE)</f>
        <v>https://rerda.com/6583/campera-rompeviento-azul-t3xl-5xl.jpg,https://rerda.com/6584/campera-rompeviento-azul-t3xl-5xl.jpg,https://rerda.com/6585/campera-rompeviento-azul-t3xl-5xl.jpg,https://rerda.com/6586/campera-rompeviento-azul-t3xl-5xl.jpg</v>
      </c>
      <c r="P1819" s="2">
        <f>IFERROR(VLOOKUP(B1819,[3]stock!$A$1:$B$9000,2,FALSE),"0")</f>
        <v>24</v>
      </c>
      <c r="Q1819" s="2">
        <f>VLOOKUP($A1819,[1]products_2021_10_19_12_46_45!$A$3:$S$481,11,FALSE)</f>
        <v>5</v>
      </c>
      <c r="R1819" s="2">
        <f>VLOOKUP($A1819,[1]products_2021_10_19_12_46_45!$A$3:$S$481,12,FALSE)</f>
        <v>5</v>
      </c>
      <c r="S1819" s="2">
        <f>VLOOKUP($A1819,[1]products_2021_10_19_12_46_45!$A$3:$S$481,13,FALSE)</f>
        <v>5</v>
      </c>
      <c r="T1819" s="2">
        <f>VLOOKUP($A1819,[1]products_2021_10_19_12_46_45!$A$3:$S$481,14,FALSE)</f>
        <v>0.03</v>
      </c>
      <c r="U1819" s="2"/>
      <c r="V1819" s="2"/>
      <c r="W1819" s="2"/>
      <c r="X1819" s="2"/>
      <c r="Y1819" s="2"/>
      <c r="Z1819" s="2"/>
      <c r="AA1819" s="2"/>
      <c r="AB1819" s="2"/>
      <c r="AC1819" s="2"/>
      <c r="AD1819" s="2"/>
      <c r="AE1819" s="2"/>
      <c r="AF1819" s="2"/>
      <c r="AG1819" s="2"/>
      <c r="AH1819" s="2"/>
      <c r="AI1819" s="2"/>
      <c r="AJ1819" s="2"/>
      <c r="AK1819" s="2"/>
      <c r="AL1819" s="2"/>
      <c r="AM1819" s="2"/>
      <c r="AN1819" s="2"/>
      <c r="AO1819" s="2"/>
      <c r="AP1819" s="2"/>
      <c r="AQ1819" s="2"/>
      <c r="AR1819" s="2"/>
      <c r="AS1819" s="2"/>
    </row>
    <row r="1820" spans="1:45" hidden="1" x14ac:dyDescent="0.25">
      <c r="A1820" s="2">
        <v>813</v>
      </c>
      <c r="B1820" s="2">
        <v>510198607</v>
      </c>
      <c r="C1820" s="2">
        <f>VLOOKUP($A1820,[1]products_2021_10_19_12_46_45!$A$3:$S$481,3,FALSE)</f>
        <v>5101986</v>
      </c>
      <c r="D1820" s="2" t="str">
        <f>VLOOKUP($A1820,[1]products_2021_10_19_12_46_45!$A$3:$S$481,4,FALSE)</f>
        <v>Campera rompeviento Azul T:3XL-5XL</v>
      </c>
      <c r="E1820" s="3" t="s">
        <v>58</v>
      </c>
      <c r="F1820" s="4"/>
      <c r="G1820" s="2" t="str">
        <f>VLOOKUP($A1820,[1]products_2021_10_19_12_46_45!$A$3:$S$481,16,FALSE)</f>
        <v>&lt;p&gt;Cuello desmontable con peluche. Capucha interna desmontable. Compuesta en tracker, interior de tela red.&lt;/p&gt;</v>
      </c>
      <c r="H1820" s="2" t="str">
        <f>IFERROR(VLOOKUP($A1820,[1]products_2021_10_19_12_46_45!$A$3:$S$481,17,FALSE),"")</f>
        <v>&lt;p&gt;Carteles internos y externos con leyenda de POLICIA.&lt;/p&gt;</v>
      </c>
      <c r="I1820" s="2" t="str">
        <f>VLOOKUP($A1820,[1]products_2021_10_19_12_46_45!$A$3:$S$481,5,FALSE)</f>
        <v>Indumentaria militar</v>
      </c>
      <c r="J1820" s="2" t="str">
        <f>IFERROR(VLOOKUP($A1820,[1]products_2021_10_19_12_46_45!$A$3:$S$481,6,FALSE),"")</f>
        <v>Camperas Policiales y Seguridad Privada</v>
      </c>
      <c r="K1820" s="2" t="str">
        <f>IFERROR(VLOOKUP($A1820,[1]products_2021_10_19_12_46_45!$A$3:$S$481,7,FALSE),"")</f>
        <v/>
      </c>
      <c r="L1820" s="2" t="str">
        <f>IFERROR(VLOOKUP($A1820,[1]products_2021_10_19_12_46_45!$A$3:$S$481,8,FALSE),"")</f>
        <v/>
      </c>
      <c r="M1820" s="2" t="str">
        <f>IFERROR(VLOOKUP($A1820,[1]products_2021_10_19_12_46_45!$A$3:$S$481,9,FALSE),"")</f>
        <v>Campera, Policía, Abrigo, Investigación</v>
      </c>
      <c r="N1820" s="2">
        <f>IFERROR(VLOOKUP(C1820,[2]articulo!$A$1:$D$9000,4,FALSE),"")</f>
        <v>4887.99</v>
      </c>
      <c r="O1820" s="2" t="str">
        <f>VLOOKUP($A1820,[1]products_2021_10_19_12_46_45!$A$3:$S$481,18,FALSE)</f>
        <v>https://rerda.com/6583/campera-rompeviento-azul-t3xl-5xl.jpg,https://rerda.com/6584/campera-rompeviento-azul-t3xl-5xl.jpg,https://rerda.com/6585/campera-rompeviento-azul-t3xl-5xl.jpg,https://rerda.com/6586/campera-rompeviento-azul-t3xl-5xl.jpg</v>
      </c>
      <c r="P1820" s="2">
        <f>IFERROR(VLOOKUP(B1820,[3]stock!$A$1:$B$9000,2,FALSE),"0")</f>
        <v>24</v>
      </c>
      <c r="Q1820" s="2">
        <f>VLOOKUP($A1820,[1]products_2021_10_19_12_46_45!$A$3:$S$481,11,FALSE)</f>
        <v>5</v>
      </c>
      <c r="R1820" s="2">
        <f>VLOOKUP($A1820,[1]products_2021_10_19_12_46_45!$A$3:$S$481,12,FALSE)</f>
        <v>5</v>
      </c>
      <c r="S1820" s="2">
        <f>VLOOKUP($A1820,[1]products_2021_10_19_12_46_45!$A$3:$S$481,13,FALSE)</f>
        <v>5</v>
      </c>
      <c r="T1820" s="2">
        <f>VLOOKUP($A1820,[1]products_2021_10_19_12_46_45!$A$3:$S$481,14,FALSE)</f>
        <v>0.03</v>
      </c>
      <c r="U1820" s="2"/>
      <c r="V1820" s="2"/>
      <c r="W1820" s="2"/>
      <c r="X1820" s="2"/>
      <c r="Y1820" s="2"/>
      <c r="Z1820" s="2"/>
      <c r="AA1820" s="2"/>
      <c r="AB1820" s="2"/>
      <c r="AC1820" s="2"/>
      <c r="AD1820" s="2"/>
      <c r="AE1820" s="2"/>
      <c r="AF1820" s="2"/>
      <c r="AG1820" s="2"/>
      <c r="AH1820" s="2"/>
      <c r="AI1820" s="2"/>
      <c r="AJ1820" s="2"/>
      <c r="AK1820" s="2"/>
      <c r="AL1820" s="2"/>
      <c r="AM1820" s="2"/>
      <c r="AN1820" s="2"/>
      <c r="AO1820" s="2"/>
      <c r="AP1820" s="2"/>
      <c r="AQ1820" s="2"/>
      <c r="AR1820" s="2"/>
      <c r="AS1820" s="2"/>
    </row>
    <row r="1821" spans="1:45" hidden="1" x14ac:dyDescent="0.25">
      <c r="A1821" s="2">
        <v>813</v>
      </c>
      <c r="B1821" s="2">
        <v>510198609</v>
      </c>
      <c r="C1821" s="2">
        <f>VLOOKUP($A1821,[1]products_2021_10_19_12_46_45!$A$3:$S$481,3,FALSE)</f>
        <v>5101986</v>
      </c>
      <c r="D1821" s="2" t="str">
        <f>VLOOKUP($A1821,[1]products_2021_10_19_12_46_45!$A$3:$S$481,4,FALSE)</f>
        <v>Campera rompeviento Azul T:3XL-5XL</v>
      </c>
      <c r="E1821" s="3" t="s">
        <v>59</v>
      </c>
      <c r="F1821" s="4"/>
      <c r="G1821" s="2" t="str">
        <f>VLOOKUP($A1821,[1]products_2021_10_19_12_46_45!$A$3:$S$481,16,FALSE)</f>
        <v>&lt;p&gt;Cuello desmontable con peluche. Capucha interna desmontable. Compuesta en tracker, interior de tela red.&lt;/p&gt;</v>
      </c>
      <c r="H1821" s="2" t="str">
        <f>IFERROR(VLOOKUP($A1821,[1]products_2021_10_19_12_46_45!$A$3:$S$481,17,FALSE),"")</f>
        <v>&lt;p&gt;Carteles internos y externos con leyenda de POLICIA.&lt;/p&gt;</v>
      </c>
      <c r="I1821" s="2" t="str">
        <f>VLOOKUP($A1821,[1]products_2021_10_19_12_46_45!$A$3:$S$481,5,FALSE)</f>
        <v>Indumentaria militar</v>
      </c>
      <c r="J1821" s="2" t="str">
        <f>IFERROR(VLOOKUP($A1821,[1]products_2021_10_19_12_46_45!$A$3:$S$481,6,FALSE),"")</f>
        <v>Camperas Policiales y Seguridad Privada</v>
      </c>
      <c r="K1821" s="2" t="str">
        <f>IFERROR(VLOOKUP($A1821,[1]products_2021_10_19_12_46_45!$A$3:$S$481,7,FALSE),"")</f>
        <v/>
      </c>
      <c r="L1821" s="2" t="str">
        <f>IFERROR(VLOOKUP($A1821,[1]products_2021_10_19_12_46_45!$A$3:$S$481,8,FALSE),"")</f>
        <v/>
      </c>
      <c r="M1821" s="2" t="str">
        <f>IFERROR(VLOOKUP($A1821,[1]products_2021_10_19_12_46_45!$A$3:$S$481,9,FALSE),"")</f>
        <v>Campera, Policía, Abrigo, Investigación</v>
      </c>
      <c r="N1821" s="2">
        <f>IFERROR(VLOOKUP(C1821,[2]articulo!$A$1:$D$9000,4,FALSE),"")</f>
        <v>4887.99</v>
      </c>
      <c r="O1821" s="2" t="str">
        <f>VLOOKUP($A1821,[1]products_2021_10_19_12_46_45!$A$3:$S$481,18,FALSE)</f>
        <v>https://rerda.com/6583/campera-rompeviento-azul-t3xl-5xl.jpg,https://rerda.com/6584/campera-rompeviento-azul-t3xl-5xl.jpg,https://rerda.com/6585/campera-rompeviento-azul-t3xl-5xl.jpg,https://rerda.com/6586/campera-rompeviento-azul-t3xl-5xl.jpg</v>
      </c>
      <c r="P1821" s="2">
        <f>IFERROR(VLOOKUP(B1821,[3]stock!$A$1:$B$9000,2,FALSE),"0")</f>
        <v>0</v>
      </c>
      <c r="Q1821" s="2">
        <f>VLOOKUP($A1821,[1]products_2021_10_19_12_46_45!$A$3:$S$481,11,FALSE)</f>
        <v>5</v>
      </c>
      <c r="R1821" s="2">
        <f>VLOOKUP($A1821,[1]products_2021_10_19_12_46_45!$A$3:$S$481,12,FALSE)</f>
        <v>5</v>
      </c>
      <c r="S1821" s="2">
        <f>VLOOKUP($A1821,[1]products_2021_10_19_12_46_45!$A$3:$S$481,13,FALSE)</f>
        <v>5</v>
      </c>
      <c r="T1821" s="2">
        <f>VLOOKUP($A1821,[1]products_2021_10_19_12_46_45!$A$3:$S$481,14,FALSE)</f>
        <v>0.03</v>
      </c>
      <c r="U1821" s="2"/>
      <c r="V1821" s="2"/>
      <c r="W1821" s="2"/>
      <c r="X1821" s="2"/>
      <c r="Y1821" s="2"/>
      <c r="Z1821" s="2"/>
      <c r="AA1821" s="2"/>
      <c r="AB1821" s="2"/>
      <c r="AC1821" s="2"/>
      <c r="AD1821" s="2"/>
      <c r="AE1821" s="2"/>
      <c r="AF1821" s="2"/>
      <c r="AG1821" s="2"/>
      <c r="AH1821" s="2"/>
      <c r="AI1821" s="2"/>
      <c r="AJ1821" s="2"/>
      <c r="AK1821" s="2"/>
      <c r="AL1821" s="2"/>
      <c r="AM1821" s="2"/>
      <c r="AN1821" s="2"/>
      <c r="AO1821" s="2"/>
      <c r="AP1821" s="2"/>
      <c r="AQ1821" s="2"/>
      <c r="AR1821" s="2"/>
      <c r="AS1821" s="2"/>
    </row>
    <row r="1822" spans="1:45" hidden="1" x14ac:dyDescent="0.25">
      <c r="A1822" s="2">
        <v>547</v>
      </c>
      <c r="B1822" s="2">
        <v>510199807</v>
      </c>
      <c r="C1822" s="2">
        <f>VLOOKUP($A1822,[1]products_2021_10_19_12_46_45!$A$3:$S$481,3,FALSE)</f>
        <v>5101998</v>
      </c>
      <c r="D1822" s="2" t="str">
        <f>VLOOKUP($A1822,[1]products_2021_10_19_12_46_45!$A$3:$S$481,4,FALSE)</f>
        <v>Campera Palmaj Azul T:3XL-5XL</v>
      </c>
      <c r="E1822" s="3" t="s">
        <v>57</v>
      </c>
      <c r="F1822" s="4"/>
      <c r="G1822" s="2" t="str">
        <f>VLOOKUP($A1822,[1]products_2021_10_19_12_46_45!$A$3:$S$481,16,FALSE)</f>
        <v>Interior de polar, hombreras._x000D_
Coderas y un bolsillo interior izquierdo._x000D_
Doble forro._x000D_
Refuerzo para golpes.</v>
      </c>
      <c r="H1822" s="2" t="str">
        <f>IFERROR(VLOOKUP($A1822,[1]products_2021_10_19_12_46_45!$A$3:$S$481,17,FALSE),"")</f>
        <v>Abrojos para identificación frontales y en los hombros.</v>
      </c>
      <c r="I1822" s="2" t="str">
        <f>VLOOKUP($A1822,[1]products_2021_10_19_12_46_45!$A$3:$S$481,5,FALSE)</f>
        <v>Indumentaria militar</v>
      </c>
      <c r="J1822" s="2" t="str">
        <f>IFERROR(VLOOKUP($A1822,[1]products_2021_10_19_12_46_45!$A$3:$S$481,6,FALSE),"")</f>
        <v>Camperas Policiales y Seguridad Privada</v>
      </c>
      <c r="K1822" s="2" t="str">
        <f>IFERROR(VLOOKUP($A1822,[1]products_2021_10_19_12_46_45!$A$3:$S$481,7,FALSE),"")</f>
        <v/>
      </c>
      <c r="L1822" s="2" t="str">
        <f>IFERROR(VLOOKUP($A1822,[1]products_2021_10_19_12_46_45!$A$3:$S$481,8,FALSE),"")</f>
        <v/>
      </c>
      <c r="M1822" s="2" t="str">
        <f>IFERROR(VLOOKUP($A1822,[1]products_2021_10_19_12_46_45!$A$3:$S$481,9,FALSE),"")</f>
        <v>Campera, Policía, Penitenciaría, Gabardina Satinada, PSA, Aeroportuaria, P.S.A., Palmaj</v>
      </c>
      <c r="N1822" s="2">
        <f>IFERROR(VLOOKUP(C1822,[2]articulo!$A$1:$D$9000,4,FALSE),"")</f>
        <v>12063.99</v>
      </c>
      <c r="O1822" s="2" t="str">
        <f>VLOOKUP($A1822,[1]products_2021_10_19_12_46_45!$A$3:$S$481,18,FALSE)</f>
        <v>https://rerda.com/2420/campera-palmaj-azul-talle-grande.jpg,https://rerda.com/2421/campera-palmaj-azul-talle-grande.jpg,https://rerda.com/2422/campera-palmaj-azul-talle-grande.jpg,https://rerda.com/2423/campera-palmaj-azul-talle-grande.jpg</v>
      </c>
      <c r="P1822" s="2">
        <f>IFERROR(VLOOKUP(B1822,[3]stock!$A$1:$B$9000,2,FALSE),"0")</f>
        <v>14</v>
      </c>
      <c r="Q1822" s="2">
        <f>VLOOKUP($A1822,[1]products_2021_10_19_12_46_45!$A$3:$S$481,11,FALSE)</f>
        <v>5</v>
      </c>
      <c r="R1822" s="2">
        <f>VLOOKUP($A1822,[1]products_2021_10_19_12_46_45!$A$3:$S$481,12,FALSE)</f>
        <v>5</v>
      </c>
      <c r="S1822" s="2">
        <f>VLOOKUP($A1822,[1]products_2021_10_19_12_46_45!$A$3:$S$481,13,FALSE)</f>
        <v>5</v>
      </c>
      <c r="T1822" s="2">
        <f>VLOOKUP($A1822,[1]products_2021_10_19_12_46_45!$A$3:$S$481,14,FALSE)</f>
        <v>0.03</v>
      </c>
      <c r="U1822" s="2"/>
      <c r="V1822" s="2"/>
      <c r="W1822" s="2"/>
      <c r="X1822" s="2"/>
      <c r="Y1822" s="2"/>
      <c r="Z1822" s="2"/>
      <c r="AA1822" s="2"/>
      <c r="AB1822" s="2"/>
      <c r="AC1822" s="2"/>
      <c r="AD1822" s="2"/>
      <c r="AE1822" s="2"/>
      <c r="AF1822" s="2"/>
      <c r="AG1822" s="2"/>
      <c r="AH1822" s="2"/>
      <c r="AI1822" s="2"/>
      <c r="AJ1822" s="2"/>
      <c r="AK1822" s="2"/>
      <c r="AL1822" s="2"/>
      <c r="AM1822" s="2"/>
      <c r="AN1822" s="2"/>
      <c r="AO1822" s="2"/>
      <c r="AP1822" s="2"/>
      <c r="AQ1822" s="2"/>
      <c r="AR1822" s="2"/>
      <c r="AS1822" s="2"/>
    </row>
    <row r="1823" spans="1:45" hidden="1" x14ac:dyDescent="0.25">
      <c r="A1823" s="2">
        <v>547</v>
      </c>
      <c r="B1823" s="2">
        <v>510199808</v>
      </c>
      <c r="C1823" s="2">
        <f>VLOOKUP($A1823,[1]products_2021_10_19_12_46_45!$A$3:$S$481,3,FALSE)</f>
        <v>5101998</v>
      </c>
      <c r="D1823" s="2" t="str">
        <f>VLOOKUP($A1823,[1]products_2021_10_19_12_46_45!$A$3:$S$481,4,FALSE)</f>
        <v>Campera Palmaj Azul T:3XL-5XL</v>
      </c>
      <c r="E1823" s="3" t="s">
        <v>58</v>
      </c>
      <c r="F1823" s="4"/>
      <c r="G1823" s="2" t="str">
        <f>VLOOKUP($A1823,[1]products_2021_10_19_12_46_45!$A$3:$S$481,16,FALSE)</f>
        <v>Interior de polar, hombreras._x000D_
Coderas y un bolsillo interior izquierdo._x000D_
Doble forro._x000D_
Refuerzo para golpes.</v>
      </c>
      <c r="H1823" s="2" t="str">
        <f>IFERROR(VLOOKUP($A1823,[1]products_2021_10_19_12_46_45!$A$3:$S$481,17,FALSE),"")</f>
        <v>Abrojos para identificación frontales y en los hombros.</v>
      </c>
      <c r="I1823" s="2" t="str">
        <f>VLOOKUP($A1823,[1]products_2021_10_19_12_46_45!$A$3:$S$481,5,FALSE)</f>
        <v>Indumentaria militar</v>
      </c>
      <c r="J1823" s="2" t="str">
        <f>IFERROR(VLOOKUP($A1823,[1]products_2021_10_19_12_46_45!$A$3:$S$481,6,FALSE),"")</f>
        <v>Camperas Policiales y Seguridad Privada</v>
      </c>
      <c r="K1823" s="2" t="str">
        <f>IFERROR(VLOOKUP($A1823,[1]products_2021_10_19_12_46_45!$A$3:$S$481,7,FALSE),"")</f>
        <v/>
      </c>
      <c r="L1823" s="2" t="str">
        <f>IFERROR(VLOOKUP($A1823,[1]products_2021_10_19_12_46_45!$A$3:$S$481,8,FALSE),"")</f>
        <v/>
      </c>
      <c r="M1823" s="2" t="str">
        <f>IFERROR(VLOOKUP($A1823,[1]products_2021_10_19_12_46_45!$A$3:$S$481,9,FALSE),"")</f>
        <v>Campera, Policía, Penitenciaría, Gabardina Satinada, PSA, Aeroportuaria, P.S.A., Palmaj</v>
      </c>
      <c r="N1823" s="2">
        <f>IFERROR(VLOOKUP(C1823,[2]articulo!$A$1:$D$9000,4,FALSE),"")</f>
        <v>12063.99</v>
      </c>
      <c r="O1823" s="2" t="str">
        <f>VLOOKUP($A1823,[1]products_2021_10_19_12_46_45!$A$3:$S$481,18,FALSE)</f>
        <v>https://rerda.com/2420/campera-palmaj-azul-talle-grande.jpg,https://rerda.com/2421/campera-palmaj-azul-talle-grande.jpg,https://rerda.com/2422/campera-palmaj-azul-talle-grande.jpg,https://rerda.com/2423/campera-palmaj-azul-talle-grande.jpg</v>
      </c>
      <c r="P1823" s="2">
        <f>IFERROR(VLOOKUP(B1823,[3]stock!$A$1:$B$9000,2,FALSE),"0")</f>
        <v>0</v>
      </c>
      <c r="Q1823" s="2">
        <f>VLOOKUP($A1823,[1]products_2021_10_19_12_46_45!$A$3:$S$481,11,FALSE)</f>
        <v>5</v>
      </c>
      <c r="R1823" s="2">
        <f>VLOOKUP($A1823,[1]products_2021_10_19_12_46_45!$A$3:$S$481,12,FALSE)</f>
        <v>5</v>
      </c>
      <c r="S1823" s="2">
        <f>VLOOKUP($A1823,[1]products_2021_10_19_12_46_45!$A$3:$S$481,13,FALSE)</f>
        <v>5</v>
      </c>
      <c r="T1823" s="2">
        <f>VLOOKUP($A1823,[1]products_2021_10_19_12_46_45!$A$3:$S$481,14,FALSE)</f>
        <v>0.03</v>
      </c>
      <c r="U1823" s="2"/>
      <c r="V1823" s="2"/>
      <c r="W1823" s="2"/>
      <c r="X1823" s="2"/>
      <c r="Y1823" s="2"/>
      <c r="Z1823" s="2"/>
      <c r="AA1823" s="2"/>
      <c r="AB1823" s="2"/>
      <c r="AC1823" s="2"/>
      <c r="AD1823" s="2"/>
      <c r="AE1823" s="2"/>
      <c r="AF1823" s="2"/>
      <c r="AG1823" s="2"/>
      <c r="AH1823" s="2"/>
      <c r="AI1823" s="2"/>
      <c r="AJ1823" s="2"/>
      <c r="AK1823" s="2"/>
      <c r="AL1823" s="2"/>
      <c r="AM1823" s="2"/>
      <c r="AN1823" s="2"/>
      <c r="AO1823" s="2"/>
      <c r="AP1823" s="2"/>
      <c r="AQ1823" s="2"/>
      <c r="AR1823" s="2"/>
      <c r="AS1823" s="2"/>
    </row>
    <row r="1824" spans="1:45" hidden="1" x14ac:dyDescent="0.25">
      <c r="A1824" s="2">
        <v>547</v>
      </c>
      <c r="B1824" s="2">
        <v>510199809</v>
      </c>
      <c r="C1824" s="2">
        <f>VLOOKUP($A1824,[1]products_2021_10_19_12_46_45!$A$3:$S$481,3,FALSE)</f>
        <v>5101998</v>
      </c>
      <c r="D1824" s="2" t="str">
        <f>VLOOKUP($A1824,[1]products_2021_10_19_12_46_45!$A$3:$S$481,4,FALSE)</f>
        <v>Campera Palmaj Azul T:3XL-5XL</v>
      </c>
      <c r="E1824" s="3" t="s">
        <v>59</v>
      </c>
      <c r="F1824" s="4"/>
      <c r="G1824" s="2" t="str">
        <f>VLOOKUP($A1824,[1]products_2021_10_19_12_46_45!$A$3:$S$481,16,FALSE)</f>
        <v>Interior de polar, hombreras._x000D_
Coderas y un bolsillo interior izquierdo._x000D_
Doble forro._x000D_
Refuerzo para golpes.</v>
      </c>
      <c r="H1824" s="2" t="str">
        <f>IFERROR(VLOOKUP($A1824,[1]products_2021_10_19_12_46_45!$A$3:$S$481,17,FALSE),"")</f>
        <v>Abrojos para identificación frontales y en los hombros.</v>
      </c>
      <c r="I1824" s="2" t="str">
        <f>VLOOKUP($A1824,[1]products_2021_10_19_12_46_45!$A$3:$S$481,5,FALSE)</f>
        <v>Indumentaria militar</v>
      </c>
      <c r="J1824" s="2" t="str">
        <f>IFERROR(VLOOKUP($A1824,[1]products_2021_10_19_12_46_45!$A$3:$S$481,6,FALSE),"")</f>
        <v>Camperas Policiales y Seguridad Privada</v>
      </c>
      <c r="K1824" s="2" t="str">
        <f>IFERROR(VLOOKUP($A1824,[1]products_2021_10_19_12_46_45!$A$3:$S$481,7,FALSE),"")</f>
        <v/>
      </c>
      <c r="L1824" s="2" t="str">
        <f>IFERROR(VLOOKUP($A1824,[1]products_2021_10_19_12_46_45!$A$3:$S$481,8,FALSE),"")</f>
        <v/>
      </c>
      <c r="M1824" s="2" t="str">
        <f>IFERROR(VLOOKUP($A1824,[1]products_2021_10_19_12_46_45!$A$3:$S$481,9,FALSE),"")</f>
        <v>Campera, Policía, Penitenciaría, Gabardina Satinada, PSA, Aeroportuaria, P.S.A., Palmaj</v>
      </c>
      <c r="N1824" s="2">
        <f>IFERROR(VLOOKUP(C1824,[2]articulo!$A$1:$D$9000,4,FALSE),"")</f>
        <v>12063.99</v>
      </c>
      <c r="O1824" s="2" t="str">
        <f>VLOOKUP($A1824,[1]products_2021_10_19_12_46_45!$A$3:$S$481,18,FALSE)</f>
        <v>https://rerda.com/2420/campera-palmaj-azul-talle-grande.jpg,https://rerda.com/2421/campera-palmaj-azul-talle-grande.jpg,https://rerda.com/2422/campera-palmaj-azul-talle-grande.jpg,https://rerda.com/2423/campera-palmaj-azul-talle-grande.jpg</v>
      </c>
      <c r="P1824" s="2" t="str">
        <f>IFERROR(VLOOKUP(B1824,[3]stock!$A$1:$B$9000,2,FALSE),"0")</f>
        <v>0</v>
      </c>
      <c r="Q1824" s="2">
        <f>VLOOKUP($A1824,[1]products_2021_10_19_12_46_45!$A$3:$S$481,11,FALSE)</f>
        <v>5</v>
      </c>
      <c r="R1824" s="2">
        <f>VLOOKUP($A1824,[1]products_2021_10_19_12_46_45!$A$3:$S$481,12,FALSE)</f>
        <v>5</v>
      </c>
      <c r="S1824" s="2">
        <f>VLOOKUP($A1824,[1]products_2021_10_19_12_46_45!$A$3:$S$481,13,FALSE)</f>
        <v>5</v>
      </c>
      <c r="T1824" s="2">
        <f>VLOOKUP($A1824,[1]products_2021_10_19_12_46_45!$A$3:$S$481,14,FALSE)</f>
        <v>0.03</v>
      </c>
      <c r="U1824" s="2"/>
      <c r="V1824" s="2"/>
      <c r="W1824" s="2"/>
      <c r="X1824" s="2"/>
      <c r="Y1824" s="2"/>
      <c r="Z1824" s="2"/>
      <c r="AA1824" s="2"/>
      <c r="AB1824" s="2"/>
      <c r="AC1824" s="2"/>
      <c r="AD1824" s="2"/>
      <c r="AE1824" s="2"/>
      <c r="AF1824" s="2"/>
      <c r="AG1824" s="2"/>
      <c r="AH1824" s="2"/>
      <c r="AI1824" s="2"/>
      <c r="AJ1824" s="2"/>
      <c r="AK1824" s="2"/>
      <c r="AL1824" s="2"/>
      <c r="AM1824" s="2"/>
      <c r="AN1824" s="2"/>
      <c r="AO1824" s="2"/>
      <c r="AP1824" s="2"/>
      <c r="AQ1824" s="2"/>
      <c r="AR1824" s="2"/>
      <c r="AS1824" s="2"/>
    </row>
    <row r="1825" spans="1:45" hidden="1" x14ac:dyDescent="0.25">
      <c r="A1825" s="2">
        <v>24</v>
      </c>
      <c r="B1825" s="2">
        <v>510199900</v>
      </c>
      <c r="C1825" s="2">
        <f>VLOOKUP($A1825,[1]products_2021_10_19_12_46_45!$A$3:$S$481,3,FALSE)</f>
        <v>5101999</v>
      </c>
      <c r="D1825" s="2" t="str">
        <f>VLOOKUP($A1825,[1]products_2021_10_19_12_46_45!$A$3:$S$481,4,FALSE)</f>
        <v>Campera Palmaj Azul T:XXS-XXL</v>
      </c>
      <c r="E1825" s="3" t="s">
        <v>45</v>
      </c>
      <c r="F1825" s="4"/>
      <c r="G1825" s="2" t="str">
        <f>VLOOKUP($A1825,[1]products_2021_10_19_12_46_45!$A$3:$S$481,16,FALSE)</f>
        <v>Interior de polar, hombreras._x000D_
Coderas y un bolsillo interior izquierdo._x000D_
Doble forro._x000D_
Refuerzo para golpes.</v>
      </c>
      <c r="H1825" s="2" t="str">
        <f>IFERROR(VLOOKUP($A1825,[1]products_2021_10_19_12_46_45!$A$3:$S$481,17,FALSE),"")</f>
        <v>Abrojos para identificación frontales y en los hombros.</v>
      </c>
      <c r="I1825" s="2" t="str">
        <f>VLOOKUP($A1825,[1]products_2021_10_19_12_46_45!$A$3:$S$481,5,FALSE)</f>
        <v>Indumentaria militar</v>
      </c>
      <c r="J1825" s="2" t="str">
        <f>IFERROR(VLOOKUP($A1825,[1]products_2021_10_19_12_46_45!$A$3:$S$481,6,FALSE),"")</f>
        <v>Camperas Policiales y Seguridad Privada</v>
      </c>
      <c r="K1825" s="2" t="str">
        <f>IFERROR(VLOOKUP($A1825,[1]products_2021_10_19_12_46_45!$A$3:$S$481,7,FALSE),"")</f>
        <v/>
      </c>
      <c r="L1825" s="2" t="str">
        <f>IFERROR(VLOOKUP($A1825,[1]products_2021_10_19_12_46_45!$A$3:$S$481,8,FALSE),"")</f>
        <v/>
      </c>
      <c r="M1825" s="2" t="str">
        <f>IFERROR(VLOOKUP($A1825,[1]products_2021_10_19_12_46_45!$A$3:$S$481,9,FALSE),"")</f>
        <v>Campera, Policía, Gabardina Satinada, Policial</v>
      </c>
      <c r="N1825" s="2">
        <f>IFERROR(VLOOKUP(C1825,[2]articulo!$A$1:$D$9000,4,FALSE),"")</f>
        <v>12063.99</v>
      </c>
      <c r="O1825" s="2" t="str">
        <f>VLOOKUP($A1825,[1]products_2021_10_19_12_46_45!$A$3:$S$481,18,FALSE)</f>
        <v>https://rerda.com/803/campera-palmaj-azul.jpg,https://rerda.com/804/campera-palmaj-azul.jpg,https://rerda.com/805/campera-palmaj-azul.jpg,https://rerda.com/806/campera-palmaj-azul.jpg</v>
      </c>
      <c r="P1825" s="2">
        <f>IFERROR(VLOOKUP(B1825,[3]stock!$A$1:$B$9000,2,FALSE),"0")</f>
        <v>0</v>
      </c>
      <c r="Q1825" s="2">
        <f>VLOOKUP($A1825,[1]products_2021_10_19_12_46_45!$A$3:$S$481,11,FALSE)</f>
        <v>5</v>
      </c>
      <c r="R1825" s="2">
        <f>VLOOKUP($A1825,[1]products_2021_10_19_12_46_45!$A$3:$S$481,12,FALSE)</f>
        <v>5</v>
      </c>
      <c r="S1825" s="2">
        <f>VLOOKUP($A1825,[1]products_2021_10_19_12_46_45!$A$3:$S$481,13,FALSE)</f>
        <v>5</v>
      </c>
      <c r="T1825" s="2">
        <f>VLOOKUP($A1825,[1]products_2021_10_19_12_46_45!$A$3:$S$481,14,FALSE)</f>
        <v>0.03</v>
      </c>
      <c r="U1825" s="2"/>
      <c r="V1825" s="2"/>
      <c r="W1825" s="2"/>
      <c r="X1825" s="2"/>
      <c r="Y1825" s="2"/>
      <c r="Z1825" s="2"/>
      <c r="AA1825" s="2"/>
      <c r="AB1825" s="2"/>
      <c r="AC1825" s="2"/>
      <c r="AD1825" s="2"/>
      <c r="AE1825" s="2"/>
      <c r="AF1825" s="2"/>
      <c r="AG1825" s="2"/>
      <c r="AH1825" s="2"/>
      <c r="AI1825" s="2"/>
      <c r="AJ1825" s="2"/>
      <c r="AK1825" s="2"/>
      <c r="AL1825" s="2"/>
      <c r="AM1825" s="2"/>
      <c r="AN1825" s="2"/>
      <c r="AO1825" s="2"/>
      <c r="AP1825" s="2"/>
      <c r="AQ1825" s="2"/>
      <c r="AR1825" s="2"/>
      <c r="AS1825" s="2"/>
    </row>
    <row r="1826" spans="1:45" hidden="1" x14ac:dyDescent="0.25">
      <c r="A1826" s="2">
        <v>24</v>
      </c>
      <c r="B1826" s="2">
        <v>510199901</v>
      </c>
      <c r="C1826" s="2">
        <f>VLOOKUP($A1826,[1]products_2021_10_19_12_46_45!$A$3:$S$481,3,FALSE)</f>
        <v>5101999</v>
      </c>
      <c r="D1826" s="2" t="str">
        <f>VLOOKUP($A1826,[1]products_2021_10_19_12_46_45!$A$3:$S$481,4,FALSE)</f>
        <v>Campera Palmaj Azul T:XXS-XXL</v>
      </c>
      <c r="E1826" s="3" t="s">
        <v>46</v>
      </c>
      <c r="F1826" s="4"/>
      <c r="G1826" s="2" t="str">
        <f>VLOOKUP($A1826,[1]products_2021_10_19_12_46_45!$A$3:$S$481,16,FALSE)</f>
        <v>Interior de polar, hombreras._x000D_
Coderas y un bolsillo interior izquierdo._x000D_
Doble forro._x000D_
Refuerzo para golpes.</v>
      </c>
      <c r="H1826" s="2" t="str">
        <f>IFERROR(VLOOKUP($A1826,[1]products_2021_10_19_12_46_45!$A$3:$S$481,17,FALSE),"")</f>
        <v>Abrojos para identificación frontales y en los hombros.</v>
      </c>
      <c r="I1826" s="2" t="str">
        <f>VLOOKUP($A1826,[1]products_2021_10_19_12_46_45!$A$3:$S$481,5,FALSE)</f>
        <v>Indumentaria militar</v>
      </c>
      <c r="J1826" s="2" t="str">
        <f>IFERROR(VLOOKUP($A1826,[1]products_2021_10_19_12_46_45!$A$3:$S$481,6,FALSE),"")</f>
        <v>Camperas Policiales y Seguridad Privada</v>
      </c>
      <c r="K1826" s="2" t="str">
        <f>IFERROR(VLOOKUP($A1826,[1]products_2021_10_19_12_46_45!$A$3:$S$481,7,FALSE),"")</f>
        <v/>
      </c>
      <c r="L1826" s="2" t="str">
        <f>IFERROR(VLOOKUP($A1826,[1]products_2021_10_19_12_46_45!$A$3:$S$481,8,FALSE),"")</f>
        <v/>
      </c>
      <c r="M1826" s="2" t="str">
        <f>IFERROR(VLOOKUP($A1826,[1]products_2021_10_19_12_46_45!$A$3:$S$481,9,FALSE),"")</f>
        <v>Campera, Policía, Gabardina Satinada, Policial</v>
      </c>
      <c r="N1826" s="2">
        <f>IFERROR(VLOOKUP(C1826,[2]articulo!$A$1:$D$9000,4,FALSE),"")</f>
        <v>12063.99</v>
      </c>
      <c r="O1826" s="2" t="str">
        <f>VLOOKUP($A1826,[1]products_2021_10_19_12_46_45!$A$3:$S$481,18,FALSE)</f>
        <v>https://rerda.com/803/campera-palmaj-azul.jpg,https://rerda.com/804/campera-palmaj-azul.jpg,https://rerda.com/805/campera-palmaj-azul.jpg,https://rerda.com/806/campera-palmaj-azul.jpg</v>
      </c>
      <c r="P1826" s="2">
        <f>IFERROR(VLOOKUP(B1826,[3]stock!$A$1:$B$9000,2,FALSE),"0")</f>
        <v>27</v>
      </c>
      <c r="Q1826" s="2">
        <f>VLOOKUP($A1826,[1]products_2021_10_19_12_46_45!$A$3:$S$481,11,FALSE)</f>
        <v>5</v>
      </c>
      <c r="R1826" s="2">
        <f>VLOOKUP($A1826,[1]products_2021_10_19_12_46_45!$A$3:$S$481,12,FALSE)</f>
        <v>5</v>
      </c>
      <c r="S1826" s="2">
        <f>VLOOKUP($A1826,[1]products_2021_10_19_12_46_45!$A$3:$S$481,13,FALSE)</f>
        <v>5</v>
      </c>
      <c r="T1826" s="2">
        <f>VLOOKUP($A1826,[1]products_2021_10_19_12_46_45!$A$3:$S$481,14,FALSE)</f>
        <v>0.03</v>
      </c>
      <c r="U1826" s="2"/>
      <c r="V1826" s="2"/>
      <c r="W1826" s="2"/>
      <c r="X1826" s="2"/>
      <c r="Y1826" s="2"/>
      <c r="Z1826" s="2"/>
      <c r="AA1826" s="2"/>
      <c r="AB1826" s="2"/>
      <c r="AC1826" s="2"/>
      <c r="AD1826" s="2"/>
      <c r="AE1826" s="2"/>
      <c r="AF1826" s="2"/>
      <c r="AG1826" s="2"/>
      <c r="AH1826" s="2"/>
      <c r="AI1826" s="2"/>
      <c r="AJ1826" s="2"/>
      <c r="AK1826" s="2"/>
      <c r="AL1826" s="2"/>
      <c r="AM1826" s="2"/>
      <c r="AN1826" s="2"/>
      <c r="AO1826" s="2"/>
      <c r="AP1826" s="2"/>
      <c r="AQ1826" s="2"/>
      <c r="AR1826" s="2"/>
      <c r="AS1826" s="2"/>
    </row>
    <row r="1827" spans="1:45" hidden="1" x14ac:dyDescent="0.25">
      <c r="A1827" s="2">
        <v>24</v>
      </c>
      <c r="B1827" s="2">
        <v>510199902</v>
      </c>
      <c r="C1827" s="2">
        <f>VLOOKUP($A1827,[1]products_2021_10_19_12_46_45!$A$3:$S$481,3,FALSE)</f>
        <v>5101999</v>
      </c>
      <c r="D1827" s="2" t="str">
        <f>VLOOKUP($A1827,[1]products_2021_10_19_12_46_45!$A$3:$S$481,4,FALSE)</f>
        <v>Campera Palmaj Azul T:XXS-XXL</v>
      </c>
      <c r="E1827" s="3" t="s">
        <v>47</v>
      </c>
      <c r="F1827" s="4"/>
      <c r="G1827" s="2" t="str">
        <f>VLOOKUP($A1827,[1]products_2021_10_19_12_46_45!$A$3:$S$481,16,FALSE)</f>
        <v>Interior de polar, hombreras._x000D_
Coderas y un bolsillo interior izquierdo._x000D_
Doble forro._x000D_
Refuerzo para golpes.</v>
      </c>
      <c r="H1827" s="2" t="str">
        <f>IFERROR(VLOOKUP($A1827,[1]products_2021_10_19_12_46_45!$A$3:$S$481,17,FALSE),"")</f>
        <v>Abrojos para identificación frontales y en los hombros.</v>
      </c>
      <c r="I1827" s="2" t="str">
        <f>VLOOKUP($A1827,[1]products_2021_10_19_12_46_45!$A$3:$S$481,5,FALSE)</f>
        <v>Indumentaria militar</v>
      </c>
      <c r="J1827" s="2" t="str">
        <f>IFERROR(VLOOKUP($A1827,[1]products_2021_10_19_12_46_45!$A$3:$S$481,6,FALSE),"")</f>
        <v>Camperas Policiales y Seguridad Privada</v>
      </c>
      <c r="K1827" s="2" t="str">
        <f>IFERROR(VLOOKUP($A1827,[1]products_2021_10_19_12_46_45!$A$3:$S$481,7,FALSE),"")</f>
        <v/>
      </c>
      <c r="L1827" s="2" t="str">
        <f>IFERROR(VLOOKUP($A1827,[1]products_2021_10_19_12_46_45!$A$3:$S$481,8,FALSE),"")</f>
        <v/>
      </c>
      <c r="M1827" s="2" t="str">
        <f>IFERROR(VLOOKUP($A1827,[1]products_2021_10_19_12_46_45!$A$3:$S$481,9,FALSE),"")</f>
        <v>Campera, Policía, Gabardina Satinada, Policial</v>
      </c>
      <c r="N1827" s="2">
        <f>IFERROR(VLOOKUP(C1827,[2]articulo!$A$1:$D$9000,4,FALSE),"")</f>
        <v>12063.99</v>
      </c>
      <c r="O1827" s="2" t="str">
        <f>VLOOKUP($A1827,[1]products_2021_10_19_12_46_45!$A$3:$S$481,18,FALSE)</f>
        <v>https://rerda.com/803/campera-palmaj-azul.jpg,https://rerda.com/804/campera-palmaj-azul.jpg,https://rerda.com/805/campera-palmaj-azul.jpg,https://rerda.com/806/campera-palmaj-azul.jpg</v>
      </c>
      <c r="P1827" s="2">
        <f>IFERROR(VLOOKUP(B1827,[3]stock!$A$1:$B$9000,2,FALSE),"0")</f>
        <v>0</v>
      </c>
      <c r="Q1827" s="2">
        <f>VLOOKUP($A1827,[1]products_2021_10_19_12_46_45!$A$3:$S$481,11,FALSE)</f>
        <v>5</v>
      </c>
      <c r="R1827" s="2">
        <f>VLOOKUP($A1827,[1]products_2021_10_19_12_46_45!$A$3:$S$481,12,FALSE)</f>
        <v>5</v>
      </c>
      <c r="S1827" s="2">
        <f>VLOOKUP($A1827,[1]products_2021_10_19_12_46_45!$A$3:$S$481,13,FALSE)</f>
        <v>5</v>
      </c>
      <c r="T1827" s="2">
        <f>VLOOKUP($A1827,[1]products_2021_10_19_12_46_45!$A$3:$S$481,14,FALSE)</f>
        <v>0.03</v>
      </c>
      <c r="U1827" s="2"/>
      <c r="V1827" s="2"/>
      <c r="W1827" s="2"/>
      <c r="X1827" s="2"/>
      <c r="Y1827" s="2"/>
      <c r="Z1827" s="2"/>
      <c r="AA1827" s="2"/>
      <c r="AB1827" s="2"/>
      <c r="AC1827" s="2"/>
      <c r="AD1827" s="2"/>
      <c r="AE1827" s="2"/>
      <c r="AF1827" s="2"/>
      <c r="AG1827" s="2"/>
      <c r="AH1827" s="2"/>
      <c r="AI1827" s="2"/>
      <c r="AJ1827" s="2"/>
      <c r="AK1827" s="2"/>
      <c r="AL1827" s="2"/>
      <c r="AM1827" s="2"/>
      <c r="AN1827" s="2"/>
      <c r="AO1827" s="2"/>
      <c r="AP1827" s="2"/>
      <c r="AQ1827" s="2"/>
      <c r="AR1827" s="2"/>
      <c r="AS1827" s="2"/>
    </row>
    <row r="1828" spans="1:45" hidden="1" x14ac:dyDescent="0.25">
      <c r="A1828" s="2">
        <v>24</v>
      </c>
      <c r="B1828" s="2">
        <v>510199903</v>
      </c>
      <c r="C1828" s="2">
        <f>VLOOKUP($A1828,[1]products_2021_10_19_12_46_45!$A$3:$S$481,3,FALSE)</f>
        <v>5101999</v>
      </c>
      <c r="D1828" s="2" t="str">
        <f>VLOOKUP($A1828,[1]products_2021_10_19_12_46_45!$A$3:$S$481,4,FALSE)</f>
        <v>Campera Palmaj Azul T:XXS-XXL</v>
      </c>
      <c r="E1828" s="3" t="s">
        <v>48</v>
      </c>
      <c r="F1828" s="4"/>
      <c r="G1828" s="2" t="str">
        <f>VLOOKUP($A1828,[1]products_2021_10_19_12_46_45!$A$3:$S$481,16,FALSE)</f>
        <v>Interior de polar, hombreras._x000D_
Coderas y un bolsillo interior izquierdo._x000D_
Doble forro._x000D_
Refuerzo para golpes.</v>
      </c>
      <c r="H1828" s="2" t="str">
        <f>IFERROR(VLOOKUP($A1828,[1]products_2021_10_19_12_46_45!$A$3:$S$481,17,FALSE),"")</f>
        <v>Abrojos para identificación frontales y en los hombros.</v>
      </c>
      <c r="I1828" s="2" t="str">
        <f>VLOOKUP($A1828,[1]products_2021_10_19_12_46_45!$A$3:$S$481,5,FALSE)</f>
        <v>Indumentaria militar</v>
      </c>
      <c r="J1828" s="2" t="str">
        <f>IFERROR(VLOOKUP($A1828,[1]products_2021_10_19_12_46_45!$A$3:$S$481,6,FALSE),"")</f>
        <v>Camperas Policiales y Seguridad Privada</v>
      </c>
      <c r="K1828" s="2" t="str">
        <f>IFERROR(VLOOKUP($A1828,[1]products_2021_10_19_12_46_45!$A$3:$S$481,7,FALSE),"")</f>
        <v/>
      </c>
      <c r="L1828" s="2" t="str">
        <f>IFERROR(VLOOKUP($A1828,[1]products_2021_10_19_12_46_45!$A$3:$S$481,8,FALSE),"")</f>
        <v/>
      </c>
      <c r="M1828" s="2" t="str">
        <f>IFERROR(VLOOKUP($A1828,[1]products_2021_10_19_12_46_45!$A$3:$S$481,9,FALSE),"")</f>
        <v>Campera, Policía, Gabardina Satinada, Policial</v>
      </c>
      <c r="N1828" s="2">
        <f>IFERROR(VLOOKUP(C1828,[2]articulo!$A$1:$D$9000,4,FALSE),"")</f>
        <v>12063.99</v>
      </c>
      <c r="O1828" s="2" t="str">
        <f>VLOOKUP($A1828,[1]products_2021_10_19_12_46_45!$A$3:$S$481,18,FALSE)</f>
        <v>https://rerda.com/803/campera-palmaj-azul.jpg,https://rerda.com/804/campera-palmaj-azul.jpg,https://rerda.com/805/campera-palmaj-azul.jpg,https://rerda.com/806/campera-palmaj-azul.jpg</v>
      </c>
      <c r="P1828" s="2">
        <f>IFERROR(VLOOKUP(B1828,[3]stock!$A$1:$B$9000,2,FALSE),"0")</f>
        <v>40</v>
      </c>
      <c r="Q1828" s="2">
        <f>VLOOKUP($A1828,[1]products_2021_10_19_12_46_45!$A$3:$S$481,11,FALSE)</f>
        <v>5</v>
      </c>
      <c r="R1828" s="2">
        <f>VLOOKUP($A1828,[1]products_2021_10_19_12_46_45!$A$3:$S$481,12,FALSE)</f>
        <v>5</v>
      </c>
      <c r="S1828" s="2">
        <f>VLOOKUP($A1828,[1]products_2021_10_19_12_46_45!$A$3:$S$481,13,FALSE)</f>
        <v>5</v>
      </c>
      <c r="T1828" s="2">
        <f>VLOOKUP($A1828,[1]products_2021_10_19_12_46_45!$A$3:$S$481,14,FALSE)</f>
        <v>0.03</v>
      </c>
      <c r="U1828" s="2"/>
      <c r="V1828" s="2"/>
      <c r="W1828" s="2"/>
      <c r="X1828" s="2"/>
      <c r="Y1828" s="2"/>
      <c r="Z1828" s="2"/>
      <c r="AA1828" s="2"/>
      <c r="AB1828" s="2"/>
      <c r="AC1828" s="2"/>
      <c r="AD1828" s="2"/>
      <c r="AE1828" s="2"/>
      <c r="AF1828" s="2"/>
      <c r="AG1828" s="2"/>
      <c r="AH1828" s="2"/>
      <c r="AI1828" s="2"/>
      <c r="AJ1828" s="2"/>
      <c r="AK1828" s="2"/>
      <c r="AL1828" s="2"/>
      <c r="AM1828" s="2"/>
      <c r="AN1828" s="2"/>
      <c r="AO1828" s="2"/>
      <c r="AP1828" s="2"/>
      <c r="AQ1828" s="2"/>
      <c r="AR1828" s="2"/>
      <c r="AS1828" s="2"/>
    </row>
    <row r="1829" spans="1:45" hidden="1" x14ac:dyDescent="0.25">
      <c r="A1829" s="2">
        <v>24</v>
      </c>
      <c r="B1829" s="2">
        <v>510199904</v>
      </c>
      <c r="C1829" s="2">
        <f>VLOOKUP($A1829,[1]products_2021_10_19_12_46_45!$A$3:$S$481,3,FALSE)</f>
        <v>5101999</v>
      </c>
      <c r="D1829" s="2" t="str">
        <f>VLOOKUP($A1829,[1]products_2021_10_19_12_46_45!$A$3:$S$481,4,FALSE)</f>
        <v>Campera Palmaj Azul T:XXS-XXL</v>
      </c>
      <c r="E1829" s="3" t="s">
        <v>49</v>
      </c>
      <c r="F1829" s="4"/>
      <c r="G1829" s="2" t="str">
        <f>VLOOKUP($A1829,[1]products_2021_10_19_12_46_45!$A$3:$S$481,16,FALSE)</f>
        <v>Interior de polar, hombreras._x000D_
Coderas y un bolsillo interior izquierdo._x000D_
Doble forro._x000D_
Refuerzo para golpes.</v>
      </c>
      <c r="H1829" s="2" t="str">
        <f>IFERROR(VLOOKUP($A1829,[1]products_2021_10_19_12_46_45!$A$3:$S$481,17,FALSE),"")</f>
        <v>Abrojos para identificación frontales y en los hombros.</v>
      </c>
      <c r="I1829" s="2" t="str">
        <f>VLOOKUP($A1829,[1]products_2021_10_19_12_46_45!$A$3:$S$481,5,FALSE)</f>
        <v>Indumentaria militar</v>
      </c>
      <c r="J1829" s="2" t="str">
        <f>IFERROR(VLOOKUP($A1829,[1]products_2021_10_19_12_46_45!$A$3:$S$481,6,FALSE),"")</f>
        <v>Camperas Policiales y Seguridad Privada</v>
      </c>
      <c r="K1829" s="2" t="str">
        <f>IFERROR(VLOOKUP($A1829,[1]products_2021_10_19_12_46_45!$A$3:$S$481,7,FALSE),"")</f>
        <v/>
      </c>
      <c r="L1829" s="2" t="str">
        <f>IFERROR(VLOOKUP($A1829,[1]products_2021_10_19_12_46_45!$A$3:$S$481,8,FALSE),"")</f>
        <v/>
      </c>
      <c r="M1829" s="2" t="str">
        <f>IFERROR(VLOOKUP($A1829,[1]products_2021_10_19_12_46_45!$A$3:$S$481,9,FALSE),"")</f>
        <v>Campera, Policía, Gabardina Satinada, Policial</v>
      </c>
      <c r="N1829" s="2">
        <f>IFERROR(VLOOKUP(C1829,[2]articulo!$A$1:$D$9000,4,FALSE),"")</f>
        <v>12063.99</v>
      </c>
      <c r="O1829" s="2" t="str">
        <f>VLOOKUP($A1829,[1]products_2021_10_19_12_46_45!$A$3:$S$481,18,FALSE)</f>
        <v>https://rerda.com/803/campera-palmaj-azul.jpg,https://rerda.com/804/campera-palmaj-azul.jpg,https://rerda.com/805/campera-palmaj-azul.jpg,https://rerda.com/806/campera-palmaj-azul.jpg</v>
      </c>
      <c r="P1829" s="2">
        <f>IFERROR(VLOOKUP(B1829,[3]stock!$A$1:$B$9000,2,FALSE),"0")</f>
        <v>100</v>
      </c>
      <c r="Q1829" s="2">
        <f>VLOOKUP($A1829,[1]products_2021_10_19_12_46_45!$A$3:$S$481,11,FALSE)</f>
        <v>5</v>
      </c>
      <c r="R1829" s="2">
        <f>VLOOKUP($A1829,[1]products_2021_10_19_12_46_45!$A$3:$S$481,12,FALSE)</f>
        <v>5</v>
      </c>
      <c r="S1829" s="2">
        <f>VLOOKUP($A1829,[1]products_2021_10_19_12_46_45!$A$3:$S$481,13,FALSE)</f>
        <v>5</v>
      </c>
      <c r="T1829" s="2">
        <f>VLOOKUP($A1829,[1]products_2021_10_19_12_46_45!$A$3:$S$481,14,FALSE)</f>
        <v>0.03</v>
      </c>
      <c r="U1829" s="2"/>
      <c r="V1829" s="2"/>
      <c r="W1829" s="2"/>
      <c r="X1829" s="2"/>
      <c r="Y1829" s="2"/>
      <c r="Z1829" s="2"/>
      <c r="AA1829" s="2"/>
      <c r="AB1829" s="2"/>
      <c r="AC1829" s="2"/>
      <c r="AD1829" s="2"/>
      <c r="AE1829" s="2"/>
      <c r="AF1829" s="2"/>
      <c r="AG1829" s="2"/>
      <c r="AH1829" s="2"/>
      <c r="AI1829" s="2"/>
      <c r="AJ1829" s="2"/>
      <c r="AK1829" s="2"/>
      <c r="AL1829" s="2"/>
      <c r="AM1829" s="2"/>
      <c r="AN1829" s="2"/>
      <c r="AO1829" s="2"/>
      <c r="AP1829" s="2"/>
      <c r="AQ1829" s="2"/>
      <c r="AR1829" s="2"/>
      <c r="AS1829" s="2"/>
    </row>
    <row r="1830" spans="1:45" hidden="1" x14ac:dyDescent="0.25">
      <c r="A1830" s="2">
        <v>24</v>
      </c>
      <c r="B1830" s="2">
        <v>510199905</v>
      </c>
      <c r="C1830" s="2">
        <f>VLOOKUP($A1830,[1]products_2021_10_19_12_46_45!$A$3:$S$481,3,FALSE)</f>
        <v>5101999</v>
      </c>
      <c r="D1830" s="2" t="str">
        <f>VLOOKUP($A1830,[1]products_2021_10_19_12_46_45!$A$3:$S$481,4,FALSE)</f>
        <v>Campera Palmaj Azul T:XXS-XXL</v>
      </c>
      <c r="E1830" s="3" t="s">
        <v>50</v>
      </c>
      <c r="F1830" s="4"/>
      <c r="G1830" s="2" t="str">
        <f>VLOOKUP($A1830,[1]products_2021_10_19_12_46_45!$A$3:$S$481,16,FALSE)</f>
        <v>Interior de polar, hombreras._x000D_
Coderas y un bolsillo interior izquierdo._x000D_
Doble forro._x000D_
Refuerzo para golpes.</v>
      </c>
      <c r="H1830" s="2" t="str">
        <f>IFERROR(VLOOKUP($A1830,[1]products_2021_10_19_12_46_45!$A$3:$S$481,17,FALSE),"")</f>
        <v>Abrojos para identificación frontales y en los hombros.</v>
      </c>
      <c r="I1830" s="2" t="str">
        <f>VLOOKUP($A1830,[1]products_2021_10_19_12_46_45!$A$3:$S$481,5,FALSE)</f>
        <v>Indumentaria militar</v>
      </c>
      <c r="J1830" s="2" t="str">
        <f>IFERROR(VLOOKUP($A1830,[1]products_2021_10_19_12_46_45!$A$3:$S$481,6,FALSE),"")</f>
        <v>Camperas Policiales y Seguridad Privada</v>
      </c>
      <c r="K1830" s="2" t="str">
        <f>IFERROR(VLOOKUP($A1830,[1]products_2021_10_19_12_46_45!$A$3:$S$481,7,FALSE),"")</f>
        <v/>
      </c>
      <c r="L1830" s="2" t="str">
        <f>IFERROR(VLOOKUP($A1830,[1]products_2021_10_19_12_46_45!$A$3:$S$481,8,FALSE),"")</f>
        <v/>
      </c>
      <c r="M1830" s="2" t="str">
        <f>IFERROR(VLOOKUP($A1830,[1]products_2021_10_19_12_46_45!$A$3:$S$481,9,FALSE),"")</f>
        <v>Campera, Policía, Gabardina Satinada, Policial</v>
      </c>
      <c r="N1830" s="2">
        <f>IFERROR(VLOOKUP(C1830,[2]articulo!$A$1:$D$9000,4,FALSE),"")</f>
        <v>12063.99</v>
      </c>
      <c r="O1830" s="2" t="str">
        <f>VLOOKUP($A1830,[1]products_2021_10_19_12_46_45!$A$3:$S$481,18,FALSE)</f>
        <v>https://rerda.com/803/campera-palmaj-azul.jpg,https://rerda.com/804/campera-palmaj-azul.jpg,https://rerda.com/805/campera-palmaj-azul.jpg,https://rerda.com/806/campera-palmaj-azul.jpg</v>
      </c>
      <c r="P1830" s="2">
        <f>IFERROR(VLOOKUP(B1830,[3]stock!$A$1:$B$9000,2,FALSE),"0")</f>
        <v>38</v>
      </c>
      <c r="Q1830" s="2">
        <f>VLOOKUP($A1830,[1]products_2021_10_19_12_46_45!$A$3:$S$481,11,FALSE)</f>
        <v>5</v>
      </c>
      <c r="R1830" s="2">
        <f>VLOOKUP($A1830,[1]products_2021_10_19_12_46_45!$A$3:$S$481,12,FALSE)</f>
        <v>5</v>
      </c>
      <c r="S1830" s="2">
        <f>VLOOKUP($A1830,[1]products_2021_10_19_12_46_45!$A$3:$S$481,13,FALSE)</f>
        <v>5</v>
      </c>
      <c r="T1830" s="2">
        <f>VLOOKUP($A1830,[1]products_2021_10_19_12_46_45!$A$3:$S$481,14,FALSE)</f>
        <v>0.03</v>
      </c>
      <c r="U1830" s="2"/>
      <c r="V1830" s="2"/>
      <c r="W1830" s="2"/>
      <c r="X1830" s="2"/>
      <c r="Y1830" s="2"/>
      <c r="Z1830" s="2"/>
      <c r="AA1830" s="2"/>
      <c r="AB1830" s="2"/>
      <c r="AC1830" s="2"/>
      <c r="AD1830" s="2"/>
      <c r="AE1830" s="2"/>
      <c r="AF1830" s="2"/>
      <c r="AG1830" s="2"/>
      <c r="AH1830" s="2"/>
      <c r="AI1830" s="2"/>
      <c r="AJ1830" s="2"/>
      <c r="AK1830" s="2"/>
      <c r="AL1830" s="2"/>
      <c r="AM1830" s="2"/>
      <c r="AN1830" s="2"/>
      <c r="AO1830" s="2"/>
      <c r="AP1830" s="2"/>
      <c r="AQ1830" s="2"/>
      <c r="AR1830" s="2"/>
      <c r="AS1830" s="2"/>
    </row>
    <row r="1831" spans="1:45" hidden="1" x14ac:dyDescent="0.25">
      <c r="A1831" s="2">
        <v>24</v>
      </c>
      <c r="B1831" s="2">
        <v>510199906</v>
      </c>
      <c r="C1831" s="2">
        <f>VLOOKUP($A1831,[1]products_2021_10_19_12_46_45!$A$3:$S$481,3,FALSE)</f>
        <v>5101999</v>
      </c>
      <c r="D1831" s="2" t="str">
        <f>VLOOKUP($A1831,[1]products_2021_10_19_12_46_45!$A$3:$S$481,4,FALSE)</f>
        <v>Campera Palmaj Azul T:XXS-XXL</v>
      </c>
      <c r="E1831" s="3" t="s">
        <v>51</v>
      </c>
      <c r="F1831" s="4"/>
      <c r="G1831" s="2" t="str">
        <f>VLOOKUP($A1831,[1]products_2021_10_19_12_46_45!$A$3:$S$481,16,FALSE)</f>
        <v>Interior de polar, hombreras._x000D_
Coderas y un bolsillo interior izquierdo._x000D_
Doble forro._x000D_
Refuerzo para golpes.</v>
      </c>
      <c r="H1831" s="2" t="str">
        <f>IFERROR(VLOOKUP($A1831,[1]products_2021_10_19_12_46_45!$A$3:$S$481,17,FALSE),"")</f>
        <v>Abrojos para identificación frontales y en los hombros.</v>
      </c>
      <c r="I1831" s="2" t="str">
        <f>VLOOKUP($A1831,[1]products_2021_10_19_12_46_45!$A$3:$S$481,5,FALSE)</f>
        <v>Indumentaria militar</v>
      </c>
      <c r="J1831" s="2" t="str">
        <f>IFERROR(VLOOKUP($A1831,[1]products_2021_10_19_12_46_45!$A$3:$S$481,6,FALSE),"")</f>
        <v>Camperas Policiales y Seguridad Privada</v>
      </c>
      <c r="K1831" s="2" t="str">
        <f>IFERROR(VLOOKUP($A1831,[1]products_2021_10_19_12_46_45!$A$3:$S$481,7,FALSE),"")</f>
        <v/>
      </c>
      <c r="L1831" s="2" t="str">
        <f>IFERROR(VLOOKUP($A1831,[1]products_2021_10_19_12_46_45!$A$3:$S$481,8,FALSE),"")</f>
        <v/>
      </c>
      <c r="M1831" s="2" t="str">
        <f>IFERROR(VLOOKUP($A1831,[1]products_2021_10_19_12_46_45!$A$3:$S$481,9,FALSE),"")</f>
        <v>Campera, Policía, Gabardina Satinada, Policial</v>
      </c>
      <c r="N1831" s="2">
        <f>IFERROR(VLOOKUP(C1831,[2]articulo!$A$1:$D$9000,4,FALSE),"")</f>
        <v>12063.99</v>
      </c>
      <c r="O1831" s="2" t="str">
        <f>VLOOKUP($A1831,[1]products_2021_10_19_12_46_45!$A$3:$S$481,18,FALSE)</f>
        <v>https://rerda.com/803/campera-palmaj-azul.jpg,https://rerda.com/804/campera-palmaj-azul.jpg,https://rerda.com/805/campera-palmaj-azul.jpg,https://rerda.com/806/campera-palmaj-azul.jpg</v>
      </c>
      <c r="P1831" s="2">
        <f>IFERROR(VLOOKUP(B1831,[3]stock!$A$1:$B$9000,2,FALSE),"0")</f>
        <v>75</v>
      </c>
      <c r="Q1831" s="2">
        <f>VLOOKUP($A1831,[1]products_2021_10_19_12_46_45!$A$3:$S$481,11,FALSE)</f>
        <v>5</v>
      </c>
      <c r="R1831" s="2">
        <f>VLOOKUP($A1831,[1]products_2021_10_19_12_46_45!$A$3:$S$481,12,FALSE)</f>
        <v>5</v>
      </c>
      <c r="S1831" s="2">
        <f>VLOOKUP($A1831,[1]products_2021_10_19_12_46_45!$A$3:$S$481,13,FALSE)</f>
        <v>5</v>
      </c>
      <c r="T1831" s="2">
        <f>VLOOKUP($A1831,[1]products_2021_10_19_12_46_45!$A$3:$S$481,14,FALSE)</f>
        <v>0.03</v>
      </c>
      <c r="U1831" s="2"/>
      <c r="V1831" s="2"/>
      <c r="W1831" s="2"/>
      <c r="X1831" s="2"/>
      <c r="Y1831" s="2"/>
      <c r="Z1831" s="2"/>
      <c r="AA1831" s="2"/>
      <c r="AB1831" s="2"/>
      <c r="AC1831" s="2"/>
      <c r="AD1831" s="2"/>
      <c r="AE1831" s="2"/>
      <c r="AF1831" s="2"/>
      <c r="AG1831" s="2"/>
      <c r="AH1831" s="2"/>
      <c r="AI1831" s="2"/>
      <c r="AJ1831" s="2"/>
      <c r="AK1831" s="2"/>
      <c r="AL1831" s="2"/>
      <c r="AM1831" s="2"/>
      <c r="AN1831" s="2"/>
      <c r="AO1831" s="2"/>
      <c r="AP1831" s="2"/>
      <c r="AQ1831" s="2"/>
      <c r="AR1831" s="2"/>
      <c r="AS1831" s="2"/>
    </row>
    <row r="1832" spans="1:45" hidden="1" x14ac:dyDescent="0.25">
      <c r="A1832" s="2">
        <v>24</v>
      </c>
      <c r="B1832" s="2">
        <v>510199910</v>
      </c>
      <c r="C1832" s="2">
        <f>VLOOKUP($A1832,[1]products_2021_10_19_12_46_45!$A$3:$S$481,3,FALSE)</f>
        <v>5101999</v>
      </c>
      <c r="D1832" s="2" t="str">
        <f>VLOOKUP($A1832,[1]products_2021_10_19_12_46_45!$A$3:$S$481,4,FALSE)</f>
        <v>Campera Palmaj Azul T:XXS-XXL</v>
      </c>
      <c r="E1832" s="3" t="s">
        <v>60</v>
      </c>
      <c r="F1832" s="4"/>
      <c r="G1832" s="2" t="str">
        <f>VLOOKUP($A1832,[1]products_2021_10_19_12_46_45!$A$3:$S$481,16,FALSE)</f>
        <v>Interior de polar, hombreras._x000D_
Coderas y un bolsillo interior izquierdo._x000D_
Doble forro._x000D_
Refuerzo para golpes.</v>
      </c>
      <c r="H1832" s="2" t="str">
        <f>IFERROR(VLOOKUP($A1832,[1]products_2021_10_19_12_46_45!$A$3:$S$481,17,FALSE),"")</f>
        <v>Abrojos para identificación frontales y en los hombros.</v>
      </c>
      <c r="I1832" s="2" t="str">
        <f>VLOOKUP($A1832,[1]products_2021_10_19_12_46_45!$A$3:$S$481,5,FALSE)</f>
        <v>Indumentaria militar</v>
      </c>
      <c r="J1832" s="2" t="str">
        <f>IFERROR(VLOOKUP($A1832,[1]products_2021_10_19_12_46_45!$A$3:$S$481,6,FALSE),"")</f>
        <v>Camperas Policiales y Seguridad Privada</v>
      </c>
      <c r="K1832" s="2" t="str">
        <f>IFERROR(VLOOKUP($A1832,[1]products_2021_10_19_12_46_45!$A$3:$S$481,7,FALSE),"")</f>
        <v/>
      </c>
      <c r="L1832" s="2" t="str">
        <f>IFERROR(VLOOKUP($A1832,[1]products_2021_10_19_12_46_45!$A$3:$S$481,8,FALSE),"")</f>
        <v/>
      </c>
      <c r="M1832" s="2" t="str">
        <f>IFERROR(VLOOKUP($A1832,[1]products_2021_10_19_12_46_45!$A$3:$S$481,9,FALSE),"")</f>
        <v>Campera, Policía, Gabardina Satinada, Policial</v>
      </c>
      <c r="N1832" s="2">
        <f>IFERROR(VLOOKUP(C1832,[2]articulo!$A$1:$D$9000,4,FALSE),"")</f>
        <v>12063.99</v>
      </c>
      <c r="O1832" s="2" t="str">
        <f>VLOOKUP($A1832,[1]products_2021_10_19_12_46_45!$A$3:$S$481,18,FALSE)</f>
        <v>https://rerda.com/803/campera-palmaj-azul.jpg,https://rerda.com/804/campera-palmaj-azul.jpg,https://rerda.com/805/campera-palmaj-azul.jpg,https://rerda.com/806/campera-palmaj-azul.jpg</v>
      </c>
      <c r="P1832" s="2">
        <f>IFERROR(VLOOKUP(B1832,[3]stock!$A$1:$B$9000,2,FALSE),"0")</f>
        <v>0</v>
      </c>
      <c r="Q1832" s="2">
        <f>VLOOKUP($A1832,[1]products_2021_10_19_12_46_45!$A$3:$S$481,11,FALSE)</f>
        <v>5</v>
      </c>
      <c r="R1832" s="2">
        <f>VLOOKUP($A1832,[1]products_2021_10_19_12_46_45!$A$3:$S$481,12,FALSE)</f>
        <v>5</v>
      </c>
      <c r="S1832" s="2">
        <f>VLOOKUP($A1832,[1]products_2021_10_19_12_46_45!$A$3:$S$481,13,FALSE)</f>
        <v>5</v>
      </c>
      <c r="T1832" s="2">
        <f>VLOOKUP($A1832,[1]products_2021_10_19_12_46_45!$A$3:$S$481,14,FALSE)</f>
        <v>0.03</v>
      </c>
      <c r="U1832" s="2"/>
      <c r="V1832" s="2"/>
      <c r="W1832" s="2"/>
      <c r="X1832" s="2"/>
      <c r="Y1832" s="2"/>
      <c r="Z1832" s="2"/>
      <c r="AA1832" s="2"/>
      <c r="AB1832" s="2"/>
      <c r="AC1832" s="2"/>
      <c r="AD1832" s="2"/>
      <c r="AE1832" s="2"/>
      <c r="AF1832" s="2"/>
      <c r="AG1832" s="2"/>
      <c r="AH1832" s="2"/>
      <c r="AI1832" s="2"/>
      <c r="AJ1832" s="2"/>
      <c r="AK1832" s="2"/>
      <c r="AL1832" s="2"/>
      <c r="AM1832" s="2"/>
      <c r="AN1832" s="2"/>
      <c r="AO1832" s="2"/>
      <c r="AP1832" s="2"/>
      <c r="AQ1832" s="2"/>
      <c r="AR1832" s="2"/>
      <c r="AS1832" s="2"/>
    </row>
    <row r="1833" spans="1:45" hidden="1" x14ac:dyDescent="0.25">
      <c r="A1833" s="2">
        <v>983</v>
      </c>
      <c r="B1833" s="2">
        <v>510200100</v>
      </c>
      <c r="C1833" s="2">
        <f>VLOOKUP($A1833,[1]products_2021_10_19_12_46_45!$A$3:$S$481,3,FALSE)</f>
        <v>5102001</v>
      </c>
      <c r="D1833" s="2" t="str">
        <f>VLOOKUP($A1833,[1]products_2021_10_19_12_46_45!$A$3:$S$481,4,FALSE)</f>
        <v>Chaleco antidesgarro para Bomberos con cinta reflectiva</v>
      </c>
      <c r="E1833" s="3" t="s">
        <v>45</v>
      </c>
      <c r="F1833" s="4"/>
      <c r="G1833" s="2" t="str">
        <f>VLOOKUP($A1833,[1]products_2021_10_19_12_46_45!$A$3:$S$481,16,FALSE)</f>
        <v>&lt;p&gt;Chaleco de transporte ideal para bomberos.&lt;/p&gt;</v>
      </c>
      <c r="H1833" s="2" t="str">
        <f>IFERROR(VLOOKUP($A1833,[1]products_2021_10_19_12_46_45!$A$3:$S$481,17,FALSE),"")</f>
        <v>&lt;p&gt;Cód: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v>
      </c>
      <c r="I1833" s="2" t="str">
        <f>VLOOKUP($A1833,[1]products_2021_10_19_12_46_45!$A$3:$S$481,5,FALSE)</f>
        <v>Equipamientos</v>
      </c>
      <c r="J1833" s="2" t="str">
        <f>IFERROR(VLOOKUP($A1833,[1]products_2021_10_19_12_46_45!$A$3:$S$481,6,FALSE),"")</f>
        <v>Chalecos de transporte</v>
      </c>
      <c r="K1833" s="2" t="str">
        <f>IFERROR(VLOOKUP($A1833,[1]products_2021_10_19_12_46_45!$A$3:$S$481,7,FALSE),"")</f>
        <v/>
      </c>
      <c r="L1833" s="2" t="str">
        <f>IFERROR(VLOOKUP($A1833,[1]products_2021_10_19_12_46_45!$A$3:$S$481,8,FALSE),"")</f>
        <v/>
      </c>
      <c r="M1833" s="2" t="str">
        <f>IFERROR(VLOOKUP($A1833,[1]products_2021_10_19_12_46_45!$A$3:$S$481,9,FALSE),"")</f>
        <v>Bombero</v>
      </c>
      <c r="N1833" s="2">
        <f>IFERROR(VLOOKUP(C1833,[2]articulo!$A$1:$D$9000,4,FALSE),"")</f>
        <v>3891.89</v>
      </c>
      <c r="O1833" s="2" t="str">
        <f>VLOOKUP($A1833,[1]products_2021_10_19_12_46_45!$A$3:$S$481,18,FALSE)</f>
        <v>https://rerda.com/6176/chaleco-antidesgarro-para-bomberos-con-cinta-reflectiva.jpg,https://rerda.com/6177/chaleco-antidesgarro-para-bomberos-con-cinta-reflectiva.jpg,https://rerda.com/6178/chaleco-antidesgarro-para-bomberos-con-cinta-reflectiva.jpg</v>
      </c>
      <c r="P1833" s="2">
        <f>IFERROR(VLOOKUP(B1833,[3]stock!$A$1:$B$9000,2,FALSE),"0")</f>
        <v>0</v>
      </c>
      <c r="Q1833" s="2">
        <f>VLOOKUP($A1833,[1]products_2021_10_19_12_46_45!$A$3:$S$481,11,FALSE)</f>
        <v>15</v>
      </c>
      <c r="R1833" s="2">
        <f>VLOOKUP($A1833,[1]products_2021_10_19_12_46_45!$A$3:$S$481,12,FALSE)</f>
        <v>15</v>
      </c>
      <c r="S1833" s="2">
        <f>VLOOKUP($A1833,[1]products_2021_10_19_12_46_45!$A$3:$S$481,13,FALSE)</f>
        <v>5</v>
      </c>
      <c r="T1833" s="2">
        <f>VLOOKUP($A1833,[1]products_2021_10_19_12_46_45!$A$3:$S$481,14,FALSE)</f>
        <v>0.1</v>
      </c>
      <c r="U1833" s="2"/>
      <c r="V1833" s="2"/>
      <c r="W1833" s="2"/>
      <c r="X1833" s="2"/>
      <c r="Y1833" s="2"/>
      <c r="Z1833" s="2"/>
      <c r="AA1833" s="2"/>
      <c r="AB1833" s="2"/>
      <c r="AC1833" s="2"/>
      <c r="AD1833" s="2"/>
      <c r="AE1833" s="2"/>
      <c r="AF1833" s="2"/>
      <c r="AG1833" s="2"/>
      <c r="AH1833" s="2"/>
      <c r="AI1833" s="2"/>
      <c r="AJ1833" s="2"/>
      <c r="AK1833" s="2"/>
      <c r="AL1833" s="2"/>
      <c r="AM1833" s="2"/>
      <c r="AN1833" s="2"/>
      <c r="AO1833" s="2"/>
      <c r="AP1833" s="2"/>
      <c r="AQ1833" s="2"/>
      <c r="AR1833" s="2"/>
      <c r="AS1833" s="2"/>
    </row>
    <row r="1834" spans="1:45" hidden="1" x14ac:dyDescent="0.25">
      <c r="A1834" s="2">
        <v>983</v>
      </c>
      <c r="B1834" s="2">
        <v>510200101</v>
      </c>
      <c r="C1834" s="2">
        <f>VLOOKUP($A1834,[1]products_2021_10_19_12_46_45!$A$3:$S$481,3,FALSE)</f>
        <v>5102001</v>
      </c>
      <c r="D1834" s="2" t="str">
        <f>VLOOKUP($A1834,[1]products_2021_10_19_12_46_45!$A$3:$S$481,4,FALSE)</f>
        <v>Chaleco antidesgarro para Bomberos con cinta reflectiva</v>
      </c>
      <c r="E1834" s="3" t="s">
        <v>46</v>
      </c>
      <c r="F1834" s="4"/>
      <c r="G1834" s="2" t="str">
        <f>VLOOKUP($A1834,[1]products_2021_10_19_12_46_45!$A$3:$S$481,16,FALSE)</f>
        <v>&lt;p&gt;Chaleco de transporte ideal para bomberos.&lt;/p&gt;</v>
      </c>
      <c r="H1834" s="2" t="str">
        <f>IFERROR(VLOOKUP($A1834,[1]products_2021_10_19_12_46_45!$A$3:$S$481,17,FALSE),"")</f>
        <v>&lt;p&gt;Cód: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v>
      </c>
      <c r="I1834" s="2" t="str">
        <f>VLOOKUP($A1834,[1]products_2021_10_19_12_46_45!$A$3:$S$481,5,FALSE)</f>
        <v>Equipamientos</v>
      </c>
      <c r="J1834" s="2" t="str">
        <f>IFERROR(VLOOKUP($A1834,[1]products_2021_10_19_12_46_45!$A$3:$S$481,6,FALSE),"")</f>
        <v>Chalecos de transporte</v>
      </c>
      <c r="K1834" s="2" t="str">
        <f>IFERROR(VLOOKUP($A1834,[1]products_2021_10_19_12_46_45!$A$3:$S$481,7,FALSE),"")</f>
        <v/>
      </c>
      <c r="L1834" s="2" t="str">
        <f>IFERROR(VLOOKUP($A1834,[1]products_2021_10_19_12_46_45!$A$3:$S$481,8,FALSE),"")</f>
        <v/>
      </c>
      <c r="M1834" s="2" t="str">
        <f>IFERROR(VLOOKUP($A1834,[1]products_2021_10_19_12_46_45!$A$3:$S$481,9,FALSE),"")</f>
        <v>Bombero</v>
      </c>
      <c r="N1834" s="2">
        <f>IFERROR(VLOOKUP(C1834,[2]articulo!$A$1:$D$9000,4,FALSE),"")</f>
        <v>3891.89</v>
      </c>
      <c r="O1834" s="2" t="str">
        <f>VLOOKUP($A1834,[1]products_2021_10_19_12_46_45!$A$3:$S$481,18,FALSE)</f>
        <v>https://rerda.com/6176/chaleco-antidesgarro-para-bomberos-con-cinta-reflectiva.jpg,https://rerda.com/6177/chaleco-antidesgarro-para-bomberos-con-cinta-reflectiva.jpg,https://rerda.com/6178/chaleco-antidesgarro-para-bomberos-con-cinta-reflectiva.jpg</v>
      </c>
      <c r="P1834" s="2">
        <f>IFERROR(VLOOKUP(B1834,[3]stock!$A$1:$B$9000,2,FALSE),"0")</f>
        <v>0</v>
      </c>
      <c r="Q1834" s="2">
        <f>VLOOKUP($A1834,[1]products_2021_10_19_12_46_45!$A$3:$S$481,11,FALSE)</f>
        <v>15</v>
      </c>
      <c r="R1834" s="2">
        <f>VLOOKUP($A1834,[1]products_2021_10_19_12_46_45!$A$3:$S$481,12,FALSE)</f>
        <v>15</v>
      </c>
      <c r="S1834" s="2">
        <f>VLOOKUP($A1834,[1]products_2021_10_19_12_46_45!$A$3:$S$481,13,FALSE)</f>
        <v>5</v>
      </c>
      <c r="T1834" s="2">
        <f>VLOOKUP($A1834,[1]products_2021_10_19_12_46_45!$A$3:$S$481,14,FALSE)</f>
        <v>0.1</v>
      </c>
      <c r="U1834" s="2"/>
      <c r="V1834" s="2"/>
      <c r="W1834" s="2"/>
      <c r="X1834" s="2"/>
      <c r="Y1834" s="2"/>
      <c r="Z1834" s="2"/>
      <c r="AA1834" s="2"/>
      <c r="AB1834" s="2"/>
      <c r="AC1834" s="2"/>
      <c r="AD1834" s="2"/>
      <c r="AE1834" s="2"/>
      <c r="AF1834" s="2"/>
      <c r="AG1834" s="2"/>
      <c r="AH1834" s="2"/>
      <c r="AI1834" s="2"/>
      <c r="AJ1834" s="2"/>
      <c r="AK1834" s="2"/>
      <c r="AL1834" s="2"/>
      <c r="AM1834" s="2"/>
      <c r="AN1834" s="2"/>
      <c r="AO1834" s="2"/>
      <c r="AP1834" s="2"/>
      <c r="AQ1834" s="2"/>
      <c r="AR1834" s="2"/>
      <c r="AS1834" s="2"/>
    </row>
    <row r="1835" spans="1:45" hidden="1" x14ac:dyDescent="0.25">
      <c r="A1835" s="2">
        <v>983</v>
      </c>
      <c r="B1835" s="2">
        <v>510200102</v>
      </c>
      <c r="C1835" s="2">
        <f>VLOOKUP($A1835,[1]products_2021_10_19_12_46_45!$A$3:$S$481,3,FALSE)</f>
        <v>5102001</v>
      </c>
      <c r="D1835" s="2" t="str">
        <f>VLOOKUP($A1835,[1]products_2021_10_19_12_46_45!$A$3:$S$481,4,FALSE)</f>
        <v>Chaleco antidesgarro para Bomberos con cinta reflectiva</v>
      </c>
      <c r="E1835" s="3" t="s">
        <v>47</v>
      </c>
      <c r="F1835" s="4"/>
      <c r="G1835" s="2" t="str">
        <f>VLOOKUP($A1835,[1]products_2021_10_19_12_46_45!$A$3:$S$481,16,FALSE)</f>
        <v>&lt;p&gt;Chaleco de transporte ideal para bomberos.&lt;/p&gt;</v>
      </c>
      <c r="H1835" s="2" t="str">
        <f>IFERROR(VLOOKUP($A1835,[1]products_2021_10_19_12_46_45!$A$3:$S$481,17,FALSE),"")</f>
        <v>&lt;p&gt;Cód: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v>
      </c>
      <c r="I1835" s="2" t="str">
        <f>VLOOKUP($A1835,[1]products_2021_10_19_12_46_45!$A$3:$S$481,5,FALSE)</f>
        <v>Equipamientos</v>
      </c>
      <c r="J1835" s="2" t="str">
        <f>IFERROR(VLOOKUP($A1835,[1]products_2021_10_19_12_46_45!$A$3:$S$481,6,FALSE),"")</f>
        <v>Chalecos de transporte</v>
      </c>
      <c r="K1835" s="2" t="str">
        <f>IFERROR(VLOOKUP($A1835,[1]products_2021_10_19_12_46_45!$A$3:$S$481,7,FALSE),"")</f>
        <v/>
      </c>
      <c r="L1835" s="2" t="str">
        <f>IFERROR(VLOOKUP($A1835,[1]products_2021_10_19_12_46_45!$A$3:$S$481,8,FALSE),"")</f>
        <v/>
      </c>
      <c r="M1835" s="2" t="str">
        <f>IFERROR(VLOOKUP($A1835,[1]products_2021_10_19_12_46_45!$A$3:$S$481,9,FALSE),"")</f>
        <v>Bombero</v>
      </c>
      <c r="N1835" s="2">
        <f>IFERROR(VLOOKUP(C1835,[2]articulo!$A$1:$D$9000,4,FALSE),"")</f>
        <v>3891.89</v>
      </c>
      <c r="O1835" s="2" t="str">
        <f>VLOOKUP($A1835,[1]products_2021_10_19_12_46_45!$A$3:$S$481,18,FALSE)</f>
        <v>https://rerda.com/6176/chaleco-antidesgarro-para-bomberos-con-cinta-reflectiva.jpg,https://rerda.com/6177/chaleco-antidesgarro-para-bomberos-con-cinta-reflectiva.jpg,https://rerda.com/6178/chaleco-antidesgarro-para-bomberos-con-cinta-reflectiva.jpg</v>
      </c>
      <c r="P1835" s="2">
        <f>IFERROR(VLOOKUP(B1835,[3]stock!$A$1:$B$9000,2,FALSE),"0")</f>
        <v>3</v>
      </c>
      <c r="Q1835" s="2">
        <f>VLOOKUP($A1835,[1]products_2021_10_19_12_46_45!$A$3:$S$481,11,FALSE)</f>
        <v>15</v>
      </c>
      <c r="R1835" s="2">
        <f>VLOOKUP($A1835,[1]products_2021_10_19_12_46_45!$A$3:$S$481,12,FALSE)</f>
        <v>15</v>
      </c>
      <c r="S1835" s="2">
        <f>VLOOKUP($A1835,[1]products_2021_10_19_12_46_45!$A$3:$S$481,13,FALSE)</f>
        <v>5</v>
      </c>
      <c r="T1835" s="2">
        <f>VLOOKUP($A1835,[1]products_2021_10_19_12_46_45!$A$3:$S$481,14,FALSE)</f>
        <v>0.1</v>
      </c>
      <c r="U1835" s="2"/>
      <c r="V1835" s="2"/>
      <c r="W1835" s="2"/>
      <c r="X1835" s="2"/>
      <c r="Y1835" s="2"/>
      <c r="Z1835" s="2"/>
      <c r="AA1835" s="2"/>
      <c r="AB1835" s="2"/>
      <c r="AC1835" s="2"/>
      <c r="AD1835" s="2"/>
      <c r="AE1835" s="2"/>
      <c r="AF1835" s="2"/>
      <c r="AG1835" s="2"/>
      <c r="AH1835" s="2"/>
      <c r="AI1835" s="2"/>
      <c r="AJ1835" s="2"/>
      <c r="AK1835" s="2"/>
      <c r="AL1835" s="2"/>
      <c r="AM1835" s="2"/>
      <c r="AN1835" s="2"/>
      <c r="AO1835" s="2"/>
      <c r="AP1835" s="2"/>
      <c r="AQ1835" s="2"/>
      <c r="AR1835" s="2"/>
      <c r="AS1835" s="2"/>
    </row>
    <row r="1836" spans="1:45" hidden="1" x14ac:dyDescent="0.25">
      <c r="A1836" s="2">
        <v>983</v>
      </c>
      <c r="B1836" s="2">
        <v>510200103</v>
      </c>
      <c r="C1836" s="2">
        <f>VLOOKUP($A1836,[1]products_2021_10_19_12_46_45!$A$3:$S$481,3,FALSE)</f>
        <v>5102001</v>
      </c>
      <c r="D1836" s="2" t="str">
        <f>VLOOKUP($A1836,[1]products_2021_10_19_12_46_45!$A$3:$S$481,4,FALSE)</f>
        <v>Chaleco antidesgarro para Bomberos con cinta reflectiva</v>
      </c>
      <c r="E1836" s="3" t="s">
        <v>48</v>
      </c>
      <c r="F1836" s="4"/>
      <c r="G1836" s="2" t="str">
        <f>VLOOKUP($A1836,[1]products_2021_10_19_12_46_45!$A$3:$S$481,16,FALSE)</f>
        <v>&lt;p&gt;Chaleco de transporte ideal para bomberos.&lt;/p&gt;</v>
      </c>
      <c r="H1836" s="2" t="str">
        <f>IFERROR(VLOOKUP($A1836,[1]products_2021_10_19_12_46_45!$A$3:$S$481,17,FALSE),"")</f>
        <v>&lt;p&gt;Cód: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v>
      </c>
      <c r="I1836" s="2" t="str">
        <f>VLOOKUP($A1836,[1]products_2021_10_19_12_46_45!$A$3:$S$481,5,FALSE)</f>
        <v>Equipamientos</v>
      </c>
      <c r="J1836" s="2" t="str">
        <f>IFERROR(VLOOKUP($A1836,[1]products_2021_10_19_12_46_45!$A$3:$S$481,6,FALSE),"")</f>
        <v>Chalecos de transporte</v>
      </c>
      <c r="K1836" s="2" t="str">
        <f>IFERROR(VLOOKUP($A1836,[1]products_2021_10_19_12_46_45!$A$3:$S$481,7,FALSE),"")</f>
        <v/>
      </c>
      <c r="L1836" s="2" t="str">
        <f>IFERROR(VLOOKUP($A1836,[1]products_2021_10_19_12_46_45!$A$3:$S$481,8,FALSE),"")</f>
        <v/>
      </c>
      <c r="M1836" s="2" t="str">
        <f>IFERROR(VLOOKUP($A1836,[1]products_2021_10_19_12_46_45!$A$3:$S$481,9,FALSE),"")</f>
        <v>Bombero</v>
      </c>
      <c r="N1836" s="2">
        <f>IFERROR(VLOOKUP(C1836,[2]articulo!$A$1:$D$9000,4,FALSE),"")</f>
        <v>3891.89</v>
      </c>
      <c r="O1836" s="2" t="str">
        <f>VLOOKUP($A1836,[1]products_2021_10_19_12_46_45!$A$3:$S$481,18,FALSE)</f>
        <v>https://rerda.com/6176/chaleco-antidesgarro-para-bomberos-con-cinta-reflectiva.jpg,https://rerda.com/6177/chaleco-antidesgarro-para-bomberos-con-cinta-reflectiva.jpg,https://rerda.com/6178/chaleco-antidesgarro-para-bomberos-con-cinta-reflectiva.jpg</v>
      </c>
      <c r="P1836" s="2">
        <f>IFERROR(VLOOKUP(B1836,[3]stock!$A$1:$B$9000,2,FALSE),"0")</f>
        <v>0</v>
      </c>
      <c r="Q1836" s="2">
        <f>VLOOKUP($A1836,[1]products_2021_10_19_12_46_45!$A$3:$S$481,11,FALSE)</f>
        <v>15</v>
      </c>
      <c r="R1836" s="2">
        <f>VLOOKUP($A1836,[1]products_2021_10_19_12_46_45!$A$3:$S$481,12,FALSE)</f>
        <v>15</v>
      </c>
      <c r="S1836" s="2">
        <f>VLOOKUP($A1836,[1]products_2021_10_19_12_46_45!$A$3:$S$481,13,FALSE)</f>
        <v>5</v>
      </c>
      <c r="T1836" s="2">
        <f>VLOOKUP($A1836,[1]products_2021_10_19_12_46_45!$A$3:$S$481,14,FALSE)</f>
        <v>0.1</v>
      </c>
      <c r="U1836" s="2"/>
      <c r="V1836" s="2"/>
      <c r="W1836" s="2"/>
      <c r="X1836" s="2"/>
      <c r="Y1836" s="2"/>
      <c r="Z1836" s="2"/>
      <c r="AA1836" s="2"/>
      <c r="AB1836" s="2"/>
      <c r="AC1836" s="2"/>
      <c r="AD1836" s="2"/>
      <c r="AE1836" s="2"/>
      <c r="AF1836" s="2"/>
      <c r="AG1836" s="2"/>
      <c r="AH1836" s="2"/>
      <c r="AI1836" s="2"/>
      <c r="AJ1836" s="2"/>
      <c r="AK1836" s="2"/>
      <c r="AL1836" s="2"/>
      <c r="AM1836" s="2"/>
      <c r="AN1836" s="2"/>
      <c r="AO1836" s="2"/>
      <c r="AP1836" s="2"/>
      <c r="AQ1836" s="2"/>
      <c r="AR1836" s="2"/>
      <c r="AS1836" s="2"/>
    </row>
    <row r="1837" spans="1:45" hidden="1" x14ac:dyDescent="0.25">
      <c r="A1837" s="2">
        <v>983</v>
      </c>
      <c r="B1837" s="2">
        <v>510200104</v>
      </c>
      <c r="C1837" s="2">
        <f>VLOOKUP($A1837,[1]products_2021_10_19_12_46_45!$A$3:$S$481,3,FALSE)</f>
        <v>5102001</v>
      </c>
      <c r="D1837" s="2" t="str">
        <f>VLOOKUP($A1837,[1]products_2021_10_19_12_46_45!$A$3:$S$481,4,FALSE)</f>
        <v>Chaleco antidesgarro para Bomberos con cinta reflectiva</v>
      </c>
      <c r="E1837" s="3" t="s">
        <v>49</v>
      </c>
      <c r="F1837" s="4"/>
      <c r="G1837" s="2" t="str">
        <f>VLOOKUP($A1837,[1]products_2021_10_19_12_46_45!$A$3:$S$481,16,FALSE)</f>
        <v>&lt;p&gt;Chaleco de transporte ideal para bomberos.&lt;/p&gt;</v>
      </c>
      <c r="H1837" s="2" t="str">
        <f>IFERROR(VLOOKUP($A1837,[1]products_2021_10_19_12_46_45!$A$3:$S$481,17,FALSE),"")</f>
        <v>&lt;p&gt;Cód: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v>
      </c>
      <c r="I1837" s="2" t="str">
        <f>VLOOKUP($A1837,[1]products_2021_10_19_12_46_45!$A$3:$S$481,5,FALSE)</f>
        <v>Equipamientos</v>
      </c>
      <c r="J1837" s="2" t="str">
        <f>IFERROR(VLOOKUP($A1837,[1]products_2021_10_19_12_46_45!$A$3:$S$481,6,FALSE),"")</f>
        <v>Chalecos de transporte</v>
      </c>
      <c r="K1837" s="2" t="str">
        <f>IFERROR(VLOOKUP($A1837,[1]products_2021_10_19_12_46_45!$A$3:$S$481,7,FALSE),"")</f>
        <v/>
      </c>
      <c r="L1837" s="2" t="str">
        <f>IFERROR(VLOOKUP($A1837,[1]products_2021_10_19_12_46_45!$A$3:$S$481,8,FALSE),"")</f>
        <v/>
      </c>
      <c r="M1837" s="2" t="str">
        <f>IFERROR(VLOOKUP($A1837,[1]products_2021_10_19_12_46_45!$A$3:$S$481,9,FALSE),"")</f>
        <v>Bombero</v>
      </c>
      <c r="N1837" s="2">
        <f>IFERROR(VLOOKUP(C1837,[2]articulo!$A$1:$D$9000,4,FALSE),"")</f>
        <v>3891.89</v>
      </c>
      <c r="O1837" s="2" t="str">
        <f>VLOOKUP($A1837,[1]products_2021_10_19_12_46_45!$A$3:$S$481,18,FALSE)</f>
        <v>https://rerda.com/6176/chaleco-antidesgarro-para-bomberos-con-cinta-reflectiva.jpg,https://rerda.com/6177/chaleco-antidesgarro-para-bomberos-con-cinta-reflectiva.jpg,https://rerda.com/6178/chaleco-antidesgarro-para-bomberos-con-cinta-reflectiva.jpg</v>
      </c>
      <c r="P1837" s="2">
        <f>IFERROR(VLOOKUP(B1837,[3]stock!$A$1:$B$9000,2,FALSE),"0")</f>
        <v>0</v>
      </c>
      <c r="Q1837" s="2">
        <f>VLOOKUP($A1837,[1]products_2021_10_19_12_46_45!$A$3:$S$481,11,FALSE)</f>
        <v>15</v>
      </c>
      <c r="R1837" s="2">
        <f>VLOOKUP($A1837,[1]products_2021_10_19_12_46_45!$A$3:$S$481,12,FALSE)</f>
        <v>15</v>
      </c>
      <c r="S1837" s="2">
        <f>VLOOKUP($A1837,[1]products_2021_10_19_12_46_45!$A$3:$S$481,13,FALSE)</f>
        <v>5</v>
      </c>
      <c r="T1837" s="2">
        <f>VLOOKUP($A1837,[1]products_2021_10_19_12_46_45!$A$3:$S$481,14,FALSE)</f>
        <v>0.1</v>
      </c>
      <c r="U1837" s="2"/>
      <c r="V1837" s="2"/>
      <c r="W1837" s="2"/>
      <c r="X1837" s="2"/>
      <c r="Y1837" s="2"/>
      <c r="Z1837" s="2"/>
      <c r="AA1837" s="2"/>
      <c r="AB1837" s="2"/>
      <c r="AC1837" s="2"/>
      <c r="AD1837" s="2"/>
      <c r="AE1837" s="2"/>
      <c r="AF1837" s="2"/>
      <c r="AG1837" s="2"/>
      <c r="AH1837" s="2"/>
      <c r="AI1837" s="2"/>
      <c r="AJ1837" s="2"/>
      <c r="AK1837" s="2"/>
      <c r="AL1837" s="2"/>
      <c r="AM1837" s="2"/>
      <c r="AN1837" s="2"/>
      <c r="AO1837" s="2"/>
      <c r="AP1837" s="2"/>
      <c r="AQ1837" s="2"/>
      <c r="AR1837" s="2"/>
      <c r="AS1837" s="2"/>
    </row>
    <row r="1838" spans="1:45" hidden="1" x14ac:dyDescent="0.25">
      <c r="A1838" s="2">
        <v>983</v>
      </c>
      <c r="B1838" s="2">
        <v>510200105</v>
      </c>
      <c r="C1838" s="2">
        <f>VLOOKUP($A1838,[1]products_2021_10_19_12_46_45!$A$3:$S$481,3,FALSE)</f>
        <v>5102001</v>
      </c>
      <c r="D1838" s="2" t="str">
        <f>VLOOKUP($A1838,[1]products_2021_10_19_12_46_45!$A$3:$S$481,4,FALSE)</f>
        <v>Chaleco antidesgarro para Bomberos con cinta reflectiva</v>
      </c>
      <c r="E1838" s="3" t="s">
        <v>50</v>
      </c>
      <c r="F1838" s="4"/>
      <c r="G1838" s="2" t="str">
        <f>VLOOKUP($A1838,[1]products_2021_10_19_12_46_45!$A$3:$S$481,16,FALSE)</f>
        <v>&lt;p&gt;Chaleco de transporte ideal para bomberos.&lt;/p&gt;</v>
      </c>
      <c r="H1838" s="2" t="str">
        <f>IFERROR(VLOOKUP($A1838,[1]products_2021_10_19_12_46_45!$A$3:$S$481,17,FALSE),"")</f>
        <v>&lt;p&gt;Cód: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v>
      </c>
      <c r="I1838" s="2" t="str">
        <f>VLOOKUP($A1838,[1]products_2021_10_19_12_46_45!$A$3:$S$481,5,FALSE)</f>
        <v>Equipamientos</v>
      </c>
      <c r="J1838" s="2" t="str">
        <f>IFERROR(VLOOKUP($A1838,[1]products_2021_10_19_12_46_45!$A$3:$S$481,6,FALSE),"")</f>
        <v>Chalecos de transporte</v>
      </c>
      <c r="K1838" s="2" t="str">
        <f>IFERROR(VLOOKUP($A1838,[1]products_2021_10_19_12_46_45!$A$3:$S$481,7,FALSE),"")</f>
        <v/>
      </c>
      <c r="L1838" s="2" t="str">
        <f>IFERROR(VLOOKUP($A1838,[1]products_2021_10_19_12_46_45!$A$3:$S$481,8,FALSE),"")</f>
        <v/>
      </c>
      <c r="M1838" s="2" t="str">
        <f>IFERROR(VLOOKUP($A1838,[1]products_2021_10_19_12_46_45!$A$3:$S$481,9,FALSE),"")</f>
        <v>Bombero</v>
      </c>
      <c r="N1838" s="2">
        <f>IFERROR(VLOOKUP(C1838,[2]articulo!$A$1:$D$9000,4,FALSE),"")</f>
        <v>3891.89</v>
      </c>
      <c r="O1838" s="2" t="str">
        <f>VLOOKUP($A1838,[1]products_2021_10_19_12_46_45!$A$3:$S$481,18,FALSE)</f>
        <v>https://rerda.com/6176/chaleco-antidesgarro-para-bomberos-con-cinta-reflectiva.jpg,https://rerda.com/6177/chaleco-antidesgarro-para-bomberos-con-cinta-reflectiva.jpg,https://rerda.com/6178/chaleco-antidesgarro-para-bomberos-con-cinta-reflectiva.jpg</v>
      </c>
      <c r="P1838" s="2">
        <f>IFERROR(VLOOKUP(B1838,[3]stock!$A$1:$B$9000,2,FALSE),"0")</f>
        <v>0</v>
      </c>
      <c r="Q1838" s="2">
        <f>VLOOKUP($A1838,[1]products_2021_10_19_12_46_45!$A$3:$S$481,11,FALSE)</f>
        <v>15</v>
      </c>
      <c r="R1838" s="2">
        <f>VLOOKUP($A1838,[1]products_2021_10_19_12_46_45!$A$3:$S$481,12,FALSE)</f>
        <v>15</v>
      </c>
      <c r="S1838" s="2">
        <f>VLOOKUP($A1838,[1]products_2021_10_19_12_46_45!$A$3:$S$481,13,FALSE)</f>
        <v>5</v>
      </c>
      <c r="T1838" s="2">
        <f>VLOOKUP($A1838,[1]products_2021_10_19_12_46_45!$A$3:$S$481,14,FALSE)</f>
        <v>0.1</v>
      </c>
      <c r="U1838" s="2"/>
      <c r="V1838" s="2"/>
      <c r="W1838" s="2"/>
      <c r="X1838" s="2"/>
      <c r="Y1838" s="2"/>
      <c r="Z1838" s="2"/>
      <c r="AA1838" s="2"/>
      <c r="AB1838" s="2"/>
      <c r="AC1838" s="2"/>
      <c r="AD1838" s="2"/>
      <c r="AE1838" s="2"/>
      <c r="AF1838" s="2"/>
      <c r="AG1838" s="2"/>
      <c r="AH1838" s="2"/>
      <c r="AI1838" s="2"/>
      <c r="AJ1838" s="2"/>
      <c r="AK1838" s="2"/>
      <c r="AL1838" s="2"/>
      <c r="AM1838" s="2"/>
      <c r="AN1838" s="2"/>
      <c r="AO1838" s="2"/>
      <c r="AP1838" s="2"/>
      <c r="AQ1838" s="2"/>
      <c r="AR1838" s="2"/>
      <c r="AS1838" s="2"/>
    </row>
    <row r="1839" spans="1:45" hidden="1" x14ac:dyDescent="0.25">
      <c r="A1839" s="2">
        <v>983</v>
      </c>
      <c r="B1839" s="2">
        <v>510200106</v>
      </c>
      <c r="C1839" s="2">
        <f>VLOOKUP($A1839,[1]products_2021_10_19_12_46_45!$A$3:$S$481,3,FALSE)</f>
        <v>5102001</v>
      </c>
      <c r="D1839" s="2" t="str">
        <f>VLOOKUP($A1839,[1]products_2021_10_19_12_46_45!$A$3:$S$481,4,FALSE)</f>
        <v>Chaleco antidesgarro para Bomberos con cinta reflectiva</v>
      </c>
      <c r="E1839" s="3" t="s">
        <v>51</v>
      </c>
      <c r="F1839" s="4"/>
      <c r="G1839" s="2" t="str">
        <f>VLOOKUP($A1839,[1]products_2021_10_19_12_46_45!$A$3:$S$481,16,FALSE)</f>
        <v>&lt;p&gt;Chaleco de transporte ideal para bomberos.&lt;/p&gt;</v>
      </c>
      <c r="H1839" s="2" t="str">
        <f>IFERROR(VLOOKUP($A1839,[1]products_2021_10_19_12_46_45!$A$3:$S$481,17,FALSE),"")</f>
        <v>&lt;p&gt;Cód: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v>
      </c>
      <c r="I1839" s="2" t="str">
        <f>VLOOKUP($A1839,[1]products_2021_10_19_12_46_45!$A$3:$S$481,5,FALSE)</f>
        <v>Equipamientos</v>
      </c>
      <c r="J1839" s="2" t="str">
        <f>IFERROR(VLOOKUP($A1839,[1]products_2021_10_19_12_46_45!$A$3:$S$481,6,FALSE),"")</f>
        <v>Chalecos de transporte</v>
      </c>
      <c r="K1839" s="2" t="str">
        <f>IFERROR(VLOOKUP($A1839,[1]products_2021_10_19_12_46_45!$A$3:$S$481,7,FALSE),"")</f>
        <v/>
      </c>
      <c r="L1839" s="2" t="str">
        <f>IFERROR(VLOOKUP($A1839,[1]products_2021_10_19_12_46_45!$A$3:$S$481,8,FALSE),"")</f>
        <v/>
      </c>
      <c r="M1839" s="2" t="str">
        <f>IFERROR(VLOOKUP($A1839,[1]products_2021_10_19_12_46_45!$A$3:$S$481,9,FALSE),"")</f>
        <v>Bombero</v>
      </c>
      <c r="N1839" s="2">
        <f>IFERROR(VLOOKUP(C1839,[2]articulo!$A$1:$D$9000,4,FALSE),"")</f>
        <v>3891.89</v>
      </c>
      <c r="O1839" s="2" t="str">
        <f>VLOOKUP($A1839,[1]products_2021_10_19_12_46_45!$A$3:$S$481,18,FALSE)</f>
        <v>https://rerda.com/6176/chaleco-antidesgarro-para-bomberos-con-cinta-reflectiva.jpg,https://rerda.com/6177/chaleco-antidesgarro-para-bomberos-con-cinta-reflectiva.jpg,https://rerda.com/6178/chaleco-antidesgarro-para-bomberos-con-cinta-reflectiva.jpg</v>
      </c>
      <c r="P1839" s="2">
        <f>IFERROR(VLOOKUP(B1839,[3]stock!$A$1:$B$9000,2,FALSE),"0")</f>
        <v>1</v>
      </c>
      <c r="Q1839" s="2">
        <f>VLOOKUP($A1839,[1]products_2021_10_19_12_46_45!$A$3:$S$481,11,FALSE)</f>
        <v>15</v>
      </c>
      <c r="R1839" s="2">
        <f>VLOOKUP($A1839,[1]products_2021_10_19_12_46_45!$A$3:$S$481,12,FALSE)</f>
        <v>15</v>
      </c>
      <c r="S1839" s="2">
        <f>VLOOKUP($A1839,[1]products_2021_10_19_12_46_45!$A$3:$S$481,13,FALSE)</f>
        <v>5</v>
      </c>
      <c r="T1839" s="2">
        <f>VLOOKUP($A1839,[1]products_2021_10_19_12_46_45!$A$3:$S$481,14,FALSE)</f>
        <v>0.1</v>
      </c>
      <c r="U1839" s="2"/>
      <c r="V1839" s="2"/>
      <c r="W1839" s="2"/>
      <c r="X1839" s="2"/>
      <c r="Y1839" s="2"/>
      <c r="Z1839" s="2"/>
      <c r="AA1839" s="2"/>
      <c r="AB1839" s="2"/>
      <c r="AC1839" s="2"/>
      <c r="AD1839" s="2"/>
      <c r="AE1839" s="2"/>
      <c r="AF1839" s="2"/>
      <c r="AG1839" s="2"/>
      <c r="AH1839" s="2"/>
      <c r="AI1839" s="2"/>
      <c r="AJ1839" s="2"/>
      <c r="AK1839" s="2"/>
      <c r="AL1839" s="2"/>
      <c r="AM1839" s="2"/>
      <c r="AN1839" s="2"/>
      <c r="AO1839" s="2"/>
      <c r="AP1839" s="2"/>
      <c r="AQ1839" s="2"/>
      <c r="AR1839" s="2"/>
      <c r="AS1839" s="2"/>
    </row>
    <row r="1840" spans="1:45" x14ac:dyDescent="0.25">
      <c r="A1840" s="2">
        <v>235</v>
      </c>
      <c r="B1840" s="2">
        <v>770366009</v>
      </c>
      <c r="C1840" s="2">
        <f>VLOOKUP($A1840,[1]products_2021_10_19_12_46_45!$A$3:$S$481,3,FALSE)</f>
        <v>7703660</v>
      </c>
      <c r="D1840" s="2" t="str">
        <f>VLOOKUP($A1840,[1]products_2021_10_19_12_46_45!$A$3:$S$481,4,FALSE)</f>
        <v>Hombrera Liceo Militar General Espejo</v>
      </c>
      <c r="E1840" s="3"/>
      <c r="F1840" s="4" t="s">
        <v>43</v>
      </c>
      <c r="G1840" s="2" t="str">
        <f>VLOOKUP($A1840,[1]products_2021_10_19_12_46_45!$A$3:$S$481,16,FALSE)</f>
        <v>&lt;p&gt;Hombreras para uso en seguridad privada o liceos militares.&lt;/p&gt;_x000D_
&lt;p&gt;Soporte de plástico revestidas en gabardina azul noche y forma romboidal.&lt;/p&gt;</v>
      </c>
      <c r="H1840" s="2" t="str">
        <f>IFERROR(VLOOKUP($A1840,[1]products_2021_10_19_12_46_45!$A$3:$S$481,17,FALSE),"")</f>
        <v/>
      </c>
      <c r="I1840" s="2" t="str">
        <f>VLOOKUP($A1840,[1]products_2021_10_19_12_46_45!$A$3:$S$481,5,FALSE)</f>
        <v>Atributos</v>
      </c>
      <c r="J1840" s="2" t="str">
        <f>IFERROR(VLOOKUP($A1840,[1]products_2021_10_19_12_46_45!$A$3:$S$481,6,FALSE),"")</f>
        <v>Hombreras, Charreteras, Paletas, Caponas</v>
      </c>
      <c r="K1840" s="2" t="str">
        <f>IFERROR(VLOOKUP($A1840,[1]products_2021_10_19_12_46_45!$A$3:$S$481,7,FALSE),"")</f>
        <v>Lisas, Liceo, Varias</v>
      </c>
      <c r="L1840" s="2" t="str">
        <f>IFERROR(VLOOKUP($A1840,[1]products_2021_10_19_12_46_45!$A$3:$S$481,8,FALSE),"")</f>
        <v/>
      </c>
      <c r="M1840" s="2" t="str">
        <f>IFERROR(VLOOKUP($A1840,[1]products_2021_10_19_12_46_45!$A$3:$S$481,9,FALSE),"")</f>
        <v>Liceo, Militar, Seguridad Privada, Hombrera</v>
      </c>
      <c r="N1840" s="2">
        <f>IFERROR(VLOOKUP(C1840,[2]articulo!$A$1:$D$9000,4,FALSE),"")</f>
        <v>471.74</v>
      </c>
      <c r="O1840" s="2" t="s">
        <v>95</v>
      </c>
      <c r="P1840" s="2">
        <f>IFERROR(VLOOKUP(B1840,[3]stock!$A$1:$B$9000,2,FALSE),"0")</f>
        <v>0</v>
      </c>
      <c r="Q1840" s="2">
        <f>VLOOKUP($A1840,[1]products_2021_10_19_12_46_45!$A$3:$S$481,11,FALSE)</f>
        <v>5</v>
      </c>
      <c r="R1840" s="2">
        <f>VLOOKUP($A1840,[1]products_2021_10_19_12_46_45!$A$3:$S$481,12,FALSE)</f>
        <v>5</v>
      </c>
      <c r="S1840" s="2">
        <f>VLOOKUP($A1840,[1]products_2021_10_19_12_46_45!$A$3:$S$481,13,FALSE)</f>
        <v>5</v>
      </c>
      <c r="T1840" s="2">
        <f>VLOOKUP($A1840,[1]products_2021_10_19_12_46_45!$A$3:$S$481,14,FALSE)</f>
        <v>0.03</v>
      </c>
      <c r="U1840" s="2"/>
      <c r="V1840" s="2"/>
      <c r="W1840" s="2"/>
      <c r="X1840" s="2"/>
      <c r="Y1840" s="2"/>
      <c r="Z1840" s="2"/>
      <c r="AA1840" s="2"/>
      <c r="AB1840" s="2"/>
      <c r="AC1840" s="2"/>
      <c r="AD1840" s="2"/>
      <c r="AE1840" s="2"/>
      <c r="AF1840" s="2"/>
      <c r="AG1840" s="2"/>
      <c r="AH1840" s="2"/>
      <c r="AI1840" s="2"/>
      <c r="AJ1840" s="2"/>
      <c r="AK1840" s="2"/>
      <c r="AL1840" s="2"/>
      <c r="AM1840" s="2"/>
      <c r="AN1840" s="2"/>
      <c r="AO1840" s="2"/>
      <c r="AP1840" s="2"/>
      <c r="AQ1840" s="2"/>
      <c r="AR1840" s="2"/>
      <c r="AS1840" s="2"/>
    </row>
    <row r="1841" spans="1:45" x14ac:dyDescent="0.25">
      <c r="A1841" s="2">
        <v>235</v>
      </c>
      <c r="B1841" s="2">
        <v>770366018</v>
      </c>
      <c r="C1841" s="2">
        <f>VLOOKUP($A1841,[1]products_2021_10_19_12_46_45!$A$3:$S$481,3,FALSE)</f>
        <v>7703660</v>
      </c>
      <c r="D1841" s="2" t="str">
        <f>VLOOKUP($A1841,[1]products_2021_10_19_12_46_45!$A$3:$S$481,4,FALSE)</f>
        <v>Hombrera Liceo Militar General Espejo</v>
      </c>
      <c r="E1841" s="3"/>
      <c r="F1841" s="4" t="s">
        <v>69</v>
      </c>
      <c r="G1841" s="2" t="str">
        <f>VLOOKUP($A1841,[1]products_2021_10_19_12_46_45!$A$3:$S$481,16,FALSE)</f>
        <v>&lt;p&gt;Hombreras para uso en seguridad privada o liceos militares.&lt;/p&gt;_x000D_
&lt;p&gt;Soporte de plástico revestidas en gabardina azul noche y forma romboidal.&lt;/p&gt;</v>
      </c>
      <c r="H1841" s="2" t="str">
        <f>IFERROR(VLOOKUP($A1841,[1]products_2021_10_19_12_46_45!$A$3:$S$481,17,FALSE),"")</f>
        <v/>
      </c>
      <c r="I1841" s="2" t="str">
        <f>VLOOKUP($A1841,[1]products_2021_10_19_12_46_45!$A$3:$S$481,5,FALSE)</f>
        <v>Atributos</v>
      </c>
      <c r="J1841" s="2" t="str">
        <f>IFERROR(VLOOKUP($A1841,[1]products_2021_10_19_12_46_45!$A$3:$S$481,6,FALSE),"")</f>
        <v>Hombreras, Charreteras, Paletas, Caponas</v>
      </c>
      <c r="K1841" s="2" t="str">
        <f>IFERROR(VLOOKUP($A1841,[1]products_2021_10_19_12_46_45!$A$3:$S$481,7,FALSE),"")</f>
        <v>Lisas, Liceo, Varias</v>
      </c>
      <c r="L1841" s="2" t="str">
        <f>IFERROR(VLOOKUP($A1841,[1]products_2021_10_19_12_46_45!$A$3:$S$481,8,FALSE),"")</f>
        <v/>
      </c>
      <c r="M1841" s="2" t="str">
        <f>IFERROR(VLOOKUP($A1841,[1]products_2021_10_19_12_46_45!$A$3:$S$481,9,FALSE),"")</f>
        <v>Liceo, Militar, Seguridad Privada, Hombrera</v>
      </c>
      <c r="N1841" s="2">
        <f>IFERROR(VLOOKUP(C1841,[2]articulo!$A$1:$D$9000,4,FALSE),"")</f>
        <v>471.74</v>
      </c>
      <c r="O1841" t="s">
        <v>94</v>
      </c>
      <c r="P1841" s="2">
        <f>IFERROR(VLOOKUP(B1841,[3]stock!$A$1:$B$9000,2,FALSE),"0")</f>
        <v>0</v>
      </c>
      <c r="Q1841" s="2">
        <f>VLOOKUP($A1841,[1]products_2021_10_19_12_46_45!$A$3:$S$481,11,FALSE)</f>
        <v>5</v>
      </c>
      <c r="R1841" s="2">
        <f>VLOOKUP($A1841,[1]products_2021_10_19_12_46_45!$A$3:$S$481,12,FALSE)</f>
        <v>5</v>
      </c>
      <c r="S1841" s="2">
        <f>VLOOKUP($A1841,[1]products_2021_10_19_12_46_45!$A$3:$S$481,13,FALSE)</f>
        <v>5</v>
      </c>
      <c r="T1841" s="2">
        <f>VLOOKUP($A1841,[1]products_2021_10_19_12_46_45!$A$3:$S$481,14,FALSE)</f>
        <v>0.03</v>
      </c>
      <c r="U1841" s="2"/>
      <c r="V1841" s="2"/>
      <c r="W1841" s="2"/>
      <c r="X1841" s="2"/>
      <c r="Y1841" s="2"/>
      <c r="Z1841" s="2"/>
      <c r="AA1841" s="2"/>
      <c r="AB1841" s="2"/>
      <c r="AC1841" s="2"/>
      <c r="AD1841" s="2"/>
      <c r="AE1841" s="2"/>
      <c r="AF1841" s="2"/>
      <c r="AG1841" s="2"/>
      <c r="AH1841" s="2"/>
      <c r="AI1841" s="2"/>
      <c r="AJ1841" s="2"/>
      <c r="AK1841" s="2"/>
      <c r="AL1841" s="2"/>
      <c r="AM1841" s="2"/>
      <c r="AN1841" s="2"/>
      <c r="AO1841" s="2"/>
      <c r="AP1841" s="2"/>
      <c r="AQ1841" s="2"/>
      <c r="AR1841" s="2"/>
      <c r="AS1841" s="2"/>
    </row>
    <row r="1842" spans="1:45" hidden="1" x14ac:dyDescent="0.25">
      <c r="A1842" s="2">
        <v>590</v>
      </c>
      <c r="B1842" s="2">
        <v>820326535</v>
      </c>
      <c r="C1842" s="2">
        <f>VLOOKUP($A1842,[1]products_2021_10_19_12_46_45!$A$3:$S$481,3,FALSE)</f>
        <v>8203265</v>
      </c>
      <c r="D1842" s="2" t="str">
        <f>VLOOKUP($A1842,[1]products_2021_10_19_12_46_45!$A$3:$S$481,4,FALSE)</f>
        <v>Zapato Dama de Cuero</v>
      </c>
      <c r="E1842" s="3">
        <v>35</v>
      </c>
      <c r="F1842" s="4"/>
      <c r="G1842" s="2" t="str">
        <f>VLOOKUP($A1842,[1]products_2021_10_19_12_46_45!$A$3:$S$481,16,FALSE)</f>
        <v>&lt;ul&gt;_x000D_
&lt;li&gt;Zapato para dama de cuero forrado internamente.&lt;/li&gt;_x000D_
&lt;li&gt;Ideal para uniforme de salida.&lt;/li&gt;_x000D_
&lt;li&gt;Personal de las fuerzas públicas, policiales, etc...&lt;/li&gt;_x000D_
&lt;/ul&gt;</v>
      </c>
      <c r="H1842" s="2" t="str">
        <f>IFERROR(VLOOKUP($A1842,[1]products_2021_10_19_12_46_45!$A$3:$S$481,17,FALSE),"")</f>
        <v>&lt;ul&gt;_x000D_
&lt;li&gt;Taco alto.&lt;/li&gt;_x000D_
&lt;li&gt;Zuela de goma.&lt;/li&gt;_x000D_
&lt;li&gt;Cuero Flor.&lt;/li&gt;_x000D_
&lt;/ul&gt;</v>
      </c>
      <c r="I1842" s="2" t="str">
        <f>VLOOKUP($A1842,[1]products_2021_10_19_12_46_45!$A$3:$S$481,5,FALSE)</f>
        <v>Calzado</v>
      </c>
      <c r="J1842" s="2" t="str">
        <f>IFERROR(VLOOKUP($A1842,[1]products_2021_10_19_12_46_45!$A$3:$S$481,6,FALSE),"")</f>
        <v>Zapatos</v>
      </c>
      <c r="K1842" s="2" t="str">
        <f>IFERROR(VLOOKUP($A1842,[1]products_2021_10_19_12_46_45!$A$3:$S$481,7,FALSE),"")</f>
        <v/>
      </c>
      <c r="L1842" s="2" t="str">
        <f>IFERROR(VLOOKUP($A1842,[1]products_2021_10_19_12_46_45!$A$3:$S$481,8,FALSE),"")</f>
        <v/>
      </c>
      <c r="M1842" s="2" t="str">
        <f>IFERROR(VLOOKUP($A1842,[1]products_2021_10_19_12_46_45!$A$3:$S$481,9,FALSE),"")</f>
        <v>Cuero, Dama, Zapato</v>
      </c>
      <c r="N1842" s="2">
        <f>IFERROR(VLOOKUP(C1842,[2]articulo!$A$1:$D$9000,4,FALSE),"")</f>
        <v>7384</v>
      </c>
      <c r="O1842" s="2" t="str">
        <f>VLOOKUP($A1842,[1]products_2021_10_19_12_46_45!$A$3:$S$481,18,FALSE)</f>
        <v>https://rerda.com/2663/zapato-dama-de-cuero.jpg,https://rerda.com/2664/zapato-dama-de-cuero.jpg,https://rerda.com/2665/zapato-dama-de-cuero.jpg,https://rerda.com/2666/zapato-dama-de-cuero.jpg,https://rerda.com/2667/zapato-dama-de-cuero.jpg,https://rerda.com/2668/zapato-dama-de-cuero.jpg,https://rerda.com/2669/zapato-dama-de-cuero.jpg,https://rerda.com/2670/zapato-dama-de-cuero.jpg</v>
      </c>
      <c r="P1842" s="2">
        <f>IFERROR(VLOOKUP(B1842,[3]stock!$A$1:$B$9000,2,FALSE),"0")</f>
        <v>0</v>
      </c>
      <c r="Q1842" s="2">
        <f>VLOOKUP($A1842,[1]products_2021_10_19_12_46_45!$A$3:$S$481,11,FALSE)</f>
        <v>5</v>
      </c>
      <c r="R1842" s="2">
        <f>VLOOKUP($A1842,[1]products_2021_10_19_12_46_45!$A$3:$S$481,12,FALSE)</f>
        <v>5</v>
      </c>
      <c r="S1842" s="2">
        <f>VLOOKUP($A1842,[1]products_2021_10_19_12_46_45!$A$3:$S$481,13,FALSE)</f>
        <v>5</v>
      </c>
      <c r="T1842" s="2">
        <f>VLOOKUP($A1842,[1]products_2021_10_19_12_46_45!$A$3:$S$481,14,FALSE)</f>
        <v>0.03</v>
      </c>
      <c r="U1842" s="2"/>
      <c r="V1842" s="2"/>
      <c r="W1842" s="2"/>
      <c r="X1842" s="2"/>
      <c r="Y1842" s="2"/>
      <c r="Z1842" s="2"/>
      <c r="AA1842" s="2"/>
      <c r="AB1842" s="2"/>
      <c r="AC1842" s="2"/>
      <c r="AD1842" s="2"/>
      <c r="AE1842" s="2"/>
      <c r="AF1842" s="2"/>
      <c r="AG1842" s="2"/>
      <c r="AH1842" s="2"/>
      <c r="AI1842" s="2"/>
      <c r="AJ1842" s="2"/>
      <c r="AK1842" s="2"/>
      <c r="AL1842" s="2"/>
      <c r="AM1842" s="2"/>
      <c r="AN1842" s="2"/>
      <c r="AO1842" s="2"/>
      <c r="AP1842" s="2"/>
      <c r="AQ1842" s="2"/>
      <c r="AR1842" s="2"/>
      <c r="AS1842" s="2"/>
    </row>
    <row r="1843" spans="1:45" hidden="1" x14ac:dyDescent="0.25">
      <c r="A1843" s="2">
        <v>590</v>
      </c>
      <c r="B1843" s="2">
        <v>820326536</v>
      </c>
      <c r="C1843" s="2">
        <f>VLOOKUP($A1843,[1]products_2021_10_19_12_46_45!$A$3:$S$481,3,FALSE)</f>
        <v>8203265</v>
      </c>
      <c r="D1843" s="2" t="str">
        <f>VLOOKUP($A1843,[1]products_2021_10_19_12_46_45!$A$3:$S$481,4,FALSE)</f>
        <v>Zapato Dama de Cuero</v>
      </c>
      <c r="E1843" s="3">
        <v>36</v>
      </c>
      <c r="F1843" s="4"/>
      <c r="G1843" s="2" t="str">
        <f>VLOOKUP($A1843,[1]products_2021_10_19_12_46_45!$A$3:$S$481,16,FALSE)</f>
        <v>&lt;ul&gt;_x000D_
&lt;li&gt;Zapato para dama de cuero forrado internamente.&lt;/li&gt;_x000D_
&lt;li&gt;Ideal para uniforme de salida.&lt;/li&gt;_x000D_
&lt;li&gt;Personal de las fuerzas públicas, policiales, etc...&lt;/li&gt;_x000D_
&lt;/ul&gt;</v>
      </c>
      <c r="H1843" s="2" t="str">
        <f>IFERROR(VLOOKUP($A1843,[1]products_2021_10_19_12_46_45!$A$3:$S$481,17,FALSE),"")</f>
        <v>&lt;ul&gt;_x000D_
&lt;li&gt;Taco alto.&lt;/li&gt;_x000D_
&lt;li&gt;Zuela de goma.&lt;/li&gt;_x000D_
&lt;li&gt;Cuero Flor.&lt;/li&gt;_x000D_
&lt;/ul&gt;</v>
      </c>
      <c r="I1843" s="2" t="str">
        <f>VLOOKUP($A1843,[1]products_2021_10_19_12_46_45!$A$3:$S$481,5,FALSE)</f>
        <v>Calzado</v>
      </c>
      <c r="J1843" s="2" t="str">
        <f>IFERROR(VLOOKUP($A1843,[1]products_2021_10_19_12_46_45!$A$3:$S$481,6,FALSE),"")</f>
        <v>Zapatos</v>
      </c>
      <c r="K1843" s="2" t="str">
        <f>IFERROR(VLOOKUP($A1843,[1]products_2021_10_19_12_46_45!$A$3:$S$481,7,FALSE),"")</f>
        <v/>
      </c>
      <c r="L1843" s="2" t="str">
        <f>IFERROR(VLOOKUP($A1843,[1]products_2021_10_19_12_46_45!$A$3:$S$481,8,FALSE),"")</f>
        <v/>
      </c>
      <c r="M1843" s="2" t="str">
        <f>IFERROR(VLOOKUP($A1843,[1]products_2021_10_19_12_46_45!$A$3:$S$481,9,FALSE),"")</f>
        <v>Cuero, Dama, Zapato</v>
      </c>
      <c r="N1843" s="2">
        <f>IFERROR(VLOOKUP(C1843,[2]articulo!$A$1:$D$9000,4,FALSE),"")</f>
        <v>7384</v>
      </c>
      <c r="O1843" s="2" t="str">
        <f>VLOOKUP($A1843,[1]products_2021_10_19_12_46_45!$A$3:$S$481,18,FALSE)</f>
        <v>https://rerda.com/2663/zapato-dama-de-cuero.jpg,https://rerda.com/2664/zapato-dama-de-cuero.jpg,https://rerda.com/2665/zapato-dama-de-cuero.jpg,https://rerda.com/2666/zapato-dama-de-cuero.jpg,https://rerda.com/2667/zapato-dama-de-cuero.jpg,https://rerda.com/2668/zapato-dama-de-cuero.jpg,https://rerda.com/2669/zapato-dama-de-cuero.jpg,https://rerda.com/2670/zapato-dama-de-cuero.jpg</v>
      </c>
      <c r="P1843" s="2">
        <f>IFERROR(VLOOKUP(B1843,[3]stock!$A$1:$B$9000,2,FALSE),"0")</f>
        <v>0</v>
      </c>
      <c r="Q1843" s="2">
        <f>VLOOKUP($A1843,[1]products_2021_10_19_12_46_45!$A$3:$S$481,11,FALSE)</f>
        <v>5</v>
      </c>
      <c r="R1843" s="2">
        <f>VLOOKUP($A1843,[1]products_2021_10_19_12_46_45!$A$3:$S$481,12,FALSE)</f>
        <v>5</v>
      </c>
      <c r="S1843" s="2">
        <f>VLOOKUP($A1843,[1]products_2021_10_19_12_46_45!$A$3:$S$481,13,FALSE)</f>
        <v>5</v>
      </c>
      <c r="T1843" s="2">
        <f>VLOOKUP($A1843,[1]products_2021_10_19_12_46_45!$A$3:$S$481,14,FALSE)</f>
        <v>0.03</v>
      </c>
      <c r="U1843" s="2"/>
      <c r="V1843" s="2"/>
      <c r="W1843" s="2"/>
      <c r="X1843" s="2"/>
      <c r="Y1843" s="2"/>
      <c r="Z1843" s="2"/>
      <c r="AA1843" s="2"/>
      <c r="AB1843" s="2"/>
      <c r="AC1843" s="2"/>
      <c r="AD1843" s="2"/>
      <c r="AE1843" s="2"/>
      <c r="AF1843" s="2"/>
      <c r="AG1843" s="2"/>
      <c r="AH1843" s="2"/>
      <c r="AI1843" s="2"/>
      <c r="AJ1843" s="2"/>
      <c r="AK1843" s="2"/>
      <c r="AL1843" s="2"/>
      <c r="AM1843" s="2"/>
      <c r="AN1843" s="2"/>
      <c r="AO1843" s="2"/>
      <c r="AP1843" s="2"/>
      <c r="AQ1843" s="2"/>
      <c r="AR1843" s="2"/>
      <c r="AS1843" s="2"/>
    </row>
    <row r="1844" spans="1:45" hidden="1" x14ac:dyDescent="0.25">
      <c r="A1844" s="2">
        <v>590</v>
      </c>
      <c r="B1844" s="2">
        <v>820326537</v>
      </c>
      <c r="C1844" s="2">
        <f>VLOOKUP($A1844,[1]products_2021_10_19_12_46_45!$A$3:$S$481,3,FALSE)</f>
        <v>8203265</v>
      </c>
      <c r="D1844" s="2" t="str">
        <f>VLOOKUP($A1844,[1]products_2021_10_19_12_46_45!$A$3:$S$481,4,FALSE)</f>
        <v>Zapato Dama de Cuero</v>
      </c>
      <c r="E1844" s="3">
        <v>37</v>
      </c>
      <c r="F1844" s="4"/>
      <c r="G1844" s="2" t="str">
        <f>VLOOKUP($A1844,[1]products_2021_10_19_12_46_45!$A$3:$S$481,16,FALSE)</f>
        <v>&lt;ul&gt;_x000D_
&lt;li&gt;Zapato para dama de cuero forrado internamente.&lt;/li&gt;_x000D_
&lt;li&gt;Ideal para uniforme de salida.&lt;/li&gt;_x000D_
&lt;li&gt;Personal de las fuerzas públicas, policiales, etc...&lt;/li&gt;_x000D_
&lt;/ul&gt;</v>
      </c>
      <c r="H1844" s="2" t="str">
        <f>IFERROR(VLOOKUP($A1844,[1]products_2021_10_19_12_46_45!$A$3:$S$481,17,FALSE),"")</f>
        <v>&lt;ul&gt;_x000D_
&lt;li&gt;Taco alto.&lt;/li&gt;_x000D_
&lt;li&gt;Zuela de goma.&lt;/li&gt;_x000D_
&lt;li&gt;Cuero Flor.&lt;/li&gt;_x000D_
&lt;/ul&gt;</v>
      </c>
      <c r="I1844" s="2" t="str">
        <f>VLOOKUP($A1844,[1]products_2021_10_19_12_46_45!$A$3:$S$481,5,FALSE)</f>
        <v>Calzado</v>
      </c>
      <c r="J1844" s="2" t="str">
        <f>IFERROR(VLOOKUP($A1844,[1]products_2021_10_19_12_46_45!$A$3:$S$481,6,FALSE),"")</f>
        <v>Zapatos</v>
      </c>
      <c r="K1844" s="2" t="str">
        <f>IFERROR(VLOOKUP($A1844,[1]products_2021_10_19_12_46_45!$A$3:$S$481,7,FALSE),"")</f>
        <v/>
      </c>
      <c r="L1844" s="2" t="str">
        <f>IFERROR(VLOOKUP($A1844,[1]products_2021_10_19_12_46_45!$A$3:$S$481,8,FALSE),"")</f>
        <v/>
      </c>
      <c r="M1844" s="2" t="str">
        <f>IFERROR(VLOOKUP($A1844,[1]products_2021_10_19_12_46_45!$A$3:$S$481,9,FALSE),"")</f>
        <v>Cuero, Dama, Zapato</v>
      </c>
      <c r="N1844" s="2">
        <f>IFERROR(VLOOKUP(C1844,[2]articulo!$A$1:$D$9000,4,FALSE),"")</f>
        <v>7384</v>
      </c>
      <c r="O1844" s="2" t="str">
        <f>VLOOKUP($A1844,[1]products_2021_10_19_12_46_45!$A$3:$S$481,18,FALSE)</f>
        <v>https://rerda.com/2663/zapato-dama-de-cuero.jpg,https://rerda.com/2664/zapato-dama-de-cuero.jpg,https://rerda.com/2665/zapato-dama-de-cuero.jpg,https://rerda.com/2666/zapato-dama-de-cuero.jpg,https://rerda.com/2667/zapato-dama-de-cuero.jpg,https://rerda.com/2668/zapato-dama-de-cuero.jpg,https://rerda.com/2669/zapato-dama-de-cuero.jpg,https://rerda.com/2670/zapato-dama-de-cuero.jpg</v>
      </c>
      <c r="P1844" s="2">
        <f>IFERROR(VLOOKUP(B1844,[3]stock!$A$1:$B$9000,2,FALSE),"0")</f>
        <v>0</v>
      </c>
      <c r="Q1844" s="2">
        <f>VLOOKUP($A1844,[1]products_2021_10_19_12_46_45!$A$3:$S$481,11,FALSE)</f>
        <v>5</v>
      </c>
      <c r="R1844" s="2">
        <f>VLOOKUP($A1844,[1]products_2021_10_19_12_46_45!$A$3:$S$481,12,FALSE)</f>
        <v>5</v>
      </c>
      <c r="S1844" s="2">
        <f>VLOOKUP($A1844,[1]products_2021_10_19_12_46_45!$A$3:$S$481,13,FALSE)</f>
        <v>5</v>
      </c>
      <c r="T1844" s="2">
        <f>VLOOKUP($A1844,[1]products_2021_10_19_12_46_45!$A$3:$S$481,14,FALSE)</f>
        <v>0.03</v>
      </c>
      <c r="U1844" s="2"/>
      <c r="V1844" s="2"/>
      <c r="W1844" s="2"/>
      <c r="X1844" s="2"/>
      <c r="Y1844" s="2"/>
      <c r="Z1844" s="2"/>
      <c r="AA1844" s="2"/>
      <c r="AB1844" s="2"/>
      <c r="AC1844" s="2"/>
      <c r="AD1844" s="2"/>
      <c r="AE1844" s="2"/>
      <c r="AF1844" s="2"/>
      <c r="AG1844" s="2"/>
      <c r="AH1844" s="2"/>
      <c r="AI1844" s="2"/>
      <c r="AJ1844" s="2"/>
      <c r="AK1844" s="2"/>
      <c r="AL1844" s="2"/>
      <c r="AM1844" s="2"/>
      <c r="AN1844" s="2"/>
      <c r="AO1844" s="2"/>
      <c r="AP1844" s="2"/>
      <c r="AQ1844" s="2"/>
      <c r="AR1844" s="2"/>
      <c r="AS1844" s="2"/>
    </row>
    <row r="1845" spans="1:45" hidden="1" x14ac:dyDescent="0.25">
      <c r="A1845" s="2">
        <v>590</v>
      </c>
      <c r="B1845" s="2">
        <v>820326538</v>
      </c>
      <c r="C1845" s="2">
        <f>VLOOKUP($A1845,[1]products_2021_10_19_12_46_45!$A$3:$S$481,3,FALSE)</f>
        <v>8203265</v>
      </c>
      <c r="D1845" s="2" t="str">
        <f>VLOOKUP($A1845,[1]products_2021_10_19_12_46_45!$A$3:$S$481,4,FALSE)</f>
        <v>Zapato Dama de Cuero</v>
      </c>
      <c r="E1845" s="3">
        <v>38</v>
      </c>
      <c r="F1845" s="4"/>
      <c r="G1845" s="2" t="str">
        <f>VLOOKUP($A1845,[1]products_2021_10_19_12_46_45!$A$3:$S$481,16,FALSE)</f>
        <v>&lt;ul&gt;_x000D_
&lt;li&gt;Zapato para dama de cuero forrado internamente.&lt;/li&gt;_x000D_
&lt;li&gt;Ideal para uniforme de salida.&lt;/li&gt;_x000D_
&lt;li&gt;Personal de las fuerzas públicas, policiales, etc...&lt;/li&gt;_x000D_
&lt;/ul&gt;</v>
      </c>
      <c r="H1845" s="2" t="str">
        <f>IFERROR(VLOOKUP($A1845,[1]products_2021_10_19_12_46_45!$A$3:$S$481,17,FALSE),"")</f>
        <v>&lt;ul&gt;_x000D_
&lt;li&gt;Taco alto.&lt;/li&gt;_x000D_
&lt;li&gt;Zuela de goma.&lt;/li&gt;_x000D_
&lt;li&gt;Cuero Flor.&lt;/li&gt;_x000D_
&lt;/ul&gt;</v>
      </c>
      <c r="I1845" s="2" t="str">
        <f>VLOOKUP($A1845,[1]products_2021_10_19_12_46_45!$A$3:$S$481,5,FALSE)</f>
        <v>Calzado</v>
      </c>
      <c r="J1845" s="2" t="str">
        <f>IFERROR(VLOOKUP($A1845,[1]products_2021_10_19_12_46_45!$A$3:$S$481,6,FALSE),"")</f>
        <v>Zapatos</v>
      </c>
      <c r="K1845" s="2" t="str">
        <f>IFERROR(VLOOKUP($A1845,[1]products_2021_10_19_12_46_45!$A$3:$S$481,7,FALSE),"")</f>
        <v/>
      </c>
      <c r="L1845" s="2" t="str">
        <f>IFERROR(VLOOKUP($A1845,[1]products_2021_10_19_12_46_45!$A$3:$S$481,8,FALSE),"")</f>
        <v/>
      </c>
      <c r="M1845" s="2" t="str">
        <f>IFERROR(VLOOKUP($A1845,[1]products_2021_10_19_12_46_45!$A$3:$S$481,9,FALSE),"")</f>
        <v>Cuero, Dama, Zapato</v>
      </c>
      <c r="N1845" s="2">
        <f>IFERROR(VLOOKUP(C1845,[2]articulo!$A$1:$D$9000,4,FALSE),"")</f>
        <v>7384</v>
      </c>
      <c r="O1845" s="2" t="str">
        <f>VLOOKUP($A1845,[1]products_2021_10_19_12_46_45!$A$3:$S$481,18,FALSE)</f>
        <v>https://rerda.com/2663/zapato-dama-de-cuero.jpg,https://rerda.com/2664/zapato-dama-de-cuero.jpg,https://rerda.com/2665/zapato-dama-de-cuero.jpg,https://rerda.com/2666/zapato-dama-de-cuero.jpg,https://rerda.com/2667/zapato-dama-de-cuero.jpg,https://rerda.com/2668/zapato-dama-de-cuero.jpg,https://rerda.com/2669/zapato-dama-de-cuero.jpg,https://rerda.com/2670/zapato-dama-de-cuero.jpg</v>
      </c>
      <c r="P1845" s="2">
        <f>IFERROR(VLOOKUP(B1845,[3]stock!$A$1:$B$9000,2,FALSE),"0")</f>
        <v>1</v>
      </c>
      <c r="Q1845" s="2">
        <f>VLOOKUP($A1845,[1]products_2021_10_19_12_46_45!$A$3:$S$481,11,FALSE)</f>
        <v>5</v>
      </c>
      <c r="R1845" s="2">
        <f>VLOOKUP($A1845,[1]products_2021_10_19_12_46_45!$A$3:$S$481,12,FALSE)</f>
        <v>5</v>
      </c>
      <c r="S1845" s="2">
        <f>VLOOKUP($A1845,[1]products_2021_10_19_12_46_45!$A$3:$S$481,13,FALSE)</f>
        <v>5</v>
      </c>
      <c r="T1845" s="2">
        <f>VLOOKUP($A1845,[1]products_2021_10_19_12_46_45!$A$3:$S$481,14,FALSE)</f>
        <v>0.03</v>
      </c>
      <c r="U1845" s="2"/>
      <c r="V1845" s="2"/>
      <c r="W1845" s="2"/>
      <c r="X1845" s="2"/>
      <c r="Y1845" s="2"/>
      <c r="Z1845" s="2"/>
      <c r="AA1845" s="2"/>
      <c r="AB1845" s="2"/>
      <c r="AC1845" s="2"/>
      <c r="AD1845" s="2"/>
      <c r="AE1845" s="2"/>
      <c r="AF1845" s="2"/>
      <c r="AG1845" s="2"/>
      <c r="AH1845" s="2"/>
      <c r="AI1845" s="2"/>
      <c r="AJ1845" s="2"/>
      <c r="AK1845" s="2"/>
      <c r="AL1845" s="2"/>
      <c r="AM1845" s="2"/>
      <c r="AN1845" s="2"/>
      <c r="AO1845" s="2"/>
      <c r="AP1845" s="2"/>
      <c r="AQ1845" s="2"/>
      <c r="AR1845" s="2"/>
      <c r="AS1845" s="2"/>
    </row>
    <row r="1846" spans="1:45" hidden="1" x14ac:dyDescent="0.25">
      <c r="A1846" s="2">
        <v>590</v>
      </c>
      <c r="B1846" s="2">
        <v>820326539</v>
      </c>
      <c r="C1846" s="2">
        <f>VLOOKUP($A1846,[1]products_2021_10_19_12_46_45!$A$3:$S$481,3,FALSE)</f>
        <v>8203265</v>
      </c>
      <c r="D1846" s="2" t="str">
        <f>VLOOKUP($A1846,[1]products_2021_10_19_12_46_45!$A$3:$S$481,4,FALSE)</f>
        <v>Zapato Dama de Cuero</v>
      </c>
      <c r="E1846" s="3">
        <v>39</v>
      </c>
      <c r="F1846" s="4"/>
      <c r="G1846" s="2" t="str">
        <f>VLOOKUP($A1846,[1]products_2021_10_19_12_46_45!$A$3:$S$481,16,FALSE)</f>
        <v>&lt;ul&gt;_x000D_
&lt;li&gt;Zapato para dama de cuero forrado internamente.&lt;/li&gt;_x000D_
&lt;li&gt;Ideal para uniforme de salida.&lt;/li&gt;_x000D_
&lt;li&gt;Personal de las fuerzas públicas, policiales, etc...&lt;/li&gt;_x000D_
&lt;/ul&gt;</v>
      </c>
      <c r="H1846" s="2" t="str">
        <f>IFERROR(VLOOKUP($A1846,[1]products_2021_10_19_12_46_45!$A$3:$S$481,17,FALSE),"")</f>
        <v>&lt;ul&gt;_x000D_
&lt;li&gt;Taco alto.&lt;/li&gt;_x000D_
&lt;li&gt;Zuela de goma.&lt;/li&gt;_x000D_
&lt;li&gt;Cuero Flor.&lt;/li&gt;_x000D_
&lt;/ul&gt;</v>
      </c>
      <c r="I1846" s="2" t="str">
        <f>VLOOKUP($A1846,[1]products_2021_10_19_12_46_45!$A$3:$S$481,5,FALSE)</f>
        <v>Calzado</v>
      </c>
      <c r="J1846" s="2" t="str">
        <f>IFERROR(VLOOKUP($A1846,[1]products_2021_10_19_12_46_45!$A$3:$S$481,6,FALSE),"")</f>
        <v>Zapatos</v>
      </c>
      <c r="K1846" s="2" t="str">
        <f>IFERROR(VLOOKUP($A1846,[1]products_2021_10_19_12_46_45!$A$3:$S$481,7,FALSE),"")</f>
        <v/>
      </c>
      <c r="L1846" s="2" t="str">
        <f>IFERROR(VLOOKUP($A1846,[1]products_2021_10_19_12_46_45!$A$3:$S$481,8,FALSE),"")</f>
        <v/>
      </c>
      <c r="M1846" s="2" t="str">
        <f>IFERROR(VLOOKUP($A1846,[1]products_2021_10_19_12_46_45!$A$3:$S$481,9,FALSE),"")</f>
        <v>Cuero, Dama, Zapato</v>
      </c>
      <c r="N1846" s="2">
        <f>IFERROR(VLOOKUP(C1846,[2]articulo!$A$1:$D$9000,4,FALSE),"")</f>
        <v>7384</v>
      </c>
      <c r="O1846" s="2" t="str">
        <f>VLOOKUP($A1846,[1]products_2021_10_19_12_46_45!$A$3:$S$481,18,FALSE)</f>
        <v>https://rerda.com/2663/zapato-dama-de-cuero.jpg,https://rerda.com/2664/zapato-dama-de-cuero.jpg,https://rerda.com/2665/zapato-dama-de-cuero.jpg,https://rerda.com/2666/zapato-dama-de-cuero.jpg,https://rerda.com/2667/zapato-dama-de-cuero.jpg,https://rerda.com/2668/zapato-dama-de-cuero.jpg,https://rerda.com/2669/zapato-dama-de-cuero.jpg,https://rerda.com/2670/zapato-dama-de-cuero.jpg</v>
      </c>
      <c r="P1846" s="2">
        <f>IFERROR(VLOOKUP(B1846,[3]stock!$A$1:$B$9000,2,FALSE),"0")</f>
        <v>0</v>
      </c>
      <c r="Q1846" s="2">
        <f>VLOOKUP($A1846,[1]products_2021_10_19_12_46_45!$A$3:$S$481,11,FALSE)</f>
        <v>5</v>
      </c>
      <c r="R1846" s="2">
        <f>VLOOKUP($A1846,[1]products_2021_10_19_12_46_45!$A$3:$S$481,12,FALSE)</f>
        <v>5</v>
      </c>
      <c r="S1846" s="2">
        <f>VLOOKUP($A1846,[1]products_2021_10_19_12_46_45!$A$3:$S$481,13,FALSE)</f>
        <v>5</v>
      </c>
      <c r="T1846" s="2">
        <f>VLOOKUP($A1846,[1]products_2021_10_19_12_46_45!$A$3:$S$481,14,FALSE)</f>
        <v>0.03</v>
      </c>
      <c r="U1846" s="2"/>
      <c r="V1846" s="2"/>
      <c r="W1846" s="2"/>
      <c r="X1846" s="2"/>
      <c r="Y1846" s="2"/>
      <c r="Z1846" s="2"/>
      <c r="AA1846" s="2"/>
      <c r="AB1846" s="2"/>
      <c r="AC1846" s="2"/>
      <c r="AD1846" s="2"/>
      <c r="AE1846" s="2"/>
      <c r="AF1846" s="2"/>
      <c r="AG1846" s="2"/>
      <c r="AH1846" s="2"/>
      <c r="AI1846" s="2"/>
      <c r="AJ1846" s="2"/>
      <c r="AK1846" s="2"/>
      <c r="AL1846" s="2"/>
      <c r="AM1846" s="2"/>
      <c r="AN1846" s="2"/>
      <c r="AO1846" s="2"/>
      <c r="AP1846" s="2"/>
      <c r="AQ1846" s="2"/>
      <c r="AR1846" s="2"/>
      <c r="AS1846" s="2"/>
    </row>
    <row r="1847" spans="1:45" hidden="1" x14ac:dyDescent="0.25">
      <c r="A1847" s="2">
        <v>590</v>
      </c>
      <c r="B1847" s="2">
        <v>820326540</v>
      </c>
      <c r="C1847" s="2">
        <f>VLOOKUP($A1847,[1]products_2021_10_19_12_46_45!$A$3:$S$481,3,FALSE)</f>
        <v>8203265</v>
      </c>
      <c r="D1847" s="2" t="str">
        <f>VLOOKUP($A1847,[1]products_2021_10_19_12_46_45!$A$3:$S$481,4,FALSE)</f>
        <v>Zapato Dama de Cuero</v>
      </c>
      <c r="E1847" s="3">
        <v>40</v>
      </c>
      <c r="F1847" s="4"/>
      <c r="G1847" s="2" t="str">
        <f>VLOOKUP($A1847,[1]products_2021_10_19_12_46_45!$A$3:$S$481,16,FALSE)</f>
        <v>&lt;ul&gt;_x000D_
&lt;li&gt;Zapato para dama de cuero forrado internamente.&lt;/li&gt;_x000D_
&lt;li&gt;Ideal para uniforme de salida.&lt;/li&gt;_x000D_
&lt;li&gt;Personal de las fuerzas públicas, policiales, etc...&lt;/li&gt;_x000D_
&lt;/ul&gt;</v>
      </c>
      <c r="H1847" s="2" t="str">
        <f>IFERROR(VLOOKUP($A1847,[1]products_2021_10_19_12_46_45!$A$3:$S$481,17,FALSE),"")</f>
        <v>&lt;ul&gt;_x000D_
&lt;li&gt;Taco alto.&lt;/li&gt;_x000D_
&lt;li&gt;Zuela de goma.&lt;/li&gt;_x000D_
&lt;li&gt;Cuero Flor.&lt;/li&gt;_x000D_
&lt;/ul&gt;</v>
      </c>
      <c r="I1847" s="2" t="str">
        <f>VLOOKUP($A1847,[1]products_2021_10_19_12_46_45!$A$3:$S$481,5,FALSE)</f>
        <v>Calzado</v>
      </c>
      <c r="J1847" s="2" t="str">
        <f>IFERROR(VLOOKUP($A1847,[1]products_2021_10_19_12_46_45!$A$3:$S$481,6,FALSE),"")</f>
        <v>Zapatos</v>
      </c>
      <c r="K1847" s="2" t="str">
        <f>IFERROR(VLOOKUP($A1847,[1]products_2021_10_19_12_46_45!$A$3:$S$481,7,FALSE),"")</f>
        <v/>
      </c>
      <c r="L1847" s="2" t="str">
        <f>IFERROR(VLOOKUP($A1847,[1]products_2021_10_19_12_46_45!$A$3:$S$481,8,FALSE),"")</f>
        <v/>
      </c>
      <c r="M1847" s="2" t="str">
        <f>IFERROR(VLOOKUP($A1847,[1]products_2021_10_19_12_46_45!$A$3:$S$481,9,FALSE),"")</f>
        <v>Cuero, Dama, Zapato</v>
      </c>
      <c r="N1847" s="2">
        <f>IFERROR(VLOOKUP(C1847,[2]articulo!$A$1:$D$9000,4,FALSE),"")</f>
        <v>7384</v>
      </c>
      <c r="O1847" s="2" t="str">
        <f>VLOOKUP($A1847,[1]products_2021_10_19_12_46_45!$A$3:$S$481,18,FALSE)</f>
        <v>https://rerda.com/2663/zapato-dama-de-cuero.jpg,https://rerda.com/2664/zapato-dama-de-cuero.jpg,https://rerda.com/2665/zapato-dama-de-cuero.jpg,https://rerda.com/2666/zapato-dama-de-cuero.jpg,https://rerda.com/2667/zapato-dama-de-cuero.jpg,https://rerda.com/2668/zapato-dama-de-cuero.jpg,https://rerda.com/2669/zapato-dama-de-cuero.jpg,https://rerda.com/2670/zapato-dama-de-cuero.jpg</v>
      </c>
      <c r="P1847" s="2">
        <f>IFERROR(VLOOKUP(B1847,[3]stock!$A$1:$B$9000,2,FALSE),"0")</f>
        <v>0</v>
      </c>
      <c r="Q1847" s="2">
        <f>VLOOKUP($A1847,[1]products_2021_10_19_12_46_45!$A$3:$S$481,11,FALSE)</f>
        <v>5</v>
      </c>
      <c r="R1847" s="2">
        <f>VLOOKUP($A1847,[1]products_2021_10_19_12_46_45!$A$3:$S$481,12,FALSE)</f>
        <v>5</v>
      </c>
      <c r="S1847" s="2">
        <f>VLOOKUP($A1847,[1]products_2021_10_19_12_46_45!$A$3:$S$481,13,FALSE)</f>
        <v>5</v>
      </c>
      <c r="T1847" s="2">
        <f>VLOOKUP($A1847,[1]products_2021_10_19_12_46_45!$A$3:$S$481,14,FALSE)</f>
        <v>0.03</v>
      </c>
      <c r="U1847" s="2"/>
      <c r="V1847" s="2"/>
      <c r="W1847" s="2"/>
      <c r="X1847" s="2"/>
      <c r="Y1847" s="2"/>
      <c r="Z1847" s="2"/>
      <c r="AA1847" s="2"/>
      <c r="AB1847" s="2"/>
      <c r="AC1847" s="2"/>
      <c r="AD1847" s="2"/>
      <c r="AE1847" s="2"/>
      <c r="AF1847" s="2"/>
      <c r="AG1847" s="2"/>
      <c r="AH1847" s="2"/>
      <c r="AI1847" s="2"/>
      <c r="AJ1847" s="2"/>
      <c r="AK1847" s="2"/>
      <c r="AL1847" s="2"/>
      <c r="AM1847" s="2"/>
      <c r="AN1847" s="2"/>
      <c r="AO1847" s="2"/>
      <c r="AP1847" s="2"/>
      <c r="AQ1847" s="2"/>
      <c r="AR1847" s="2"/>
      <c r="AS1847" s="2"/>
    </row>
    <row r="1848" spans="1:45" hidden="1" x14ac:dyDescent="0.25">
      <c r="A1848" s="2">
        <v>590</v>
      </c>
      <c r="B1848" s="2">
        <v>820326541</v>
      </c>
      <c r="C1848" s="2">
        <f>VLOOKUP($A1848,[1]products_2021_10_19_12_46_45!$A$3:$S$481,3,FALSE)</f>
        <v>8203265</v>
      </c>
      <c r="D1848" s="2" t="str">
        <f>VLOOKUP($A1848,[1]products_2021_10_19_12_46_45!$A$3:$S$481,4,FALSE)</f>
        <v>Zapato Dama de Cuero</v>
      </c>
      <c r="E1848" s="3">
        <v>41</v>
      </c>
      <c r="F1848" s="4"/>
      <c r="G1848" s="2" t="str">
        <f>VLOOKUP($A1848,[1]products_2021_10_19_12_46_45!$A$3:$S$481,16,FALSE)</f>
        <v>&lt;ul&gt;_x000D_
&lt;li&gt;Zapato para dama de cuero forrado internamente.&lt;/li&gt;_x000D_
&lt;li&gt;Ideal para uniforme de salida.&lt;/li&gt;_x000D_
&lt;li&gt;Personal de las fuerzas públicas, policiales, etc...&lt;/li&gt;_x000D_
&lt;/ul&gt;</v>
      </c>
      <c r="H1848" s="2" t="str">
        <f>IFERROR(VLOOKUP($A1848,[1]products_2021_10_19_12_46_45!$A$3:$S$481,17,FALSE),"")</f>
        <v>&lt;ul&gt;_x000D_
&lt;li&gt;Taco alto.&lt;/li&gt;_x000D_
&lt;li&gt;Zuela de goma.&lt;/li&gt;_x000D_
&lt;li&gt;Cuero Flor.&lt;/li&gt;_x000D_
&lt;/ul&gt;</v>
      </c>
      <c r="I1848" s="2" t="str">
        <f>VLOOKUP($A1848,[1]products_2021_10_19_12_46_45!$A$3:$S$481,5,FALSE)</f>
        <v>Calzado</v>
      </c>
      <c r="J1848" s="2" t="str">
        <f>IFERROR(VLOOKUP($A1848,[1]products_2021_10_19_12_46_45!$A$3:$S$481,6,FALSE),"")</f>
        <v>Zapatos</v>
      </c>
      <c r="K1848" s="2" t="str">
        <f>IFERROR(VLOOKUP($A1848,[1]products_2021_10_19_12_46_45!$A$3:$S$481,7,FALSE),"")</f>
        <v/>
      </c>
      <c r="L1848" s="2" t="str">
        <f>IFERROR(VLOOKUP($A1848,[1]products_2021_10_19_12_46_45!$A$3:$S$481,8,FALSE),"")</f>
        <v/>
      </c>
      <c r="M1848" s="2" t="str">
        <f>IFERROR(VLOOKUP($A1848,[1]products_2021_10_19_12_46_45!$A$3:$S$481,9,FALSE),"")</f>
        <v>Cuero, Dama, Zapato</v>
      </c>
      <c r="N1848" s="2">
        <f>IFERROR(VLOOKUP(C1848,[2]articulo!$A$1:$D$9000,4,FALSE),"")</f>
        <v>7384</v>
      </c>
      <c r="O1848" s="2" t="str">
        <f>VLOOKUP($A1848,[1]products_2021_10_19_12_46_45!$A$3:$S$481,18,FALSE)</f>
        <v>https://rerda.com/2663/zapato-dama-de-cuero.jpg,https://rerda.com/2664/zapato-dama-de-cuero.jpg,https://rerda.com/2665/zapato-dama-de-cuero.jpg,https://rerda.com/2666/zapato-dama-de-cuero.jpg,https://rerda.com/2667/zapato-dama-de-cuero.jpg,https://rerda.com/2668/zapato-dama-de-cuero.jpg,https://rerda.com/2669/zapato-dama-de-cuero.jpg,https://rerda.com/2670/zapato-dama-de-cuero.jpg</v>
      </c>
      <c r="P1848" s="2">
        <f>IFERROR(VLOOKUP(B1848,[3]stock!$A$1:$B$9000,2,FALSE),"0")</f>
        <v>0</v>
      </c>
      <c r="Q1848" s="2">
        <f>VLOOKUP($A1848,[1]products_2021_10_19_12_46_45!$A$3:$S$481,11,FALSE)</f>
        <v>5</v>
      </c>
      <c r="R1848" s="2">
        <f>VLOOKUP($A1848,[1]products_2021_10_19_12_46_45!$A$3:$S$481,12,FALSE)</f>
        <v>5</v>
      </c>
      <c r="S1848" s="2">
        <f>VLOOKUP($A1848,[1]products_2021_10_19_12_46_45!$A$3:$S$481,13,FALSE)</f>
        <v>5</v>
      </c>
      <c r="T1848" s="2">
        <f>VLOOKUP($A1848,[1]products_2021_10_19_12_46_45!$A$3:$S$481,14,FALSE)</f>
        <v>0.03</v>
      </c>
      <c r="U1848" s="2"/>
      <c r="V1848" s="2"/>
      <c r="W1848" s="2"/>
      <c r="X1848" s="2"/>
      <c r="Y1848" s="2"/>
      <c r="Z1848" s="2"/>
      <c r="AA1848" s="2"/>
      <c r="AB1848" s="2"/>
      <c r="AC1848" s="2"/>
      <c r="AD1848" s="2"/>
      <c r="AE1848" s="2"/>
      <c r="AF1848" s="2"/>
      <c r="AG1848" s="2"/>
      <c r="AH1848" s="2"/>
      <c r="AI1848" s="2"/>
      <c r="AJ1848" s="2"/>
      <c r="AK1848" s="2"/>
      <c r="AL1848" s="2"/>
      <c r="AM1848" s="2"/>
      <c r="AN1848" s="2"/>
      <c r="AO1848" s="2"/>
      <c r="AP1848" s="2"/>
      <c r="AQ1848" s="2"/>
      <c r="AR1848" s="2"/>
      <c r="AS1848" s="2"/>
    </row>
    <row r="1849" spans="1:45" hidden="1" x14ac:dyDescent="0.25">
      <c r="A1849" s="2">
        <v>108</v>
      </c>
      <c r="B1849" s="2">
        <v>820383035</v>
      </c>
      <c r="C1849" s="2">
        <f>VLOOKUP($A1849,[1]products_2021_10_19_12_46_45!$A$3:$S$481,3,FALSE)</f>
        <v>8203830</v>
      </c>
      <c r="D1849" s="2" t="str">
        <f>VLOOKUP($A1849,[1]products_2021_10_19_12_46_45!$A$3:$S$481,4,FALSE)</f>
        <v>Zapato de Vestir con suela de Goma</v>
      </c>
      <c r="E1849" s="3">
        <v>35</v>
      </c>
      <c r="F1849" s="4"/>
      <c r="G1849" s="2" t="str">
        <f>VLOOKUP($A1849,[1]products_2021_10_19_12_46_45!$A$3:$S$481,16,FALSE)</f>
        <v>&lt;ul&gt;_x000D_
&lt;li&gt;Zapato de vestir con suela de goma antideslizante.&lt;/li&gt;_x000D_
&lt;li&gt;Interior forrado.&lt;/li&gt;_x000D_
&lt;li&gt;Ideal para el uniforme de salida.&lt;/li&gt;_x000D_
&lt;/ul&gt;</v>
      </c>
      <c r="H1849" s="2" t="str">
        <f>IFERROR(VLOOKUP($A1849,[1]products_2021_10_19_12_46_45!$A$3:$S$481,17,FALSE),"")</f>
        <v/>
      </c>
      <c r="I1849" s="2" t="str">
        <f>VLOOKUP($A1849,[1]products_2021_10_19_12_46_45!$A$3:$S$481,5,FALSE)</f>
        <v>Calzado</v>
      </c>
      <c r="J1849" s="2" t="str">
        <f>IFERROR(VLOOKUP($A1849,[1]products_2021_10_19_12_46_45!$A$3:$S$481,6,FALSE),"")</f>
        <v>Zapatos</v>
      </c>
      <c r="K1849" s="2" t="str">
        <f>IFERROR(VLOOKUP($A1849,[1]products_2021_10_19_12_46_45!$A$3:$S$481,7,FALSE),"")</f>
        <v/>
      </c>
      <c r="L1849" s="2" t="str">
        <f>IFERROR(VLOOKUP($A1849,[1]products_2021_10_19_12_46_45!$A$3:$S$481,8,FALSE),"")</f>
        <v/>
      </c>
      <c r="M1849" s="2" t="str">
        <f>IFERROR(VLOOKUP($A1849,[1]products_2021_10_19_12_46_45!$A$3:$S$481,9,FALSE),"")</f>
        <v>Calzado, Salida, Uniforme de Salida</v>
      </c>
      <c r="N1849" s="2">
        <f>IFERROR(VLOOKUP(C1849,[2]articulo!$A$1:$D$9000,4,FALSE),"")</f>
        <v>8500</v>
      </c>
      <c r="O1849" s="2" t="str">
        <f>VLOOKUP($A1849,[1]products_2021_10_19_12_46_45!$A$3:$S$481,18,FALSE)</f>
        <v>https://rerda.com/577/zapato-de-vestir-con-suela-de-goma.jpg,https://rerda.com/578/zapato-de-vestir-con-suela-de-goma.jpg,https://rerda.com/581/zapato-de-vestir-con-suela-de-goma.jpg,https://rerda.com/579/zapato-de-vestir-con-suela-de-goma.jpg,https://rerda.com/580/zapato-de-vestir-con-suela-de-goma.jpg</v>
      </c>
      <c r="P1849" s="2">
        <f>IFERROR(VLOOKUP(B1849,[3]stock!$A$1:$B$9000,2,FALSE),"0")</f>
        <v>4</v>
      </c>
      <c r="Q1849" s="2">
        <f>VLOOKUP($A1849,[1]products_2021_10_19_12_46_45!$A$3:$S$481,11,FALSE)</f>
        <v>5</v>
      </c>
      <c r="R1849" s="2">
        <f>VLOOKUP($A1849,[1]products_2021_10_19_12_46_45!$A$3:$S$481,12,FALSE)</f>
        <v>5</v>
      </c>
      <c r="S1849" s="2">
        <f>VLOOKUP($A1849,[1]products_2021_10_19_12_46_45!$A$3:$S$481,13,FALSE)</f>
        <v>5</v>
      </c>
      <c r="T1849" s="2">
        <f>VLOOKUP($A1849,[1]products_2021_10_19_12_46_45!$A$3:$S$481,14,FALSE)</f>
        <v>0.03</v>
      </c>
      <c r="U1849" s="2"/>
      <c r="V1849" s="2"/>
      <c r="W1849" s="2"/>
      <c r="X1849" s="2"/>
      <c r="Y1849" s="2"/>
      <c r="Z1849" s="2"/>
      <c r="AA1849" s="2"/>
      <c r="AB1849" s="2"/>
      <c r="AC1849" s="2"/>
      <c r="AD1849" s="2"/>
      <c r="AE1849" s="2"/>
      <c r="AF1849" s="2"/>
      <c r="AG1849" s="2"/>
      <c r="AH1849" s="2"/>
      <c r="AI1849" s="2"/>
      <c r="AJ1849" s="2"/>
      <c r="AK1849" s="2"/>
      <c r="AL1849" s="2"/>
      <c r="AM1849" s="2"/>
      <c r="AN1849" s="2"/>
      <c r="AO1849" s="2"/>
      <c r="AP1849" s="2"/>
      <c r="AQ1849" s="2"/>
      <c r="AR1849" s="2"/>
      <c r="AS1849" s="2"/>
    </row>
    <row r="1850" spans="1:45" hidden="1" x14ac:dyDescent="0.25">
      <c r="A1850" s="2">
        <v>108</v>
      </c>
      <c r="B1850" s="2">
        <v>820383036</v>
      </c>
      <c r="C1850" s="2">
        <f>VLOOKUP($A1850,[1]products_2021_10_19_12_46_45!$A$3:$S$481,3,FALSE)</f>
        <v>8203830</v>
      </c>
      <c r="D1850" s="2" t="str">
        <f>VLOOKUP($A1850,[1]products_2021_10_19_12_46_45!$A$3:$S$481,4,FALSE)</f>
        <v>Zapato de Vestir con suela de Goma</v>
      </c>
      <c r="E1850" s="3">
        <v>36</v>
      </c>
      <c r="F1850" s="4"/>
      <c r="G1850" s="2" t="str">
        <f>VLOOKUP($A1850,[1]products_2021_10_19_12_46_45!$A$3:$S$481,16,FALSE)</f>
        <v>&lt;ul&gt;_x000D_
&lt;li&gt;Zapato de vestir con suela de goma antideslizante.&lt;/li&gt;_x000D_
&lt;li&gt;Interior forrado.&lt;/li&gt;_x000D_
&lt;li&gt;Ideal para el uniforme de salida.&lt;/li&gt;_x000D_
&lt;/ul&gt;</v>
      </c>
      <c r="H1850" s="2" t="str">
        <f>IFERROR(VLOOKUP($A1850,[1]products_2021_10_19_12_46_45!$A$3:$S$481,17,FALSE),"")</f>
        <v/>
      </c>
      <c r="I1850" s="2" t="str">
        <f>VLOOKUP($A1850,[1]products_2021_10_19_12_46_45!$A$3:$S$481,5,FALSE)</f>
        <v>Calzado</v>
      </c>
      <c r="J1850" s="2" t="str">
        <f>IFERROR(VLOOKUP($A1850,[1]products_2021_10_19_12_46_45!$A$3:$S$481,6,FALSE),"")</f>
        <v>Zapatos</v>
      </c>
      <c r="K1850" s="2" t="str">
        <f>IFERROR(VLOOKUP($A1850,[1]products_2021_10_19_12_46_45!$A$3:$S$481,7,FALSE),"")</f>
        <v/>
      </c>
      <c r="L1850" s="2" t="str">
        <f>IFERROR(VLOOKUP($A1850,[1]products_2021_10_19_12_46_45!$A$3:$S$481,8,FALSE),"")</f>
        <v/>
      </c>
      <c r="M1850" s="2" t="str">
        <f>IFERROR(VLOOKUP($A1850,[1]products_2021_10_19_12_46_45!$A$3:$S$481,9,FALSE),"")</f>
        <v>Calzado, Salida, Uniforme de Salida</v>
      </c>
      <c r="N1850" s="2">
        <f>IFERROR(VLOOKUP(C1850,[2]articulo!$A$1:$D$9000,4,FALSE),"")</f>
        <v>8500</v>
      </c>
      <c r="O1850" s="2" t="str">
        <f>VLOOKUP($A1850,[1]products_2021_10_19_12_46_45!$A$3:$S$481,18,FALSE)</f>
        <v>https://rerda.com/577/zapato-de-vestir-con-suela-de-goma.jpg,https://rerda.com/578/zapato-de-vestir-con-suela-de-goma.jpg,https://rerda.com/581/zapato-de-vestir-con-suela-de-goma.jpg,https://rerda.com/579/zapato-de-vestir-con-suela-de-goma.jpg,https://rerda.com/580/zapato-de-vestir-con-suela-de-goma.jpg</v>
      </c>
      <c r="P1850" s="2">
        <f>IFERROR(VLOOKUP(B1850,[3]stock!$A$1:$B$9000,2,FALSE),"0")</f>
        <v>13</v>
      </c>
      <c r="Q1850" s="2">
        <f>VLOOKUP($A1850,[1]products_2021_10_19_12_46_45!$A$3:$S$481,11,FALSE)</f>
        <v>5</v>
      </c>
      <c r="R1850" s="2">
        <f>VLOOKUP($A1850,[1]products_2021_10_19_12_46_45!$A$3:$S$481,12,FALSE)</f>
        <v>5</v>
      </c>
      <c r="S1850" s="2">
        <f>VLOOKUP($A1850,[1]products_2021_10_19_12_46_45!$A$3:$S$481,13,FALSE)</f>
        <v>5</v>
      </c>
      <c r="T1850" s="2">
        <f>VLOOKUP($A1850,[1]products_2021_10_19_12_46_45!$A$3:$S$481,14,FALSE)</f>
        <v>0.03</v>
      </c>
      <c r="U1850" s="2"/>
      <c r="V1850" s="2"/>
      <c r="W1850" s="2"/>
      <c r="X1850" s="2"/>
      <c r="Y1850" s="2"/>
      <c r="Z1850" s="2"/>
      <c r="AA1850" s="2"/>
      <c r="AB1850" s="2"/>
      <c r="AC1850" s="2"/>
      <c r="AD1850" s="2"/>
      <c r="AE1850" s="2"/>
      <c r="AF1850" s="2"/>
      <c r="AG1850" s="2"/>
      <c r="AH1850" s="2"/>
      <c r="AI1850" s="2"/>
      <c r="AJ1850" s="2"/>
      <c r="AK1850" s="2"/>
      <c r="AL1850" s="2"/>
      <c r="AM1850" s="2"/>
      <c r="AN1850" s="2"/>
      <c r="AO1850" s="2"/>
      <c r="AP1850" s="2"/>
      <c r="AQ1850" s="2"/>
      <c r="AR1850" s="2"/>
      <c r="AS1850" s="2"/>
    </row>
    <row r="1851" spans="1:45" hidden="1" x14ac:dyDescent="0.25">
      <c r="A1851" s="2">
        <v>108</v>
      </c>
      <c r="B1851" s="2">
        <v>820383037</v>
      </c>
      <c r="C1851" s="2">
        <f>VLOOKUP($A1851,[1]products_2021_10_19_12_46_45!$A$3:$S$481,3,FALSE)</f>
        <v>8203830</v>
      </c>
      <c r="D1851" s="2" t="str">
        <f>VLOOKUP($A1851,[1]products_2021_10_19_12_46_45!$A$3:$S$481,4,FALSE)</f>
        <v>Zapato de Vestir con suela de Goma</v>
      </c>
      <c r="E1851" s="3">
        <v>37</v>
      </c>
      <c r="F1851" s="4"/>
      <c r="G1851" s="2" t="str">
        <f>VLOOKUP($A1851,[1]products_2021_10_19_12_46_45!$A$3:$S$481,16,FALSE)</f>
        <v>&lt;ul&gt;_x000D_
&lt;li&gt;Zapato de vestir con suela de goma antideslizante.&lt;/li&gt;_x000D_
&lt;li&gt;Interior forrado.&lt;/li&gt;_x000D_
&lt;li&gt;Ideal para el uniforme de salida.&lt;/li&gt;_x000D_
&lt;/ul&gt;</v>
      </c>
      <c r="H1851" s="2" t="str">
        <f>IFERROR(VLOOKUP($A1851,[1]products_2021_10_19_12_46_45!$A$3:$S$481,17,FALSE),"")</f>
        <v/>
      </c>
      <c r="I1851" s="2" t="str">
        <f>VLOOKUP($A1851,[1]products_2021_10_19_12_46_45!$A$3:$S$481,5,FALSE)</f>
        <v>Calzado</v>
      </c>
      <c r="J1851" s="2" t="str">
        <f>IFERROR(VLOOKUP($A1851,[1]products_2021_10_19_12_46_45!$A$3:$S$481,6,FALSE),"")</f>
        <v>Zapatos</v>
      </c>
      <c r="K1851" s="2" t="str">
        <f>IFERROR(VLOOKUP($A1851,[1]products_2021_10_19_12_46_45!$A$3:$S$481,7,FALSE),"")</f>
        <v/>
      </c>
      <c r="L1851" s="2" t="str">
        <f>IFERROR(VLOOKUP($A1851,[1]products_2021_10_19_12_46_45!$A$3:$S$481,8,FALSE),"")</f>
        <v/>
      </c>
      <c r="M1851" s="2" t="str">
        <f>IFERROR(VLOOKUP($A1851,[1]products_2021_10_19_12_46_45!$A$3:$S$481,9,FALSE),"")</f>
        <v>Calzado, Salida, Uniforme de Salida</v>
      </c>
      <c r="N1851" s="2">
        <f>IFERROR(VLOOKUP(C1851,[2]articulo!$A$1:$D$9000,4,FALSE),"")</f>
        <v>8500</v>
      </c>
      <c r="O1851" s="2" t="str">
        <f>VLOOKUP($A1851,[1]products_2021_10_19_12_46_45!$A$3:$S$481,18,FALSE)</f>
        <v>https://rerda.com/577/zapato-de-vestir-con-suela-de-goma.jpg,https://rerda.com/578/zapato-de-vestir-con-suela-de-goma.jpg,https://rerda.com/581/zapato-de-vestir-con-suela-de-goma.jpg,https://rerda.com/579/zapato-de-vestir-con-suela-de-goma.jpg,https://rerda.com/580/zapato-de-vestir-con-suela-de-goma.jpg</v>
      </c>
      <c r="P1851" s="2">
        <f>IFERROR(VLOOKUP(B1851,[3]stock!$A$1:$B$9000,2,FALSE),"0")</f>
        <v>10</v>
      </c>
      <c r="Q1851" s="2">
        <f>VLOOKUP($A1851,[1]products_2021_10_19_12_46_45!$A$3:$S$481,11,FALSE)</f>
        <v>5</v>
      </c>
      <c r="R1851" s="2">
        <f>VLOOKUP($A1851,[1]products_2021_10_19_12_46_45!$A$3:$S$481,12,FALSE)</f>
        <v>5</v>
      </c>
      <c r="S1851" s="2">
        <f>VLOOKUP($A1851,[1]products_2021_10_19_12_46_45!$A$3:$S$481,13,FALSE)</f>
        <v>5</v>
      </c>
      <c r="T1851" s="2">
        <f>VLOOKUP($A1851,[1]products_2021_10_19_12_46_45!$A$3:$S$481,14,FALSE)</f>
        <v>0.03</v>
      </c>
      <c r="U1851" s="2"/>
      <c r="V1851" s="2"/>
      <c r="W1851" s="2"/>
      <c r="X1851" s="2"/>
      <c r="Y1851" s="2"/>
      <c r="Z1851" s="2"/>
      <c r="AA1851" s="2"/>
      <c r="AB1851" s="2"/>
      <c r="AC1851" s="2"/>
      <c r="AD1851" s="2"/>
      <c r="AE1851" s="2"/>
      <c r="AF1851" s="2"/>
      <c r="AG1851" s="2"/>
      <c r="AH1851" s="2"/>
      <c r="AI1851" s="2"/>
      <c r="AJ1851" s="2"/>
      <c r="AK1851" s="2"/>
      <c r="AL1851" s="2"/>
      <c r="AM1851" s="2"/>
      <c r="AN1851" s="2"/>
      <c r="AO1851" s="2"/>
      <c r="AP1851" s="2"/>
      <c r="AQ1851" s="2"/>
      <c r="AR1851" s="2"/>
      <c r="AS1851" s="2"/>
    </row>
    <row r="1852" spans="1:45" hidden="1" x14ac:dyDescent="0.25">
      <c r="A1852" s="2">
        <v>108</v>
      </c>
      <c r="B1852" s="2">
        <v>820383038</v>
      </c>
      <c r="C1852" s="2">
        <f>VLOOKUP($A1852,[1]products_2021_10_19_12_46_45!$A$3:$S$481,3,FALSE)</f>
        <v>8203830</v>
      </c>
      <c r="D1852" s="2" t="str">
        <f>VLOOKUP($A1852,[1]products_2021_10_19_12_46_45!$A$3:$S$481,4,FALSE)</f>
        <v>Zapato de Vestir con suela de Goma</v>
      </c>
      <c r="E1852" s="3">
        <v>38</v>
      </c>
      <c r="F1852" s="4"/>
      <c r="G1852" s="2" t="str">
        <f>VLOOKUP($A1852,[1]products_2021_10_19_12_46_45!$A$3:$S$481,16,FALSE)</f>
        <v>&lt;ul&gt;_x000D_
&lt;li&gt;Zapato de vestir con suela de goma antideslizante.&lt;/li&gt;_x000D_
&lt;li&gt;Interior forrado.&lt;/li&gt;_x000D_
&lt;li&gt;Ideal para el uniforme de salida.&lt;/li&gt;_x000D_
&lt;/ul&gt;</v>
      </c>
      <c r="H1852" s="2" t="str">
        <f>IFERROR(VLOOKUP($A1852,[1]products_2021_10_19_12_46_45!$A$3:$S$481,17,FALSE),"")</f>
        <v/>
      </c>
      <c r="I1852" s="2" t="str">
        <f>VLOOKUP($A1852,[1]products_2021_10_19_12_46_45!$A$3:$S$481,5,FALSE)</f>
        <v>Calzado</v>
      </c>
      <c r="J1852" s="2" t="str">
        <f>IFERROR(VLOOKUP($A1852,[1]products_2021_10_19_12_46_45!$A$3:$S$481,6,FALSE),"")</f>
        <v>Zapatos</v>
      </c>
      <c r="K1852" s="2" t="str">
        <f>IFERROR(VLOOKUP($A1852,[1]products_2021_10_19_12_46_45!$A$3:$S$481,7,FALSE),"")</f>
        <v/>
      </c>
      <c r="L1852" s="2" t="str">
        <f>IFERROR(VLOOKUP($A1852,[1]products_2021_10_19_12_46_45!$A$3:$S$481,8,FALSE),"")</f>
        <v/>
      </c>
      <c r="M1852" s="2" t="str">
        <f>IFERROR(VLOOKUP($A1852,[1]products_2021_10_19_12_46_45!$A$3:$S$481,9,FALSE),"")</f>
        <v>Calzado, Salida, Uniforme de Salida</v>
      </c>
      <c r="N1852" s="2">
        <f>IFERROR(VLOOKUP(C1852,[2]articulo!$A$1:$D$9000,4,FALSE),"")</f>
        <v>8500</v>
      </c>
      <c r="O1852" s="2" t="str">
        <f>VLOOKUP($A1852,[1]products_2021_10_19_12_46_45!$A$3:$S$481,18,FALSE)</f>
        <v>https://rerda.com/577/zapato-de-vestir-con-suela-de-goma.jpg,https://rerda.com/578/zapato-de-vestir-con-suela-de-goma.jpg,https://rerda.com/581/zapato-de-vestir-con-suela-de-goma.jpg,https://rerda.com/579/zapato-de-vestir-con-suela-de-goma.jpg,https://rerda.com/580/zapato-de-vestir-con-suela-de-goma.jpg</v>
      </c>
      <c r="P1852" s="2">
        <f>IFERROR(VLOOKUP(B1852,[3]stock!$A$1:$B$9000,2,FALSE),"0")</f>
        <v>11</v>
      </c>
      <c r="Q1852" s="2">
        <f>VLOOKUP($A1852,[1]products_2021_10_19_12_46_45!$A$3:$S$481,11,FALSE)</f>
        <v>5</v>
      </c>
      <c r="R1852" s="2">
        <f>VLOOKUP($A1852,[1]products_2021_10_19_12_46_45!$A$3:$S$481,12,FALSE)</f>
        <v>5</v>
      </c>
      <c r="S1852" s="2">
        <f>VLOOKUP($A1852,[1]products_2021_10_19_12_46_45!$A$3:$S$481,13,FALSE)</f>
        <v>5</v>
      </c>
      <c r="T1852" s="2">
        <f>VLOOKUP($A1852,[1]products_2021_10_19_12_46_45!$A$3:$S$481,14,FALSE)</f>
        <v>0.03</v>
      </c>
      <c r="U1852" s="2"/>
      <c r="V1852" s="2"/>
      <c r="W1852" s="2"/>
      <c r="X1852" s="2"/>
      <c r="Y1852" s="2"/>
      <c r="Z1852" s="2"/>
      <c r="AA1852" s="2"/>
      <c r="AB1852" s="2"/>
      <c r="AC1852" s="2"/>
      <c r="AD1852" s="2"/>
      <c r="AE1852" s="2"/>
      <c r="AF1852" s="2"/>
      <c r="AG1852" s="2"/>
      <c r="AH1852" s="2"/>
      <c r="AI1852" s="2"/>
      <c r="AJ1852" s="2"/>
      <c r="AK1852" s="2"/>
      <c r="AL1852" s="2"/>
      <c r="AM1852" s="2"/>
      <c r="AN1852" s="2"/>
      <c r="AO1852" s="2"/>
      <c r="AP1852" s="2"/>
      <c r="AQ1852" s="2"/>
      <c r="AR1852" s="2"/>
      <c r="AS1852" s="2"/>
    </row>
    <row r="1853" spans="1:45" hidden="1" x14ac:dyDescent="0.25">
      <c r="A1853" s="2">
        <v>108</v>
      </c>
      <c r="B1853" s="2">
        <v>820383039</v>
      </c>
      <c r="C1853" s="2">
        <f>VLOOKUP($A1853,[1]products_2021_10_19_12_46_45!$A$3:$S$481,3,FALSE)</f>
        <v>8203830</v>
      </c>
      <c r="D1853" s="2" t="str">
        <f>VLOOKUP($A1853,[1]products_2021_10_19_12_46_45!$A$3:$S$481,4,FALSE)</f>
        <v>Zapato de Vestir con suela de Goma</v>
      </c>
      <c r="E1853" s="3">
        <v>39</v>
      </c>
      <c r="F1853" s="4"/>
      <c r="G1853" s="2" t="str">
        <f>VLOOKUP($A1853,[1]products_2021_10_19_12_46_45!$A$3:$S$481,16,FALSE)</f>
        <v>&lt;ul&gt;_x000D_
&lt;li&gt;Zapato de vestir con suela de goma antideslizante.&lt;/li&gt;_x000D_
&lt;li&gt;Interior forrado.&lt;/li&gt;_x000D_
&lt;li&gt;Ideal para el uniforme de salida.&lt;/li&gt;_x000D_
&lt;/ul&gt;</v>
      </c>
      <c r="H1853" s="2" t="str">
        <f>IFERROR(VLOOKUP($A1853,[1]products_2021_10_19_12_46_45!$A$3:$S$481,17,FALSE),"")</f>
        <v/>
      </c>
      <c r="I1853" s="2" t="str">
        <f>VLOOKUP($A1853,[1]products_2021_10_19_12_46_45!$A$3:$S$481,5,FALSE)</f>
        <v>Calzado</v>
      </c>
      <c r="J1853" s="2" t="str">
        <f>IFERROR(VLOOKUP($A1853,[1]products_2021_10_19_12_46_45!$A$3:$S$481,6,FALSE),"")</f>
        <v>Zapatos</v>
      </c>
      <c r="K1853" s="2" t="str">
        <f>IFERROR(VLOOKUP($A1853,[1]products_2021_10_19_12_46_45!$A$3:$S$481,7,FALSE),"")</f>
        <v/>
      </c>
      <c r="L1853" s="2" t="str">
        <f>IFERROR(VLOOKUP($A1853,[1]products_2021_10_19_12_46_45!$A$3:$S$481,8,FALSE),"")</f>
        <v/>
      </c>
      <c r="M1853" s="2" t="str">
        <f>IFERROR(VLOOKUP($A1853,[1]products_2021_10_19_12_46_45!$A$3:$S$481,9,FALSE),"")</f>
        <v>Calzado, Salida, Uniforme de Salida</v>
      </c>
      <c r="N1853" s="2">
        <f>IFERROR(VLOOKUP(C1853,[2]articulo!$A$1:$D$9000,4,FALSE),"")</f>
        <v>8500</v>
      </c>
      <c r="O1853" s="2" t="str">
        <f>VLOOKUP($A1853,[1]products_2021_10_19_12_46_45!$A$3:$S$481,18,FALSE)</f>
        <v>https://rerda.com/577/zapato-de-vestir-con-suela-de-goma.jpg,https://rerda.com/578/zapato-de-vestir-con-suela-de-goma.jpg,https://rerda.com/581/zapato-de-vestir-con-suela-de-goma.jpg,https://rerda.com/579/zapato-de-vestir-con-suela-de-goma.jpg,https://rerda.com/580/zapato-de-vestir-con-suela-de-goma.jpg</v>
      </c>
      <c r="P1853" s="2">
        <f>IFERROR(VLOOKUP(B1853,[3]stock!$A$1:$B$9000,2,FALSE),"0")</f>
        <v>22</v>
      </c>
      <c r="Q1853" s="2">
        <f>VLOOKUP($A1853,[1]products_2021_10_19_12_46_45!$A$3:$S$481,11,FALSE)</f>
        <v>5</v>
      </c>
      <c r="R1853" s="2">
        <f>VLOOKUP($A1853,[1]products_2021_10_19_12_46_45!$A$3:$S$481,12,FALSE)</f>
        <v>5</v>
      </c>
      <c r="S1853" s="2">
        <f>VLOOKUP($A1853,[1]products_2021_10_19_12_46_45!$A$3:$S$481,13,FALSE)</f>
        <v>5</v>
      </c>
      <c r="T1853" s="2">
        <f>VLOOKUP($A1853,[1]products_2021_10_19_12_46_45!$A$3:$S$481,14,FALSE)</f>
        <v>0.03</v>
      </c>
      <c r="U1853" s="2"/>
      <c r="V1853" s="2"/>
      <c r="W1853" s="2"/>
      <c r="X1853" s="2"/>
      <c r="Y1853" s="2"/>
      <c r="Z1853" s="2"/>
      <c r="AA1853" s="2"/>
      <c r="AB1853" s="2"/>
      <c r="AC1853" s="2"/>
      <c r="AD1853" s="2"/>
      <c r="AE1853" s="2"/>
      <c r="AF1853" s="2"/>
      <c r="AG1853" s="2"/>
      <c r="AH1853" s="2"/>
      <c r="AI1853" s="2"/>
      <c r="AJ1853" s="2"/>
      <c r="AK1853" s="2"/>
      <c r="AL1853" s="2"/>
      <c r="AM1853" s="2"/>
      <c r="AN1853" s="2"/>
      <c r="AO1853" s="2"/>
      <c r="AP1853" s="2"/>
      <c r="AQ1853" s="2"/>
      <c r="AR1853" s="2"/>
      <c r="AS1853" s="2"/>
    </row>
    <row r="1854" spans="1:45" hidden="1" x14ac:dyDescent="0.25">
      <c r="A1854" s="2">
        <v>108</v>
      </c>
      <c r="B1854" s="2">
        <v>820383040</v>
      </c>
      <c r="C1854" s="2">
        <f>VLOOKUP($A1854,[1]products_2021_10_19_12_46_45!$A$3:$S$481,3,FALSE)</f>
        <v>8203830</v>
      </c>
      <c r="D1854" s="2" t="str">
        <f>VLOOKUP($A1854,[1]products_2021_10_19_12_46_45!$A$3:$S$481,4,FALSE)</f>
        <v>Zapato de Vestir con suela de Goma</v>
      </c>
      <c r="E1854" s="3">
        <v>40</v>
      </c>
      <c r="F1854" s="4"/>
      <c r="G1854" s="2" t="str">
        <f>VLOOKUP($A1854,[1]products_2021_10_19_12_46_45!$A$3:$S$481,16,FALSE)</f>
        <v>&lt;ul&gt;_x000D_
&lt;li&gt;Zapato de vestir con suela de goma antideslizante.&lt;/li&gt;_x000D_
&lt;li&gt;Interior forrado.&lt;/li&gt;_x000D_
&lt;li&gt;Ideal para el uniforme de salida.&lt;/li&gt;_x000D_
&lt;/ul&gt;</v>
      </c>
      <c r="H1854" s="2" t="str">
        <f>IFERROR(VLOOKUP($A1854,[1]products_2021_10_19_12_46_45!$A$3:$S$481,17,FALSE),"")</f>
        <v/>
      </c>
      <c r="I1854" s="2" t="str">
        <f>VLOOKUP($A1854,[1]products_2021_10_19_12_46_45!$A$3:$S$481,5,FALSE)</f>
        <v>Calzado</v>
      </c>
      <c r="J1854" s="2" t="str">
        <f>IFERROR(VLOOKUP($A1854,[1]products_2021_10_19_12_46_45!$A$3:$S$481,6,FALSE),"")</f>
        <v>Zapatos</v>
      </c>
      <c r="K1854" s="2" t="str">
        <f>IFERROR(VLOOKUP($A1854,[1]products_2021_10_19_12_46_45!$A$3:$S$481,7,FALSE),"")</f>
        <v/>
      </c>
      <c r="L1854" s="2" t="str">
        <f>IFERROR(VLOOKUP($A1854,[1]products_2021_10_19_12_46_45!$A$3:$S$481,8,FALSE),"")</f>
        <v/>
      </c>
      <c r="M1854" s="2" t="str">
        <f>IFERROR(VLOOKUP($A1854,[1]products_2021_10_19_12_46_45!$A$3:$S$481,9,FALSE),"")</f>
        <v>Calzado, Salida, Uniforme de Salida</v>
      </c>
      <c r="N1854" s="2">
        <f>IFERROR(VLOOKUP(C1854,[2]articulo!$A$1:$D$9000,4,FALSE),"")</f>
        <v>8500</v>
      </c>
      <c r="O1854" s="2" t="str">
        <f>VLOOKUP($A1854,[1]products_2021_10_19_12_46_45!$A$3:$S$481,18,FALSE)</f>
        <v>https://rerda.com/577/zapato-de-vestir-con-suela-de-goma.jpg,https://rerda.com/578/zapato-de-vestir-con-suela-de-goma.jpg,https://rerda.com/581/zapato-de-vestir-con-suela-de-goma.jpg,https://rerda.com/579/zapato-de-vestir-con-suela-de-goma.jpg,https://rerda.com/580/zapato-de-vestir-con-suela-de-goma.jpg</v>
      </c>
      <c r="P1854" s="2">
        <f>IFERROR(VLOOKUP(B1854,[3]stock!$A$1:$B$9000,2,FALSE),"0")</f>
        <v>15</v>
      </c>
      <c r="Q1854" s="2">
        <f>VLOOKUP($A1854,[1]products_2021_10_19_12_46_45!$A$3:$S$481,11,FALSE)</f>
        <v>5</v>
      </c>
      <c r="R1854" s="2">
        <f>VLOOKUP($A1854,[1]products_2021_10_19_12_46_45!$A$3:$S$481,12,FALSE)</f>
        <v>5</v>
      </c>
      <c r="S1854" s="2">
        <f>VLOOKUP($A1854,[1]products_2021_10_19_12_46_45!$A$3:$S$481,13,FALSE)</f>
        <v>5</v>
      </c>
      <c r="T1854" s="2">
        <f>VLOOKUP($A1854,[1]products_2021_10_19_12_46_45!$A$3:$S$481,14,FALSE)</f>
        <v>0.03</v>
      </c>
      <c r="U1854" s="2"/>
      <c r="V1854" s="2"/>
      <c r="W1854" s="2"/>
      <c r="X1854" s="2"/>
      <c r="Y1854" s="2"/>
      <c r="Z1854" s="2"/>
      <c r="AA1854" s="2"/>
      <c r="AB1854" s="2"/>
      <c r="AC1854" s="2"/>
      <c r="AD1854" s="2"/>
      <c r="AE1854" s="2"/>
      <c r="AF1854" s="2"/>
      <c r="AG1854" s="2"/>
      <c r="AH1854" s="2"/>
      <c r="AI1854" s="2"/>
      <c r="AJ1854" s="2"/>
      <c r="AK1854" s="2"/>
      <c r="AL1854" s="2"/>
      <c r="AM1854" s="2"/>
      <c r="AN1854" s="2"/>
      <c r="AO1854" s="2"/>
      <c r="AP1854" s="2"/>
      <c r="AQ1854" s="2"/>
      <c r="AR1854" s="2"/>
      <c r="AS1854" s="2"/>
    </row>
    <row r="1855" spans="1:45" hidden="1" x14ac:dyDescent="0.25">
      <c r="A1855" s="2">
        <v>108</v>
      </c>
      <c r="B1855" s="2">
        <v>820383041</v>
      </c>
      <c r="C1855" s="2">
        <f>VLOOKUP($A1855,[1]products_2021_10_19_12_46_45!$A$3:$S$481,3,FALSE)</f>
        <v>8203830</v>
      </c>
      <c r="D1855" s="2" t="str">
        <f>VLOOKUP($A1855,[1]products_2021_10_19_12_46_45!$A$3:$S$481,4,FALSE)</f>
        <v>Zapato de Vestir con suela de Goma</v>
      </c>
      <c r="E1855" s="3">
        <v>41</v>
      </c>
      <c r="F1855" s="4"/>
      <c r="G1855" s="2" t="str">
        <f>VLOOKUP($A1855,[1]products_2021_10_19_12_46_45!$A$3:$S$481,16,FALSE)</f>
        <v>&lt;ul&gt;_x000D_
&lt;li&gt;Zapato de vestir con suela de goma antideslizante.&lt;/li&gt;_x000D_
&lt;li&gt;Interior forrado.&lt;/li&gt;_x000D_
&lt;li&gt;Ideal para el uniforme de salida.&lt;/li&gt;_x000D_
&lt;/ul&gt;</v>
      </c>
      <c r="H1855" s="2" t="str">
        <f>IFERROR(VLOOKUP($A1855,[1]products_2021_10_19_12_46_45!$A$3:$S$481,17,FALSE),"")</f>
        <v/>
      </c>
      <c r="I1855" s="2" t="str">
        <f>VLOOKUP($A1855,[1]products_2021_10_19_12_46_45!$A$3:$S$481,5,FALSE)</f>
        <v>Calzado</v>
      </c>
      <c r="J1855" s="2" t="str">
        <f>IFERROR(VLOOKUP($A1855,[1]products_2021_10_19_12_46_45!$A$3:$S$481,6,FALSE),"")</f>
        <v>Zapatos</v>
      </c>
      <c r="K1855" s="2" t="str">
        <f>IFERROR(VLOOKUP($A1855,[1]products_2021_10_19_12_46_45!$A$3:$S$481,7,FALSE),"")</f>
        <v/>
      </c>
      <c r="L1855" s="2" t="str">
        <f>IFERROR(VLOOKUP($A1855,[1]products_2021_10_19_12_46_45!$A$3:$S$481,8,FALSE),"")</f>
        <v/>
      </c>
      <c r="M1855" s="2" t="str">
        <f>IFERROR(VLOOKUP($A1855,[1]products_2021_10_19_12_46_45!$A$3:$S$481,9,FALSE),"")</f>
        <v>Calzado, Salida, Uniforme de Salida</v>
      </c>
      <c r="N1855" s="2">
        <f>IFERROR(VLOOKUP(C1855,[2]articulo!$A$1:$D$9000,4,FALSE),"")</f>
        <v>8500</v>
      </c>
      <c r="O1855" s="2" t="str">
        <f>VLOOKUP($A1855,[1]products_2021_10_19_12_46_45!$A$3:$S$481,18,FALSE)</f>
        <v>https://rerda.com/577/zapato-de-vestir-con-suela-de-goma.jpg,https://rerda.com/578/zapato-de-vestir-con-suela-de-goma.jpg,https://rerda.com/581/zapato-de-vestir-con-suela-de-goma.jpg,https://rerda.com/579/zapato-de-vestir-con-suela-de-goma.jpg,https://rerda.com/580/zapato-de-vestir-con-suela-de-goma.jpg</v>
      </c>
      <c r="P1855" s="2">
        <f>IFERROR(VLOOKUP(B1855,[3]stock!$A$1:$B$9000,2,FALSE),"0")</f>
        <v>8</v>
      </c>
      <c r="Q1855" s="2">
        <f>VLOOKUP($A1855,[1]products_2021_10_19_12_46_45!$A$3:$S$481,11,FALSE)</f>
        <v>5</v>
      </c>
      <c r="R1855" s="2">
        <f>VLOOKUP($A1855,[1]products_2021_10_19_12_46_45!$A$3:$S$481,12,FALSE)</f>
        <v>5</v>
      </c>
      <c r="S1855" s="2">
        <f>VLOOKUP($A1855,[1]products_2021_10_19_12_46_45!$A$3:$S$481,13,FALSE)</f>
        <v>5</v>
      </c>
      <c r="T1855" s="2">
        <f>VLOOKUP($A1855,[1]products_2021_10_19_12_46_45!$A$3:$S$481,14,FALSE)</f>
        <v>0.03</v>
      </c>
      <c r="U1855" s="2"/>
      <c r="V1855" s="2"/>
      <c r="W1855" s="2"/>
      <c r="X1855" s="2"/>
      <c r="Y1855" s="2"/>
      <c r="Z1855" s="2"/>
      <c r="AA1855" s="2"/>
      <c r="AB1855" s="2"/>
      <c r="AC1855" s="2"/>
      <c r="AD1855" s="2"/>
      <c r="AE1855" s="2"/>
      <c r="AF1855" s="2"/>
      <c r="AG1855" s="2"/>
      <c r="AH1855" s="2"/>
      <c r="AI1855" s="2"/>
      <c r="AJ1855" s="2"/>
      <c r="AK1855" s="2"/>
      <c r="AL1855" s="2"/>
      <c r="AM1855" s="2"/>
      <c r="AN1855" s="2"/>
      <c r="AO1855" s="2"/>
      <c r="AP1855" s="2"/>
      <c r="AQ1855" s="2"/>
      <c r="AR1855" s="2"/>
      <c r="AS1855" s="2"/>
    </row>
    <row r="1856" spans="1:45" hidden="1" x14ac:dyDescent="0.25">
      <c r="A1856" s="2">
        <v>108</v>
      </c>
      <c r="B1856" s="2">
        <v>820383042</v>
      </c>
      <c r="C1856" s="2">
        <f>VLOOKUP($A1856,[1]products_2021_10_19_12_46_45!$A$3:$S$481,3,FALSE)</f>
        <v>8203830</v>
      </c>
      <c r="D1856" s="2" t="str">
        <f>VLOOKUP($A1856,[1]products_2021_10_19_12_46_45!$A$3:$S$481,4,FALSE)</f>
        <v>Zapato de Vestir con suela de Goma</v>
      </c>
      <c r="E1856" s="3">
        <v>42</v>
      </c>
      <c r="F1856" s="4"/>
      <c r="G1856" s="2" t="str">
        <f>VLOOKUP($A1856,[1]products_2021_10_19_12_46_45!$A$3:$S$481,16,FALSE)</f>
        <v>&lt;ul&gt;_x000D_
&lt;li&gt;Zapato de vestir con suela de goma antideslizante.&lt;/li&gt;_x000D_
&lt;li&gt;Interior forrado.&lt;/li&gt;_x000D_
&lt;li&gt;Ideal para el uniforme de salida.&lt;/li&gt;_x000D_
&lt;/ul&gt;</v>
      </c>
      <c r="H1856" s="2" t="str">
        <f>IFERROR(VLOOKUP($A1856,[1]products_2021_10_19_12_46_45!$A$3:$S$481,17,FALSE),"")</f>
        <v/>
      </c>
      <c r="I1856" s="2" t="str">
        <f>VLOOKUP($A1856,[1]products_2021_10_19_12_46_45!$A$3:$S$481,5,FALSE)</f>
        <v>Calzado</v>
      </c>
      <c r="J1856" s="2" t="str">
        <f>IFERROR(VLOOKUP($A1856,[1]products_2021_10_19_12_46_45!$A$3:$S$481,6,FALSE),"")</f>
        <v>Zapatos</v>
      </c>
      <c r="K1856" s="2" t="str">
        <f>IFERROR(VLOOKUP($A1856,[1]products_2021_10_19_12_46_45!$A$3:$S$481,7,FALSE),"")</f>
        <v/>
      </c>
      <c r="L1856" s="2" t="str">
        <f>IFERROR(VLOOKUP($A1856,[1]products_2021_10_19_12_46_45!$A$3:$S$481,8,FALSE),"")</f>
        <v/>
      </c>
      <c r="M1856" s="2" t="str">
        <f>IFERROR(VLOOKUP($A1856,[1]products_2021_10_19_12_46_45!$A$3:$S$481,9,FALSE),"")</f>
        <v>Calzado, Salida, Uniforme de Salida</v>
      </c>
      <c r="N1856" s="2">
        <f>IFERROR(VLOOKUP(C1856,[2]articulo!$A$1:$D$9000,4,FALSE),"")</f>
        <v>8500</v>
      </c>
      <c r="O1856" s="2" t="str">
        <f>VLOOKUP($A1856,[1]products_2021_10_19_12_46_45!$A$3:$S$481,18,FALSE)</f>
        <v>https://rerda.com/577/zapato-de-vestir-con-suela-de-goma.jpg,https://rerda.com/578/zapato-de-vestir-con-suela-de-goma.jpg,https://rerda.com/581/zapato-de-vestir-con-suela-de-goma.jpg,https://rerda.com/579/zapato-de-vestir-con-suela-de-goma.jpg,https://rerda.com/580/zapato-de-vestir-con-suela-de-goma.jpg</v>
      </c>
      <c r="P1856" s="2">
        <f>IFERROR(VLOOKUP(B1856,[3]stock!$A$1:$B$9000,2,FALSE),"0")</f>
        <v>6</v>
      </c>
      <c r="Q1856" s="2">
        <f>VLOOKUP($A1856,[1]products_2021_10_19_12_46_45!$A$3:$S$481,11,FALSE)</f>
        <v>5</v>
      </c>
      <c r="R1856" s="2">
        <f>VLOOKUP($A1856,[1]products_2021_10_19_12_46_45!$A$3:$S$481,12,FALSE)</f>
        <v>5</v>
      </c>
      <c r="S1856" s="2">
        <f>VLOOKUP($A1856,[1]products_2021_10_19_12_46_45!$A$3:$S$481,13,FALSE)</f>
        <v>5</v>
      </c>
      <c r="T1856" s="2">
        <f>VLOOKUP($A1856,[1]products_2021_10_19_12_46_45!$A$3:$S$481,14,FALSE)</f>
        <v>0.03</v>
      </c>
      <c r="U1856" s="2"/>
      <c r="V1856" s="2"/>
      <c r="W1856" s="2"/>
      <c r="X1856" s="2"/>
      <c r="Y1856" s="2"/>
      <c r="Z1856" s="2"/>
      <c r="AA1856" s="2"/>
      <c r="AB1856" s="2"/>
      <c r="AC1856" s="2"/>
      <c r="AD1856" s="2"/>
      <c r="AE1856" s="2"/>
      <c r="AF1856" s="2"/>
      <c r="AG1856" s="2"/>
      <c r="AH1856" s="2"/>
      <c r="AI1856" s="2"/>
      <c r="AJ1856" s="2"/>
      <c r="AK1856" s="2"/>
      <c r="AL1856" s="2"/>
      <c r="AM1856" s="2"/>
      <c r="AN1856" s="2"/>
      <c r="AO1856" s="2"/>
      <c r="AP1856" s="2"/>
      <c r="AQ1856" s="2"/>
      <c r="AR1856" s="2"/>
      <c r="AS1856" s="2"/>
    </row>
    <row r="1857" spans="1:45" hidden="1" x14ac:dyDescent="0.25">
      <c r="A1857" s="2">
        <v>108</v>
      </c>
      <c r="B1857" s="2">
        <v>820383043</v>
      </c>
      <c r="C1857" s="2">
        <f>VLOOKUP($A1857,[1]products_2021_10_19_12_46_45!$A$3:$S$481,3,FALSE)</f>
        <v>8203830</v>
      </c>
      <c r="D1857" s="2" t="str">
        <f>VLOOKUP($A1857,[1]products_2021_10_19_12_46_45!$A$3:$S$481,4,FALSE)</f>
        <v>Zapato de Vestir con suela de Goma</v>
      </c>
      <c r="E1857" s="3">
        <v>43</v>
      </c>
      <c r="F1857" s="4"/>
      <c r="G1857" s="2" t="str">
        <f>VLOOKUP($A1857,[1]products_2021_10_19_12_46_45!$A$3:$S$481,16,FALSE)</f>
        <v>&lt;ul&gt;_x000D_
&lt;li&gt;Zapato de vestir con suela de goma antideslizante.&lt;/li&gt;_x000D_
&lt;li&gt;Interior forrado.&lt;/li&gt;_x000D_
&lt;li&gt;Ideal para el uniforme de salida.&lt;/li&gt;_x000D_
&lt;/ul&gt;</v>
      </c>
      <c r="H1857" s="2" t="str">
        <f>IFERROR(VLOOKUP($A1857,[1]products_2021_10_19_12_46_45!$A$3:$S$481,17,FALSE),"")</f>
        <v/>
      </c>
      <c r="I1857" s="2" t="str">
        <f>VLOOKUP($A1857,[1]products_2021_10_19_12_46_45!$A$3:$S$481,5,FALSE)</f>
        <v>Calzado</v>
      </c>
      <c r="J1857" s="2" t="str">
        <f>IFERROR(VLOOKUP($A1857,[1]products_2021_10_19_12_46_45!$A$3:$S$481,6,FALSE),"")</f>
        <v>Zapatos</v>
      </c>
      <c r="K1857" s="2" t="str">
        <f>IFERROR(VLOOKUP($A1857,[1]products_2021_10_19_12_46_45!$A$3:$S$481,7,FALSE),"")</f>
        <v/>
      </c>
      <c r="L1857" s="2" t="str">
        <f>IFERROR(VLOOKUP($A1857,[1]products_2021_10_19_12_46_45!$A$3:$S$481,8,FALSE),"")</f>
        <v/>
      </c>
      <c r="M1857" s="2" t="str">
        <f>IFERROR(VLOOKUP($A1857,[1]products_2021_10_19_12_46_45!$A$3:$S$481,9,FALSE),"")</f>
        <v>Calzado, Salida, Uniforme de Salida</v>
      </c>
      <c r="N1857" s="2">
        <f>IFERROR(VLOOKUP(C1857,[2]articulo!$A$1:$D$9000,4,FALSE),"")</f>
        <v>8500</v>
      </c>
      <c r="O1857" s="2" t="str">
        <f>VLOOKUP($A1857,[1]products_2021_10_19_12_46_45!$A$3:$S$481,18,FALSE)</f>
        <v>https://rerda.com/577/zapato-de-vestir-con-suela-de-goma.jpg,https://rerda.com/578/zapato-de-vestir-con-suela-de-goma.jpg,https://rerda.com/581/zapato-de-vestir-con-suela-de-goma.jpg,https://rerda.com/579/zapato-de-vestir-con-suela-de-goma.jpg,https://rerda.com/580/zapato-de-vestir-con-suela-de-goma.jpg</v>
      </c>
      <c r="P1857" s="2">
        <f>IFERROR(VLOOKUP(B1857,[3]stock!$A$1:$B$9000,2,FALSE),"0")</f>
        <v>11</v>
      </c>
      <c r="Q1857" s="2">
        <f>VLOOKUP($A1857,[1]products_2021_10_19_12_46_45!$A$3:$S$481,11,FALSE)</f>
        <v>5</v>
      </c>
      <c r="R1857" s="2">
        <f>VLOOKUP($A1857,[1]products_2021_10_19_12_46_45!$A$3:$S$481,12,FALSE)</f>
        <v>5</v>
      </c>
      <c r="S1857" s="2">
        <f>VLOOKUP($A1857,[1]products_2021_10_19_12_46_45!$A$3:$S$481,13,FALSE)</f>
        <v>5</v>
      </c>
      <c r="T1857" s="2">
        <f>VLOOKUP($A1857,[1]products_2021_10_19_12_46_45!$A$3:$S$481,14,FALSE)</f>
        <v>0.03</v>
      </c>
      <c r="U1857" s="2"/>
      <c r="V1857" s="2"/>
      <c r="W1857" s="2"/>
      <c r="X1857" s="2"/>
      <c r="Y1857" s="2"/>
      <c r="Z1857" s="2"/>
      <c r="AA1857" s="2"/>
      <c r="AB1857" s="2"/>
      <c r="AC1857" s="2"/>
      <c r="AD1857" s="2"/>
      <c r="AE1857" s="2"/>
      <c r="AF1857" s="2"/>
      <c r="AG1857" s="2"/>
      <c r="AH1857" s="2"/>
      <c r="AI1857" s="2"/>
      <c r="AJ1857" s="2"/>
      <c r="AK1857" s="2"/>
      <c r="AL1857" s="2"/>
      <c r="AM1857" s="2"/>
      <c r="AN1857" s="2"/>
      <c r="AO1857" s="2"/>
      <c r="AP1857" s="2"/>
      <c r="AQ1857" s="2"/>
      <c r="AR1857" s="2"/>
      <c r="AS1857" s="2"/>
    </row>
    <row r="1858" spans="1:45" hidden="1" x14ac:dyDescent="0.25">
      <c r="A1858" s="2">
        <v>108</v>
      </c>
      <c r="B1858" s="2">
        <v>820383044</v>
      </c>
      <c r="C1858" s="2">
        <f>VLOOKUP($A1858,[1]products_2021_10_19_12_46_45!$A$3:$S$481,3,FALSE)</f>
        <v>8203830</v>
      </c>
      <c r="D1858" s="2" t="str">
        <f>VLOOKUP($A1858,[1]products_2021_10_19_12_46_45!$A$3:$S$481,4,FALSE)</f>
        <v>Zapato de Vestir con suela de Goma</v>
      </c>
      <c r="E1858" s="3">
        <v>44</v>
      </c>
      <c r="F1858" s="4"/>
      <c r="G1858" s="2" t="str">
        <f>VLOOKUP($A1858,[1]products_2021_10_19_12_46_45!$A$3:$S$481,16,FALSE)</f>
        <v>&lt;ul&gt;_x000D_
&lt;li&gt;Zapato de vestir con suela de goma antideslizante.&lt;/li&gt;_x000D_
&lt;li&gt;Interior forrado.&lt;/li&gt;_x000D_
&lt;li&gt;Ideal para el uniforme de salida.&lt;/li&gt;_x000D_
&lt;/ul&gt;</v>
      </c>
      <c r="H1858" s="2" t="str">
        <f>IFERROR(VLOOKUP($A1858,[1]products_2021_10_19_12_46_45!$A$3:$S$481,17,FALSE),"")</f>
        <v/>
      </c>
      <c r="I1858" s="2" t="str">
        <f>VLOOKUP($A1858,[1]products_2021_10_19_12_46_45!$A$3:$S$481,5,FALSE)</f>
        <v>Calzado</v>
      </c>
      <c r="J1858" s="2" t="str">
        <f>IFERROR(VLOOKUP($A1858,[1]products_2021_10_19_12_46_45!$A$3:$S$481,6,FALSE),"")</f>
        <v>Zapatos</v>
      </c>
      <c r="K1858" s="2" t="str">
        <f>IFERROR(VLOOKUP($A1858,[1]products_2021_10_19_12_46_45!$A$3:$S$481,7,FALSE),"")</f>
        <v/>
      </c>
      <c r="L1858" s="2" t="str">
        <f>IFERROR(VLOOKUP($A1858,[1]products_2021_10_19_12_46_45!$A$3:$S$481,8,FALSE),"")</f>
        <v/>
      </c>
      <c r="M1858" s="2" t="str">
        <f>IFERROR(VLOOKUP($A1858,[1]products_2021_10_19_12_46_45!$A$3:$S$481,9,FALSE),"")</f>
        <v>Calzado, Salida, Uniforme de Salida</v>
      </c>
      <c r="N1858" s="2">
        <f>IFERROR(VLOOKUP(C1858,[2]articulo!$A$1:$D$9000,4,FALSE),"")</f>
        <v>8500</v>
      </c>
      <c r="O1858" s="2" t="str">
        <f>VLOOKUP($A1858,[1]products_2021_10_19_12_46_45!$A$3:$S$481,18,FALSE)</f>
        <v>https://rerda.com/577/zapato-de-vestir-con-suela-de-goma.jpg,https://rerda.com/578/zapato-de-vestir-con-suela-de-goma.jpg,https://rerda.com/581/zapato-de-vestir-con-suela-de-goma.jpg,https://rerda.com/579/zapato-de-vestir-con-suela-de-goma.jpg,https://rerda.com/580/zapato-de-vestir-con-suela-de-goma.jpg</v>
      </c>
      <c r="P1858" s="2">
        <f>IFERROR(VLOOKUP(B1858,[3]stock!$A$1:$B$9000,2,FALSE),"0")</f>
        <v>7</v>
      </c>
      <c r="Q1858" s="2">
        <f>VLOOKUP($A1858,[1]products_2021_10_19_12_46_45!$A$3:$S$481,11,FALSE)</f>
        <v>5</v>
      </c>
      <c r="R1858" s="2">
        <f>VLOOKUP($A1858,[1]products_2021_10_19_12_46_45!$A$3:$S$481,12,FALSE)</f>
        <v>5</v>
      </c>
      <c r="S1858" s="2">
        <f>VLOOKUP($A1858,[1]products_2021_10_19_12_46_45!$A$3:$S$481,13,FALSE)</f>
        <v>5</v>
      </c>
      <c r="T1858" s="2">
        <f>VLOOKUP($A1858,[1]products_2021_10_19_12_46_45!$A$3:$S$481,14,FALSE)</f>
        <v>0.03</v>
      </c>
      <c r="U1858" s="2"/>
      <c r="V1858" s="2"/>
      <c r="W1858" s="2"/>
      <c r="X1858" s="2"/>
      <c r="Y1858" s="2"/>
      <c r="Z1858" s="2"/>
      <c r="AA1858" s="2"/>
      <c r="AB1858" s="2"/>
      <c r="AC1858" s="2"/>
      <c r="AD1858" s="2"/>
      <c r="AE1858" s="2"/>
      <c r="AF1858" s="2"/>
      <c r="AG1858" s="2"/>
      <c r="AH1858" s="2"/>
      <c r="AI1858" s="2"/>
      <c r="AJ1858" s="2"/>
      <c r="AK1858" s="2"/>
      <c r="AL1858" s="2"/>
      <c r="AM1858" s="2"/>
      <c r="AN1858" s="2"/>
      <c r="AO1858" s="2"/>
      <c r="AP1858" s="2"/>
      <c r="AQ1858" s="2"/>
      <c r="AR1858" s="2"/>
      <c r="AS1858" s="2"/>
    </row>
    <row r="1859" spans="1:45" hidden="1" x14ac:dyDescent="0.25">
      <c r="A1859" s="2">
        <v>108</v>
      </c>
      <c r="B1859" s="2">
        <v>820383045</v>
      </c>
      <c r="C1859" s="2">
        <f>VLOOKUP($A1859,[1]products_2021_10_19_12_46_45!$A$3:$S$481,3,FALSE)</f>
        <v>8203830</v>
      </c>
      <c r="D1859" s="2" t="str">
        <f>VLOOKUP($A1859,[1]products_2021_10_19_12_46_45!$A$3:$S$481,4,FALSE)</f>
        <v>Zapato de Vestir con suela de Goma</v>
      </c>
      <c r="E1859" s="3">
        <v>45</v>
      </c>
      <c r="F1859" s="4"/>
      <c r="G1859" s="2" t="str">
        <f>VLOOKUP($A1859,[1]products_2021_10_19_12_46_45!$A$3:$S$481,16,FALSE)</f>
        <v>&lt;ul&gt;_x000D_
&lt;li&gt;Zapato de vestir con suela de goma antideslizante.&lt;/li&gt;_x000D_
&lt;li&gt;Interior forrado.&lt;/li&gt;_x000D_
&lt;li&gt;Ideal para el uniforme de salida.&lt;/li&gt;_x000D_
&lt;/ul&gt;</v>
      </c>
      <c r="H1859" s="2" t="str">
        <f>IFERROR(VLOOKUP($A1859,[1]products_2021_10_19_12_46_45!$A$3:$S$481,17,FALSE),"")</f>
        <v/>
      </c>
      <c r="I1859" s="2" t="str">
        <f>VLOOKUP($A1859,[1]products_2021_10_19_12_46_45!$A$3:$S$481,5,FALSE)</f>
        <v>Calzado</v>
      </c>
      <c r="J1859" s="2" t="str">
        <f>IFERROR(VLOOKUP($A1859,[1]products_2021_10_19_12_46_45!$A$3:$S$481,6,FALSE),"")</f>
        <v>Zapatos</v>
      </c>
      <c r="K1859" s="2" t="str">
        <f>IFERROR(VLOOKUP($A1859,[1]products_2021_10_19_12_46_45!$A$3:$S$481,7,FALSE),"")</f>
        <v/>
      </c>
      <c r="L1859" s="2" t="str">
        <f>IFERROR(VLOOKUP($A1859,[1]products_2021_10_19_12_46_45!$A$3:$S$481,8,FALSE),"")</f>
        <v/>
      </c>
      <c r="M1859" s="2" t="str">
        <f>IFERROR(VLOOKUP($A1859,[1]products_2021_10_19_12_46_45!$A$3:$S$481,9,FALSE),"")</f>
        <v>Calzado, Salida, Uniforme de Salida</v>
      </c>
      <c r="N1859" s="2">
        <f>IFERROR(VLOOKUP(C1859,[2]articulo!$A$1:$D$9000,4,FALSE),"")</f>
        <v>8500</v>
      </c>
      <c r="O1859" s="2" t="str">
        <f>VLOOKUP($A1859,[1]products_2021_10_19_12_46_45!$A$3:$S$481,18,FALSE)</f>
        <v>https://rerda.com/577/zapato-de-vestir-con-suela-de-goma.jpg,https://rerda.com/578/zapato-de-vestir-con-suela-de-goma.jpg,https://rerda.com/581/zapato-de-vestir-con-suela-de-goma.jpg,https://rerda.com/579/zapato-de-vestir-con-suela-de-goma.jpg,https://rerda.com/580/zapato-de-vestir-con-suela-de-goma.jpg</v>
      </c>
      <c r="P1859" s="2">
        <f>IFERROR(VLOOKUP(B1859,[3]stock!$A$1:$B$9000,2,FALSE),"0")</f>
        <v>7</v>
      </c>
      <c r="Q1859" s="2">
        <f>VLOOKUP($A1859,[1]products_2021_10_19_12_46_45!$A$3:$S$481,11,FALSE)</f>
        <v>5</v>
      </c>
      <c r="R1859" s="2">
        <f>VLOOKUP($A1859,[1]products_2021_10_19_12_46_45!$A$3:$S$481,12,FALSE)</f>
        <v>5</v>
      </c>
      <c r="S1859" s="2">
        <f>VLOOKUP($A1859,[1]products_2021_10_19_12_46_45!$A$3:$S$481,13,FALSE)</f>
        <v>5</v>
      </c>
      <c r="T1859" s="2">
        <f>VLOOKUP($A1859,[1]products_2021_10_19_12_46_45!$A$3:$S$481,14,FALSE)</f>
        <v>0.03</v>
      </c>
      <c r="U1859" s="2"/>
      <c r="V1859" s="2"/>
      <c r="W1859" s="2"/>
      <c r="X1859" s="2"/>
      <c r="Y1859" s="2"/>
      <c r="Z1859" s="2"/>
      <c r="AA1859" s="2"/>
      <c r="AB1859" s="2"/>
      <c r="AC1859" s="2"/>
      <c r="AD1859" s="2"/>
      <c r="AE1859" s="2"/>
      <c r="AF1859" s="2"/>
      <c r="AG1859" s="2"/>
      <c r="AH1859" s="2"/>
      <c r="AI1859" s="2"/>
      <c r="AJ1859" s="2"/>
      <c r="AK1859" s="2"/>
      <c r="AL1859" s="2"/>
      <c r="AM1859" s="2"/>
      <c r="AN1859" s="2"/>
      <c r="AO1859" s="2"/>
      <c r="AP1859" s="2"/>
      <c r="AQ1859" s="2"/>
      <c r="AR1859" s="2"/>
      <c r="AS1859" s="2"/>
    </row>
    <row r="1860" spans="1:45" hidden="1" x14ac:dyDescent="0.25">
      <c r="A1860" s="2">
        <v>108</v>
      </c>
      <c r="B1860" s="2">
        <v>820383046</v>
      </c>
      <c r="C1860" s="2">
        <f>VLOOKUP($A1860,[1]products_2021_10_19_12_46_45!$A$3:$S$481,3,FALSE)</f>
        <v>8203830</v>
      </c>
      <c r="D1860" s="2" t="str">
        <f>VLOOKUP($A1860,[1]products_2021_10_19_12_46_45!$A$3:$S$481,4,FALSE)</f>
        <v>Zapato de Vestir con suela de Goma</v>
      </c>
      <c r="E1860" s="3">
        <v>46</v>
      </c>
      <c r="F1860" s="4"/>
      <c r="G1860" s="2" t="str">
        <f>VLOOKUP($A1860,[1]products_2021_10_19_12_46_45!$A$3:$S$481,16,FALSE)</f>
        <v>&lt;ul&gt;_x000D_
&lt;li&gt;Zapato de vestir con suela de goma antideslizante.&lt;/li&gt;_x000D_
&lt;li&gt;Interior forrado.&lt;/li&gt;_x000D_
&lt;li&gt;Ideal para el uniforme de salida.&lt;/li&gt;_x000D_
&lt;/ul&gt;</v>
      </c>
      <c r="H1860" s="2" t="str">
        <f>IFERROR(VLOOKUP($A1860,[1]products_2021_10_19_12_46_45!$A$3:$S$481,17,FALSE),"")</f>
        <v/>
      </c>
      <c r="I1860" s="2" t="str">
        <f>VLOOKUP($A1860,[1]products_2021_10_19_12_46_45!$A$3:$S$481,5,FALSE)</f>
        <v>Calzado</v>
      </c>
      <c r="J1860" s="2" t="str">
        <f>IFERROR(VLOOKUP($A1860,[1]products_2021_10_19_12_46_45!$A$3:$S$481,6,FALSE),"")</f>
        <v>Zapatos</v>
      </c>
      <c r="K1860" s="2" t="str">
        <f>IFERROR(VLOOKUP($A1860,[1]products_2021_10_19_12_46_45!$A$3:$S$481,7,FALSE),"")</f>
        <v/>
      </c>
      <c r="L1860" s="2" t="str">
        <f>IFERROR(VLOOKUP($A1860,[1]products_2021_10_19_12_46_45!$A$3:$S$481,8,FALSE),"")</f>
        <v/>
      </c>
      <c r="M1860" s="2" t="str">
        <f>IFERROR(VLOOKUP($A1860,[1]products_2021_10_19_12_46_45!$A$3:$S$481,9,FALSE),"")</f>
        <v>Calzado, Salida, Uniforme de Salida</v>
      </c>
      <c r="N1860" s="2">
        <f>IFERROR(VLOOKUP(C1860,[2]articulo!$A$1:$D$9000,4,FALSE),"")</f>
        <v>8500</v>
      </c>
      <c r="O1860" s="2" t="str">
        <f>VLOOKUP($A1860,[1]products_2021_10_19_12_46_45!$A$3:$S$481,18,FALSE)</f>
        <v>https://rerda.com/577/zapato-de-vestir-con-suela-de-goma.jpg,https://rerda.com/578/zapato-de-vestir-con-suela-de-goma.jpg,https://rerda.com/581/zapato-de-vestir-con-suela-de-goma.jpg,https://rerda.com/579/zapato-de-vestir-con-suela-de-goma.jpg,https://rerda.com/580/zapato-de-vestir-con-suela-de-goma.jpg</v>
      </c>
      <c r="P1860" s="2">
        <f>IFERROR(VLOOKUP(B1860,[3]stock!$A$1:$B$9000,2,FALSE),"0")</f>
        <v>3</v>
      </c>
      <c r="Q1860" s="2">
        <f>VLOOKUP($A1860,[1]products_2021_10_19_12_46_45!$A$3:$S$481,11,FALSE)</f>
        <v>5</v>
      </c>
      <c r="R1860" s="2">
        <f>VLOOKUP($A1860,[1]products_2021_10_19_12_46_45!$A$3:$S$481,12,FALSE)</f>
        <v>5</v>
      </c>
      <c r="S1860" s="2">
        <f>VLOOKUP($A1860,[1]products_2021_10_19_12_46_45!$A$3:$S$481,13,FALSE)</f>
        <v>5</v>
      </c>
      <c r="T1860" s="2">
        <f>VLOOKUP($A1860,[1]products_2021_10_19_12_46_45!$A$3:$S$481,14,FALSE)</f>
        <v>0.03</v>
      </c>
      <c r="U1860" s="2"/>
      <c r="V1860" s="2"/>
      <c r="W1860" s="2"/>
      <c r="X1860" s="2"/>
      <c r="Y1860" s="2"/>
      <c r="Z1860" s="2"/>
      <c r="AA1860" s="2"/>
      <c r="AB1860" s="2"/>
      <c r="AC1860" s="2"/>
      <c r="AD1860" s="2"/>
      <c r="AE1860" s="2"/>
      <c r="AF1860" s="2"/>
      <c r="AG1860" s="2"/>
      <c r="AH1860" s="2"/>
      <c r="AI1860" s="2"/>
      <c r="AJ1860" s="2"/>
      <c r="AK1860" s="2"/>
      <c r="AL1860" s="2"/>
      <c r="AM1860" s="2"/>
      <c r="AN1860" s="2"/>
      <c r="AO1860" s="2"/>
      <c r="AP1860" s="2"/>
      <c r="AQ1860" s="2"/>
      <c r="AR1860" s="2"/>
      <c r="AS1860" s="2"/>
    </row>
    <row r="1861" spans="1:45" hidden="1" x14ac:dyDescent="0.25">
      <c r="A1861" s="2">
        <v>538</v>
      </c>
      <c r="B1861" s="2">
        <v>820501040</v>
      </c>
      <c r="C1861" s="2">
        <f>VLOOKUP($A1861,[1]products_2021_10_19_12_46_45!$A$3:$S$481,3,FALSE)</f>
        <v>8205010</v>
      </c>
      <c r="D1861" s="2" t="str">
        <f>VLOOKUP($A1861,[1]products_2021_10_19_12_46_45!$A$3:$S$481,4,FALSE)</f>
        <v>Botín de Seguridad Prusiano Marrón</v>
      </c>
      <c r="E1861" s="3">
        <v>40</v>
      </c>
      <c r="F1861" s="4"/>
      <c r="G1861" s="2" t="str">
        <f>VLOOKUP($A1861,[1]products_2021_10_19_12_46_45!$A$3:$S$481,16,FALSE)</f>
        <v>&lt;p&gt;Botín corto de cuero marrón con suela Febo.&lt;/p&gt;_x000D_
&lt;p&gt;Puntera de acero.&lt;/p&gt;_x000D_
&lt;p&gt;Modelo Prusiano.&lt;/p&gt;</v>
      </c>
      <c r="H1861" s="2" t="str">
        <f>IFERROR(VLOOKUP($A1861,[1]products_2021_10_19_12_46_45!$A$3:$S$481,17,FALSE),"")</f>
        <v/>
      </c>
      <c r="I1861" s="2" t="str">
        <f>VLOOKUP($A1861,[1]products_2021_10_19_12_46_45!$A$3:$S$481,5,FALSE)</f>
        <v>Calzado</v>
      </c>
      <c r="J1861" s="2" t="str">
        <f>IFERROR(VLOOKUP($A1861,[1]products_2021_10_19_12_46_45!$A$3:$S$481,6,FALSE),"")</f>
        <v>Botines de Seguridad</v>
      </c>
      <c r="K1861" s="2" t="str">
        <f>IFERROR(VLOOKUP($A1861,[1]products_2021_10_19_12_46_45!$A$3:$S$481,7,FALSE),"")</f>
        <v/>
      </c>
      <c r="L1861" s="2" t="str">
        <f>IFERROR(VLOOKUP($A1861,[1]products_2021_10_19_12_46_45!$A$3:$S$481,8,FALSE),"")</f>
        <v/>
      </c>
      <c r="M1861" s="2" t="str">
        <f>IFERROR(VLOOKUP($A1861,[1]products_2021_10_19_12_46_45!$A$3:$S$481,9,FALSE),"")</f>
        <v>Cuero, Botín, Prusiano, Marrón</v>
      </c>
      <c r="N1861" s="2">
        <f>IFERROR(VLOOKUP(C1861,[2]articulo!$A$1:$D$9000,4,FALSE),"")</f>
        <v>3567.56</v>
      </c>
      <c r="O1861" s="2" t="str">
        <f>VLOOKUP($A1861,[1]products_2021_10_19_12_46_45!$A$3:$S$481,18,FALSE)</f>
        <v>https://rerda.com/2360/botin-de-seguridad-prusiano-marron.jpg,https://rerda.com/2361/botin-de-seguridad-prusiano-marron.jpg,https://rerda.com/2362/botin-de-seguridad-prusiano-marron.jpg,https://rerda.com/4977/botin-de-seguridad-prusiano-marron.jpg</v>
      </c>
      <c r="P1861" s="2">
        <f>IFERROR(VLOOKUP(B1861,[3]stock!$A$1:$B$9000,2,FALSE),"0")</f>
        <v>5</v>
      </c>
      <c r="Q1861" s="2">
        <f>VLOOKUP($A1861,[1]products_2021_10_19_12_46_45!$A$3:$S$481,11,FALSE)</f>
        <v>5</v>
      </c>
      <c r="R1861" s="2">
        <f>VLOOKUP($A1861,[1]products_2021_10_19_12_46_45!$A$3:$S$481,12,FALSE)</f>
        <v>5</v>
      </c>
      <c r="S1861" s="2">
        <f>VLOOKUP($A1861,[1]products_2021_10_19_12_46_45!$A$3:$S$481,13,FALSE)</f>
        <v>5</v>
      </c>
      <c r="T1861" s="2">
        <f>VLOOKUP($A1861,[1]products_2021_10_19_12_46_45!$A$3:$S$481,14,FALSE)</f>
        <v>0.03</v>
      </c>
      <c r="U1861" s="2"/>
      <c r="V1861" s="2"/>
      <c r="W1861" s="2"/>
      <c r="X1861" s="2"/>
      <c r="Y1861" s="2"/>
      <c r="Z1861" s="2"/>
      <c r="AA1861" s="2"/>
      <c r="AB1861" s="2"/>
      <c r="AC1861" s="2"/>
      <c r="AD1861" s="2"/>
      <c r="AE1861" s="2"/>
      <c r="AF1861" s="2"/>
      <c r="AG1861" s="2"/>
      <c r="AH1861" s="2"/>
      <c r="AI1861" s="2"/>
      <c r="AJ1861" s="2"/>
      <c r="AK1861" s="2"/>
      <c r="AL1861" s="2"/>
      <c r="AM1861" s="2"/>
      <c r="AN1861" s="2"/>
      <c r="AO1861" s="2"/>
      <c r="AP1861" s="2"/>
      <c r="AQ1861" s="2"/>
      <c r="AR1861" s="2"/>
      <c r="AS1861" s="2"/>
    </row>
    <row r="1862" spans="1:45" hidden="1" x14ac:dyDescent="0.25">
      <c r="A1862" s="2">
        <v>538</v>
      </c>
      <c r="B1862" s="2">
        <v>820501041</v>
      </c>
      <c r="C1862" s="2">
        <f>VLOOKUP($A1862,[1]products_2021_10_19_12_46_45!$A$3:$S$481,3,FALSE)</f>
        <v>8205010</v>
      </c>
      <c r="D1862" s="2" t="str">
        <f>VLOOKUP($A1862,[1]products_2021_10_19_12_46_45!$A$3:$S$481,4,FALSE)</f>
        <v>Botín de Seguridad Prusiano Marrón</v>
      </c>
      <c r="E1862" s="3">
        <v>41</v>
      </c>
      <c r="F1862" s="4"/>
      <c r="G1862" s="2" t="str">
        <f>VLOOKUP($A1862,[1]products_2021_10_19_12_46_45!$A$3:$S$481,16,FALSE)</f>
        <v>&lt;p&gt;Botín corto de cuero marrón con suela Febo.&lt;/p&gt;_x000D_
&lt;p&gt;Puntera de acero.&lt;/p&gt;_x000D_
&lt;p&gt;Modelo Prusiano.&lt;/p&gt;</v>
      </c>
      <c r="H1862" s="2" t="str">
        <f>IFERROR(VLOOKUP($A1862,[1]products_2021_10_19_12_46_45!$A$3:$S$481,17,FALSE),"")</f>
        <v/>
      </c>
      <c r="I1862" s="2" t="str">
        <f>VLOOKUP($A1862,[1]products_2021_10_19_12_46_45!$A$3:$S$481,5,FALSE)</f>
        <v>Calzado</v>
      </c>
      <c r="J1862" s="2" t="str">
        <f>IFERROR(VLOOKUP($A1862,[1]products_2021_10_19_12_46_45!$A$3:$S$481,6,FALSE),"")</f>
        <v>Botines de Seguridad</v>
      </c>
      <c r="K1862" s="2" t="str">
        <f>IFERROR(VLOOKUP($A1862,[1]products_2021_10_19_12_46_45!$A$3:$S$481,7,FALSE),"")</f>
        <v/>
      </c>
      <c r="L1862" s="2" t="str">
        <f>IFERROR(VLOOKUP($A1862,[1]products_2021_10_19_12_46_45!$A$3:$S$481,8,FALSE),"")</f>
        <v/>
      </c>
      <c r="M1862" s="2" t="str">
        <f>IFERROR(VLOOKUP($A1862,[1]products_2021_10_19_12_46_45!$A$3:$S$481,9,FALSE),"")</f>
        <v>Cuero, Botín, Prusiano, Marrón</v>
      </c>
      <c r="N1862" s="2">
        <f>IFERROR(VLOOKUP(C1862,[2]articulo!$A$1:$D$9000,4,FALSE),"")</f>
        <v>3567.56</v>
      </c>
      <c r="O1862" s="2" t="str">
        <f>VLOOKUP($A1862,[1]products_2021_10_19_12_46_45!$A$3:$S$481,18,FALSE)</f>
        <v>https://rerda.com/2360/botin-de-seguridad-prusiano-marron.jpg,https://rerda.com/2361/botin-de-seguridad-prusiano-marron.jpg,https://rerda.com/2362/botin-de-seguridad-prusiano-marron.jpg,https://rerda.com/4977/botin-de-seguridad-prusiano-marron.jpg</v>
      </c>
      <c r="P1862" s="2">
        <f>IFERROR(VLOOKUP(B1862,[3]stock!$A$1:$B$9000,2,FALSE),"0")</f>
        <v>1</v>
      </c>
      <c r="Q1862" s="2">
        <f>VLOOKUP($A1862,[1]products_2021_10_19_12_46_45!$A$3:$S$481,11,FALSE)</f>
        <v>5</v>
      </c>
      <c r="R1862" s="2">
        <f>VLOOKUP($A1862,[1]products_2021_10_19_12_46_45!$A$3:$S$481,12,FALSE)</f>
        <v>5</v>
      </c>
      <c r="S1862" s="2">
        <f>VLOOKUP($A1862,[1]products_2021_10_19_12_46_45!$A$3:$S$481,13,FALSE)</f>
        <v>5</v>
      </c>
      <c r="T1862" s="2">
        <f>VLOOKUP($A1862,[1]products_2021_10_19_12_46_45!$A$3:$S$481,14,FALSE)</f>
        <v>0.03</v>
      </c>
      <c r="U1862" s="2"/>
      <c r="V1862" s="2"/>
      <c r="W1862" s="2"/>
      <c r="X1862" s="2"/>
      <c r="Y1862" s="2"/>
      <c r="Z1862" s="2"/>
      <c r="AA1862" s="2"/>
      <c r="AB1862" s="2"/>
      <c r="AC1862" s="2"/>
      <c r="AD1862" s="2"/>
      <c r="AE1862" s="2"/>
      <c r="AF1862" s="2"/>
      <c r="AG1862" s="2"/>
      <c r="AH1862" s="2"/>
      <c r="AI1862" s="2"/>
      <c r="AJ1862" s="2"/>
      <c r="AK1862" s="2"/>
      <c r="AL1862" s="2"/>
      <c r="AM1862" s="2"/>
      <c r="AN1862" s="2"/>
      <c r="AO1862" s="2"/>
      <c r="AP1862" s="2"/>
      <c r="AQ1862" s="2"/>
      <c r="AR1862" s="2"/>
      <c r="AS1862" s="2"/>
    </row>
    <row r="1863" spans="1:45" hidden="1" x14ac:dyDescent="0.25">
      <c r="A1863" s="2">
        <v>538</v>
      </c>
      <c r="B1863" s="2">
        <v>820501042</v>
      </c>
      <c r="C1863" s="2">
        <f>VLOOKUP($A1863,[1]products_2021_10_19_12_46_45!$A$3:$S$481,3,FALSE)</f>
        <v>8205010</v>
      </c>
      <c r="D1863" s="2" t="str">
        <f>VLOOKUP($A1863,[1]products_2021_10_19_12_46_45!$A$3:$S$481,4,FALSE)</f>
        <v>Botín de Seguridad Prusiano Marrón</v>
      </c>
      <c r="E1863" s="3">
        <v>42</v>
      </c>
      <c r="F1863" s="4"/>
      <c r="G1863" s="2" t="str">
        <f>VLOOKUP($A1863,[1]products_2021_10_19_12_46_45!$A$3:$S$481,16,FALSE)</f>
        <v>&lt;p&gt;Botín corto de cuero marrón con suela Febo.&lt;/p&gt;_x000D_
&lt;p&gt;Puntera de acero.&lt;/p&gt;_x000D_
&lt;p&gt;Modelo Prusiano.&lt;/p&gt;</v>
      </c>
      <c r="H1863" s="2" t="str">
        <f>IFERROR(VLOOKUP($A1863,[1]products_2021_10_19_12_46_45!$A$3:$S$481,17,FALSE),"")</f>
        <v/>
      </c>
      <c r="I1863" s="2" t="str">
        <f>VLOOKUP($A1863,[1]products_2021_10_19_12_46_45!$A$3:$S$481,5,FALSE)</f>
        <v>Calzado</v>
      </c>
      <c r="J1863" s="2" t="str">
        <f>IFERROR(VLOOKUP($A1863,[1]products_2021_10_19_12_46_45!$A$3:$S$481,6,FALSE),"")</f>
        <v>Botines de Seguridad</v>
      </c>
      <c r="K1863" s="2" t="str">
        <f>IFERROR(VLOOKUP($A1863,[1]products_2021_10_19_12_46_45!$A$3:$S$481,7,FALSE),"")</f>
        <v/>
      </c>
      <c r="L1863" s="2" t="str">
        <f>IFERROR(VLOOKUP($A1863,[1]products_2021_10_19_12_46_45!$A$3:$S$481,8,FALSE),"")</f>
        <v/>
      </c>
      <c r="M1863" s="2" t="str">
        <f>IFERROR(VLOOKUP($A1863,[1]products_2021_10_19_12_46_45!$A$3:$S$481,9,FALSE),"")</f>
        <v>Cuero, Botín, Prusiano, Marrón</v>
      </c>
      <c r="N1863" s="2">
        <f>IFERROR(VLOOKUP(C1863,[2]articulo!$A$1:$D$9000,4,FALSE),"")</f>
        <v>3567.56</v>
      </c>
      <c r="O1863" s="2" t="str">
        <f>VLOOKUP($A1863,[1]products_2021_10_19_12_46_45!$A$3:$S$481,18,FALSE)</f>
        <v>https://rerda.com/2360/botin-de-seguridad-prusiano-marron.jpg,https://rerda.com/2361/botin-de-seguridad-prusiano-marron.jpg,https://rerda.com/2362/botin-de-seguridad-prusiano-marron.jpg,https://rerda.com/4977/botin-de-seguridad-prusiano-marron.jpg</v>
      </c>
      <c r="P1863" s="2">
        <f>IFERROR(VLOOKUP(B1863,[3]stock!$A$1:$B$9000,2,FALSE),"0")</f>
        <v>0</v>
      </c>
      <c r="Q1863" s="2">
        <f>VLOOKUP($A1863,[1]products_2021_10_19_12_46_45!$A$3:$S$481,11,FALSE)</f>
        <v>5</v>
      </c>
      <c r="R1863" s="2">
        <f>VLOOKUP($A1863,[1]products_2021_10_19_12_46_45!$A$3:$S$481,12,FALSE)</f>
        <v>5</v>
      </c>
      <c r="S1863" s="2">
        <f>VLOOKUP($A1863,[1]products_2021_10_19_12_46_45!$A$3:$S$481,13,FALSE)</f>
        <v>5</v>
      </c>
      <c r="T1863" s="2">
        <f>VLOOKUP($A1863,[1]products_2021_10_19_12_46_45!$A$3:$S$481,14,FALSE)</f>
        <v>0.03</v>
      </c>
      <c r="U1863" s="2"/>
      <c r="V1863" s="2"/>
      <c r="W1863" s="2"/>
      <c r="X1863" s="2"/>
      <c r="Y1863" s="2"/>
      <c r="Z1863" s="2"/>
      <c r="AA1863" s="2"/>
      <c r="AB1863" s="2"/>
      <c r="AC1863" s="2"/>
      <c r="AD1863" s="2"/>
      <c r="AE1863" s="2"/>
      <c r="AF1863" s="2"/>
      <c r="AG1863" s="2"/>
      <c r="AH1863" s="2"/>
      <c r="AI1863" s="2"/>
      <c r="AJ1863" s="2"/>
      <c r="AK1863" s="2"/>
      <c r="AL1863" s="2"/>
      <c r="AM1863" s="2"/>
      <c r="AN1863" s="2"/>
      <c r="AO1863" s="2"/>
      <c r="AP1863" s="2"/>
      <c r="AQ1863" s="2"/>
      <c r="AR1863" s="2"/>
      <c r="AS1863" s="2"/>
    </row>
    <row r="1864" spans="1:45" hidden="1" x14ac:dyDescent="0.25">
      <c r="A1864" s="2">
        <v>538</v>
      </c>
      <c r="B1864" s="2">
        <v>820501043</v>
      </c>
      <c r="C1864" s="2">
        <f>VLOOKUP($A1864,[1]products_2021_10_19_12_46_45!$A$3:$S$481,3,FALSE)</f>
        <v>8205010</v>
      </c>
      <c r="D1864" s="2" t="str">
        <f>VLOOKUP($A1864,[1]products_2021_10_19_12_46_45!$A$3:$S$481,4,FALSE)</f>
        <v>Botín de Seguridad Prusiano Marrón</v>
      </c>
      <c r="E1864" s="3">
        <v>43</v>
      </c>
      <c r="F1864" s="4"/>
      <c r="G1864" s="2" t="str">
        <f>VLOOKUP($A1864,[1]products_2021_10_19_12_46_45!$A$3:$S$481,16,FALSE)</f>
        <v>&lt;p&gt;Botín corto de cuero marrón con suela Febo.&lt;/p&gt;_x000D_
&lt;p&gt;Puntera de acero.&lt;/p&gt;_x000D_
&lt;p&gt;Modelo Prusiano.&lt;/p&gt;</v>
      </c>
      <c r="H1864" s="2" t="str">
        <f>IFERROR(VLOOKUP($A1864,[1]products_2021_10_19_12_46_45!$A$3:$S$481,17,FALSE),"")</f>
        <v/>
      </c>
      <c r="I1864" s="2" t="str">
        <f>VLOOKUP($A1864,[1]products_2021_10_19_12_46_45!$A$3:$S$481,5,FALSE)</f>
        <v>Calzado</v>
      </c>
      <c r="J1864" s="2" t="str">
        <f>IFERROR(VLOOKUP($A1864,[1]products_2021_10_19_12_46_45!$A$3:$S$481,6,FALSE),"")</f>
        <v>Botines de Seguridad</v>
      </c>
      <c r="K1864" s="2" t="str">
        <f>IFERROR(VLOOKUP($A1864,[1]products_2021_10_19_12_46_45!$A$3:$S$481,7,FALSE),"")</f>
        <v/>
      </c>
      <c r="L1864" s="2" t="str">
        <f>IFERROR(VLOOKUP($A1864,[1]products_2021_10_19_12_46_45!$A$3:$S$481,8,FALSE),"")</f>
        <v/>
      </c>
      <c r="M1864" s="2" t="str">
        <f>IFERROR(VLOOKUP($A1864,[1]products_2021_10_19_12_46_45!$A$3:$S$481,9,FALSE),"")</f>
        <v>Cuero, Botín, Prusiano, Marrón</v>
      </c>
      <c r="N1864" s="2">
        <f>IFERROR(VLOOKUP(C1864,[2]articulo!$A$1:$D$9000,4,FALSE),"")</f>
        <v>3567.56</v>
      </c>
      <c r="O1864" s="2" t="str">
        <f>VLOOKUP($A1864,[1]products_2021_10_19_12_46_45!$A$3:$S$481,18,FALSE)</f>
        <v>https://rerda.com/2360/botin-de-seguridad-prusiano-marron.jpg,https://rerda.com/2361/botin-de-seguridad-prusiano-marron.jpg,https://rerda.com/2362/botin-de-seguridad-prusiano-marron.jpg,https://rerda.com/4977/botin-de-seguridad-prusiano-marron.jpg</v>
      </c>
      <c r="P1864" s="2">
        <f>IFERROR(VLOOKUP(B1864,[3]stock!$A$1:$B$9000,2,FALSE),"0")</f>
        <v>2</v>
      </c>
      <c r="Q1864" s="2">
        <f>VLOOKUP($A1864,[1]products_2021_10_19_12_46_45!$A$3:$S$481,11,FALSE)</f>
        <v>5</v>
      </c>
      <c r="R1864" s="2">
        <f>VLOOKUP($A1864,[1]products_2021_10_19_12_46_45!$A$3:$S$481,12,FALSE)</f>
        <v>5</v>
      </c>
      <c r="S1864" s="2">
        <f>VLOOKUP($A1864,[1]products_2021_10_19_12_46_45!$A$3:$S$481,13,FALSE)</f>
        <v>5</v>
      </c>
      <c r="T1864" s="2">
        <f>VLOOKUP($A1864,[1]products_2021_10_19_12_46_45!$A$3:$S$481,14,FALSE)</f>
        <v>0.03</v>
      </c>
      <c r="U1864" s="2"/>
      <c r="V1864" s="2"/>
      <c r="W1864" s="2"/>
      <c r="X1864" s="2"/>
      <c r="Y1864" s="2"/>
      <c r="Z1864" s="2"/>
      <c r="AA1864" s="2"/>
      <c r="AB1864" s="2"/>
      <c r="AC1864" s="2"/>
      <c r="AD1864" s="2"/>
      <c r="AE1864" s="2"/>
      <c r="AF1864" s="2"/>
      <c r="AG1864" s="2"/>
      <c r="AH1864" s="2"/>
      <c r="AI1864" s="2"/>
      <c r="AJ1864" s="2"/>
      <c r="AK1864" s="2"/>
      <c r="AL1864" s="2"/>
      <c r="AM1864" s="2"/>
      <c r="AN1864" s="2"/>
      <c r="AO1864" s="2"/>
      <c r="AP1864" s="2"/>
      <c r="AQ1864" s="2"/>
      <c r="AR1864" s="2"/>
      <c r="AS1864" s="2"/>
    </row>
    <row r="1865" spans="1:45" hidden="1" x14ac:dyDescent="0.25">
      <c r="A1865" s="2">
        <v>538</v>
      </c>
      <c r="B1865" s="2">
        <v>820501044</v>
      </c>
      <c r="C1865" s="2">
        <f>VLOOKUP($A1865,[1]products_2021_10_19_12_46_45!$A$3:$S$481,3,FALSE)</f>
        <v>8205010</v>
      </c>
      <c r="D1865" s="2" t="str">
        <f>VLOOKUP($A1865,[1]products_2021_10_19_12_46_45!$A$3:$S$481,4,FALSE)</f>
        <v>Botín de Seguridad Prusiano Marrón</v>
      </c>
      <c r="E1865" s="3">
        <v>44</v>
      </c>
      <c r="F1865" s="4"/>
      <c r="G1865" s="2" t="str">
        <f>VLOOKUP($A1865,[1]products_2021_10_19_12_46_45!$A$3:$S$481,16,FALSE)</f>
        <v>&lt;p&gt;Botín corto de cuero marrón con suela Febo.&lt;/p&gt;_x000D_
&lt;p&gt;Puntera de acero.&lt;/p&gt;_x000D_
&lt;p&gt;Modelo Prusiano.&lt;/p&gt;</v>
      </c>
      <c r="H1865" s="2" t="str">
        <f>IFERROR(VLOOKUP($A1865,[1]products_2021_10_19_12_46_45!$A$3:$S$481,17,FALSE),"")</f>
        <v/>
      </c>
      <c r="I1865" s="2" t="str">
        <f>VLOOKUP($A1865,[1]products_2021_10_19_12_46_45!$A$3:$S$481,5,FALSE)</f>
        <v>Calzado</v>
      </c>
      <c r="J1865" s="2" t="str">
        <f>IFERROR(VLOOKUP($A1865,[1]products_2021_10_19_12_46_45!$A$3:$S$481,6,FALSE),"")</f>
        <v>Botines de Seguridad</v>
      </c>
      <c r="K1865" s="2" t="str">
        <f>IFERROR(VLOOKUP($A1865,[1]products_2021_10_19_12_46_45!$A$3:$S$481,7,FALSE),"")</f>
        <v/>
      </c>
      <c r="L1865" s="2" t="str">
        <f>IFERROR(VLOOKUP($A1865,[1]products_2021_10_19_12_46_45!$A$3:$S$481,8,FALSE),"")</f>
        <v/>
      </c>
      <c r="M1865" s="2" t="str">
        <f>IFERROR(VLOOKUP($A1865,[1]products_2021_10_19_12_46_45!$A$3:$S$481,9,FALSE),"")</f>
        <v>Cuero, Botín, Prusiano, Marrón</v>
      </c>
      <c r="N1865" s="2">
        <f>IFERROR(VLOOKUP(C1865,[2]articulo!$A$1:$D$9000,4,FALSE),"")</f>
        <v>3567.56</v>
      </c>
      <c r="O1865" s="2" t="str">
        <f>VLOOKUP($A1865,[1]products_2021_10_19_12_46_45!$A$3:$S$481,18,FALSE)</f>
        <v>https://rerda.com/2360/botin-de-seguridad-prusiano-marron.jpg,https://rerda.com/2361/botin-de-seguridad-prusiano-marron.jpg,https://rerda.com/2362/botin-de-seguridad-prusiano-marron.jpg,https://rerda.com/4977/botin-de-seguridad-prusiano-marron.jpg</v>
      </c>
      <c r="P1865" s="2">
        <f>IFERROR(VLOOKUP(B1865,[3]stock!$A$1:$B$9000,2,FALSE),"0")</f>
        <v>1</v>
      </c>
      <c r="Q1865" s="2">
        <f>VLOOKUP($A1865,[1]products_2021_10_19_12_46_45!$A$3:$S$481,11,FALSE)</f>
        <v>5</v>
      </c>
      <c r="R1865" s="2">
        <f>VLOOKUP($A1865,[1]products_2021_10_19_12_46_45!$A$3:$S$481,12,FALSE)</f>
        <v>5</v>
      </c>
      <c r="S1865" s="2">
        <f>VLOOKUP($A1865,[1]products_2021_10_19_12_46_45!$A$3:$S$481,13,FALSE)</f>
        <v>5</v>
      </c>
      <c r="T1865" s="2">
        <f>VLOOKUP($A1865,[1]products_2021_10_19_12_46_45!$A$3:$S$481,14,FALSE)</f>
        <v>0.03</v>
      </c>
      <c r="U1865" s="2"/>
      <c r="V1865" s="2"/>
      <c r="W1865" s="2"/>
      <c r="X1865" s="2"/>
      <c r="Y1865" s="2"/>
      <c r="Z1865" s="2"/>
      <c r="AA1865" s="2"/>
      <c r="AB1865" s="2"/>
      <c r="AC1865" s="2"/>
      <c r="AD1865" s="2"/>
      <c r="AE1865" s="2"/>
      <c r="AF1865" s="2"/>
      <c r="AG1865" s="2"/>
      <c r="AH1865" s="2"/>
      <c r="AI1865" s="2"/>
      <c r="AJ1865" s="2"/>
      <c r="AK1865" s="2"/>
      <c r="AL1865" s="2"/>
      <c r="AM1865" s="2"/>
      <c r="AN1865" s="2"/>
      <c r="AO1865" s="2"/>
      <c r="AP1865" s="2"/>
      <c r="AQ1865" s="2"/>
      <c r="AR1865" s="2"/>
      <c r="AS1865" s="2"/>
    </row>
    <row r="1866" spans="1:45" hidden="1" x14ac:dyDescent="0.25">
      <c r="A1866" s="2">
        <v>538</v>
      </c>
      <c r="B1866" s="2">
        <v>820501045</v>
      </c>
      <c r="C1866" s="2">
        <f>VLOOKUP($A1866,[1]products_2021_10_19_12_46_45!$A$3:$S$481,3,FALSE)</f>
        <v>8205010</v>
      </c>
      <c r="D1866" s="2" t="str">
        <f>VLOOKUP($A1866,[1]products_2021_10_19_12_46_45!$A$3:$S$481,4,FALSE)</f>
        <v>Botín de Seguridad Prusiano Marrón</v>
      </c>
      <c r="E1866" s="3">
        <v>45</v>
      </c>
      <c r="F1866" s="4"/>
      <c r="G1866" s="2" t="str">
        <f>VLOOKUP($A1866,[1]products_2021_10_19_12_46_45!$A$3:$S$481,16,FALSE)</f>
        <v>&lt;p&gt;Botín corto de cuero marrón con suela Febo.&lt;/p&gt;_x000D_
&lt;p&gt;Puntera de acero.&lt;/p&gt;_x000D_
&lt;p&gt;Modelo Prusiano.&lt;/p&gt;</v>
      </c>
      <c r="H1866" s="2" t="str">
        <f>IFERROR(VLOOKUP($A1866,[1]products_2021_10_19_12_46_45!$A$3:$S$481,17,FALSE),"")</f>
        <v/>
      </c>
      <c r="I1866" s="2" t="str">
        <f>VLOOKUP($A1866,[1]products_2021_10_19_12_46_45!$A$3:$S$481,5,FALSE)</f>
        <v>Calzado</v>
      </c>
      <c r="J1866" s="2" t="str">
        <f>IFERROR(VLOOKUP($A1866,[1]products_2021_10_19_12_46_45!$A$3:$S$481,6,FALSE),"")</f>
        <v>Botines de Seguridad</v>
      </c>
      <c r="K1866" s="2" t="str">
        <f>IFERROR(VLOOKUP($A1866,[1]products_2021_10_19_12_46_45!$A$3:$S$481,7,FALSE),"")</f>
        <v/>
      </c>
      <c r="L1866" s="2" t="str">
        <f>IFERROR(VLOOKUP($A1866,[1]products_2021_10_19_12_46_45!$A$3:$S$481,8,FALSE),"")</f>
        <v/>
      </c>
      <c r="M1866" s="2" t="str">
        <f>IFERROR(VLOOKUP($A1866,[1]products_2021_10_19_12_46_45!$A$3:$S$481,9,FALSE),"")</f>
        <v>Cuero, Botín, Prusiano, Marrón</v>
      </c>
      <c r="N1866" s="2">
        <f>IFERROR(VLOOKUP(C1866,[2]articulo!$A$1:$D$9000,4,FALSE),"")</f>
        <v>3567.56</v>
      </c>
      <c r="O1866" s="2" t="str">
        <f>VLOOKUP($A1866,[1]products_2021_10_19_12_46_45!$A$3:$S$481,18,FALSE)</f>
        <v>https://rerda.com/2360/botin-de-seguridad-prusiano-marron.jpg,https://rerda.com/2361/botin-de-seguridad-prusiano-marron.jpg,https://rerda.com/2362/botin-de-seguridad-prusiano-marron.jpg,https://rerda.com/4977/botin-de-seguridad-prusiano-marron.jpg</v>
      </c>
      <c r="P1866" s="2">
        <f>IFERROR(VLOOKUP(B1866,[3]stock!$A$1:$B$9000,2,FALSE),"0")</f>
        <v>0</v>
      </c>
      <c r="Q1866" s="2">
        <f>VLOOKUP($A1866,[1]products_2021_10_19_12_46_45!$A$3:$S$481,11,FALSE)</f>
        <v>5</v>
      </c>
      <c r="R1866" s="2">
        <f>VLOOKUP($A1866,[1]products_2021_10_19_12_46_45!$A$3:$S$481,12,FALSE)</f>
        <v>5</v>
      </c>
      <c r="S1866" s="2">
        <f>VLOOKUP($A1866,[1]products_2021_10_19_12_46_45!$A$3:$S$481,13,FALSE)</f>
        <v>5</v>
      </c>
      <c r="T1866" s="2">
        <f>VLOOKUP($A1866,[1]products_2021_10_19_12_46_45!$A$3:$S$481,14,FALSE)</f>
        <v>0.03</v>
      </c>
      <c r="U1866" s="2"/>
      <c r="V1866" s="2"/>
      <c r="W1866" s="2"/>
      <c r="X1866" s="2"/>
      <c r="Y1866" s="2"/>
      <c r="Z1866" s="2"/>
      <c r="AA1866" s="2"/>
      <c r="AB1866" s="2"/>
      <c r="AC1866" s="2"/>
      <c r="AD1866" s="2"/>
      <c r="AE1866" s="2"/>
      <c r="AF1866" s="2"/>
      <c r="AG1866" s="2"/>
      <c r="AH1866" s="2"/>
      <c r="AI1866" s="2"/>
      <c r="AJ1866" s="2"/>
      <c r="AK1866" s="2"/>
      <c r="AL1866" s="2"/>
      <c r="AM1866" s="2"/>
      <c r="AN1866" s="2"/>
      <c r="AO1866" s="2"/>
      <c r="AP1866" s="2"/>
      <c r="AQ1866" s="2"/>
      <c r="AR1866" s="2"/>
      <c r="AS1866" s="2"/>
    </row>
    <row r="1867" spans="1:45" hidden="1" x14ac:dyDescent="0.25">
      <c r="A1867" s="2">
        <v>538</v>
      </c>
      <c r="B1867" s="2">
        <v>820501046</v>
      </c>
      <c r="C1867" s="2">
        <f>VLOOKUP($A1867,[1]products_2021_10_19_12_46_45!$A$3:$S$481,3,FALSE)</f>
        <v>8205010</v>
      </c>
      <c r="D1867" s="2" t="str">
        <f>VLOOKUP($A1867,[1]products_2021_10_19_12_46_45!$A$3:$S$481,4,FALSE)</f>
        <v>Botín de Seguridad Prusiano Marrón</v>
      </c>
      <c r="E1867" s="3">
        <v>46</v>
      </c>
      <c r="F1867" s="4"/>
      <c r="G1867" s="2" t="str">
        <f>VLOOKUP($A1867,[1]products_2021_10_19_12_46_45!$A$3:$S$481,16,FALSE)</f>
        <v>&lt;p&gt;Botín corto de cuero marrón con suela Febo.&lt;/p&gt;_x000D_
&lt;p&gt;Puntera de acero.&lt;/p&gt;_x000D_
&lt;p&gt;Modelo Prusiano.&lt;/p&gt;</v>
      </c>
      <c r="H1867" s="2" t="str">
        <f>IFERROR(VLOOKUP($A1867,[1]products_2021_10_19_12_46_45!$A$3:$S$481,17,FALSE),"")</f>
        <v/>
      </c>
      <c r="I1867" s="2" t="str">
        <f>VLOOKUP($A1867,[1]products_2021_10_19_12_46_45!$A$3:$S$481,5,FALSE)</f>
        <v>Calzado</v>
      </c>
      <c r="J1867" s="2" t="str">
        <f>IFERROR(VLOOKUP($A1867,[1]products_2021_10_19_12_46_45!$A$3:$S$481,6,FALSE),"")</f>
        <v>Botines de Seguridad</v>
      </c>
      <c r="K1867" s="2" t="str">
        <f>IFERROR(VLOOKUP($A1867,[1]products_2021_10_19_12_46_45!$A$3:$S$481,7,FALSE),"")</f>
        <v/>
      </c>
      <c r="L1867" s="2" t="str">
        <f>IFERROR(VLOOKUP($A1867,[1]products_2021_10_19_12_46_45!$A$3:$S$481,8,FALSE),"")</f>
        <v/>
      </c>
      <c r="M1867" s="2" t="str">
        <f>IFERROR(VLOOKUP($A1867,[1]products_2021_10_19_12_46_45!$A$3:$S$481,9,FALSE),"")</f>
        <v>Cuero, Botín, Prusiano, Marrón</v>
      </c>
      <c r="N1867" s="2">
        <f>IFERROR(VLOOKUP(C1867,[2]articulo!$A$1:$D$9000,4,FALSE),"")</f>
        <v>3567.56</v>
      </c>
      <c r="O1867" s="2" t="str">
        <f>VLOOKUP($A1867,[1]products_2021_10_19_12_46_45!$A$3:$S$481,18,FALSE)</f>
        <v>https://rerda.com/2360/botin-de-seguridad-prusiano-marron.jpg,https://rerda.com/2361/botin-de-seguridad-prusiano-marron.jpg,https://rerda.com/2362/botin-de-seguridad-prusiano-marron.jpg,https://rerda.com/4977/botin-de-seguridad-prusiano-marron.jpg</v>
      </c>
      <c r="P1867" s="2" t="str">
        <f>IFERROR(VLOOKUP(B1867,[3]stock!$A$1:$B$9000,2,FALSE),"0")</f>
        <v>0</v>
      </c>
      <c r="Q1867" s="2">
        <f>VLOOKUP($A1867,[1]products_2021_10_19_12_46_45!$A$3:$S$481,11,FALSE)</f>
        <v>5</v>
      </c>
      <c r="R1867" s="2">
        <f>VLOOKUP($A1867,[1]products_2021_10_19_12_46_45!$A$3:$S$481,12,FALSE)</f>
        <v>5</v>
      </c>
      <c r="S1867" s="2">
        <f>VLOOKUP($A1867,[1]products_2021_10_19_12_46_45!$A$3:$S$481,13,FALSE)</f>
        <v>5</v>
      </c>
      <c r="T1867" s="2">
        <f>VLOOKUP($A1867,[1]products_2021_10_19_12_46_45!$A$3:$S$481,14,FALSE)</f>
        <v>0.03</v>
      </c>
      <c r="U1867" s="2"/>
      <c r="V1867" s="2"/>
      <c r="W1867" s="2"/>
      <c r="X1867" s="2"/>
      <c r="Y1867" s="2"/>
      <c r="Z1867" s="2"/>
      <c r="AA1867" s="2"/>
      <c r="AB1867" s="2"/>
      <c r="AC1867" s="2"/>
      <c r="AD1867" s="2"/>
      <c r="AE1867" s="2"/>
      <c r="AF1867" s="2"/>
      <c r="AG1867" s="2"/>
      <c r="AH1867" s="2"/>
      <c r="AI1867" s="2"/>
      <c r="AJ1867" s="2"/>
      <c r="AK1867" s="2"/>
      <c r="AL1867" s="2"/>
      <c r="AM1867" s="2"/>
      <c r="AN1867" s="2"/>
      <c r="AO1867" s="2"/>
      <c r="AP1867" s="2"/>
      <c r="AQ1867" s="2"/>
      <c r="AR1867" s="2"/>
      <c r="AS1867" s="2"/>
    </row>
    <row r="1868" spans="1:45" hidden="1" x14ac:dyDescent="0.25">
      <c r="A1868" s="2">
        <v>1040</v>
      </c>
      <c r="B1868" s="2">
        <v>820501640</v>
      </c>
      <c r="C1868" s="2">
        <f>VLOOKUP($A1868,[1]products_2021_10_19_12_46_45!$A$3:$S$481,3,FALSE)</f>
        <v>8205016</v>
      </c>
      <c r="D1868" s="2" t="str">
        <f>VLOOKUP($A1868,[1]products_2021_10_19_12_46_45!$A$3:$S$481,4,FALSE)</f>
        <v>Botín de seguridad de cuero blanco</v>
      </c>
      <c r="E1868" s="3">
        <v>40</v>
      </c>
      <c r="F1868" s="4"/>
      <c r="G1868" s="2" t="str">
        <f>VLOOKUP($A1868,[1]products_2021_10_19_12_46_45!$A$3:$S$481,16,FALSE)</f>
        <v>&lt;p&gt;Botín de seguridad confeccionado en cuero blanco y de gamusa en la parte de la bota.&lt;/p&gt;_x000D_
&lt;p&gt;Puntera protectora termoplástica.&lt;/p&gt;</v>
      </c>
      <c r="H1868" s="2" t="str">
        <f>IFERROR(VLOOKUP($A1868,[1]products_2021_10_19_12_46_45!$A$3:$S$481,17,FALSE),"")</f>
        <v>&lt;ul&gt;_x000D_
&lt;li&gt;Suela Febo, muy cómoda para caminar y el trabajo.&lt;/li&gt;_x000D_
&lt;li&gt;Pasa cordones metálicos.&lt;/li&gt;_x000D_
&lt;li&gt;Suela cocida al calzado.&lt;/li&gt;_x000D_
&lt;li&gt;Costuras dobles reforzadas.&lt;/li&gt;_x000D_
&lt;/ul&gt;</v>
      </c>
      <c r="I1868" s="2" t="str">
        <f>VLOOKUP($A1868,[1]products_2021_10_19_12_46_45!$A$3:$S$481,5,FALSE)</f>
        <v>Calzado</v>
      </c>
      <c r="J1868" s="2" t="str">
        <f>IFERROR(VLOOKUP($A1868,[1]products_2021_10_19_12_46_45!$A$3:$S$481,6,FALSE),"")</f>
        <v>Botines de Seguridad</v>
      </c>
      <c r="K1868" s="2" t="str">
        <f>IFERROR(VLOOKUP($A1868,[1]products_2021_10_19_12_46_45!$A$3:$S$481,7,FALSE),"")</f>
        <v/>
      </c>
      <c r="L1868" s="2" t="str">
        <f>IFERROR(VLOOKUP($A1868,[1]products_2021_10_19_12_46_45!$A$3:$S$481,8,FALSE),"")</f>
        <v/>
      </c>
      <c r="M1868" s="2" t="str">
        <f>IFERROR(VLOOKUP($A1868,[1]products_2021_10_19_12_46_45!$A$3:$S$481,9,FALSE),"")</f>
        <v/>
      </c>
      <c r="N1868" s="2">
        <f>IFERROR(VLOOKUP(C1868,[2]articulo!$A$1:$D$9000,4,FALSE),"")</f>
        <v>2476.65</v>
      </c>
      <c r="O1868" s="2" t="str">
        <f>VLOOKUP($A1868,[1]products_2021_10_19_12_46_45!$A$3:$S$481,18,FALSE)</f>
        <v>https://rerda.com/5080/botin-de-seguridad-de-cuero-blanco.jpg,https://rerda.com/5081/botin-de-seguridad-de-cuero-blanco.jpg,https://rerda.com/5082/botin-de-seguridad-de-cuero-blanco.jpg,https://rerda.com/5083/botin-de-seguridad-de-cuero-blanco.jpg,https://rerda.com/5084/botin-de-seguridad-de-cuero-blanco.jpg</v>
      </c>
      <c r="P1868" s="2">
        <f>IFERROR(VLOOKUP(B1868,[3]stock!$A$1:$B$9000,2,FALSE),"0")</f>
        <v>0</v>
      </c>
      <c r="Q1868" s="2">
        <f>VLOOKUP($A1868,[1]products_2021_10_19_12_46_45!$A$3:$S$481,11,FALSE)</f>
        <v>40</v>
      </c>
      <c r="R1868" s="2">
        <f>VLOOKUP($A1868,[1]products_2021_10_19_12_46_45!$A$3:$S$481,12,FALSE)</f>
        <v>40</v>
      </c>
      <c r="S1868" s="2">
        <f>VLOOKUP($A1868,[1]products_2021_10_19_12_46_45!$A$3:$S$481,13,FALSE)</f>
        <v>20</v>
      </c>
      <c r="T1868" s="2">
        <f>VLOOKUP($A1868,[1]products_2021_10_19_12_46_45!$A$3:$S$481,14,FALSE)</f>
        <v>1</v>
      </c>
      <c r="U1868" s="2"/>
      <c r="V1868" s="2"/>
      <c r="W1868" s="2"/>
      <c r="X1868" s="2"/>
      <c r="Y1868" s="2"/>
      <c r="Z1868" s="2"/>
      <c r="AA1868" s="2"/>
      <c r="AB1868" s="2"/>
      <c r="AC1868" s="2"/>
      <c r="AD1868" s="2"/>
      <c r="AE1868" s="2"/>
      <c r="AF1868" s="2"/>
      <c r="AG1868" s="2"/>
      <c r="AH1868" s="2"/>
      <c r="AI1868" s="2"/>
      <c r="AJ1868" s="2"/>
      <c r="AK1868" s="2"/>
      <c r="AL1868" s="2"/>
      <c r="AM1868" s="2"/>
      <c r="AN1868" s="2"/>
      <c r="AO1868" s="2"/>
      <c r="AP1868" s="2"/>
      <c r="AQ1868" s="2"/>
      <c r="AR1868" s="2"/>
      <c r="AS1868" s="2"/>
    </row>
    <row r="1869" spans="1:45" hidden="1" x14ac:dyDescent="0.25">
      <c r="A1869" s="2">
        <v>1040</v>
      </c>
      <c r="B1869" s="2">
        <v>820501641</v>
      </c>
      <c r="C1869" s="2">
        <f>VLOOKUP($A1869,[1]products_2021_10_19_12_46_45!$A$3:$S$481,3,FALSE)</f>
        <v>8205016</v>
      </c>
      <c r="D1869" s="2" t="str">
        <f>VLOOKUP($A1869,[1]products_2021_10_19_12_46_45!$A$3:$S$481,4,FALSE)</f>
        <v>Botín de seguridad de cuero blanco</v>
      </c>
      <c r="E1869" s="3">
        <v>41</v>
      </c>
      <c r="F1869" s="4"/>
      <c r="G1869" s="2" t="str">
        <f>VLOOKUP($A1869,[1]products_2021_10_19_12_46_45!$A$3:$S$481,16,FALSE)</f>
        <v>&lt;p&gt;Botín de seguridad confeccionado en cuero blanco y de gamusa en la parte de la bota.&lt;/p&gt;_x000D_
&lt;p&gt;Puntera protectora termoplástica.&lt;/p&gt;</v>
      </c>
      <c r="H1869" s="2" t="str">
        <f>IFERROR(VLOOKUP($A1869,[1]products_2021_10_19_12_46_45!$A$3:$S$481,17,FALSE),"")</f>
        <v>&lt;ul&gt;_x000D_
&lt;li&gt;Suela Febo, muy cómoda para caminar y el trabajo.&lt;/li&gt;_x000D_
&lt;li&gt;Pasa cordones metálicos.&lt;/li&gt;_x000D_
&lt;li&gt;Suela cocida al calzado.&lt;/li&gt;_x000D_
&lt;li&gt;Costuras dobles reforzadas.&lt;/li&gt;_x000D_
&lt;/ul&gt;</v>
      </c>
      <c r="I1869" s="2" t="str">
        <f>VLOOKUP($A1869,[1]products_2021_10_19_12_46_45!$A$3:$S$481,5,FALSE)</f>
        <v>Calzado</v>
      </c>
      <c r="J1869" s="2" t="str">
        <f>IFERROR(VLOOKUP($A1869,[1]products_2021_10_19_12_46_45!$A$3:$S$481,6,FALSE),"")</f>
        <v>Botines de Seguridad</v>
      </c>
      <c r="K1869" s="2" t="str">
        <f>IFERROR(VLOOKUP($A1869,[1]products_2021_10_19_12_46_45!$A$3:$S$481,7,FALSE),"")</f>
        <v/>
      </c>
      <c r="L1869" s="2" t="str">
        <f>IFERROR(VLOOKUP($A1869,[1]products_2021_10_19_12_46_45!$A$3:$S$481,8,FALSE),"")</f>
        <v/>
      </c>
      <c r="M1869" s="2" t="str">
        <f>IFERROR(VLOOKUP($A1869,[1]products_2021_10_19_12_46_45!$A$3:$S$481,9,FALSE),"")</f>
        <v/>
      </c>
      <c r="N1869" s="2">
        <f>IFERROR(VLOOKUP(C1869,[2]articulo!$A$1:$D$9000,4,FALSE),"")</f>
        <v>2476.65</v>
      </c>
      <c r="O1869" s="2" t="str">
        <f>VLOOKUP($A1869,[1]products_2021_10_19_12_46_45!$A$3:$S$481,18,FALSE)</f>
        <v>https://rerda.com/5080/botin-de-seguridad-de-cuero-blanco.jpg,https://rerda.com/5081/botin-de-seguridad-de-cuero-blanco.jpg,https://rerda.com/5082/botin-de-seguridad-de-cuero-blanco.jpg,https://rerda.com/5083/botin-de-seguridad-de-cuero-blanco.jpg,https://rerda.com/5084/botin-de-seguridad-de-cuero-blanco.jpg</v>
      </c>
      <c r="P1869" s="2">
        <f>IFERROR(VLOOKUP(B1869,[3]stock!$A$1:$B$9000,2,FALSE),"0")</f>
        <v>5</v>
      </c>
      <c r="Q1869" s="2">
        <f>VLOOKUP($A1869,[1]products_2021_10_19_12_46_45!$A$3:$S$481,11,FALSE)</f>
        <v>40</v>
      </c>
      <c r="R1869" s="2">
        <f>VLOOKUP($A1869,[1]products_2021_10_19_12_46_45!$A$3:$S$481,12,FALSE)</f>
        <v>40</v>
      </c>
      <c r="S1869" s="2">
        <f>VLOOKUP($A1869,[1]products_2021_10_19_12_46_45!$A$3:$S$481,13,FALSE)</f>
        <v>20</v>
      </c>
      <c r="T1869" s="2">
        <f>VLOOKUP($A1869,[1]products_2021_10_19_12_46_45!$A$3:$S$481,14,FALSE)</f>
        <v>1</v>
      </c>
      <c r="U1869" s="2"/>
      <c r="V1869" s="2"/>
      <c r="W1869" s="2"/>
      <c r="X1869" s="2"/>
      <c r="Y1869" s="2"/>
      <c r="Z1869" s="2"/>
      <c r="AA1869" s="2"/>
      <c r="AB1869" s="2"/>
      <c r="AC1869" s="2"/>
      <c r="AD1869" s="2"/>
      <c r="AE1869" s="2"/>
      <c r="AF1869" s="2"/>
      <c r="AG1869" s="2"/>
      <c r="AH1869" s="2"/>
      <c r="AI1869" s="2"/>
      <c r="AJ1869" s="2"/>
      <c r="AK1869" s="2"/>
      <c r="AL1869" s="2"/>
      <c r="AM1869" s="2"/>
      <c r="AN1869" s="2"/>
      <c r="AO1869" s="2"/>
      <c r="AP1869" s="2"/>
      <c r="AQ1869" s="2"/>
      <c r="AR1869" s="2"/>
      <c r="AS1869" s="2"/>
    </row>
    <row r="1870" spans="1:45" hidden="1" x14ac:dyDescent="0.25">
      <c r="A1870" s="2">
        <v>1040</v>
      </c>
      <c r="B1870" s="2">
        <v>820501642</v>
      </c>
      <c r="C1870" s="2">
        <f>VLOOKUP($A1870,[1]products_2021_10_19_12_46_45!$A$3:$S$481,3,FALSE)</f>
        <v>8205016</v>
      </c>
      <c r="D1870" s="2" t="str">
        <f>VLOOKUP($A1870,[1]products_2021_10_19_12_46_45!$A$3:$S$481,4,FALSE)</f>
        <v>Botín de seguridad de cuero blanco</v>
      </c>
      <c r="E1870" s="3">
        <v>42</v>
      </c>
      <c r="F1870" s="4"/>
      <c r="G1870" s="2" t="str">
        <f>VLOOKUP($A1870,[1]products_2021_10_19_12_46_45!$A$3:$S$481,16,FALSE)</f>
        <v>&lt;p&gt;Botín de seguridad confeccionado en cuero blanco y de gamusa en la parte de la bota.&lt;/p&gt;_x000D_
&lt;p&gt;Puntera protectora termoplástica.&lt;/p&gt;</v>
      </c>
      <c r="H1870" s="2" t="str">
        <f>IFERROR(VLOOKUP($A1870,[1]products_2021_10_19_12_46_45!$A$3:$S$481,17,FALSE),"")</f>
        <v>&lt;ul&gt;_x000D_
&lt;li&gt;Suela Febo, muy cómoda para caminar y el trabajo.&lt;/li&gt;_x000D_
&lt;li&gt;Pasa cordones metálicos.&lt;/li&gt;_x000D_
&lt;li&gt;Suela cocida al calzado.&lt;/li&gt;_x000D_
&lt;li&gt;Costuras dobles reforzadas.&lt;/li&gt;_x000D_
&lt;/ul&gt;</v>
      </c>
      <c r="I1870" s="2" t="str">
        <f>VLOOKUP($A1870,[1]products_2021_10_19_12_46_45!$A$3:$S$481,5,FALSE)</f>
        <v>Calzado</v>
      </c>
      <c r="J1870" s="2" t="str">
        <f>IFERROR(VLOOKUP($A1870,[1]products_2021_10_19_12_46_45!$A$3:$S$481,6,FALSE),"")</f>
        <v>Botines de Seguridad</v>
      </c>
      <c r="K1870" s="2" t="str">
        <f>IFERROR(VLOOKUP($A1870,[1]products_2021_10_19_12_46_45!$A$3:$S$481,7,FALSE),"")</f>
        <v/>
      </c>
      <c r="L1870" s="2" t="str">
        <f>IFERROR(VLOOKUP($A1870,[1]products_2021_10_19_12_46_45!$A$3:$S$481,8,FALSE),"")</f>
        <v/>
      </c>
      <c r="M1870" s="2" t="str">
        <f>IFERROR(VLOOKUP($A1870,[1]products_2021_10_19_12_46_45!$A$3:$S$481,9,FALSE),"")</f>
        <v/>
      </c>
      <c r="N1870" s="2">
        <f>IFERROR(VLOOKUP(C1870,[2]articulo!$A$1:$D$9000,4,FALSE),"")</f>
        <v>2476.65</v>
      </c>
      <c r="O1870" s="2" t="str">
        <f>VLOOKUP($A1870,[1]products_2021_10_19_12_46_45!$A$3:$S$481,18,FALSE)</f>
        <v>https://rerda.com/5080/botin-de-seguridad-de-cuero-blanco.jpg,https://rerda.com/5081/botin-de-seguridad-de-cuero-blanco.jpg,https://rerda.com/5082/botin-de-seguridad-de-cuero-blanco.jpg,https://rerda.com/5083/botin-de-seguridad-de-cuero-blanco.jpg,https://rerda.com/5084/botin-de-seguridad-de-cuero-blanco.jpg</v>
      </c>
      <c r="P1870" s="2">
        <f>IFERROR(VLOOKUP(B1870,[3]stock!$A$1:$B$9000,2,FALSE),"0")</f>
        <v>1</v>
      </c>
      <c r="Q1870" s="2">
        <f>VLOOKUP($A1870,[1]products_2021_10_19_12_46_45!$A$3:$S$481,11,FALSE)</f>
        <v>40</v>
      </c>
      <c r="R1870" s="2">
        <f>VLOOKUP($A1870,[1]products_2021_10_19_12_46_45!$A$3:$S$481,12,FALSE)</f>
        <v>40</v>
      </c>
      <c r="S1870" s="2">
        <f>VLOOKUP($A1870,[1]products_2021_10_19_12_46_45!$A$3:$S$481,13,FALSE)</f>
        <v>20</v>
      </c>
      <c r="T1870" s="2">
        <f>VLOOKUP($A1870,[1]products_2021_10_19_12_46_45!$A$3:$S$481,14,FALSE)</f>
        <v>1</v>
      </c>
      <c r="U1870" s="2"/>
      <c r="V1870" s="2"/>
      <c r="W1870" s="2"/>
      <c r="X1870" s="2"/>
      <c r="Y1870" s="2"/>
      <c r="Z1870" s="2"/>
      <c r="AA1870" s="2"/>
      <c r="AB1870" s="2"/>
      <c r="AC1870" s="2"/>
      <c r="AD1870" s="2"/>
      <c r="AE1870" s="2"/>
      <c r="AF1870" s="2"/>
      <c r="AG1870" s="2"/>
      <c r="AH1870" s="2"/>
      <c r="AI1870" s="2"/>
      <c r="AJ1870" s="2"/>
      <c r="AK1870" s="2"/>
      <c r="AL1870" s="2"/>
      <c r="AM1870" s="2"/>
      <c r="AN1870" s="2"/>
      <c r="AO1870" s="2"/>
      <c r="AP1870" s="2"/>
      <c r="AQ1870" s="2"/>
      <c r="AR1870" s="2"/>
      <c r="AS1870" s="2"/>
    </row>
    <row r="1871" spans="1:45" hidden="1" x14ac:dyDescent="0.25">
      <c r="A1871" s="2">
        <v>1040</v>
      </c>
      <c r="B1871" s="2">
        <v>820501643</v>
      </c>
      <c r="C1871" s="2">
        <f>VLOOKUP($A1871,[1]products_2021_10_19_12_46_45!$A$3:$S$481,3,FALSE)</f>
        <v>8205016</v>
      </c>
      <c r="D1871" s="2" t="str">
        <f>VLOOKUP($A1871,[1]products_2021_10_19_12_46_45!$A$3:$S$481,4,FALSE)</f>
        <v>Botín de seguridad de cuero blanco</v>
      </c>
      <c r="E1871" s="3">
        <v>43</v>
      </c>
      <c r="F1871" s="4"/>
      <c r="G1871" s="2" t="str">
        <f>VLOOKUP($A1871,[1]products_2021_10_19_12_46_45!$A$3:$S$481,16,FALSE)</f>
        <v>&lt;p&gt;Botín de seguridad confeccionado en cuero blanco y de gamusa en la parte de la bota.&lt;/p&gt;_x000D_
&lt;p&gt;Puntera protectora termoplástica.&lt;/p&gt;</v>
      </c>
      <c r="H1871" s="2" t="str">
        <f>IFERROR(VLOOKUP($A1871,[1]products_2021_10_19_12_46_45!$A$3:$S$481,17,FALSE),"")</f>
        <v>&lt;ul&gt;_x000D_
&lt;li&gt;Suela Febo, muy cómoda para caminar y el trabajo.&lt;/li&gt;_x000D_
&lt;li&gt;Pasa cordones metálicos.&lt;/li&gt;_x000D_
&lt;li&gt;Suela cocida al calzado.&lt;/li&gt;_x000D_
&lt;li&gt;Costuras dobles reforzadas.&lt;/li&gt;_x000D_
&lt;/ul&gt;</v>
      </c>
      <c r="I1871" s="2" t="str">
        <f>VLOOKUP($A1871,[1]products_2021_10_19_12_46_45!$A$3:$S$481,5,FALSE)</f>
        <v>Calzado</v>
      </c>
      <c r="J1871" s="2" t="str">
        <f>IFERROR(VLOOKUP($A1871,[1]products_2021_10_19_12_46_45!$A$3:$S$481,6,FALSE),"")</f>
        <v>Botines de Seguridad</v>
      </c>
      <c r="K1871" s="2" t="str">
        <f>IFERROR(VLOOKUP($A1871,[1]products_2021_10_19_12_46_45!$A$3:$S$481,7,FALSE),"")</f>
        <v/>
      </c>
      <c r="L1871" s="2" t="str">
        <f>IFERROR(VLOOKUP($A1871,[1]products_2021_10_19_12_46_45!$A$3:$S$481,8,FALSE),"")</f>
        <v/>
      </c>
      <c r="M1871" s="2" t="str">
        <f>IFERROR(VLOOKUP($A1871,[1]products_2021_10_19_12_46_45!$A$3:$S$481,9,FALSE),"")</f>
        <v/>
      </c>
      <c r="N1871" s="2">
        <f>IFERROR(VLOOKUP(C1871,[2]articulo!$A$1:$D$9000,4,FALSE),"")</f>
        <v>2476.65</v>
      </c>
      <c r="O1871" s="2" t="str">
        <f>VLOOKUP($A1871,[1]products_2021_10_19_12_46_45!$A$3:$S$481,18,FALSE)</f>
        <v>https://rerda.com/5080/botin-de-seguridad-de-cuero-blanco.jpg,https://rerda.com/5081/botin-de-seguridad-de-cuero-blanco.jpg,https://rerda.com/5082/botin-de-seguridad-de-cuero-blanco.jpg,https://rerda.com/5083/botin-de-seguridad-de-cuero-blanco.jpg,https://rerda.com/5084/botin-de-seguridad-de-cuero-blanco.jpg</v>
      </c>
      <c r="P1871" s="2">
        <f>IFERROR(VLOOKUP(B1871,[3]stock!$A$1:$B$9000,2,FALSE),"0")</f>
        <v>2</v>
      </c>
      <c r="Q1871" s="2">
        <f>VLOOKUP($A1871,[1]products_2021_10_19_12_46_45!$A$3:$S$481,11,FALSE)</f>
        <v>40</v>
      </c>
      <c r="R1871" s="2">
        <f>VLOOKUP($A1871,[1]products_2021_10_19_12_46_45!$A$3:$S$481,12,FALSE)</f>
        <v>40</v>
      </c>
      <c r="S1871" s="2">
        <f>VLOOKUP($A1871,[1]products_2021_10_19_12_46_45!$A$3:$S$481,13,FALSE)</f>
        <v>20</v>
      </c>
      <c r="T1871" s="2">
        <f>VLOOKUP($A1871,[1]products_2021_10_19_12_46_45!$A$3:$S$481,14,FALSE)</f>
        <v>1</v>
      </c>
      <c r="U1871" s="2"/>
      <c r="V1871" s="2"/>
      <c r="W1871" s="2"/>
      <c r="X1871" s="2"/>
      <c r="Y1871" s="2"/>
      <c r="Z1871" s="2"/>
      <c r="AA1871" s="2"/>
      <c r="AB1871" s="2"/>
      <c r="AC1871" s="2"/>
      <c r="AD1871" s="2"/>
      <c r="AE1871" s="2"/>
      <c r="AF1871" s="2"/>
      <c r="AG1871" s="2"/>
      <c r="AH1871" s="2"/>
      <c r="AI1871" s="2"/>
      <c r="AJ1871" s="2"/>
      <c r="AK1871" s="2"/>
      <c r="AL1871" s="2"/>
      <c r="AM1871" s="2"/>
      <c r="AN1871" s="2"/>
      <c r="AO1871" s="2"/>
      <c r="AP1871" s="2"/>
      <c r="AQ1871" s="2"/>
      <c r="AR1871" s="2"/>
      <c r="AS1871" s="2"/>
    </row>
    <row r="1872" spans="1:45" hidden="1" x14ac:dyDescent="0.25">
      <c r="A1872" s="2">
        <v>1040</v>
      </c>
      <c r="B1872" s="2">
        <v>820501644</v>
      </c>
      <c r="C1872" s="2">
        <f>VLOOKUP($A1872,[1]products_2021_10_19_12_46_45!$A$3:$S$481,3,FALSE)</f>
        <v>8205016</v>
      </c>
      <c r="D1872" s="2" t="str">
        <f>VLOOKUP($A1872,[1]products_2021_10_19_12_46_45!$A$3:$S$481,4,FALSE)</f>
        <v>Botín de seguridad de cuero blanco</v>
      </c>
      <c r="E1872" s="3">
        <v>44</v>
      </c>
      <c r="F1872" s="4"/>
      <c r="G1872" s="2" t="str">
        <f>VLOOKUP($A1872,[1]products_2021_10_19_12_46_45!$A$3:$S$481,16,FALSE)</f>
        <v>&lt;p&gt;Botín de seguridad confeccionado en cuero blanco y de gamusa en la parte de la bota.&lt;/p&gt;_x000D_
&lt;p&gt;Puntera protectora termoplástica.&lt;/p&gt;</v>
      </c>
      <c r="H1872" s="2" t="str">
        <f>IFERROR(VLOOKUP($A1872,[1]products_2021_10_19_12_46_45!$A$3:$S$481,17,FALSE),"")</f>
        <v>&lt;ul&gt;_x000D_
&lt;li&gt;Suela Febo, muy cómoda para caminar y el trabajo.&lt;/li&gt;_x000D_
&lt;li&gt;Pasa cordones metálicos.&lt;/li&gt;_x000D_
&lt;li&gt;Suela cocida al calzado.&lt;/li&gt;_x000D_
&lt;li&gt;Costuras dobles reforzadas.&lt;/li&gt;_x000D_
&lt;/ul&gt;</v>
      </c>
      <c r="I1872" s="2" t="str">
        <f>VLOOKUP($A1872,[1]products_2021_10_19_12_46_45!$A$3:$S$481,5,FALSE)</f>
        <v>Calzado</v>
      </c>
      <c r="J1872" s="2" t="str">
        <f>IFERROR(VLOOKUP($A1872,[1]products_2021_10_19_12_46_45!$A$3:$S$481,6,FALSE),"")</f>
        <v>Botines de Seguridad</v>
      </c>
      <c r="K1872" s="2" t="str">
        <f>IFERROR(VLOOKUP($A1872,[1]products_2021_10_19_12_46_45!$A$3:$S$481,7,FALSE),"")</f>
        <v/>
      </c>
      <c r="L1872" s="2" t="str">
        <f>IFERROR(VLOOKUP($A1872,[1]products_2021_10_19_12_46_45!$A$3:$S$481,8,FALSE),"")</f>
        <v/>
      </c>
      <c r="M1872" s="2" t="str">
        <f>IFERROR(VLOOKUP($A1872,[1]products_2021_10_19_12_46_45!$A$3:$S$481,9,FALSE),"")</f>
        <v/>
      </c>
      <c r="N1872" s="2">
        <f>IFERROR(VLOOKUP(C1872,[2]articulo!$A$1:$D$9000,4,FALSE),"")</f>
        <v>2476.65</v>
      </c>
      <c r="O1872" s="2" t="str">
        <f>VLOOKUP($A1872,[1]products_2021_10_19_12_46_45!$A$3:$S$481,18,FALSE)</f>
        <v>https://rerda.com/5080/botin-de-seguridad-de-cuero-blanco.jpg,https://rerda.com/5081/botin-de-seguridad-de-cuero-blanco.jpg,https://rerda.com/5082/botin-de-seguridad-de-cuero-blanco.jpg,https://rerda.com/5083/botin-de-seguridad-de-cuero-blanco.jpg,https://rerda.com/5084/botin-de-seguridad-de-cuero-blanco.jpg</v>
      </c>
      <c r="P1872" s="2">
        <f>IFERROR(VLOOKUP(B1872,[3]stock!$A$1:$B$9000,2,FALSE),"0")</f>
        <v>1</v>
      </c>
      <c r="Q1872" s="2">
        <f>VLOOKUP($A1872,[1]products_2021_10_19_12_46_45!$A$3:$S$481,11,FALSE)</f>
        <v>40</v>
      </c>
      <c r="R1872" s="2">
        <f>VLOOKUP($A1872,[1]products_2021_10_19_12_46_45!$A$3:$S$481,12,FALSE)</f>
        <v>40</v>
      </c>
      <c r="S1872" s="2">
        <f>VLOOKUP($A1872,[1]products_2021_10_19_12_46_45!$A$3:$S$481,13,FALSE)</f>
        <v>20</v>
      </c>
      <c r="T1872" s="2">
        <f>VLOOKUP($A1872,[1]products_2021_10_19_12_46_45!$A$3:$S$481,14,FALSE)</f>
        <v>1</v>
      </c>
      <c r="U1872" s="2"/>
      <c r="V1872" s="2"/>
      <c r="W1872" s="2"/>
      <c r="X1872" s="2"/>
      <c r="Y1872" s="2"/>
      <c r="Z1872" s="2"/>
      <c r="AA1872" s="2"/>
      <c r="AB1872" s="2"/>
      <c r="AC1872" s="2"/>
      <c r="AD1872" s="2"/>
      <c r="AE1872" s="2"/>
      <c r="AF1872" s="2"/>
      <c r="AG1872" s="2"/>
      <c r="AH1872" s="2"/>
      <c r="AI1872" s="2"/>
      <c r="AJ1872" s="2"/>
      <c r="AK1872" s="2"/>
      <c r="AL1872" s="2"/>
      <c r="AM1872" s="2"/>
      <c r="AN1872" s="2"/>
      <c r="AO1872" s="2"/>
      <c r="AP1872" s="2"/>
      <c r="AQ1872" s="2"/>
      <c r="AR1872" s="2"/>
      <c r="AS1872" s="2"/>
    </row>
    <row r="1873" spans="1:45" hidden="1" x14ac:dyDescent="0.25">
      <c r="A1873" s="2">
        <v>1040</v>
      </c>
      <c r="B1873" s="2">
        <v>820501645</v>
      </c>
      <c r="C1873" s="2">
        <f>VLOOKUP($A1873,[1]products_2021_10_19_12_46_45!$A$3:$S$481,3,FALSE)</f>
        <v>8205016</v>
      </c>
      <c r="D1873" s="2" t="str">
        <f>VLOOKUP($A1873,[1]products_2021_10_19_12_46_45!$A$3:$S$481,4,FALSE)</f>
        <v>Botín de seguridad de cuero blanco</v>
      </c>
      <c r="E1873" s="3">
        <v>45</v>
      </c>
      <c r="F1873" s="4"/>
      <c r="G1873" s="2" t="str">
        <f>VLOOKUP($A1873,[1]products_2021_10_19_12_46_45!$A$3:$S$481,16,FALSE)</f>
        <v>&lt;p&gt;Botín de seguridad confeccionado en cuero blanco y de gamusa en la parte de la bota.&lt;/p&gt;_x000D_
&lt;p&gt;Puntera protectora termoplástica.&lt;/p&gt;</v>
      </c>
      <c r="H1873" s="2" t="str">
        <f>IFERROR(VLOOKUP($A1873,[1]products_2021_10_19_12_46_45!$A$3:$S$481,17,FALSE),"")</f>
        <v>&lt;ul&gt;_x000D_
&lt;li&gt;Suela Febo, muy cómoda para caminar y el trabajo.&lt;/li&gt;_x000D_
&lt;li&gt;Pasa cordones metálicos.&lt;/li&gt;_x000D_
&lt;li&gt;Suela cocida al calzado.&lt;/li&gt;_x000D_
&lt;li&gt;Costuras dobles reforzadas.&lt;/li&gt;_x000D_
&lt;/ul&gt;</v>
      </c>
      <c r="I1873" s="2" t="str">
        <f>VLOOKUP($A1873,[1]products_2021_10_19_12_46_45!$A$3:$S$481,5,FALSE)</f>
        <v>Calzado</v>
      </c>
      <c r="J1873" s="2" t="str">
        <f>IFERROR(VLOOKUP($A1873,[1]products_2021_10_19_12_46_45!$A$3:$S$481,6,FALSE),"")</f>
        <v>Botines de Seguridad</v>
      </c>
      <c r="K1873" s="2" t="str">
        <f>IFERROR(VLOOKUP($A1873,[1]products_2021_10_19_12_46_45!$A$3:$S$481,7,FALSE),"")</f>
        <v/>
      </c>
      <c r="L1873" s="2" t="str">
        <f>IFERROR(VLOOKUP($A1873,[1]products_2021_10_19_12_46_45!$A$3:$S$481,8,FALSE),"")</f>
        <v/>
      </c>
      <c r="M1873" s="2" t="str">
        <f>IFERROR(VLOOKUP($A1873,[1]products_2021_10_19_12_46_45!$A$3:$S$481,9,FALSE),"")</f>
        <v/>
      </c>
      <c r="N1873" s="2">
        <f>IFERROR(VLOOKUP(C1873,[2]articulo!$A$1:$D$9000,4,FALSE),"")</f>
        <v>2476.65</v>
      </c>
      <c r="O1873" s="2" t="str">
        <f>VLOOKUP($A1873,[1]products_2021_10_19_12_46_45!$A$3:$S$481,18,FALSE)</f>
        <v>https://rerda.com/5080/botin-de-seguridad-de-cuero-blanco.jpg,https://rerda.com/5081/botin-de-seguridad-de-cuero-blanco.jpg,https://rerda.com/5082/botin-de-seguridad-de-cuero-blanco.jpg,https://rerda.com/5083/botin-de-seguridad-de-cuero-blanco.jpg,https://rerda.com/5084/botin-de-seguridad-de-cuero-blanco.jpg</v>
      </c>
      <c r="P1873" s="2">
        <f>IFERROR(VLOOKUP(B1873,[3]stock!$A$1:$B$9000,2,FALSE),"0")</f>
        <v>2</v>
      </c>
      <c r="Q1873" s="2">
        <f>VLOOKUP($A1873,[1]products_2021_10_19_12_46_45!$A$3:$S$481,11,FALSE)</f>
        <v>40</v>
      </c>
      <c r="R1873" s="2">
        <f>VLOOKUP($A1873,[1]products_2021_10_19_12_46_45!$A$3:$S$481,12,FALSE)</f>
        <v>40</v>
      </c>
      <c r="S1873" s="2">
        <f>VLOOKUP($A1873,[1]products_2021_10_19_12_46_45!$A$3:$S$481,13,FALSE)</f>
        <v>20</v>
      </c>
      <c r="T1873" s="2">
        <f>VLOOKUP($A1873,[1]products_2021_10_19_12_46_45!$A$3:$S$481,14,FALSE)</f>
        <v>1</v>
      </c>
      <c r="U1873" s="2"/>
      <c r="V1873" s="2"/>
      <c r="W1873" s="2"/>
      <c r="X1873" s="2"/>
      <c r="Y1873" s="2"/>
      <c r="Z1873" s="2"/>
      <c r="AA1873" s="2"/>
      <c r="AB1873" s="2"/>
      <c r="AC1873" s="2"/>
      <c r="AD1873" s="2"/>
      <c r="AE1873" s="2"/>
      <c r="AF1873" s="2"/>
      <c r="AG1873" s="2"/>
      <c r="AH1873" s="2"/>
      <c r="AI1873" s="2"/>
      <c r="AJ1873" s="2"/>
      <c r="AK1873" s="2"/>
      <c r="AL1873" s="2"/>
      <c r="AM1873" s="2"/>
      <c r="AN1873" s="2"/>
      <c r="AO1873" s="2"/>
      <c r="AP1873" s="2"/>
      <c r="AQ1873" s="2"/>
      <c r="AR1873" s="2"/>
      <c r="AS1873" s="2"/>
    </row>
    <row r="1874" spans="1:45" hidden="1" x14ac:dyDescent="0.25">
      <c r="A1874" s="2">
        <v>1040</v>
      </c>
      <c r="B1874" s="2">
        <v>820501646</v>
      </c>
      <c r="C1874" s="2">
        <f>VLOOKUP($A1874,[1]products_2021_10_19_12_46_45!$A$3:$S$481,3,FALSE)</f>
        <v>8205016</v>
      </c>
      <c r="D1874" s="2" t="str">
        <f>VLOOKUP($A1874,[1]products_2021_10_19_12_46_45!$A$3:$S$481,4,FALSE)</f>
        <v>Botín de seguridad de cuero blanco</v>
      </c>
      <c r="E1874" s="3">
        <v>46</v>
      </c>
      <c r="F1874" s="4"/>
      <c r="G1874" s="2" t="str">
        <f>VLOOKUP($A1874,[1]products_2021_10_19_12_46_45!$A$3:$S$481,16,FALSE)</f>
        <v>&lt;p&gt;Botín de seguridad confeccionado en cuero blanco y de gamusa en la parte de la bota.&lt;/p&gt;_x000D_
&lt;p&gt;Puntera protectora termoplástica.&lt;/p&gt;</v>
      </c>
      <c r="H1874" s="2" t="str">
        <f>IFERROR(VLOOKUP($A1874,[1]products_2021_10_19_12_46_45!$A$3:$S$481,17,FALSE),"")</f>
        <v>&lt;ul&gt;_x000D_
&lt;li&gt;Suela Febo, muy cómoda para caminar y el trabajo.&lt;/li&gt;_x000D_
&lt;li&gt;Pasa cordones metálicos.&lt;/li&gt;_x000D_
&lt;li&gt;Suela cocida al calzado.&lt;/li&gt;_x000D_
&lt;li&gt;Costuras dobles reforzadas.&lt;/li&gt;_x000D_
&lt;/ul&gt;</v>
      </c>
      <c r="I1874" s="2" t="str">
        <f>VLOOKUP($A1874,[1]products_2021_10_19_12_46_45!$A$3:$S$481,5,FALSE)</f>
        <v>Calzado</v>
      </c>
      <c r="J1874" s="2" t="str">
        <f>IFERROR(VLOOKUP($A1874,[1]products_2021_10_19_12_46_45!$A$3:$S$481,6,FALSE),"")</f>
        <v>Botines de Seguridad</v>
      </c>
      <c r="K1874" s="2" t="str">
        <f>IFERROR(VLOOKUP($A1874,[1]products_2021_10_19_12_46_45!$A$3:$S$481,7,FALSE),"")</f>
        <v/>
      </c>
      <c r="L1874" s="2" t="str">
        <f>IFERROR(VLOOKUP($A1874,[1]products_2021_10_19_12_46_45!$A$3:$S$481,8,FALSE),"")</f>
        <v/>
      </c>
      <c r="M1874" s="2" t="str">
        <f>IFERROR(VLOOKUP($A1874,[1]products_2021_10_19_12_46_45!$A$3:$S$481,9,FALSE),"")</f>
        <v/>
      </c>
      <c r="N1874" s="2">
        <f>IFERROR(VLOOKUP(C1874,[2]articulo!$A$1:$D$9000,4,FALSE),"")</f>
        <v>2476.65</v>
      </c>
      <c r="O1874" s="2" t="str">
        <f>VLOOKUP($A1874,[1]products_2021_10_19_12_46_45!$A$3:$S$481,18,FALSE)</f>
        <v>https://rerda.com/5080/botin-de-seguridad-de-cuero-blanco.jpg,https://rerda.com/5081/botin-de-seguridad-de-cuero-blanco.jpg,https://rerda.com/5082/botin-de-seguridad-de-cuero-blanco.jpg,https://rerda.com/5083/botin-de-seguridad-de-cuero-blanco.jpg,https://rerda.com/5084/botin-de-seguridad-de-cuero-blanco.jpg</v>
      </c>
      <c r="P1874" s="2">
        <f>IFERROR(VLOOKUP(B1874,[3]stock!$A$1:$B$9000,2,FALSE),"0")</f>
        <v>0</v>
      </c>
      <c r="Q1874" s="2">
        <f>VLOOKUP($A1874,[1]products_2021_10_19_12_46_45!$A$3:$S$481,11,FALSE)</f>
        <v>40</v>
      </c>
      <c r="R1874" s="2">
        <f>VLOOKUP($A1874,[1]products_2021_10_19_12_46_45!$A$3:$S$481,12,FALSE)</f>
        <v>40</v>
      </c>
      <c r="S1874" s="2">
        <f>VLOOKUP($A1874,[1]products_2021_10_19_12_46_45!$A$3:$S$481,13,FALSE)</f>
        <v>20</v>
      </c>
      <c r="T1874" s="2">
        <f>VLOOKUP($A1874,[1]products_2021_10_19_12_46_45!$A$3:$S$481,14,FALSE)</f>
        <v>1</v>
      </c>
      <c r="U1874" s="2"/>
      <c r="V1874" s="2"/>
      <c r="W1874" s="2"/>
      <c r="X1874" s="2"/>
      <c r="Y1874" s="2"/>
      <c r="Z1874" s="2"/>
      <c r="AA1874" s="2"/>
      <c r="AB1874" s="2"/>
      <c r="AC1874" s="2"/>
      <c r="AD1874" s="2"/>
      <c r="AE1874" s="2"/>
      <c r="AF1874" s="2"/>
      <c r="AG1874" s="2"/>
      <c r="AH1874" s="2"/>
      <c r="AI1874" s="2"/>
      <c r="AJ1874" s="2"/>
      <c r="AK1874" s="2"/>
      <c r="AL1874" s="2"/>
      <c r="AM1874" s="2"/>
      <c r="AN1874" s="2"/>
      <c r="AO1874" s="2"/>
      <c r="AP1874" s="2"/>
      <c r="AQ1874" s="2"/>
      <c r="AR1874" s="2"/>
      <c r="AS1874" s="2"/>
    </row>
    <row r="1875" spans="1:45" hidden="1" x14ac:dyDescent="0.25">
      <c r="A1875" s="2">
        <v>110</v>
      </c>
      <c r="B1875" s="2">
        <v>820501840</v>
      </c>
      <c r="C1875" s="2">
        <f>VLOOKUP($A1875,[1]products_2021_10_19_12_46_45!$A$3:$S$481,3,FALSE)</f>
        <v>8205018</v>
      </c>
      <c r="D1875" s="2" t="str">
        <f>VLOOKUP($A1875,[1]products_2021_10_19_12_46_45!$A$3:$S$481,4,FALSE)</f>
        <v>Botín de seguridad Americano punta de acero</v>
      </c>
      <c r="E1875" s="3">
        <v>40</v>
      </c>
      <c r="F1875" s="4"/>
      <c r="G1875" s="2" t="str">
        <f>VLOOKUP($A1875,[1]products_2021_10_19_12_46_45!$A$3:$S$481,16,FALSE)</f>
        <v>&lt;ul&gt;_x000D_
&lt;li&gt;Puntera de acero.&lt;/li&gt;_x000D_
&lt;li&gt;Interior forrado.&lt;/li&gt;_x000D_
&lt;li&gt;Plantilla gruesa.&lt;/li&gt;_x000D_
&lt;li&gt;Suela de caucho antideslizante Febo.&lt;/li&gt;_x000D_
&lt;li&gt;Pegado y cosido.&lt;/li&gt;_x000D_
&lt;/ul&gt;_x000D_</v>
      </c>
      <c r="H1875" s="2" t="str">
        <f>IFERROR(VLOOKUP($A1875,[1]products_2021_10_19_12_46_45!$A$3:$S$481,17,FALSE),"")</f>
        <v/>
      </c>
      <c r="I1875" s="2" t="str">
        <f>VLOOKUP($A1875,[1]products_2021_10_19_12_46_45!$A$3:$S$481,5,FALSE)</f>
        <v>Calzado</v>
      </c>
      <c r="J1875" s="2" t="str">
        <f>IFERROR(VLOOKUP($A1875,[1]products_2021_10_19_12_46_45!$A$3:$S$481,6,FALSE),"")</f>
        <v>Botines de Seguridad</v>
      </c>
      <c r="K1875" s="2" t="str">
        <f>IFERROR(VLOOKUP($A1875,[1]products_2021_10_19_12_46_45!$A$3:$S$481,7,FALSE),"")</f>
        <v/>
      </c>
      <c r="L1875" s="2" t="str">
        <f>IFERROR(VLOOKUP($A1875,[1]products_2021_10_19_12_46_45!$A$3:$S$481,8,FALSE),"")</f>
        <v/>
      </c>
      <c r="M1875" s="2" t="str">
        <f>IFERROR(VLOOKUP($A1875,[1]products_2021_10_19_12_46_45!$A$3:$S$481,9,FALSE),"")</f>
        <v>Cuero, Botín, Calzado</v>
      </c>
      <c r="N1875" s="2">
        <f>IFERROR(VLOOKUP(C1875,[2]articulo!$A$1:$D$9000,4,FALSE),"")</f>
        <v>6442.8</v>
      </c>
      <c r="O1875" s="2" t="str">
        <f>VLOOKUP($A1875,[1]products_2021_10_19_12_46_45!$A$3:$S$481,18,FALSE)</f>
        <v>https://rerda.com/4978/botin-de-seguridad-americano-punta-de-acero.jpg,https://rerda.com/4979/botin-de-seguridad-americano-punta-de-acero.jpg,https://rerda.com/4980/botin-de-seguridad-americano-punta-de-acero.jpg,https://rerda.com/4981/botin-de-seguridad-americano-punta-de-acero.jpg,https://rerda.com/4976/botin-de-seguridad-americano-punta-de-acero.jpg</v>
      </c>
      <c r="P1875" s="2">
        <f>IFERROR(VLOOKUP(B1875,[3]stock!$A$1:$B$9000,2,FALSE),"0")</f>
        <v>3</v>
      </c>
      <c r="Q1875" s="2">
        <f>VLOOKUP($A1875,[1]products_2021_10_19_12_46_45!$A$3:$S$481,11,FALSE)</f>
        <v>5</v>
      </c>
      <c r="R1875" s="2">
        <f>VLOOKUP($A1875,[1]products_2021_10_19_12_46_45!$A$3:$S$481,12,FALSE)</f>
        <v>5</v>
      </c>
      <c r="S1875" s="2">
        <f>VLOOKUP($A1875,[1]products_2021_10_19_12_46_45!$A$3:$S$481,13,FALSE)</f>
        <v>5</v>
      </c>
      <c r="T1875" s="2">
        <f>VLOOKUP($A1875,[1]products_2021_10_19_12_46_45!$A$3:$S$481,14,FALSE)</f>
        <v>0.03</v>
      </c>
      <c r="U1875" s="2"/>
      <c r="V1875" s="2"/>
      <c r="W1875" s="2"/>
      <c r="X1875" s="2"/>
      <c r="Y1875" s="2"/>
      <c r="Z1875" s="2"/>
      <c r="AA1875" s="2"/>
      <c r="AB1875" s="2"/>
      <c r="AC1875" s="2"/>
      <c r="AD1875" s="2"/>
      <c r="AE1875" s="2"/>
      <c r="AF1875" s="2"/>
      <c r="AG1875" s="2"/>
      <c r="AH1875" s="2"/>
      <c r="AI1875" s="2"/>
      <c r="AJ1875" s="2"/>
      <c r="AK1875" s="2"/>
      <c r="AL1875" s="2"/>
      <c r="AM1875" s="2"/>
      <c r="AN1875" s="2"/>
      <c r="AO1875" s="2"/>
      <c r="AP1875" s="2"/>
      <c r="AQ1875" s="2"/>
      <c r="AR1875" s="2"/>
      <c r="AS1875" s="2"/>
    </row>
    <row r="1876" spans="1:45" hidden="1" x14ac:dyDescent="0.25">
      <c r="A1876" s="2">
        <v>110</v>
      </c>
      <c r="B1876" s="2">
        <v>820501841</v>
      </c>
      <c r="C1876" s="2">
        <f>VLOOKUP($A1876,[1]products_2021_10_19_12_46_45!$A$3:$S$481,3,FALSE)</f>
        <v>8205018</v>
      </c>
      <c r="D1876" s="2" t="str">
        <f>VLOOKUP($A1876,[1]products_2021_10_19_12_46_45!$A$3:$S$481,4,FALSE)</f>
        <v>Botín de seguridad Americano punta de acero</v>
      </c>
      <c r="E1876" s="3">
        <v>41</v>
      </c>
      <c r="F1876" s="4"/>
      <c r="G1876" s="2" t="str">
        <f>VLOOKUP($A1876,[1]products_2021_10_19_12_46_45!$A$3:$S$481,16,FALSE)</f>
        <v>&lt;ul&gt;_x000D_
&lt;li&gt;Puntera de acero.&lt;/li&gt;_x000D_
&lt;li&gt;Interior forrado.&lt;/li&gt;_x000D_
&lt;li&gt;Plantilla gruesa.&lt;/li&gt;_x000D_
&lt;li&gt;Suela de caucho antideslizante Febo.&lt;/li&gt;_x000D_
&lt;li&gt;Pegado y cosido.&lt;/li&gt;_x000D_
&lt;/ul&gt;_x000D_</v>
      </c>
      <c r="H1876" s="2" t="str">
        <f>IFERROR(VLOOKUP($A1876,[1]products_2021_10_19_12_46_45!$A$3:$S$481,17,FALSE),"")</f>
        <v/>
      </c>
      <c r="I1876" s="2" t="str">
        <f>VLOOKUP($A1876,[1]products_2021_10_19_12_46_45!$A$3:$S$481,5,FALSE)</f>
        <v>Calzado</v>
      </c>
      <c r="J1876" s="2" t="str">
        <f>IFERROR(VLOOKUP($A1876,[1]products_2021_10_19_12_46_45!$A$3:$S$481,6,FALSE),"")</f>
        <v>Botines de Seguridad</v>
      </c>
      <c r="K1876" s="2" t="str">
        <f>IFERROR(VLOOKUP($A1876,[1]products_2021_10_19_12_46_45!$A$3:$S$481,7,FALSE),"")</f>
        <v/>
      </c>
      <c r="L1876" s="2" t="str">
        <f>IFERROR(VLOOKUP($A1876,[1]products_2021_10_19_12_46_45!$A$3:$S$481,8,FALSE),"")</f>
        <v/>
      </c>
      <c r="M1876" s="2" t="str">
        <f>IFERROR(VLOOKUP($A1876,[1]products_2021_10_19_12_46_45!$A$3:$S$481,9,FALSE),"")</f>
        <v>Cuero, Botín, Calzado</v>
      </c>
      <c r="N1876" s="2">
        <f>IFERROR(VLOOKUP(C1876,[2]articulo!$A$1:$D$9000,4,FALSE),"")</f>
        <v>6442.8</v>
      </c>
      <c r="O1876" s="2" t="str">
        <f>VLOOKUP($A1876,[1]products_2021_10_19_12_46_45!$A$3:$S$481,18,FALSE)</f>
        <v>https://rerda.com/4978/botin-de-seguridad-americano-punta-de-acero.jpg,https://rerda.com/4979/botin-de-seguridad-americano-punta-de-acero.jpg,https://rerda.com/4980/botin-de-seguridad-americano-punta-de-acero.jpg,https://rerda.com/4981/botin-de-seguridad-americano-punta-de-acero.jpg,https://rerda.com/4976/botin-de-seguridad-americano-punta-de-acero.jpg</v>
      </c>
      <c r="P1876" s="2">
        <f>IFERROR(VLOOKUP(B1876,[3]stock!$A$1:$B$9000,2,FALSE),"0")</f>
        <v>11</v>
      </c>
      <c r="Q1876" s="2">
        <f>VLOOKUP($A1876,[1]products_2021_10_19_12_46_45!$A$3:$S$481,11,FALSE)</f>
        <v>5</v>
      </c>
      <c r="R1876" s="2">
        <f>VLOOKUP($A1876,[1]products_2021_10_19_12_46_45!$A$3:$S$481,12,FALSE)</f>
        <v>5</v>
      </c>
      <c r="S1876" s="2">
        <f>VLOOKUP($A1876,[1]products_2021_10_19_12_46_45!$A$3:$S$481,13,FALSE)</f>
        <v>5</v>
      </c>
      <c r="T1876" s="2">
        <f>VLOOKUP($A1876,[1]products_2021_10_19_12_46_45!$A$3:$S$481,14,FALSE)</f>
        <v>0.03</v>
      </c>
      <c r="U1876" s="2"/>
      <c r="V1876" s="2"/>
      <c r="W1876" s="2"/>
      <c r="X1876" s="2"/>
      <c r="Y1876" s="2"/>
      <c r="Z1876" s="2"/>
      <c r="AA1876" s="2"/>
      <c r="AB1876" s="2"/>
      <c r="AC1876" s="2"/>
      <c r="AD1876" s="2"/>
      <c r="AE1876" s="2"/>
      <c r="AF1876" s="2"/>
      <c r="AG1876" s="2"/>
      <c r="AH1876" s="2"/>
      <c r="AI1876" s="2"/>
      <c r="AJ1876" s="2"/>
      <c r="AK1876" s="2"/>
      <c r="AL1876" s="2"/>
      <c r="AM1876" s="2"/>
      <c r="AN1876" s="2"/>
      <c r="AO1876" s="2"/>
      <c r="AP1876" s="2"/>
      <c r="AQ1876" s="2"/>
      <c r="AR1876" s="2"/>
      <c r="AS1876" s="2"/>
    </row>
    <row r="1877" spans="1:45" hidden="1" x14ac:dyDescent="0.25">
      <c r="A1877" s="2">
        <v>110</v>
      </c>
      <c r="B1877" s="2">
        <v>820501842</v>
      </c>
      <c r="C1877" s="2">
        <f>VLOOKUP($A1877,[1]products_2021_10_19_12_46_45!$A$3:$S$481,3,FALSE)</f>
        <v>8205018</v>
      </c>
      <c r="D1877" s="2" t="str">
        <f>VLOOKUP($A1877,[1]products_2021_10_19_12_46_45!$A$3:$S$481,4,FALSE)</f>
        <v>Botín de seguridad Americano punta de acero</v>
      </c>
      <c r="E1877" s="3">
        <v>42</v>
      </c>
      <c r="F1877" s="4"/>
      <c r="G1877" s="2" t="str">
        <f>VLOOKUP($A1877,[1]products_2021_10_19_12_46_45!$A$3:$S$481,16,FALSE)</f>
        <v>&lt;ul&gt;_x000D_
&lt;li&gt;Puntera de acero.&lt;/li&gt;_x000D_
&lt;li&gt;Interior forrado.&lt;/li&gt;_x000D_
&lt;li&gt;Plantilla gruesa.&lt;/li&gt;_x000D_
&lt;li&gt;Suela de caucho antideslizante Febo.&lt;/li&gt;_x000D_
&lt;li&gt;Pegado y cosido.&lt;/li&gt;_x000D_
&lt;/ul&gt;_x000D_</v>
      </c>
      <c r="H1877" s="2" t="str">
        <f>IFERROR(VLOOKUP($A1877,[1]products_2021_10_19_12_46_45!$A$3:$S$481,17,FALSE),"")</f>
        <v/>
      </c>
      <c r="I1877" s="2" t="str">
        <f>VLOOKUP($A1877,[1]products_2021_10_19_12_46_45!$A$3:$S$481,5,FALSE)</f>
        <v>Calzado</v>
      </c>
      <c r="J1877" s="2" t="str">
        <f>IFERROR(VLOOKUP($A1877,[1]products_2021_10_19_12_46_45!$A$3:$S$481,6,FALSE),"")</f>
        <v>Botines de Seguridad</v>
      </c>
      <c r="K1877" s="2" t="str">
        <f>IFERROR(VLOOKUP($A1877,[1]products_2021_10_19_12_46_45!$A$3:$S$481,7,FALSE),"")</f>
        <v/>
      </c>
      <c r="L1877" s="2" t="str">
        <f>IFERROR(VLOOKUP($A1877,[1]products_2021_10_19_12_46_45!$A$3:$S$481,8,FALSE),"")</f>
        <v/>
      </c>
      <c r="M1877" s="2" t="str">
        <f>IFERROR(VLOOKUP($A1877,[1]products_2021_10_19_12_46_45!$A$3:$S$481,9,FALSE),"")</f>
        <v>Cuero, Botín, Calzado</v>
      </c>
      <c r="N1877" s="2">
        <f>IFERROR(VLOOKUP(C1877,[2]articulo!$A$1:$D$9000,4,FALSE),"")</f>
        <v>6442.8</v>
      </c>
      <c r="O1877" s="2" t="str">
        <f>VLOOKUP($A1877,[1]products_2021_10_19_12_46_45!$A$3:$S$481,18,FALSE)</f>
        <v>https://rerda.com/4978/botin-de-seguridad-americano-punta-de-acero.jpg,https://rerda.com/4979/botin-de-seguridad-americano-punta-de-acero.jpg,https://rerda.com/4980/botin-de-seguridad-americano-punta-de-acero.jpg,https://rerda.com/4981/botin-de-seguridad-americano-punta-de-acero.jpg,https://rerda.com/4976/botin-de-seguridad-americano-punta-de-acero.jpg</v>
      </c>
      <c r="P1877" s="2">
        <f>IFERROR(VLOOKUP(B1877,[3]stock!$A$1:$B$9000,2,FALSE),"0")</f>
        <v>29</v>
      </c>
      <c r="Q1877" s="2">
        <f>VLOOKUP($A1877,[1]products_2021_10_19_12_46_45!$A$3:$S$481,11,FALSE)</f>
        <v>5</v>
      </c>
      <c r="R1877" s="2">
        <f>VLOOKUP($A1877,[1]products_2021_10_19_12_46_45!$A$3:$S$481,12,FALSE)</f>
        <v>5</v>
      </c>
      <c r="S1877" s="2">
        <f>VLOOKUP($A1877,[1]products_2021_10_19_12_46_45!$A$3:$S$481,13,FALSE)</f>
        <v>5</v>
      </c>
      <c r="T1877" s="2">
        <f>VLOOKUP($A1877,[1]products_2021_10_19_12_46_45!$A$3:$S$481,14,FALSE)</f>
        <v>0.03</v>
      </c>
      <c r="U1877" s="2"/>
      <c r="V1877" s="2"/>
      <c r="W1877" s="2"/>
      <c r="X1877" s="2"/>
      <c r="Y1877" s="2"/>
      <c r="Z1877" s="2"/>
      <c r="AA1877" s="2"/>
      <c r="AB1877" s="2"/>
      <c r="AC1877" s="2"/>
      <c r="AD1877" s="2"/>
      <c r="AE1877" s="2"/>
      <c r="AF1877" s="2"/>
      <c r="AG1877" s="2"/>
      <c r="AH1877" s="2"/>
      <c r="AI1877" s="2"/>
      <c r="AJ1877" s="2"/>
      <c r="AK1877" s="2"/>
      <c r="AL1877" s="2"/>
      <c r="AM1877" s="2"/>
      <c r="AN1877" s="2"/>
      <c r="AO1877" s="2"/>
      <c r="AP1877" s="2"/>
      <c r="AQ1877" s="2"/>
      <c r="AR1877" s="2"/>
      <c r="AS1877" s="2"/>
    </row>
    <row r="1878" spans="1:45" hidden="1" x14ac:dyDescent="0.25">
      <c r="A1878" s="2">
        <v>110</v>
      </c>
      <c r="B1878" s="2">
        <v>820501843</v>
      </c>
      <c r="C1878" s="2">
        <f>VLOOKUP($A1878,[1]products_2021_10_19_12_46_45!$A$3:$S$481,3,FALSE)</f>
        <v>8205018</v>
      </c>
      <c r="D1878" s="2" t="str">
        <f>VLOOKUP($A1878,[1]products_2021_10_19_12_46_45!$A$3:$S$481,4,FALSE)</f>
        <v>Botín de seguridad Americano punta de acero</v>
      </c>
      <c r="E1878" s="3">
        <v>43</v>
      </c>
      <c r="F1878" s="4"/>
      <c r="G1878" s="2" t="str">
        <f>VLOOKUP($A1878,[1]products_2021_10_19_12_46_45!$A$3:$S$481,16,FALSE)</f>
        <v>&lt;ul&gt;_x000D_
&lt;li&gt;Puntera de acero.&lt;/li&gt;_x000D_
&lt;li&gt;Interior forrado.&lt;/li&gt;_x000D_
&lt;li&gt;Plantilla gruesa.&lt;/li&gt;_x000D_
&lt;li&gt;Suela de caucho antideslizante Febo.&lt;/li&gt;_x000D_
&lt;li&gt;Pegado y cosido.&lt;/li&gt;_x000D_
&lt;/ul&gt;_x000D_</v>
      </c>
      <c r="H1878" s="2" t="str">
        <f>IFERROR(VLOOKUP($A1878,[1]products_2021_10_19_12_46_45!$A$3:$S$481,17,FALSE),"")</f>
        <v/>
      </c>
      <c r="I1878" s="2" t="str">
        <f>VLOOKUP($A1878,[1]products_2021_10_19_12_46_45!$A$3:$S$481,5,FALSE)</f>
        <v>Calzado</v>
      </c>
      <c r="J1878" s="2" t="str">
        <f>IFERROR(VLOOKUP($A1878,[1]products_2021_10_19_12_46_45!$A$3:$S$481,6,FALSE),"")</f>
        <v>Botines de Seguridad</v>
      </c>
      <c r="K1878" s="2" t="str">
        <f>IFERROR(VLOOKUP($A1878,[1]products_2021_10_19_12_46_45!$A$3:$S$481,7,FALSE),"")</f>
        <v/>
      </c>
      <c r="L1878" s="2" t="str">
        <f>IFERROR(VLOOKUP($A1878,[1]products_2021_10_19_12_46_45!$A$3:$S$481,8,FALSE),"")</f>
        <v/>
      </c>
      <c r="M1878" s="2" t="str">
        <f>IFERROR(VLOOKUP($A1878,[1]products_2021_10_19_12_46_45!$A$3:$S$481,9,FALSE),"")</f>
        <v>Cuero, Botín, Calzado</v>
      </c>
      <c r="N1878" s="2">
        <f>IFERROR(VLOOKUP(C1878,[2]articulo!$A$1:$D$9000,4,FALSE),"")</f>
        <v>6442.8</v>
      </c>
      <c r="O1878" s="2" t="str">
        <f>VLOOKUP($A1878,[1]products_2021_10_19_12_46_45!$A$3:$S$481,18,FALSE)</f>
        <v>https://rerda.com/4978/botin-de-seguridad-americano-punta-de-acero.jpg,https://rerda.com/4979/botin-de-seguridad-americano-punta-de-acero.jpg,https://rerda.com/4980/botin-de-seguridad-americano-punta-de-acero.jpg,https://rerda.com/4981/botin-de-seguridad-americano-punta-de-acero.jpg,https://rerda.com/4976/botin-de-seguridad-americano-punta-de-acero.jpg</v>
      </c>
      <c r="P1878" s="2">
        <f>IFERROR(VLOOKUP(B1878,[3]stock!$A$1:$B$9000,2,FALSE),"0")</f>
        <v>13</v>
      </c>
      <c r="Q1878" s="2">
        <f>VLOOKUP($A1878,[1]products_2021_10_19_12_46_45!$A$3:$S$481,11,FALSE)</f>
        <v>5</v>
      </c>
      <c r="R1878" s="2">
        <f>VLOOKUP($A1878,[1]products_2021_10_19_12_46_45!$A$3:$S$481,12,FALSE)</f>
        <v>5</v>
      </c>
      <c r="S1878" s="2">
        <f>VLOOKUP($A1878,[1]products_2021_10_19_12_46_45!$A$3:$S$481,13,FALSE)</f>
        <v>5</v>
      </c>
      <c r="T1878" s="2">
        <f>VLOOKUP($A1878,[1]products_2021_10_19_12_46_45!$A$3:$S$481,14,FALSE)</f>
        <v>0.03</v>
      </c>
      <c r="U1878" s="2"/>
      <c r="V1878" s="2"/>
      <c r="W1878" s="2"/>
      <c r="X1878" s="2"/>
      <c r="Y1878" s="2"/>
      <c r="Z1878" s="2"/>
      <c r="AA1878" s="2"/>
      <c r="AB1878" s="2"/>
      <c r="AC1878" s="2"/>
      <c r="AD1878" s="2"/>
      <c r="AE1878" s="2"/>
      <c r="AF1878" s="2"/>
      <c r="AG1878" s="2"/>
      <c r="AH1878" s="2"/>
      <c r="AI1878" s="2"/>
      <c r="AJ1878" s="2"/>
      <c r="AK1878" s="2"/>
      <c r="AL1878" s="2"/>
      <c r="AM1878" s="2"/>
      <c r="AN1878" s="2"/>
      <c r="AO1878" s="2"/>
      <c r="AP1878" s="2"/>
      <c r="AQ1878" s="2"/>
      <c r="AR1878" s="2"/>
      <c r="AS1878" s="2"/>
    </row>
    <row r="1879" spans="1:45" hidden="1" x14ac:dyDescent="0.25">
      <c r="A1879" s="2">
        <v>110</v>
      </c>
      <c r="B1879" s="2">
        <v>820501844</v>
      </c>
      <c r="C1879" s="2">
        <f>VLOOKUP($A1879,[1]products_2021_10_19_12_46_45!$A$3:$S$481,3,FALSE)</f>
        <v>8205018</v>
      </c>
      <c r="D1879" s="2" t="str">
        <f>VLOOKUP($A1879,[1]products_2021_10_19_12_46_45!$A$3:$S$481,4,FALSE)</f>
        <v>Botín de seguridad Americano punta de acero</v>
      </c>
      <c r="E1879" s="3">
        <v>44</v>
      </c>
      <c r="F1879" s="4"/>
      <c r="G1879" s="2" t="str">
        <f>VLOOKUP($A1879,[1]products_2021_10_19_12_46_45!$A$3:$S$481,16,FALSE)</f>
        <v>&lt;ul&gt;_x000D_
&lt;li&gt;Puntera de acero.&lt;/li&gt;_x000D_
&lt;li&gt;Interior forrado.&lt;/li&gt;_x000D_
&lt;li&gt;Plantilla gruesa.&lt;/li&gt;_x000D_
&lt;li&gt;Suela de caucho antideslizante Febo.&lt;/li&gt;_x000D_
&lt;li&gt;Pegado y cosido.&lt;/li&gt;_x000D_
&lt;/ul&gt;_x000D_</v>
      </c>
      <c r="H1879" s="2" t="str">
        <f>IFERROR(VLOOKUP($A1879,[1]products_2021_10_19_12_46_45!$A$3:$S$481,17,FALSE),"")</f>
        <v/>
      </c>
      <c r="I1879" s="2" t="str">
        <f>VLOOKUP($A1879,[1]products_2021_10_19_12_46_45!$A$3:$S$481,5,FALSE)</f>
        <v>Calzado</v>
      </c>
      <c r="J1879" s="2" t="str">
        <f>IFERROR(VLOOKUP($A1879,[1]products_2021_10_19_12_46_45!$A$3:$S$481,6,FALSE),"")</f>
        <v>Botines de Seguridad</v>
      </c>
      <c r="K1879" s="2" t="str">
        <f>IFERROR(VLOOKUP($A1879,[1]products_2021_10_19_12_46_45!$A$3:$S$481,7,FALSE),"")</f>
        <v/>
      </c>
      <c r="L1879" s="2" t="str">
        <f>IFERROR(VLOOKUP($A1879,[1]products_2021_10_19_12_46_45!$A$3:$S$481,8,FALSE),"")</f>
        <v/>
      </c>
      <c r="M1879" s="2" t="str">
        <f>IFERROR(VLOOKUP($A1879,[1]products_2021_10_19_12_46_45!$A$3:$S$481,9,FALSE),"")</f>
        <v>Cuero, Botín, Calzado</v>
      </c>
      <c r="N1879" s="2">
        <f>IFERROR(VLOOKUP(C1879,[2]articulo!$A$1:$D$9000,4,FALSE),"")</f>
        <v>6442.8</v>
      </c>
      <c r="O1879" s="2" t="str">
        <f>VLOOKUP($A1879,[1]products_2021_10_19_12_46_45!$A$3:$S$481,18,FALSE)</f>
        <v>https://rerda.com/4978/botin-de-seguridad-americano-punta-de-acero.jpg,https://rerda.com/4979/botin-de-seguridad-americano-punta-de-acero.jpg,https://rerda.com/4980/botin-de-seguridad-americano-punta-de-acero.jpg,https://rerda.com/4981/botin-de-seguridad-americano-punta-de-acero.jpg,https://rerda.com/4976/botin-de-seguridad-americano-punta-de-acero.jpg</v>
      </c>
      <c r="P1879" s="2">
        <f>IFERROR(VLOOKUP(B1879,[3]stock!$A$1:$B$9000,2,FALSE),"0")</f>
        <v>11</v>
      </c>
      <c r="Q1879" s="2">
        <f>VLOOKUP($A1879,[1]products_2021_10_19_12_46_45!$A$3:$S$481,11,FALSE)</f>
        <v>5</v>
      </c>
      <c r="R1879" s="2">
        <f>VLOOKUP($A1879,[1]products_2021_10_19_12_46_45!$A$3:$S$481,12,FALSE)</f>
        <v>5</v>
      </c>
      <c r="S1879" s="2">
        <f>VLOOKUP($A1879,[1]products_2021_10_19_12_46_45!$A$3:$S$481,13,FALSE)</f>
        <v>5</v>
      </c>
      <c r="T1879" s="2">
        <f>VLOOKUP($A1879,[1]products_2021_10_19_12_46_45!$A$3:$S$481,14,FALSE)</f>
        <v>0.03</v>
      </c>
      <c r="U1879" s="2"/>
      <c r="V1879" s="2"/>
      <c r="W1879" s="2"/>
      <c r="X1879" s="2"/>
      <c r="Y1879" s="2"/>
      <c r="Z1879" s="2"/>
      <c r="AA1879" s="2"/>
      <c r="AB1879" s="2"/>
      <c r="AC1879" s="2"/>
      <c r="AD1879" s="2"/>
      <c r="AE1879" s="2"/>
      <c r="AF1879" s="2"/>
      <c r="AG1879" s="2"/>
      <c r="AH1879" s="2"/>
      <c r="AI1879" s="2"/>
      <c r="AJ1879" s="2"/>
      <c r="AK1879" s="2"/>
      <c r="AL1879" s="2"/>
      <c r="AM1879" s="2"/>
      <c r="AN1879" s="2"/>
      <c r="AO1879" s="2"/>
      <c r="AP1879" s="2"/>
      <c r="AQ1879" s="2"/>
      <c r="AR1879" s="2"/>
      <c r="AS1879" s="2"/>
    </row>
    <row r="1880" spans="1:45" hidden="1" x14ac:dyDescent="0.25">
      <c r="A1880" s="2">
        <v>110</v>
      </c>
      <c r="B1880" s="2">
        <v>820501845</v>
      </c>
      <c r="C1880" s="2">
        <f>VLOOKUP($A1880,[1]products_2021_10_19_12_46_45!$A$3:$S$481,3,FALSE)</f>
        <v>8205018</v>
      </c>
      <c r="D1880" s="2" t="str">
        <f>VLOOKUP($A1880,[1]products_2021_10_19_12_46_45!$A$3:$S$481,4,FALSE)</f>
        <v>Botín de seguridad Americano punta de acero</v>
      </c>
      <c r="E1880" s="3">
        <v>45</v>
      </c>
      <c r="F1880" s="4"/>
      <c r="G1880" s="2" t="str">
        <f>VLOOKUP($A1880,[1]products_2021_10_19_12_46_45!$A$3:$S$481,16,FALSE)</f>
        <v>&lt;ul&gt;_x000D_
&lt;li&gt;Puntera de acero.&lt;/li&gt;_x000D_
&lt;li&gt;Interior forrado.&lt;/li&gt;_x000D_
&lt;li&gt;Plantilla gruesa.&lt;/li&gt;_x000D_
&lt;li&gt;Suela de caucho antideslizante Febo.&lt;/li&gt;_x000D_
&lt;li&gt;Pegado y cosido.&lt;/li&gt;_x000D_
&lt;/ul&gt;_x000D_</v>
      </c>
      <c r="H1880" s="2" t="str">
        <f>IFERROR(VLOOKUP($A1880,[1]products_2021_10_19_12_46_45!$A$3:$S$481,17,FALSE),"")</f>
        <v/>
      </c>
      <c r="I1880" s="2" t="str">
        <f>VLOOKUP($A1880,[1]products_2021_10_19_12_46_45!$A$3:$S$481,5,FALSE)</f>
        <v>Calzado</v>
      </c>
      <c r="J1880" s="2" t="str">
        <f>IFERROR(VLOOKUP($A1880,[1]products_2021_10_19_12_46_45!$A$3:$S$481,6,FALSE),"")</f>
        <v>Botines de Seguridad</v>
      </c>
      <c r="K1880" s="2" t="str">
        <f>IFERROR(VLOOKUP($A1880,[1]products_2021_10_19_12_46_45!$A$3:$S$481,7,FALSE),"")</f>
        <v/>
      </c>
      <c r="L1880" s="2" t="str">
        <f>IFERROR(VLOOKUP($A1880,[1]products_2021_10_19_12_46_45!$A$3:$S$481,8,FALSE),"")</f>
        <v/>
      </c>
      <c r="M1880" s="2" t="str">
        <f>IFERROR(VLOOKUP($A1880,[1]products_2021_10_19_12_46_45!$A$3:$S$481,9,FALSE),"")</f>
        <v>Cuero, Botín, Calzado</v>
      </c>
      <c r="N1880" s="2">
        <f>IFERROR(VLOOKUP(C1880,[2]articulo!$A$1:$D$9000,4,FALSE),"")</f>
        <v>6442.8</v>
      </c>
      <c r="O1880" s="2" t="str">
        <f>VLOOKUP($A1880,[1]products_2021_10_19_12_46_45!$A$3:$S$481,18,FALSE)</f>
        <v>https://rerda.com/4978/botin-de-seguridad-americano-punta-de-acero.jpg,https://rerda.com/4979/botin-de-seguridad-americano-punta-de-acero.jpg,https://rerda.com/4980/botin-de-seguridad-americano-punta-de-acero.jpg,https://rerda.com/4981/botin-de-seguridad-americano-punta-de-acero.jpg,https://rerda.com/4976/botin-de-seguridad-americano-punta-de-acero.jpg</v>
      </c>
      <c r="P1880" s="2">
        <f>IFERROR(VLOOKUP(B1880,[3]stock!$A$1:$B$9000,2,FALSE),"0")</f>
        <v>8</v>
      </c>
      <c r="Q1880" s="2">
        <f>VLOOKUP($A1880,[1]products_2021_10_19_12_46_45!$A$3:$S$481,11,FALSE)</f>
        <v>5</v>
      </c>
      <c r="R1880" s="2">
        <f>VLOOKUP($A1880,[1]products_2021_10_19_12_46_45!$A$3:$S$481,12,FALSE)</f>
        <v>5</v>
      </c>
      <c r="S1880" s="2">
        <f>VLOOKUP($A1880,[1]products_2021_10_19_12_46_45!$A$3:$S$481,13,FALSE)</f>
        <v>5</v>
      </c>
      <c r="T1880" s="2">
        <f>VLOOKUP($A1880,[1]products_2021_10_19_12_46_45!$A$3:$S$481,14,FALSE)</f>
        <v>0.03</v>
      </c>
      <c r="U1880" s="2"/>
      <c r="V1880" s="2"/>
      <c r="W1880" s="2"/>
      <c r="X1880" s="2"/>
      <c r="Y1880" s="2"/>
      <c r="Z1880" s="2"/>
      <c r="AA1880" s="2"/>
      <c r="AB1880" s="2"/>
      <c r="AC1880" s="2"/>
      <c r="AD1880" s="2"/>
      <c r="AE1880" s="2"/>
      <c r="AF1880" s="2"/>
      <c r="AG1880" s="2"/>
      <c r="AH1880" s="2"/>
      <c r="AI1880" s="2"/>
      <c r="AJ1880" s="2"/>
      <c r="AK1880" s="2"/>
      <c r="AL1880" s="2"/>
      <c r="AM1880" s="2"/>
      <c r="AN1880" s="2"/>
      <c r="AO1880" s="2"/>
      <c r="AP1880" s="2"/>
      <c r="AQ1880" s="2"/>
      <c r="AR1880" s="2"/>
      <c r="AS1880" s="2"/>
    </row>
    <row r="1881" spans="1:45" hidden="1" x14ac:dyDescent="0.25">
      <c r="A1881" s="2">
        <v>110</v>
      </c>
      <c r="B1881" s="2">
        <v>820501846</v>
      </c>
      <c r="C1881" s="2">
        <f>VLOOKUP($A1881,[1]products_2021_10_19_12_46_45!$A$3:$S$481,3,FALSE)</f>
        <v>8205018</v>
      </c>
      <c r="D1881" s="2" t="str">
        <f>VLOOKUP($A1881,[1]products_2021_10_19_12_46_45!$A$3:$S$481,4,FALSE)</f>
        <v>Botín de seguridad Americano punta de acero</v>
      </c>
      <c r="E1881" s="3">
        <v>46</v>
      </c>
      <c r="F1881" s="4"/>
      <c r="G1881" s="2" t="str">
        <f>VLOOKUP($A1881,[1]products_2021_10_19_12_46_45!$A$3:$S$481,16,FALSE)</f>
        <v>&lt;ul&gt;_x000D_
&lt;li&gt;Puntera de acero.&lt;/li&gt;_x000D_
&lt;li&gt;Interior forrado.&lt;/li&gt;_x000D_
&lt;li&gt;Plantilla gruesa.&lt;/li&gt;_x000D_
&lt;li&gt;Suela de caucho antideslizante Febo.&lt;/li&gt;_x000D_
&lt;li&gt;Pegado y cosido.&lt;/li&gt;_x000D_
&lt;/ul&gt;_x000D_</v>
      </c>
      <c r="H1881" s="2" t="str">
        <f>IFERROR(VLOOKUP($A1881,[1]products_2021_10_19_12_46_45!$A$3:$S$481,17,FALSE),"")</f>
        <v/>
      </c>
      <c r="I1881" s="2" t="str">
        <f>VLOOKUP($A1881,[1]products_2021_10_19_12_46_45!$A$3:$S$481,5,FALSE)</f>
        <v>Calzado</v>
      </c>
      <c r="J1881" s="2" t="str">
        <f>IFERROR(VLOOKUP($A1881,[1]products_2021_10_19_12_46_45!$A$3:$S$481,6,FALSE),"")</f>
        <v>Botines de Seguridad</v>
      </c>
      <c r="K1881" s="2" t="str">
        <f>IFERROR(VLOOKUP($A1881,[1]products_2021_10_19_12_46_45!$A$3:$S$481,7,FALSE),"")</f>
        <v/>
      </c>
      <c r="L1881" s="2" t="str">
        <f>IFERROR(VLOOKUP($A1881,[1]products_2021_10_19_12_46_45!$A$3:$S$481,8,FALSE),"")</f>
        <v/>
      </c>
      <c r="M1881" s="2" t="str">
        <f>IFERROR(VLOOKUP($A1881,[1]products_2021_10_19_12_46_45!$A$3:$S$481,9,FALSE),"")</f>
        <v>Cuero, Botín, Calzado</v>
      </c>
      <c r="N1881" s="2">
        <f>IFERROR(VLOOKUP(C1881,[2]articulo!$A$1:$D$9000,4,FALSE),"")</f>
        <v>6442.8</v>
      </c>
      <c r="O1881" s="2" t="str">
        <f>VLOOKUP($A1881,[1]products_2021_10_19_12_46_45!$A$3:$S$481,18,FALSE)</f>
        <v>https://rerda.com/4978/botin-de-seguridad-americano-punta-de-acero.jpg,https://rerda.com/4979/botin-de-seguridad-americano-punta-de-acero.jpg,https://rerda.com/4980/botin-de-seguridad-americano-punta-de-acero.jpg,https://rerda.com/4981/botin-de-seguridad-americano-punta-de-acero.jpg,https://rerda.com/4976/botin-de-seguridad-americano-punta-de-acero.jpg</v>
      </c>
      <c r="P1881" s="2" t="str">
        <f>IFERROR(VLOOKUP(B1881,[3]stock!$A$1:$B$9000,2,FALSE),"0")</f>
        <v>0</v>
      </c>
      <c r="Q1881" s="2">
        <f>VLOOKUP($A1881,[1]products_2021_10_19_12_46_45!$A$3:$S$481,11,FALSE)</f>
        <v>5</v>
      </c>
      <c r="R1881" s="2">
        <f>VLOOKUP($A1881,[1]products_2021_10_19_12_46_45!$A$3:$S$481,12,FALSE)</f>
        <v>5</v>
      </c>
      <c r="S1881" s="2">
        <f>VLOOKUP($A1881,[1]products_2021_10_19_12_46_45!$A$3:$S$481,13,FALSE)</f>
        <v>5</v>
      </c>
      <c r="T1881" s="2">
        <f>VLOOKUP($A1881,[1]products_2021_10_19_12_46_45!$A$3:$S$481,14,FALSE)</f>
        <v>0.03</v>
      </c>
      <c r="U1881" s="2"/>
      <c r="V1881" s="2"/>
      <c r="W1881" s="2"/>
      <c r="X1881" s="2"/>
      <c r="Y1881" s="2"/>
      <c r="Z1881" s="2"/>
      <c r="AA1881" s="2"/>
      <c r="AB1881" s="2"/>
      <c r="AC1881" s="2"/>
      <c r="AD1881" s="2"/>
      <c r="AE1881" s="2"/>
      <c r="AF1881" s="2"/>
      <c r="AG1881" s="2"/>
      <c r="AH1881" s="2"/>
      <c r="AI1881" s="2"/>
      <c r="AJ1881" s="2"/>
      <c r="AK1881" s="2"/>
      <c r="AL1881" s="2"/>
      <c r="AM1881" s="2"/>
      <c r="AN1881" s="2"/>
      <c r="AO1881" s="2"/>
      <c r="AP1881" s="2"/>
      <c r="AQ1881" s="2"/>
      <c r="AR1881" s="2"/>
      <c r="AS1881" s="2"/>
    </row>
    <row r="1882" spans="1:45" hidden="1" x14ac:dyDescent="0.25">
      <c r="A1882" s="2">
        <v>30</v>
      </c>
      <c r="B1882" s="2">
        <v>820502040</v>
      </c>
      <c r="C1882" s="2">
        <f>VLOOKUP($A1882,[1]products_2021_10_19_12_46_45!$A$3:$S$481,3,FALSE)</f>
        <v>8205020</v>
      </c>
      <c r="D1882" s="2" t="str">
        <f>VLOOKUP($A1882,[1]products_2021_10_19_12_46_45!$A$3:$S$481,4,FALSE)</f>
        <v>Botín de seguridad Prusiano Negro</v>
      </c>
      <c r="E1882" s="3">
        <v>40</v>
      </c>
      <c r="F1882" s="4"/>
      <c r="G1882" s="2" t="str">
        <f>VLOOKUP($A1882,[1]products_2021_10_19_12_46_45!$A$3:$S$481,16,FALSE)</f>
        <v>&lt;p&gt;Botín corto de cuero colo negro con suela Febo.&lt;/p&gt;_x000D_
&lt;p&gt;Puntera de Acero.&lt;/p&gt;_x000D_
&lt;p&gt;Modelo Prusiano.&lt;/p&gt;</v>
      </c>
      <c r="H1882" s="2" t="str">
        <f>IFERROR(VLOOKUP($A1882,[1]products_2021_10_19_12_46_45!$A$3:$S$481,17,FALSE),"")</f>
        <v/>
      </c>
      <c r="I1882" s="2" t="str">
        <f>VLOOKUP($A1882,[1]products_2021_10_19_12_46_45!$A$3:$S$481,5,FALSE)</f>
        <v>Calzado</v>
      </c>
      <c r="J1882" s="2" t="str">
        <f>IFERROR(VLOOKUP($A1882,[1]products_2021_10_19_12_46_45!$A$3:$S$481,6,FALSE),"")</f>
        <v>Botines de Seguridad</v>
      </c>
      <c r="K1882" s="2" t="str">
        <f>IFERROR(VLOOKUP($A1882,[1]products_2021_10_19_12_46_45!$A$3:$S$481,7,FALSE),"")</f>
        <v/>
      </c>
      <c r="L1882" s="2" t="str">
        <f>IFERROR(VLOOKUP($A1882,[1]products_2021_10_19_12_46_45!$A$3:$S$481,8,FALSE),"")</f>
        <v/>
      </c>
      <c r="M1882" s="2" t="str">
        <f>IFERROR(VLOOKUP($A1882,[1]products_2021_10_19_12_46_45!$A$3:$S$481,9,FALSE),"")</f>
        <v>Cuero, Botín, Prusiano</v>
      </c>
      <c r="N1882" s="2">
        <f>IFERROR(VLOOKUP(C1882,[2]articulo!$A$1:$D$9000,4,FALSE),"")</f>
        <v>5189.18</v>
      </c>
      <c r="O1882" s="2" t="str">
        <f>VLOOKUP($A1882,[1]products_2021_10_19_12_46_45!$A$3:$S$481,18,FALSE)</f>
        <v>https://rerda.com/238/botin-de-seguridad-prusiano-negro.jpg,https://rerda.com/239/botin-de-seguridad-prusiano-negro.jpg,https://rerda.com/240/botin-de-seguridad-prusiano-negro.jpg,https://rerda.com/4974/botin-de-seguridad-prusiano-negro.jpg</v>
      </c>
      <c r="P1882" s="2">
        <f>IFERROR(VLOOKUP(B1882,[3]stock!$A$1:$B$9000,2,FALSE),"0")</f>
        <v>0</v>
      </c>
      <c r="Q1882" s="2">
        <f>VLOOKUP($A1882,[1]products_2021_10_19_12_46_45!$A$3:$S$481,11,FALSE)</f>
        <v>5</v>
      </c>
      <c r="R1882" s="2">
        <f>VLOOKUP($A1882,[1]products_2021_10_19_12_46_45!$A$3:$S$481,12,FALSE)</f>
        <v>5</v>
      </c>
      <c r="S1882" s="2">
        <f>VLOOKUP($A1882,[1]products_2021_10_19_12_46_45!$A$3:$S$481,13,FALSE)</f>
        <v>5</v>
      </c>
      <c r="T1882" s="2">
        <f>VLOOKUP($A1882,[1]products_2021_10_19_12_46_45!$A$3:$S$481,14,FALSE)</f>
        <v>0.03</v>
      </c>
      <c r="U1882" s="2"/>
      <c r="V1882" s="2"/>
      <c r="W1882" s="2"/>
      <c r="X1882" s="2"/>
      <c r="Y1882" s="2"/>
      <c r="Z1882" s="2"/>
      <c r="AA1882" s="2"/>
      <c r="AB1882" s="2"/>
      <c r="AC1882" s="2"/>
      <c r="AD1882" s="2"/>
      <c r="AE1882" s="2"/>
      <c r="AF1882" s="2"/>
      <c r="AG1882" s="2"/>
      <c r="AH1882" s="2"/>
      <c r="AI1882" s="2"/>
      <c r="AJ1882" s="2"/>
      <c r="AK1882" s="2"/>
      <c r="AL1882" s="2"/>
      <c r="AM1882" s="2"/>
      <c r="AN1882" s="2"/>
      <c r="AO1882" s="2"/>
      <c r="AP1882" s="2"/>
      <c r="AQ1882" s="2"/>
      <c r="AR1882" s="2"/>
      <c r="AS1882" s="2"/>
    </row>
    <row r="1883" spans="1:45" hidden="1" x14ac:dyDescent="0.25">
      <c r="A1883" s="2">
        <v>30</v>
      </c>
      <c r="B1883" s="2">
        <v>820502041</v>
      </c>
      <c r="C1883" s="2">
        <f>VLOOKUP($A1883,[1]products_2021_10_19_12_46_45!$A$3:$S$481,3,FALSE)</f>
        <v>8205020</v>
      </c>
      <c r="D1883" s="2" t="str">
        <f>VLOOKUP($A1883,[1]products_2021_10_19_12_46_45!$A$3:$S$481,4,FALSE)</f>
        <v>Botín de seguridad Prusiano Negro</v>
      </c>
      <c r="E1883" s="3">
        <v>41</v>
      </c>
      <c r="F1883" s="4"/>
      <c r="G1883" s="2" t="str">
        <f>VLOOKUP($A1883,[1]products_2021_10_19_12_46_45!$A$3:$S$481,16,FALSE)</f>
        <v>&lt;p&gt;Botín corto de cuero colo negro con suela Febo.&lt;/p&gt;_x000D_
&lt;p&gt;Puntera de Acero.&lt;/p&gt;_x000D_
&lt;p&gt;Modelo Prusiano.&lt;/p&gt;</v>
      </c>
      <c r="H1883" s="2" t="str">
        <f>IFERROR(VLOOKUP($A1883,[1]products_2021_10_19_12_46_45!$A$3:$S$481,17,FALSE),"")</f>
        <v/>
      </c>
      <c r="I1883" s="2" t="str">
        <f>VLOOKUP($A1883,[1]products_2021_10_19_12_46_45!$A$3:$S$481,5,FALSE)</f>
        <v>Calzado</v>
      </c>
      <c r="J1883" s="2" t="str">
        <f>IFERROR(VLOOKUP($A1883,[1]products_2021_10_19_12_46_45!$A$3:$S$481,6,FALSE),"")</f>
        <v>Botines de Seguridad</v>
      </c>
      <c r="K1883" s="2" t="str">
        <f>IFERROR(VLOOKUP($A1883,[1]products_2021_10_19_12_46_45!$A$3:$S$481,7,FALSE),"")</f>
        <v/>
      </c>
      <c r="L1883" s="2" t="str">
        <f>IFERROR(VLOOKUP($A1883,[1]products_2021_10_19_12_46_45!$A$3:$S$481,8,FALSE),"")</f>
        <v/>
      </c>
      <c r="M1883" s="2" t="str">
        <f>IFERROR(VLOOKUP($A1883,[1]products_2021_10_19_12_46_45!$A$3:$S$481,9,FALSE),"")</f>
        <v>Cuero, Botín, Prusiano</v>
      </c>
      <c r="N1883" s="2">
        <f>IFERROR(VLOOKUP(C1883,[2]articulo!$A$1:$D$9000,4,FALSE),"")</f>
        <v>5189.18</v>
      </c>
      <c r="O1883" s="2" t="str">
        <f>VLOOKUP($A1883,[1]products_2021_10_19_12_46_45!$A$3:$S$481,18,FALSE)</f>
        <v>https://rerda.com/238/botin-de-seguridad-prusiano-negro.jpg,https://rerda.com/239/botin-de-seguridad-prusiano-negro.jpg,https://rerda.com/240/botin-de-seguridad-prusiano-negro.jpg,https://rerda.com/4974/botin-de-seguridad-prusiano-negro.jpg</v>
      </c>
      <c r="P1883" s="2">
        <f>IFERROR(VLOOKUP(B1883,[3]stock!$A$1:$B$9000,2,FALSE),"0")</f>
        <v>3</v>
      </c>
      <c r="Q1883" s="2">
        <f>VLOOKUP($A1883,[1]products_2021_10_19_12_46_45!$A$3:$S$481,11,FALSE)</f>
        <v>5</v>
      </c>
      <c r="R1883" s="2">
        <f>VLOOKUP($A1883,[1]products_2021_10_19_12_46_45!$A$3:$S$481,12,FALSE)</f>
        <v>5</v>
      </c>
      <c r="S1883" s="2">
        <f>VLOOKUP($A1883,[1]products_2021_10_19_12_46_45!$A$3:$S$481,13,FALSE)</f>
        <v>5</v>
      </c>
      <c r="T1883" s="2">
        <f>VLOOKUP($A1883,[1]products_2021_10_19_12_46_45!$A$3:$S$481,14,FALSE)</f>
        <v>0.03</v>
      </c>
      <c r="U1883" s="2"/>
      <c r="V1883" s="2"/>
      <c r="W1883" s="2"/>
      <c r="X1883" s="2"/>
      <c r="Y1883" s="2"/>
      <c r="Z1883" s="2"/>
      <c r="AA1883" s="2"/>
      <c r="AB1883" s="2"/>
      <c r="AC1883" s="2"/>
      <c r="AD1883" s="2"/>
      <c r="AE1883" s="2"/>
      <c r="AF1883" s="2"/>
      <c r="AG1883" s="2"/>
      <c r="AH1883" s="2"/>
      <c r="AI1883" s="2"/>
      <c r="AJ1883" s="2"/>
      <c r="AK1883" s="2"/>
      <c r="AL1883" s="2"/>
      <c r="AM1883" s="2"/>
      <c r="AN1883" s="2"/>
      <c r="AO1883" s="2"/>
      <c r="AP1883" s="2"/>
      <c r="AQ1883" s="2"/>
      <c r="AR1883" s="2"/>
      <c r="AS1883" s="2"/>
    </row>
    <row r="1884" spans="1:45" hidden="1" x14ac:dyDescent="0.25">
      <c r="A1884" s="2">
        <v>30</v>
      </c>
      <c r="B1884" s="2">
        <v>820502042</v>
      </c>
      <c r="C1884" s="2">
        <f>VLOOKUP($A1884,[1]products_2021_10_19_12_46_45!$A$3:$S$481,3,FALSE)</f>
        <v>8205020</v>
      </c>
      <c r="D1884" s="2" t="str">
        <f>VLOOKUP($A1884,[1]products_2021_10_19_12_46_45!$A$3:$S$481,4,FALSE)</f>
        <v>Botín de seguridad Prusiano Negro</v>
      </c>
      <c r="E1884" s="3">
        <v>42</v>
      </c>
      <c r="F1884" s="4"/>
      <c r="G1884" s="2" t="str">
        <f>VLOOKUP($A1884,[1]products_2021_10_19_12_46_45!$A$3:$S$481,16,FALSE)</f>
        <v>&lt;p&gt;Botín corto de cuero colo negro con suela Febo.&lt;/p&gt;_x000D_
&lt;p&gt;Puntera de Acero.&lt;/p&gt;_x000D_
&lt;p&gt;Modelo Prusiano.&lt;/p&gt;</v>
      </c>
      <c r="H1884" s="2" t="str">
        <f>IFERROR(VLOOKUP($A1884,[1]products_2021_10_19_12_46_45!$A$3:$S$481,17,FALSE),"")</f>
        <v/>
      </c>
      <c r="I1884" s="2" t="str">
        <f>VLOOKUP($A1884,[1]products_2021_10_19_12_46_45!$A$3:$S$481,5,FALSE)</f>
        <v>Calzado</v>
      </c>
      <c r="J1884" s="2" t="str">
        <f>IFERROR(VLOOKUP($A1884,[1]products_2021_10_19_12_46_45!$A$3:$S$481,6,FALSE),"")</f>
        <v>Botines de Seguridad</v>
      </c>
      <c r="K1884" s="2" t="str">
        <f>IFERROR(VLOOKUP($A1884,[1]products_2021_10_19_12_46_45!$A$3:$S$481,7,FALSE),"")</f>
        <v/>
      </c>
      <c r="L1884" s="2" t="str">
        <f>IFERROR(VLOOKUP($A1884,[1]products_2021_10_19_12_46_45!$A$3:$S$481,8,FALSE),"")</f>
        <v/>
      </c>
      <c r="M1884" s="2" t="str">
        <f>IFERROR(VLOOKUP($A1884,[1]products_2021_10_19_12_46_45!$A$3:$S$481,9,FALSE),"")</f>
        <v>Cuero, Botín, Prusiano</v>
      </c>
      <c r="N1884" s="2">
        <f>IFERROR(VLOOKUP(C1884,[2]articulo!$A$1:$D$9000,4,FALSE),"")</f>
        <v>5189.18</v>
      </c>
      <c r="O1884" s="2" t="str">
        <f>VLOOKUP($A1884,[1]products_2021_10_19_12_46_45!$A$3:$S$481,18,FALSE)</f>
        <v>https://rerda.com/238/botin-de-seguridad-prusiano-negro.jpg,https://rerda.com/239/botin-de-seguridad-prusiano-negro.jpg,https://rerda.com/240/botin-de-seguridad-prusiano-negro.jpg,https://rerda.com/4974/botin-de-seguridad-prusiano-negro.jpg</v>
      </c>
      <c r="P1884" s="2">
        <f>IFERROR(VLOOKUP(B1884,[3]stock!$A$1:$B$9000,2,FALSE),"0")</f>
        <v>0</v>
      </c>
      <c r="Q1884" s="2">
        <f>VLOOKUP($A1884,[1]products_2021_10_19_12_46_45!$A$3:$S$481,11,FALSE)</f>
        <v>5</v>
      </c>
      <c r="R1884" s="2">
        <f>VLOOKUP($A1884,[1]products_2021_10_19_12_46_45!$A$3:$S$481,12,FALSE)</f>
        <v>5</v>
      </c>
      <c r="S1884" s="2">
        <f>VLOOKUP($A1884,[1]products_2021_10_19_12_46_45!$A$3:$S$481,13,FALSE)</f>
        <v>5</v>
      </c>
      <c r="T1884" s="2">
        <f>VLOOKUP($A1884,[1]products_2021_10_19_12_46_45!$A$3:$S$481,14,FALSE)</f>
        <v>0.03</v>
      </c>
      <c r="U1884" s="2"/>
      <c r="V1884" s="2"/>
      <c r="W1884" s="2"/>
      <c r="X1884" s="2"/>
      <c r="Y1884" s="2"/>
      <c r="Z1884" s="2"/>
      <c r="AA1884" s="2"/>
      <c r="AB1884" s="2"/>
      <c r="AC1884" s="2"/>
      <c r="AD1884" s="2"/>
      <c r="AE1884" s="2"/>
      <c r="AF1884" s="2"/>
      <c r="AG1884" s="2"/>
      <c r="AH1884" s="2"/>
      <c r="AI1884" s="2"/>
      <c r="AJ1884" s="2"/>
      <c r="AK1884" s="2"/>
      <c r="AL1884" s="2"/>
      <c r="AM1884" s="2"/>
      <c r="AN1884" s="2"/>
      <c r="AO1884" s="2"/>
      <c r="AP1884" s="2"/>
      <c r="AQ1884" s="2"/>
      <c r="AR1884" s="2"/>
      <c r="AS1884" s="2"/>
    </row>
    <row r="1885" spans="1:45" hidden="1" x14ac:dyDescent="0.25">
      <c r="A1885" s="2">
        <v>30</v>
      </c>
      <c r="B1885" s="2">
        <v>820502043</v>
      </c>
      <c r="C1885" s="2">
        <f>VLOOKUP($A1885,[1]products_2021_10_19_12_46_45!$A$3:$S$481,3,FALSE)</f>
        <v>8205020</v>
      </c>
      <c r="D1885" s="2" t="str">
        <f>VLOOKUP($A1885,[1]products_2021_10_19_12_46_45!$A$3:$S$481,4,FALSE)</f>
        <v>Botín de seguridad Prusiano Negro</v>
      </c>
      <c r="E1885" s="3">
        <v>43</v>
      </c>
      <c r="F1885" s="4"/>
      <c r="G1885" s="2" t="str">
        <f>VLOOKUP($A1885,[1]products_2021_10_19_12_46_45!$A$3:$S$481,16,FALSE)</f>
        <v>&lt;p&gt;Botín corto de cuero colo negro con suela Febo.&lt;/p&gt;_x000D_
&lt;p&gt;Puntera de Acero.&lt;/p&gt;_x000D_
&lt;p&gt;Modelo Prusiano.&lt;/p&gt;</v>
      </c>
      <c r="H1885" s="2" t="str">
        <f>IFERROR(VLOOKUP($A1885,[1]products_2021_10_19_12_46_45!$A$3:$S$481,17,FALSE),"")</f>
        <v/>
      </c>
      <c r="I1885" s="2" t="str">
        <f>VLOOKUP($A1885,[1]products_2021_10_19_12_46_45!$A$3:$S$481,5,FALSE)</f>
        <v>Calzado</v>
      </c>
      <c r="J1885" s="2" t="str">
        <f>IFERROR(VLOOKUP($A1885,[1]products_2021_10_19_12_46_45!$A$3:$S$481,6,FALSE),"")</f>
        <v>Botines de Seguridad</v>
      </c>
      <c r="K1885" s="2" t="str">
        <f>IFERROR(VLOOKUP($A1885,[1]products_2021_10_19_12_46_45!$A$3:$S$481,7,FALSE),"")</f>
        <v/>
      </c>
      <c r="L1885" s="2" t="str">
        <f>IFERROR(VLOOKUP($A1885,[1]products_2021_10_19_12_46_45!$A$3:$S$481,8,FALSE),"")</f>
        <v/>
      </c>
      <c r="M1885" s="2" t="str">
        <f>IFERROR(VLOOKUP($A1885,[1]products_2021_10_19_12_46_45!$A$3:$S$481,9,FALSE),"")</f>
        <v>Cuero, Botín, Prusiano</v>
      </c>
      <c r="N1885" s="2">
        <f>IFERROR(VLOOKUP(C1885,[2]articulo!$A$1:$D$9000,4,FALSE),"")</f>
        <v>5189.18</v>
      </c>
      <c r="O1885" s="2" t="str">
        <f>VLOOKUP($A1885,[1]products_2021_10_19_12_46_45!$A$3:$S$481,18,FALSE)</f>
        <v>https://rerda.com/238/botin-de-seguridad-prusiano-negro.jpg,https://rerda.com/239/botin-de-seguridad-prusiano-negro.jpg,https://rerda.com/240/botin-de-seguridad-prusiano-negro.jpg,https://rerda.com/4974/botin-de-seguridad-prusiano-negro.jpg</v>
      </c>
      <c r="P1885" s="2">
        <f>IFERROR(VLOOKUP(B1885,[3]stock!$A$1:$B$9000,2,FALSE),"0")</f>
        <v>0</v>
      </c>
      <c r="Q1885" s="2">
        <f>VLOOKUP($A1885,[1]products_2021_10_19_12_46_45!$A$3:$S$481,11,FALSE)</f>
        <v>5</v>
      </c>
      <c r="R1885" s="2">
        <f>VLOOKUP($A1885,[1]products_2021_10_19_12_46_45!$A$3:$S$481,12,FALSE)</f>
        <v>5</v>
      </c>
      <c r="S1885" s="2">
        <f>VLOOKUP($A1885,[1]products_2021_10_19_12_46_45!$A$3:$S$481,13,FALSE)</f>
        <v>5</v>
      </c>
      <c r="T1885" s="2">
        <f>VLOOKUP($A1885,[1]products_2021_10_19_12_46_45!$A$3:$S$481,14,FALSE)</f>
        <v>0.03</v>
      </c>
      <c r="U1885" s="2"/>
      <c r="V1885" s="2"/>
      <c r="W1885" s="2"/>
      <c r="X1885" s="2"/>
      <c r="Y1885" s="2"/>
      <c r="Z1885" s="2"/>
      <c r="AA1885" s="2"/>
      <c r="AB1885" s="2"/>
      <c r="AC1885" s="2"/>
      <c r="AD1885" s="2"/>
      <c r="AE1885" s="2"/>
      <c r="AF1885" s="2"/>
      <c r="AG1885" s="2"/>
      <c r="AH1885" s="2"/>
      <c r="AI1885" s="2"/>
      <c r="AJ1885" s="2"/>
      <c r="AK1885" s="2"/>
      <c r="AL1885" s="2"/>
      <c r="AM1885" s="2"/>
      <c r="AN1885" s="2"/>
      <c r="AO1885" s="2"/>
      <c r="AP1885" s="2"/>
      <c r="AQ1885" s="2"/>
      <c r="AR1885" s="2"/>
      <c r="AS1885" s="2"/>
    </row>
    <row r="1886" spans="1:45" hidden="1" x14ac:dyDescent="0.25">
      <c r="A1886" s="2">
        <v>30</v>
      </c>
      <c r="B1886" s="2">
        <v>820502044</v>
      </c>
      <c r="C1886" s="2">
        <f>VLOOKUP($A1886,[1]products_2021_10_19_12_46_45!$A$3:$S$481,3,FALSE)</f>
        <v>8205020</v>
      </c>
      <c r="D1886" s="2" t="str">
        <f>VLOOKUP($A1886,[1]products_2021_10_19_12_46_45!$A$3:$S$481,4,FALSE)</f>
        <v>Botín de seguridad Prusiano Negro</v>
      </c>
      <c r="E1886" s="3">
        <v>44</v>
      </c>
      <c r="F1886" s="4"/>
      <c r="G1886" s="2" t="str">
        <f>VLOOKUP($A1886,[1]products_2021_10_19_12_46_45!$A$3:$S$481,16,FALSE)</f>
        <v>&lt;p&gt;Botín corto de cuero colo negro con suela Febo.&lt;/p&gt;_x000D_
&lt;p&gt;Puntera de Acero.&lt;/p&gt;_x000D_
&lt;p&gt;Modelo Prusiano.&lt;/p&gt;</v>
      </c>
      <c r="H1886" s="2" t="str">
        <f>IFERROR(VLOOKUP($A1886,[1]products_2021_10_19_12_46_45!$A$3:$S$481,17,FALSE),"")</f>
        <v/>
      </c>
      <c r="I1886" s="2" t="str">
        <f>VLOOKUP($A1886,[1]products_2021_10_19_12_46_45!$A$3:$S$481,5,FALSE)</f>
        <v>Calzado</v>
      </c>
      <c r="J1886" s="2" t="str">
        <f>IFERROR(VLOOKUP($A1886,[1]products_2021_10_19_12_46_45!$A$3:$S$481,6,FALSE),"")</f>
        <v>Botines de Seguridad</v>
      </c>
      <c r="K1886" s="2" t="str">
        <f>IFERROR(VLOOKUP($A1886,[1]products_2021_10_19_12_46_45!$A$3:$S$481,7,FALSE),"")</f>
        <v/>
      </c>
      <c r="L1886" s="2" t="str">
        <f>IFERROR(VLOOKUP($A1886,[1]products_2021_10_19_12_46_45!$A$3:$S$481,8,FALSE),"")</f>
        <v/>
      </c>
      <c r="M1886" s="2" t="str">
        <f>IFERROR(VLOOKUP($A1886,[1]products_2021_10_19_12_46_45!$A$3:$S$481,9,FALSE),"")</f>
        <v>Cuero, Botín, Prusiano</v>
      </c>
      <c r="N1886" s="2">
        <f>IFERROR(VLOOKUP(C1886,[2]articulo!$A$1:$D$9000,4,FALSE),"")</f>
        <v>5189.18</v>
      </c>
      <c r="O1886" s="2" t="str">
        <f>VLOOKUP($A1886,[1]products_2021_10_19_12_46_45!$A$3:$S$481,18,FALSE)</f>
        <v>https://rerda.com/238/botin-de-seguridad-prusiano-negro.jpg,https://rerda.com/239/botin-de-seguridad-prusiano-negro.jpg,https://rerda.com/240/botin-de-seguridad-prusiano-negro.jpg,https://rerda.com/4974/botin-de-seguridad-prusiano-negro.jpg</v>
      </c>
      <c r="P1886" s="2">
        <f>IFERROR(VLOOKUP(B1886,[3]stock!$A$1:$B$9000,2,FALSE),"0")</f>
        <v>0</v>
      </c>
      <c r="Q1886" s="2">
        <f>VLOOKUP($A1886,[1]products_2021_10_19_12_46_45!$A$3:$S$481,11,FALSE)</f>
        <v>5</v>
      </c>
      <c r="R1886" s="2">
        <f>VLOOKUP($A1886,[1]products_2021_10_19_12_46_45!$A$3:$S$481,12,FALSE)</f>
        <v>5</v>
      </c>
      <c r="S1886" s="2">
        <f>VLOOKUP($A1886,[1]products_2021_10_19_12_46_45!$A$3:$S$481,13,FALSE)</f>
        <v>5</v>
      </c>
      <c r="T1886" s="2">
        <f>VLOOKUP($A1886,[1]products_2021_10_19_12_46_45!$A$3:$S$481,14,FALSE)</f>
        <v>0.03</v>
      </c>
      <c r="U1886" s="2"/>
      <c r="V1886" s="2"/>
      <c r="W1886" s="2"/>
      <c r="X1886" s="2"/>
      <c r="Y1886" s="2"/>
      <c r="Z1886" s="2"/>
      <c r="AA1886" s="2"/>
      <c r="AB1886" s="2"/>
      <c r="AC1886" s="2"/>
      <c r="AD1886" s="2"/>
      <c r="AE1886" s="2"/>
      <c r="AF1886" s="2"/>
      <c r="AG1886" s="2"/>
      <c r="AH1886" s="2"/>
      <c r="AI1886" s="2"/>
      <c r="AJ1886" s="2"/>
      <c r="AK1886" s="2"/>
      <c r="AL1886" s="2"/>
      <c r="AM1886" s="2"/>
      <c r="AN1886" s="2"/>
      <c r="AO1886" s="2"/>
      <c r="AP1886" s="2"/>
      <c r="AQ1886" s="2"/>
      <c r="AR1886" s="2"/>
      <c r="AS1886" s="2"/>
    </row>
    <row r="1887" spans="1:45" hidden="1" x14ac:dyDescent="0.25">
      <c r="A1887" s="2">
        <v>30</v>
      </c>
      <c r="B1887" s="2">
        <v>820502045</v>
      </c>
      <c r="C1887" s="2">
        <f>VLOOKUP($A1887,[1]products_2021_10_19_12_46_45!$A$3:$S$481,3,FALSE)</f>
        <v>8205020</v>
      </c>
      <c r="D1887" s="2" t="str">
        <f>VLOOKUP($A1887,[1]products_2021_10_19_12_46_45!$A$3:$S$481,4,FALSE)</f>
        <v>Botín de seguridad Prusiano Negro</v>
      </c>
      <c r="E1887" s="3">
        <v>45</v>
      </c>
      <c r="F1887" s="4"/>
      <c r="G1887" s="2" t="str">
        <f>VLOOKUP($A1887,[1]products_2021_10_19_12_46_45!$A$3:$S$481,16,FALSE)</f>
        <v>&lt;p&gt;Botín corto de cuero colo negro con suela Febo.&lt;/p&gt;_x000D_
&lt;p&gt;Puntera de Acero.&lt;/p&gt;_x000D_
&lt;p&gt;Modelo Prusiano.&lt;/p&gt;</v>
      </c>
      <c r="H1887" s="2" t="str">
        <f>IFERROR(VLOOKUP($A1887,[1]products_2021_10_19_12_46_45!$A$3:$S$481,17,FALSE),"")</f>
        <v/>
      </c>
      <c r="I1887" s="2" t="str">
        <f>VLOOKUP($A1887,[1]products_2021_10_19_12_46_45!$A$3:$S$481,5,FALSE)</f>
        <v>Calzado</v>
      </c>
      <c r="J1887" s="2" t="str">
        <f>IFERROR(VLOOKUP($A1887,[1]products_2021_10_19_12_46_45!$A$3:$S$481,6,FALSE),"")</f>
        <v>Botines de Seguridad</v>
      </c>
      <c r="K1887" s="2" t="str">
        <f>IFERROR(VLOOKUP($A1887,[1]products_2021_10_19_12_46_45!$A$3:$S$481,7,FALSE),"")</f>
        <v/>
      </c>
      <c r="L1887" s="2" t="str">
        <f>IFERROR(VLOOKUP($A1887,[1]products_2021_10_19_12_46_45!$A$3:$S$481,8,FALSE),"")</f>
        <v/>
      </c>
      <c r="M1887" s="2" t="str">
        <f>IFERROR(VLOOKUP($A1887,[1]products_2021_10_19_12_46_45!$A$3:$S$481,9,FALSE),"")</f>
        <v>Cuero, Botín, Prusiano</v>
      </c>
      <c r="N1887" s="2">
        <f>IFERROR(VLOOKUP(C1887,[2]articulo!$A$1:$D$9000,4,FALSE),"")</f>
        <v>5189.18</v>
      </c>
      <c r="O1887" s="2" t="str">
        <f>VLOOKUP($A1887,[1]products_2021_10_19_12_46_45!$A$3:$S$481,18,FALSE)</f>
        <v>https://rerda.com/238/botin-de-seguridad-prusiano-negro.jpg,https://rerda.com/239/botin-de-seguridad-prusiano-negro.jpg,https://rerda.com/240/botin-de-seguridad-prusiano-negro.jpg,https://rerda.com/4974/botin-de-seguridad-prusiano-negro.jpg</v>
      </c>
      <c r="P1887" s="2">
        <f>IFERROR(VLOOKUP(B1887,[3]stock!$A$1:$B$9000,2,FALSE),"0")</f>
        <v>0</v>
      </c>
      <c r="Q1887" s="2">
        <f>VLOOKUP($A1887,[1]products_2021_10_19_12_46_45!$A$3:$S$481,11,FALSE)</f>
        <v>5</v>
      </c>
      <c r="R1887" s="2">
        <f>VLOOKUP($A1887,[1]products_2021_10_19_12_46_45!$A$3:$S$481,12,FALSE)</f>
        <v>5</v>
      </c>
      <c r="S1887" s="2">
        <f>VLOOKUP($A1887,[1]products_2021_10_19_12_46_45!$A$3:$S$481,13,FALSE)</f>
        <v>5</v>
      </c>
      <c r="T1887" s="2">
        <f>VLOOKUP($A1887,[1]products_2021_10_19_12_46_45!$A$3:$S$481,14,FALSE)</f>
        <v>0.03</v>
      </c>
      <c r="U1887" s="2"/>
      <c r="V1887" s="2"/>
      <c r="W1887" s="2"/>
      <c r="X1887" s="2"/>
      <c r="Y1887" s="2"/>
      <c r="Z1887" s="2"/>
      <c r="AA1887" s="2"/>
      <c r="AB1887" s="2"/>
      <c r="AC1887" s="2"/>
      <c r="AD1887" s="2"/>
      <c r="AE1887" s="2"/>
      <c r="AF1887" s="2"/>
      <c r="AG1887" s="2"/>
      <c r="AH1887" s="2"/>
      <c r="AI1887" s="2"/>
      <c r="AJ1887" s="2"/>
      <c r="AK1887" s="2"/>
      <c r="AL1887" s="2"/>
      <c r="AM1887" s="2"/>
      <c r="AN1887" s="2"/>
      <c r="AO1887" s="2"/>
      <c r="AP1887" s="2"/>
      <c r="AQ1887" s="2"/>
      <c r="AR1887" s="2"/>
      <c r="AS1887" s="2"/>
    </row>
    <row r="1888" spans="1:45" hidden="1" x14ac:dyDescent="0.25">
      <c r="A1888" s="2">
        <v>30</v>
      </c>
      <c r="B1888" s="2">
        <v>820502046</v>
      </c>
      <c r="C1888" s="2">
        <f>VLOOKUP($A1888,[1]products_2021_10_19_12_46_45!$A$3:$S$481,3,FALSE)</f>
        <v>8205020</v>
      </c>
      <c r="D1888" s="2" t="str">
        <f>VLOOKUP($A1888,[1]products_2021_10_19_12_46_45!$A$3:$S$481,4,FALSE)</f>
        <v>Botín de seguridad Prusiano Negro</v>
      </c>
      <c r="E1888" s="3">
        <v>46</v>
      </c>
      <c r="F1888" s="4"/>
      <c r="G1888" s="2" t="str">
        <f>VLOOKUP($A1888,[1]products_2021_10_19_12_46_45!$A$3:$S$481,16,FALSE)</f>
        <v>&lt;p&gt;Botín corto de cuero colo negro con suela Febo.&lt;/p&gt;_x000D_
&lt;p&gt;Puntera de Acero.&lt;/p&gt;_x000D_
&lt;p&gt;Modelo Prusiano.&lt;/p&gt;</v>
      </c>
      <c r="H1888" s="2" t="str">
        <f>IFERROR(VLOOKUP($A1888,[1]products_2021_10_19_12_46_45!$A$3:$S$481,17,FALSE),"")</f>
        <v/>
      </c>
      <c r="I1888" s="2" t="str">
        <f>VLOOKUP($A1888,[1]products_2021_10_19_12_46_45!$A$3:$S$481,5,FALSE)</f>
        <v>Calzado</v>
      </c>
      <c r="J1888" s="2" t="str">
        <f>IFERROR(VLOOKUP($A1888,[1]products_2021_10_19_12_46_45!$A$3:$S$481,6,FALSE),"")</f>
        <v>Botines de Seguridad</v>
      </c>
      <c r="K1888" s="2" t="str">
        <f>IFERROR(VLOOKUP($A1888,[1]products_2021_10_19_12_46_45!$A$3:$S$481,7,FALSE),"")</f>
        <v/>
      </c>
      <c r="L1888" s="2" t="str">
        <f>IFERROR(VLOOKUP($A1888,[1]products_2021_10_19_12_46_45!$A$3:$S$481,8,FALSE),"")</f>
        <v/>
      </c>
      <c r="M1888" s="2" t="str">
        <f>IFERROR(VLOOKUP($A1888,[1]products_2021_10_19_12_46_45!$A$3:$S$481,9,FALSE),"")</f>
        <v>Cuero, Botín, Prusiano</v>
      </c>
      <c r="N1888" s="2">
        <f>IFERROR(VLOOKUP(C1888,[2]articulo!$A$1:$D$9000,4,FALSE),"")</f>
        <v>5189.18</v>
      </c>
      <c r="O1888" s="2" t="str">
        <f>VLOOKUP($A1888,[1]products_2021_10_19_12_46_45!$A$3:$S$481,18,FALSE)</f>
        <v>https://rerda.com/238/botin-de-seguridad-prusiano-negro.jpg,https://rerda.com/239/botin-de-seguridad-prusiano-negro.jpg,https://rerda.com/240/botin-de-seguridad-prusiano-negro.jpg,https://rerda.com/4974/botin-de-seguridad-prusiano-negro.jpg</v>
      </c>
      <c r="P1888" s="2" t="str">
        <f>IFERROR(VLOOKUP(B1888,[3]stock!$A$1:$B$9000,2,FALSE),"0")</f>
        <v>0</v>
      </c>
      <c r="Q1888" s="2">
        <f>VLOOKUP($A1888,[1]products_2021_10_19_12_46_45!$A$3:$S$481,11,FALSE)</f>
        <v>5</v>
      </c>
      <c r="R1888" s="2">
        <f>VLOOKUP($A1888,[1]products_2021_10_19_12_46_45!$A$3:$S$481,12,FALSE)</f>
        <v>5</v>
      </c>
      <c r="S1888" s="2">
        <f>VLOOKUP($A1888,[1]products_2021_10_19_12_46_45!$A$3:$S$481,13,FALSE)</f>
        <v>5</v>
      </c>
      <c r="T1888" s="2">
        <f>VLOOKUP($A1888,[1]products_2021_10_19_12_46_45!$A$3:$S$481,14,FALSE)</f>
        <v>0.03</v>
      </c>
      <c r="U1888" s="2"/>
      <c r="V1888" s="2"/>
      <c r="W1888" s="2"/>
      <c r="X1888" s="2"/>
      <c r="Y1888" s="2"/>
      <c r="Z1888" s="2"/>
      <c r="AA1888" s="2"/>
      <c r="AB1888" s="2"/>
      <c r="AC1888" s="2"/>
      <c r="AD1888" s="2"/>
      <c r="AE1888" s="2"/>
      <c r="AF1888" s="2"/>
      <c r="AG1888" s="2"/>
      <c r="AH1888" s="2"/>
      <c r="AI1888" s="2"/>
      <c r="AJ1888" s="2"/>
      <c r="AK1888" s="2"/>
      <c r="AL1888" s="2"/>
      <c r="AM1888" s="2"/>
      <c r="AN1888" s="2"/>
      <c r="AO1888" s="2"/>
      <c r="AP1888" s="2"/>
      <c r="AQ1888" s="2"/>
      <c r="AR1888" s="2"/>
      <c r="AS1888" s="2"/>
    </row>
    <row r="1889" spans="1:45" hidden="1" x14ac:dyDescent="0.25">
      <c r="A1889" s="2">
        <v>1242</v>
      </c>
      <c r="B1889" s="2">
        <v>820504035</v>
      </c>
      <c r="C1889" s="2">
        <f>VLOOKUP($A1889,[1]products_2021_10_19_12_46_45!$A$3:$S$481,3,FALSE)</f>
        <v>8205040</v>
      </c>
      <c r="D1889" s="2" t="str">
        <f>VLOOKUP($A1889,[1]products_2021_10_19_12_46_45!$A$3:$S$481,4,FALSE)</f>
        <v>Botín de seguridad Americano Rerda</v>
      </c>
      <c r="E1889" s="3">
        <v>35</v>
      </c>
      <c r="F1889" s="4"/>
      <c r="G1889" s="2" t="str">
        <f>VLOOKUP($A1889,[1]products_2021_10_19_12_46_45!$A$3:$S$481,16,FALSE)</f>
        <v>&lt;p&gt;Puntera de acero.&lt;br /&gt;Interior forrado.&lt;br /&gt;Plantilla gruesa.&lt;br /&gt;Suela de caucho antideslizante Febo.&lt;br /&gt;Pegado y cosido.&lt;/p&gt;</v>
      </c>
      <c r="H1889" s="2" t="str">
        <f>IFERROR(VLOOKUP($A1889,[1]products_2021_10_19_12_46_45!$A$3:$S$481,17,FALSE),"")</f>
        <v/>
      </c>
      <c r="I1889" s="2" t="str">
        <f>VLOOKUP($A1889,[1]products_2021_10_19_12_46_45!$A$3:$S$481,5,FALSE)</f>
        <v>Calzado</v>
      </c>
      <c r="J1889" s="2" t="str">
        <f>IFERROR(VLOOKUP($A1889,[1]products_2021_10_19_12_46_45!$A$3:$S$481,6,FALSE),"")</f>
        <v>Botines de Seguridad</v>
      </c>
      <c r="K1889" s="2" t="str">
        <f>IFERROR(VLOOKUP($A1889,[1]products_2021_10_19_12_46_45!$A$3:$S$481,7,FALSE),"")</f>
        <v/>
      </c>
      <c r="L1889" s="2" t="str">
        <f>IFERROR(VLOOKUP($A1889,[1]products_2021_10_19_12_46_45!$A$3:$S$481,8,FALSE),"")</f>
        <v/>
      </c>
      <c r="M1889" s="2" t="str">
        <f>IFERROR(VLOOKUP($A1889,[1]products_2021_10_19_12_46_45!$A$3:$S$481,9,FALSE),"")</f>
        <v>Botín, Seguridad</v>
      </c>
      <c r="N1889" s="2">
        <f>IFERROR(VLOOKUP(C1889,[2]articulo!$A$1:$D$9000,4,FALSE),"")</f>
        <v>4245.7</v>
      </c>
      <c r="O1889" s="2" t="str">
        <f>VLOOKUP($A1889,[1]products_2021_10_19_12_46_45!$A$3:$S$481,18,FALSE)</f>
        <v>https://rerda.com/8104/botin-de-seguridad-americano-rerda.jpg,https://rerda.com/8103/botin-de-seguridad-americano-rerda.jpg,https://rerda.com/8105/botin-de-seguridad-americano-rerda.jpg,https://rerda.com/8106/botin-de-seguridad-americano-rerda.jpg</v>
      </c>
      <c r="P1889" s="2">
        <f>IFERROR(VLOOKUP(B1889,[3]stock!$A$1:$B$9000,2,FALSE),"0")</f>
        <v>0</v>
      </c>
      <c r="Q1889" s="2">
        <f>VLOOKUP($A1889,[1]products_2021_10_19_12_46_45!$A$3:$S$481,11,FALSE)</f>
        <v>30</v>
      </c>
      <c r="R1889" s="2">
        <f>VLOOKUP($A1889,[1]products_2021_10_19_12_46_45!$A$3:$S$481,12,FALSE)</f>
        <v>30</v>
      </c>
      <c r="S1889" s="2">
        <f>VLOOKUP($A1889,[1]products_2021_10_19_12_46_45!$A$3:$S$481,13,FALSE)</f>
        <v>30</v>
      </c>
      <c r="T1889" s="2">
        <f>VLOOKUP($A1889,[1]products_2021_10_19_12_46_45!$A$3:$S$481,14,FALSE)</f>
        <v>0.5</v>
      </c>
      <c r="U1889" s="2"/>
      <c r="V1889" s="2"/>
      <c r="W1889" s="2"/>
      <c r="X1889" s="2"/>
      <c r="Y1889" s="2"/>
      <c r="Z1889" s="2"/>
      <c r="AA1889" s="2"/>
      <c r="AB1889" s="2"/>
      <c r="AC1889" s="2"/>
      <c r="AD1889" s="2"/>
      <c r="AE1889" s="2"/>
      <c r="AF1889" s="2"/>
      <c r="AG1889" s="2"/>
      <c r="AH1889" s="2"/>
      <c r="AI1889" s="2"/>
      <c r="AJ1889" s="2"/>
      <c r="AK1889" s="2"/>
      <c r="AL1889" s="2"/>
      <c r="AM1889" s="2"/>
      <c r="AN1889" s="2"/>
      <c r="AO1889" s="2"/>
      <c r="AP1889" s="2"/>
      <c r="AQ1889" s="2"/>
      <c r="AR1889" s="2"/>
      <c r="AS1889" s="2"/>
    </row>
    <row r="1890" spans="1:45" hidden="1" x14ac:dyDescent="0.25">
      <c r="A1890" s="2">
        <v>1242</v>
      </c>
      <c r="B1890" s="2">
        <v>820504036</v>
      </c>
      <c r="C1890" s="2">
        <f>VLOOKUP($A1890,[1]products_2021_10_19_12_46_45!$A$3:$S$481,3,FALSE)</f>
        <v>8205040</v>
      </c>
      <c r="D1890" s="2" t="str">
        <f>VLOOKUP($A1890,[1]products_2021_10_19_12_46_45!$A$3:$S$481,4,FALSE)</f>
        <v>Botín de seguridad Americano Rerda</v>
      </c>
      <c r="E1890" s="3">
        <v>36</v>
      </c>
      <c r="F1890" s="4"/>
      <c r="G1890" s="2" t="str">
        <f>VLOOKUP($A1890,[1]products_2021_10_19_12_46_45!$A$3:$S$481,16,FALSE)</f>
        <v>&lt;p&gt;Puntera de acero.&lt;br /&gt;Interior forrado.&lt;br /&gt;Plantilla gruesa.&lt;br /&gt;Suela de caucho antideslizante Febo.&lt;br /&gt;Pegado y cosido.&lt;/p&gt;</v>
      </c>
      <c r="H1890" s="2" t="str">
        <f>IFERROR(VLOOKUP($A1890,[1]products_2021_10_19_12_46_45!$A$3:$S$481,17,FALSE),"")</f>
        <v/>
      </c>
      <c r="I1890" s="2" t="str">
        <f>VLOOKUP($A1890,[1]products_2021_10_19_12_46_45!$A$3:$S$481,5,FALSE)</f>
        <v>Calzado</v>
      </c>
      <c r="J1890" s="2" t="str">
        <f>IFERROR(VLOOKUP($A1890,[1]products_2021_10_19_12_46_45!$A$3:$S$481,6,FALSE),"")</f>
        <v>Botines de Seguridad</v>
      </c>
      <c r="K1890" s="2" t="str">
        <f>IFERROR(VLOOKUP($A1890,[1]products_2021_10_19_12_46_45!$A$3:$S$481,7,FALSE),"")</f>
        <v/>
      </c>
      <c r="L1890" s="2" t="str">
        <f>IFERROR(VLOOKUP($A1890,[1]products_2021_10_19_12_46_45!$A$3:$S$481,8,FALSE),"")</f>
        <v/>
      </c>
      <c r="M1890" s="2" t="str">
        <f>IFERROR(VLOOKUP($A1890,[1]products_2021_10_19_12_46_45!$A$3:$S$481,9,FALSE),"")</f>
        <v>Botín, Seguridad</v>
      </c>
      <c r="N1890" s="2">
        <f>IFERROR(VLOOKUP(C1890,[2]articulo!$A$1:$D$9000,4,FALSE),"")</f>
        <v>4245.7</v>
      </c>
      <c r="O1890" s="2" t="str">
        <f>VLOOKUP($A1890,[1]products_2021_10_19_12_46_45!$A$3:$S$481,18,FALSE)</f>
        <v>https://rerda.com/8104/botin-de-seguridad-americano-rerda.jpg,https://rerda.com/8103/botin-de-seguridad-americano-rerda.jpg,https://rerda.com/8105/botin-de-seguridad-americano-rerda.jpg,https://rerda.com/8106/botin-de-seguridad-americano-rerda.jpg</v>
      </c>
      <c r="P1890" s="2">
        <f>IFERROR(VLOOKUP(B1890,[3]stock!$A$1:$B$9000,2,FALSE),"0")</f>
        <v>0</v>
      </c>
      <c r="Q1890" s="2">
        <f>VLOOKUP($A1890,[1]products_2021_10_19_12_46_45!$A$3:$S$481,11,FALSE)</f>
        <v>30</v>
      </c>
      <c r="R1890" s="2">
        <f>VLOOKUP($A1890,[1]products_2021_10_19_12_46_45!$A$3:$S$481,12,FALSE)</f>
        <v>30</v>
      </c>
      <c r="S1890" s="2">
        <f>VLOOKUP($A1890,[1]products_2021_10_19_12_46_45!$A$3:$S$481,13,FALSE)</f>
        <v>30</v>
      </c>
      <c r="T1890" s="2">
        <f>VLOOKUP($A1890,[1]products_2021_10_19_12_46_45!$A$3:$S$481,14,FALSE)</f>
        <v>0.5</v>
      </c>
      <c r="U1890" s="2"/>
      <c r="V1890" s="2"/>
      <c r="W1890" s="2"/>
      <c r="X1890" s="2"/>
      <c r="Y1890" s="2"/>
      <c r="Z1890" s="2"/>
      <c r="AA1890" s="2"/>
      <c r="AB1890" s="2"/>
      <c r="AC1890" s="2"/>
      <c r="AD1890" s="2"/>
      <c r="AE1890" s="2"/>
      <c r="AF1890" s="2"/>
      <c r="AG1890" s="2"/>
      <c r="AH1890" s="2"/>
      <c r="AI1890" s="2"/>
      <c r="AJ1890" s="2"/>
      <c r="AK1890" s="2"/>
      <c r="AL1890" s="2"/>
      <c r="AM1890" s="2"/>
      <c r="AN1890" s="2"/>
      <c r="AO1890" s="2"/>
      <c r="AP1890" s="2"/>
      <c r="AQ1890" s="2"/>
      <c r="AR1890" s="2"/>
      <c r="AS1890" s="2"/>
    </row>
    <row r="1891" spans="1:45" hidden="1" x14ac:dyDescent="0.25">
      <c r="A1891" s="2">
        <v>1242</v>
      </c>
      <c r="B1891" s="2">
        <v>820504037</v>
      </c>
      <c r="C1891" s="2">
        <f>VLOOKUP($A1891,[1]products_2021_10_19_12_46_45!$A$3:$S$481,3,FALSE)</f>
        <v>8205040</v>
      </c>
      <c r="D1891" s="2" t="str">
        <f>VLOOKUP($A1891,[1]products_2021_10_19_12_46_45!$A$3:$S$481,4,FALSE)</f>
        <v>Botín de seguridad Americano Rerda</v>
      </c>
      <c r="E1891" s="3">
        <v>37</v>
      </c>
      <c r="F1891" s="4"/>
      <c r="G1891" s="2" t="str">
        <f>VLOOKUP($A1891,[1]products_2021_10_19_12_46_45!$A$3:$S$481,16,FALSE)</f>
        <v>&lt;p&gt;Puntera de acero.&lt;br /&gt;Interior forrado.&lt;br /&gt;Plantilla gruesa.&lt;br /&gt;Suela de caucho antideslizante Febo.&lt;br /&gt;Pegado y cosido.&lt;/p&gt;</v>
      </c>
      <c r="H1891" s="2" t="str">
        <f>IFERROR(VLOOKUP($A1891,[1]products_2021_10_19_12_46_45!$A$3:$S$481,17,FALSE),"")</f>
        <v/>
      </c>
      <c r="I1891" s="2" t="str">
        <f>VLOOKUP($A1891,[1]products_2021_10_19_12_46_45!$A$3:$S$481,5,FALSE)</f>
        <v>Calzado</v>
      </c>
      <c r="J1891" s="2" t="str">
        <f>IFERROR(VLOOKUP($A1891,[1]products_2021_10_19_12_46_45!$A$3:$S$481,6,FALSE),"")</f>
        <v>Botines de Seguridad</v>
      </c>
      <c r="K1891" s="2" t="str">
        <f>IFERROR(VLOOKUP($A1891,[1]products_2021_10_19_12_46_45!$A$3:$S$481,7,FALSE),"")</f>
        <v/>
      </c>
      <c r="L1891" s="2" t="str">
        <f>IFERROR(VLOOKUP($A1891,[1]products_2021_10_19_12_46_45!$A$3:$S$481,8,FALSE),"")</f>
        <v/>
      </c>
      <c r="M1891" s="2" t="str">
        <f>IFERROR(VLOOKUP($A1891,[1]products_2021_10_19_12_46_45!$A$3:$S$481,9,FALSE),"")</f>
        <v>Botín, Seguridad</v>
      </c>
      <c r="N1891" s="2">
        <f>IFERROR(VLOOKUP(C1891,[2]articulo!$A$1:$D$9000,4,FALSE),"")</f>
        <v>4245.7</v>
      </c>
      <c r="O1891" s="2" t="str">
        <f>VLOOKUP($A1891,[1]products_2021_10_19_12_46_45!$A$3:$S$481,18,FALSE)</f>
        <v>https://rerda.com/8104/botin-de-seguridad-americano-rerda.jpg,https://rerda.com/8103/botin-de-seguridad-americano-rerda.jpg,https://rerda.com/8105/botin-de-seguridad-americano-rerda.jpg,https://rerda.com/8106/botin-de-seguridad-americano-rerda.jpg</v>
      </c>
      <c r="P1891" s="2">
        <f>IFERROR(VLOOKUP(B1891,[3]stock!$A$1:$B$9000,2,FALSE),"0")</f>
        <v>0</v>
      </c>
      <c r="Q1891" s="2">
        <f>VLOOKUP($A1891,[1]products_2021_10_19_12_46_45!$A$3:$S$481,11,FALSE)</f>
        <v>30</v>
      </c>
      <c r="R1891" s="2">
        <f>VLOOKUP($A1891,[1]products_2021_10_19_12_46_45!$A$3:$S$481,12,FALSE)</f>
        <v>30</v>
      </c>
      <c r="S1891" s="2">
        <f>VLOOKUP($A1891,[1]products_2021_10_19_12_46_45!$A$3:$S$481,13,FALSE)</f>
        <v>30</v>
      </c>
      <c r="T1891" s="2">
        <f>VLOOKUP($A1891,[1]products_2021_10_19_12_46_45!$A$3:$S$481,14,FALSE)</f>
        <v>0.5</v>
      </c>
      <c r="U1891" s="2"/>
      <c r="V1891" s="2"/>
      <c r="W1891" s="2"/>
      <c r="X1891" s="2"/>
      <c r="Y1891" s="2"/>
      <c r="Z1891" s="2"/>
      <c r="AA1891" s="2"/>
      <c r="AB1891" s="2"/>
      <c r="AC1891" s="2"/>
      <c r="AD1891" s="2"/>
      <c r="AE1891" s="2"/>
      <c r="AF1891" s="2"/>
      <c r="AG1891" s="2"/>
      <c r="AH1891" s="2"/>
      <c r="AI1891" s="2"/>
      <c r="AJ1891" s="2"/>
      <c r="AK1891" s="2"/>
      <c r="AL1891" s="2"/>
      <c r="AM1891" s="2"/>
      <c r="AN1891" s="2"/>
      <c r="AO1891" s="2"/>
      <c r="AP1891" s="2"/>
      <c r="AQ1891" s="2"/>
      <c r="AR1891" s="2"/>
      <c r="AS1891" s="2"/>
    </row>
    <row r="1892" spans="1:45" hidden="1" x14ac:dyDescent="0.25">
      <c r="A1892" s="2">
        <v>1242</v>
      </c>
      <c r="B1892" s="2">
        <v>820504038</v>
      </c>
      <c r="C1892" s="2">
        <f>VLOOKUP($A1892,[1]products_2021_10_19_12_46_45!$A$3:$S$481,3,FALSE)</f>
        <v>8205040</v>
      </c>
      <c r="D1892" s="2" t="str">
        <f>VLOOKUP($A1892,[1]products_2021_10_19_12_46_45!$A$3:$S$481,4,FALSE)</f>
        <v>Botín de seguridad Americano Rerda</v>
      </c>
      <c r="E1892" s="3">
        <v>38</v>
      </c>
      <c r="F1892" s="4"/>
      <c r="G1892" s="2" t="str">
        <f>VLOOKUP($A1892,[1]products_2021_10_19_12_46_45!$A$3:$S$481,16,FALSE)</f>
        <v>&lt;p&gt;Puntera de acero.&lt;br /&gt;Interior forrado.&lt;br /&gt;Plantilla gruesa.&lt;br /&gt;Suela de caucho antideslizante Febo.&lt;br /&gt;Pegado y cosido.&lt;/p&gt;</v>
      </c>
      <c r="H1892" s="2" t="str">
        <f>IFERROR(VLOOKUP($A1892,[1]products_2021_10_19_12_46_45!$A$3:$S$481,17,FALSE),"")</f>
        <v/>
      </c>
      <c r="I1892" s="2" t="str">
        <f>VLOOKUP($A1892,[1]products_2021_10_19_12_46_45!$A$3:$S$481,5,FALSE)</f>
        <v>Calzado</v>
      </c>
      <c r="J1892" s="2" t="str">
        <f>IFERROR(VLOOKUP($A1892,[1]products_2021_10_19_12_46_45!$A$3:$S$481,6,FALSE),"")</f>
        <v>Botines de Seguridad</v>
      </c>
      <c r="K1892" s="2" t="str">
        <f>IFERROR(VLOOKUP($A1892,[1]products_2021_10_19_12_46_45!$A$3:$S$481,7,FALSE),"")</f>
        <v/>
      </c>
      <c r="L1892" s="2" t="str">
        <f>IFERROR(VLOOKUP($A1892,[1]products_2021_10_19_12_46_45!$A$3:$S$481,8,FALSE),"")</f>
        <v/>
      </c>
      <c r="M1892" s="2" t="str">
        <f>IFERROR(VLOOKUP($A1892,[1]products_2021_10_19_12_46_45!$A$3:$S$481,9,FALSE),"")</f>
        <v>Botín, Seguridad</v>
      </c>
      <c r="N1892" s="2">
        <f>IFERROR(VLOOKUP(C1892,[2]articulo!$A$1:$D$9000,4,FALSE),"")</f>
        <v>4245.7</v>
      </c>
      <c r="O1892" s="2" t="str">
        <f>VLOOKUP($A1892,[1]products_2021_10_19_12_46_45!$A$3:$S$481,18,FALSE)</f>
        <v>https://rerda.com/8104/botin-de-seguridad-americano-rerda.jpg,https://rerda.com/8103/botin-de-seguridad-americano-rerda.jpg,https://rerda.com/8105/botin-de-seguridad-americano-rerda.jpg,https://rerda.com/8106/botin-de-seguridad-americano-rerda.jpg</v>
      </c>
      <c r="P1892" s="2">
        <f>IFERROR(VLOOKUP(B1892,[3]stock!$A$1:$B$9000,2,FALSE),"0")</f>
        <v>1</v>
      </c>
      <c r="Q1892" s="2">
        <f>VLOOKUP($A1892,[1]products_2021_10_19_12_46_45!$A$3:$S$481,11,FALSE)</f>
        <v>30</v>
      </c>
      <c r="R1892" s="2">
        <f>VLOOKUP($A1892,[1]products_2021_10_19_12_46_45!$A$3:$S$481,12,FALSE)</f>
        <v>30</v>
      </c>
      <c r="S1892" s="2">
        <f>VLOOKUP($A1892,[1]products_2021_10_19_12_46_45!$A$3:$S$481,13,FALSE)</f>
        <v>30</v>
      </c>
      <c r="T1892" s="2">
        <f>VLOOKUP($A1892,[1]products_2021_10_19_12_46_45!$A$3:$S$481,14,FALSE)</f>
        <v>0.5</v>
      </c>
      <c r="U1892" s="2"/>
      <c r="V1892" s="2"/>
      <c r="W1892" s="2"/>
      <c r="X1892" s="2"/>
      <c r="Y1892" s="2"/>
      <c r="Z1892" s="2"/>
      <c r="AA1892" s="2"/>
      <c r="AB1892" s="2"/>
      <c r="AC1892" s="2"/>
      <c r="AD1892" s="2"/>
      <c r="AE1892" s="2"/>
      <c r="AF1892" s="2"/>
      <c r="AG1892" s="2"/>
      <c r="AH1892" s="2"/>
      <c r="AI1892" s="2"/>
      <c r="AJ1892" s="2"/>
      <c r="AK1892" s="2"/>
      <c r="AL1892" s="2"/>
      <c r="AM1892" s="2"/>
      <c r="AN1892" s="2"/>
      <c r="AO1892" s="2"/>
      <c r="AP1892" s="2"/>
      <c r="AQ1892" s="2"/>
      <c r="AR1892" s="2"/>
      <c r="AS1892" s="2"/>
    </row>
    <row r="1893" spans="1:45" hidden="1" x14ac:dyDescent="0.25">
      <c r="A1893" s="2">
        <v>1242</v>
      </c>
      <c r="B1893" s="2">
        <v>820504039</v>
      </c>
      <c r="C1893" s="2">
        <f>VLOOKUP($A1893,[1]products_2021_10_19_12_46_45!$A$3:$S$481,3,FALSE)</f>
        <v>8205040</v>
      </c>
      <c r="D1893" s="2" t="str">
        <f>VLOOKUP($A1893,[1]products_2021_10_19_12_46_45!$A$3:$S$481,4,FALSE)</f>
        <v>Botín de seguridad Americano Rerda</v>
      </c>
      <c r="E1893" s="3">
        <v>39</v>
      </c>
      <c r="F1893" s="4"/>
      <c r="G1893" s="2" t="str">
        <f>VLOOKUP($A1893,[1]products_2021_10_19_12_46_45!$A$3:$S$481,16,FALSE)</f>
        <v>&lt;p&gt;Puntera de acero.&lt;br /&gt;Interior forrado.&lt;br /&gt;Plantilla gruesa.&lt;br /&gt;Suela de caucho antideslizante Febo.&lt;br /&gt;Pegado y cosido.&lt;/p&gt;</v>
      </c>
      <c r="H1893" s="2" t="str">
        <f>IFERROR(VLOOKUP($A1893,[1]products_2021_10_19_12_46_45!$A$3:$S$481,17,FALSE),"")</f>
        <v/>
      </c>
      <c r="I1893" s="2" t="str">
        <f>VLOOKUP($A1893,[1]products_2021_10_19_12_46_45!$A$3:$S$481,5,FALSE)</f>
        <v>Calzado</v>
      </c>
      <c r="J1893" s="2" t="str">
        <f>IFERROR(VLOOKUP($A1893,[1]products_2021_10_19_12_46_45!$A$3:$S$481,6,FALSE),"")</f>
        <v>Botines de Seguridad</v>
      </c>
      <c r="K1893" s="2" t="str">
        <f>IFERROR(VLOOKUP($A1893,[1]products_2021_10_19_12_46_45!$A$3:$S$481,7,FALSE),"")</f>
        <v/>
      </c>
      <c r="L1893" s="2" t="str">
        <f>IFERROR(VLOOKUP($A1893,[1]products_2021_10_19_12_46_45!$A$3:$S$481,8,FALSE),"")</f>
        <v/>
      </c>
      <c r="M1893" s="2" t="str">
        <f>IFERROR(VLOOKUP($A1893,[1]products_2021_10_19_12_46_45!$A$3:$S$481,9,FALSE),"")</f>
        <v>Botín, Seguridad</v>
      </c>
      <c r="N1893" s="2">
        <f>IFERROR(VLOOKUP(C1893,[2]articulo!$A$1:$D$9000,4,FALSE),"")</f>
        <v>4245.7</v>
      </c>
      <c r="O1893" s="2" t="str">
        <f>VLOOKUP($A1893,[1]products_2021_10_19_12_46_45!$A$3:$S$481,18,FALSE)</f>
        <v>https://rerda.com/8104/botin-de-seguridad-americano-rerda.jpg,https://rerda.com/8103/botin-de-seguridad-americano-rerda.jpg,https://rerda.com/8105/botin-de-seguridad-americano-rerda.jpg,https://rerda.com/8106/botin-de-seguridad-americano-rerda.jpg</v>
      </c>
      <c r="P1893" s="2">
        <f>IFERROR(VLOOKUP(B1893,[3]stock!$A$1:$B$9000,2,FALSE),"0")</f>
        <v>0</v>
      </c>
      <c r="Q1893" s="2">
        <f>VLOOKUP($A1893,[1]products_2021_10_19_12_46_45!$A$3:$S$481,11,FALSE)</f>
        <v>30</v>
      </c>
      <c r="R1893" s="2">
        <f>VLOOKUP($A1893,[1]products_2021_10_19_12_46_45!$A$3:$S$481,12,FALSE)</f>
        <v>30</v>
      </c>
      <c r="S1893" s="2">
        <f>VLOOKUP($A1893,[1]products_2021_10_19_12_46_45!$A$3:$S$481,13,FALSE)</f>
        <v>30</v>
      </c>
      <c r="T1893" s="2">
        <f>VLOOKUP($A1893,[1]products_2021_10_19_12_46_45!$A$3:$S$481,14,FALSE)</f>
        <v>0.5</v>
      </c>
      <c r="U1893" s="2"/>
      <c r="V1893" s="2"/>
      <c r="W1893" s="2"/>
      <c r="X1893" s="2"/>
      <c r="Y1893" s="2"/>
      <c r="Z1893" s="2"/>
      <c r="AA1893" s="2"/>
      <c r="AB1893" s="2"/>
      <c r="AC1893" s="2"/>
      <c r="AD1893" s="2"/>
      <c r="AE1893" s="2"/>
      <c r="AF1893" s="2"/>
      <c r="AG1893" s="2"/>
      <c r="AH1893" s="2"/>
      <c r="AI1893" s="2"/>
      <c r="AJ1893" s="2"/>
      <c r="AK1893" s="2"/>
      <c r="AL1893" s="2"/>
      <c r="AM1893" s="2"/>
      <c r="AN1893" s="2"/>
      <c r="AO1893" s="2"/>
      <c r="AP1893" s="2"/>
      <c r="AQ1893" s="2"/>
      <c r="AR1893" s="2"/>
      <c r="AS1893" s="2"/>
    </row>
    <row r="1894" spans="1:45" hidden="1" x14ac:dyDescent="0.25">
      <c r="A1894" s="2">
        <v>1242</v>
      </c>
      <c r="B1894" s="2">
        <v>820504040</v>
      </c>
      <c r="C1894" s="2">
        <f>VLOOKUP($A1894,[1]products_2021_10_19_12_46_45!$A$3:$S$481,3,FALSE)</f>
        <v>8205040</v>
      </c>
      <c r="D1894" s="2" t="str">
        <f>VLOOKUP($A1894,[1]products_2021_10_19_12_46_45!$A$3:$S$481,4,FALSE)</f>
        <v>Botín de seguridad Americano Rerda</v>
      </c>
      <c r="E1894" s="3">
        <v>40</v>
      </c>
      <c r="F1894" s="4"/>
      <c r="G1894" s="2" t="str">
        <f>VLOOKUP($A1894,[1]products_2021_10_19_12_46_45!$A$3:$S$481,16,FALSE)</f>
        <v>&lt;p&gt;Puntera de acero.&lt;br /&gt;Interior forrado.&lt;br /&gt;Plantilla gruesa.&lt;br /&gt;Suela de caucho antideslizante Febo.&lt;br /&gt;Pegado y cosido.&lt;/p&gt;</v>
      </c>
      <c r="H1894" s="2" t="str">
        <f>IFERROR(VLOOKUP($A1894,[1]products_2021_10_19_12_46_45!$A$3:$S$481,17,FALSE),"")</f>
        <v/>
      </c>
      <c r="I1894" s="2" t="str">
        <f>VLOOKUP($A1894,[1]products_2021_10_19_12_46_45!$A$3:$S$481,5,FALSE)</f>
        <v>Calzado</v>
      </c>
      <c r="J1894" s="2" t="str">
        <f>IFERROR(VLOOKUP($A1894,[1]products_2021_10_19_12_46_45!$A$3:$S$481,6,FALSE),"")</f>
        <v>Botines de Seguridad</v>
      </c>
      <c r="K1894" s="2" t="str">
        <f>IFERROR(VLOOKUP($A1894,[1]products_2021_10_19_12_46_45!$A$3:$S$481,7,FALSE),"")</f>
        <v/>
      </c>
      <c r="L1894" s="2" t="str">
        <f>IFERROR(VLOOKUP($A1894,[1]products_2021_10_19_12_46_45!$A$3:$S$481,8,FALSE),"")</f>
        <v/>
      </c>
      <c r="M1894" s="2" t="str">
        <f>IFERROR(VLOOKUP($A1894,[1]products_2021_10_19_12_46_45!$A$3:$S$481,9,FALSE),"")</f>
        <v>Botín, Seguridad</v>
      </c>
      <c r="N1894" s="2">
        <f>IFERROR(VLOOKUP(C1894,[2]articulo!$A$1:$D$9000,4,FALSE),"")</f>
        <v>4245.7</v>
      </c>
      <c r="O1894" s="2" t="str">
        <f>VLOOKUP($A1894,[1]products_2021_10_19_12_46_45!$A$3:$S$481,18,FALSE)</f>
        <v>https://rerda.com/8104/botin-de-seguridad-americano-rerda.jpg,https://rerda.com/8103/botin-de-seguridad-americano-rerda.jpg,https://rerda.com/8105/botin-de-seguridad-americano-rerda.jpg,https://rerda.com/8106/botin-de-seguridad-americano-rerda.jpg</v>
      </c>
      <c r="P1894" s="2">
        <f>IFERROR(VLOOKUP(B1894,[3]stock!$A$1:$B$9000,2,FALSE),"0")</f>
        <v>5</v>
      </c>
      <c r="Q1894" s="2">
        <f>VLOOKUP($A1894,[1]products_2021_10_19_12_46_45!$A$3:$S$481,11,FALSE)</f>
        <v>30</v>
      </c>
      <c r="R1894" s="2">
        <f>VLOOKUP($A1894,[1]products_2021_10_19_12_46_45!$A$3:$S$481,12,FALSE)</f>
        <v>30</v>
      </c>
      <c r="S1894" s="2">
        <f>VLOOKUP($A1894,[1]products_2021_10_19_12_46_45!$A$3:$S$481,13,FALSE)</f>
        <v>30</v>
      </c>
      <c r="T1894" s="2">
        <f>VLOOKUP($A1894,[1]products_2021_10_19_12_46_45!$A$3:$S$481,14,FALSE)</f>
        <v>0.5</v>
      </c>
      <c r="U1894" s="2"/>
      <c r="V1894" s="2"/>
      <c r="W1894" s="2"/>
      <c r="X1894" s="2"/>
      <c r="Y1894" s="2"/>
      <c r="Z1894" s="2"/>
      <c r="AA1894" s="2"/>
      <c r="AB1894" s="2"/>
      <c r="AC1894" s="2"/>
      <c r="AD1894" s="2"/>
      <c r="AE1894" s="2"/>
      <c r="AF1894" s="2"/>
      <c r="AG1894" s="2"/>
      <c r="AH1894" s="2"/>
      <c r="AI1894" s="2"/>
      <c r="AJ1894" s="2"/>
      <c r="AK1894" s="2"/>
      <c r="AL1894" s="2"/>
      <c r="AM1894" s="2"/>
      <c r="AN1894" s="2"/>
      <c r="AO1894" s="2"/>
      <c r="AP1894" s="2"/>
      <c r="AQ1894" s="2"/>
      <c r="AR1894" s="2"/>
      <c r="AS1894" s="2"/>
    </row>
    <row r="1895" spans="1:45" hidden="1" x14ac:dyDescent="0.25">
      <c r="A1895" s="2">
        <v>1242</v>
      </c>
      <c r="B1895" s="2">
        <v>820504041</v>
      </c>
      <c r="C1895" s="2">
        <f>VLOOKUP($A1895,[1]products_2021_10_19_12_46_45!$A$3:$S$481,3,FALSE)</f>
        <v>8205040</v>
      </c>
      <c r="D1895" s="2" t="str">
        <f>VLOOKUP($A1895,[1]products_2021_10_19_12_46_45!$A$3:$S$481,4,FALSE)</f>
        <v>Botín de seguridad Americano Rerda</v>
      </c>
      <c r="E1895" s="3">
        <v>41</v>
      </c>
      <c r="F1895" s="4"/>
      <c r="G1895" s="2" t="str">
        <f>VLOOKUP($A1895,[1]products_2021_10_19_12_46_45!$A$3:$S$481,16,FALSE)</f>
        <v>&lt;p&gt;Puntera de acero.&lt;br /&gt;Interior forrado.&lt;br /&gt;Plantilla gruesa.&lt;br /&gt;Suela de caucho antideslizante Febo.&lt;br /&gt;Pegado y cosido.&lt;/p&gt;</v>
      </c>
      <c r="H1895" s="2" t="str">
        <f>IFERROR(VLOOKUP($A1895,[1]products_2021_10_19_12_46_45!$A$3:$S$481,17,FALSE),"")</f>
        <v/>
      </c>
      <c r="I1895" s="2" t="str">
        <f>VLOOKUP($A1895,[1]products_2021_10_19_12_46_45!$A$3:$S$481,5,FALSE)</f>
        <v>Calzado</v>
      </c>
      <c r="J1895" s="2" t="str">
        <f>IFERROR(VLOOKUP($A1895,[1]products_2021_10_19_12_46_45!$A$3:$S$481,6,FALSE),"")</f>
        <v>Botines de Seguridad</v>
      </c>
      <c r="K1895" s="2" t="str">
        <f>IFERROR(VLOOKUP($A1895,[1]products_2021_10_19_12_46_45!$A$3:$S$481,7,FALSE),"")</f>
        <v/>
      </c>
      <c r="L1895" s="2" t="str">
        <f>IFERROR(VLOOKUP($A1895,[1]products_2021_10_19_12_46_45!$A$3:$S$481,8,FALSE),"")</f>
        <v/>
      </c>
      <c r="M1895" s="2" t="str">
        <f>IFERROR(VLOOKUP($A1895,[1]products_2021_10_19_12_46_45!$A$3:$S$481,9,FALSE),"")</f>
        <v>Botín, Seguridad</v>
      </c>
      <c r="N1895" s="2">
        <f>IFERROR(VLOOKUP(C1895,[2]articulo!$A$1:$D$9000,4,FALSE),"")</f>
        <v>4245.7</v>
      </c>
      <c r="O1895" s="2" t="str">
        <f>VLOOKUP($A1895,[1]products_2021_10_19_12_46_45!$A$3:$S$481,18,FALSE)</f>
        <v>https://rerda.com/8104/botin-de-seguridad-americano-rerda.jpg,https://rerda.com/8103/botin-de-seguridad-americano-rerda.jpg,https://rerda.com/8105/botin-de-seguridad-americano-rerda.jpg,https://rerda.com/8106/botin-de-seguridad-americano-rerda.jpg</v>
      </c>
      <c r="P1895" s="2">
        <f>IFERROR(VLOOKUP(B1895,[3]stock!$A$1:$B$9000,2,FALSE),"0")</f>
        <v>4</v>
      </c>
      <c r="Q1895" s="2">
        <f>VLOOKUP($A1895,[1]products_2021_10_19_12_46_45!$A$3:$S$481,11,FALSE)</f>
        <v>30</v>
      </c>
      <c r="R1895" s="2">
        <f>VLOOKUP($A1895,[1]products_2021_10_19_12_46_45!$A$3:$S$481,12,FALSE)</f>
        <v>30</v>
      </c>
      <c r="S1895" s="2">
        <f>VLOOKUP($A1895,[1]products_2021_10_19_12_46_45!$A$3:$S$481,13,FALSE)</f>
        <v>30</v>
      </c>
      <c r="T1895" s="2">
        <f>VLOOKUP($A1895,[1]products_2021_10_19_12_46_45!$A$3:$S$481,14,FALSE)</f>
        <v>0.5</v>
      </c>
      <c r="U1895" s="2"/>
      <c r="V1895" s="2"/>
      <c r="W1895" s="2"/>
      <c r="X1895" s="2"/>
      <c r="Y1895" s="2"/>
      <c r="Z1895" s="2"/>
      <c r="AA1895" s="2"/>
      <c r="AB1895" s="2"/>
      <c r="AC1895" s="2"/>
      <c r="AD1895" s="2"/>
      <c r="AE1895" s="2"/>
      <c r="AF1895" s="2"/>
      <c r="AG1895" s="2"/>
      <c r="AH1895" s="2"/>
      <c r="AI1895" s="2"/>
      <c r="AJ1895" s="2"/>
      <c r="AK1895" s="2"/>
      <c r="AL1895" s="2"/>
      <c r="AM1895" s="2"/>
      <c r="AN1895" s="2"/>
      <c r="AO1895" s="2"/>
      <c r="AP1895" s="2"/>
      <c r="AQ1895" s="2"/>
      <c r="AR1895" s="2"/>
      <c r="AS1895" s="2"/>
    </row>
    <row r="1896" spans="1:45" hidden="1" x14ac:dyDescent="0.25">
      <c r="A1896" s="2">
        <v>1242</v>
      </c>
      <c r="B1896" s="2">
        <v>820504042</v>
      </c>
      <c r="C1896" s="2">
        <f>VLOOKUP($A1896,[1]products_2021_10_19_12_46_45!$A$3:$S$481,3,FALSE)</f>
        <v>8205040</v>
      </c>
      <c r="D1896" s="2" t="str">
        <f>VLOOKUP($A1896,[1]products_2021_10_19_12_46_45!$A$3:$S$481,4,FALSE)</f>
        <v>Botín de seguridad Americano Rerda</v>
      </c>
      <c r="E1896" s="3">
        <v>42</v>
      </c>
      <c r="F1896" s="4"/>
      <c r="G1896" s="2" t="str">
        <f>VLOOKUP($A1896,[1]products_2021_10_19_12_46_45!$A$3:$S$481,16,FALSE)</f>
        <v>&lt;p&gt;Puntera de acero.&lt;br /&gt;Interior forrado.&lt;br /&gt;Plantilla gruesa.&lt;br /&gt;Suela de caucho antideslizante Febo.&lt;br /&gt;Pegado y cosido.&lt;/p&gt;</v>
      </c>
      <c r="H1896" s="2" t="str">
        <f>IFERROR(VLOOKUP($A1896,[1]products_2021_10_19_12_46_45!$A$3:$S$481,17,FALSE),"")</f>
        <v/>
      </c>
      <c r="I1896" s="2" t="str">
        <f>VLOOKUP($A1896,[1]products_2021_10_19_12_46_45!$A$3:$S$481,5,FALSE)</f>
        <v>Calzado</v>
      </c>
      <c r="J1896" s="2" t="str">
        <f>IFERROR(VLOOKUP($A1896,[1]products_2021_10_19_12_46_45!$A$3:$S$481,6,FALSE),"")</f>
        <v>Botines de Seguridad</v>
      </c>
      <c r="K1896" s="2" t="str">
        <f>IFERROR(VLOOKUP($A1896,[1]products_2021_10_19_12_46_45!$A$3:$S$481,7,FALSE),"")</f>
        <v/>
      </c>
      <c r="L1896" s="2" t="str">
        <f>IFERROR(VLOOKUP($A1896,[1]products_2021_10_19_12_46_45!$A$3:$S$481,8,FALSE),"")</f>
        <v/>
      </c>
      <c r="M1896" s="2" t="str">
        <f>IFERROR(VLOOKUP($A1896,[1]products_2021_10_19_12_46_45!$A$3:$S$481,9,FALSE),"")</f>
        <v>Botín, Seguridad</v>
      </c>
      <c r="N1896" s="2">
        <f>IFERROR(VLOOKUP(C1896,[2]articulo!$A$1:$D$9000,4,FALSE),"")</f>
        <v>4245.7</v>
      </c>
      <c r="O1896" s="2" t="str">
        <f>VLOOKUP($A1896,[1]products_2021_10_19_12_46_45!$A$3:$S$481,18,FALSE)</f>
        <v>https://rerda.com/8104/botin-de-seguridad-americano-rerda.jpg,https://rerda.com/8103/botin-de-seguridad-americano-rerda.jpg,https://rerda.com/8105/botin-de-seguridad-americano-rerda.jpg,https://rerda.com/8106/botin-de-seguridad-americano-rerda.jpg</v>
      </c>
      <c r="P1896" s="2">
        <f>IFERROR(VLOOKUP(B1896,[3]stock!$A$1:$B$9000,2,FALSE),"0")</f>
        <v>0</v>
      </c>
      <c r="Q1896" s="2">
        <f>VLOOKUP($A1896,[1]products_2021_10_19_12_46_45!$A$3:$S$481,11,FALSE)</f>
        <v>30</v>
      </c>
      <c r="R1896" s="2">
        <f>VLOOKUP($A1896,[1]products_2021_10_19_12_46_45!$A$3:$S$481,12,FALSE)</f>
        <v>30</v>
      </c>
      <c r="S1896" s="2">
        <f>VLOOKUP($A1896,[1]products_2021_10_19_12_46_45!$A$3:$S$481,13,FALSE)</f>
        <v>30</v>
      </c>
      <c r="T1896" s="2">
        <f>VLOOKUP($A1896,[1]products_2021_10_19_12_46_45!$A$3:$S$481,14,FALSE)</f>
        <v>0.5</v>
      </c>
      <c r="U1896" s="2"/>
      <c r="V1896" s="2"/>
      <c r="W1896" s="2"/>
      <c r="X1896" s="2"/>
      <c r="Y1896" s="2"/>
      <c r="Z1896" s="2"/>
      <c r="AA1896" s="2"/>
      <c r="AB1896" s="2"/>
      <c r="AC1896" s="2"/>
      <c r="AD1896" s="2"/>
      <c r="AE1896" s="2"/>
      <c r="AF1896" s="2"/>
      <c r="AG1896" s="2"/>
      <c r="AH1896" s="2"/>
      <c r="AI1896" s="2"/>
      <c r="AJ1896" s="2"/>
      <c r="AK1896" s="2"/>
      <c r="AL1896" s="2"/>
      <c r="AM1896" s="2"/>
      <c r="AN1896" s="2"/>
      <c r="AO1896" s="2"/>
      <c r="AP1896" s="2"/>
      <c r="AQ1896" s="2"/>
      <c r="AR1896" s="2"/>
      <c r="AS1896" s="2"/>
    </row>
    <row r="1897" spans="1:45" hidden="1" x14ac:dyDescent="0.25">
      <c r="A1897" s="2">
        <v>1242</v>
      </c>
      <c r="B1897" s="2">
        <v>820504043</v>
      </c>
      <c r="C1897" s="2">
        <f>VLOOKUP($A1897,[1]products_2021_10_19_12_46_45!$A$3:$S$481,3,FALSE)</f>
        <v>8205040</v>
      </c>
      <c r="D1897" s="2" t="str">
        <f>VLOOKUP($A1897,[1]products_2021_10_19_12_46_45!$A$3:$S$481,4,FALSE)</f>
        <v>Botín de seguridad Americano Rerda</v>
      </c>
      <c r="E1897" s="3">
        <v>43</v>
      </c>
      <c r="F1897" s="4"/>
      <c r="G1897" s="2" t="str">
        <f>VLOOKUP($A1897,[1]products_2021_10_19_12_46_45!$A$3:$S$481,16,FALSE)</f>
        <v>&lt;p&gt;Puntera de acero.&lt;br /&gt;Interior forrado.&lt;br /&gt;Plantilla gruesa.&lt;br /&gt;Suela de caucho antideslizante Febo.&lt;br /&gt;Pegado y cosido.&lt;/p&gt;</v>
      </c>
      <c r="H1897" s="2" t="str">
        <f>IFERROR(VLOOKUP($A1897,[1]products_2021_10_19_12_46_45!$A$3:$S$481,17,FALSE),"")</f>
        <v/>
      </c>
      <c r="I1897" s="2" t="str">
        <f>VLOOKUP($A1897,[1]products_2021_10_19_12_46_45!$A$3:$S$481,5,FALSE)</f>
        <v>Calzado</v>
      </c>
      <c r="J1897" s="2" t="str">
        <f>IFERROR(VLOOKUP($A1897,[1]products_2021_10_19_12_46_45!$A$3:$S$481,6,FALSE),"")</f>
        <v>Botines de Seguridad</v>
      </c>
      <c r="K1897" s="2" t="str">
        <f>IFERROR(VLOOKUP($A1897,[1]products_2021_10_19_12_46_45!$A$3:$S$481,7,FALSE),"")</f>
        <v/>
      </c>
      <c r="L1897" s="2" t="str">
        <f>IFERROR(VLOOKUP($A1897,[1]products_2021_10_19_12_46_45!$A$3:$S$481,8,FALSE),"")</f>
        <v/>
      </c>
      <c r="M1897" s="2" t="str">
        <f>IFERROR(VLOOKUP($A1897,[1]products_2021_10_19_12_46_45!$A$3:$S$481,9,FALSE),"")</f>
        <v>Botín, Seguridad</v>
      </c>
      <c r="N1897" s="2">
        <f>IFERROR(VLOOKUP(C1897,[2]articulo!$A$1:$D$9000,4,FALSE),"")</f>
        <v>4245.7</v>
      </c>
      <c r="O1897" s="2" t="str">
        <f>VLOOKUP($A1897,[1]products_2021_10_19_12_46_45!$A$3:$S$481,18,FALSE)</f>
        <v>https://rerda.com/8104/botin-de-seguridad-americano-rerda.jpg,https://rerda.com/8103/botin-de-seguridad-americano-rerda.jpg,https://rerda.com/8105/botin-de-seguridad-americano-rerda.jpg,https://rerda.com/8106/botin-de-seguridad-americano-rerda.jpg</v>
      </c>
      <c r="P1897" s="2">
        <f>IFERROR(VLOOKUP(B1897,[3]stock!$A$1:$B$9000,2,FALSE),"0")</f>
        <v>0</v>
      </c>
      <c r="Q1897" s="2">
        <f>VLOOKUP($A1897,[1]products_2021_10_19_12_46_45!$A$3:$S$481,11,FALSE)</f>
        <v>30</v>
      </c>
      <c r="R1897" s="2">
        <f>VLOOKUP($A1897,[1]products_2021_10_19_12_46_45!$A$3:$S$481,12,FALSE)</f>
        <v>30</v>
      </c>
      <c r="S1897" s="2">
        <f>VLOOKUP($A1897,[1]products_2021_10_19_12_46_45!$A$3:$S$481,13,FALSE)</f>
        <v>30</v>
      </c>
      <c r="T1897" s="2">
        <f>VLOOKUP($A1897,[1]products_2021_10_19_12_46_45!$A$3:$S$481,14,FALSE)</f>
        <v>0.5</v>
      </c>
      <c r="U1897" s="2"/>
      <c r="V1897" s="2"/>
      <c r="W1897" s="2"/>
      <c r="X1897" s="2"/>
      <c r="Y1897" s="2"/>
      <c r="Z1897" s="2"/>
      <c r="AA1897" s="2"/>
      <c r="AB1897" s="2"/>
      <c r="AC1897" s="2"/>
      <c r="AD1897" s="2"/>
      <c r="AE1897" s="2"/>
      <c r="AF1897" s="2"/>
      <c r="AG1897" s="2"/>
      <c r="AH1897" s="2"/>
      <c r="AI1897" s="2"/>
      <c r="AJ1897" s="2"/>
      <c r="AK1897" s="2"/>
      <c r="AL1897" s="2"/>
      <c r="AM1897" s="2"/>
      <c r="AN1897" s="2"/>
      <c r="AO1897" s="2"/>
      <c r="AP1897" s="2"/>
      <c r="AQ1897" s="2"/>
      <c r="AR1897" s="2"/>
      <c r="AS1897" s="2"/>
    </row>
    <row r="1898" spans="1:45" hidden="1" x14ac:dyDescent="0.25">
      <c r="A1898" s="2">
        <v>1242</v>
      </c>
      <c r="B1898" s="2">
        <v>820504044</v>
      </c>
      <c r="C1898" s="2">
        <f>VLOOKUP($A1898,[1]products_2021_10_19_12_46_45!$A$3:$S$481,3,FALSE)</f>
        <v>8205040</v>
      </c>
      <c r="D1898" s="2" t="str">
        <f>VLOOKUP($A1898,[1]products_2021_10_19_12_46_45!$A$3:$S$481,4,FALSE)</f>
        <v>Botín de seguridad Americano Rerda</v>
      </c>
      <c r="E1898" s="3">
        <v>44</v>
      </c>
      <c r="F1898" s="4"/>
      <c r="G1898" s="2" t="str">
        <f>VLOOKUP($A1898,[1]products_2021_10_19_12_46_45!$A$3:$S$481,16,FALSE)</f>
        <v>&lt;p&gt;Puntera de acero.&lt;br /&gt;Interior forrado.&lt;br /&gt;Plantilla gruesa.&lt;br /&gt;Suela de caucho antideslizante Febo.&lt;br /&gt;Pegado y cosido.&lt;/p&gt;</v>
      </c>
      <c r="H1898" s="2" t="str">
        <f>IFERROR(VLOOKUP($A1898,[1]products_2021_10_19_12_46_45!$A$3:$S$481,17,FALSE),"")</f>
        <v/>
      </c>
      <c r="I1898" s="2" t="str">
        <f>VLOOKUP($A1898,[1]products_2021_10_19_12_46_45!$A$3:$S$481,5,FALSE)</f>
        <v>Calzado</v>
      </c>
      <c r="J1898" s="2" t="str">
        <f>IFERROR(VLOOKUP($A1898,[1]products_2021_10_19_12_46_45!$A$3:$S$481,6,FALSE),"")</f>
        <v>Botines de Seguridad</v>
      </c>
      <c r="K1898" s="2" t="str">
        <f>IFERROR(VLOOKUP($A1898,[1]products_2021_10_19_12_46_45!$A$3:$S$481,7,FALSE),"")</f>
        <v/>
      </c>
      <c r="L1898" s="2" t="str">
        <f>IFERROR(VLOOKUP($A1898,[1]products_2021_10_19_12_46_45!$A$3:$S$481,8,FALSE),"")</f>
        <v/>
      </c>
      <c r="M1898" s="2" t="str">
        <f>IFERROR(VLOOKUP($A1898,[1]products_2021_10_19_12_46_45!$A$3:$S$481,9,FALSE),"")</f>
        <v>Botín, Seguridad</v>
      </c>
      <c r="N1898" s="2">
        <f>IFERROR(VLOOKUP(C1898,[2]articulo!$A$1:$D$9000,4,FALSE),"")</f>
        <v>4245.7</v>
      </c>
      <c r="O1898" s="2" t="str">
        <f>VLOOKUP($A1898,[1]products_2021_10_19_12_46_45!$A$3:$S$481,18,FALSE)</f>
        <v>https://rerda.com/8104/botin-de-seguridad-americano-rerda.jpg,https://rerda.com/8103/botin-de-seguridad-americano-rerda.jpg,https://rerda.com/8105/botin-de-seguridad-americano-rerda.jpg,https://rerda.com/8106/botin-de-seguridad-americano-rerda.jpg</v>
      </c>
      <c r="P1898" s="2">
        <f>IFERROR(VLOOKUP(B1898,[3]stock!$A$1:$B$9000,2,FALSE),"0")</f>
        <v>4</v>
      </c>
      <c r="Q1898" s="2">
        <f>VLOOKUP($A1898,[1]products_2021_10_19_12_46_45!$A$3:$S$481,11,FALSE)</f>
        <v>30</v>
      </c>
      <c r="R1898" s="2">
        <f>VLOOKUP($A1898,[1]products_2021_10_19_12_46_45!$A$3:$S$481,12,FALSE)</f>
        <v>30</v>
      </c>
      <c r="S1898" s="2">
        <f>VLOOKUP($A1898,[1]products_2021_10_19_12_46_45!$A$3:$S$481,13,FALSE)</f>
        <v>30</v>
      </c>
      <c r="T1898" s="2">
        <f>VLOOKUP($A1898,[1]products_2021_10_19_12_46_45!$A$3:$S$481,14,FALSE)</f>
        <v>0.5</v>
      </c>
      <c r="U1898" s="2"/>
      <c r="V1898" s="2"/>
      <c r="W1898" s="2"/>
      <c r="X1898" s="2"/>
      <c r="Y1898" s="2"/>
      <c r="Z1898" s="2"/>
      <c r="AA1898" s="2"/>
      <c r="AB1898" s="2"/>
      <c r="AC1898" s="2"/>
      <c r="AD1898" s="2"/>
      <c r="AE1898" s="2"/>
      <c r="AF1898" s="2"/>
      <c r="AG1898" s="2"/>
      <c r="AH1898" s="2"/>
      <c r="AI1898" s="2"/>
      <c r="AJ1898" s="2"/>
      <c r="AK1898" s="2"/>
      <c r="AL1898" s="2"/>
      <c r="AM1898" s="2"/>
      <c r="AN1898" s="2"/>
      <c r="AO1898" s="2"/>
      <c r="AP1898" s="2"/>
      <c r="AQ1898" s="2"/>
      <c r="AR1898" s="2"/>
      <c r="AS1898" s="2"/>
    </row>
    <row r="1899" spans="1:45" hidden="1" x14ac:dyDescent="0.25">
      <c r="A1899" s="2">
        <v>1242</v>
      </c>
      <c r="B1899" s="2">
        <v>820504045</v>
      </c>
      <c r="C1899" s="2">
        <f>VLOOKUP($A1899,[1]products_2021_10_19_12_46_45!$A$3:$S$481,3,FALSE)</f>
        <v>8205040</v>
      </c>
      <c r="D1899" s="2" t="str">
        <f>VLOOKUP($A1899,[1]products_2021_10_19_12_46_45!$A$3:$S$481,4,FALSE)</f>
        <v>Botín de seguridad Americano Rerda</v>
      </c>
      <c r="E1899" s="3">
        <v>45</v>
      </c>
      <c r="F1899" s="4"/>
      <c r="G1899" s="2" t="str">
        <f>VLOOKUP($A1899,[1]products_2021_10_19_12_46_45!$A$3:$S$481,16,FALSE)</f>
        <v>&lt;p&gt;Puntera de acero.&lt;br /&gt;Interior forrado.&lt;br /&gt;Plantilla gruesa.&lt;br /&gt;Suela de caucho antideslizante Febo.&lt;br /&gt;Pegado y cosido.&lt;/p&gt;</v>
      </c>
      <c r="H1899" s="2" t="str">
        <f>IFERROR(VLOOKUP($A1899,[1]products_2021_10_19_12_46_45!$A$3:$S$481,17,FALSE),"")</f>
        <v/>
      </c>
      <c r="I1899" s="2" t="str">
        <f>VLOOKUP($A1899,[1]products_2021_10_19_12_46_45!$A$3:$S$481,5,FALSE)</f>
        <v>Calzado</v>
      </c>
      <c r="J1899" s="2" t="str">
        <f>IFERROR(VLOOKUP($A1899,[1]products_2021_10_19_12_46_45!$A$3:$S$481,6,FALSE),"")</f>
        <v>Botines de Seguridad</v>
      </c>
      <c r="K1899" s="2" t="str">
        <f>IFERROR(VLOOKUP($A1899,[1]products_2021_10_19_12_46_45!$A$3:$S$481,7,FALSE),"")</f>
        <v/>
      </c>
      <c r="L1899" s="2" t="str">
        <f>IFERROR(VLOOKUP($A1899,[1]products_2021_10_19_12_46_45!$A$3:$S$481,8,FALSE),"")</f>
        <v/>
      </c>
      <c r="M1899" s="2" t="str">
        <f>IFERROR(VLOOKUP($A1899,[1]products_2021_10_19_12_46_45!$A$3:$S$481,9,FALSE),"")</f>
        <v>Botín, Seguridad</v>
      </c>
      <c r="N1899" s="2">
        <f>IFERROR(VLOOKUP(C1899,[2]articulo!$A$1:$D$9000,4,FALSE),"")</f>
        <v>4245.7</v>
      </c>
      <c r="O1899" s="2" t="str">
        <f>VLOOKUP($A1899,[1]products_2021_10_19_12_46_45!$A$3:$S$481,18,FALSE)</f>
        <v>https://rerda.com/8104/botin-de-seguridad-americano-rerda.jpg,https://rerda.com/8103/botin-de-seguridad-americano-rerda.jpg,https://rerda.com/8105/botin-de-seguridad-americano-rerda.jpg,https://rerda.com/8106/botin-de-seguridad-americano-rerda.jpg</v>
      </c>
      <c r="P1899" s="2">
        <f>IFERROR(VLOOKUP(B1899,[3]stock!$A$1:$B$9000,2,FALSE),"0")</f>
        <v>3</v>
      </c>
      <c r="Q1899" s="2">
        <f>VLOOKUP($A1899,[1]products_2021_10_19_12_46_45!$A$3:$S$481,11,FALSE)</f>
        <v>30</v>
      </c>
      <c r="R1899" s="2">
        <f>VLOOKUP($A1899,[1]products_2021_10_19_12_46_45!$A$3:$S$481,12,FALSE)</f>
        <v>30</v>
      </c>
      <c r="S1899" s="2">
        <f>VLOOKUP($A1899,[1]products_2021_10_19_12_46_45!$A$3:$S$481,13,FALSE)</f>
        <v>30</v>
      </c>
      <c r="T1899" s="2">
        <f>VLOOKUP($A1899,[1]products_2021_10_19_12_46_45!$A$3:$S$481,14,FALSE)</f>
        <v>0.5</v>
      </c>
      <c r="U1899" s="2"/>
      <c r="V1899" s="2"/>
      <c r="W1899" s="2"/>
      <c r="X1899" s="2"/>
      <c r="Y1899" s="2"/>
      <c r="Z1899" s="2"/>
      <c r="AA1899" s="2"/>
      <c r="AB1899" s="2"/>
      <c r="AC1899" s="2"/>
      <c r="AD1899" s="2"/>
      <c r="AE1899" s="2"/>
      <c r="AF1899" s="2"/>
      <c r="AG1899" s="2"/>
      <c r="AH1899" s="2"/>
      <c r="AI1899" s="2"/>
      <c r="AJ1899" s="2"/>
      <c r="AK1899" s="2"/>
      <c r="AL1899" s="2"/>
      <c r="AM1899" s="2"/>
      <c r="AN1899" s="2"/>
      <c r="AO1899" s="2"/>
      <c r="AP1899" s="2"/>
      <c r="AQ1899" s="2"/>
      <c r="AR1899" s="2"/>
      <c r="AS1899" s="2"/>
    </row>
    <row r="1900" spans="1:45" hidden="1" x14ac:dyDescent="0.25">
      <c r="A1900" s="2">
        <v>1242</v>
      </c>
      <c r="B1900" s="2">
        <v>820504046</v>
      </c>
      <c r="C1900" s="2">
        <f>VLOOKUP($A1900,[1]products_2021_10_19_12_46_45!$A$3:$S$481,3,FALSE)</f>
        <v>8205040</v>
      </c>
      <c r="D1900" s="2" t="str">
        <f>VLOOKUP($A1900,[1]products_2021_10_19_12_46_45!$A$3:$S$481,4,FALSE)</f>
        <v>Botín de seguridad Americano Rerda</v>
      </c>
      <c r="E1900" s="3">
        <v>46</v>
      </c>
      <c r="F1900" s="4"/>
      <c r="G1900" s="2" t="str">
        <f>VLOOKUP($A1900,[1]products_2021_10_19_12_46_45!$A$3:$S$481,16,FALSE)</f>
        <v>&lt;p&gt;Puntera de acero.&lt;br /&gt;Interior forrado.&lt;br /&gt;Plantilla gruesa.&lt;br /&gt;Suela de caucho antideslizante Febo.&lt;br /&gt;Pegado y cosido.&lt;/p&gt;</v>
      </c>
      <c r="H1900" s="2" t="str">
        <f>IFERROR(VLOOKUP($A1900,[1]products_2021_10_19_12_46_45!$A$3:$S$481,17,FALSE),"")</f>
        <v/>
      </c>
      <c r="I1900" s="2" t="str">
        <f>VLOOKUP($A1900,[1]products_2021_10_19_12_46_45!$A$3:$S$481,5,FALSE)</f>
        <v>Calzado</v>
      </c>
      <c r="J1900" s="2" t="str">
        <f>IFERROR(VLOOKUP($A1900,[1]products_2021_10_19_12_46_45!$A$3:$S$481,6,FALSE),"")</f>
        <v>Botines de Seguridad</v>
      </c>
      <c r="K1900" s="2" t="str">
        <f>IFERROR(VLOOKUP($A1900,[1]products_2021_10_19_12_46_45!$A$3:$S$481,7,FALSE),"")</f>
        <v/>
      </c>
      <c r="L1900" s="2" t="str">
        <f>IFERROR(VLOOKUP($A1900,[1]products_2021_10_19_12_46_45!$A$3:$S$481,8,FALSE),"")</f>
        <v/>
      </c>
      <c r="M1900" s="2" t="str">
        <f>IFERROR(VLOOKUP($A1900,[1]products_2021_10_19_12_46_45!$A$3:$S$481,9,FALSE),"")</f>
        <v>Botín, Seguridad</v>
      </c>
      <c r="N1900" s="2">
        <f>IFERROR(VLOOKUP(C1900,[2]articulo!$A$1:$D$9000,4,FALSE),"")</f>
        <v>4245.7</v>
      </c>
      <c r="O1900" s="2" t="str">
        <f>VLOOKUP($A1900,[1]products_2021_10_19_12_46_45!$A$3:$S$481,18,FALSE)</f>
        <v>https://rerda.com/8104/botin-de-seguridad-americano-rerda.jpg,https://rerda.com/8103/botin-de-seguridad-americano-rerda.jpg,https://rerda.com/8105/botin-de-seguridad-americano-rerda.jpg,https://rerda.com/8106/botin-de-seguridad-americano-rerda.jpg</v>
      </c>
      <c r="P1900" s="2">
        <f>IFERROR(VLOOKUP(B1900,[3]stock!$A$1:$B$9000,2,FALSE),"0")</f>
        <v>0</v>
      </c>
      <c r="Q1900" s="2">
        <f>VLOOKUP($A1900,[1]products_2021_10_19_12_46_45!$A$3:$S$481,11,FALSE)</f>
        <v>30</v>
      </c>
      <c r="R1900" s="2">
        <f>VLOOKUP($A1900,[1]products_2021_10_19_12_46_45!$A$3:$S$481,12,FALSE)</f>
        <v>30</v>
      </c>
      <c r="S1900" s="2">
        <f>VLOOKUP($A1900,[1]products_2021_10_19_12_46_45!$A$3:$S$481,13,FALSE)</f>
        <v>30</v>
      </c>
      <c r="T1900" s="2">
        <f>VLOOKUP($A1900,[1]products_2021_10_19_12_46_45!$A$3:$S$481,14,FALSE)</f>
        <v>0.5</v>
      </c>
      <c r="U1900" s="2"/>
      <c r="V1900" s="2"/>
      <c r="W1900" s="2"/>
      <c r="X1900" s="2"/>
      <c r="Y1900" s="2"/>
      <c r="Z1900" s="2"/>
      <c r="AA1900" s="2"/>
      <c r="AB1900" s="2"/>
      <c r="AC1900" s="2"/>
      <c r="AD1900" s="2"/>
      <c r="AE1900" s="2"/>
      <c r="AF1900" s="2"/>
      <c r="AG1900" s="2"/>
      <c r="AH1900" s="2"/>
      <c r="AI1900" s="2"/>
      <c r="AJ1900" s="2"/>
      <c r="AK1900" s="2"/>
      <c r="AL1900" s="2"/>
      <c r="AM1900" s="2"/>
      <c r="AN1900" s="2"/>
      <c r="AO1900" s="2"/>
      <c r="AP1900" s="2"/>
      <c r="AQ1900" s="2"/>
      <c r="AR1900" s="2"/>
      <c r="AS1900" s="2"/>
    </row>
    <row r="1901" spans="1:45" hidden="1" x14ac:dyDescent="0.25">
      <c r="A1901" s="2">
        <v>1242</v>
      </c>
      <c r="B1901" s="2">
        <v>820504047</v>
      </c>
      <c r="C1901" s="2">
        <f>VLOOKUP($A1901,[1]products_2021_10_19_12_46_45!$A$3:$S$481,3,FALSE)</f>
        <v>8205040</v>
      </c>
      <c r="D1901" s="2" t="str">
        <f>VLOOKUP($A1901,[1]products_2021_10_19_12_46_45!$A$3:$S$481,4,FALSE)</f>
        <v>Botín de seguridad Americano Rerda</v>
      </c>
      <c r="E1901" s="3">
        <v>47</v>
      </c>
      <c r="F1901" s="4"/>
      <c r="G1901" s="2" t="str">
        <f>VLOOKUP($A1901,[1]products_2021_10_19_12_46_45!$A$3:$S$481,16,FALSE)</f>
        <v>&lt;p&gt;Puntera de acero.&lt;br /&gt;Interior forrado.&lt;br /&gt;Plantilla gruesa.&lt;br /&gt;Suela de caucho antideslizante Febo.&lt;br /&gt;Pegado y cosido.&lt;/p&gt;</v>
      </c>
      <c r="H1901" s="2" t="str">
        <f>IFERROR(VLOOKUP($A1901,[1]products_2021_10_19_12_46_45!$A$3:$S$481,17,FALSE),"")</f>
        <v/>
      </c>
      <c r="I1901" s="2" t="str">
        <f>VLOOKUP($A1901,[1]products_2021_10_19_12_46_45!$A$3:$S$481,5,FALSE)</f>
        <v>Calzado</v>
      </c>
      <c r="J1901" s="2" t="str">
        <f>IFERROR(VLOOKUP($A1901,[1]products_2021_10_19_12_46_45!$A$3:$S$481,6,FALSE),"")</f>
        <v>Botines de Seguridad</v>
      </c>
      <c r="K1901" s="2" t="str">
        <f>IFERROR(VLOOKUP($A1901,[1]products_2021_10_19_12_46_45!$A$3:$S$481,7,FALSE),"")</f>
        <v/>
      </c>
      <c r="L1901" s="2" t="str">
        <f>IFERROR(VLOOKUP($A1901,[1]products_2021_10_19_12_46_45!$A$3:$S$481,8,FALSE),"")</f>
        <v/>
      </c>
      <c r="M1901" s="2" t="str">
        <f>IFERROR(VLOOKUP($A1901,[1]products_2021_10_19_12_46_45!$A$3:$S$481,9,FALSE),"")</f>
        <v>Botín, Seguridad</v>
      </c>
      <c r="N1901" s="2">
        <f>IFERROR(VLOOKUP(C1901,[2]articulo!$A$1:$D$9000,4,FALSE),"")</f>
        <v>4245.7</v>
      </c>
      <c r="O1901" s="2" t="str">
        <f>VLOOKUP($A1901,[1]products_2021_10_19_12_46_45!$A$3:$S$481,18,FALSE)</f>
        <v>https://rerda.com/8104/botin-de-seguridad-americano-rerda.jpg,https://rerda.com/8103/botin-de-seguridad-americano-rerda.jpg,https://rerda.com/8105/botin-de-seguridad-americano-rerda.jpg,https://rerda.com/8106/botin-de-seguridad-americano-rerda.jpg</v>
      </c>
      <c r="P1901" s="2">
        <f>IFERROR(VLOOKUP(B1901,[3]stock!$A$1:$B$9000,2,FALSE),"0")</f>
        <v>0</v>
      </c>
      <c r="Q1901" s="2">
        <f>VLOOKUP($A1901,[1]products_2021_10_19_12_46_45!$A$3:$S$481,11,FALSE)</f>
        <v>30</v>
      </c>
      <c r="R1901" s="2">
        <f>VLOOKUP($A1901,[1]products_2021_10_19_12_46_45!$A$3:$S$481,12,FALSE)</f>
        <v>30</v>
      </c>
      <c r="S1901" s="2">
        <f>VLOOKUP($A1901,[1]products_2021_10_19_12_46_45!$A$3:$S$481,13,FALSE)</f>
        <v>30</v>
      </c>
      <c r="T1901" s="2">
        <f>VLOOKUP($A1901,[1]products_2021_10_19_12_46_45!$A$3:$S$481,14,FALSE)</f>
        <v>0.5</v>
      </c>
      <c r="U1901" s="2"/>
      <c r="V1901" s="2"/>
      <c r="W1901" s="2"/>
      <c r="X1901" s="2"/>
      <c r="Y1901" s="2"/>
      <c r="Z1901" s="2"/>
      <c r="AA1901" s="2"/>
      <c r="AB1901" s="2"/>
      <c r="AC1901" s="2"/>
      <c r="AD1901" s="2"/>
      <c r="AE1901" s="2"/>
      <c r="AF1901" s="2"/>
      <c r="AG1901" s="2"/>
      <c r="AH1901" s="2"/>
      <c r="AI1901" s="2"/>
      <c r="AJ1901" s="2"/>
      <c r="AK1901" s="2"/>
      <c r="AL1901" s="2"/>
      <c r="AM1901" s="2"/>
      <c r="AN1901" s="2"/>
      <c r="AO1901" s="2"/>
      <c r="AP1901" s="2"/>
      <c r="AQ1901" s="2"/>
      <c r="AR1901" s="2"/>
      <c r="AS1901" s="2"/>
    </row>
    <row r="1902" spans="1:45" hidden="1" x14ac:dyDescent="0.25">
      <c r="A1902" s="2">
        <v>1242</v>
      </c>
      <c r="B1902" s="2">
        <v>820504048</v>
      </c>
      <c r="C1902" s="2">
        <f>VLOOKUP($A1902,[1]products_2021_10_19_12_46_45!$A$3:$S$481,3,FALSE)</f>
        <v>8205040</v>
      </c>
      <c r="D1902" s="2" t="str">
        <f>VLOOKUP($A1902,[1]products_2021_10_19_12_46_45!$A$3:$S$481,4,FALSE)</f>
        <v>Botín de seguridad Americano Rerda</v>
      </c>
      <c r="E1902" s="3">
        <v>48</v>
      </c>
      <c r="F1902" s="4"/>
      <c r="G1902" s="2" t="str">
        <f>VLOOKUP($A1902,[1]products_2021_10_19_12_46_45!$A$3:$S$481,16,FALSE)</f>
        <v>&lt;p&gt;Puntera de acero.&lt;br /&gt;Interior forrado.&lt;br /&gt;Plantilla gruesa.&lt;br /&gt;Suela de caucho antideslizante Febo.&lt;br /&gt;Pegado y cosido.&lt;/p&gt;</v>
      </c>
      <c r="H1902" s="2" t="str">
        <f>IFERROR(VLOOKUP($A1902,[1]products_2021_10_19_12_46_45!$A$3:$S$481,17,FALSE),"")</f>
        <v/>
      </c>
      <c r="I1902" s="2" t="str">
        <f>VLOOKUP($A1902,[1]products_2021_10_19_12_46_45!$A$3:$S$481,5,FALSE)</f>
        <v>Calzado</v>
      </c>
      <c r="J1902" s="2" t="str">
        <f>IFERROR(VLOOKUP($A1902,[1]products_2021_10_19_12_46_45!$A$3:$S$481,6,FALSE),"")</f>
        <v>Botines de Seguridad</v>
      </c>
      <c r="K1902" s="2" t="str">
        <f>IFERROR(VLOOKUP($A1902,[1]products_2021_10_19_12_46_45!$A$3:$S$481,7,FALSE),"")</f>
        <v/>
      </c>
      <c r="L1902" s="2" t="str">
        <f>IFERROR(VLOOKUP($A1902,[1]products_2021_10_19_12_46_45!$A$3:$S$481,8,FALSE),"")</f>
        <v/>
      </c>
      <c r="M1902" s="2" t="str">
        <f>IFERROR(VLOOKUP($A1902,[1]products_2021_10_19_12_46_45!$A$3:$S$481,9,FALSE),"")</f>
        <v>Botín, Seguridad</v>
      </c>
      <c r="N1902" s="2">
        <f>IFERROR(VLOOKUP(C1902,[2]articulo!$A$1:$D$9000,4,FALSE),"")</f>
        <v>4245.7</v>
      </c>
      <c r="O1902" s="2" t="str">
        <f>VLOOKUP($A1902,[1]products_2021_10_19_12_46_45!$A$3:$S$481,18,FALSE)</f>
        <v>https://rerda.com/8104/botin-de-seguridad-americano-rerda.jpg,https://rerda.com/8103/botin-de-seguridad-americano-rerda.jpg,https://rerda.com/8105/botin-de-seguridad-americano-rerda.jpg,https://rerda.com/8106/botin-de-seguridad-americano-rerda.jpg</v>
      </c>
      <c r="P1902" s="2">
        <f>IFERROR(VLOOKUP(B1902,[3]stock!$A$1:$B$9000,2,FALSE),"0")</f>
        <v>0</v>
      </c>
      <c r="Q1902" s="2">
        <f>VLOOKUP($A1902,[1]products_2021_10_19_12_46_45!$A$3:$S$481,11,FALSE)</f>
        <v>30</v>
      </c>
      <c r="R1902" s="2">
        <f>VLOOKUP($A1902,[1]products_2021_10_19_12_46_45!$A$3:$S$481,12,FALSE)</f>
        <v>30</v>
      </c>
      <c r="S1902" s="2">
        <f>VLOOKUP($A1902,[1]products_2021_10_19_12_46_45!$A$3:$S$481,13,FALSE)</f>
        <v>30</v>
      </c>
      <c r="T1902" s="2">
        <f>VLOOKUP($A1902,[1]products_2021_10_19_12_46_45!$A$3:$S$481,14,FALSE)</f>
        <v>0.5</v>
      </c>
      <c r="U1902" s="2"/>
      <c r="V1902" s="2"/>
      <c r="W1902" s="2"/>
      <c r="X1902" s="2"/>
      <c r="Y1902" s="2"/>
      <c r="Z1902" s="2"/>
      <c r="AA1902" s="2"/>
      <c r="AB1902" s="2"/>
      <c r="AC1902" s="2"/>
      <c r="AD1902" s="2"/>
      <c r="AE1902" s="2"/>
      <c r="AF1902" s="2"/>
      <c r="AG1902" s="2"/>
      <c r="AH1902" s="2"/>
      <c r="AI1902" s="2"/>
      <c r="AJ1902" s="2"/>
      <c r="AK1902" s="2"/>
      <c r="AL1902" s="2"/>
      <c r="AM1902" s="2"/>
      <c r="AN1902" s="2"/>
      <c r="AO1902" s="2"/>
      <c r="AP1902" s="2"/>
      <c r="AQ1902" s="2"/>
      <c r="AR1902" s="2"/>
      <c r="AS1902" s="2"/>
    </row>
    <row r="1903" spans="1:45" hidden="1" x14ac:dyDescent="0.25">
      <c r="A1903" s="2">
        <v>1242</v>
      </c>
      <c r="B1903" s="2">
        <v>820504049</v>
      </c>
      <c r="C1903" s="2">
        <f>VLOOKUP($A1903,[1]products_2021_10_19_12_46_45!$A$3:$S$481,3,FALSE)</f>
        <v>8205040</v>
      </c>
      <c r="D1903" s="2" t="str">
        <f>VLOOKUP($A1903,[1]products_2021_10_19_12_46_45!$A$3:$S$481,4,FALSE)</f>
        <v>Botín de seguridad Americano Rerda</v>
      </c>
      <c r="E1903" s="3">
        <v>49</v>
      </c>
      <c r="F1903" s="4"/>
      <c r="G1903" s="2" t="str">
        <f>VLOOKUP($A1903,[1]products_2021_10_19_12_46_45!$A$3:$S$481,16,FALSE)</f>
        <v>&lt;p&gt;Puntera de acero.&lt;br /&gt;Interior forrado.&lt;br /&gt;Plantilla gruesa.&lt;br /&gt;Suela de caucho antideslizante Febo.&lt;br /&gt;Pegado y cosido.&lt;/p&gt;</v>
      </c>
      <c r="H1903" s="2" t="str">
        <f>IFERROR(VLOOKUP($A1903,[1]products_2021_10_19_12_46_45!$A$3:$S$481,17,FALSE),"")</f>
        <v/>
      </c>
      <c r="I1903" s="2" t="str">
        <f>VLOOKUP($A1903,[1]products_2021_10_19_12_46_45!$A$3:$S$481,5,FALSE)</f>
        <v>Calzado</v>
      </c>
      <c r="J1903" s="2" t="str">
        <f>IFERROR(VLOOKUP($A1903,[1]products_2021_10_19_12_46_45!$A$3:$S$481,6,FALSE),"")</f>
        <v>Botines de Seguridad</v>
      </c>
      <c r="K1903" s="2" t="str">
        <f>IFERROR(VLOOKUP($A1903,[1]products_2021_10_19_12_46_45!$A$3:$S$481,7,FALSE),"")</f>
        <v/>
      </c>
      <c r="L1903" s="2" t="str">
        <f>IFERROR(VLOOKUP($A1903,[1]products_2021_10_19_12_46_45!$A$3:$S$481,8,FALSE),"")</f>
        <v/>
      </c>
      <c r="M1903" s="2" t="str">
        <f>IFERROR(VLOOKUP($A1903,[1]products_2021_10_19_12_46_45!$A$3:$S$481,9,FALSE),"")</f>
        <v>Botín, Seguridad</v>
      </c>
      <c r="N1903" s="2">
        <f>IFERROR(VLOOKUP(C1903,[2]articulo!$A$1:$D$9000,4,FALSE),"")</f>
        <v>4245.7</v>
      </c>
      <c r="O1903" s="2" t="str">
        <f>VLOOKUP($A1903,[1]products_2021_10_19_12_46_45!$A$3:$S$481,18,FALSE)</f>
        <v>https://rerda.com/8104/botin-de-seguridad-americano-rerda.jpg,https://rerda.com/8103/botin-de-seguridad-americano-rerda.jpg,https://rerda.com/8105/botin-de-seguridad-americano-rerda.jpg,https://rerda.com/8106/botin-de-seguridad-americano-rerda.jpg</v>
      </c>
      <c r="P1903" s="2">
        <f>IFERROR(VLOOKUP(B1903,[3]stock!$A$1:$B$9000,2,FALSE),"0")</f>
        <v>0</v>
      </c>
      <c r="Q1903" s="2">
        <f>VLOOKUP($A1903,[1]products_2021_10_19_12_46_45!$A$3:$S$481,11,FALSE)</f>
        <v>30</v>
      </c>
      <c r="R1903" s="2">
        <f>VLOOKUP($A1903,[1]products_2021_10_19_12_46_45!$A$3:$S$481,12,FALSE)</f>
        <v>30</v>
      </c>
      <c r="S1903" s="2">
        <f>VLOOKUP($A1903,[1]products_2021_10_19_12_46_45!$A$3:$S$481,13,FALSE)</f>
        <v>30</v>
      </c>
      <c r="T1903" s="2">
        <f>VLOOKUP($A1903,[1]products_2021_10_19_12_46_45!$A$3:$S$481,14,FALSE)</f>
        <v>0.5</v>
      </c>
      <c r="U1903" s="2"/>
      <c r="V1903" s="2"/>
      <c r="W1903" s="2"/>
      <c r="X1903" s="2"/>
      <c r="Y1903" s="2"/>
      <c r="Z1903" s="2"/>
      <c r="AA1903" s="2"/>
      <c r="AB1903" s="2"/>
      <c r="AC1903" s="2"/>
      <c r="AD1903" s="2"/>
      <c r="AE1903" s="2"/>
      <c r="AF1903" s="2"/>
      <c r="AG1903" s="2"/>
      <c r="AH1903" s="2"/>
      <c r="AI1903" s="2"/>
      <c r="AJ1903" s="2"/>
      <c r="AK1903" s="2"/>
      <c r="AL1903" s="2"/>
      <c r="AM1903" s="2"/>
      <c r="AN1903" s="2"/>
      <c r="AO1903" s="2"/>
      <c r="AP1903" s="2"/>
      <c r="AQ1903" s="2"/>
      <c r="AR1903" s="2"/>
      <c r="AS1903" s="2"/>
    </row>
    <row r="1904" spans="1:45" hidden="1" x14ac:dyDescent="0.25">
      <c r="A1904" s="2">
        <v>1242</v>
      </c>
      <c r="B1904" s="2">
        <v>820504050</v>
      </c>
      <c r="C1904" s="2">
        <f>VLOOKUP($A1904,[1]products_2021_10_19_12_46_45!$A$3:$S$481,3,FALSE)</f>
        <v>8205040</v>
      </c>
      <c r="D1904" s="2" t="str">
        <f>VLOOKUP($A1904,[1]products_2021_10_19_12_46_45!$A$3:$S$481,4,FALSE)</f>
        <v>Botín de seguridad Americano Rerda</v>
      </c>
      <c r="E1904" s="3">
        <v>50</v>
      </c>
      <c r="F1904" s="4"/>
      <c r="G1904" s="2" t="str">
        <f>VLOOKUP($A1904,[1]products_2021_10_19_12_46_45!$A$3:$S$481,16,FALSE)</f>
        <v>&lt;p&gt;Puntera de acero.&lt;br /&gt;Interior forrado.&lt;br /&gt;Plantilla gruesa.&lt;br /&gt;Suela de caucho antideslizante Febo.&lt;br /&gt;Pegado y cosido.&lt;/p&gt;</v>
      </c>
      <c r="H1904" s="2" t="str">
        <f>IFERROR(VLOOKUP($A1904,[1]products_2021_10_19_12_46_45!$A$3:$S$481,17,FALSE),"")</f>
        <v/>
      </c>
      <c r="I1904" s="2" t="str">
        <f>VLOOKUP($A1904,[1]products_2021_10_19_12_46_45!$A$3:$S$481,5,FALSE)</f>
        <v>Calzado</v>
      </c>
      <c r="J1904" s="2" t="str">
        <f>IFERROR(VLOOKUP($A1904,[1]products_2021_10_19_12_46_45!$A$3:$S$481,6,FALSE),"")</f>
        <v>Botines de Seguridad</v>
      </c>
      <c r="K1904" s="2" t="str">
        <f>IFERROR(VLOOKUP($A1904,[1]products_2021_10_19_12_46_45!$A$3:$S$481,7,FALSE),"")</f>
        <v/>
      </c>
      <c r="L1904" s="2" t="str">
        <f>IFERROR(VLOOKUP($A1904,[1]products_2021_10_19_12_46_45!$A$3:$S$481,8,FALSE),"")</f>
        <v/>
      </c>
      <c r="M1904" s="2" t="str">
        <f>IFERROR(VLOOKUP($A1904,[1]products_2021_10_19_12_46_45!$A$3:$S$481,9,FALSE),"")</f>
        <v>Botín, Seguridad</v>
      </c>
      <c r="N1904" s="2">
        <f>IFERROR(VLOOKUP(C1904,[2]articulo!$A$1:$D$9000,4,FALSE),"")</f>
        <v>4245.7</v>
      </c>
      <c r="O1904" s="2" t="str">
        <f>VLOOKUP($A1904,[1]products_2021_10_19_12_46_45!$A$3:$S$481,18,FALSE)</f>
        <v>https://rerda.com/8104/botin-de-seguridad-americano-rerda.jpg,https://rerda.com/8103/botin-de-seguridad-americano-rerda.jpg,https://rerda.com/8105/botin-de-seguridad-americano-rerda.jpg,https://rerda.com/8106/botin-de-seguridad-americano-rerda.jpg</v>
      </c>
      <c r="P1904" s="2">
        <f>IFERROR(VLOOKUP(B1904,[3]stock!$A$1:$B$9000,2,FALSE),"0")</f>
        <v>1</v>
      </c>
      <c r="Q1904" s="2">
        <f>VLOOKUP($A1904,[1]products_2021_10_19_12_46_45!$A$3:$S$481,11,FALSE)</f>
        <v>30</v>
      </c>
      <c r="R1904" s="2">
        <f>VLOOKUP($A1904,[1]products_2021_10_19_12_46_45!$A$3:$S$481,12,FALSE)</f>
        <v>30</v>
      </c>
      <c r="S1904" s="2">
        <f>VLOOKUP($A1904,[1]products_2021_10_19_12_46_45!$A$3:$S$481,13,FALSE)</f>
        <v>30</v>
      </c>
      <c r="T1904" s="2">
        <f>VLOOKUP($A1904,[1]products_2021_10_19_12_46_45!$A$3:$S$481,14,FALSE)</f>
        <v>0.5</v>
      </c>
      <c r="U1904" s="2"/>
      <c r="V1904" s="2"/>
      <c r="W1904" s="2"/>
      <c r="X1904" s="2"/>
      <c r="Y1904" s="2"/>
      <c r="Z1904" s="2"/>
      <c r="AA1904" s="2"/>
      <c r="AB1904" s="2"/>
      <c r="AC1904" s="2"/>
      <c r="AD1904" s="2"/>
      <c r="AE1904" s="2"/>
      <c r="AF1904" s="2"/>
      <c r="AG1904" s="2"/>
      <c r="AH1904" s="2"/>
      <c r="AI1904" s="2"/>
      <c r="AJ1904" s="2"/>
      <c r="AK1904" s="2"/>
      <c r="AL1904" s="2"/>
      <c r="AM1904" s="2"/>
      <c r="AN1904" s="2"/>
      <c r="AO1904" s="2"/>
      <c r="AP1904" s="2"/>
      <c r="AQ1904" s="2"/>
      <c r="AR1904" s="2"/>
      <c r="AS1904" s="2"/>
    </row>
    <row r="1905" spans="1:45" hidden="1" x14ac:dyDescent="0.25">
      <c r="A1905" s="2">
        <v>791</v>
      </c>
      <c r="B1905" s="2">
        <v>820504136</v>
      </c>
      <c r="C1905" s="2">
        <f>VLOOKUP($A1905,[1]products_2021_10_19_12_46_45!$A$3:$S$481,3,FALSE)</f>
        <v>8205041</v>
      </c>
      <c r="D1905" s="2" t="str">
        <f>VLOOKUP($A1905,[1]products_2021_10_19_12_46_45!$A$3:$S$481,4,FALSE)</f>
        <v>Borceguí Táctico Todo Cuero Rerda</v>
      </c>
      <c r="E1905" s="3">
        <v>36</v>
      </c>
      <c r="F1905" s="4"/>
      <c r="G1905" s="2" t="str">
        <f>VLOOKUP($A1905,[1]products_2021_10_19_12_46_45!$A$3:$S$481,16,FALSE)</f>
        <v>&lt;ul&gt;_x000D_
&lt;li&gt;Cuero de alta calidad.&lt;/li&gt;_x000D_
&lt;li&gt;Suela Febo.&lt;/li&gt;_x000D_
&lt;li&gt;Forrado en el interior.&lt;/li&gt;_x000D_
&lt;/ul&gt;</v>
      </c>
      <c r="H1905" s="2" t="str">
        <f>IFERROR(VLOOKUP($A1905,[1]products_2021_10_19_12_46_45!$A$3:$S$481,17,FALSE),"")</f>
        <v/>
      </c>
      <c r="I1905" s="2" t="str">
        <f>VLOOKUP($A1905,[1]products_2021_10_19_12_46_45!$A$3:$S$481,5,FALSE)</f>
        <v>Calzado</v>
      </c>
      <c r="J1905" s="2" t="str">
        <f>IFERROR(VLOOKUP($A1905,[1]products_2021_10_19_12_46_45!$A$3:$S$481,6,FALSE),"")</f>
        <v>Botas de combate - Borceguíes</v>
      </c>
      <c r="K1905" s="2" t="str">
        <f>IFERROR(VLOOKUP($A1905,[1]products_2021_10_19_12_46_45!$A$3:$S$481,7,FALSE),"")</f>
        <v/>
      </c>
      <c r="L1905" s="2" t="str">
        <f>IFERROR(VLOOKUP($A1905,[1]products_2021_10_19_12_46_45!$A$3:$S$481,8,FALSE),"")</f>
        <v/>
      </c>
      <c r="M1905" s="2" t="str">
        <f>IFERROR(VLOOKUP($A1905,[1]products_2021_10_19_12_46_45!$A$3:$S$481,9,FALSE),"")</f>
        <v>Cuero, Borceguí, Táctico</v>
      </c>
      <c r="N1905" s="2">
        <f>IFERROR(VLOOKUP(C1905,[2]articulo!$A$1:$D$9000,4,FALSE),"")</f>
        <v>9281.99</v>
      </c>
      <c r="O1905" s="2" t="str">
        <f>VLOOKUP($A1905,[1]products_2021_10_19_12_46_45!$A$3:$S$481,18,FALSE)</f>
        <v>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v>
      </c>
      <c r="P1905" s="2">
        <f>IFERROR(VLOOKUP(B1905,[3]stock!$A$1:$B$9000,2,FALSE),"0")</f>
        <v>7</v>
      </c>
      <c r="Q1905" s="2">
        <f>VLOOKUP($A1905,[1]products_2021_10_19_12_46_45!$A$3:$S$481,11,FALSE)</f>
        <v>5</v>
      </c>
      <c r="R1905" s="2">
        <f>VLOOKUP($A1905,[1]products_2021_10_19_12_46_45!$A$3:$S$481,12,FALSE)</f>
        <v>5</v>
      </c>
      <c r="S1905" s="2">
        <f>VLOOKUP($A1905,[1]products_2021_10_19_12_46_45!$A$3:$S$481,13,FALSE)</f>
        <v>5</v>
      </c>
      <c r="T1905" s="2">
        <f>VLOOKUP($A1905,[1]products_2021_10_19_12_46_45!$A$3:$S$481,14,FALSE)</f>
        <v>0.03</v>
      </c>
      <c r="U1905" s="2"/>
      <c r="V1905" s="2"/>
      <c r="W1905" s="2"/>
      <c r="X1905" s="2"/>
      <c r="Y1905" s="2"/>
      <c r="Z1905" s="2"/>
      <c r="AA1905" s="2"/>
      <c r="AB1905" s="2"/>
      <c r="AC1905" s="2"/>
      <c r="AD1905" s="2"/>
      <c r="AE1905" s="2"/>
      <c r="AF1905" s="2"/>
      <c r="AG1905" s="2"/>
      <c r="AH1905" s="2"/>
      <c r="AI1905" s="2"/>
      <c r="AJ1905" s="2"/>
      <c r="AK1905" s="2"/>
      <c r="AL1905" s="2"/>
      <c r="AM1905" s="2"/>
      <c r="AN1905" s="2"/>
      <c r="AO1905" s="2"/>
      <c r="AP1905" s="2"/>
      <c r="AQ1905" s="2"/>
      <c r="AR1905" s="2"/>
      <c r="AS1905" s="2"/>
    </row>
    <row r="1906" spans="1:45" hidden="1" x14ac:dyDescent="0.25">
      <c r="A1906" s="2">
        <v>791</v>
      </c>
      <c r="B1906" s="2">
        <v>820504137</v>
      </c>
      <c r="C1906" s="2">
        <f>VLOOKUP($A1906,[1]products_2021_10_19_12_46_45!$A$3:$S$481,3,FALSE)</f>
        <v>8205041</v>
      </c>
      <c r="D1906" s="2" t="str">
        <f>VLOOKUP($A1906,[1]products_2021_10_19_12_46_45!$A$3:$S$481,4,FALSE)</f>
        <v>Borceguí Táctico Todo Cuero Rerda</v>
      </c>
      <c r="E1906" s="3">
        <v>37</v>
      </c>
      <c r="F1906" s="4"/>
      <c r="G1906" s="2" t="str">
        <f>VLOOKUP($A1906,[1]products_2021_10_19_12_46_45!$A$3:$S$481,16,FALSE)</f>
        <v>&lt;ul&gt;_x000D_
&lt;li&gt;Cuero de alta calidad.&lt;/li&gt;_x000D_
&lt;li&gt;Suela Febo.&lt;/li&gt;_x000D_
&lt;li&gt;Forrado en el interior.&lt;/li&gt;_x000D_
&lt;/ul&gt;</v>
      </c>
      <c r="H1906" s="2" t="str">
        <f>IFERROR(VLOOKUP($A1906,[1]products_2021_10_19_12_46_45!$A$3:$S$481,17,FALSE),"")</f>
        <v/>
      </c>
      <c r="I1906" s="2" t="str">
        <f>VLOOKUP($A1906,[1]products_2021_10_19_12_46_45!$A$3:$S$481,5,FALSE)</f>
        <v>Calzado</v>
      </c>
      <c r="J1906" s="2" t="str">
        <f>IFERROR(VLOOKUP($A1906,[1]products_2021_10_19_12_46_45!$A$3:$S$481,6,FALSE),"")</f>
        <v>Botas de combate - Borceguíes</v>
      </c>
      <c r="K1906" s="2" t="str">
        <f>IFERROR(VLOOKUP($A1906,[1]products_2021_10_19_12_46_45!$A$3:$S$481,7,FALSE),"")</f>
        <v/>
      </c>
      <c r="L1906" s="2" t="str">
        <f>IFERROR(VLOOKUP($A1906,[1]products_2021_10_19_12_46_45!$A$3:$S$481,8,FALSE),"")</f>
        <v/>
      </c>
      <c r="M1906" s="2" t="str">
        <f>IFERROR(VLOOKUP($A1906,[1]products_2021_10_19_12_46_45!$A$3:$S$481,9,FALSE),"")</f>
        <v>Cuero, Borceguí, Táctico</v>
      </c>
      <c r="N1906" s="2">
        <f>IFERROR(VLOOKUP(C1906,[2]articulo!$A$1:$D$9000,4,FALSE),"")</f>
        <v>9281.99</v>
      </c>
      <c r="O1906" s="2" t="str">
        <f>VLOOKUP($A1906,[1]products_2021_10_19_12_46_45!$A$3:$S$481,18,FALSE)</f>
        <v>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v>
      </c>
      <c r="P1906" s="2">
        <f>IFERROR(VLOOKUP(B1906,[3]stock!$A$1:$B$9000,2,FALSE),"0")</f>
        <v>18</v>
      </c>
      <c r="Q1906" s="2">
        <f>VLOOKUP($A1906,[1]products_2021_10_19_12_46_45!$A$3:$S$481,11,FALSE)</f>
        <v>5</v>
      </c>
      <c r="R1906" s="2">
        <f>VLOOKUP($A1906,[1]products_2021_10_19_12_46_45!$A$3:$S$481,12,FALSE)</f>
        <v>5</v>
      </c>
      <c r="S1906" s="2">
        <f>VLOOKUP($A1906,[1]products_2021_10_19_12_46_45!$A$3:$S$481,13,FALSE)</f>
        <v>5</v>
      </c>
      <c r="T1906" s="2">
        <f>VLOOKUP($A1906,[1]products_2021_10_19_12_46_45!$A$3:$S$481,14,FALSE)</f>
        <v>0.03</v>
      </c>
      <c r="U1906" s="2"/>
      <c r="V1906" s="2"/>
      <c r="W1906" s="2"/>
      <c r="X1906" s="2"/>
      <c r="Y1906" s="2"/>
      <c r="Z1906" s="2"/>
      <c r="AA1906" s="2"/>
      <c r="AB1906" s="2"/>
      <c r="AC1906" s="2"/>
      <c r="AD1906" s="2"/>
      <c r="AE1906" s="2"/>
      <c r="AF1906" s="2"/>
      <c r="AG1906" s="2"/>
      <c r="AH1906" s="2"/>
      <c r="AI1906" s="2"/>
      <c r="AJ1906" s="2"/>
      <c r="AK1906" s="2"/>
      <c r="AL1906" s="2"/>
      <c r="AM1906" s="2"/>
      <c r="AN1906" s="2"/>
      <c r="AO1906" s="2"/>
      <c r="AP1906" s="2"/>
      <c r="AQ1906" s="2"/>
      <c r="AR1906" s="2"/>
      <c r="AS1906" s="2"/>
    </row>
    <row r="1907" spans="1:45" hidden="1" x14ac:dyDescent="0.25">
      <c r="A1907" s="2">
        <v>791</v>
      </c>
      <c r="B1907" s="2">
        <v>820504138</v>
      </c>
      <c r="C1907" s="2">
        <f>VLOOKUP($A1907,[1]products_2021_10_19_12_46_45!$A$3:$S$481,3,FALSE)</f>
        <v>8205041</v>
      </c>
      <c r="D1907" s="2" t="str">
        <f>VLOOKUP($A1907,[1]products_2021_10_19_12_46_45!$A$3:$S$481,4,FALSE)</f>
        <v>Borceguí Táctico Todo Cuero Rerda</v>
      </c>
      <c r="E1907" s="3">
        <v>38</v>
      </c>
      <c r="F1907" s="4"/>
      <c r="G1907" s="2" t="str">
        <f>VLOOKUP($A1907,[1]products_2021_10_19_12_46_45!$A$3:$S$481,16,FALSE)</f>
        <v>&lt;ul&gt;_x000D_
&lt;li&gt;Cuero de alta calidad.&lt;/li&gt;_x000D_
&lt;li&gt;Suela Febo.&lt;/li&gt;_x000D_
&lt;li&gt;Forrado en el interior.&lt;/li&gt;_x000D_
&lt;/ul&gt;</v>
      </c>
      <c r="H1907" s="2" t="str">
        <f>IFERROR(VLOOKUP($A1907,[1]products_2021_10_19_12_46_45!$A$3:$S$481,17,FALSE),"")</f>
        <v/>
      </c>
      <c r="I1907" s="2" t="str">
        <f>VLOOKUP($A1907,[1]products_2021_10_19_12_46_45!$A$3:$S$481,5,FALSE)</f>
        <v>Calzado</v>
      </c>
      <c r="J1907" s="2" t="str">
        <f>IFERROR(VLOOKUP($A1907,[1]products_2021_10_19_12_46_45!$A$3:$S$481,6,FALSE),"")</f>
        <v>Botas de combate - Borceguíes</v>
      </c>
      <c r="K1907" s="2" t="str">
        <f>IFERROR(VLOOKUP($A1907,[1]products_2021_10_19_12_46_45!$A$3:$S$481,7,FALSE),"")</f>
        <v/>
      </c>
      <c r="L1907" s="2" t="str">
        <f>IFERROR(VLOOKUP($A1907,[1]products_2021_10_19_12_46_45!$A$3:$S$481,8,FALSE),"")</f>
        <v/>
      </c>
      <c r="M1907" s="2" t="str">
        <f>IFERROR(VLOOKUP($A1907,[1]products_2021_10_19_12_46_45!$A$3:$S$481,9,FALSE),"")</f>
        <v>Cuero, Borceguí, Táctico</v>
      </c>
      <c r="N1907" s="2">
        <f>IFERROR(VLOOKUP(C1907,[2]articulo!$A$1:$D$9000,4,FALSE),"")</f>
        <v>9281.99</v>
      </c>
      <c r="O1907" s="2" t="str">
        <f>VLOOKUP($A1907,[1]products_2021_10_19_12_46_45!$A$3:$S$481,18,FALSE)</f>
        <v>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v>
      </c>
      <c r="P1907" s="2">
        <f>IFERROR(VLOOKUP(B1907,[3]stock!$A$1:$B$9000,2,FALSE),"0")</f>
        <v>23</v>
      </c>
      <c r="Q1907" s="2">
        <f>VLOOKUP($A1907,[1]products_2021_10_19_12_46_45!$A$3:$S$481,11,FALSE)</f>
        <v>5</v>
      </c>
      <c r="R1907" s="2">
        <f>VLOOKUP($A1907,[1]products_2021_10_19_12_46_45!$A$3:$S$481,12,FALSE)</f>
        <v>5</v>
      </c>
      <c r="S1907" s="2">
        <f>VLOOKUP($A1907,[1]products_2021_10_19_12_46_45!$A$3:$S$481,13,FALSE)</f>
        <v>5</v>
      </c>
      <c r="T1907" s="2">
        <f>VLOOKUP($A1907,[1]products_2021_10_19_12_46_45!$A$3:$S$481,14,FALSE)</f>
        <v>0.03</v>
      </c>
      <c r="U1907" s="2"/>
      <c r="V1907" s="2"/>
      <c r="W1907" s="2"/>
      <c r="X1907" s="2"/>
      <c r="Y1907" s="2"/>
      <c r="Z1907" s="2"/>
      <c r="AA1907" s="2"/>
      <c r="AB1907" s="2"/>
      <c r="AC1907" s="2"/>
      <c r="AD1907" s="2"/>
      <c r="AE1907" s="2"/>
      <c r="AF1907" s="2"/>
      <c r="AG1907" s="2"/>
      <c r="AH1907" s="2"/>
      <c r="AI1907" s="2"/>
      <c r="AJ1907" s="2"/>
      <c r="AK1907" s="2"/>
      <c r="AL1907" s="2"/>
      <c r="AM1907" s="2"/>
      <c r="AN1907" s="2"/>
      <c r="AO1907" s="2"/>
      <c r="AP1907" s="2"/>
      <c r="AQ1907" s="2"/>
      <c r="AR1907" s="2"/>
      <c r="AS1907" s="2"/>
    </row>
    <row r="1908" spans="1:45" hidden="1" x14ac:dyDescent="0.25">
      <c r="A1908" s="2">
        <v>791</v>
      </c>
      <c r="B1908" s="2">
        <v>820504139</v>
      </c>
      <c r="C1908" s="2">
        <f>VLOOKUP($A1908,[1]products_2021_10_19_12_46_45!$A$3:$S$481,3,FALSE)</f>
        <v>8205041</v>
      </c>
      <c r="D1908" s="2" t="str">
        <f>VLOOKUP($A1908,[1]products_2021_10_19_12_46_45!$A$3:$S$481,4,FALSE)</f>
        <v>Borceguí Táctico Todo Cuero Rerda</v>
      </c>
      <c r="E1908" s="3">
        <v>39</v>
      </c>
      <c r="F1908" s="4"/>
      <c r="G1908" s="2" t="str">
        <f>VLOOKUP($A1908,[1]products_2021_10_19_12_46_45!$A$3:$S$481,16,FALSE)</f>
        <v>&lt;ul&gt;_x000D_
&lt;li&gt;Cuero de alta calidad.&lt;/li&gt;_x000D_
&lt;li&gt;Suela Febo.&lt;/li&gt;_x000D_
&lt;li&gt;Forrado en el interior.&lt;/li&gt;_x000D_
&lt;/ul&gt;</v>
      </c>
      <c r="H1908" s="2" t="str">
        <f>IFERROR(VLOOKUP($A1908,[1]products_2021_10_19_12_46_45!$A$3:$S$481,17,FALSE),"")</f>
        <v/>
      </c>
      <c r="I1908" s="2" t="str">
        <f>VLOOKUP($A1908,[1]products_2021_10_19_12_46_45!$A$3:$S$481,5,FALSE)</f>
        <v>Calzado</v>
      </c>
      <c r="J1908" s="2" t="str">
        <f>IFERROR(VLOOKUP($A1908,[1]products_2021_10_19_12_46_45!$A$3:$S$481,6,FALSE),"")</f>
        <v>Botas de combate - Borceguíes</v>
      </c>
      <c r="K1908" s="2" t="str">
        <f>IFERROR(VLOOKUP($A1908,[1]products_2021_10_19_12_46_45!$A$3:$S$481,7,FALSE),"")</f>
        <v/>
      </c>
      <c r="L1908" s="2" t="str">
        <f>IFERROR(VLOOKUP($A1908,[1]products_2021_10_19_12_46_45!$A$3:$S$481,8,FALSE),"")</f>
        <v/>
      </c>
      <c r="M1908" s="2" t="str">
        <f>IFERROR(VLOOKUP($A1908,[1]products_2021_10_19_12_46_45!$A$3:$S$481,9,FALSE),"")</f>
        <v>Cuero, Borceguí, Táctico</v>
      </c>
      <c r="N1908" s="2">
        <f>IFERROR(VLOOKUP(C1908,[2]articulo!$A$1:$D$9000,4,FALSE),"")</f>
        <v>9281.99</v>
      </c>
      <c r="O1908" s="2" t="str">
        <f>VLOOKUP($A1908,[1]products_2021_10_19_12_46_45!$A$3:$S$481,18,FALSE)</f>
        <v>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v>
      </c>
      <c r="P1908" s="2">
        <f>IFERROR(VLOOKUP(B1908,[3]stock!$A$1:$B$9000,2,FALSE),"0")</f>
        <v>29</v>
      </c>
      <c r="Q1908" s="2">
        <f>VLOOKUP($A1908,[1]products_2021_10_19_12_46_45!$A$3:$S$481,11,FALSE)</f>
        <v>5</v>
      </c>
      <c r="R1908" s="2">
        <f>VLOOKUP($A1908,[1]products_2021_10_19_12_46_45!$A$3:$S$481,12,FALSE)</f>
        <v>5</v>
      </c>
      <c r="S1908" s="2">
        <f>VLOOKUP($A1908,[1]products_2021_10_19_12_46_45!$A$3:$S$481,13,FALSE)</f>
        <v>5</v>
      </c>
      <c r="T1908" s="2">
        <f>VLOOKUP($A1908,[1]products_2021_10_19_12_46_45!$A$3:$S$481,14,FALSE)</f>
        <v>0.03</v>
      </c>
      <c r="U1908" s="2"/>
      <c r="V1908" s="2"/>
      <c r="W1908" s="2"/>
      <c r="X1908" s="2"/>
      <c r="Y1908" s="2"/>
      <c r="Z1908" s="2"/>
      <c r="AA1908" s="2"/>
      <c r="AB1908" s="2"/>
      <c r="AC1908" s="2"/>
      <c r="AD1908" s="2"/>
      <c r="AE1908" s="2"/>
      <c r="AF1908" s="2"/>
      <c r="AG1908" s="2"/>
      <c r="AH1908" s="2"/>
      <c r="AI1908" s="2"/>
      <c r="AJ1908" s="2"/>
      <c r="AK1908" s="2"/>
      <c r="AL1908" s="2"/>
      <c r="AM1908" s="2"/>
      <c r="AN1908" s="2"/>
      <c r="AO1908" s="2"/>
      <c r="AP1908" s="2"/>
      <c r="AQ1908" s="2"/>
      <c r="AR1908" s="2"/>
      <c r="AS1908" s="2"/>
    </row>
    <row r="1909" spans="1:45" hidden="1" x14ac:dyDescent="0.25">
      <c r="A1909" s="2">
        <v>791</v>
      </c>
      <c r="B1909" s="2">
        <v>820504140</v>
      </c>
      <c r="C1909" s="2">
        <f>VLOOKUP($A1909,[1]products_2021_10_19_12_46_45!$A$3:$S$481,3,FALSE)</f>
        <v>8205041</v>
      </c>
      <c r="D1909" s="2" t="str">
        <f>VLOOKUP($A1909,[1]products_2021_10_19_12_46_45!$A$3:$S$481,4,FALSE)</f>
        <v>Borceguí Táctico Todo Cuero Rerda</v>
      </c>
      <c r="E1909" s="3">
        <v>40</v>
      </c>
      <c r="F1909" s="4"/>
      <c r="G1909" s="2" t="str">
        <f>VLOOKUP($A1909,[1]products_2021_10_19_12_46_45!$A$3:$S$481,16,FALSE)</f>
        <v>&lt;ul&gt;_x000D_
&lt;li&gt;Cuero de alta calidad.&lt;/li&gt;_x000D_
&lt;li&gt;Suela Febo.&lt;/li&gt;_x000D_
&lt;li&gt;Forrado en el interior.&lt;/li&gt;_x000D_
&lt;/ul&gt;</v>
      </c>
      <c r="H1909" s="2" t="str">
        <f>IFERROR(VLOOKUP($A1909,[1]products_2021_10_19_12_46_45!$A$3:$S$481,17,FALSE),"")</f>
        <v/>
      </c>
      <c r="I1909" s="2" t="str">
        <f>VLOOKUP($A1909,[1]products_2021_10_19_12_46_45!$A$3:$S$481,5,FALSE)</f>
        <v>Calzado</v>
      </c>
      <c r="J1909" s="2" t="str">
        <f>IFERROR(VLOOKUP($A1909,[1]products_2021_10_19_12_46_45!$A$3:$S$481,6,FALSE),"")</f>
        <v>Botas de combate - Borceguíes</v>
      </c>
      <c r="K1909" s="2" t="str">
        <f>IFERROR(VLOOKUP($A1909,[1]products_2021_10_19_12_46_45!$A$3:$S$481,7,FALSE),"")</f>
        <v/>
      </c>
      <c r="L1909" s="2" t="str">
        <f>IFERROR(VLOOKUP($A1909,[1]products_2021_10_19_12_46_45!$A$3:$S$481,8,FALSE),"")</f>
        <v/>
      </c>
      <c r="M1909" s="2" t="str">
        <f>IFERROR(VLOOKUP($A1909,[1]products_2021_10_19_12_46_45!$A$3:$S$481,9,FALSE),"")</f>
        <v>Cuero, Borceguí, Táctico</v>
      </c>
      <c r="N1909" s="2">
        <f>IFERROR(VLOOKUP(C1909,[2]articulo!$A$1:$D$9000,4,FALSE),"")</f>
        <v>9281.99</v>
      </c>
      <c r="O1909" s="2" t="str">
        <f>VLOOKUP($A1909,[1]products_2021_10_19_12_46_45!$A$3:$S$481,18,FALSE)</f>
        <v>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v>
      </c>
      <c r="P1909" s="2">
        <f>IFERROR(VLOOKUP(B1909,[3]stock!$A$1:$B$9000,2,FALSE),"0")</f>
        <v>29</v>
      </c>
      <c r="Q1909" s="2">
        <f>VLOOKUP($A1909,[1]products_2021_10_19_12_46_45!$A$3:$S$481,11,FALSE)</f>
        <v>5</v>
      </c>
      <c r="R1909" s="2">
        <f>VLOOKUP($A1909,[1]products_2021_10_19_12_46_45!$A$3:$S$481,12,FALSE)</f>
        <v>5</v>
      </c>
      <c r="S1909" s="2">
        <f>VLOOKUP($A1909,[1]products_2021_10_19_12_46_45!$A$3:$S$481,13,FALSE)</f>
        <v>5</v>
      </c>
      <c r="T1909" s="2">
        <f>VLOOKUP($A1909,[1]products_2021_10_19_12_46_45!$A$3:$S$481,14,FALSE)</f>
        <v>0.03</v>
      </c>
      <c r="U1909" s="2"/>
      <c r="V1909" s="2"/>
      <c r="W1909" s="2"/>
      <c r="X1909" s="2"/>
      <c r="Y1909" s="2"/>
      <c r="Z1909" s="2"/>
      <c r="AA1909" s="2"/>
      <c r="AB1909" s="2"/>
      <c r="AC1909" s="2"/>
      <c r="AD1909" s="2"/>
      <c r="AE1909" s="2"/>
      <c r="AF1909" s="2"/>
      <c r="AG1909" s="2"/>
      <c r="AH1909" s="2"/>
      <c r="AI1909" s="2"/>
      <c r="AJ1909" s="2"/>
      <c r="AK1909" s="2"/>
      <c r="AL1909" s="2"/>
      <c r="AM1909" s="2"/>
      <c r="AN1909" s="2"/>
      <c r="AO1909" s="2"/>
      <c r="AP1909" s="2"/>
      <c r="AQ1909" s="2"/>
      <c r="AR1909" s="2"/>
      <c r="AS1909" s="2"/>
    </row>
    <row r="1910" spans="1:45" hidden="1" x14ac:dyDescent="0.25">
      <c r="A1910" s="2">
        <v>791</v>
      </c>
      <c r="B1910" s="2">
        <v>820504141</v>
      </c>
      <c r="C1910" s="2">
        <f>VLOOKUP($A1910,[1]products_2021_10_19_12_46_45!$A$3:$S$481,3,FALSE)</f>
        <v>8205041</v>
      </c>
      <c r="D1910" s="2" t="str">
        <f>VLOOKUP($A1910,[1]products_2021_10_19_12_46_45!$A$3:$S$481,4,FALSE)</f>
        <v>Borceguí Táctico Todo Cuero Rerda</v>
      </c>
      <c r="E1910" s="3">
        <v>41</v>
      </c>
      <c r="F1910" s="4"/>
      <c r="G1910" s="2" t="str">
        <f>VLOOKUP($A1910,[1]products_2021_10_19_12_46_45!$A$3:$S$481,16,FALSE)</f>
        <v>&lt;ul&gt;_x000D_
&lt;li&gt;Cuero de alta calidad.&lt;/li&gt;_x000D_
&lt;li&gt;Suela Febo.&lt;/li&gt;_x000D_
&lt;li&gt;Forrado en el interior.&lt;/li&gt;_x000D_
&lt;/ul&gt;</v>
      </c>
      <c r="H1910" s="2" t="str">
        <f>IFERROR(VLOOKUP($A1910,[1]products_2021_10_19_12_46_45!$A$3:$S$481,17,FALSE),"")</f>
        <v/>
      </c>
      <c r="I1910" s="2" t="str">
        <f>VLOOKUP($A1910,[1]products_2021_10_19_12_46_45!$A$3:$S$481,5,FALSE)</f>
        <v>Calzado</v>
      </c>
      <c r="J1910" s="2" t="str">
        <f>IFERROR(VLOOKUP($A1910,[1]products_2021_10_19_12_46_45!$A$3:$S$481,6,FALSE),"")</f>
        <v>Botas de combate - Borceguíes</v>
      </c>
      <c r="K1910" s="2" t="str">
        <f>IFERROR(VLOOKUP($A1910,[1]products_2021_10_19_12_46_45!$A$3:$S$481,7,FALSE),"")</f>
        <v/>
      </c>
      <c r="L1910" s="2" t="str">
        <f>IFERROR(VLOOKUP($A1910,[1]products_2021_10_19_12_46_45!$A$3:$S$481,8,FALSE),"")</f>
        <v/>
      </c>
      <c r="M1910" s="2" t="str">
        <f>IFERROR(VLOOKUP($A1910,[1]products_2021_10_19_12_46_45!$A$3:$S$481,9,FALSE),"")</f>
        <v>Cuero, Borceguí, Táctico</v>
      </c>
      <c r="N1910" s="2">
        <f>IFERROR(VLOOKUP(C1910,[2]articulo!$A$1:$D$9000,4,FALSE),"")</f>
        <v>9281.99</v>
      </c>
      <c r="O1910" s="2" t="str">
        <f>VLOOKUP($A1910,[1]products_2021_10_19_12_46_45!$A$3:$S$481,18,FALSE)</f>
        <v>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v>
      </c>
      <c r="P1910" s="2">
        <f>IFERROR(VLOOKUP(B1910,[3]stock!$A$1:$B$9000,2,FALSE),"0")</f>
        <v>24</v>
      </c>
      <c r="Q1910" s="2">
        <f>VLOOKUP($A1910,[1]products_2021_10_19_12_46_45!$A$3:$S$481,11,FALSE)</f>
        <v>5</v>
      </c>
      <c r="R1910" s="2">
        <f>VLOOKUP($A1910,[1]products_2021_10_19_12_46_45!$A$3:$S$481,12,FALSE)</f>
        <v>5</v>
      </c>
      <c r="S1910" s="2">
        <f>VLOOKUP($A1910,[1]products_2021_10_19_12_46_45!$A$3:$S$481,13,FALSE)</f>
        <v>5</v>
      </c>
      <c r="T1910" s="2">
        <f>VLOOKUP($A1910,[1]products_2021_10_19_12_46_45!$A$3:$S$481,14,FALSE)</f>
        <v>0.03</v>
      </c>
      <c r="U1910" s="2"/>
      <c r="V1910" s="2"/>
      <c r="W1910" s="2"/>
      <c r="X1910" s="2"/>
      <c r="Y1910" s="2"/>
      <c r="Z1910" s="2"/>
      <c r="AA1910" s="2"/>
      <c r="AB1910" s="2"/>
      <c r="AC1910" s="2"/>
      <c r="AD1910" s="2"/>
      <c r="AE1910" s="2"/>
      <c r="AF1910" s="2"/>
      <c r="AG1910" s="2"/>
      <c r="AH1910" s="2"/>
      <c r="AI1910" s="2"/>
      <c r="AJ1910" s="2"/>
      <c r="AK1910" s="2"/>
      <c r="AL1910" s="2"/>
      <c r="AM1910" s="2"/>
      <c r="AN1910" s="2"/>
      <c r="AO1910" s="2"/>
      <c r="AP1910" s="2"/>
      <c r="AQ1910" s="2"/>
      <c r="AR1910" s="2"/>
      <c r="AS1910" s="2"/>
    </row>
    <row r="1911" spans="1:45" hidden="1" x14ac:dyDescent="0.25">
      <c r="A1911" s="2">
        <v>791</v>
      </c>
      <c r="B1911" s="2">
        <v>820504142</v>
      </c>
      <c r="C1911" s="2">
        <f>VLOOKUP($A1911,[1]products_2021_10_19_12_46_45!$A$3:$S$481,3,FALSE)</f>
        <v>8205041</v>
      </c>
      <c r="D1911" s="2" t="str">
        <f>VLOOKUP($A1911,[1]products_2021_10_19_12_46_45!$A$3:$S$481,4,FALSE)</f>
        <v>Borceguí Táctico Todo Cuero Rerda</v>
      </c>
      <c r="E1911" s="3">
        <v>42</v>
      </c>
      <c r="F1911" s="4"/>
      <c r="G1911" s="2" t="str">
        <f>VLOOKUP($A1911,[1]products_2021_10_19_12_46_45!$A$3:$S$481,16,FALSE)</f>
        <v>&lt;ul&gt;_x000D_
&lt;li&gt;Cuero de alta calidad.&lt;/li&gt;_x000D_
&lt;li&gt;Suela Febo.&lt;/li&gt;_x000D_
&lt;li&gt;Forrado en el interior.&lt;/li&gt;_x000D_
&lt;/ul&gt;</v>
      </c>
      <c r="H1911" s="2" t="str">
        <f>IFERROR(VLOOKUP($A1911,[1]products_2021_10_19_12_46_45!$A$3:$S$481,17,FALSE),"")</f>
        <v/>
      </c>
      <c r="I1911" s="2" t="str">
        <f>VLOOKUP($A1911,[1]products_2021_10_19_12_46_45!$A$3:$S$481,5,FALSE)</f>
        <v>Calzado</v>
      </c>
      <c r="J1911" s="2" t="str">
        <f>IFERROR(VLOOKUP($A1911,[1]products_2021_10_19_12_46_45!$A$3:$S$481,6,FALSE),"")</f>
        <v>Botas de combate - Borceguíes</v>
      </c>
      <c r="K1911" s="2" t="str">
        <f>IFERROR(VLOOKUP($A1911,[1]products_2021_10_19_12_46_45!$A$3:$S$481,7,FALSE),"")</f>
        <v/>
      </c>
      <c r="L1911" s="2" t="str">
        <f>IFERROR(VLOOKUP($A1911,[1]products_2021_10_19_12_46_45!$A$3:$S$481,8,FALSE),"")</f>
        <v/>
      </c>
      <c r="M1911" s="2" t="str">
        <f>IFERROR(VLOOKUP($A1911,[1]products_2021_10_19_12_46_45!$A$3:$S$481,9,FALSE),"")</f>
        <v>Cuero, Borceguí, Táctico</v>
      </c>
      <c r="N1911" s="2">
        <f>IFERROR(VLOOKUP(C1911,[2]articulo!$A$1:$D$9000,4,FALSE),"")</f>
        <v>9281.99</v>
      </c>
      <c r="O1911" s="2" t="str">
        <f>VLOOKUP($A1911,[1]products_2021_10_19_12_46_45!$A$3:$S$481,18,FALSE)</f>
        <v>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v>
      </c>
      <c r="P1911" s="2">
        <f>IFERROR(VLOOKUP(B1911,[3]stock!$A$1:$B$9000,2,FALSE),"0")</f>
        <v>22</v>
      </c>
      <c r="Q1911" s="2">
        <f>VLOOKUP($A1911,[1]products_2021_10_19_12_46_45!$A$3:$S$481,11,FALSE)</f>
        <v>5</v>
      </c>
      <c r="R1911" s="2">
        <f>VLOOKUP($A1911,[1]products_2021_10_19_12_46_45!$A$3:$S$481,12,FALSE)</f>
        <v>5</v>
      </c>
      <c r="S1911" s="2">
        <f>VLOOKUP($A1911,[1]products_2021_10_19_12_46_45!$A$3:$S$481,13,FALSE)</f>
        <v>5</v>
      </c>
      <c r="T1911" s="2">
        <f>VLOOKUP($A1911,[1]products_2021_10_19_12_46_45!$A$3:$S$481,14,FALSE)</f>
        <v>0.03</v>
      </c>
      <c r="U1911" s="2"/>
      <c r="V1911" s="2"/>
      <c r="W1911" s="2"/>
      <c r="X1911" s="2"/>
      <c r="Y1911" s="2"/>
      <c r="Z1911" s="2"/>
      <c r="AA1911" s="2"/>
      <c r="AB1911" s="2"/>
      <c r="AC1911" s="2"/>
      <c r="AD1911" s="2"/>
      <c r="AE1911" s="2"/>
      <c r="AF1911" s="2"/>
      <c r="AG1911" s="2"/>
      <c r="AH1911" s="2"/>
      <c r="AI1911" s="2"/>
      <c r="AJ1911" s="2"/>
      <c r="AK1911" s="2"/>
      <c r="AL1911" s="2"/>
      <c r="AM1911" s="2"/>
      <c r="AN1911" s="2"/>
      <c r="AO1911" s="2"/>
      <c r="AP1911" s="2"/>
      <c r="AQ1911" s="2"/>
      <c r="AR1911" s="2"/>
      <c r="AS1911" s="2"/>
    </row>
    <row r="1912" spans="1:45" hidden="1" x14ac:dyDescent="0.25">
      <c r="A1912" s="2">
        <v>791</v>
      </c>
      <c r="B1912" s="2">
        <v>820504143</v>
      </c>
      <c r="C1912" s="2">
        <f>VLOOKUP($A1912,[1]products_2021_10_19_12_46_45!$A$3:$S$481,3,FALSE)</f>
        <v>8205041</v>
      </c>
      <c r="D1912" s="2" t="str">
        <f>VLOOKUP($A1912,[1]products_2021_10_19_12_46_45!$A$3:$S$481,4,FALSE)</f>
        <v>Borceguí Táctico Todo Cuero Rerda</v>
      </c>
      <c r="E1912" s="3">
        <v>43</v>
      </c>
      <c r="F1912" s="4"/>
      <c r="G1912" s="2" t="str">
        <f>VLOOKUP($A1912,[1]products_2021_10_19_12_46_45!$A$3:$S$481,16,FALSE)</f>
        <v>&lt;ul&gt;_x000D_
&lt;li&gt;Cuero de alta calidad.&lt;/li&gt;_x000D_
&lt;li&gt;Suela Febo.&lt;/li&gt;_x000D_
&lt;li&gt;Forrado en el interior.&lt;/li&gt;_x000D_
&lt;/ul&gt;</v>
      </c>
      <c r="H1912" s="2" t="str">
        <f>IFERROR(VLOOKUP($A1912,[1]products_2021_10_19_12_46_45!$A$3:$S$481,17,FALSE),"")</f>
        <v/>
      </c>
      <c r="I1912" s="2" t="str">
        <f>VLOOKUP($A1912,[1]products_2021_10_19_12_46_45!$A$3:$S$481,5,FALSE)</f>
        <v>Calzado</v>
      </c>
      <c r="J1912" s="2" t="str">
        <f>IFERROR(VLOOKUP($A1912,[1]products_2021_10_19_12_46_45!$A$3:$S$481,6,FALSE),"")</f>
        <v>Botas de combate - Borceguíes</v>
      </c>
      <c r="K1912" s="2" t="str">
        <f>IFERROR(VLOOKUP($A1912,[1]products_2021_10_19_12_46_45!$A$3:$S$481,7,FALSE),"")</f>
        <v/>
      </c>
      <c r="L1912" s="2" t="str">
        <f>IFERROR(VLOOKUP($A1912,[1]products_2021_10_19_12_46_45!$A$3:$S$481,8,FALSE),"")</f>
        <v/>
      </c>
      <c r="M1912" s="2" t="str">
        <f>IFERROR(VLOOKUP($A1912,[1]products_2021_10_19_12_46_45!$A$3:$S$481,9,FALSE),"")</f>
        <v>Cuero, Borceguí, Táctico</v>
      </c>
      <c r="N1912" s="2">
        <f>IFERROR(VLOOKUP(C1912,[2]articulo!$A$1:$D$9000,4,FALSE),"")</f>
        <v>9281.99</v>
      </c>
      <c r="O1912" s="2" t="str">
        <f>VLOOKUP($A1912,[1]products_2021_10_19_12_46_45!$A$3:$S$481,18,FALSE)</f>
        <v>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v>
      </c>
      <c r="P1912" s="2">
        <f>IFERROR(VLOOKUP(B1912,[3]stock!$A$1:$B$9000,2,FALSE),"0")</f>
        <v>25</v>
      </c>
      <c r="Q1912" s="2">
        <f>VLOOKUP($A1912,[1]products_2021_10_19_12_46_45!$A$3:$S$481,11,FALSE)</f>
        <v>5</v>
      </c>
      <c r="R1912" s="2">
        <f>VLOOKUP($A1912,[1]products_2021_10_19_12_46_45!$A$3:$S$481,12,FALSE)</f>
        <v>5</v>
      </c>
      <c r="S1912" s="2">
        <f>VLOOKUP($A1912,[1]products_2021_10_19_12_46_45!$A$3:$S$481,13,FALSE)</f>
        <v>5</v>
      </c>
      <c r="T1912" s="2">
        <f>VLOOKUP($A1912,[1]products_2021_10_19_12_46_45!$A$3:$S$481,14,FALSE)</f>
        <v>0.03</v>
      </c>
      <c r="U1912" s="2"/>
      <c r="V1912" s="2"/>
      <c r="W1912" s="2"/>
      <c r="X1912" s="2"/>
      <c r="Y1912" s="2"/>
      <c r="Z1912" s="2"/>
      <c r="AA1912" s="2"/>
      <c r="AB1912" s="2"/>
      <c r="AC1912" s="2"/>
      <c r="AD1912" s="2"/>
      <c r="AE1912" s="2"/>
      <c r="AF1912" s="2"/>
      <c r="AG1912" s="2"/>
      <c r="AH1912" s="2"/>
      <c r="AI1912" s="2"/>
      <c r="AJ1912" s="2"/>
      <c r="AK1912" s="2"/>
      <c r="AL1912" s="2"/>
      <c r="AM1912" s="2"/>
      <c r="AN1912" s="2"/>
      <c r="AO1912" s="2"/>
      <c r="AP1912" s="2"/>
      <c r="AQ1912" s="2"/>
      <c r="AR1912" s="2"/>
      <c r="AS1912" s="2"/>
    </row>
    <row r="1913" spans="1:45" hidden="1" x14ac:dyDescent="0.25">
      <c r="A1913" s="2">
        <v>791</v>
      </c>
      <c r="B1913" s="2">
        <v>820504144</v>
      </c>
      <c r="C1913" s="2">
        <f>VLOOKUP($A1913,[1]products_2021_10_19_12_46_45!$A$3:$S$481,3,FALSE)</f>
        <v>8205041</v>
      </c>
      <c r="D1913" s="2" t="str">
        <f>VLOOKUP($A1913,[1]products_2021_10_19_12_46_45!$A$3:$S$481,4,FALSE)</f>
        <v>Borceguí Táctico Todo Cuero Rerda</v>
      </c>
      <c r="E1913" s="3">
        <v>44</v>
      </c>
      <c r="F1913" s="4"/>
      <c r="G1913" s="2" t="str">
        <f>VLOOKUP($A1913,[1]products_2021_10_19_12_46_45!$A$3:$S$481,16,FALSE)</f>
        <v>&lt;ul&gt;_x000D_
&lt;li&gt;Cuero de alta calidad.&lt;/li&gt;_x000D_
&lt;li&gt;Suela Febo.&lt;/li&gt;_x000D_
&lt;li&gt;Forrado en el interior.&lt;/li&gt;_x000D_
&lt;/ul&gt;</v>
      </c>
      <c r="H1913" s="2" t="str">
        <f>IFERROR(VLOOKUP($A1913,[1]products_2021_10_19_12_46_45!$A$3:$S$481,17,FALSE),"")</f>
        <v/>
      </c>
      <c r="I1913" s="2" t="str">
        <f>VLOOKUP($A1913,[1]products_2021_10_19_12_46_45!$A$3:$S$481,5,FALSE)</f>
        <v>Calzado</v>
      </c>
      <c r="J1913" s="2" t="str">
        <f>IFERROR(VLOOKUP($A1913,[1]products_2021_10_19_12_46_45!$A$3:$S$481,6,FALSE),"")</f>
        <v>Botas de combate - Borceguíes</v>
      </c>
      <c r="K1913" s="2" t="str">
        <f>IFERROR(VLOOKUP($A1913,[1]products_2021_10_19_12_46_45!$A$3:$S$481,7,FALSE),"")</f>
        <v/>
      </c>
      <c r="L1913" s="2" t="str">
        <f>IFERROR(VLOOKUP($A1913,[1]products_2021_10_19_12_46_45!$A$3:$S$481,8,FALSE),"")</f>
        <v/>
      </c>
      <c r="M1913" s="2" t="str">
        <f>IFERROR(VLOOKUP($A1913,[1]products_2021_10_19_12_46_45!$A$3:$S$481,9,FALSE),"")</f>
        <v>Cuero, Borceguí, Táctico</v>
      </c>
      <c r="N1913" s="2">
        <f>IFERROR(VLOOKUP(C1913,[2]articulo!$A$1:$D$9000,4,FALSE),"")</f>
        <v>9281.99</v>
      </c>
      <c r="O1913" s="2" t="str">
        <f>VLOOKUP($A1913,[1]products_2021_10_19_12_46_45!$A$3:$S$481,18,FALSE)</f>
        <v>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v>
      </c>
      <c r="P1913" s="2">
        <f>IFERROR(VLOOKUP(B1913,[3]stock!$A$1:$B$9000,2,FALSE),"0")</f>
        <v>15</v>
      </c>
      <c r="Q1913" s="2">
        <f>VLOOKUP($A1913,[1]products_2021_10_19_12_46_45!$A$3:$S$481,11,FALSE)</f>
        <v>5</v>
      </c>
      <c r="R1913" s="2">
        <f>VLOOKUP($A1913,[1]products_2021_10_19_12_46_45!$A$3:$S$481,12,FALSE)</f>
        <v>5</v>
      </c>
      <c r="S1913" s="2">
        <f>VLOOKUP($A1913,[1]products_2021_10_19_12_46_45!$A$3:$S$481,13,FALSE)</f>
        <v>5</v>
      </c>
      <c r="T1913" s="2">
        <f>VLOOKUP($A1913,[1]products_2021_10_19_12_46_45!$A$3:$S$481,14,FALSE)</f>
        <v>0.03</v>
      </c>
      <c r="U1913" s="2"/>
      <c r="V1913" s="2"/>
      <c r="W1913" s="2"/>
      <c r="X1913" s="2"/>
      <c r="Y1913" s="2"/>
      <c r="Z1913" s="2"/>
      <c r="AA1913" s="2"/>
      <c r="AB1913" s="2"/>
      <c r="AC1913" s="2"/>
      <c r="AD1913" s="2"/>
      <c r="AE1913" s="2"/>
      <c r="AF1913" s="2"/>
      <c r="AG1913" s="2"/>
      <c r="AH1913" s="2"/>
      <c r="AI1913" s="2"/>
      <c r="AJ1913" s="2"/>
      <c r="AK1913" s="2"/>
      <c r="AL1913" s="2"/>
      <c r="AM1913" s="2"/>
      <c r="AN1913" s="2"/>
      <c r="AO1913" s="2"/>
      <c r="AP1913" s="2"/>
      <c r="AQ1913" s="2"/>
      <c r="AR1913" s="2"/>
      <c r="AS1913" s="2"/>
    </row>
    <row r="1914" spans="1:45" hidden="1" x14ac:dyDescent="0.25">
      <c r="A1914" s="2">
        <v>791</v>
      </c>
      <c r="B1914" s="2">
        <v>820504145</v>
      </c>
      <c r="C1914" s="2">
        <f>VLOOKUP($A1914,[1]products_2021_10_19_12_46_45!$A$3:$S$481,3,FALSE)</f>
        <v>8205041</v>
      </c>
      <c r="D1914" s="2" t="str">
        <f>VLOOKUP($A1914,[1]products_2021_10_19_12_46_45!$A$3:$S$481,4,FALSE)</f>
        <v>Borceguí Táctico Todo Cuero Rerda</v>
      </c>
      <c r="E1914" s="3">
        <v>45</v>
      </c>
      <c r="F1914" s="4"/>
      <c r="G1914" s="2" t="str">
        <f>VLOOKUP($A1914,[1]products_2021_10_19_12_46_45!$A$3:$S$481,16,FALSE)</f>
        <v>&lt;ul&gt;_x000D_
&lt;li&gt;Cuero de alta calidad.&lt;/li&gt;_x000D_
&lt;li&gt;Suela Febo.&lt;/li&gt;_x000D_
&lt;li&gt;Forrado en el interior.&lt;/li&gt;_x000D_
&lt;/ul&gt;</v>
      </c>
      <c r="H1914" s="2" t="str">
        <f>IFERROR(VLOOKUP($A1914,[1]products_2021_10_19_12_46_45!$A$3:$S$481,17,FALSE),"")</f>
        <v/>
      </c>
      <c r="I1914" s="2" t="str">
        <f>VLOOKUP($A1914,[1]products_2021_10_19_12_46_45!$A$3:$S$481,5,FALSE)</f>
        <v>Calzado</v>
      </c>
      <c r="J1914" s="2" t="str">
        <f>IFERROR(VLOOKUP($A1914,[1]products_2021_10_19_12_46_45!$A$3:$S$481,6,FALSE),"")</f>
        <v>Botas de combate - Borceguíes</v>
      </c>
      <c r="K1914" s="2" t="str">
        <f>IFERROR(VLOOKUP($A1914,[1]products_2021_10_19_12_46_45!$A$3:$S$481,7,FALSE),"")</f>
        <v/>
      </c>
      <c r="L1914" s="2" t="str">
        <f>IFERROR(VLOOKUP($A1914,[1]products_2021_10_19_12_46_45!$A$3:$S$481,8,FALSE),"")</f>
        <v/>
      </c>
      <c r="M1914" s="2" t="str">
        <f>IFERROR(VLOOKUP($A1914,[1]products_2021_10_19_12_46_45!$A$3:$S$481,9,FALSE),"")</f>
        <v>Cuero, Borceguí, Táctico</v>
      </c>
      <c r="N1914" s="2">
        <f>IFERROR(VLOOKUP(C1914,[2]articulo!$A$1:$D$9000,4,FALSE),"")</f>
        <v>9281.99</v>
      </c>
      <c r="O1914" s="2" t="str">
        <f>VLOOKUP($A1914,[1]products_2021_10_19_12_46_45!$A$3:$S$481,18,FALSE)</f>
        <v>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v>
      </c>
      <c r="P1914" s="2">
        <f>IFERROR(VLOOKUP(B1914,[3]stock!$A$1:$B$9000,2,FALSE),"0")</f>
        <v>13</v>
      </c>
      <c r="Q1914" s="2">
        <f>VLOOKUP($A1914,[1]products_2021_10_19_12_46_45!$A$3:$S$481,11,FALSE)</f>
        <v>5</v>
      </c>
      <c r="R1914" s="2">
        <f>VLOOKUP($A1914,[1]products_2021_10_19_12_46_45!$A$3:$S$481,12,FALSE)</f>
        <v>5</v>
      </c>
      <c r="S1914" s="2">
        <f>VLOOKUP($A1914,[1]products_2021_10_19_12_46_45!$A$3:$S$481,13,FALSE)</f>
        <v>5</v>
      </c>
      <c r="T1914" s="2">
        <f>VLOOKUP($A1914,[1]products_2021_10_19_12_46_45!$A$3:$S$481,14,FALSE)</f>
        <v>0.03</v>
      </c>
      <c r="U1914" s="2"/>
      <c r="V1914" s="2"/>
      <c r="W1914" s="2"/>
      <c r="X1914" s="2"/>
      <c r="Y1914" s="2"/>
      <c r="Z1914" s="2"/>
      <c r="AA1914" s="2"/>
      <c r="AB1914" s="2"/>
      <c r="AC1914" s="2"/>
      <c r="AD1914" s="2"/>
      <c r="AE1914" s="2"/>
      <c r="AF1914" s="2"/>
      <c r="AG1914" s="2"/>
      <c r="AH1914" s="2"/>
      <c r="AI1914" s="2"/>
      <c r="AJ1914" s="2"/>
      <c r="AK1914" s="2"/>
      <c r="AL1914" s="2"/>
      <c r="AM1914" s="2"/>
      <c r="AN1914" s="2"/>
      <c r="AO1914" s="2"/>
      <c r="AP1914" s="2"/>
      <c r="AQ1914" s="2"/>
      <c r="AR1914" s="2"/>
      <c r="AS1914" s="2"/>
    </row>
    <row r="1915" spans="1:45" hidden="1" x14ac:dyDescent="0.25">
      <c r="A1915" s="2">
        <v>791</v>
      </c>
      <c r="B1915" s="2">
        <v>820504146</v>
      </c>
      <c r="C1915" s="2">
        <f>VLOOKUP($A1915,[1]products_2021_10_19_12_46_45!$A$3:$S$481,3,FALSE)</f>
        <v>8205041</v>
      </c>
      <c r="D1915" s="2" t="str">
        <f>VLOOKUP($A1915,[1]products_2021_10_19_12_46_45!$A$3:$S$481,4,FALSE)</f>
        <v>Borceguí Táctico Todo Cuero Rerda</v>
      </c>
      <c r="E1915" s="3">
        <v>46</v>
      </c>
      <c r="F1915" s="4"/>
      <c r="G1915" s="2" t="str">
        <f>VLOOKUP($A1915,[1]products_2021_10_19_12_46_45!$A$3:$S$481,16,FALSE)</f>
        <v>&lt;ul&gt;_x000D_
&lt;li&gt;Cuero de alta calidad.&lt;/li&gt;_x000D_
&lt;li&gt;Suela Febo.&lt;/li&gt;_x000D_
&lt;li&gt;Forrado en el interior.&lt;/li&gt;_x000D_
&lt;/ul&gt;</v>
      </c>
      <c r="H1915" s="2" t="str">
        <f>IFERROR(VLOOKUP($A1915,[1]products_2021_10_19_12_46_45!$A$3:$S$481,17,FALSE),"")</f>
        <v/>
      </c>
      <c r="I1915" s="2" t="str">
        <f>VLOOKUP($A1915,[1]products_2021_10_19_12_46_45!$A$3:$S$481,5,FALSE)</f>
        <v>Calzado</v>
      </c>
      <c r="J1915" s="2" t="str">
        <f>IFERROR(VLOOKUP($A1915,[1]products_2021_10_19_12_46_45!$A$3:$S$481,6,FALSE),"")</f>
        <v>Botas de combate - Borceguíes</v>
      </c>
      <c r="K1915" s="2" t="str">
        <f>IFERROR(VLOOKUP($A1915,[1]products_2021_10_19_12_46_45!$A$3:$S$481,7,FALSE),"")</f>
        <v/>
      </c>
      <c r="L1915" s="2" t="str">
        <f>IFERROR(VLOOKUP($A1915,[1]products_2021_10_19_12_46_45!$A$3:$S$481,8,FALSE),"")</f>
        <v/>
      </c>
      <c r="M1915" s="2" t="str">
        <f>IFERROR(VLOOKUP($A1915,[1]products_2021_10_19_12_46_45!$A$3:$S$481,9,FALSE),"")</f>
        <v>Cuero, Borceguí, Táctico</v>
      </c>
      <c r="N1915" s="2">
        <f>IFERROR(VLOOKUP(C1915,[2]articulo!$A$1:$D$9000,4,FALSE),"")</f>
        <v>9281.99</v>
      </c>
      <c r="O1915" s="2" t="str">
        <f>VLOOKUP($A1915,[1]products_2021_10_19_12_46_45!$A$3:$S$481,18,FALSE)</f>
        <v>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v>
      </c>
      <c r="P1915" s="2">
        <f>IFERROR(VLOOKUP(B1915,[3]stock!$A$1:$B$9000,2,FALSE),"0")</f>
        <v>4</v>
      </c>
      <c r="Q1915" s="2">
        <f>VLOOKUP($A1915,[1]products_2021_10_19_12_46_45!$A$3:$S$481,11,FALSE)</f>
        <v>5</v>
      </c>
      <c r="R1915" s="2">
        <f>VLOOKUP($A1915,[1]products_2021_10_19_12_46_45!$A$3:$S$481,12,FALSE)</f>
        <v>5</v>
      </c>
      <c r="S1915" s="2">
        <f>VLOOKUP($A1915,[1]products_2021_10_19_12_46_45!$A$3:$S$481,13,FALSE)</f>
        <v>5</v>
      </c>
      <c r="T1915" s="2">
        <f>VLOOKUP($A1915,[1]products_2021_10_19_12_46_45!$A$3:$S$481,14,FALSE)</f>
        <v>0.03</v>
      </c>
      <c r="U1915" s="2"/>
      <c r="V1915" s="2"/>
      <c r="W1915" s="2"/>
      <c r="X1915" s="2"/>
      <c r="Y1915" s="2"/>
      <c r="Z1915" s="2"/>
      <c r="AA1915" s="2"/>
      <c r="AB1915" s="2"/>
      <c r="AC1915" s="2"/>
      <c r="AD1915" s="2"/>
      <c r="AE1915" s="2"/>
      <c r="AF1915" s="2"/>
      <c r="AG1915" s="2"/>
      <c r="AH1915" s="2"/>
      <c r="AI1915" s="2"/>
      <c r="AJ1915" s="2"/>
      <c r="AK1915" s="2"/>
      <c r="AL1915" s="2"/>
      <c r="AM1915" s="2"/>
      <c r="AN1915" s="2"/>
      <c r="AO1915" s="2"/>
      <c r="AP1915" s="2"/>
      <c r="AQ1915" s="2"/>
      <c r="AR1915" s="2"/>
      <c r="AS1915" s="2"/>
    </row>
    <row r="1916" spans="1:45" hidden="1" x14ac:dyDescent="0.25">
      <c r="A1916" s="2">
        <v>470</v>
      </c>
      <c r="B1916" s="2">
        <v>820505037</v>
      </c>
      <c r="C1916" s="2">
        <f>VLOOKUP($A1916,[1]products_2021_10_19_12_46_45!$A$3:$S$481,3,FALSE)</f>
        <v>8205050</v>
      </c>
      <c r="D1916" s="2" t="str">
        <f>VLOOKUP($A1916,[1]products_2021_10_19_12_46_45!$A$3:$S$481,4,FALSE)</f>
        <v>Borceguí de Cuero Clásico</v>
      </c>
      <c r="E1916" s="3">
        <v>37</v>
      </c>
      <c r="F1916" s="4"/>
      <c r="G1916" s="2" t="str">
        <f>VLOOKUP($A1916,[1]products_2021_10_19_12_46_45!$A$3:$S$481,16,FALSE)</f>
        <v>&lt;ul&gt;_x000D_
&lt;li&gt;Cuero de alta calidad.&lt;/li&gt;_x000D_
&lt;li&gt;Suela Febo.&lt;/li&gt;_x000D_
&lt;li&gt;Forrado en el interior.&lt;/li&gt;_x000D_
&lt;/ul&gt;</v>
      </c>
      <c r="H1916" s="2" t="str">
        <f>IFERROR(VLOOKUP($A1916,[1]products_2021_10_19_12_46_45!$A$3:$S$481,17,FALSE),"")</f>
        <v/>
      </c>
      <c r="I1916" s="2" t="str">
        <f>VLOOKUP($A1916,[1]products_2021_10_19_12_46_45!$A$3:$S$481,5,FALSE)</f>
        <v>Calzado</v>
      </c>
      <c r="J1916" s="2" t="str">
        <f>IFERROR(VLOOKUP($A1916,[1]products_2021_10_19_12_46_45!$A$3:$S$481,6,FALSE),"")</f>
        <v>Botas de combate - Borceguíes</v>
      </c>
      <c r="K1916" s="2" t="str">
        <f>IFERROR(VLOOKUP($A1916,[1]products_2021_10_19_12_46_45!$A$3:$S$481,7,FALSE),"")</f>
        <v/>
      </c>
      <c r="L1916" s="2" t="str">
        <f>IFERROR(VLOOKUP($A1916,[1]products_2021_10_19_12_46_45!$A$3:$S$481,8,FALSE),"")</f>
        <v/>
      </c>
      <c r="M1916" s="2" t="str">
        <f>IFERROR(VLOOKUP($A1916,[1]products_2021_10_19_12_46_45!$A$3:$S$481,9,FALSE),"")</f>
        <v>Cuero, Borceguí, Táctico</v>
      </c>
      <c r="N1916" s="2">
        <f>IFERROR(VLOOKUP(C1916,[2]articulo!$A$1:$D$9000,4,FALSE),"")</f>
        <v>14040</v>
      </c>
      <c r="O1916" s="2" t="str">
        <f>VLOOKUP($A1916,[1]products_2021_10_19_12_46_45!$A$3:$S$481,18,FALSE)</f>
        <v>https://rerda.com/6223/borcegui-de-cuero-clasico.jpg,https://rerda.com/6224/borcegui-de-cuero-clasico.jpg,https://rerda.com/6225/borcegui-de-cuero-clasico.jpg,https://rerda.com/6228/borcegui-de-cuero-clasico.jpg,https://rerda.com/6226/borcegui-de-cuero-clasico.jpg,https://rerda.com/6227/borcegui-de-cuero-clasico.jpg</v>
      </c>
      <c r="P1916" s="2">
        <f>IFERROR(VLOOKUP(B1916,[3]stock!$A$1:$B$9000,2,FALSE),"0")</f>
        <v>0</v>
      </c>
      <c r="Q1916" s="2">
        <f>VLOOKUP($A1916,[1]products_2021_10_19_12_46_45!$A$3:$S$481,11,FALSE)</f>
        <v>5</v>
      </c>
      <c r="R1916" s="2">
        <f>VLOOKUP($A1916,[1]products_2021_10_19_12_46_45!$A$3:$S$481,12,FALSE)</f>
        <v>5</v>
      </c>
      <c r="S1916" s="2">
        <f>VLOOKUP($A1916,[1]products_2021_10_19_12_46_45!$A$3:$S$481,13,FALSE)</f>
        <v>5</v>
      </c>
      <c r="T1916" s="2">
        <f>VLOOKUP($A1916,[1]products_2021_10_19_12_46_45!$A$3:$S$481,14,FALSE)</f>
        <v>0.03</v>
      </c>
      <c r="U1916" s="2"/>
      <c r="V1916" s="2"/>
      <c r="W1916" s="2"/>
      <c r="X1916" s="2"/>
      <c r="Y1916" s="2"/>
      <c r="Z1916" s="2"/>
      <c r="AA1916" s="2"/>
      <c r="AB1916" s="2"/>
      <c r="AC1916" s="2"/>
      <c r="AD1916" s="2"/>
      <c r="AE1916" s="2"/>
      <c r="AF1916" s="2"/>
      <c r="AG1916" s="2"/>
      <c r="AH1916" s="2"/>
      <c r="AI1916" s="2"/>
      <c r="AJ1916" s="2"/>
      <c r="AK1916" s="2"/>
      <c r="AL1916" s="2"/>
      <c r="AM1916" s="2"/>
      <c r="AN1916" s="2"/>
      <c r="AO1916" s="2"/>
      <c r="AP1916" s="2"/>
      <c r="AQ1916" s="2"/>
      <c r="AR1916" s="2"/>
      <c r="AS1916" s="2"/>
    </row>
    <row r="1917" spans="1:45" hidden="1" x14ac:dyDescent="0.25">
      <c r="A1917" s="2">
        <v>470</v>
      </c>
      <c r="B1917" s="2">
        <v>820505038</v>
      </c>
      <c r="C1917" s="2">
        <f>VLOOKUP($A1917,[1]products_2021_10_19_12_46_45!$A$3:$S$481,3,FALSE)</f>
        <v>8205050</v>
      </c>
      <c r="D1917" s="2" t="str">
        <f>VLOOKUP($A1917,[1]products_2021_10_19_12_46_45!$A$3:$S$481,4,FALSE)</f>
        <v>Borceguí de Cuero Clásico</v>
      </c>
      <c r="E1917" s="3">
        <v>38</v>
      </c>
      <c r="F1917" s="4"/>
      <c r="G1917" s="2" t="str">
        <f>VLOOKUP($A1917,[1]products_2021_10_19_12_46_45!$A$3:$S$481,16,FALSE)</f>
        <v>&lt;ul&gt;_x000D_
&lt;li&gt;Cuero de alta calidad.&lt;/li&gt;_x000D_
&lt;li&gt;Suela Febo.&lt;/li&gt;_x000D_
&lt;li&gt;Forrado en el interior.&lt;/li&gt;_x000D_
&lt;/ul&gt;</v>
      </c>
      <c r="H1917" s="2" t="str">
        <f>IFERROR(VLOOKUP($A1917,[1]products_2021_10_19_12_46_45!$A$3:$S$481,17,FALSE),"")</f>
        <v/>
      </c>
      <c r="I1917" s="2" t="str">
        <f>VLOOKUP($A1917,[1]products_2021_10_19_12_46_45!$A$3:$S$481,5,FALSE)</f>
        <v>Calzado</v>
      </c>
      <c r="J1917" s="2" t="str">
        <f>IFERROR(VLOOKUP($A1917,[1]products_2021_10_19_12_46_45!$A$3:$S$481,6,FALSE),"")</f>
        <v>Botas de combate - Borceguíes</v>
      </c>
      <c r="K1917" s="2" t="str">
        <f>IFERROR(VLOOKUP($A1917,[1]products_2021_10_19_12_46_45!$A$3:$S$481,7,FALSE),"")</f>
        <v/>
      </c>
      <c r="L1917" s="2" t="str">
        <f>IFERROR(VLOOKUP($A1917,[1]products_2021_10_19_12_46_45!$A$3:$S$481,8,FALSE),"")</f>
        <v/>
      </c>
      <c r="M1917" s="2" t="str">
        <f>IFERROR(VLOOKUP($A1917,[1]products_2021_10_19_12_46_45!$A$3:$S$481,9,FALSE),"")</f>
        <v>Cuero, Borceguí, Táctico</v>
      </c>
      <c r="N1917" s="2">
        <f>IFERROR(VLOOKUP(C1917,[2]articulo!$A$1:$D$9000,4,FALSE),"")</f>
        <v>14040</v>
      </c>
      <c r="O1917" s="2" t="str">
        <f>VLOOKUP($A1917,[1]products_2021_10_19_12_46_45!$A$3:$S$481,18,FALSE)</f>
        <v>https://rerda.com/6223/borcegui-de-cuero-clasico.jpg,https://rerda.com/6224/borcegui-de-cuero-clasico.jpg,https://rerda.com/6225/borcegui-de-cuero-clasico.jpg,https://rerda.com/6228/borcegui-de-cuero-clasico.jpg,https://rerda.com/6226/borcegui-de-cuero-clasico.jpg,https://rerda.com/6227/borcegui-de-cuero-clasico.jpg</v>
      </c>
      <c r="P1917" s="2">
        <f>IFERROR(VLOOKUP(B1917,[3]stock!$A$1:$B$9000,2,FALSE),"0")</f>
        <v>2</v>
      </c>
      <c r="Q1917" s="2">
        <f>VLOOKUP($A1917,[1]products_2021_10_19_12_46_45!$A$3:$S$481,11,FALSE)</f>
        <v>5</v>
      </c>
      <c r="R1917" s="2">
        <f>VLOOKUP($A1917,[1]products_2021_10_19_12_46_45!$A$3:$S$481,12,FALSE)</f>
        <v>5</v>
      </c>
      <c r="S1917" s="2">
        <f>VLOOKUP($A1917,[1]products_2021_10_19_12_46_45!$A$3:$S$481,13,FALSE)</f>
        <v>5</v>
      </c>
      <c r="T1917" s="2">
        <f>VLOOKUP($A1917,[1]products_2021_10_19_12_46_45!$A$3:$S$481,14,FALSE)</f>
        <v>0.03</v>
      </c>
      <c r="U1917" s="2"/>
      <c r="V1917" s="2"/>
      <c r="W1917" s="2"/>
      <c r="X1917" s="2"/>
      <c r="Y1917" s="2"/>
      <c r="Z1917" s="2"/>
      <c r="AA1917" s="2"/>
      <c r="AB1917" s="2"/>
      <c r="AC1917" s="2"/>
      <c r="AD1917" s="2"/>
      <c r="AE1917" s="2"/>
      <c r="AF1917" s="2"/>
      <c r="AG1917" s="2"/>
      <c r="AH1917" s="2"/>
      <c r="AI1917" s="2"/>
      <c r="AJ1917" s="2"/>
      <c r="AK1917" s="2"/>
      <c r="AL1917" s="2"/>
      <c r="AM1917" s="2"/>
      <c r="AN1917" s="2"/>
      <c r="AO1917" s="2"/>
      <c r="AP1917" s="2"/>
      <c r="AQ1917" s="2"/>
      <c r="AR1917" s="2"/>
      <c r="AS1917" s="2"/>
    </row>
    <row r="1918" spans="1:45" hidden="1" x14ac:dyDescent="0.25">
      <c r="A1918" s="2">
        <v>470</v>
      </c>
      <c r="B1918" s="2">
        <v>820505039</v>
      </c>
      <c r="C1918" s="2">
        <f>VLOOKUP($A1918,[1]products_2021_10_19_12_46_45!$A$3:$S$481,3,FALSE)</f>
        <v>8205050</v>
      </c>
      <c r="D1918" s="2" t="str">
        <f>VLOOKUP($A1918,[1]products_2021_10_19_12_46_45!$A$3:$S$481,4,FALSE)</f>
        <v>Borceguí de Cuero Clásico</v>
      </c>
      <c r="E1918" s="3">
        <v>39</v>
      </c>
      <c r="F1918" s="4"/>
      <c r="G1918" s="2" t="str">
        <f>VLOOKUP($A1918,[1]products_2021_10_19_12_46_45!$A$3:$S$481,16,FALSE)</f>
        <v>&lt;ul&gt;_x000D_
&lt;li&gt;Cuero de alta calidad.&lt;/li&gt;_x000D_
&lt;li&gt;Suela Febo.&lt;/li&gt;_x000D_
&lt;li&gt;Forrado en el interior.&lt;/li&gt;_x000D_
&lt;/ul&gt;</v>
      </c>
      <c r="H1918" s="2" t="str">
        <f>IFERROR(VLOOKUP($A1918,[1]products_2021_10_19_12_46_45!$A$3:$S$481,17,FALSE),"")</f>
        <v/>
      </c>
      <c r="I1918" s="2" t="str">
        <f>VLOOKUP($A1918,[1]products_2021_10_19_12_46_45!$A$3:$S$481,5,FALSE)</f>
        <v>Calzado</v>
      </c>
      <c r="J1918" s="2" t="str">
        <f>IFERROR(VLOOKUP($A1918,[1]products_2021_10_19_12_46_45!$A$3:$S$481,6,FALSE),"")</f>
        <v>Botas de combate - Borceguíes</v>
      </c>
      <c r="K1918" s="2" t="str">
        <f>IFERROR(VLOOKUP($A1918,[1]products_2021_10_19_12_46_45!$A$3:$S$481,7,FALSE),"")</f>
        <v/>
      </c>
      <c r="L1918" s="2" t="str">
        <f>IFERROR(VLOOKUP($A1918,[1]products_2021_10_19_12_46_45!$A$3:$S$481,8,FALSE),"")</f>
        <v/>
      </c>
      <c r="M1918" s="2" t="str">
        <f>IFERROR(VLOOKUP($A1918,[1]products_2021_10_19_12_46_45!$A$3:$S$481,9,FALSE),"")</f>
        <v>Cuero, Borceguí, Táctico</v>
      </c>
      <c r="N1918" s="2">
        <f>IFERROR(VLOOKUP(C1918,[2]articulo!$A$1:$D$9000,4,FALSE),"")</f>
        <v>14040</v>
      </c>
      <c r="O1918" s="2" t="str">
        <f>VLOOKUP($A1918,[1]products_2021_10_19_12_46_45!$A$3:$S$481,18,FALSE)</f>
        <v>https://rerda.com/6223/borcegui-de-cuero-clasico.jpg,https://rerda.com/6224/borcegui-de-cuero-clasico.jpg,https://rerda.com/6225/borcegui-de-cuero-clasico.jpg,https://rerda.com/6228/borcegui-de-cuero-clasico.jpg,https://rerda.com/6226/borcegui-de-cuero-clasico.jpg,https://rerda.com/6227/borcegui-de-cuero-clasico.jpg</v>
      </c>
      <c r="P1918" s="2">
        <f>IFERROR(VLOOKUP(B1918,[3]stock!$A$1:$B$9000,2,FALSE),"0")</f>
        <v>2</v>
      </c>
      <c r="Q1918" s="2">
        <f>VLOOKUP($A1918,[1]products_2021_10_19_12_46_45!$A$3:$S$481,11,FALSE)</f>
        <v>5</v>
      </c>
      <c r="R1918" s="2">
        <f>VLOOKUP($A1918,[1]products_2021_10_19_12_46_45!$A$3:$S$481,12,FALSE)</f>
        <v>5</v>
      </c>
      <c r="S1918" s="2">
        <f>VLOOKUP($A1918,[1]products_2021_10_19_12_46_45!$A$3:$S$481,13,FALSE)</f>
        <v>5</v>
      </c>
      <c r="T1918" s="2">
        <f>VLOOKUP($A1918,[1]products_2021_10_19_12_46_45!$A$3:$S$481,14,FALSE)</f>
        <v>0.03</v>
      </c>
      <c r="U1918" s="2"/>
      <c r="V1918" s="2"/>
      <c r="W1918" s="2"/>
      <c r="X1918" s="2"/>
      <c r="Y1918" s="2"/>
      <c r="Z1918" s="2"/>
      <c r="AA1918" s="2"/>
      <c r="AB1918" s="2"/>
      <c r="AC1918" s="2"/>
      <c r="AD1918" s="2"/>
      <c r="AE1918" s="2"/>
      <c r="AF1918" s="2"/>
      <c r="AG1918" s="2"/>
      <c r="AH1918" s="2"/>
      <c r="AI1918" s="2"/>
      <c r="AJ1918" s="2"/>
      <c r="AK1918" s="2"/>
      <c r="AL1918" s="2"/>
      <c r="AM1918" s="2"/>
      <c r="AN1918" s="2"/>
      <c r="AO1918" s="2"/>
      <c r="AP1918" s="2"/>
      <c r="AQ1918" s="2"/>
      <c r="AR1918" s="2"/>
      <c r="AS1918" s="2"/>
    </row>
    <row r="1919" spans="1:45" hidden="1" x14ac:dyDescent="0.25">
      <c r="A1919" s="2">
        <v>470</v>
      </c>
      <c r="B1919" s="2">
        <v>820505040</v>
      </c>
      <c r="C1919" s="2">
        <f>VLOOKUP($A1919,[1]products_2021_10_19_12_46_45!$A$3:$S$481,3,FALSE)</f>
        <v>8205050</v>
      </c>
      <c r="D1919" s="2" t="str">
        <f>VLOOKUP($A1919,[1]products_2021_10_19_12_46_45!$A$3:$S$481,4,FALSE)</f>
        <v>Borceguí de Cuero Clásico</v>
      </c>
      <c r="E1919" s="3">
        <v>40</v>
      </c>
      <c r="F1919" s="4"/>
      <c r="G1919" s="2" t="str">
        <f>VLOOKUP($A1919,[1]products_2021_10_19_12_46_45!$A$3:$S$481,16,FALSE)</f>
        <v>&lt;ul&gt;_x000D_
&lt;li&gt;Cuero de alta calidad.&lt;/li&gt;_x000D_
&lt;li&gt;Suela Febo.&lt;/li&gt;_x000D_
&lt;li&gt;Forrado en el interior.&lt;/li&gt;_x000D_
&lt;/ul&gt;</v>
      </c>
      <c r="H1919" s="2" t="str">
        <f>IFERROR(VLOOKUP($A1919,[1]products_2021_10_19_12_46_45!$A$3:$S$481,17,FALSE),"")</f>
        <v/>
      </c>
      <c r="I1919" s="2" t="str">
        <f>VLOOKUP($A1919,[1]products_2021_10_19_12_46_45!$A$3:$S$481,5,FALSE)</f>
        <v>Calzado</v>
      </c>
      <c r="J1919" s="2" t="str">
        <f>IFERROR(VLOOKUP($A1919,[1]products_2021_10_19_12_46_45!$A$3:$S$481,6,FALSE),"")</f>
        <v>Botas de combate - Borceguíes</v>
      </c>
      <c r="K1919" s="2" t="str">
        <f>IFERROR(VLOOKUP($A1919,[1]products_2021_10_19_12_46_45!$A$3:$S$481,7,FALSE),"")</f>
        <v/>
      </c>
      <c r="L1919" s="2" t="str">
        <f>IFERROR(VLOOKUP($A1919,[1]products_2021_10_19_12_46_45!$A$3:$S$481,8,FALSE),"")</f>
        <v/>
      </c>
      <c r="M1919" s="2" t="str">
        <f>IFERROR(VLOOKUP($A1919,[1]products_2021_10_19_12_46_45!$A$3:$S$481,9,FALSE),"")</f>
        <v>Cuero, Borceguí, Táctico</v>
      </c>
      <c r="N1919" s="2">
        <f>IFERROR(VLOOKUP(C1919,[2]articulo!$A$1:$D$9000,4,FALSE),"")</f>
        <v>14040</v>
      </c>
      <c r="O1919" s="2" t="str">
        <f>VLOOKUP($A1919,[1]products_2021_10_19_12_46_45!$A$3:$S$481,18,FALSE)</f>
        <v>https://rerda.com/6223/borcegui-de-cuero-clasico.jpg,https://rerda.com/6224/borcegui-de-cuero-clasico.jpg,https://rerda.com/6225/borcegui-de-cuero-clasico.jpg,https://rerda.com/6228/borcegui-de-cuero-clasico.jpg,https://rerda.com/6226/borcegui-de-cuero-clasico.jpg,https://rerda.com/6227/borcegui-de-cuero-clasico.jpg</v>
      </c>
      <c r="P1919" s="2">
        <f>IFERROR(VLOOKUP(B1919,[3]stock!$A$1:$B$9000,2,FALSE),"0")</f>
        <v>5</v>
      </c>
      <c r="Q1919" s="2">
        <f>VLOOKUP($A1919,[1]products_2021_10_19_12_46_45!$A$3:$S$481,11,FALSE)</f>
        <v>5</v>
      </c>
      <c r="R1919" s="2">
        <f>VLOOKUP($A1919,[1]products_2021_10_19_12_46_45!$A$3:$S$481,12,FALSE)</f>
        <v>5</v>
      </c>
      <c r="S1919" s="2">
        <f>VLOOKUP($A1919,[1]products_2021_10_19_12_46_45!$A$3:$S$481,13,FALSE)</f>
        <v>5</v>
      </c>
      <c r="T1919" s="2">
        <f>VLOOKUP($A1919,[1]products_2021_10_19_12_46_45!$A$3:$S$481,14,FALSE)</f>
        <v>0.03</v>
      </c>
      <c r="U1919" s="2"/>
      <c r="V1919" s="2"/>
      <c r="W1919" s="2"/>
      <c r="X1919" s="2"/>
      <c r="Y1919" s="2"/>
      <c r="Z1919" s="2"/>
      <c r="AA1919" s="2"/>
      <c r="AB1919" s="2"/>
      <c r="AC1919" s="2"/>
      <c r="AD1919" s="2"/>
      <c r="AE1919" s="2"/>
      <c r="AF1919" s="2"/>
      <c r="AG1919" s="2"/>
      <c r="AH1919" s="2"/>
      <c r="AI1919" s="2"/>
      <c r="AJ1919" s="2"/>
      <c r="AK1919" s="2"/>
      <c r="AL1919" s="2"/>
      <c r="AM1919" s="2"/>
      <c r="AN1919" s="2"/>
      <c r="AO1919" s="2"/>
      <c r="AP1919" s="2"/>
      <c r="AQ1919" s="2"/>
      <c r="AR1919" s="2"/>
      <c r="AS1919" s="2"/>
    </row>
    <row r="1920" spans="1:45" hidden="1" x14ac:dyDescent="0.25">
      <c r="A1920" s="2">
        <v>470</v>
      </c>
      <c r="B1920" s="2">
        <v>820505041</v>
      </c>
      <c r="C1920" s="2">
        <f>VLOOKUP($A1920,[1]products_2021_10_19_12_46_45!$A$3:$S$481,3,FALSE)</f>
        <v>8205050</v>
      </c>
      <c r="D1920" s="2" t="str">
        <f>VLOOKUP($A1920,[1]products_2021_10_19_12_46_45!$A$3:$S$481,4,FALSE)</f>
        <v>Borceguí de Cuero Clásico</v>
      </c>
      <c r="E1920" s="3">
        <v>41</v>
      </c>
      <c r="F1920" s="4"/>
      <c r="G1920" s="2" t="str">
        <f>VLOOKUP($A1920,[1]products_2021_10_19_12_46_45!$A$3:$S$481,16,FALSE)</f>
        <v>&lt;ul&gt;_x000D_
&lt;li&gt;Cuero de alta calidad.&lt;/li&gt;_x000D_
&lt;li&gt;Suela Febo.&lt;/li&gt;_x000D_
&lt;li&gt;Forrado en el interior.&lt;/li&gt;_x000D_
&lt;/ul&gt;</v>
      </c>
      <c r="H1920" s="2" t="str">
        <f>IFERROR(VLOOKUP($A1920,[1]products_2021_10_19_12_46_45!$A$3:$S$481,17,FALSE),"")</f>
        <v/>
      </c>
      <c r="I1920" s="2" t="str">
        <f>VLOOKUP($A1920,[1]products_2021_10_19_12_46_45!$A$3:$S$481,5,FALSE)</f>
        <v>Calzado</v>
      </c>
      <c r="J1920" s="2" t="str">
        <f>IFERROR(VLOOKUP($A1920,[1]products_2021_10_19_12_46_45!$A$3:$S$481,6,FALSE),"")</f>
        <v>Botas de combate - Borceguíes</v>
      </c>
      <c r="K1920" s="2" t="str">
        <f>IFERROR(VLOOKUP($A1920,[1]products_2021_10_19_12_46_45!$A$3:$S$481,7,FALSE),"")</f>
        <v/>
      </c>
      <c r="L1920" s="2" t="str">
        <f>IFERROR(VLOOKUP($A1920,[1]products_2021_10_19_12_46_45!$A$3:$S$481,8,FALSE),"")</f>
        <v/>
      </c>
      <c r="M1920" s="2" t="str">
        <f>IFERROR(VLOOKUP($A1920,[1]products_2021_10_19_12_46_45!$A$3:$S$481,9,FALSE),"")</f>
        <v>Cuero, Borceguí, Táctico</v>
      </c>
      <c r="N1920" s="2">
        <f>IFERROR(VLOOKUP(C1920,[2]articulo!$A$1:$D$9000,4,FALSE),"")</f>
        <v>14040</v>
      </c>
      <c r="O1920" s="2" t="str">
        <f>VLOOKUP($A1920,[1]products_2021_10_19_12_46_45!$A$3:$S$481,18,FALSE)</f>
        <v>https://rerda.com/6223/borcegui-de-cuero-clasico.jpg,https://rerda.com/6224/borcegui-de-cuero-clasico.jpg,https://rerda.com/6225/borcegui-de-cuero-clasico.jpg,https://rerda.com/6228/borcegui-de-cuero-clasico.jpg,https://rerda.com/6226/borcegui-de-cuero-clasico.jpg,https://rerda.com/6227/borcegui-de-cuero-clasico.jpg</v>
      </c>
      <c r="P1920" s="2">
        <f>IFERROR(VLOOKUP(B1920,[3]stock!$A$1:$B$9000,2,FALSE),"0")</f>
        <v>0</v>
      </c>
      <c r="Q1920" s="2">
        <f>VLOOKUP($A1920,[1]products_2021_10_19_12_46_45!$A$3:$S$481,11,FALSE)</f>
        <v>5</v>
      </c>
      <c r="R1920" s="2">
        <f>VLOOKUP($A1920,[1]products_2021_10_19_12_46_45!$A$3:$S$481,12,FALSE)</f>
        <v>5</v>
      </c>
      <c r="S1920" s="2">
        <f>VLOOKUP($A1920,[1]products_2021_10_19_12_46_45!$A$3:$S$481,13,FALSE)</f>
        <v>5</v>
      </c>
      <c r="T1920" s="2">
        <f>VLOOKUP($A1920,[1]products_2021_10_19_12_46_45!$A$3:$S$481,14,FALSE)</f>
        <v>0.03</v>
      </c>
      <c r="U1920" s="2"/>
      <c r="V1920" s="2"/>
      <c r="W1920" s="2"/>
      <c r="X1920" s="2"/>
      <c r="Y1920" s="2"/>
      <c r="Z1920" s="2"/>
      <c r="AA1920" s="2"/>
      <c r="AB1920" s="2"/>
      <c r="AC1920" s="2"/>
      <c r="AD1920" s="2"/>
      <c r="AE1920" s="2"/>
      <c r="AF1920" s="2"/>
      <c r="AG1920" s="2"/>
      <c r="AH1920" s="2"/>
      <c r="AI1920" s="2"/>
      <c r="AJ1920" s="2"/>
      <c r="AK1920" s="2"/>
      <c r="AL1920" s="2"/>
      <c r="AM1920" s="2"/>
      <c r="AN1920" s="2"/>
      <c r="AO1920" s="2"/>
      <c r="AP1920" s="2"/>
      <c r="AQ1920" s="2"/>
      <c r="AR1920" s="2"/>
      <c r="AS1920" s="2"/>
    </row>
    <row r="1921" spans="1:45" hidden="1" x14ac:dyDescent="0.25">
      <c r="A1921" s="2">
        <v>470</v>
      </c>
      <c r="B1921" s="2">
        <v>820505042</v>
      </c>
      <c r="C1921" s="2">
        <f>VLOOKUP($A1921,[1]products_2021_10_19_12_46_45!$A$3:$S$481,3,FALSE)</f>
        <v>8205050</v>
      </c>
      <c r="D1921" s="2" t="str">
        <f>VLOOKUP($A1921,[1]products_2021_10_19_12_46_45!$A$3:$S$481,4,FALSE)</f>
        <v>Borceguí de Cuero Clásico</v>
      </c>
      <c r="E1921" s="3">
        <v>42</v>
      </c>
      <c r="F1921" s="4"/>
      <c r="G1921" s="2" t="str">
        <f>VLOOKUP($A1921,[1]products_2021_10_19_12_46_45!$A$3:$S$481,16,FALSE)</f>
        <v>&lt;ul&gt;_x000D_
&lt;li&gt;Cuero de alta calidad.&lt;/li&gt;_x000D_
&lt;li&gt;Suela Febo.&lt;/li&gt;_x000D_
&lt;li&gt;Forrado en el interior.&lt;/li&gt;_x000D_
&lt;/ul&gt;</v>
      </c>
      <c r="H1921" s="2" t="str">
        <f>IFERROR(VLOOKUP($A1921,[1]products_2021_10_19_12_46_45!$A$3:$S$481,17,FALSE),"")</f>
        <v/>
      </c>
      <c r="I1921" s="2" t="str">
        <f>VLOOKUP($A1921,[1]products_2021_10_19_12_46_45!$A$3:$S$481,5,FALSE)</f>
        <v>Calzado</v>
      </c>
      <c r="J1921" s="2" t="str">
        <f>IFERROR(VLOOKUP($A1921,[1]products_2021_10_19_12_46_45!$A$3:$S$481,6,FALSE),"")</f>
        <v>Botas de combate - Borceguíes</v>
      </c>
      <c r="K1921" s="2" t="str">
        <f>IFERROR(VLOOKUP($A1921,[1]products_2021_10_19_12_46_45!$A$3:$S$481,7,FALSE),"")</f>
        <v/>
      </c>
      <c r="L1921" s="2" t="str">
        <f>IFERROR(VLOOKUP($A1921,[1]products_2021_10_19_12_46_45!$A$3:$S$481,8,FALSE),"")</f>
        <v/>
      </c>
      <c r="M1921" s="2" t="str">
        <f>IFERROR(VLOOKUP($A1921,[1]products_2021_10_19_12_46_45!$A$3:$S$481,9,FALSE),"")</f>
        <v>Cuero, Borceguí, Táctico</v>
      </c>
      <c r="N1921" s="2">
        <f>IFERROR(VLOOKUP(C1921,[2]articulo!$A$1:$D$9000,4,FALSE),"")</f>
        <v>14040</v>
      </c>
      <c r="O1921" s="2" t="str">
        <f>VLOOKUP($A1921,[1]products_2021_10_19_12_46_45!$A$3:$S$481,18,FALSE)</f>
        <v>https://rerda.com/6223/borcegui-de-cuero-clasico.jpg,https://rerda.com/6224/borcegui-de-cuero-clasico.jpg,https://rerda.com/6225/borcegui-de-cuero-clasico.jpg,https://rerda.com/6228/borcegui-de-cuero-clasico.jpg,https://rerda.com/6226/borcegui-de-cuero-clasico.jpg,https://rerda.com/6227/borcegui-de-cuero-clasico.jpg</v>
      </c>
      <c r="P1921" s="2">
        <f>IFERROR(VLOOKUP(B1921,[3]stock!$A$1:$B$9000,2,FALSE),"0")</f>
        <v>0</v>
      </c>
      <c r="Q1921" s="2">
        <f>VLOOKUP($A1921,[1]products_2021_10_19_12_46_45!$A$3:$S$481,11,FALSE)</f>
        <v>5</v>
      </c>
      <c r="R1921" s="2">
        <f>VLOOKUP($A1921,[1]products_2021_10_19_12_46_45!$A$3:$S$481,12,FALSE)</f>
        <v>5</v>
      </c>
      <c r="S1921" s="2">
        <f>VLOOKUP($A1921,[1]products_2021_10_19_12_46_45!$A$3:$S$481,13,FALSE)</f>
        <v>5</v>
      </c>
      <c r="T1921" s="2">
        <f>VLOOKUP($A1921,[1]products_2021_10_19_12_46_45!$A$3:$S$481,14,FALSE)</f>
        <v>0.03</v>
      </c>
      <c r="U1921" s="2"/>
      <c r="V1921" s="2"/>
      <c r="W1921" s="2"/>
      <c r="X1921" s="2"/>
      <c r="Y1921" s="2"/>
      <c r="Z1921" s="2"/>
      <c r="AA1921" s="2"/>
      <c r="AB1921" s="2"/>
      <c r="AC1921" s="2"/>
      <c r="AD1921" s="2"/>
      <c r="AE1921" s="2"/>
      <c r="AF1921" s="2"/>
      <c r="AG1921" s="2"/>
      <c r="AH1921" s="2"/>
      <c r="AI1921" s="2"/>
      <c r="AJ1921" s="2"/>
      <c r="AK1921" s="2"/>
      <c r="AL1921" s="2"/>
      <c r="AM1921" s="2"/>
      <c r="AN1921" s="2"/>
      <c r="AO1921" s="2"/>
      <c r="AP1921" s="2"/>
      <c r="AQ1921" s="2"/>
      <c r="AR1921" s="2"/>
      <c r="AS1921" s="2"/>
    </row>
    <row r="1922" spans="1:45" hidden="1" x14ac:dyDescent="0.25">
      <c r="A1922" s="2">
        <v>470</v>
      </c>
      <c r="B1922" s="2">
        <v>820505043</v>
      </c>
      <c r="C1922" s="2">
        <f>VLOOKUP($A1922,[1]products_2021_10_19_12_46_45!$A$3:$S$481,3,FALSE)</f>
        <v>8205050</v>
      </c>
      <c r="D1922" s="2" t="str">
        <f>VLOOKUP($A1922,[1]products_2021_10_19_12_46_45!$A$3:$S$481,4,FALSE)</f>
        <v>Borceguí de Cuero Clásico</v>
      </c>
      <c r="E1922" s="3">
        <v>43</v>
      </c>
      <c r="F1922" s="4"/>
      <c r="G1922" s="2" t="str">
        <f>VLOOKUP($A1922,[1]products_2021_10_19_12_46_45!$A$3:$S$481,16,FALSE)</f>
        <v>&lt;ul&gt;_x000D_
&lt;li&gt;Cuero de alta calidad.&lt;/li&gt;_x000D_
&lt;li&gt;Suela Febo.&lt;/li&gt;_x000D_
&lt;li&gt;Forrado en el interior.&lt;/li&gt;_x000D_
&lt;/ul&gt;</v>
      </c>
      <c r="H1922" s="2" t="str">
        <f>IFERROR(VLOOKUP($A1922,[1]products_2021_10_19_12_46_45!$A$3:$S$481,17,FALSE),"")</f>
        <v/>
      </c>
      <c r="I1922" s="2" t="str">
        <f>VLOOKUP($A1922,[1]products_2021_10_19_12_46_45!$A$3:$S$481,5,FALSE)</f>
        <v>Calzado</v>
      </c>
      <c r="J1922" s="2" t="str">
        <f>IFERROR(VLOOKUP($A1922,[1]products_2021_10_19_12_46_45!$A$3:$S$481,6,FALSE),"")</f>
        <v>Botas de combate - Borceguíes</v>
      </c>
      <c r="K1922" s="2" t="str">
        <f>IFERROR(VLOOKUP($A1922,[1]products_2021_10_19_12_46_45!$A$3:$S$481,7,FALSE),"")</f>
        <v/>
      </c>
      <c r="L1922" s="2" t="str">
        <f>IFERROR(VLOOKUP($A1922,[1]products_2021_10_19_12_46_45!$A$3:$S$481,8,FALSE),"")</f>
        <v/>
      </c>
      <c r="M1922" s="2" t="str">
        <f>IFERROR(VLOOKUP($A1922,[1]products_2021_10_19_12_46_45!$A$3:$S$481,9,FALSE),"")</f>
        <v>Cuero, Borceguí, Táctico</v>
      </c>
      <c r="N1922" s="2">
        <f>IFERROR(VLOOKUP(C1922,[2]articulo!$A$1:$D$9000,4,FALSE),"")</f>
        <v>14040</v>
      </c>
      <c r="O1922" s="2" t="str">
        <f>VLOOKUP($A1922,[1]products_2021_10_19_12_46_45!$A$3:$S$481,18,FALSE)</f>
        <v>https://rerda.com/6223/borcegui-de-cuero-clasico.jpg,https://rerda.com/6224/borcegui-de-cuero-clasico.jpg,https://rerda.com/6225/borcegui-de-cuero-clasico.jpg,https://rerda.com/6228/borcegui-de-cuero-clasico.jpg,https://rerda.com/6226/borcegui-de-cuero-clasico.jpg,https://rerda.com/6227/borcegui-de-cuero-clasico.jpg</v>
      </c>
      <c r="P1922" s="2">
        <f>IFERROR(VLOOKUP(B1922,[3]stock!$A$1:$B$9000,2,FALSE),"0")</f>
        <v>0</v>
      </c>
      <c r="Q1922" s="2">
        <f>VLOOKUP($A1922,[1]products_2021_10_19_12_46_45!$A$3:$S$481,11,FALSE)</f>
        <v>5</v>
      </c>
      <c r="R1922" s="2">
        <f>VLOOKUP($A1922,[1]products_2021_10_19_12_46_45!$A$3:$S$481,12,FALSE)</f>
        <v>5</v>
      </c>
      <c r="S1922" s="2">
        <f>VLOOKUP($A1922,[1]products_2021_10_19_12_46_45!$A$3:$S$481,13,FALSE)</f>
        <v>5</v>
      </c>
      <c r="T1922" s="2">
        <f>VLOOKUP($A1922,[1]products_2021_10_19_12_46_45!$A$3:$S$481,14,FALSE)</f>
        <v>0.03</v>
      </c>
      <c r="U1922" s="2"/>
      <c r="V1922" s="2"/>
      <c r="W1922" s="2"/>
      <c r="X1922" s="2"/>
      <c r="Y1922" s="2"/>
      <c r="Z1922" s="2"/>
      <c r="AA1922" s="2"/>
      <c r="AB1922" s="2"/>
      <c r="AC1922" s="2"/>
      <c r="AD1922" s="2"/>
      <c r="AE1922" s="2"/>
      <c r="AF1922" s="2"/>
      <c r="AG1922" s="2"/>
      <c r="AH1922" s="2"/>
      <c r="AI1922" s="2"/>
      <c r="AJ1922" s="2"/>
      <c r="AK1922" s="2"/>
      <c r="AL1922" s="2"/>
      <c r="AM1922" s="2"/>
      <c r="AN1922" s="2"/>
      <c r="AO1922" s="2"/>
      <c r="AP1922" s="2"/>
      <c r="AQ1922" s="2"/>
      <c r="AR1922" s="2"/>
      <c r="AS1922" s="2"/>
    </row>
    <row r="1923" spans="1:45" hidden="1" x14ac:dyDescent="0.25">
      <c r="A1923" s="2">
        <v>470</v>
      </c>
      <c r="B1923" s="2">
        <v>820505044</v>
      </c>
      <c r="C1923" s="2">
        <f>VLOOKUP($A1923,[1]products_2021_10_19_12_46_45!$A$3:$S$481,3,FALSE)</f>
        <v>8205050</v>
      </c>
      <c r="D1923" s="2" t="str">
        <f>VLOOKUP($A1923,[1]products_2021_10_19_12_46_45!$A$3:$S$481,4,FALSE)</f>
        <v>Borceguí de Cuero Clásico</v>
      </c>
      <c r="E1923" s="3">
        <v>44</v>
      </c>
      <c r="F1923" s="4"/>
      <c r="G1923" s="2" t="str">
        <f>VLOOKUP($A1923,[1]products_2021_10_19_12_46_45!$A$3:$S$481,16,FALSE)</f>
        <v>&lt;ul&gt;_x000D_
&lt;li&gt;Cuero de alta calidad.&lt;/li&gt;_x000D_
&lt;li&gt;Suela Febo.&lt;/li&gt;_x000D_
&lt;li&gt;Forrado en el interior.&lt;/li&gt;_x000D_
&lt;/ul&gt;</v>
      </c>
      <c r="H1923" s="2" t="str">
        <f>IFERROR(VLOOKUP($A1923,[1]products_2021_10_19_12_46_45!$A$3:$S$481,17,FALSE),"")</f>
        <v/>
      </c>
      <c r="I1923" s="2" t="str">
        <f>VLOOKUP($A1923,[1]products_2021_10_19_12_46_45!$A$3:$S$481,5,FALSE)</f>
        <v>Calzado</v>
      </c>
      <c r="J1923" s="2" t="str">
        <f>IFERROR(VLOOKUP($A1923,[1]products_2021_10_19_12_46_45!$A$3:$S$481,6,FALSE),"")</f>
        <v>Botas de combate - Borceguíes</v>
      </c>
      <c r="K1923" s="2" t="str">
        <f>IFERROR(VLOOKUP($A1923,[1]products_2021_10_19_12_46_45!$A$3:$S$481,7,FALSE),"")</f>
        <v/>
      </c>
      <c r="L1923" s="2" t="str">
        <f>IFERROR(VLOOKUP($A1923,[1]products_2021_10_19_12_46_45!$A$3:$S$481,8,FALSE),"")</f>
        <v/>
      </c>
      <c r="M1923" s="2" t="str">
        <f>IFERROR(VLOOKUP($A1923,[1]products_2021_10_19_12_46_45!$A$3:$S$481,9,FALSE),"")</f>
        <v>Cuero, Borceguí, Táctico</v>
      </c>
      <c r="N1923" s="2">
        <f>IFERROR(VLOOKUP(C1923,[2]articulo!$A$1:$D$9000,4,FALSE),"")</f>
        <v>14040</v>
      </c>
      <c r="O1923" s="2" t="str">
        <f>VLOOKUP($A1923,[1]products_2021_10_19_12_46_45!$A$3:$S$481,18,FALSE)</f>
        <v>https://rerda.com/6223/borcegui-de-cuero-clasico.jpg,https://rerda.com/6224/borcegui-de-cuero-clasico.jpg,https://rerda.com/6225/borcegui-de-cuero-clasico.jpg,https://rerda.com/6228/borcegui-de-cuero-clasico.jpg,https://rerda.com/6226/borcegui-de-cuero-clasico.jpg,https://rerda.com/6227/borcegui-de-cuero-clasico.jpg</v>
      </c>
      <c r="P1923" s="2">
        <f>IFERROR(VLOOKUP(B1923,[3]stock!$A$1:$B$9000,2,FALSE),"0")</f>
        <v>1</v>
      </c>
      <c r="Q1923" s="2">
        <f>VLOOKUP($A1923,[1]products_2021_10_19_12_46_45!$A$3:$S$481,11,FALSE)</f>
        <v>5</v>
      </c>
      <c r="R1923" s="2">
        <f>VLOOKUP($A1923,[1]products_2021_10_19_12_46_45!$A$3:$S$481,12,FALSE)</f>
        <v>5</v>
      </c>
      <c r="S1923" s="2">
        <f>VLOOKUP($A1923,[1]products_2021_10_19_12_46_45!$A$3:$S$481,13,FALSE)</f>
        <v>5</v>
      </c>
      <c r="T1923" s="2">
        <f>VLOOKUP($A1923,[1]products_2021_10_19_12_46_45!$A$3:$S$481,14,FALSE)</f>
        <v>0.03</v>
      </c>
      <c r="U1923" s="2"/>
      <c r="V1923" s="2"/>
      <c r="W1923" s="2"/>
      <c r="X1923" s="2"/>
      <c r="Y1923" s="2"/>
      <c r="Z1923" s="2"/>
      <c r="AA1923" s="2"/>
      <c r="AB1923" s="2"/>
      <c r="AC1923" s="2"/>
      <c r="AD1923" s="2"/>
      <c r="AE1923" s="2"/>
      <c r="AF1923" s="2"/>
      <c r="AG1923" s="2"/>
      <c r="AH1923" s="2"/>
      <c r="AI1923" s="2"/>
      <c r="AJ1923" s="2"/>
      <c r="AK1923" s="2"/>
      <c r="AL1923" s="2"/>
      <c r="AM1923" s="2"/>
      <c r="AN1923" s="2"/>
      <c r="AO1923" s="2"/>
      <c r="AP1923" s="2"/>
      <c r="AQ1923" s="2"/>
      <c r="AR1923" s="2"/>
      <c r="AS1923" s="2"/>
    </row>
    <row r="1924" spans="1:45" hidden="1" x14ac:dyDescent="0.25">
      <c r="A1924" s="2">
        <v>470</v>
      </c>
      <c r="B1924" s="2">
        <v>820505045</v>
      </c>
      <c r="C1924" s="2">
        <f>VLOOKUP($A1924,[1]products_2021_10_19_12_46_45!$A$3:$S$481,3,FALSE)</f>
        <v>8205050</v>
      </c>
      <c r="D1924" s="2" t="str">
        <f>VLOOKUP($A1924,[1]products_2021_10_19_12_46_45!$A$3:$S$481,4,FALSE)</f>
        <v>Borceguí de Cuero Clásico</v>
      </c>
      <c r="E1924" s="3">
        <v>45</v>
      </c>
      <c r="F1924" s="4"/>
      <c r="G1924" s="2" t="str">
        <f>VLOOKUP($A1924,[1]products_2021_10_19_12_46_45!$A$3:$S$481,16,FALSE)</f>
        <v>&lt;ul&gt;_x000D_
&lt;li&gt;Cuero de alta calidad.&lt;/li&gt;_x000D_
&lt;li&gt;Suela Febo.&lt;/li&gt;_x000D_
&lt;li&gt;Forrado en el interior.&lt;/li&gt;_x000D_
&lt;/ul&gt;</v>
      </c>
      <c r="H1924" s="2" t="str">
        <f>IFERROR(VLOOKUP($A1924,[1]products_2021_10_19_12_46_45!$A$3:$S$481,17,FALSE),"")</f>
        <v/>
      </c>
      <c r="I1924" s="2" t="str">
        <f>VLOOKUP($A1924,[1]products_2021_10_19_12_46_45!$A$3:$S$481,5,FALSE)</f>
        <v>Calzado</v>
      </c>
      <c r="J1924" s="2" t="str">
        <f>IFERROR(VLOOKUP($A1924,[1]products_2021_10_19_12_46_45!$A$3:$S$481,6,FALSE),"")</f>
        <v>Botas de combate - Borceguíes</v>
      </c>
      <c r="K1924" s="2" t="str">
        <f>IFERROR(VLOOKUP($A1924,[1]products_2021_10_19_12_46_45!$A$3:$S$481,7,FALSE),"")</f>
        <v/>
      </c>
      <c r="L1924" s="2" t="str">
        <f>IFERROR(VLOOKUP($A1924,[1]products_2021_10_19_12_46_45!$A$3:$S$481,8,FALSE),"")</f>
        <v/>
      </c>
      <c r="M1924" s="2" t="str">
        <f>IFERROR(VLOOKUP($A1924,[1]products_2021_10_19_12_46_45!$A$3:$S$481,9,FALSE),"")</f>
        <v>Cuero, Borceguí, Táctico</v>
      </c>
      <c r="N1924" s="2">
        <f>IFERROR(VLOOKUP(C1924,[2]articulo!$A$1:$D$9000,4,FALSE),"")</f>
        <v>14040</v>
      </c>
      <c r="O1924" s="2" t="str">
        <f>VLOOKUP($A1924,[1]products_2021_10_19_12_46_45!$A$3:$S$481,18,FALSE)</f>
        <v>https://rerda.com/6223/borcegui-de-cuero-clasico.jpg,https://rerda.com/6224/borcegui-de-cuero-clasico.jpg,https://rerda.com/6225/borcegui-de-cuero-clasico.jpg,https://rerda.com/6228/borcegui-de-cuero-clasico.jpg,https://rerda.com/6226/borcegui-de-cuero-clasico.jpg,https://rerda.com/6227/borcegui-de-cuero-clasico.jpg</v>
      </c>
      <c r="P1924" s="2">
        <f>IFERROR(VLOOKUP(B1924,[3]stock!$A$1:$B$9000,2,FALSE),"0")</f>
        <v>0</v>
      </c>
      <c r="Q1924" s="2">
        <f>VLOOKUP($A1924,[1]products_2021_10_19_12_46_45!$A$3:$S$481,11,FALSE)</f>
        <v>5</v>
      </c>
      <c r="R1924" s="2">
        <f>VLOOKUP($A1924,[1]products_2021_10_19_12_46_45!$A$3:$S$481,12,FALSE)</f>
        <v>5</v>
      </c>
      <c r="S1924" s="2">
        <f>VLOOKUP($A1924,[1]products_2021_10_19_12_46_45!$A$3:$S$481,13,FALSE)</f>
        <v>5</v>
      </c>
      <c r="T1924" s="2">
        <f>VLOOKUP($A1924,[1]products_2021_10_19_12_46_45!$A$3:$S$481,14,FALSE)</f>
        <v>0.03</v>
      </c>
      <c r="U1924" s="2"/>
      <c r="V1924" s="2"/>
      <c r="W1924" s="2"/>
      <c r="X1924" s="2"/>
      <c r="Y1924" s="2"/>
      <c r="Z1924" s="2"/>
      <c r="AA1924" s="2"/>
      <c r="AB1924" s="2"/>
      <c r="AC1924" s="2"/>
      <c r="AD1924" s="2"/>
      <c r="AE1924" s="2"/>
      <c r="AF1924" s="2"/>
      <c r="AG1924" s="2"/>
      <c r="AH1924" s="2"/>
      <c r="AI1924" s="2"/>
      <c r="AJ1924" s="2"/>
      <c r="AK1924" s="2"/>
      <c r="AL1924" s="2"/>
      <c r="AM1924" s="2"/>
      <c r="AN1924" s="2"/>
      <c r="AO1924" s="2"/>
      <c r="AP1924" s="2"/>
      <c r="AQ1924" s="2"/>
      <c r="AR1924" s="2"/>
      <c r="AS1924" s="2"/>
    </row>
    <row r="1925" spans="1:45" hidden="1" x14ac:dyDescent="0.25">
      <c r="A1925" s="2">
        <v>470</v>
      </c>
      <c r="B1925" s="2">
        <v>820505046</v>
      </c>
      <c r="C1925" s="2">
        <f>VLOOKUP($A1925,[1]products_2021_10_19_12_46_45!$A$3:$S$481,3,FALSE)</f>
        <v>8205050</v>
      </c>
      <c r="D1925" s="2" t="str">
        <f>VLOOKUP($A1925,[1]products_2021_10_19_12_46_45!$A$3:$S$481,4,FALSE)</f>
        <v>Borceguí de Cuero Clásico</v>
      </c>
      <c r="E1925" s="3">
        <v>46</v>
      </c>
      <c r="F1925" s="4"/>
      <c r="G1925" s="2" t="str">
        <f>VLOOKUP($A1925,[1]products_2021_10_19_12_46_45!$A$3:$S$481,16,FALSE)</f>
        <v>&lt;ul&gt;_x000D_
&lt;li&gt;Cuero de alta calidad.&lt;/li&gt;_x000D_
&lt;li&gt;Suela Febo.&lt;/li&gt;_x000D_
&lt;li&gt;Forrado en el interior.&lt;/li&gt;_x000D_
&lt;/ul&gt;</v>
      </c>
      <c r="H1925" s="2" t="str">
        <f>IFERROR(VLOOKUP($A1925,[1]products_2021_10_19_12_46_45!$A$3:$S$481,17,FALSE),"")</f>
        <v/>
      </c>
      <c r="I1925" s="2" t="str">
        <f>VLOOKUP($A1925,[1]products_2021_10_19_12_46_45!$A$3:$S$481,5,FALSE)</f>
        <v>Calzado</v>
      </c>
      <c r="J1925" s="2" t="str">
        <f>IFERROR(VLOOKUP($A1925,[1]products_2021_10_19_12_46_45!$A$3:$S$481,6,FALSE),"")</f>
        <v>Botas de combate - Borceguíes</v>
      </c>
      <c r="K1925" s="2" t="str">
        <f>IFERROR(VLOOKUP($A1925,[1]products_2021_10_19_12_46_45!$A$3:$S$481,7,FALSE),"")</f>
        <v/>
      </c>
      <c r="L1925" s="2" t="str">
        <f>IFERROR(VLOOKUP($A1925,[1]products_2021_10_19_12_46_45!$A$3:$S$481,8,FALSE),"")</f>
        <v/>
      </c>
      <c r="M1925" s="2" t="str">
        <f>IFERROR(VLOOKUP($A1925,[1]products_2021_10_19_12_46_45!$A$3:$S$481,9,FALSE),"")</f>
        <v>Cuero, Borceguí, Táctico</v>
      </c>
      <c r="N1925" s="2">
        <f>IFERROR(VLOOKUP(C1925,[2]articulo!$A$1:$D$9000,4,FALSE),"")</f>
        <v>14040</v>
      </c>
      <c r="O1925" s="2" t="str">
        <f>VLOOKUP($A1925,[1]products_2021_10_19_12_46_45!$A$3:$S$481,18,FALSE)</f>
        <v>https://rerda.com/6223/borcegui-de-cuero-clasico.jpg,https://rerda.com/6224/borcegui-de-cuero-clasico.jpg,https://rerda.com/6225/borcegui-de-cuero-clasico.jpg,https://rerda.com/6228/borcegui-de-cuero-clasico.jpg,https://rerda.com/6226/borcegui-de-cuero-clasico.jpg,https://rerda.com/6227/borcegui-de-cuero-clasico.jpg</v>
      </c>
      <c r="P1925" s="2">
        <f>IFERROR(VLOOKUP(B1925,[3]stock!$A$1:$B$9000,2,FALSE),"0")</f>
        <v>0</v>
      </c>
      <c r="Q1925" s="2">
        <f>VLOOKUP($A1925,[1]products_2021_10_19_12_46_45!$A$3:$S$481,11,FALSE)</f>
        <v>5</v>
      </c>
      <c r="R1925" s="2">
        <f>VLOOKUP($A1925,[1]products_2021_10_19_12_46_45!$A$3:$S$481,12,FALSE)</f>
        <v>5</v>
      </c>
      <c r="S1925" s="2">
        <f>VLOOKUP($A1925,[1]products_2021_10_19_12_46_45!$A$3:$S$481,13,FALSE)</f>
        <v>5</v>
      </c>
      <c r="T1925" s="2">
        <f>VLOOKUP($A1925,[1]products_2021_10_19_12_46_45!$A$3:$S$481,14,FALSE)</f>
        <v>0.03</v>
      </c>
      <c r="U1925" s="2"/>
      <c r="V1925" s="2"/>
      <c r="W1925" s="2"/>
      <c r="X1925" s="2"/>
      <c r="Y1925" s="2"/>
      <c r="Z1925" s="2"/>
      <c r="AA1925" s="2"/>
      <c r="AB1925" s="2"/>
      <c r="AC1925" s="2"/>
      <c r="AD1925" s="2"/>
      <c r="AE1925" s="2"/>
      <c r="AF1925" s="2"/>
      <c r="AG1925" s="2"/>
      <c r="AH1925" s="2"/>
      <c r="AI1925" s="2"/>
      <c r="AJ1925" s="2"/>
      <c r="AK1925" s="2"/>
      <c r="AL1925" s="2"/>
      <c r="AM1925" s="2"/>
      <c r="AN1925" s="2"/>
      <c r="AO1925" s="2"/>
      <c r="AP1925" s="2"/>
      <c r="AQ1925" s="2"/>
      <c r="AR1925" s="2"/>
      <c r="AS1925" s="2"/>
    </row>
    <row r="1926" spans="1:45" hidden="1" x14ac:dyDescent="0.25">
      <c r="A1926" s="2">
        <v>1078</v>
      </c>
      <c r="B1926" s="2">
        <v>820505135</v>
      </c>
      <c r="C1926" s="2">
        <f>VLOOKUP($A1926,[1]products_2021_10_19_12_46_45!$A$3:$S$481,3,FALSE)</f>
        <v>8205051</v>
      </c>
      <c r="D1926" s="2" t="str">
        <f>VLOOKUP($A1926,[1]products_2021_10_19_12_46_45!$A$3:$S$481,4,FALSE)</f>
        <v>Borceguí Cuero Térmico Forrado De Invierno</v>
      </c>
      <c r="E1926" s="3">
        <v>35</v>
      </c>
      <c r="F1926" s="4"/>
      <c r="G1926" s="2" t="str">
        <f>VLOOKUP($A1926,[1]products_2021_10_19_12_46_45!$A$3:$S$481,16,FALSE)</f>
        <v>&lt;p&gt;Este es un Broceguí fabricado en cuero Flor cocido y pegado a la suela.&lt;/p&gt;</v>
      </c>
      <c r="H1926" s="2" t="str">
        <f>IFERROR(VLOOKUP($A1926,[1]products_2021_10_19_12_46_45!$A$3:$S$481,17,FALSE),"")</f>
        <v>&lt;p&gt;Suela marca Febo, de primera Calidad. &lt;br /&gt;La particularidad de este Borcego es que el interior cuenta con un forro térmico, que lo hace el calzado Ideal para bajas temperaturas.&lt;/p&gt;</v>
      </c>
      <c r="I1926" s="2" t="str">
        <f>VLOOKUP($A1926,[1]products_2021_10_19_12_46_45!$A$3:$S$481,5,FALSE)</f>
        <v>Calzado</v>
      </c>
      <c r="J1926" s="2" t="str">
        <f>IFERROR(VLOOKUP($A1926,[1]products_2021_10_19_12_46_45!$A$3:$S$481,6,FALSE),"")</f>
        <v>Botas de combate - Borceguíes</v>
      </c>
      <c r="K1926" s="2" t="str">
        <f>IFERROR(VLOOKUP($A1926,[1]products_2021_10_19_12_46_45!$A$3:$S$481,7,FALSE),"")</f>
        <v/>
      </c>
      <c r="L1926" s="2" t="str">
        <f>IFERROR(VLOOKUP($A1926,[1]products_2021_10_19_12_46_45!$A$3:$S$481,8,FALSE),"")</f>
        <v/>
      </c>
      <c r="M1926" s="2" t="str">
        <f>IFERROR(VLOOKUP($A1926,[1]products_2021_10_19_12_46_45!$A$3:$S$481,9,FALSE),"")</f>
        <v/>
      </c>
      <c r="N1926" s="2">
        <f>IFERROR(VLOOKUP(C1926,[2]articulo!$A$1:$D$9000,4,FALSE),"")</f>
        <v>9718.7999999999993</v>
      </c>
      <c r="O1926" s="2" t="str">
        <f>VLOOKUP($A1926,[1]products_2021_10_19_12_46_45!$A$3:$S$481,18,FALSE)</f>
        <v>https://rerda.com/5264/borcegui-cuero-termico-forrado-de-invierno.jpg</v>
      </c>
      <c r="P1926" s="2">
        <f>IFERROR(VLOOKUP(B1926,[3]stock!$A$1:$B$9000,2,FALSE),"0")</f>
        <v>0</v>
      </c>
      <c r="Q1926" s="2">
        <f>VLOOKUP($A1926,[1]products_2021_10_19_12_46_45!$A$3:$S$481,11,FALSE)</f>
        <v>40</v>
      </c>
      <c r="R1926" s="2">
        <f>VLOOKUP($A1926,[1]products_2021_10_19_12_46_45!$A$3:$S$481,12,FALSE)</f>
        <v>18</v>
      </c>
      <c r="S1926" s="2">
        <f>VLOOKUP($A1926,[1]products_2021_10_19_12_46_45!$A$3:$S$481,13,FALSE)</f>
        <v>40</v>
      </c>
      <c r="T1926" s="2">
        <f>VLOOKUP($A1926,[1]products_2021_10_19_12_46_45!$A$3:$S$481,14,FALSE)</f>
        <v>1</v>
      </c>
      <c r="U1926" s="2"/>
      <c r="V1926" s="2"/>
      <c r="W1926" s="2"/>
      <c r="X1926" s="2"/>
      <c r="Y1926" s="2"/>
      <c r="Z1926" s="2"/>
      <c r="AA1926" s="2"/>
      <c r="AB1926" s="2"/>
      <c r="AC1926" s="2"/>
      <c r="AD1926" s="2"/>
      <c r="AE1926" s="2"/>
      <c r="AF1926" s="2"/>
      <c r="AG1926" s="2"/>
      <c r="AH1926" s="2"/>
      <c r="AI1926" s="2"/>
      <c r="AJ1926" s="2"/>
      <c r="AK1926" s="2"/>
      <c r="AL1926" s="2"/>
      <c r="AM1926" s="2"/>
      <c r="AN1926" s="2"/>
      <c r="AO1926" s="2"/>
      <c r="AP1926" s="2"/>
      <c r="AQ1926" s="2"/>
      <c r="AR1926" s="2"/>
      <c r="AS1926" s="2"/>
    </row>
    <row r="1927" spans="1:45" hidden="1" x14ac:dyDescent="0.25">
      <c r="A1927" s="2">
        <v>1078</v>
      </c>
      <c r="B1927" s="2">
        <v>820505136</v>
      </c>
      <c r="C1927" s="2">
        <f>VLOOKUP($A1927,[1]products_2021_10_19_12_46_45!$A$3:$S$481,3,FALSE)</f>
        <v>8205051</v>
      </c>
      <c r="D1927" s="2" t="str">
        <f>VLOOKUP($A1927,[1]products_2021_10_19_12_46_45!$A$3:$S$481,4,FALSE)</f>
        <v>Borceguí Cuero Térmico Forrado De Invierno</v>
      </c>
      <c r="E1927" s="3">
        <v>36</v>
      </c>
      <c r="F1927" s="4"/>
      <c r="G1927" s="2" t="str">
        <f>VLOOKUP($A1927,[1]products_2021_10_19_12_46_45!$A$3:$S$481,16,FALSE)</f>
        <v>&lt;p&gt;Este es un Broceguí fabricado en cuero Flor cocido y pegado a la suela.&lt;/p&gt;</v>
      </c>
      <c r="H1927" s="2" t="str">
        <f>IFERROR(VLOOKUP($A1927,[1]products_2021_10_19_12_46_45!$A$3:$S$481,17,FALSE),"")</f>
        <v>&lt;p&gt;Suela marca Febo, de primera Calidad. &lt;br /&gt;La particularidad de este Borcego es que el interior cuenta con un forro térmico, que lo hace el calzado Ideal para bajas temperaturas.&lt;/p&gt;</v>
      </c>
      <c r="I1927" s="2" t="str">
        <f>VLOOKUP($A1927,[1]products_2021_10_19_12_46_45!$A$3:$S$481,5,FALSE)</f>
        <v>Calzado</v>
      </c>
      <c r="J1927" s="2" t="str">
        <f>IFERROR(VLOOKUP($A1927,[1]products_2021_10_19_12_46_45!$A$3:$S$481,6,FALSE),"")</f>
        <v>Botas de combate - Borceguíes</v>
      </c>
      <c r="K1927" s="2" t="str">
        <f>IFERROR(VLOOKUP($A1927,[1]products_2021_10_19_12_46_45!$A$3:$S$481,7,FALSE),"")</f>
        <v/>
      </c>
      <c r="L1927" s="2" t="str">
        <f>IFERROR(VLOOKUP($A1927,[1]products_2021_10_19_12_46_45!$A$3:$S$481,8,FALSE),"")</f>
        <v/>
      </c>
      <c r="M1927" s="2" t="str">
        <f>IFERROR(VLOOKUP($A1927,[1]products_2021_10_19_12_46_45!$A$3:$S$481,9,FALSE),"")</f>
        <v/>
      </c>
      <c r="N1927" s="2">
        <f>IFERROR(VLOOKUP(C1927,[2]articulo!$A$1:$D$9000,4,FALSE),"")</f>
        <v>9718.7999999999993</v>
      </c>
      <c r="O1927" s="2" t="str">
        <f>VLOOKUP($A1927,[1]products_2021_10_19_12_46_45!$A$3:$S$481,18,FALSE)</f>
        <v>https://rerda.com/5264/borcegui-cuero-termico-forrado-de-invierno.jpg</v>
      </c>
      <c r="P1927" s="2">
        <f>IFERROR(VLOOKUP(B1927,[3]stock!$A$1:$B$9000,2,FALSE),"0")</f>
        <v>9</v>
      </c>
      <c r="Q1927" s="2">
        <f>VLOOKUP($A1927,[1]products_2021_10_19_12_46_45!$A$3:$S$481,11,FALSE)</f>
        <v>40</v>
      </c>
      <c r="R1927" s="2">
        <f>VLOOKUP($A1927,[1]products_2021_10_19_12_46_45!$A$3:$S$481,12,FALSE)</f>
        <v>18</v>
      </c>
      <c r="S1927" s="2">
        <f>VLOOKUP($A1927,[1]products_2021_10_19_12_46_45!$A$3:$S$481,13,FALSE)</f>
        <v>40</v>
      </c>
      <c r="T1927" s="2">
        <f>VLOOKUP($A1927,[1]products_2021_10_19_12_46_45!$A$3:$S$481,14,FALSE)</f>
        <v>1</v>
      </c>
      <c r="U1927" s="2"/>
      <c r="V1927" s="2"/>
      <c r="W1927" s="2"/>
      <c r="X1927" s="2"/>
      <c r="Y1927" s="2"/>
      <c r="Z1927" s="2"/>
      <c r="AA1927" s="2"/>
      <c r="AB1927" s="2"/>
      <c r="AC1927" s="2"/>
      <c r="AD1927" s="2"/>
      <c r="AE1927" s="2"/>
      <c r="AF1927" s="2"/>
      <c r="AG1927" s="2"/>
      <c r="AH1927" s="2"/>
      <c r="AI1927" s="2"/>
      <c r="AJ1927" s="2"/>
      <c r="AK1927" s="2"/>
      <c r="AL1927" s="2"/>
      <c r="AM1927" s="2"/>
      <c r="AN1927" s="2"/>
      <c r="AO1927" s="2"/>
      <c r="AP1927" s="2"/>
      <c r="AQ1927" s="2"/>
      <c r="AR1927" s="2"/>
      <c r="AS1927" s="2"/>
    </row>
    <row r="1928" spans="1:45" hidden="1" x14ac:dyDescent="0.25">
      <c r="A1928" s="2">
        <v>1078</v>
      </c>
      <c r="B1928" s="2">
        <v>820505137</v>
      </c>
      <c r="C1928" s="2">
        <f>VLOOKUP($A1928,[1]products_2021_10_19_12_46_45!$A$3:$S$481,3,FALSE)</f>
        <v>8205051</v>
      </c>
      <c r="D1928" s="2" t="str">
        <f>VLOOKUP($A1928,[1]products_2021_10_19_12_46_45!$A$3:$S$481,4,FALSE)</f>
        <v>Borceguí Cuero Térmico Forrado De Invierno</v>
      </c>
      <c r="E1928" s="3">
        <v>37</v>
      </c>
      <c r="F1928" s="4"/>
      <c r="G1928" s="2" t="str">
        <f>VLOOKUP($A1928,[1]products_2021_10_19_12_46_45!$A$3:$S$481,16,FALSE)</f>
        <v>&lt;p&gt;Este es un Broceguí fabricado en cuero Flor cocido y pegado a la suela.&lt;/p&gt;</v>
      </c>
      <c r="H1928" s="2" t="str">
        <f>IFERROR(VLOOKUP($A1928,[1]products_2021_10_19_12_46_45!$A$3:$S$481,17,FALSE),"")</f>
        <v>&lt;p&gt;Suela marca Febo, de primera Calidad. &lt;br /&gt;La particularidad de este Borcego es que el interior cuenta con un forro térmico, que lo hace el calzado Ideal para bajas temperaturas.&lt;/p&gt;</v>
      </c>
      <c r="I1928" s="2" t="str">
        <f>VLOOKUP($A1928,[1]products_2021_10_19_12_46_45!$A$3:$S$481,5,FALSE)</f>
        <v>Calzado</v>
      </c>
      <c r="J1928" s="2" t="str">
        <f>IFERROR(VLOOKUP($A1928,[1]products_2021_10_19_12_46_45!$A$3:$S$481,6,FALSE),"")</f>
        <v>Botas de combate - Borceguíes</v>
      </c>
      <c r="K1928" s="2" t="str">
        <f>IFERROR(VLOOKUP($A1928,[1]products_2021_10_19_12_46_45!$A$3:$S$481,7,FALSE),"")</f>
        <v/>
      </c>
      <c r="L1928" s="2" t="str">
        <f>IFERROR(VLOOKUP($A1928,[1]products_2021_10_19_12_46_45!$A$3:$S$481,8,FALSE),"")</f>
        <v/>
      </c>
      <c r="M1928" s="2" t="str">
        <f>IFERROR(VLOOKUP($A1928,[1]products_2021_10_19_12_46_45!$A$3:$S$481,9,FALSE),"")</f>
        <v/>
      </c>
      <c r="N1928" s="2">
        <f>IFERROR(VLOOKUP(C1928,[2]articulo!$A$1:$D$9000,4,FALSE),"")</f>
        <v>9718.7999999999993</v>
      </c>
      <c r="O1928" s="2" t="str">
        <f>VLOOKUP($A1928,[1]products_2021_10_19_12_46_45!$A$3:$S$481,18,FALSE)</f>
        <v>https://rerda.com/5264/borcegui-cuero-termico-forrado-de-invierno.jpg</v>
      </c>
      <c r="P1928" s="2">
        <f>IFERROR(VLOOKUP(B1928,[3]stock!$A$1:$B$9000,2,FALSE),"0")</f>
        <v>0</v>
      </c>
      <c r="Q1928" s="2">
        <f>VLOOKUP($A1928,[1]products_2021_10_19_12_46_45!$A$3:$S$481,11,FALSE)</f>
        <v>40</v>
      </c>
      <c r="R1928" s="2">
        <f>VLOOKUP($A1928,[1]products_2021_10_19_12_46_45!$A$3:$S$481,12,FALSE)</f>
        <v>18</v>
      </c>
      <c r="S1928" s="2">
        <f>VLOOKUP($A1928,[1]products_2021_10_19_12_46_45!$A$3:$S$481,13,FALSE)</f>
        <v>40</v>
      </c>
      <c r="T1928" s="2">
        <f>VLOOKUP($A1928,[1]products_2021_10_19_12_46_45!$A$3:$S$481,14,FALSE)</f>
        <v>1</v>
      </c>
      <c r="U1928" s="2"/>
      <c r="V1928" s="2"/>
      <c r="W1928" s="2"/>
      <c r="X1928" s="2"/>
      <c r="Y1928" s="2"/>
      <c r="Z1928" s="2"/>
      <c r="AA1928" s="2"/>
      <c r="AB1928" s="2"/>
      <c r="AC1928" s="2"/>
      <c r="AD1928" s="2"/>
      <c r="AE1928" s="2"/>
      <c r="AF1928" s="2"/>
      <c r="AG1928" s="2"/>
      <c r="AH1928" s="2"/>
      <c r="AI1928" s="2"/>
      <c r="AJ1928" s="2"/>
      <c r="AK1928" s="2"/>
      <c r="AL1928" s="2"/>
      <c r="AM1928" s="2"/>
      <c r="AN1928" s="2"/>
      <c r="AO1928" s="2"/>
      <c r="AP1928" s="2"/>
      <c r="AQ1928" s="2"/>
      <c r="AR1928" s="2"/>
      <c r="AS1928" s="2"/>
    </row>
    <row r="1929" spans="1:45" hidden="1" x14ac:dyDescent="0.25">
      <c r="A1929" s="2">
        <v>1078</v>
      </c>
      <c r="B1929" s="2">
        <v>820505138</v>
      </c>
      <c r="C1929" s="2">
        <f>VLOOKUP($A1929,[1]products_2021_10_19_12_46_45!$A$3:$S$481,3,FALSE)</f>
        <v>8205051</v>
      </c>
      <c r="D1929" s="2" t="str">
        <f>VLOOKUP($A1929,[1]products_2021_10_19_12_46_45!$A$3:$S$481,4,FALSE)</f>
        <v>Borceguí Cuero Térmico Forrado De Invierno</v>
      </c>
      <c r="E1929" s="3">
        <v>38</v>
      </c>
      <c r="F1929" s="4"/>
      <c r="G1929" s="2" t="str">
        <f>VLOOKUP($A1929,[1]products_2021_10_19_12_46_45!$A$3:$S$481,16,FALSE)</f>
        <v>&lt;p&gt;Este es un Broceguí fabricado en cuero Flor cocido y pegado a la suela.&lt;/p&gt;</v>
      </c>
      <c r="H1929" s="2" t="str">
        <f>IFERROR(VLOOKUP($A1929,[1]products_2021_10_19_12_46_45!$A$3:$S$481,17,FALSE),"")</f>
        <v>&lt;p&gt;Suela marca Febo, de primera Calidad. &lt;br /&gt;La particularidad de este Borcego es que el interior cuenta con un forro térmico, que lo hace el calzado Ideal para bajas temperaturas.&lt;/p&gt;</v>
      </c>
      <c r="I1929" s="2" t="str">
        <f>VLOOKUP($A1929,[1]products_2021_10_19_12_46_45!$A$3:$S$481,5,FALSE)</f>
        <v>Calzado</v>
      </c>
      <c r="J1929" s="2" t="str">
        <f>IFERROR(VLOOKUP($A1929,[1]products_2021_10_19_12_46_45!$A$3:$S$481,6,FALSE),"")</f>
        <v>Botas de combate - Borceguíes</v>
      </c>
      <c r="K1929" s="2" t="str">
        <f>IFERROR(VLOOKUP($A1929,[1]products_2021_10_19_12_46_45!$A$3:$S$481,7,FALSE),"")</f>
        <v/>
      </c>
      <c r="L1929" s="2" t="str">
        <f>IFERROR(VLOOKUP($A1929,[1]products_2021_10_19_12_46_45!$A$3:$S$481,8,FALSE),"")</f>
        <v/>
      </c>
      <c r="M1929" s="2" t="str">
        <f>IFERROR(VLOOKUP($A1929,[1]products_2021_10_19_12_46_45!$A$3:$S$481,9,FALSE),"")</f>
        <v/>
      </c>
      <c r="N1929" s="2">
        <f>IFERROR(VLOOKUP(C1929,[2]articulo!$A$1:$D$9000,4,FALSE),"")</f>
        <v>9718.7999999999993</v>
      </c>
      <c r="O1929" s="2" t="str">
        <f>VLOOKUP($A1929,[1]products_2021_10_19_12_46_45!$A$3:$S$481,18,FALSE)</f>
        <v>https://rerda.com/5264/borcegui-cuero-termico-forrado-de-invierno.jpg</v>
      </c>
      <c r="P1929" s="2">
        <f>IFERROR(VLOOKUP(B1929,[3]stock!$A$1:$B$9000,2,FALSE),"0")</f>
        <v>0</v>
      </c>
      <c r="Q1929" s="2">
        <f>VLOOKUP($A1929,[1]products_2021_10_19_12_46_45!$A$3:$S$481,11,FALSE)</f>
        <v>40</v>
      </c>
      <c r="R1929" s="2">
        <f>VLOOKUP($A1929,[1]products_2021_10_19_12_46_45!$A$3:$S$481,12,FALSE)</f>
        <v>18</v>
      </c>
      <c r="S1929" s="2">
        <f>VLOOKUP($A1929,[1]products_2021_10_19_12_46_45!$A$3:$S$481,13,FALSE)</f>
        <v>40</v>
      </c>
      <c r="T1929" s="2">
        <f>VLOOKUP($A1929,[1]products_2021_10_19_12_46_45!$A$3:$S$481,14,FALSE)</f>
        <v>1</v>
      </c>
      <c r="U1929" s="2"/>
      <c r="V1929" s="2"/>
      <c r="W1929" s="2"/>
      <c r="X1929" s="2"/>
      <c r="Y1929" s="2"/>
      <c r="Z1929" s="2"/>
      <c r="AA1929" s="2"/>
      <c r="AB1929" s="2"/>
      <c r="AC1929" s="2"/>
      <c r="AD1929" s="2"/>
      <c r="AE1929" s="2"/>
      <c r="AF1929" s="2"/>
      <c r="AG1929" s="2"/>
      <c r="AH1929" s="2"/>
      <c r="AI1929" s="2"/>
      <c r="AJ1929" s="2"/>
      <c r="AK1929" s="2"/>
      <c r="AL1929" s="2"/>
      <c r="AM1929" s="2"/>
      <c r="AN1929" s="2"/>
      <c r="AO1929" s="2"/>
      <c r="AP1929" s="2"/>
      <c r="AQ1929" s="2"/>
      <c r="AR1929" s="2"/>
      <c r="AS1929" s="2"/>
    </row>
    <row r="1930" spans="1:45" hidden="1" x14ac:dyDescent="0.25">
      <c r="A1930" s="2">
        <v>1078</v>
      </c>
      <c r="B1930" s="2">
        <v>820505139</v>
      </c>
      <c r="C1930" s="2">
        <f>VLOOKUP($A1930,[1]products_2021_10_19_12_46_45!$A$3:$S$481,3,FALSE)</f>
        <v>8205051</v>
      </c>
      <c r="D1930" s="2" t="str">
        <f>VLOOKUP($A1930,[1]products_2021_10_19_12_46_45!$A$3:$S$481,4,FALSE)</f>
        <v>Borceguí Cuero Térmico Forrado De Invierno</v>
      </c>
      <c r="E1930" s="3">
        <v>39</v>
      </c>
      <c r="F1930" s="4"/>
      <c r="G1930" s="2" t="str">
        <f>VLOOKUP($A1930,[1]products_2021_10_19_12_46_45!$A$3:$S$481,16,FALSE)</f>
        <v>&lt;p&gt;Este es un Broceguí fabricado en cuero Flor cocido y pegado a la suela.&lt;/p&gt;</v>
      </c>
      <c r="H1930" s="2" t="str">
        <f>IFERROR(VLOOKUP($A1930,[1]products_2021_10_19_12_46_45!$A$3:$S$481,17,FALSE),"")</f>
        <v>&lt;p&gt;Suela marca Febo, de primera Calidad. &lt;br /&gt;La particularidad de este Borcego es que el interior cuenta con un forro térmico, que lo hace el calzado Ideal para bajas temperaturas.&lt;/p&gt;</v>
      </c>
      <c r="I1930" s="2" t="str">
        <f>VLOOKUP($A1930,[1]products_2021_10_19_12_46_45!$A$3:$S$481,5,FALSE)</f>
        <v>Calzado</v>
      </c>
      <c r="J1930" s="2" t="str">
        <f>IFERROR(VLOOKUP($A1930,[1]products_2021_10_19_12_46_45!$A$3:$S$481,6,FALSE),"")</f>
        <v>Botas de combate - Borceguíes</v>
      </c>
      <c r="K1930" s="2" t="str">
        <f>IFERROR(VLOOKUP($A1930,[1]products_2021_10_19_12_46_45!$A$3:$S$481,7,FALSE),"")</f>
        <v/>
      </c>
      <c r="L1930" s="2" t="str">
        <f>IFERROR(VLOOKUP($A1930,[1]products_2021_10_19_12_46_45!$A$3:$S$481,8,FALSE),"")</f>
        <v/>
      </c>
      <c r="M1930" s="2" t="str">
        <f>IFERROR(VLOOKUP($A1930,[1]products_2021_10_19_12_46_45!$A$3:$S$481,9,FALSE),"")</f>
        <v/>
      </c>
      <c r="N1930" s="2">
        <f>IFERROR(VLOOKUP(C1930,[2]articulo!$A$1:$D$9000,4,FALSE),"")</f>
        <v>9718.7999999999993</v>
      </c>
      <c r="O1930" s="2" t="str">
        <f>VLOOKUP($A1930,[1]products_2021_10_19_12_46_45!$A$3:$S$481,18,FALSE)</f>
        <v>https://rerda.com/5264/borcegui-cuero-termico-forrado-de-invierno.jpg</v>
      </c>
      <c r="P1930" s="2">
        <f>IFERROR(VLOOKUP(B1930,[3]stock!$A$1:$B$9000,2,FALSE),"0")</f>
        <v>1</v>
      </c>
      <c r="Q1930" s="2">
        <f>VLOOKUP($A1930,[1]products_2021_10_19_12_46_45!$A$3:$S$481,11,FALSE)</f>
        <v>40</v>
      </c>
      <c r="R1930" s="2">
        <f>VLOOKUP($A1930,[1]products_2021_10_19_12_46_45!$A$3:$S$481,12,FALSE)</f>
        <v>18</v>
      </c>
      <c r="S1930" s="2">
        <f>VLOOKUP($A1930,[1]products_2021_10_19_12_46_45!$A$3:$S$481,13,FALSE)</f>
        <v>40</v>
      </c>
      <c r="T1930" s="2">
        <f>VLOOKUP($A1930,[1]products_2021_10_19_12_46_45!$A$3:$S$481,14,FALSE)</f>
        <v>1</v>
      </c>
      <c r="U1930" s="2"/>
      <c r="V1930" s="2"/>
      <c r="W1930" s="2"/>
      <c r="X1930" s="2"/>
      <c r="Y1930" s="2"/>
      <c r="Z1930" s="2"/>
      <c r="AA1930" s="2"/>
      <c r="AB1930" s="2"/>
      <c r="AC1930" s="2"/>
      <c r="AD1930" s="2"/>
      <c r="AE1930" s="2"/>
      <c r="AF1930" s="2"/>
      <c r="AG1930" s="2"/>
      <c r="AH1930" s="2"/>
      <c r="AI1930" s="2"/>
      <c r="AJ1930" s="2"/>
      <c r="AK1930" s="2"/>
      <c r="AL1930" s="2"/>
      <c r="AM1930" s="2"/>
      <c r="AN1930" s="2"/>
      <c r="AO1930" s="2"/>
      <c r="AP1930" s="2"/>
      <c r="AQ1930" s="2"/>
      <c r="AR1930" s="2"/>
      <c r="AS1930" s="2"/>
    </row>
    <row r="1931" spans="1:45" hidden="1" x14ac:dyDescent="0.25">
      <c r="A1931" s="2">
        <v>1078</v>
      </c>
      <c r="B1931" s="2">
        <v>820505140</v>
      </c>
      <c r="C1931" s="2">
        <f>VLOOKUP($A1931,[1]products_2021_10_19_12_46_45!$A$3:$S$481,3,FALSE)</f>
        <v>8205051</v>
      </c>
      <c r="D1931" s="2" t="str">
        <f>VLOOKUP($A1931,[1]products_2021_10_19_12_46_45!$A$3:$S$481,4,FALSE)</f>
        <v>Borceguí Cuero Térmico Forrado De Invierno</v>
      </c>
      <c r="E1931" s="3">
        <v>40</v>
      </c>
      <c r="F1931" s="4"/>
      <c r="G1931" s="2" t="str">
        <f>VLOOKUP($A1931,[1]products_2021_10_19_12_46_45!$A$3:$S$481,16,FALSE)</f>
        <v>&lt;p&gt;Este es un Broceguí fabricado en cuero Flor cocido y pegado a la suela.&lt;/p&gt;</v>
      </c>
      <c r="H1931" s="2" t="str">
        <f>IFERROR(VLOOKUP($A1931,[1]products_2021_10_19_12_46_45!$A$3:$S$481,17,FALSE),"")</f>
        <v>&lt;p&gt;Suela marca Febo, de primera Calidad. &lt;br /&gt;La particularidad de este Borcego es que el interior cuenta con un forro térmico, que lo hace el calzado Ideal para bajas temperaturas.&lt;/p&gt;</v>
      </c>
      <c r="I1931" s="2" t="str">
        <f>VLOOKUP($A1931,[1]products_2021_10_19_12_46_45!$A$3:$S$481,5,FALSE)</f>
        <v>Calzado</v>
      </c>
      <c r="J1931" s="2" t="str">
        <f>IFERROR(VLOOKUP($A1931,[1]products_2021_10_19_12_46_45!$A$3:$S$481,6,FALSE),"")</f>
        <v>Botas de combate - Borceguíes</v>
      </c>
      <c r="K1931" s="2" t="str">
        <f>IFERROR(VLOOKUP($A1931,[1]products_2021_10_19_12_46_45!$A$3:$S$481,7,FALSE),"")</f>
        <v/>
      </c>
      <c r="L1931" s="2" t="str">
        <f>IFERROR(VLOOKUP($A1931,[1]products_2021_10_19_12_46_45!$A$3:$S$481,8,FALSE),"")</f>
        <v/>
      </c>
      <c r="M1931" s="2" t="str">
        <f>IFERROR(VLOOKUP($A1931,[1]products_2021_10_19_12_46_45!$A$3:$S$481,9,FALSE),"")</f>
        <v/>
      </c>
      <c r="N1931" s="2">
        <f>IFERROR(VLOOKUP(C1931,[2]articulo!$A$1:$D$9000,4,FALSE),"")</f>
        <v>9718.7999999999993</v>
      </c>
      <c r="O1931" s="2" t="str">
        <f>VLOOKUP($A1931,[1]products_2021_10_19_12_46_45!$A$3:$S$481,18,FALSE)</f>
        <v>https://rerda.com/5264/borcegui-cuero-termico-forrado-de-invierno.jpg</v>
      </c>
      <c r="P1931" s="2">
        <f>IFERROR(VLOOKUP(B1931,[3]stock!$A$1:$B$9000,2,FALSE),"0")</f>
        <v>3</v>
      </c>
      <c r="Q1931" s="2">
        <f>VLOOKUP($A1931,[1]products_2021_10_19_12_46_45!$A$3:$S$481,11,FALSE)</f>
        <v>40</v>
      </c>
      <c r="R1931" s="2">
        <f>VLOOKUP($A1931,[1]products_2021_10_19_12_46_45!$A$3:$S$481,12,FALSE)</f>
        <v>18</v>
      </c>
      <c r="S1931" s="2">
        <f>VLOOKUP($A1931,[1]products_2021_10_19_12_46_45!$A$3:$S$481,13,FALSE)</f>
        <v>40</v>
      </c>
      <c r="T1931" s="2">
        <f>VLOOKUP($A1931,[1]products_2021_10_19_12_46_45!$A$3:$S$481,14,FALSE)</f>
        <v>1</v>
      </c>
      <c r="U1931" s="2"/>
      <c r="V1931" s="2"/>
      <c r="W1931" s="2"/>
      <c r="X1931" s="2"/>
      <c r="Y1931" s="2"/>
      <c r="Z1931" s="2"/>
      <c r="AA1931" s="2"/>
      <c r="AB1931" s="2"/>
      <c r="AC1931" s="2"/>
      <c r="AD1931" s="2"/>
      <c r="AE1931" s="2"/>
      <c r="AF1931" s="2"/>
      <c r="AG1931" s="2"/>
      <c r="AH1931" s="2"/>
      <c r="AI1931" s="2"/>
      <c r="AJ1931" s="2"/>
      <c r="AK1931" s="2"/>
      <c r="AL1931" s="2"/>
      <c r="AM1931" s="2"/>
      <c r="AN1931" s="2"/>
      <c r="AO1931" s="2"/>
      <c r="AP1931" s="2"/>
      <c r="AQ1931" s="2"/>
      <c r="AR1931" s="2"/>
      <c r="AS1931" s="2"/>
    </row>
    <row r="1932" spans="1:45" hidden="1" x14ac:dyDescent="0.25">
      <c r="A1932" s="2">
        <v>1078</v>
      </c>
      <c r="B1932" s="2">
        <v>820505141</v>
      </c>
      <c r="C1932" s="2">
        <f>VLOOKUP($A1932,[1]products_2021_10_19_12_46_45!$A$3:$S$481,3,FALSE)</f>
        <v>8205051</v>
      </c>
      <c r="D1932" s="2" t="str">
        <f>VLOOKUP($A1932,[1]products_2021_10_19_12_46_45!$A$3:$S$481,4,FALSE)</f>
        <v>Borceguí Cuero Térmico Forrado De Invierno</v>
      </c>
      <c r="E1932" s="3">
        <v>41</v>
      </c>
      <c r="F1932" s="4"/>
      <c r="G1932" s="2" t="str">
        <f>VLOOKUP($A1932,[1]products_2021_10_19_12_46_45!$A$3:$S$481,16,FALSE)</f>
        <v>&lt;p&gt;Este es un Broceguí fabricado en cuero Flor cocido y pegado a la suela.&lt;/p&gt;</v>
      </c>
      <c r="H1932" s="2" t="str">
        <f>IFERROR(VLOOKUP($A1932,[1]products_2021_10_19_12_46_45!$A$3:$S$481,17,FALSE),"")</f>
        <v>&lt;p&gt;Suela marca Febo, de primera Calidad. &lt;br /&gt;La particularidad de este Borcego es que el interior cuenta con un forro térmico, que lo hace el calzado Ideal para bajas temperaturas.&lt;/p&gt;</v>
      </c>
      <c r="I1932" s="2" t="str">
        <f>VLOOKUP($A1932,[1]products_2021_10_19_12_46_45!$A$3:$S$481,5,FALSE)</f>
        <v>Calzado</v>
      </c>
      <c r="J1932" s="2" t="str">
        <f>IFERROR(VLOOKUP($A1932,[1]products_2021_10_19_12_46_45!$A$3:$S$481,6,FALSE),"")</f>
        <v>Botas de combate - Borceguíes</v>
      </c>
      <c r="K1932" s="2" t="str">
        <f>IFERROR(VLOOKUP($A1932,[1]products_2021_10_19_12_46_45!$A$3:$S$481,7,FALSE),"")</f>
        <v/>
      </c>
      <c r="L1932" s="2" t="str">
        <f>IFERROR(VLOOKUP($A1932,[1]products_2021_10_19_12_46_45!$A$3:$S$481,8,FALSE),"")</f>
        <v/>
      </c>
      <c r="M1932" s="2" t="str">
        <f>IFERROR(VLOOKUP($A1932,[1]products_2021_10_19_12_46_45!$A$3:$S$481,9,FALSE),"")</f>
        <v/>
      </c>
      <c r="N1932" s="2">
        <f>IFERROR(VLOOKUP(C1932,[2]articulo!$A$1:$D$9000,4,FALSE),"")</f>
        <v>9718.7999999999993</v>
      </c>
      <c r="O1932" s="2" t="str">
        <f>VLOOKUP($A1932,[1]products_2021_10_19_12_46_45!$A$3:$S$481,18,FALSE)</f>
        <v>https://rerda.com/5264/borcegui-cuero-termico-forrado-de-invierno.jpg</v>
      </c>
      <c r="P1932" s="2">
        <f>IFERROR(VLOOKUP(B1932,[3]stock!$A$1:$B$9000,2,FALSE),"0")</f>
        <v>11</v>
      </c>
      <c r="Q1932" s="2">
        <f>VLOOKUP($A1932,[1]products_2021_10_19_12_46_45!$A$3:$S$481,11,FALSE)</f>
        <v>40</v>
      </c>
      <c r="R1932" s="2">
        <f>VLOOKUP($A1932,[1]products_2021_10_19_12_46_45!$A$3:$S$481,12,FALSE)</f>
        <v>18</v>
      </c>
      <c r="S1932" s="2">
        <f>VLOOKUP($A1932,[1]products_2021_10_19_12_46_45!$A$3:$S$481,13,FALSE)</f>
        <v>40</v>
      </c>
      <c r="T1932" s="2">
        <f>VLOOKUP($A1932,[1]products_2021_10_19_12_46_45!$A$3:$S$481,14,FALSE)</f>
        <v>1</v>
      </c>
      <c r="U1932" s="2"/>
      <c r="V1932" s="2"/>
      <c r="W1932" s="2"/>
      <c r="X1932" s="2"/>
      <c r="Y1932" s="2"/>
      <c r="Z1932" s="2"/>
      <c r="AA1932" s="2"/>
      <c r="AB1932" s="2"/>
      <c r="AC1932" s="2"/>
      <c r="AD1932" s="2"/>
      <c r="AE1932" s="2"/>
      <c r="AF1932" s="2"/>
      <c r="AG1932" s="2"/>
      <c r="AH1932" s="2"/>
      <c r="AI1932" s="2"/>
      <c r="AJ1932" s="2"/>
      <c r="AK1932" s="2"/>
      <c r="AL1932" s="2"/>
      <c r="AM1932" s="2"/>
      <c r="AN1932" s="2"/>
      <c r="AO1932" s="2"/>
      <c r="AP1932" s="2"/>
      <c r="AQ1932" s="2"/>
      <c r="AR1932" s="2"/>
      <c r="AS1932" s="2"/>
    </row>
    <row r="1933" spans="1:45" hidden="1" x14ac:dyDescent="0.25">
      <c r="A1933" s="2">
        <v>1078</v>
      </c>
      <c r="B1933" s="2">
        <v>820505142</v>
      </c>
      <c r="C1933" s="2">
        <f>VLOOKUP($A1933,[1]products_2021_10_19_12_46_45!$A$3:$S$481,3,FALSE)</f>
        <v>8205051</v>
      </c>
      <c r="D1933" s="2" t="str">
        <f>VLOOKUP($A1933,[1]products_2021_10_19_12_46_45!$A$3:$S$481,4,FALSE)</f>
        <v>Borceguí Cuero Térmico Forrado De Invierno</v>
      </c>
      <c r="E1933" s="3">
        <v>42</v>
      </c>
      <c r="F1933" s="4"/>
      <c r="G1933" s="2" t="str">
        <f>VLOOKUP($A1933,[1]products_2021_10_19_12_46_45!$A$3:$S$481,16,FALSE)</f>
        <v>&lt;p&gt;Este es un Broceguí fabricado en cuero Flor cocido y pegado a la suela.&lt;/p&gt;</v>
      </c>
      <c r="H1933" s="2" t="str">
        <f>IFERROR(VLOOKUP($A1933,[1]products_2021_10_19_12_46_45!$A$3:$S$481,17,FALSE),"")</f>
        <v>&lt;p&gt;Suela marca Febo, de primera Calidad. &lt;br /&gt;La particularidad de este Borcego es que el interior cuenta con un forro térmico, que lo hace el calzado Ideal para bajas temperaturas.&lt;/p&gt;</v>
      </c>
      <c r="I1933" s="2" t="str">
        <f>VLOOKUP($A1933,[1]products_2021_10_19_12_46_45!$A$3:$S$481,5,FALSE)</f>
        <v>Calzado</v>
      </c>
      <c r="J1933" s="2" t="str">
        <f>IFERROR(VLOOKUP($A1933,[1]products_2021_10_19_12_46_45!$A$3:$S$481,6,FALSE),"")</f>
        <v>Botas de combate - Borceguíes</v>
      </c>
      <c r="K1933" s="2" t="str">
        <f>IFERROR(VLOOKUP($A1933,[1]products_2021_10_19_12_46_45!$A$3:$S$481,7,FALSE),"")</f>
        <v/>
      </c>
      <c r="L1933" s="2" t="str">
        <f>IFERROR(VLOOKUP($A1933,[1]products_2021_10_19_12_46_45!$A$3:$S$481,8,FALSE),"")</f>
        <v/>
      </c>
      <c r="M1933" s="2" t="str">
        <f>IFERROR(VLOOKUP($A1933,[1]products_2021_10_19_12_46_45!$A$3:$S$481,9,FALSE),"")</f>
        <v/>
      </c>
      <c r="N1933" s="2">
        <f>IFERROR(VLOOKUP(C1933,[2]articulo!$A$1:$D$9000,4,FALSE),"")</f>
        <v>9718.7999999999993</v>
      </c>
      <c r="O1933" s="2" t="str">
        <f>VLOOKUP($A1933,[1]products_2021_10_19_12_46_45!$A$3:$S$481,18,FALSE)</f>
        <v>https://rerda.com/5264/borcegui-cuero-termico-forrado-de-invierno.jpg</v>
      </c>
      <c r="P1933" s="2">
        <f>IFERROR(VLOOKUP(B1933,[3]stock!$A$1:$B$9000,2,FALSE),"0")</f>
        <v>9</v>
      </c>
      <c r="Q1933" s="2">
        <f>VLOOKUP($A1933,[1]products_2021_10_19_12_46_45!$A$3:$S$481,11,FALSE)</f>
        <v>40</v>
      </c>
      <c r="R1933" s="2">
        <f>VLOOKUP($A1933,[1]products_2021_10_19_12_46_45!$A$3:$S$481,12,FALSE)</f>
        <v>18</v>
      </c>
      <c r="S1933" s="2">
        <f>VLOOKUP($A1933,[1]products_2021_10_19_12_46_45!$A$3:$S$481,13,FALSE)</f>
        <v>40</v>
      </c>
      <c r="T1933" s="2">
        <f>VLOOKUP($A1933,[1]products_2021_10_19_12_46_45!$A$3:$S$481,14,FALSE)</f>
        <v>1</v>
      </c>
      <c r="U1933" s="2"/>
      <c r="V1933" s="2"/>
      <c r="W1933" s="2"/>
      <c r="X1933" s="2"/>
      <c r="Y1933" s="2"/>
      <c r="Z1933" s="2"/>
      <c r="AA1933" s="2"/>
      <c r="AB1933" s="2"/>
      <c r="AC1933" s="2"/>
      <c r="AD1933" s="2"/>
      <c r="AE1933" s="2"/>
      <c r="AF1933" s="2"/>
      <c r="AG1933" s="2"/>
      <c r="AH1933" s="2"/>
      <c r="AI1933" s="2"/>
      <c r="AJ1933" s="2"/>
      <c r="AK1933" s="2"/>
      <c r="AL1933" s="2"/>
      <c r="AM1933" s="2"/>
      <c r="AN1933" s="2"/>
      <c r="AO1933" s="2"/>
      <c r="AP1933" s="2"/>
      <c r="AQ1933" s="2"/>
      <c r="AR1933" s="2"/>
      <c r="AS1933" s="2"/>
    </row>
    <row r="1934" spans="1:45" hidden="1" x14ac:dyDescent="0.25">
      <c r="A1934" s="2">
        <v>1078</v>
      </c>
      <c r="B1934" s="2">
        <v>820505143</v>
      </c>
      <c r="C1934" s="2">
        <f>VLOOKUP($A1934,[1]products_2021_10_19_12_46_45!$A$3:$S$481,3,FALSE)</f>
        <v>8205051</v>
      </c>
      <c r="D1934" s="2" t="str">
        <f>VLOOKUP($A1934,[1]products_2021_10_19_12_46_45!$A$3:$S$481,4,FALSE)</f>
        <v>Borceguí Cuero Térmico Forrado De Invierno</v>
      </c>
      <c r="E1934" s="3">
        <v>43</v>
      </c>
      <c r="F1934" s="4"/>
      <c r="G1934" s="2" t="str">
        <f>VLOOKUP($A1934,[1]products_2021_10_19_12_46_45!$A$3:$S$481,16,FALSE)</f>
        <v>&lt;p&gt;Este es un Broceguí fabricado en cuero Flor cocido y pegado a la suela.&lt;/p&gt;</v>
      </c>
      <c r="H1934" s="2" t="str">
        <f>IFERROR(VLOOKUP($A1934,[1]products_2021_10_19_12_46_45!$A$3:$S$481,17,FALSE),"")</f>
        <v>&lt;p&gt;Suela marca Febo, de primera Calidad. &lt;br /&gt;La particularidad de este Borcego es que el interior cuenta con un forro térmico, que lo hace el calzado Ideal para bajas temperaturas.&lt;/p&gt;</v>
      </c>
      <c r="I1934" s="2" t="str">
        <f>VLOOKUP($A1934,[1]products_2021_10_19_12_46_45!$A$3:$S$481,5,FALSE)</f>
        <v>Calzado</v>
      </c>
      <c r="J1934" s="2" t="str">
        <f>IFERROR(VLOOKUP($A1934,[1]products_2021_10_19_12_46_45!$A$3:$S$481,6,FALSE),"")</f>
        <v>Botas de combate - Borceguíes</v>
      </c>
      <c r="K1934" s="2" t="str">
        <f>IFERROR(VLOOKUP($A1934,[1]products_2021_10_19_12_46_45!$A$3:$S$481,7,FALSE),"")</f>
        <v/>
      </c>
      <c r="L1934" s="2" t="str">
        <f>IFERROR(VLOOKUP($A1934,[1]products_2021_10_19_12_46_45!$A$3:$S$481,8,FALSE),"")</f>
        <v/>
      </c>
      <c r="M1934" s="2" t="str">
        <f>IFERROR(VLOOKUP($A1934,[1]products_2021_10_19_12_46_45!$A$3:$S$481,9,FALSE),"")</f>
        <v/>
      </c>
      <c r="N1934" s="2">
        <f>IFERROR(VLOOKUP(C1934,[2]articulo!$A$1:$D$9000,4,FALSE),"")</f>
        <v>9718.7999999999993</v>
      </c>
      <c r="O1934" s="2" t="str">
        <f>VLOOKUP($A1934,[1]products_2021_10_19_12_46_45!$A$3:$S$481,18,FALSE)</f>
        <v>https://rerda.com/5264/borcegui-cuero-termico-forrado-de-invierno.jpg</v>
      </c>
      <c r="P1934" s="2">
        <f>IFERROR(VLOOKUP(B1934,[3]stock!$A$1:$B$9000,2,FALSE),"0")</f>
        <v>15</v>
      </c>
      <c r="Q1934" s="2">
        <f>VLOOKUP($A1934,[1]products_2021_10_19_12_46_45!$A$3:$S$481,11,FALSE)</f>
        <v>40</v>
      </c>
      <c r="R1934" s="2">
        <f>VLOOKUP($A1934,[1]products_2021_10_19_12_46_45!$A$3:$S$481,12,FALSE)</f>
        <v>18</v>
      </c>
      <c r="S1934" s="2">
        <f>VLOOKUP($A1934,[1]products_2021_10_19_12_46_45!$A$3:$S$481,13,FALSE)</f>
        <v>40</v>
      </c>
      <c r="T1934" s="2">
        <f>VLOOKUP($A1934,[1]products_2021_10_19_12_46_45!$A$3:$S$481,14,FALSE)</f>
        <v>1</v>
      </c>
      <c r="U1934" s="2"/>
      <c r="V1934" s="2"/>
      <c r="W1934" s="2"/>
      <c r="X1934" s="2"/>
      <c r="Y1934" s="2"/>
      <c r="Z1934" s="2"/>
      <c r="AA1934" s="2"/>
      <c r="AB1934" s="2"/>
      <c r="AC1934" s="2"/>
      <c r="AD1934" s="2"/>
      <c r="AE1934" s="2"/>
      <c r="AF1934" s="2"/>
      <c r="AG1934" s="2"/>
      <c r="AH1934" s="2"/>
      <c r="AI1934" s="2"/>
      <c r="AJ1934" s="2"/>
      <c r="AK1934" s="2"/>
      <c r="AL1934" s="2"/>
      <c r="AM1934" s="2"/>
      <c r="AN1934" s="2"/>
      <c r="AO1934" s="2"/>
      <c r="AP1934" s="2"/>
      <c r="AQ1934" s="2"/>
      <c r="AR1934" s="2"/>
      <c r="AS1934" s="2"/>
    </row>
    <row r="1935" spans="1:45" hidden="1" x14ac:dyDescent="0.25">
      <c r="A1935" s="2">
        <v>1078</v>
      </c>
      <c r="B1935" s="2">
        <v>820505144</v>
      </c>
      <c r="C1935" s="2">
        <f>VLOOKUP($A1935,[1]products_2021_10_19_12_46_45!$A$3:$S$481,3,FALSE)</f>
        <v>8205051</v>
      </c>
      <c r="D1935" s="2" t="str">
        <f>VLOOKUP($A1935,[1]products_2021_10_19_12_46_45!$A$3:$S$481,4,FALSE)</f>
        <v>Borceguí Cuero Térmico Forrado De Invierno</v>
      </c>
      <c r="E1935" s="3">
        <v>44</v>
      </c>
      <c r="F1935" s="4"/>
      <c r="G1935" s="2" t="str">
        <f>VLOOKUP($A1935,[1]products_2021_10_19_12_46_45!$A$3:$S$481,16,FALSE)</f>
        <v>&lt;p&gt;Este es un Broceguí fabricado en cuero Flor cocido y pegado a la suela.&lt;/p&gt;</v>
      </c>
      <c r="H1935" s="2" t="str">
        <f>IFERROR(VLOOKUP($A1935,[1]products_2021_10_19_12_46_45!$A$3:$S$481,17,FALSE),"")</f>
        <v>&lt;p&gt;Suela marca Febo, de primera Calidad. &lt;br /&gt;La particularidad de este Borcego es que el interior cuenta con un forro térmico, que lo hace el calzado Ideal para bajas temperaturas.&lt;/p&gt;</v>
      </c>
      <c r="I1935" s="2" t="str">
        <f>VLOOKUP($A1935,[1]products_2021_10_19_12_46_45!$A$3:$S$481,5,FALSE)</f>
        <v>Calzado</v>
      </c>
      <c r="J1935" s="2" t="str">
        <f>IFERROR(VLOOKUP($A1935,[1]products_2021_10_19_12_46_45!$A$3:$S$481,6,FALSE),"")</f>
        <v>Botas de combate - Borceguíes</v>
      </c>
      <c r="K1935" s="2" t="str">
        <f>IFERROR(VLOOKUP($A1935,[1]products_2021_10_19_12_46_45!$A$3:$S$481,7,FALSE),"")</f>
        <v/>
      </c>
      <c r="L1935" s="2" t="str">
        <f>IFERROR(VLOOKUP($A1935,[1]products_2021_10_19_12_46_45!$A$3:$S$481,8,FALSE),"")</f>
        <v/>
      </c>
      <c r="M1935" s="2" t="str">
        <f>IFERROR(VLOOKUP($A1935,[1]products_2021_10_19_12_46_45!$A$3:$S$481,9,FALSE),"")</f>
        <v/>
      </c>
      <c r="N1935" s="2">
        <f>IFERROR(VLOOKUP(C1935,[2]articulo!$A$1:$D$9000,4,FALSE),"")</f>
        <v>9718.7999999999993</v>
      </c>
      <c r="O1935" s="2" t="str">
        <f>VLOOKUP($A1935,[1]products_2021_10_19_12_46_45!$A$3:$S$481,18,FALSE)</f>
        <v>https://rerda.com/5264/borcegui-cuero-termico-forrado-de-invierno.jpg</v>
      </c>
      <c r="P1935" s="2">
        <f>IFERROR(VLOOKUP(B1935,[3]stock!$A$1:$B$9000,2,FALSE),"0")</f>
        <v>21</v>
      </c>
      <c r="Q1935" s="2">
        <f>VLOOKUP($A1935,[1]products_2021_10_19_12_46_45!$A$3:$S$481,11,FALSE)</f>
        <v>40</v>
      </c>
      <c r="R1935" s="2">
        <f>VLOOKUP($A1935,[1]products_2021_10_19_12_46_45!$A$3:$S$481,12,FALSE)</f>
        <v>18</v>
      </c>
      <c r="S1935" s="2">
        <f>VLOOKUP($A1935,[1]products_2021_10_19_12_46_45!$A$3:$S$481,13,FALSE)</f>
        <v>40</v>
      </c>
      <c r="T1935" s="2">
        <f>VLOOKUP($A1935,[1]products_2021_10_19_12_46_45!$A$3:$S$481,14,FALSE)</f>
        <v>1</v>
      </c>
      <c r="U1935" s="2"/>
      <c r="V1935" s="2"/>
      <c r="W1935" s="2"/>
      <c r="X1935" s="2"/>
      <c r="Y1935" s="2"/>
      <c r="Z1935" s="2"/>
      <c r="AA1935" s="2"/>
      <c r="AB1935" s="2"/>
      <c r="AC1935" s="2"/>
      <c r="AD1935" s="2"/>
      <c r="AE1935" s="2"/>
      <c r="AF1935" s="2"/>
      <c r="AG1935" s="2"/>
      <c r="AH1935" s="2"/>
      <c r="AI1935" s="2"/>
      <c r="AJ1935" s="2"/>
      <c r="AK1935" s="2"/>
      <c r="AL1935" s="2"/>
      <c r="AM1935" s="2"/>
      <c r="AN1935" s="2"/>
      <c r="AO1935" s="2"/>
      <c r="AP1935" s="2"/>
      <c r="AQ1935" s="2"/>
      <c r="AR1935" s="2"/>
      <c r="AS1935" s="2"/>
    </row>
    <row r="1936" spans="1:45" hidden="1" x14ac:dyDescent="0.25">
      <c r="A1936" s="2">
        <v>1078</v>
      </c>
      <c r="B1936" s="2">
        <v>820505145</v>
      </c>
      <c r="C1936" s="2">
        <f>VLOOKUP($A1936,[1]products_2021_10_19_12_46_45!$A$3:$S$481,3,FALSE)</f>
        <v>8205051</v>
      </c>
      <c r="D1936" s="2" t="str">
        <f>VLOOKUP($A1936,[1]products_2021_10_19_12_46_45!$A$3:$S$481,4,FALSE)</f>
        <v>Borceguí Cuero Térmico Forrado De Invierno</v>
      </c>
      <c r="E1936" s="3">
        <v>45</v>
      </c>
      <c r="F1936" s="4"/>
      <c r="G1936" s="2" t="str">
        <f>VLOOKUP($A1936,[1]products_2021_10_19_12_46_45!$A$3:$S$481,16,FALSE)</f>
        <v>&lt;p&gt;Este es un Broceguí fabricado en cuero Flor cocido y pegado a la suela.&lt;/p&gt;</v>
      </c>
      <c r="H1936" s="2" t="str">
        <f>IFERROR(VLOOKUP($A1936,[1]products_2021_10_19_12_46_45!$A$3:$S$481,17,FALSE),"")</f>
        <v>&lt;p&gt;Suela marca Febo, de primera Calidad. &lt;br /&gt;La particularidad de este Borcego es que el interior cuenta con un forro térmico, que lo hace el calzado Ideal para bajas temperaturas.&lt;/p&gt;</v>
      </c>
      <c r="I1936" s="2" t="str">
        <f>VLOOKUP($A1936,[1]products_2021_10_19_12_46_45!$A$3:$S$481,5,FALSE)</f>
        <v>Calzado</v>
      </c>
      <c r="J1936" s="2" t="str">
        <f>IFERROR(VLOOKUP($A1936,[1]products_2021_10_19_12_46_45!$A$3:$S$481,6,FALSE),"")</f>
        <v>Botas de combate - Borceguíes</v>
      </c>
      <c r="K1936" s="2" t="str">
        <f>IFERROR(VLOOKUP($A1936,[1]products_2021_10_19_12_46_45!$A$3:$S$481,7,FALSE),"")</f>
        <v/>
      </c>
      <c r="L1936" s="2" t="str">
        <f>IFERROR(VLOOKUP($A1936,[1]products_2021_10_19_12_46_45!$A$3:$S$481,8,FALSE),"")</f>
        <v/>
      </c>
      <c r="M1936" s="2" t="str">
        <f>IFERROR(VLOOKUP($A1936,[1]products_2021_10_19_12_46_45!$A$3:$S$481,9,FALSE),"")</f>
        <v/>
      </c>
      <c r="N1936" s="2">
        <f>IFERROR(VLOOKUP(C1936,[2]articulo!$A$1:$D$9000,4,FALSE),"")</f>
        <v>9718.7999999999993</v>
      </c>
      <c r="O1936" s="2" t="str">
        <f>VLOOKUP($A1936,[1]products_2021_10_19_12_46_45!$A$3:$S$481,18,FALSE)</f>
        <v>https://rerda.com/5264/borcegui-cuero-termico-forrado-de-invierno.jpg</v>
      </c>
      <c r="P1936" s="2">
        <f>IFERROR(VLOOKUP(B1936,[3]stock!$A$1:$B$9000,2,FALSE),"0")</f>
        <v>14</v>
      </c>
      <c r="Q1936" s="2">
        <f>VLOOKUP($A1936,[1]products_2021_10_19_12_46_45!$A$3:$S$481,11,FALSE)</f>
        <v>40</v>
      </c>
      <c r="R1936" s="2">
        <f>VLOOKUP($A1936,[1]products_2021_10_19_12_46_45!$A$3:$S$481,12,FALSE)</f>
        <v>18</v>
      </c>
      <c r="S1936" s="2">
        <f>VLOOKUP($A1936,[1]products_2021_10_19_12_46_45!$A$3:$S$481,13,FALSE)</f>
        <v>40</v>
      </c>
      <c r="T1936" s="2">
        <f>VLOOKUP($A1936,[1]products_2021_10_19_12_46_45!$A$3:$S$481,14,FALSE)</f>
        <v>1</v>
      </c>
      <c r="U1936" s="2"/>
      <c r="V1936" s="2"/>
      <c r="W1936" s="2"/>
      <c r="X1936" s="2"/>
      <c r="Y1936" s="2"/>
      <c r="Z1936" s="2"/>
      <c r="AA1936" s="2"/>
      <c r="AB1936" s="2"/>
      <c r="AC1936" s="2"/>
      <c r="AD1936" s="2"/>
      <c r="AE1936" s="2"/>
      <c r="AF1936" s="2"/>
      <c r="AG1936" s="2"/>
      <c r="AH1936" s="2"/>
      <c r="AI1936" s="2"/>
      <c r="AJ1936" s="2"/>
      <c r="AK1936" s="2"/>
      <c r="AL1936" s="2"/>
      <c r="AM1936" s="2"/>
      <c r="AN1936" s="2"/>
      <c r="AO1936" s="2"/>
      <c r="AP1936" s="2"/>
      <c r="AQ1936" s="2"/>
      <c r="AR1936" s="2"/>
      <c r="AS1936" s="2"/>
    </row>
    <row r="1937" spans="1:45" hidden="1" x14ac:dyDescent="0.25">
      <c r="A1937" s="2">
        <v>109</v>
      </c>
      <c r="B1937" s="2">
        <v>820506040</v>
      </c>
      <c r="C1937" s="2">
        <f>VLOOKUP($A1937,[1]products_2021_10_19_12_46_45!$A$3:$S$481,3,FALSE)</f>
        <v>8205060</v>
      </c>
      <c r="D1937" s="2" t="str">
        <f>VLOOKUP($A1937,[1]products_2021_10_19_12_46_45!$A$3:$S$481,4,FALSE)</f>
        <v>Botín de Seguridad Clásico Rerda</v>
      </c>
      <c r="E1937" s="3">
        <v>40</v>
      </c>
      <c r="F1937" s="4"/>
      <c r="G1937" s="2" t="str">
        <f>VLOOKUP($A1937,[1]products_2021_10_19_12_46_45!$A$3:$S$481,16,FALSE)</f>
        <v>&lt;ul&gt;_x000D_
&lt;li&gt;Puntera de acero.&lt;/li&gt;_x000D_
&lt;li&gt;Interior forrado.&lt;/li&gt;_x000D_
&lt;li&gt;Plantilla gruesa.&lt;/li&gt;_x000D_
&lt;li&gt;Suela de goma gruesa y antideslizante.&lt;/li&gt;_x000D_
&lt;li&gt;Pegado y cosido.&lt;/li&gt;_x000D_
&lt;/ul&gt;</v>
      </c>
      <c r="H1937" s="2" t="str">
        <f>IFERROR(VLOOKUP($A1937,[1]products_2021_10_19_12_46_45!$A$3:$S$481,17,FALSE),"")</f>
        <v/>
      </c>
      <c r="I1937" s="2" t="str">
        <f>VLOOKUP($A1937,[1]products_2021_10_19_12_46_45!$A$3:$S$481,5,FALSE)</f>
        <v>Calzado</v>
      </c>
      <c r="J1937" s="2" t="str">
        <f>IFERROR(VLOOKUP($A1937,[1]products_2021_10_19_12_46_45!$A$3:$S$481,6,FALSE),"")</f>
        <v>Botines de Seguridad</v>
      </c>
      <c r="K1937" s="2" t="str">
        <f>IFERROR(VLOOKUP($A1937,[1]products_2021_10_19_12_46_45!$A$3:$S$481,7,FALSE),"")</f>
        <v/>
      </c>
      <c r="L1937" s="2" t="str">
        <f>IFERROR(VLOOKUP($A1937,[1]products_2021_10_19_12_46_45!$A$3:$S$481,8,FALSE),"")</f>
        <v/>
      </c>
      <c r="M1937" s="2" t="str">
        <f>IFERROR(VLOOKUP($A1937,[1]products_2021_10_19_12_46_45!$A$3:$S$481,9,FALSE),"")</f>
        <v>Botín, Calzado</v>
      </c>
      <c r="N1937" s="2">
        <f>IFERROR(VLOOKUP(C1937,[2]articulo!$A$1:$D$9000,4,FALSE),"")</f>
        <v>3538.08</v>
      </c>
      <c r="O1937" s="2" t="str">
        <f>VLOOKUP($A1937,[1]products_2021_10_19_12_46_45!$A$3:$S$481,18,FALSE)</f>
        <v>https://rerda.com/584/botin-de-seguridad-clasico-rerda.jpg,https://rerda.com/586/botin-de-seguridad-clasico-rerda.jpg,https://rerda.com/582/botin-de-seguridad-clasico-rerda.jpg,https://rerda.com/585/botin-de-seguridad-clasico-rerda.jpg,https://rerda.com/4975/botin-de-seguridad-clasico-rerda.jpg</v>
      </c>
      <c r="P1937" s="2">
        <f>IFERROR(VLOOKUP(B1937,[3]stock!$A$1:$B$9000,2,FALSE),"0")</f>
        <v>3</v>
      </c>
      <c r="Q1937" s="2">
        <f>VLOOKUP($A1937,[1]products_2021_10_19_12_46_45!$A$3:$S$481,11,FALSE)</f>
        <v>5</v>
      </c>
      <c r="R1937" s="2">
        <f>VLOOKUP($A1937,[1]products_2021_10_19_12_46_45!$A$3:$S$481,12,FALSE)</f>
        <v>5</v>
      </c>
      <c r="S1937" s="2">
        <f>VLOOKUP($A1937,[1]products_2021_10_19_12_46_45!$A$3:$S$481,13,FALSE)</f>
        <v>5</v>
      </c>
      <c r="T1937" s="2">
        <f>VLOOKUP($A1937,[1]products_2021_10_19_12_46_45!$A$3:$S$481,14,FALSE)</f>
        <v>0.03</v>
      </c>
      <c r="U1937" s="2"/>
      <c r="V1937" s="2"/>
      <c r="W1937" s="2"/>
      <c r="X1937" s="2"/>
      <c r="Y1937" s="2"/>
      <c r="Z1937" s="2"/>
      <c r="AA1937" s="2"/>
      <c r="AB1937" s="2"/>
      <c r="AC1937" s="2"/>
      <c r="AD1937" s="2"/>
      <c r="AE1937" s="2"/>
      <c r="AF1937" s="2"/>
      <c r="AG1937" s="2"/>
      <c r="AH1937" s="2"/>
      <c r="AI1937" s="2"/>
      <c r="AJ1937" s="2"/>
      <c r="AK1937" s="2"/>
      <c r="AL1937" s="2"/>
      <c r="AM1937" s="2"/>
      <c r="AN1937" s="2"/>
      <c r="AO1937" s="2"/>
      <c r="AP1937" s="2"/>
      <c r="AQ1937" s="2"/>
      <c r="AR1937" s="2"/>
      <c r="AS1937" s="2"/>
    </row>
    <row r="1938" spans="1:45" hidden="1" x14ac:dyDescent="0.25">
      <c r="A1938" s="2">
        <v>109</v>
      </c>
      <c r="B1938" s="2">
        <v>820506041</v>
      </c>
      <c r="C1938" s="2">
        <f>VLOOKUP($A1938,[1]products_2021_10_19_12_46_45!$A$3:$S$481,3,FALSE)</f>
        <v>8205060</v>
      </c>
      <c r="D1938" s="2" t="str">
        <f>VLOOKUP($A1938,[1]products_2021_10_19_12_46_45!$A$3:$S$481,4,FALSE)</f>
        <v>Botín de Seguridad Clásico Rerda</v>
      </c>
      <c r="E1938" s="3">
        <v>41</v>
      </c>
      <c r="F1938" s="4"/>
      <c r="G1938" s="2" t="str">
        <f>VLOOKUP($A1938,[1]products_2021_10_19_12_46_45!$A$3:$S$481,16,FALSE)</f>
        <v>&lt;ul&gt;_x000D_
&lt;li&gt;Puntera de acero.&lt;/li&gt;_x000D_
&lt;li&gt;Interior forrado.&lt;/li&gt;_x000D_
&lt;li&gt;Plantilla gruesa.&lt;/li&gt;_x000D_
&lt;li&gt;Suela de goma gruesa y antideslizante.&lt;/li&gt;_x000D_
&lt;li&gt;Pegado y cosido.&lt;/li&gt;_x000D_
&lt;/ul&gt;</v>
      </c>
      <c r="H1938" s="2" t="str">
        <f>IFERROR(VLOOKUP($A1938,[1]products_2021_10_19_12_46_45!$A$3:$S$481,17,FALSE),"")</f>
        <v/>
      </c>
      <c r="I1938" s="2" t="str">
        <f>VLOOKUP($A1938,[1]products_2021_10_19_12_46_45!$A$3:$S$481,5,FALSE)</f>
        <v>Calzado</v>
      </c>
      <c r="J1938" s="2" t="str">
        <f>IFERROR(VLOOKUP($A1938,[1]products_2021_10_19_12_46_45!$A$3:$S$481,6,FALSE),"")</f>
        <v>Botines de Seguridad</v>
      </c>
      <c r="K1938" s="2" t="str">
        <f>IFERROR(VLOOKUP($A1938,[1]products_2021_10_19_12_46_45!$A$3:$S$481,7,FALSE),"")</f>
        <v/>
      </c>
      <c r="L1938" s="2" t="str">
        <f>IFERROR(VLOOKUP($A1938,[1]products_2021_10_19_12_46_45!$A$3:$S$481,8,FALSE),"")</f>
        <v/>
      </c>
      <c r="M1938" s="2" t="str">
        <f>IFERROR(VLOOKUP($A1938,[1]products_2021_10_19_12_46_45!$A$3:$S$481,9,FALSE),"")</f>
        <v>Botín, Calzado</v>
      </c>
      <c r="N1938" s="2">
        <f>IFERROR(VLOOKUP(C1938,[2]articulo!$A$1:$D$9000,4,FALSE),"")</f>
        <v>3538.08</v>
      </c>
      <c r="O1938" s="2" t="str">
        <f>VLOOKUP($A1938,[1]products_2021_10_19_12_46_45!$A$3:$S$481,18,FALSE)</f>
        <v>https://rerda.com/584/botin-de-seguridad-clasico-rerda.jpg,https://rerda.com/586/botin-de-seguridad-clasico-rerda.jpg,https://rerda.com/582/botin-de-seguridad-clasico-rerda.jpg,https://rerda.com/585/botin-de-seguridad-clasico-rerda.jpg,https://rerda.com/4975/botin-de-seguridad-clasico-rerda.jpg</v>
      </c>
      <c r="P1938" s="2">
        <f>IFERROR(VLOOKUP(B1938,[3]stock!$A$1:$B$9000,2,FALSE),"0")</f>
        <v>1</v>
      </c>
      <c r="Q1938" s="2">
        <f>VLOOKUP($A1938,[1]products_2021_10_19_12_46_45!$A$3:$S$481,11,FALSE)</f>
        <v>5</v>
      </c>
      <c r="R1938" s="2">
        <f>VLOOKUP($A1938,[1]products_2021_10_19_12_46_45!$A$3:$S$481,12,FALSE)</f>
        <v>5</v>
      </c>
      <c r="S1938" s="2">
        <f>VLOOKUP($A1938,[1]products_2021_10_19_12_46_45!$A$3:$S$481,13,FALSE)</f>
        <v>5</v>
      </c>
      <c r="T1938" s="2">
        <f>VLOOKUP($A1938,[1]products_2021_10_19_12_46_45!$A$3:$S$481,14,FALSE)</f>
        <v>0.03</v>
      </c>
      <c r="U1938" s="2"/>
      <c r="V1938" s="2"/>
      <c r="W1938" s="2"/>
      <c r="X1938" s="2"/>
      <c r="Y1938" s="2"/>
      <c r="Z1938" s="2"/>
      <c r="AA1938" s="2"/>
      <c r="AB1938" s="2"/>
      <c r="AC1938" s="2"/>
      <c r="AD1938" s="2"/>
      <c r="AE1938" s="2"/>
      <c r="AF1938" s="2"/>
      <c r="AG1938" s="2"/>
      <c r="AH1938" s="2"/>
      <c r="AI1938" s="2"/>
      <c r="AJ1938" s="2"/>
      <c r="AK1938" s="2"/>
      <c r="AL1938" s="2"/>
      <c r="AM1938" s="2"/>
      <c r="AN1938" s="2"/>
      <c r="AO1938" s="2"/>
      <c r="AP1938" s="2"/>
      <c r="AQ1938" s="2"/>
      <c r="AR1938" s="2"/>
      <c r="AS1938" s="2"/>
    </row>
    <row r="1939" spans="1:45" hidden="1" x14ac:dyDescent="0.25">
      <c r="A1939" s="2">
        <v>109</v>
      </c>
      <c r="B1939" s="2">
        <v>820506042</v>
      </c>
      <c r="C1939" s="2">
        <f>VLOOKUP($A1939,[1]products_2021_10_19_12_46_45!$A$3:$S$481,3,FALSE)</f>
        <v>8205060</v>
      </c>
      <c r="D1939" s="2" t="str">
        <f>VLOOKUP($A1939,[1]products_2021_10_19_12_46_45!$A$3:$S$481,4,FALSE)</f>
        <v>Botín de Seguridad Clásico Rerda</v>
      </c>
      <c r="E1939" s="3">
        <v>42</v>
      </c>
      <c r="F1939" s="4"/>
      <c r="G1939" s="2" t="str">
        <f>VLOOKUP($A1939,[1]products_2021_10_19_12_46_45!$A$3:$S$481,16,FALSE)</f>
        <v>&lt;ul&gt;_x000D_
&lt;li&gt;Puntera de acero.&lt;/li&gt;_x000D_
&lt;li&gt;Interior forrado.&lt;/li&gt;_x000D_
&lt;li&gt;Plantilla gruesa.&lt;/li&gt;_x000D_
&lt;li&gt;Suela de goma gruesa y antideslizante.&lt;/li&gt;_x000D_
&lt;li&gt;Pegado y cosido.&lt;/li&gt;_x000D_
&lt;/ul&gt;</v>
      </c>
      <c r="H1939" s="2" t="str">
        <f>IFERROR(VLOOKUP($A1939,[1]products_2021_10_19_12_46_45!$A$3:$S$481,17,FALSE),"")</f>
        <v/>
      </c>
      <c r="I1939" s="2" t="str">
        <f>VLOOKUP($A1939,[1]products_2021_10_19_12_46_45!$A$3:$S$481,5,FALSE)</f>
        <v>Calzado</v>
      </c>
      <c r="J1939" s="2" t="str">
        <f>IFERROR(VLOOKUP($A1939,[1]products_2021_10_19_12_46_45!$A$3:$S$481,6,FALSE),"")</f>
        <v>Botines de Seguridad</v>
      </c>
      <c r="K1939" s="2" t="str">
        <f>IFERROR(VLOOKUP($A1939,[1]products_2021_10_19_12_46_45!$A$3:$S$481,7,FALSE),"")</f>
        <v/>
      </c>
      <c r="L1939" s="2" t="str">
        <f>IFERROR(VLOOKUP($A1939,[1]products_2021_10_19_12_46_45!$A$3:$S$481,8,FALSE),"")</f>
        <v/>
      </c>
      <c r="M1939" s="2" t="str">
        <f>IFERROR(VLOOKUP($A1939,[1]products_2021_10_19_12_46_45!$A$3:$S$481,9,FALSE),"")</f>
        <v>Botín, Calzado</v>
      </c>
      <c r="N1939" s="2">
        <f>IFERROR(VLOOKUP(C1939,[2]articulo!$A$1:$D$9000,4,FALSE),"")</f>
        <v>3538.08</v>
      </c>
      <c r="O1939" s="2" t="str">
        <f>VLOOKUP($A1939,[1]products_2021_10_19_12_46_45!$A$3:$S$481,18,FALSE)</f>
        <v>https://rerda.com/584/botin-de-seguridad-clasico-rerda.jpg,https://rerda.com/586/botin-de-seguridad-clasico-rerda.jpg,https://rerda.com/582/botin-de-seguridad-clasico-rerda.jpg,https://rerda.com/585/botin-de-seguridad-clasico-rerda.jpg,https://rerda.com/4975/botin-de-seguridad-clasico-rerda.jpg</v>
      </c>
      <c r="P1939" s="2">
        <f>IFERROR(VLOOKUP(B1939,[3]stock!$A$1:$B$9000,2,FALSE),"0")</f>
        <v>0</v>
      </c>
      <c r="Q1939" s="2">
        <f>VLOOKUP($A1939,[1]products_2021_10_19_12_46_45!$A$3:$S$481,11,FALSE)</f>
        <v>5</v>
      </c>
      <c r="R1939" s="2">
        <f>VLOOKUP($A1939,[1]products_2021_10_19_12_46_45!$A$3:$S$481,12,FALSE)</f>
        <v>5</v>
      </c>
      <c r="S1939" s="2">
        <f>VLOOKUP($A1939,[1]products_2021_10_19_12_46_45!$A$3:$S$481,13,FALSE)</f>
        <v>5</v>
      </c>
      <c r="T1939" s="2">
        <f>VLOOKUP($A1939,[1]products_2021_10_19_12_46_45!$A$3:$S$481,14,FALSE)</f>
        <v>0.03</v>
      </c>
      <c r="U1939" s="2"/>
      <c r="V1939" s="2"/>
      <c r="W1939" s="2"/>
      <c r="X1939" s="2"/>
      <c r="Y1939" s="2"/>
      <c r="Z1939" s="2"/>
      <c r="AA1939" s="2"/>
      <c r="AB1939" s="2"/>
      <c r="AC1939" s="2"/>
      <c r="AD1939" s="2"/>
      <c r="AE1939" s="2"/>
      <c r="AF1939" s="2"/>
      <c r="AG1939" s="2"/>
      <c r="AH1939" s="2"/>
      <c r="AI1939" s="2"/>
      <c r="AJ1939" s="2"/>
      <c r="AK1939" s="2"/>
      <c r="AL1939" s="2"/>
      <c r="AM1939" s="2"/>
      <c r="AN1939" s="2"/>
      <c r="AO1939" s="2"/>
      <c r="AP1939" s="2"/>
      <c r="AQ1939" s="2"/>
      <c r="AR1939" s="2"/>
      <c r="AS1939" s="2"/>
    </row>
    <row r="1940" spans="1:45" hidden="1" x14ac:dyDescent="0.25">
      <c r="A1940" s="2">
        <v>109</v>
      </c>
      <c r="B1940" s="2">
        <v>820506043</v>
      </c>
      <c r="C1940" s="2">
        <f>VLOOKUP($A1940,[1]products_2021_10_19_12_46_45!$A$3:$S$481,3,FALSE)</f>
        <v>8205060</v>
      </c>
      <c r="D1940" s="2" t="str">
        <f>VLOOKUP($A1940,[1]products_2021_10_19_12_46_45!$A$3:$S$481,4,FALSE)</f>
        <v>Botín de Seguridad Clásico Rerda</v>
      </c>
      <c r="E1940" s="3">
        <v>43</v>
      </c>
      <c r="F1940" s="4"/>
      <c r="G1940" s="2" t="str">
        <f>VLOOKUP($A1940,[1]products_2021_10_19_12_46_45!$A$3:$S$481,16,FALSE)</f>
        <v>&lt;ul&gt;_x000D_
&lt;li&gt;Puntera de acero.&lt;/li&gt;_x000D_
&lt;li&gt;Interior forrado.&lt;/li&gt;_x000D_
&lt;li&gt;Plantilla gruesa.&lt;/li&gt;_x000D_
&lt;li&gt;Suela de goma gruesa y antideslizante.&lt;/li&gt;_x000D_
&lt;li&gt;Pegado y cosido.&lt;/li&gt;_x000D_
&lt;/ul&gt;</v>
      </c>
      <c r="H1940" s="2" t="str">
        <f>IFERROR(VLOOKUP($A1940,[1]products_2021_10_19_12_46_45!$A$3:$S$481,17,FALSE),"")</f>
        <v/>
      </c>
      <c r="I1940" s="2" t="str">
        <f>VLOOKUP($A1940,[1]products_2021_10_19_12_46_45!$A$3:$S$481,5,FALSE)</f>
        <v>Calzado</v>
      </c>
      <c r="J1940" s="2" t="str">
        <f>IFERROR(VLOOKUP($A1940,[1]products_2021_10_19_12_46_45!$A$3:$S$481,6,FALSE),"")</f>
        <v>Botines de Seguridad</v>
      </c>
      <c r="K1940" s="2" t="str">
        <f>IFERROR(VLOOKUP($A1940,[1]products_2021_10_19_12_46_45!$A$3:$S$481,7,FALSE),"")</f>
        <v/>
      </c>
      <c r="L1940" s="2" t="str">
        <f>IFERROR(VLOOKUP($A1940,[1]products_2021_10_19_12_46_45!$A$3:$S$481,8,FALSE),"")</f>
        <v/>
      </c>
      <c r="M1940" s="2" t="str">
        <f>IFERROR(VLOOKUP($A1940,[1]products_2021_10_19_12_46_45!$A$3:$S$481,9,FALSE),"")</f>
        <v>Botín, Calzado</v>
      </c>
      <c r="N1940" s="2">
        <f>IFERROR(VLOOKUP(C1940,[2]articulo!$A$1:$D$9000,4,FALSE),"")</f>
        <v>3538.08</v>
      </c>
      <c r="O1940" s="2" t="str">
        <f>VLOOKUP($A1940,[1]products_2021_10_19_12_46_45!$A$3:$S$481,18,FALSE)</f>
        <v>https://rerda.com/584/botin-de-seguridad-clasico-rerda.jpg,https://rerda.com/586/botin-de-seguridad-clasico-rerda.jpg,https://rerda.com/582/botin-de-seguridad-clasico-rerda.jpg,https://rerda.com/585/botin-de-seguridad-clasico-rerda.jpg,https://rerda.com/4975/botin-de-seguridad-clasico-rerda.jpg</v>
      </c>
      <c r="P1940" s="2" t="str">
        <f>IFERROR(VLOOKUP(B1940,[3]stock!$A$1:$B$9000,2,FALSE),"0")</f>
        <v>0</v>
      </c>
      <c r="Q1940" s="2">
        <f>VLOOKUP($A1940,[1]products_2021_10_19_12_46_45!$A$3:$S$481,11,FALSE)</f>
        <v>5</v>
      </c>
      <c r="R1940" s="2">
        <f>VLOOKUP($A1940,[1]products_2021_10_19_12_46_45!$A$3:$S$481,12,FALSE)</f>
        <v>5</v>
      </c>
      <c r="S1940" s="2">
        <f>VLOOKUP($A1940,[1]products_2021_10_19_12_46_45!$A$3:$S$481,13,FALSE)</f>
        <v>5</v>
      </c>
      <c r="T1940" s="2">
        <f>VLOOKUP($A1940,[1]products_2021_10_19_12_46_45!$A$3:$S$481,14,FALSE)</f>
        <v>0.03</v>
      </c>
      <c r="U1940" s="2"/>
      <c r="V1940" s="2"/>
      <c r="W1940" s="2"/>
      <c r="X1940" s="2"/>
      <c r="Y1940" s="2"/>
      <c r="Z1940" s="2"/>
      <c r="AA1940" s="2"/>
      <c r="AB1940" s="2"/>
      <c r="AC1940" s="2"/>
      <c r="AD1940" s="2"/>
      <c r="AE1940" s="2"/>
      <c r="AF1940" s="2"/>
      <c r="AG1940" s="2"/>
      <c r="AH1940" s="2"/>
      <c r="AI1940" s="2"/>
      <c r="AJ1940" s="2"/>
      <c r="AK1940" s="2"/>
      <c r="AL1940" s="2"/>
      <c r="AM1940" s="2"/>
      <c r="AN1940" s="2"/>
      <c r="AO1940" s="2"/>
      <c r="AP1940" s="2"/>
      <c r="AQ1940" s="2"/>
      <c r="AR1940" s="2"/>
      <c r="AS1940" s="2"/>
    </row>
    <row r="1941" spans="1:45" hidden="1" x14ac:dyDescent="0.25">
      <c r="A1941" s="2">
        <v>109</v>
      </c>
      <c r="B1941" s="2">
        <v>820506044</v>
      </c>
      <c r="C1941" s="2">
        <f>VLOOKUP($A1941,[1]products_2021_10_19_12_46_45!$A$3:$S$481,3,FALSE)</f>
        <v>8205060</v>
      </c>
      <c r="D1941" s="2" t="str">
        <f>VLOOKUP($A1941,[1]products_2021_10_19_12_46_45!$A$3:$S$481,4,FALSE)</f>
        <v>Botín de Seguridad Clásico Rerda</v>
      </c>
      <c r="E1941" s="3">
        <v>44</v>
      </c>
      <c r="F1941" s="4"/>
      <c r="G1941" s="2" t="str">
        <f>VLOOKUP($A1941,[1]products_2021_10_19_12_46_45!$A$3:$S$481,16,FALSE)</f>
        <v>&lt;ul&gt;_x000D_
&lt;li&gt;Puntera de acero.&lt;/li&gt;_x000D_
&lt;li&gt;Interior forrado.&lt;/li&gt;_x000D_
&lt;li&gt;Plantilla gruesa.&lt;/li&gt;_x000D_
&lt;li&gt;Suela de goma gruesa y antideslizante.&lt;/li&gt;_x000D_
&lt;li&gt;Pegado y cosido.&lt;/li&gt;_x000D_
&lt;/ul&gt;</v>
      </c>
      <c r="H1941" s="2" t="str">
        <f>IFERROR(VLOOKUP($A1941,[1]products_2021_10_19_12_46_45!$A$3:$S$481,17,FALSE),"")</f>
        <v/>
      </c>
      <c r="I1941" s="2" t="str">
        <f>VLOOKUP($A1941,[1]products_2021_10_19_12_46_45!$A$3:$S$481,5,FALSE)</f>
        <v>Calzado</v>
      </c>
      <c r="J1941" s="2" t="str">
        <f>IFERROR(VLOOKUP($A1941,[1]products_2021_10_19_12_46_45!$A$3:$S$481,6,FALSE),"")</f>
        <v>Botines de Seguridad</v>
      </c>
      <c r="K1941" s="2" t="str">
        <f>IFERROR(VLOOKUP($A1941,[1]products_2021_10_19_12_46_45!$A$3:$S$481,7,FALSE),"")</f>
        <v/>
      </c>
      <c r="L1941" s="2" t="str">
        <f>IFERROR(VLOOKUP($A1941,[1]products_2021_10_19_12_46_45!$A$3:$S$481,8,FALSE),"")</f>
        <v/>
      </c>
      <c r="M1941" s="2" t="str">
        <f>IFERROR(VLOOKUP($A1941,[1]products_2021_10_19_12_46_45!$A$3:$S$481,9,FALSE),"")</f>
        <v>Botín, Calzado</v>
      </c>
      <c r="N1941" s="2">
        <f>IFERROR(VLOOKUP(C1941,[2]articulo!$A$1:$D$9000,4,FALSE),"")</f>
        <v>3538.08</v>
      </c>
      <c r="O1941" s="2" t="str">
        <f>VLOOKUP($A1941,[1]products_2021_10_19_12_46_45!$A$3:$S$481,18,FALSE)</f>
        <v>https://rerda.com/584/botin-de-seguridad-clasico-rerda.jpg,https://rerda.com/586/botin-de-seguridad-clasico-rerda.jpg,https://rerda.com/582/botin-de-seguridad-clasico-rerda.jpg,https://rerda.com/585/botin-de-seguridad-clasico-rerda.jpg,https://rerda.com/4975/botin-de-seguridad-clasico-rerda.jpg</v>
      </c>
      <c r="P1941" s="2" t="str">
        <f>IFERROR(VLOOKUP(B1941,[3]stock!$A$1:$B$9000,2,FALSE),"0")</f>
        <v>0</v>
      </c>
      <c r="Q1941" s="2">
        <f>VLOOKUP($A1941,[1]products_2021_10_19_12_46_45!$A$3:$S$481,11,FALSE)</f>
        <v>5</v>
      </c>
      <c r="R1941" s="2">
        <f>VLOOKUP($A1941,[1]products_2021_10_19_12_46_45!$A$3:$S$481,12,FALSE)</f>
        <v>5</v>
      </c>
      <c r="S1941" s="2">
        <f>VLOOKUP($A1941,[1]products_2021_10_19_12_46_45!$A$3:$S$481,13,FALSE)</f>
        <v>5</v>
      </c>
      <c r="T1941" s="2">
        <f>VLOOKUP($A1941,[1]products_2021_10_19_12_46_45!$A$3:$S$481,14,FALSE)</f>
        <v>0.03</v>
      </c>
      <c r="U1941" s="2"/>
      <c r="V1941" s="2"/>
      <c r="W1941" s="2"/>
      <c r="X1941" s="2"/>
      <c r="Y1941" s="2"/>
      <c r="Z1941" s="2"/>
      <c r="AA1941" s="2"/>
      <c r="AB1941" s="2"/>
      <c r="AC1941" s="2"/>
      <c r="AD1941" s="2"/>
      <c r="AE1941" s="2"/>
      <c r="AF1941" s="2"/>
      <c r="AG1941" s="2"/>
      <c r="AH1941" s="2"/>
      <c r="AI1941" s="2"/>
      <c r="AJ1941" s="2"/>
      <c r="AK1941" s="2"/>
      <c r="AL1941" s="2"/>
      <c r="AM1941" s="2"/>
      <c r="AN1941" s="2"/>
      <c r="AO1941" s="2"/>
      <c r="AP1941" s="2"/>
      <c r="AQ1941" s="2"/>
      <c r="AR1941" s="2"/>
      <c r="AS1941" s="2"/>
    </row>
    <row r="1942" spans="1:45" hidden="1" x14ac:dyDescent="0.25">
      <c r="A1942" s="2">
        <v>109</v>
      </c>
      <c r="B1942" s="2">
        <v>820506045</v>
      </c>
      <c r="C1942" s="2">
        <f>VLOOKUP($A1942,[1]products_2021_10_19_12_46_45!$A$3:$S$481,3,FALSE)</f>
        <v>8205060</v>
      </c>
      <c r="D1942" s="2" t="str">
        <f>VLOOKUP($A1942,[1]products_2021_10_19_12_46_45!$A$3:$S$481,4,FALSE)</f>
        <v>Botín de Seguridad Clásico Rerda</v>
      </c>
      <c r="E1942" s="3">
        <v>45</v>
      </c>
      <c r="F1942" s="4"/>
      <c r="G1942" s="2" t="str">
        <f>VLOOKUP($A1942,[1]products_2021_10_19_12_46_45!$A$3:$S$481,16,FALSE)</f>
        <v>&lt;ul&gt;_x000D_
&lt;li&gt;Puntera de acero.&lt;/li&gt;_x000D_
&lt;li&gt;Interior forrado.&lt;/li&gt;_x000D_
&lt;li&gt;Plantilla gruesa.&lt;/li&gt;_x000D_
&lt;li&gt;Suela de goma gruesa y antideslizante.&lt;/li&gt;_x000D_
&lt;li&gt;Pegado y cosido.&lt;/li&gt;_x000D_
&lt;/ul&gt;</v>
      </c>
      <c r="H1942" s="2" t="str">
        <f>IFERROR(VLOOKUP($A1942,[1]products_2021_10_19_12_46_45!$A$3:$S$481,17,FALSE),"")</f>
        <v/>
      </c>
      <c r="I1942" s="2" t="str">
        <f>VLOOKUP($A1942,[1]products_2021_10_19_12_46_45!$A$3:$S$481,5,FALSE)</f>
        <v>Calzado</v>
      </c>
      <c r="J1942" s="2" t="str">
        <f>IFERROR(VLOOKUP($A1942,[1]products_2021_10_19_12_46_45!$A$3:$S$481,6,FALSE),"")</f>
        <v>Botines de Seguridad</v>
      </c>
      <c r="K1942" s="2" t="str">
        <f>IFERROR(VLOOKUP($A1942,[1]products_2021_10_19_12_46_45!$A$3:$S$481,7,FALSE),"")</f>
        <v/>
      </c>
      <c r="L1942" s="2" t="str">
        <f>IFERROR(VLOOKUP($A1942,[1]products_2021_10_19_12_46_45!$A$3:$S$481,8,FALSE),"")</f>
        <v/>
      </c>
      <c r="M1942" s="2" t="str">
        <f>IFERROR(VLOOKUP($A1942,[1]products_2021_10_19_12_46_45!$A$3:$S$481,9,FALSE),"")</f>
        <v>Botín, Calzado</v>
      </c>
      <c r="N1942" s="2">
        <f>IFERROR(VLOOKUP(C1942,[2]articulo!$A$1:$D$9000,4,FALSE),"")</f>
        <v>3538.08</v>
      </c>
      <c r="O1942" s="2" t="str">
        <f>VLOOKUP($A1942,[1]products_2021_10_19_12_46_45!$A$3:$S$481,18,FALSE)</f>
        <v>https://rerda.com/584/botin-de-seguridad-clasico-rerda.jpg,https://rerda.com/586/botin-de-seguridad-clasico-rerda.jpg,https://rerda.com/582/botin-de-seguridad-clasico-rerda.jpg,https://rerda.com/585/botin-de-seguridad-clasico-rerda.jpg,https://rerda.com/4975/botin-de-seguridad-clasico-rerda.jpg</v>
      </c>
      <c r="P1942" s="2" t="str">
        <f>IFERROR(VLOOKUP(B1942,[3]stock!$A$1:$B$9000,2,FALSE),"0")</f>
        <v>0</v>
      </c>
      <c r="Q1942" s="2">
        <f>VLOOKUP($A1942,[1]products_2021_10_19_12_46_45!$A$3:$S$481,11,FALSE)</f>
        <v>5</v>
      </c>
      <c r="R1942" s="2">
        <f>VLOOKUP($A1942,[1]products_2021_10_19_12_46_45!$A$3:$S$481,12,FALSE)</f>
        <v>5</v>
      </c>
      <c r="S1942" s="2">
        <f>VLOOKUP($A1942,[1]products_2021_10_19_12_46_45!$A$3:$S$481,13,FALSE)</f>
        <v>5</v>
      </c>
      <c r="T1942" s="2">
        <f>VLOOKUP($A1942,[1]products_2021_10_19_12_46_45!$A$3:$S$481,14,FALSE)</f>
        <v>0.03</v>
      </c>
      <c r="U1942" s="2"/>
      <c r="V1942" s="2"/>
      <c r="W1942" s="2"/>
      <c r="X1942" s="2"/>
      <c r="Y1942" s="2"/>
      <c r="Z1942" s="2"/>
      <c r="AA1942" s="2"/>
      <c r="AB1942" s="2"/>
      <c r="AC1942" s="2"/>
      <c r="AD1942" s="2"/>
      <c r="AE1942" s="2"/>
      <c r="AF1942" s="2"/>
      <c r="AG1942" s="2"/>
      <c r="AH1942" s="2"/>
      <c r="AI1942" s="2"/>
      <c r="AJ1942" s="2"/>
      <c r="AK1942" s="2"/>
      <c r="AL1942" s="2"/>
      <c r="AM1942" s="2"/>
      <c r="AN1942" s="2"/>
      <c r="AO1942" s="2"/>
      <c r="AP1942" s="2"/>
      <c r="AQ1942" s="2"/>
      <c r="AR1942" s="2"/>
      <c r="AS1942" s="2"/>
    </row>
    <row r="1943" spans="1:45" hidden="1" x14ac:dyDescent="0.25">
      <c r="A1943" s="2">
        <v>109</v>
      </c>
      <c r="B1943" s="2">
        <v>820506046</v>
      </c>
      <c r="C1943" s="2">
        <f>VLOOKUP($A1943,[1]products_2021_10_19_12_46_45!$A$3:$S$481,3,FALSE)</f>
        <v>8205060</v>
      </c>
      <c r="D1943" s="2" t="str">
        <f>VLOOKUP($A1943,[1]products_2021_10_19_12_46_45!$A$3:$S$481,4,FALSE)</f>
        <v>Botín de Seguridad Clásico Rerda</v>
      </c>
      <c r="E1943" s="3">
        <v>46</v>
      </c>
      <c r="F1943" s="4"/>
      <c r="G1943" s="2" t="str">
        <f>VLOOKUP($A1943,[1]products_2021_10_19_12_46_45!$A$3:$S$481,16,FALSE)</f>
        <v>&lt;ul&gt;_x000D_
&lt;li&gt;Puntera de acero.&lt;/li&gt;_x000D_
&lt;li&gt;Interior forrado.&lt;/li&gt;_x000D_
&lt;li&gt;Plantilla gruesa.&lt;/li&gt;_x000D_
&lt;li&gt;Suela de goma gruesa y antideslizante.&lt;/li&gt;_x000D_
&lt;li&gt;Pegado y cosido.&lt;/li&gt;_x000D_
&lt;/ul&gt;</v>
      </c>
      <c r="H1943" s="2" t="str">
        <f>IFERROR(VLOOKUP($A1943,[1]products_2021_10_19_12_46_45!$A$3:$S$481,17,FALSE),"")</f>
        <v/>
      </c>
      <c r="I1943" s="2" t="str">
        <f>VLOOKUP($A1943,[1]products_2021_10_19_12_46_45!$A$3:$S$481,5,FALSE)</f>
        <v>Calzado</v>
      </c>
      <c r="J1943" s="2" t="str">
        <f>IFERROR(VLOOKUP($A1943,[1]products_2021_10_19_12_46_45!$A$3:$S$481,6,FALSE),"")</f>
        <v>Botines de Seguridad</v>
      </c>
      <c r="K1943" s="2" t="str">
        <f>IFERROR(VLOOKUP($A1943,[1]products_2021_10_19_12_46_45!$A$3:$S$481,7,FALSE),"")</f>
        <v/>
      </c>
      <c r="L1943" s="2" t="str">
        <f>IFERROR(VLOOKUP($A1943,[1]products_2021_10_19_12_46_45!$A$3:$S$481,8,FALSE),"")</f>
        <v/>
      </c>
      <c r="M1943" s="2" t="str">
        <f>IFERROR(VLOOKUP($A1943,[1]products_2021_10_19_12_46_45!$A$3:$S$481,9,FALSE),"")</f>
        <v>Botín, Calzado</v>
      </c>
      <c r="N1943" s="2">
        <f>IFERROR(VLOOKUP(C1943,[2]articulo!$A$1:$D$9000,4,FALSE),"")</f>
        <v>3538.08</v>
      </c>
      <c r="O1943" s="2" t="str">
        <f>VLOOKUP($A1943,[1]products_2021_10_19_12_46_45!$A$3:$S$481,18,FALSE)</f>
        <v>https://rerda.com/584/botin-de-seguridad-clasico-rerda.jpg,https://rerda.com/586/botin-de-seguridad-clasico-rerda.jpg,https://rerda.com/582/botin-de-seguridad-clasico-rerda.jpg,https://rerda.com/585/botin-de-seguridad-clasico-rerda.jpg,https://rerda.com/4975/botin-de-seguridad-clasico-rerda.jpg</v>
      </c>
      <c r="P1943" s="2" t="str">
        <f>IFERROR(VLOOKUP(B1943,[3]stock!$A$1:$B$9000,2,FALSE),"0")</f>
        <v>0</v>
      </c>
      <c r="Q1943" s="2">
        <f>VLOOKUP($A1943,[1]products_2021_10_19_12_46_45!$A$3:$S$481,11,FALSE)</f>
        <v>5</v>
      </c>
      <c r="R1943" s="2">
        <f>VLOOKUP($A1943,[1]products_2021_10_19_12_46_45!$A$3:$S$481,12,FALSE)</f>
        <v>5</v>
      </c>
      <c r="S1943" s="2">
        <f>VLOOKUP($A1943,[1]products_2021_10_19_12_46_45!$A$3:$S$481,13,FALSE)</f>
        <v>5</v>
      </c>
      <c r="T1943" s="2">
        <f>VLOOKUP($A1943,[1]products_2021_10_19_12_46_45!$A$3:$S$481,14,FALSE)</f>
        <v>0.03</v>
      </c>
      <c r="U1943" s="2"/>
      <c r="V1943" s="2"/>
      <c r="W1943" s="2"/>
      <c r="X1943" s="2"/>
      <c r="Y1943" s="2"/>
      <c r="Z1943" s="2"/>
      <c r="AA1943" s="2"/>
      <c r="AB1943" s="2"/>
      <c r="AC1943" s="2"/>
      <c r="AD1943" s="2"/>
      <c r="AE1943" s="2"/>
      <c r="AF1943" s="2"/>
      <c r="AG1943" s="2"/>
      <c r="AH1943" s="2"/>
      <c r="AI1943" s="2"/>
      <c r="AJ1943" s="2"/>
      <c r="AK1943" s="2"/>
      <c r="AL1943" s="2"/>
      <c r="AM1943" s="2"/>
      <c r="AN1943" s="2"/>
      <c r="AO1943" s="2"/>
      <c r="AP1943" s="2"/>
      <c r="AQ1943" s="2"/>
      <c r="AR1943" s="2"/>
      <c r="AS1943" s="2"/>
    </row>
    <row r="1944" spans="1:45" hidden="1" x14ac:dyDescent="0.25">
      <c r="A1944" s="2">
        <v>1169</v>
      </c>
      <c r="B1944" s="2">
        <v>820508035</v>
      </c>
      <c r="C1944" s="2">
        <f>VLOOKUP($A1944,[1]products_2021_10_19_12_46_45!$A$3:$S$481,3,FALSE)</f>
        <v>8205080</v>
      </c>
      <c r="D1944" s="2" t="str">
        <f>VLOOKUP($A1944,[1]products_2021_10_19_12_46_45!$A$3:$S$481,4,FALSE)</f>
        <v>Borceguí Comando Caña Corta Negro</v>
      </c>
      <c r="E1944" s="3">
        <v>35</v>
      </c>
      <c r="F1944" s="4"/>
      <c r="G1944" s="2" t="str">
        <f>VLOOKUP($A1944,[1]products_2021_10_19_12_46_45!$A$3:$S$481,16,FALSE)</f>
        <v>&lt;p&gt;El Borceguí comando Rerda es la versión Premium de nuestra Marca, su cómodidad y resistencia hace que sea el calzado ideal tanto para personal de Seguridad como para Grupos especiales de las Fuerzas Armadas.&lt;/p&gt;</v>
      </c>
      <c r="H1944" s="2" t="str">
        <f>IFERROR(VLOOKUP($A1944,[1]products_2021_10_19_12_46_45!$A$3:$S$481,17,FALSE),"")</f>
        <v>&lt;p&gt;Código: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v>
      </c>
      <c r="I1944" s="2" t="str">
        <f>VLOOKUP($A1944,[1]products_2021_10_19_12_46_45!$A$3:$S$481,5,FALSE)</f>
        <v>Calzado</v>
      </c>
      <c r="J1944" s="2" t="str">
        <f>IFERROR(VLOOKUP($A1944,[1]products_2021_10_19_12_46_45!$A$3:$S$481,6,FALSE),"")</f>
        <v>Botas de combate - Borceguíes</v>
      </c>
      <c r="K1944" s="2" t="str">
        <f>IFERROR(VLOOKUP($A1944,[1]products_2021_10_19_12_46_45!$A$3:$S$481,7,FALSE),"")</f>
        <v/>
      </c>
      <c r="L1944" s="2" t="str">
        <f>IFERROR(VLOOKUP($A1944,[1]products_2021_10_19_12_46_45!$A$3:$S$481,8,FALSE),"")</f>
        <v/>
      </c>
      <c r="M1944" s="2" t="str">
        <f>IFERROR(VLOOKUP($A1944,[1]products_2021_10_19_12_46_45!$A$3:$S$481,9,FALSE),"")</f>
        <v/>
      </c>
      <c r="N1944" s="2">
        <f>IFERROR(VLOOKUP(C1944,[2]articulo!$A$1:$D$9000,4,FALSE),"")</f>
        <v>14040</v>
      </c>
      <c r="O1944" s="2" t="str">
        <f>VLOOKUP($A1944,[1]products_2021_10_19_12_46_45!$A$3:$S$481,18,FALSE)</f>
        <v>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v>
      </c>
      <c r="P1944" s="2">
        <f>IFERROR(VLOOKUP(B1944,[3]stock!$A$1:$B$9000,2,FALSE),"0")</f>
        <v>0</v>
      </c>
      <c r="Q1944" s="2">
        <f>VLOOKUP($A1944,[1]products_2021_10_19_12_46_45!$A$3:$S$481,11,FALSE)</f>
        <v>0</v>
      </c>
      <c r="R1944" s="2">
        <f>VLOOKUP($A1944,[1]products_2021_10_19_12_46_45!$A$3:$S$481,12,FALSE)</f>
        <v>40</v>
      </c>
      <c r="S1944" s="2">
        <f>VLOOKUP($A1944,[1]products_2021_10_19_12_46_45!$A$3:$S$481,13,FALSE)</f>
        <v>40</v>
      </c>
      <c r="T1944" s="2">
        <f>VLOOKUP($A1944,[1]products_2021_10_19_12_46_45!$A$3:$S$481,14,FALSE)</f>
        <v>20</v>
      </c>
      <c r="U1944" s="2"/>
      <c r="V1944" s="2"/>
      <c r="W1944" s="2"/>
      <c r="X1944" s="2"/>
      <c r="Y1944" s="2"/>
      <c r="Z1944" s="2"/>
      <c r="AA1944" s="2"/>
      <c r="AB1944" s="2"/>
      <c r="AC1944" s="2"/>
      <c r="AD1944" s="2"/>
      <c r="AE1944" s="2"/>
      <c r="AF1944" s="2"/>
      <c r="AG1944" s="2"/>
      <c r="AH1944" s="2"/>
      <c r="AI1944" s="2"/>
      <c r="AJ1944" s="2"/>
      <c r="AK1944" s="2"/>
      <c r="AL1944" s="2"/>
      <c r="AM1944" s="2"/>
      <c r="AN1944" s="2"/>
      <c r="AO1944" s="2"/>
      <c r="AP1944" s="2"/>
      <c r="AQ1944" s="2"/>
      <c r="AR1944" s="2"/>
      <c r="AS1944" s="2"/>
    </row>
    <row r="1945" spans="1:45" hidden="1" x14ac:dyDescent="0.25">
      <c r="A1945" s="2">
        <v>1169</v>
      </c>
      <c r="B1945" s="2">
        <v>820508036</v>
      </c>
      <c r="C1945" s="2">
        <f>VLOOKUP($A1945,[1]products_2021_10_19_12_46_45!$A$3:$S$481,3,FALSE)</f>
        <v>8205080</v>
      </c>
      <c r="D1945" s="2" t="str">
        <f>VLOOKUP($A1945,[1]products_2021_10_19_12_46_45!$A$3:$S$481,4,FALSE)</f>
        <v>Borceguí Comando Caña Corta Negro</v>
      </c>
      <c r="E1945" s="3">
        <v>36</v>
      </c>
      <c r="F1945" s="4"/>
      <c r="G1945" s="2" t="str">
        <f>VLOOKUP($A1945,[1]products_2021_10_19_12_46_45!$A$3:$S$481,16,FALSE)</f>
        <v>&lt;p&gt;El Borceguí comando Rerda es la versión Premium de nuestra Marca, su cómodidad y resistencia hace que sea el calzado ideal tanto para personal de Seguridad como para Grupos especiales de las Fuerzas Armadas.&lt;/p&gt;</v>
      </c>
      <c r="H1945" s="2" t="str">
        <f>IFERROR(VLOOKUP($A1945,[1]products_2021_10_19_12_46_45!$A$3:$S$481,17,FALSE),"")</f>
        <v>&lt;p&gt;Código: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v>
      </c>
      <c r="I1945" s="2" t="str">
        <f>VLOOKUP($A1945,[1]products_2021_10_19_12_46_45!$A$3:$S$481,5,FALSE)</f>
        <v>Calzado</v>
      </c>
      <c r="J1945" s="2" t="str">
        <f>IFERROR(VLOOKUP($A1945,[1]products_2021_10_19_12_46_45!$A$3:$S$481,6,FALSE),"")</f>
        <v>Botas de combate - Borceguíes</v>
      </c>
      <c r="K1945" s="2" t="str">
        <f>IFERROR(VLOOKUP($A1945,[1]products_2021_10_19_12_46_45!$A$3:$S$481,7,FALSE),"")</f>
        <v/>
      </c>
      <c r="L1945" s="2" t="str">
        <f>IFERROR(VLOOKUP($A1945,[1]products_2021_10_19_12_46_45!$A$3:$S$481,8,FALSE),"")</f>
        <v/>
      </c>
      <c r="M1945" s="2" t="str">
        <f>IFERROR(VLOOKUP($A1945,[1]products_2021_10_19_12_46_45!$A$3:$S$481,9,FALSE),"")</f>
        <v/>
      </c>
      <c r="N1945" s="2">
        <f>IFERROR(VLOOKUP(C1945,[2]articulo!$A$1:$D$9000,4,FALSE),"")</f>
        <v>14040</v>
      </c>
      <c r="O1945" s="2" t="str">
        <f>VLOOKUP($A1945,[1]products_2021_10_19_12_46_45!$A$3:$S$481,18,FALSE)</f>
        <v>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v>
      </c>
      <c r="P1945" s="2">
        <f>IFERROR(VLOOKUP(B1945,[3]stock!$A$1:$B$9000,2,FALSE),"0")</f>
        <v>4</v>
      </c>
      <c r="Q1945" s="2">
        <f>VLOOKUP($A1945,[1]products_2021_10_19_12_46_45!$A$3:$S$481,11,FALSE)</f>
        <v>0</v>
      </c>
      <c r="R1945" s="2">
        <f>VLOOKUP($A1945,[1]products_2021_10_19_12_46_45!$A$3:$S$481,12,FALSE)</f>
        <v>40</v>
      </c>
      <c r="S1945" s="2">
        <f>VLOOKUP($A1945,[1]products_2021_10_19_12_46_45!$A$3:$S$481,13,FALSE)</f>
        <v>40</v>
      </c>
      <c r="T1945" s="2">
        <f>VLOOKUP($A1945,[1]products_2021_10_19_12_46_45!$A$3:$S$481,14,FALSE)</f>
        <v>20</v>
      </c>
      <c r="U1945" s="2"/>
      <c r="V1945" s="2"/>
      <c r="W1945" s="2"/>
      <c r="X1945" s="2"/>
      <c r="Y1945" s="2"/>
      <c r="Z1945" s="2"/>
      <c r="AA1945" s="2"/>
      <c r="AB1945" s="2"/>
      <c r="AC1945" s="2"/>
      <c r="AD1945" s="2"/>
      <c r="AE1945" s="2"/>
      <c r="AF1945" s="2"/>
      <c r="AG1945" s="2"/>
      <c r="AH1945" s="2"/>
      <c r="AI1945" s="2"/>
      <c r="AJ1945" s="2"/>
      <c r="AK1945" s="2"/>
      <c r="AL1945" s="2"/>
      <c r="AM1945" s="2"/>
      <c r="AN1945" s="2"/>
      <c r="AO1945" s="2"/>
      <c r="AP1945" s="2"/>
      <c r="AQ1945" s="2"/>
      <c r="AR1945" s="2"/>
      <c r="AS1945" s="2"/>
    </row>
    <row r="1946" spans="1:45" hidden="1" x14ac:dyDescent="0.25">
      <c r="A1946" s="2">
        <v>1169</v>
      </c>
      <c r="B1946" s="2">
        <v>820508037</v>
      </c>
      <c r="C1946" s="2">
        <f>VLOOKUP($A1946,[1]products_2021_10_19_12_46_45!$A$3:$S$481,3,FALSE)</f>
        <v>8205080</v>
      </c>
      <c r="D1946" s="2" t="str">
        <f>VLOOKUP($A1946,[1]products_2021_10_19_12_46_45!$A$3:$S$481,4,FALSE)</f>
        <v>Borceguí Comando Caña Corta Negro</v>
      </c>
      <c r="E1946" s="3">
        <v>37</v>
      </c>
      <c r="F1946" s="4"/>
      <c r="G1946" s="2" t="str">
        <f>VLOOKUP($A1946,[1]products_2021_10_19_12_46_45!$A$3:$S$481,16,FALSE)</f>
        <v>&lt;p&gt;El Borceguí comando Rerda es la versión Premium de nuestra Marca, su cómodidad y resistencia hace que sea el calzado ideal tanto para personal de Seguridad como para Grupos especiales de las Fuerzas Armadas.&lt;/p&gt;</v>
      </c>
      <c r="H1946" s="2" t="str">
        <f>IFERROR(VLOOKUP($A1946,[1]products_2021_10_19_12_46_45!$A$3:$S$481,17,FALSE),"")</f>
        <v>&lt;p&gt;Código: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v>
      </c>
      <c r="I1946" s="2" t="str">
        <f>VLOOKUP($A1946,[1]products_2021_10_19_12_46_45!$A$3:$S$481,5,FALSE)</f>
        <v>Calzado</v>
      </c>
      <c r="J1946" s="2" t="str">
        <f>IFERROR(VLOOKUP($A1946,[1]products_2021_10_19_12_46_45!$A$3:$S$481,6,FALSE),"")</f>
        <v>Botas de combate - Borceguíes</v>
      </c>
      <c r="K1946" s="2" t="str">
        <f>IFERROR(VLOOKUP($A1946,[1]products_2021_10_19_12_46_45!$A$3:$S$481,7,FALSE),"")</f>
        <v/>
      </c>
      <c r="L1946" s="2" t="str">
        <f>IFERROR(VLOOKUP($A1946,[1]products_2021_10_19_12_46_45!$A$3:$S$481,8,FALSE),"")</f>
        <v/>
      </c>
      <c r="M1946" s="2" t="str">
        <f>IFERROR(VLOOKUP($A1946,[1]products_2021_10_19_12_46_45!$A$3:$S$481,9,FALSE),"")</f>
        <v/>
      </c>
      <c r="N1946" s="2">
        <f>IFERROR(VLOOKUP(C1946,[2]articulo!$A$1:$D$9000,4,FALSE),"")</f>
        <v>14040</v>
      </c>
      <c r="O1946" s="2" t="str">
        <f>VLOOKUP($A1946,[1]products_2021_10_19_12_46_45!$A$3:$S$481,18,FALSE)</f>
        <v>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v>
      </c>
      <c r="P1946" s="2">
        <f>IFERROR(VLOOKUP(B1946,[3]stock!$A$1:$B$9000,2,FALSE),"0")</f>
        <v>5</v>
      </c>
      <c r="Q1946" s="2">
        <f>VLOOKUP($A1946,[1]products_2021_10_19_12_46_45!$A$3:$S$481,11,FALSE)</f>
        <v>0</v>
      </c>
      <c r="R1946" s="2">
        <f>VLOOKUP($A1946,[1]products_2021_10_19_12_46_45!$A$3:$S$481,12,FALSE)</f>
        <v>40</v>
      </c>
      <c r="S1946" s="2">
        <f>VLOOKUP($A1946,[1]products_2021_10_19_12_46_45!$A$3:$S$481,13,FALSE)</f>
        <v>40</v>
      </c>
      <c r="T1946" s="2">
        <f>VLOOKUP($A1946,[1]products_2021_10_19_12_46_45!$A$3:$S$481,14,FALSE)</f>
        <v>20</v>
      </c>
      <c r="U1946" s="2"/>
      <c r="V1946" s="2"/>
      <c r="W1946" s="2"/>
      <c r="X1946" s="2"/>
      <c r="Y1946" s="2"/>
      <c r="Z1946" s="2"/>
      <c r="AA1946" s="2"/>
      <c r="AB1946" s="2"/>
      <c r="AC1946" s="2"/>
      <c r="AD1946" s="2"/>
      <c r="AE1946" s="2"/>
      <c r="AF1946" s="2"/>
      <c r="AG1946" s="2"/>
      <c r="AH1946" s="2"/>
      <c r="AI1946" s="2"/>
      <c r="AJ1946" s="2"/>
      <c r="AK1946" s="2"/>
      <c r="AL1946" s="2"/>
      <c r="AM1946" s="2"/>
      <c r="AN1946" s="2"/>
      <c r="AO1946" s="2"/>
      <c r="AP1946" s="2"/>
      <c r="AQ1946" s="2"/>
      <c r="AR1946" s="2"/>
      <c r="AS1946" s="2"/>
    </row>
    <row r="1947" spans="1:45" hidden="1" x14ac:dyDescent="0.25">
      <c r="A1947" s="2">
        <v>1169</v>
      </c>
      <c r="B1947" s="2">
        <v>820508037</v>
      </c>
      <c r="C1947" s="2">
        <f>VLOOKUP($A1947,[1]products_2021_10_19_12_46_45!$A$3:$S$481,3,FALSE)</f>
        <v>8205080</v>
      </c>
      <c r="D1947" s="2" t="str">
        <f>VLOOKUP($A1947,[1]products_2021_10_19_12_46_45!$A$3:$S$481,4,FALSE)</f>
        <v>Borceguí Comando Caña Corta Negro</v>
      </c>
      <c r="E1947" s="3">
        <v>38</v>
      </c>
      <c r="F1947" s="4"/>
      <c r="G1947" s="2" t="str">
        <f>VLOOKUP($A1947,[1]products_2021_10_19_12_46_45!$A$3:$S$481,16,FALSE)</f>
        <v>&lt;p&gt;El Borceguí comando Rerda es la versión Premium de nuestra Marca, su cómodidad y resistencia hace que sea el calzado ideal tanto para personal de Seguridad como para Grupos especiales de las Fuerzas Armadas.&lt;/p&gt;</v>
      </c>
      <c r="H1947" s="2" t="str">
        <f>IFERROR(VLOOKUP($A1947,[1]products_2021_10_19_12_46_45!$A$3:$S$481,17,FALSE),"")</f>
        <v>&lt;p&gt;Código: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v>
      </c>
      <c r="I1947" s="2" t="str">
        <f>VLOOKUP($A1947,[1]products_2021_10_19_12_46_45!$A$3:$S$481,5,FALSE)</f>
        <v>Calzado</v>
      </c>
      <c r="J1947" s="2" t="str">
        <f>IFERROR(VLOOKUP($A1947,[1]products_2021_10_19_12_46_45!$A$3:$S$481,6,FALSE),"")</f>
        <v>Botas de combate - Borceguíes</v>
      </c>
      <c r="K1947" s="2" t="str">
        <f>IFERROR(VLOOKUP($A1947,[1]products_2021_10_19_12_46_45!$A$3:$S$481,7,FALSE),"")</f>
        <v/>
      </c>
      <c r="L1947" s="2" t="str">
        <f>IFERROR(VLOOKUP($A1947,[1]products_2021_10_19_12_46_45!$A$3:$S$481,8,FALSE),"")</f>
        <v/>
      </c>
      <c r="M1947" s="2" t="str">
        <f>IFERROR(VLOOKUP($A1947,[1]products_2021_10_19_12_46_45!$A$3:$S$481,9,FALSE),"")</f>
        <v/>
      </c>
      <c r="N1947" s="2">
        <f>IFERROR(VLOOKUP(C1947,[2]articulo!$A$1:$D$9000,4,FALSE),"")</f>
        <v>14040</v>
      </c>
      <c r="O1947" s="2" t="str">
        <f>VLOOKUP($A1947,[1]products_2021_10_19_12_46_45!$A$3:$S$481,18,FALSE)</f>
        <v>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v>
      </c>
      <c r="P1947" s="2">
        <f>IFERROR(VLOOKUP(B1947,[3]stock!$A$1:$B$9000,2,FALSE),"0")</f>
        <v>5</v>
      </c>
      <c r="Q1947" s="2">
        <f>VLOOKUP($A1947,[1]products_2021_10_19_12_46_45!$A$3:$S$481,11,FALSE)</f>
        <v>0</v>
      </c>
      <c r="R1947" s="2">
        <f>VLOOKUP($A1947,[1]products_2021_10_19_12_46_45!$A$3:$S$481,12,FALSE)</f>
        <v>40</v>
      </c>
      <c r="S1947" s="2">
        <f>VLOOKUP($A1947,[1]products_2021_10_19_12_46_45!$A$3:$S$481,13,FALSE)</f>
        <v>40</v>
      </c>
      <c r="T1947" s="2">
        <f>VLOOKUP($A1947,[1]products_2021_10_19_12_46_45!$A$3:$S$481,14,FALSE)</f>
        <v>20</v>
      </c>
      <c r="U1947" s="2"/>
      <c r="V1947" s="2"/>
      <c r="W1947" s="2"/>
      <c r="X1947" s="2"/>
      <c r="Y1947" s="2"/>
      <c r="Z1947" s="2"/>
      <c r="AA1947" s="2"/>
      <c r="AB1947" s="2"/>
      <c r="AC1947" s="2"/>
      <c r="AD1947" s="2"/>
      <c r="AE1947" s="2"/>
      <c r="AF1947" s="2"/>
      <c r="AG1947" s="2"/>
      <c r="AH1947" s="2"/>
      <c r="AI1947" s="2"/>
      <c r="AJ1947" s="2"/>
      <c r="AK1947" s="2"/>
      <c r="AL1947" s="2"/>
      <c r="AM1947" s="2"/>
      <c r="AN1947" s="2"/>
      <c r="AO1947" s="2"/>
      <c r="AP1947" s="2"/>
      <c r="AQ1947" s="2"/>
      <c r="AR1947" s="2"/>
      <c r="AS1947" s="2"/>
    </row>
    <row r="1948" spans="1:45" hidden="1" x14ac:dyDescent="0.25">
      <c r="A1948" s="2">
        <v>1169</v>
      </c>
      <c r="B1948" s="2">
        <v>820508039</v>
      </c>
      <c r="C1948" s="2">
        <f>VLOOKUP($A1948,[1]products_2021_10_19_12_46_45!$A$3:$S$481,3,FALSE)</f>
        <v>8205080</v>
      </c>
      <c r="D1948" s="2" t="str">
        <f>VLOOKUP($A1948,[1]products_2021_10_19_12_46_45!$A$3:$S$481,4,FALSE)</f>
        <v>Borceguí Comando Caña Corta Negro</v>
      </c>
      <c r="E1948" s="3">
        <v>39</v>
      </c>
      <c r="F1948" s="4"/>
      <c r="G1948" s="2" t="str">
        <f>VLOOKUP($A1948,[1]products_2021_10_19_12_46_45!$A$3:$S$481,16,FALSE)</f>
        <v>&lt;p&gt;El Borceguí comando Rerda es la versión Premium de nuestra Marca, su cómodidad y resistencia hace que sea el calzado ideal tanto para personal de Seguridad como para Grupos especiales de las Fuerzas Armadas.&lt;/p&gt;</v>
      </c>
      <c r="H1948" s="2" t="str">
        <f>IFERROR(VLOOKUP($A1948,[1]products_2021_10_19_12_46_45!$A$3:$S$481,17,FALSE),"")</f>
        <v>&lt;p&gt;Código: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v>
      </c>
      <c r="I1948" s="2" t="str">
        <f>VLOOKUP($A1948,[1]products_2021_10_19_12_46_45!$A$3:$S$481,5,FALSE)</f>
        <v>Calzado</v>
      </c>
      <c r="J1948" s="2" t="str">
        <f>IFERROR(VLOOKUP($A1948,[1]products_2021_10_19_12_46_45!$A$3:$S$481,6,FALSE),"")</f>
        <v>Botas de combate - Borceguíes</v>
      </c>
      <c r="K1948" s="2" t="str">
        <f>IFERROR(VLOOKUP($A1948,[1]products_2021_10_19_12_46_45!$A$3:$S$481,7,FALSE),"")</f>
        <v/>
      </c>
      <c r="L1948" s="2" t="str">
        <f>IFERROR(VLOOKUP($A1948,[1]products_2021_10_19_12_46_45!$A$3:$S$481,8,FALSE),"")</f>
        <v/>
      </c>
      <c r="M1948" s="2" t="str">
        <f>IFERROR(VLOOKUP($A1948,[1]products_2021_10_19_12_46_45!$A$3:$S$481,9,FALSE),"")</f>
        <v/>
      </c>
      <c r="N1948" s="2">
        <f>IFERROR(VLOOKUP(C1948,[2]articulo!$A$1:$D$9000,4,FALSE),"")</f>
        <v>14040</v>
      </c>
      <c r="O1948" s="2" t="str">
        <f>VLOOKUP($A1948,[1]products_2021_10_19_12_46_45!$A$3:$S$481,18,FALSE)</f>
        <v>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v>
      </c>
      <c r="P1948" s="2">
        <f>IFERROR(VLOOKUP(B1948,[3]stock!$A$1:$B$9000,2,FALSE),"0")</f>
        <v>16</v>
      </c>
      <c r="Q1948" s="2">
        <f>VLOOKUP($A1948,[1]products_2021_10_19_12_46_45!$A$3:$S$481,11,FALSE)</f>
        <v>0</v>
      </c>
      <c r="R1948" s="2">
        <f>VLOOKUP($A1948,[1]products_2021_10_19_12_46_45!$A$3:$S$481,12,FALSE)</f>
        <v>40</v>
      </c>
      <c r="S1948" s="2">
        <f>VLOOKUP($A1948,[1]products_2021_10_19_12_46_45!$A$3:$S$481,13,FALSE)</f>
        <v>40</v>
      </c>
      <c r="T1948" s="2">
        <f>VLOOKUP($A1948,[1]products_2021_10_19_12_46_45!$A$3:$S$481,14,FALSE)</f>
        <v>20</v>
      </c>
      <c r="U1948" s="2"/>
      <c r="V1948" s="2"/>
      <c r="W1948" s="2"/>
      <c r="X1948" s="2"/>
      <c r="Y1948" s="2"/>
      <c r="Z1948" s="2"/>
      <c r="AA1948" s="2"/>
      <c r="AB1948" s="2"/>
      <c r="AC1948" s="2"/>
      <c r="AD1948" s="2"/>
      <c r="AE1948" s="2"/>
      <c r="AF1948" s="2"/>
      <c r="AG1948" s="2"/>
      <c r="AH1948" s="2"/>
      <c r="AI1948" s="2"/>
      <c r="AJ1948" s="2"/>
      <c r="AK1948" s="2"/>
      <c r="AL1948" s="2"/>
      <c r="AM1948" s="2"/>
      <c r="AN1948" s="2"/>
      <c r="AO1948" s="2"/>
      <c r="AP1948" s="2"/>
      <c r="AQ1948" s="2"/>
      <c r="AR1948" s="2"/>
      <c r="AS1948" s="2"/>
    </row>
    <row r="1949" spans="1:45" hidden="1" x14ac:dyDescent="0.25">
      <c r="A1949" s="2">
        <v>1169</v>
      </c>
      <c r="B1949" s="2">
        <v>820508040</v>
      </c>
      <c r="C1949" s="2">
        <f>VLOOKUP($A1949,[1]products_2021_10_19_12_46_45!$A$3:$S$481,3,FALSE)</f>
        <v>8205080</v>
      </c>
      <c r="D1949" s="2" t="str">
        <f>VLOOKUP($A1949,[1]products_2021_10_19_12_46_45!$A$3:$S$481,4,FALSE)</f>
        <v>Borceguí Comando Caña Corta Negro</v>
      </c>
      <c r="E1949" s="3">
        <v>40</v>
      </c>
      <c r="F1949" s="4"/>
      <c r="G1949" s="2" t="str">
        <f>VLOOKUP($A1949,[1]products_2021_10_19_12_46_45!$A$3:$S$481,16,FALSE)</f>
        <v>&lt;p&gt;El Borceguí comando Rerda es la versión Premium de nuestra Marca, su cómodidad y resistencia hace que sea el calzado ideal tanto para personal de Seguridad como para Grupos especiales de las Fuerzas Armadas.&lt;/p&gt;</v>
      </c>
      <c r="H1949" s="2" t="str">
        <f>IFERROR(VLOOKUP($A1949,[1]products_2021_10_19_12_46_45!$A$3:$S$481,17,FALSE),"")</f>
        <v>&lt;p&gt;Código: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v>
      </c>
      <c r="I1949" s="2" t="str">
        <f>VLOOKUP($A1949,[1]products_2021_10_19_12_46_45!$A$3:$S$481,5,FALSE)</f>
        <v>Calzado</v>
      </c>
      <c r="J1949" s="2" t="str">
        <f>IFERROR(VLOOKUP($A1949,[1]products_2021_10_19_12_46_45!$A$3:$S$481,6,FALSE),"")</f>
        <v>Botas de combate - Borceguíes</v>
      </c>
      <c r="K1949" s="2" t="str">
        <f>IFERROR(VLOOKUP($A1949,[1]products_2021_10_19_12_46_45!$A$3:$S$481,7,FALSE),"")</f>
        <v/>
      </c>
      <c r="L1949" s="2" t="str">
        <f>IFERROR(VLOOKUP($A1949,[1]products_2021_10_19_12_46_45!$A$3:$S$481,8,FALSE),"")</f>
        <v/>
      </c>
      <c r="M1949" s="2" t="str">
        <f>IFERROR(VLOOKUP($A1949,[1]products_2021_10_19_12_46_45!$A$3:$S$481,9,FALSE),"")</f>
        <v/>
      </c>
      <c r="N1949" s="2">
        <f>IFERROR(VLOOKUP(C1949,[2]articulo!$A$1:$D$9000,4,FALSE),"")</f>
        <v>14040</v>
      </c>
      <c r="O1949" s="2" t="str">
        <f>VLOOKUP($A1949,[1]products_2021_10_19_12_46_45!$A$3:$S$481,18,FALSE)</f>
        <v>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v>
      </c>
      <c r="P1949" s="2">
        <f>IFERROR(VLOOKUP(B1949,[3]stock!$A$1:$B$9000,2,FALSE),"0")</f>
        <v>15</v>
      </c>
      <c r="Q1949" s="2">
        <f>VLOOKUP($A1949,[1]products_2021_10_19_12_46_45!$A$3:$S$481,11,FALSE)</f>
        <v>0</v>
      </c>
      <c r="R1949" s="2">
        <f>VLOOKUP($A1949,[1]products_2021_10_19_12_46_45!$A$3:$S$481,12,FALSE)</f>
        <v>40</v>
      </c>
      <c r="S1949" s="2">
        <f>VLOOKUP($A1949,[1]products_2021_10_19_12_46_45!$A$3:$S$481,13,FALSE)</f>
        <v>40</v>
      </c>
      <c r="T1949" s="2">
        <f>VLOOKUP($A1949,[1]products_2021_10_19_12_46_45!$A$3:$S$481,14,FALSE)</f>
        <v>20</v>
      </c>
      <c r="U1949" s="2"/>
      <c r="V1949" s="2"/>
      <c r="W1949" s="2"/>
      <c r="X1949" s="2"/>
      <c r="Y1949" s="2"/>
      <c r="Z1949" s="2"/>
      <c r="AA1949" s="2"/>
      <c r="AB1949" s="2"/>
      <c r="AC1949" s="2"/>
      <c r="AD1949" s="2"/>
      <c r="AE1949" s="2"/>
      <c r="AF1949" s="2"/>
      <c r="AG1949" s="2"/>
      <c r="AH1949" s="2"/>
      <c r="AI1949" s="2"/>
      <c r="AJ1949" s="2"/>
      <c r="AK1949" s="2"/>
      <c r="AL1949" s="2"/>
      <c r="AM1949" s="2"/>
      <c r="AN1949" s="2"/>
      <c r="AO1949" s="2"/>
      <c r="AP1949" s="2"/>
      <c r="AQ1949" s="2"/>
      <c r="AR1949" s="2"/>
      <c r="AS1949" s="2"/>
    </row>
    <row r="1950" spans="1:45" hidden="1" x14ac:dyDescent="0.25">
      <c r="A1950" s="2">
        <v>1169</v>
      </c>
      <c r="B1950" s="2">
        <v>820508041</v>
      </c>
      <c r="C1950" s="2">
        <f>VLOOKUP($A1950,[1]products_2021_10_19_12_46_45!$A$3:$S$481,3,FALSE)</f>
        <v>8205080</v>
      </c>
      <c r="D1950" s="2" t="str">
        <f>VLOOKUP($A1950,[1]products_2021_10_19_12_46_45!$A$3:$S$481,4,FALSE)</f>
        <v>Borceguí Comando Caña Corta Negro</v>
      </c>
      <c r="E1950" s="3">
        <v>41</v>
      </c>
      <c r="F1950" s="4"/>
      <c r="G1950" s="2" t="str">
        <f>VLOOKUP($A1950,[1]products_2021_10_19_12_46_45!$A$3:$S$481,16,FALSE)</f>
        <v>&lt;p&gt;El Borceguí comando Rerda es la versión Premium de nuestra Marca, su cómodidad y resistencia hace que sea el calzado ideal tanto para personal de Seguridad como para Grupos especiales de las Fuerzas Armadas.&lt;/p&gt;</v>
      </c>
      <c r="H1950" s="2" t="str">
        <f>IFERROR(VLOOKUP($A1950,[1]products_2021_10_19_12_46_45!$A$3:$S$481,17,FALSE),"")</f>
        <v>&lt;p&gt;Código: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v>
      </c>
      <c r="I1950" s="2" t="str">
        <f>VLOOKUP($A1950,[1]products_2021_10_19_12_46_45!$A$3:$S$481,5,FALSE)</f>
        <v>Calzado</v>
      </c>
      <c r="J1950" s="2" t="str">
        <f>IFERROR(VLOOKUP($A1950,[1]products_2021_10_19_12_46_45!$A$3:$S$481,6,FALSE),"")</f>
        <v>Botas de combate - Borceguíes</v>
      </c>
      <c r="K1950" s="2" t="str">
        <f>IFERROR(VLOOKUP($A1950,[1]products_2021_10_19_12_46_45!$A$3:$S$481,7,FALSE),"")</f>
        <v/>
      </c>
      <c r="L1950" s="2" t="str">
        <f>IFERROR(VLOOKUP($A1950,[1]products_2021_10_19_12_46_45!$A$3:$S$481,8,FALSE),"")</f>
        <v/>
      </c>
      <c r="M1950" s="2" t="str">
        <f>IFERROR(VLOOKUP($A1950,[1]products_2021_10_19_12_46_45!$A$3:$S$481,9,FALSE),"")</f>
        <v/>
      </c>
      <c r="N1950" s="2">
        <f>IFERROR(VLOOKUP(C1950,[2]articulo!$A$1:$D$9000,4,FALSE),"")</f>
        <v>14040</v>
      </c>
      <c r="O1950" s="2" t="str">
        <f>VLOOKUP($A1950,[1]products_2021_10_19_12_46_45!$A$3:$S$481,18,FALSE)</f>
        <v>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v>
      </c>
      <c r="P1950" s="2">
        <f>IFERROR(VLOOKUP(B1950,[3]stock!$A$1:$B$9000,2,FALSE),"0")</f>
        <v>26</v>
      </c>
      <c r="Q1950" s="2">
        <f>VLOOKUP($A1950,[1]products_2021_10_19_12_46_45!$A$3:$S$481,11,FALSE)</f>
        <v>0</v>
      </c>
      <c r="R1950" s="2">
        <f>VLOOKUP($A1950,[1]products_2021_10_19_12_46_45!$A$3:$S$481,12,FALSE)</f>
        <v>40</v>
      </c>
      <c r="S1950" s="2">
        <f>VLOOKUP($A1950,[1]products_2021_10_19_12_46_45!$A$3:$S$481,13,FALSE)</f>
        <v>40</v>
      </c>
      <c r="T1950" s="2">
        <f>VLOOKUP($A1950,[1]products_2021_10_19_12_46_45!$A$3:$S$481,14,FALSE)</f>
        <v>20</v>
      </c>
      <c r="U1950" s="2"/>
      <c r="V1950" s="2"/>
      <c r="W1950" s="2"/>
      <c r="X1950" s="2"/>
      <c r="Y1950" s="2"/>
      <c r="Z1950" s="2"/>
      <c r="AA1950" s="2"/>
      <c r="AB1950" s="2"/>
      <c r="AC1950" s="2"/>
      <c r="AD1950" s="2"/>
      <c r="AE1950" s="2"/>
      <c r="AF1950" s="2"/>
      <c r="AG1950" s="2"/>
      <c r="AH1950" s="2"/>
      <c r="AI1950" s="2"/>
      <c r="AJ1950" s="2"/>
      <c r="AK1950" s="2"/>
      <c r="AL1950" s="2"/>
      <c r="AM1950" s="2"/>
      <c r="AN1950" s="2"/>
      <c r="AO1950" s="2"/>
      <c r="AP1950" s="2"/>
      <c r="AQ1950" s="2"/>
      <c r="AR1950" s="2"/>
      <c r="AS1950" s="2"/>
    </row>
    <row r="1951" spans="1:45" hidden="1" x14ac:dyDescent="0.25">
      <c r="A1951" s="2">
        <v>1169</v>
      </c>
      <c r="B1951" s="2">
        <v>820508042</v>
      </c>
      <c r="C1951" s="2">
        <f>VLOOKUP($A1951,[1]products_2021_10_19_12_46_45!$A$3:$S$481,3,FALSE)</f>
        <v>8205080</v>
      </c>
      <c r="D1951" s="2" t="str">
        <f>VLOOKUP($A1951,[1]products_2021_10_19_12_46_45!$A$3:$S$481,4,FALSE)</f>
        <v>Borceguí Comando Caña Corta Negro</v>
      </c>
      <c r="E1951" s="3">
        <v>42</v>
      </c>
      <c r="F1951" s="4"/>
      <c r="G1951" s="2" t="str">
        <f>VLOOKUP($A1951,[1]products_2021_10_19_12_46_45!$A$3:$S$481,16,FALSE)</f>
        <v>&lt;p&gt;El Borceguí comando Rerda es la versión Premium de nuestra Marca, su cómodidad y resistencia hace que sea el calzado ideal tanto para personal de Seguridad como para Grupos especiales de las Fuerzas Armadas.&lt;/p&gt;</v>
      </c>
      <c r="H1951" s="2" t="str">
        <f>IFERROR(VLOOKUP($A1951,[1]products_2021_10_19_12_46_45!$A$3:$S$481,17,FALSE),"")</f>
        <v>&lt;p&gt;Código: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v>
      </c>
      <c r="I1951" s="2" t="str">
        <f>VLOOKUP($A1951,[1]products_2021_10_19_12_46_45!$A$3:$S$481,5,FALSE)</f>
        <v>Calzado</v>
      </c>
      <c r="J1951" s="2" t="str">
        <f>IFERROR(VLOOKUP($A1951,[1]products_2021_10_19_12_46_45!$A$3:$S$481,6,FALSE),"")</f>
        <v>Botas de combate - Borceguíes</v>
      </c>
      <c r="K1951" s="2" t="str">
        <f>IFERROR(VLOOKUP($A1951,[1]products_2021_10_19_12_46_45!$A$3:$S$481,7,FALSE),"")</f>
        <v/>
      </c>
      <c r="L1951" s="2" t="str">
        <f>IFERROR(VLOOKUP($A1951,[1]products_2021_10_19_12_46_45!$A$3:$S$481,8,FALSE),"")</f>
        <v/>
      </c>
      <c r="M1951" s="2" t="str">
        <f>IFERROR(VLOOKUP($A1951,[1]products_2021_10_19_12_46_45!$A$3:$S$481,9,FALSE),"")</f>
        <v/>
      </c>
      <c r="N1951" s="2">
        <f>IFERROR(VLOOKUP(C1951,[2]articulo!$A$1:$D$9000,4,FALSE),"")</f>
        <v>14040</v>
      </c>
      <c r="O1951" s="2" t="str">
        <f>VLOOKUP($A1951,[1]products_2021_10_19_12_46_45!$A$3:$S$481,18,FALSE)</f>
        <v>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v>
      </c>
      <c r="P1951" s="2">
        <f>IFERROR(VLOOKUP(B1951,[3]stock!$A$1:$B$9000,2,FALSE),"0")</f>
        <v>30</v>
      </c>
      <c r="Q1951" s="2">
        <f>VLOOKUP($A1951,[1]products_2021_10_19_12_46_45!$A$3:$S$481,11,FALSE)</f>
        <v>0</v>
      </c>
      <c r="R1951" s="2">
        <f>VLOOKUP($A1951,[1]products_2021_10_19_12_46_45!$A$3:$S$481,12,FALSE)</f>
        <v>40</v>
      </c>
      <c r="S1951" s="2">
        <f>VLOOKUP($A1951,[1]products_2021_10_19_12_46_45!$A$3:$S$481,13,FALSE)</f>
        <v>40</v>
      </c>
      <c r="T1951" s="2">
        <f>VLOOKUP($A1951,[1]products_2021_10_19_12_46_45!$A$3:$S$481,14,FALSE)</f>
        <v>20</v>
      </c>
      <c r="U1951" s="2"/>
      <c r="V1951" s="2"/>
      <c r="W1951" s="2"/>
      <c r="X1951" s="2"/>
      <c r="Y1951" s="2"/>
      <c r="Z1951" s="2"/>
      <c r="AA1951" s="2"/>
      <c r="AB1951" s="2"/>
      <c r="AC1951" s="2"/>
      <c r="AD1951" s="2"/>
      <c r="AE1951" s="2"/>
      <c r="AF1951" s="2"/>
      <c r="AG1951" s="2"/>
      <c r="AH1951" s="2"/>
      <c r="AI1951" s="2"/>
      <c r="AJ1951" s="2"/>
      <c r="AK1951" s="2"/>
      <c r="AL1951" s="2"/>
      <c r="AM1951" s="2"/>
      <c r="AN1951" s="2"/>
      <c r="AO1951" s="2"/>
      <c r="AP1951" s="2"/>
      <c r="AQ1951" s="2"/>
      <c r="AR1951" s="2"/>
      <c r="AS1951" s="2"/>
    </row>
    <row r="1952" spans="1:45" hidden="1" x14ac:dyDescent="0.25">
      <c r="A1952" s="2">
        <v>1169</v>
      </c>
      <c r="B1952" s="2">
        <v>820508043</v>
      </c>
      <c r="C1952" s="2">
        <f>VLOOKUP($A1952,[1]products_2021_10_19_12_46_45!$A$3:$S$481,3,FALSE)</f>
        <v>8205080</v>
      </c>
      <c r="D1952" s="2" t="str">
        <f>VLOOKUP($A1952,[1]products_2021_10_19_12_46_45!$A$3:$S$481,4,FALSE)</f>
        <v>Borceguí Comando Caña Corta Negro</v>
      </c>
      <c r="E1952" s="3">
        <v>43</v>
      </c>
      <c r="F1952" s="4"/>
      <c r="G1952" s="2" t="str">
        <f>VLOOKUP($A1952,[1]products_2021_10_19_12_46_45!$A$3:$S$481,16,FALSE)</f>
        <v>&lt;p&gt;El Borceguí comando Rerda es la versión Premium de nuestra Marca, su cómodidad y resistencia hace que sea el calzado ideal tanto para personal de Seguridad como para Grupos especiales de las Fuerzas Armadas.&lt;/p&gt;</v>
      </c>
      <c r="H1952" s="2" t="str">
        <f>IFERROR(VLOOKUP($A1952,[1]products_2021_10_19_12_46_45!$A$3:$S$481,17,FALSE),"")</f>
        <v>&lt;p&gt;Código: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v>
      </c>
      <c r="I1952" s="2" t="str">
        <f>VLOOKUP($A1952,[1]products_2021_10_19_12_46_45!$A$3:$S$481,5,FALSE)</f>
        <v>Calzado</v>
      </c>
      <c r="J1952" s="2" t="str">
        <f>IFERROR(VLOOKUP($A1952,[1]products_2021_10_19_12_46_45!$A$3:$S$481,6,FALSE),"")</f>
        <v>Botas de combate - Borceguíes</v>
      </c>
      <c r="K1952" s="2" t="str">
        <f>IFERROR(VLOOKUP($A1952,[1]products_2021_10_19_12_46_45!$A$3:$S$481,7,FALSE),"")</f>
        <v/>
      </c>
      <c r="L1952" s="2" t="str">
        <f>IFERROR(VLOOKUP($A1952,[1]products_2021_10_19_12_46_45!$A$3:$S$481,8,FALSE),"")</f>
        <v/>
      </c>
      <c r="M1952" s="2" t="str">
        <f>IFERROR(VLOOKUP($A1952,[1]products_2021_10_19_12_46_45!$A$3:$S$481,9,FALSE),"")</f>
        <v/>
      </c>
      <c r="N1952" s="2">
        <f>IFERROR(VLOOKUP(C1952,[2]articulo!$A$1:$D$9000,4,FALSE),"")</f>
        <v>14040</v>
      </c>
      <c r="O1952" s="2" t="str">
        <f>VLOOKUP($A1952,[1]products_2021_10_19_12_46_45!$A$3:$S$481,18,FALSE)</f>
        <v>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v>
      </c>
      <c r="P1952" s="2">
        <f>IFERROR(VLOOKUP(B1952,[3]stock!$A$1:$B$9000,2,FALSE),"0")</f>
        <v>20</v>
      </c>
      <c r="Q1952" s="2">
        <f>VLOOKUP($A1952,[1]products_2021_10_19_12_46_45!$A$3:$S$481,11,FALSE)</f>
        <v>0</v>
      </c>
      <c r="R1952" s="2">
        <f>VLOOKUP($A1952,[1]products_2021_10_19_12_46_45!$A$3:$S$481,12,FALSE)</f>
        <v>40</v>
      </c>
      <c r="S1952" s="2">
        <f>VLOOKUP($A1952,[1]products_2021_10_19_12_46_45!$A$3:$S$481,13,FALSE)</f>
        <v>40</v>
      </c>
      <c r="T1952" s="2">
        <f>VLOOKUP($A1952,[1]products_2021_10_19_12_46_45!$A$3:$S$481,14,FALSE)</f>
        <v>20</v>
      </c>
      <c r="U1952" s="2"/>
      <c r="V1952" s="2"/>
      <c r="W1952" s="2"/>
      <c r="X1952" s="2"/>
      <c r="Y1952" s="2"/>
      <c r="Z1952" s="2"/>
      <c r="AA1952" s="2"/>
      <c r="AB1952" s="2"/>
      <c r="AC1952" s="2"/>
      <c r="AD1952" s="2"/>
      <c r="AE1952" s="2"/>
      <c r="AF1952" s="2"/>
      <c r="AG1952" s="2"/>
      <c r="AH1952" s="2"/>
      <c r="AI1952" s="2"/>
      <c r="AJ1952" s="2"/>
      <c r="AK1952" s="2"/>
      <c r="AL1952" s="2"/>
      <c r="AM1952" s="2"/>
      <c r="AN1952" s="2"/>
      <c r="AO1952" s="2"/>
      <c r="AP1952" s="2"/>
      <c r="AQ1952" s="2"/>
      <c r="AR1952" s="2"/>
      <c r="AS1952" s="2"/>
    </row>
    <row r="1953" spans="1:45" hidden="1" x14ac:dyDescent="0.25">
      <c r="A1953" s="2">
        <v>1169</v>
      </c>
      <c r="B1953" s="2">
        <v>820508044</v>
      </c>
      <c r="C1953" s="2">
        <f>VLOOKUP($A1953,[1]products_2021_10_19_12_46_45!$A$3:$S$481,3,FALSE)</f>
        <v>8205080</v>
      </c>
      <c r="D1953" s="2" t="str">
        <f>VLOOKUP($A1953,[1]products_2021_10_19_12_46_45!$A$3:$S$481,4,FALSE)</f>
        <v>Borceguí Comando Caña Corta Negro</v>
      </c>
      <c r="E1953" s="3">
        <v>44</v>
      </c>
      <c r="F1953" s="4"/>
      <c r="G1953" s="2" t="str">
        <f>VLOOKUP($A1953,[1]products_2021_10_19_12_46_45!$A$3:$S$481,16,FALSE)</f>
        <v>&lt;p&gt;El Borceguí comando Rerda es la versión Premium de nuestra Marca, su cómodidad y resistencia hace que sea el calzado ideal tanto para personal de Seguridad como para Grupos especiales de las Fuerzas Armadas.&lt;/p&gt;</v>
      </c>
      <c r="H1953" s="2" t="str">
        <f>IFERROR(VLOOKUP($A1953,[1]products_2021_10_19_12_46_45!$A$3:$S$481,17,FALSE),"")</f>
        <v>&lt;p&gt;Código: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v>
      </c>
      <c r="I1953" s="2" t="str">
        <f>VLOOKUP($A1953,[1]products_2021_10_19_12_46_45!$A$3:$S$481,5,FALSE)</f>
        <v>Calzado</v>
      </c>
      <c r="J1953" s="2" t="str">
        <f>IFERROR(VLOOKUP($A1953,[1]products_2021_10_19_12_46_45!$A$3:$S$481,6,FALSE),"")</f>
        <v>Botas de combate - Borceguíes</v>
      </c>
      <c r="K1953" s="2" t="str">
        <f>IFERROR(VLOOKUP($A1953,[1]products_2021_10_19_12_46_45!$A$3:$S$481,7,FALSE),"")</f>
        <v/>
      </c>
      <c r="L1953" s="2" t="str">
        <f>IFERROR(VLOOKUP($A1953,[1]products_2021_10_19_12_46_45!$A$3:$S$481,8,FALSE),"")</f>
        <v/>
      </c>
      <c r="M1953" s="2" t="str">
        <f>IFERROR(VLOOKUP($A1953,[1]products_2021_10_19_12_46_45!$A$3:$S$481,9,FALSE),"")</f>
        <v/>
      </c>
      <c r="N1953" s="2">
        <f>IFERROR(VLOOKUP(C1953,[2]articulo!$A$1:$D$9000,4,FALSE),"")</f>
        <v>14040</v>
      </c>
      <c r="O1953" s="2" t="str">
        <f>VLOOKUP($A1953,[1]products_2021_10_19_12_46_45!$A$3:$S$481,18,FALSE)</f>
        <v>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v>
      </c>
      <c r="P1953" s="2">
        <f>IFERROR(VLOOKUP(B1953,[3]stock!$A$1:$B$9000,2,FALSE),"0")</f>
        <v>16</v>
      </c>
      <c r="Q1953" s="2">
        <f>VLOOKUP($A1953,[1]products_2021_10_19_12_46_45!$A$3:$S$481,11,FALSE)</f>
        <v>0</v>
      </c>
      <c r="R1953" s="2">
        <f>VLOOKUP($A1953,[1]products_2021_10_19_12_46_45!$A$3:$S$481,12,FALSE)</f>
        <v>40</v>
      </c>
      <c r="S1953" s="2">
        <f>VLOOKUP($A1953,[1]products_2021_10_19_12_46_45!$A$3:$S$481,13,FALSE)</f>
        <v>40</v>
      </c>
      <c r="T1953" s="2">
        <f>VLOOKUP($A1953,[1]products_2021_10_19_12_46_45!$A$3:$S$481,14,FALSE)</f>
        <v>20</v>
      </c>
      <c r="U1953" s="2"/>
      <c r="V1953" s="2"/>
      <c r="W1953" s="2"/>
      <c r="X1953" s="2"/>
      <c r="Y1953" s="2"/>
      <c r="Z1953" s="2"/>
      <c r="AA1953" s="2"/>
      <c r="AB1953" s="2"/>
      <c r="AC1953" s="2"/>
      <c r="AD1953" s="2"/>
      <c r="AE1953" s="2"/>
      <c r="AF1953" s="2"/>
      <c r="AG1953" s="2"/>
      <c r="AH1953" s="2"/>
      <c r="AI1953" s="2"/>
      <c r="AJ1953" s="2"/>
      <c r="AK1953" s="2"/>
      <c r="AL1953" s="2"/>
      <c r="AM1953" s="2"/>
      <c r="AN1953" s="2"/>
      <c r="AO1953" s="2"/>
      <c r="AP1953" s="2"/>
      <c r="AQ1953" s="2"/>
      <c r="AR1953" s="2"/>
      <c r="AS1953" s="2"/>
    </row>
    <row r="1954" spans="1:45" hidden="1" x14ac:dyDescent="0.25">
      <c r="A1954" s="2">
        <v>1169</v>
      </c>
      <c r="B1954" s="2">
        <v>820508045</v>
      </c>
      <c r="C1954" s="2">
        <f>VLOOKUP($A1954,[1]products_2021_10_19_12_46_45!$A$3:$S$481,3,FALSE)</f>
        <v>8205080</v>
      </c>
      <c r="D1954" s="2" t="str">
        <f>VLOOKUP($A1954,[1]products_2021_10_19_12_46_45!$A$3:$S$481,4,FALSE)</f>
        <v>Borceguí Comando Caña Corta Negro</v>
      </c>
      <c r="E1954" s="3">
        <v>45</v>
      </c>
      <c r="F1954" s="4"/>
      <c r="G1954" s="2" t="str">
        <f>VLOOKUP($A1954,[1]products_2021_10_19_12_46_45!$A$3:$S$481,16,FALSE)</f>
        <v>&lt;p&gt;El Borceguí comando Rerda es la versión Premium de nuestra Marca, su cómodidad y resistencia hace que sea el calzado ideal tanto para personal de Seguridad como para Grupos especiales de las Fuerzas Armadas.&lt;/p&gt;</v>
      </c>
      <c r="H1954" s="2" t="str">
        <f>IFERROR(VLOOKUP($A1954,[1]products_2021_10_19_12_46_45!$A$3:$S$481,17,FALSE),"")</f>
        <v>&lt;p&gt;Código: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v>
      </c>
      <c r="I1954" s="2" t="str">
        <f>VLOOKUP($A1954,[1]products_2021_10_19_12_46_45!$A$3:$S$481,5,FALSE)</f>
        <v>Calzado</v>
      </c>
      <c r="J1954" s="2" t="str">
        <f>IFERROR(VLOOKUP($A1954,[1]products_2021_10_19_12_46_45!$A$3:$S$481,6,FALSE),"")</f>
        <v>Botas de combate - Borceguíes</v>
      </c>
      <c r="K1954" s="2" t="str">
        <f>IFERROR(VLOOKUP($A1954,[1]products_2021_10_19_12_46_45!$A$3:$S$481,7,FALSE),"")</f>
        <v/>
      </c>
      <c r="L1954" s="2" t="str">
        <f>IFERROR(VLOOKUP($A1954,[1]products_2021_10_19_12_46_45!$A$3:$S$481,8,FALSE),"")</f>
        <v/>
      </c>
      <c r="M1954" s="2" t="str">
        <f>IFERROR(VLOOKUP($A1954,[1]products_2021_10_19_12_46_45!$A$3:$S$481,9,FALSE),"")</f>
        <v/>
      </c>
      <c r="N1954" s="2">
        <f>IFERROR(VLOOKUP(C1954,[2]articulo!$A$1:$D$9000,4,FALSE),"")</f>
        <v>14040</v>
      </c>
      <c r="O1954" s="2" t="str">
        <f>VLOOKUP($A1954,[1]products_2021_10_19_12_46_45!$A$3:$S$481,18,FALSE)</f>
        <v>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v>
      </c>
      <c r="P1954" s="2">
        <f>IFERROR(VLOOKUP(B1954,[3]stock!$A$1:$B$9000,2,FALSE),"0")</f>
        <v>8</v>
      </c>
      <c r="Q1954" s="2">
        <f>VLOOKUP($A1954,[1]products_2021_10_19_12_46_45!$A$3:$S$481,11,FALSE)</f>
        <v>0</v>
      </c>
      <c r="R1954" s="2">
        <f>VLOOKUP($A1954,[1]products_2021_10_19_12_46_45!$A$3:$S$481,12,FALSE)</f>
        <v>40</v>
      </c>
      <c r="S1954" s="2">
        <f>VLOOKUP($A1954,[1]products_2021_10_19_12_46_45!$A$3:$S$481,13,FALSE)</f>
        <v>40</v>
      </c>
      <c r="T1954" s="2">
        <f>VLOOKUP($A1954,[1]products_2021_10_19_12_46_45!$A$3:$S$481,14,FALSE)</f>
        <v>20</v>
      </c>
      <c r="U1954" s="2"/>
      <c r="V1954" s="2"/>
      <c r="W1954" s="2"/>
      <c r="X1954" s="2"/>
      <c r="Y1954" s="2"/>
      <c r="Z1954" s="2"/>
      <c r="AA1954" s="2"/>
      <c r="AB1954" s="2"/>
      <c r="AC1954" s="2"/>
      <c r="AD1954" s="2"/>
      <c r="AE1954" s="2"/>
      <c r="AF1954" s="2"/>
      <c r="AG1954" s="2"/>
      <c r="AH1954" s="2"/>
      <c r="AI1954" s="2"/>
      <c r="AJ1954" s="2"/>
      <c r="AK1954" s="2"/>
      <c r="AL1954" s="2"/>
      <c r="AM1954" s="2"/>
      <c r="AN1954" s="2"/>
      <c r="AO1954" s="2"/>
      <c r="AP1954" s="2"/>
      <c r="AQ1954" s="2"/>
      <c r="AR1954" s="2"/>
      <c r="AS1954" s="2"/>
    </row>
    <row r="1955" spans="1:45" hidden="1" x14ac:dyDescent="0.25">
      <c r="A1955" s="2">
        <v>1169</v>
      </c>
      <c r="B1955" s="2">
        <v>820508046</v>
      </c>
      <c r="C1955" s="2">
        <f>VLOOKUP($A1955,[1]products_2021_10_19_12_46_45!$A$3:$S$481,3,FALSE)</f>
        <v>8205080</v>
      </c>
      <c r="D1955" s="2" t="str">
        <f>VLOOKUP($A1955,[1]products_2021_10_19_12_46_45!$A$3:$S$481,4,FALSE)</f>
        <v>Borceguí Comando Caña Corta Negro</v>
      </c>
      <c r="E1955" s="3">
        <v>46</v>
      </c>
      <c r="F1955" s="4"/>
      <c r="G1955" s="2" t="str">
        <f>VLOOKUP($A1955,[1]products_2021_10_19_12_46_45!$A$3:$S$481,16,FALSE)</f>
        <v>&lt;p&gt;El Borceguí comando Rerda es la versión Premium de nuestra Marca, su cómodidad y resistencia hace que sea el calzado ideal tanto para personal de Seguridad como para Grupos especiales de las Fuerzas Armadas.&lt;/p&gt;</v>
      </c>
      <c r="H1955" s="2" t="str">
        <f>IFERROR(VLOOKUP($A1955,[1]products_2021_10_19_12_46_45!$A$3:$S$481,17,FALSE),"")</f>
        <v>&lt;p&gt;Código: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v>
      </c>
      <c r="I1955" s="2" t="str">
        <f>VLOOKUP($A1955,[1]products_2021_10_19_12_46_45!$A$3:$S$481,5,FALSE)</f>
        <v>Calzado</v>
      </c>
      <c r="J1955" s="2" t="str">
        <f>IFERROR(VLOOKUP($A1955,[1]products_2021_10_19_12_46_45!$A$3:$S$481,6,FALSE),"")</f>
        <v>Botas de combate - Borceguíes</v>
      </c>
      <c r="K1955" s="2" t="str">
        <f>IFERROR(VLOOKUP($A1955,[1]products_2021_10_19_12_46_45!$A$3:$S$481,7,FALSE),"")</f>
        <v/>
      </c>
      <c r="L1955" s="2" t="str">
        <f>IFERROR(VLOOKUP($A1955,[1]products_2021_10_19_12_46_45!$A$3:$S$481,8,FALSE),"")</f>
        <v/>
      </c>
      <c r="M1955" s="2" t="str">
        <f>IFERROR(VLOOKUP($A1955,[1]products_2021_10_19_12_46_45!$A$3:$S$481,9,FALSE),"")</f>
        <v/>
      </c>
      <c r="N1955" s="2">
        <f>IFERROR(VLOOKUP(C1955,[2]articulo!$A$1:$D$9000,4,FALSE),"")</f>
        <v>14040</v>
      </c>
      <c r="O1955" s="2" t="str">
        <f>VLOOKUP($A1955,[1]products_2021_10_19_12_46_45!$A$3:$S$481,18,FALSE)</f>
        <v>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v>
      </c>
      <c r="P1955" s="2">
        <f>IFERROR(VLOOKUP(B1955,[3]stock!$A$1:$B$9000,2,FALSE),"0")</f>
        <v>2</v>
      </c>
      <c r="Q1955" s="2">
        <f>VLOOKUP($A1955,[1]products_2021_10_19_12_46_45!$A$3:$S$481,11,FALSE)</f>
        <v>0</v>
      </c>
      <c r="R1955" s="2">
        <f>VLOOKUP($A1955,[1]products_2021_10_19_12_46_45!$A$3:$S$481,12,FALSE)</f>
        <v>40</v>
      </c>
      <c r="S1955" s="2">
        <f>VLOOKUP($A1955,[1]products_2021_10_19_12_46_45!$A$3:$S$481,13,FALSE)</f>
        <v>40</v>
      </c>
      <c r="T1955" s="2">
        <f>VLOOKUP($A1955,[1]products_2021_10_19_12_46_45!$A$3:$S$481,14,FALSE)</f>
        <v>20</v>
      </c>
      <c r="U1955" s="2"/>
      <c r="V1955" s="2"/>
      <c r="W1955" s="2"/>
      <c r="X1955" s="2"/>
      <c r="Y1955" s="2"/>
      <c r="Z1955" s="2"/>
      <c r="AA1955" s="2"/>
      <c r="AB1955" s="2"/>
      <c r="AC1955" s="2"/>
      <c r="AD1955" s="2"/>
      <c r="AE1955" s="2"/>
      <c r="AF1955" s="2"/>
      <c r="AG1955" s="2"/>
      <c r="AH1955" s="2"/>
      <c r="AI1955" s="2"/>
      <c r="AJ1955" s="2"/>
      <c r="AK1955" s="2"/>
      <c r="AL1955" s="2"/>
      <c r="AM1955" s="2"/>
      <c r="AN1955" s="2"/>
      <c r="AO1955" s="2"/>
      <c r="AP1955" s="2"/>
      <c r="AQ1955" s="2"/>
      <c r="AR1955" s="2"/>
      <c r="AS1955" s="2"/>
    </row>
    <row r="1956" spans="1:45" hidden="1" x14ac:dyDescent="0.25">
      <c r="A1956" s="2">
        <v>1227</v>
      </c>
      <c r="B1956" s="2">
        <v>820509035</v>
      </c>
      <c r="C1956" s="2">
        <f>VLOOKUP($A1956,[1]products_2021_10_19_12_46_45!$A$3:$S$481,3,FALSE)</f>
        <v>8205090</v>
      </c>
      <c r="D1956" s="2" t="str">
        <f>VLOOKUP($A1956,[1]products_2021_10_19_12_46_45!$A$3:$S$481,4,FALSE)</f>
        <v>Borceguí Táctico Policía Combat Premium</v>
      </c>
      <c r="E1956" s="3">
        <v>35</v>
      </c>
      <c r="F1956" s="4"/>
      <c r="G1956" s="2" t="str">
        <f>VLOOKUP($A1956,[1]products_2021_10_19_12_46_45!$A$3:$S$481,16,FALSE)</f>
        <v>&lt;p&gt;Borceguí táctico Combat para uso profesional en cuerpos de operaciones especiales, policiales, penitenciarios, seguridad privada, etcétera.&lt;/p&gt;</v>
      </c>
      <c r="H1956" s="2" t="str">
        <f>IFERROR(VLOOKUP($A1956,[1]products_2021_10_19_12_46_45!$A$3:$S$481,17,FALSE),"")</f>
        <v>&lt;p&gt;Contorno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v>
      </c>
      <c r="I1956" s="2" t="str">
        <f>VLOOKUP($A1956,[1]products_2021_10_19_12_46_45!$A$3:$S$481,5,FALSE)</f>
        <v>Calzado</v>
      </c>
      <c r="J1956" s="2" t="str">
        <f>IFERROR(VLOOKUP($A1956,[1]products_2021_10_19_12_46_45!$A$3:$S$481,6,FALSE),"")</f>
        <v>Botas de combate - Borceguíes</v>
      </c>
      <c r="K1956" s="2" t="str">
        <f>IFERROR(VLOOKUP($A1956,[1]products_2021_10_19_12_46_45!$A$3:$S$481,7,FALSE),"")</f>
        <v/>
      </c>
      <c r="L1956" s="2" t="str">
        <f>IFERROR(VLOOKUP($A1956,[1]products_2021_10_19_12_46_45!$A$3:$S$481,8,FALSE),"")</f>
        <v/>
      </c>
      <c r="M1956" s="2" t="str">
        <f>IFERROR(VLOOKUP($A1956,[1]products_2021_10_19_12_46_45!$A$3:$S$481,9,FALSE),"")</f>
        <v>Fuerzas Especiales, Combate, Borceguíes, Borcegos</v>
      </c>
      <c r="N1956" s="2">
        <f>IFERROR(VLOOKUP(C1956,[2]articulo!$A$1:$D$9000,4,FALSE),"")</f>
        <v>12480</v>
      </c>
      <c r="O1956" s="2" t="str">
        <f>VLOOKUP($A1956,[1]products_2021_10_19_12_46_45!$A$3:$S$481,18,FALSE)</f>
        <v>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v>
      </c>
      <c r="P1956" s="2">
        <f>IFERROR(VLOOKUP(B1956,[3]stock!$A$1:$B$9000,2,FALSE),"0")</f>
        <v>0</v>
      </c>
      <c r="Q1956" s="2">
        <f>VLOOKUP($A1956,[1]products_2021_10_19_12_46_45!$A$3:$S$481,11,FALSE)</f>
        <v>0</v>
      </c>
      <c r="R1956" s="2">
        <f>VLOOKUP($A1956,[1]products_2021_10_19_12_46_45!$A$3:$S$481,12,FALSE)</f>
        <v>30</v>
      </c>
      <c r="S1956" s="2">
        <f>VLOOKUP($A1956,[1]products_2021_10_19_12_46_45!$A$3:$S$481,13,FALSE)</f>
        <v>30</v>
      </c>
      <c r="T1956" s="2">
        <f>VLOOKUP($A1956,[1]products_2021_10_19_12_46_45!$A$3:$S$481,14,FALSE)</f>
        <v>10</v>
      </c>
      <c r="U1956" s="2"/>
      <c r="V1956" s="2"/>
      <c r="W1956" s="2"/>
      <c r="X1956" s="2"/>
      <c r="Y1956" s="2"/>
      <c r="Z1956" s="2"/>
      <c r="AA1956" s="2"/>
      <c r="AB1956" s="2"/>
      <c r="AC1956" s="2"/>
      <c r="AD1956" s="2"/>
      <c r="AE1956" s="2"/>
      <c r="AF1956" s="2"/>
      <c r="AG1956" s="2"/>
      <c r="AH1956" s="2"/>
      <c r="AI1956" s="2"/>
      <c r="AJ1956" s="2"/>
      <c r="AK1956" s="2"/>
      <c r="AL1956" s="2"/>
      <c r="AM1956" s="2"/>
      <c r="AN1956" s="2"/>
      <c r="AO1956" s="2"/>
      <c r="AP1956" s="2"/>
      <c r="AQ1956" s="2"/>
      <c r="AR1956" s="2"/>
      <c r="AS1956" s="2"/>
    </row>
    <row r="1957" spans="1:45" hidden="1" x14ac:dyDescent="0.25">
      <c r="A1957" s="2">
        <v>1227</v>
      </c>
      <c r="B1957" s="2">
        <v>820509036</v>
      </c>
      <c r="C1957" s="2">
        <f>VLOOKUP($A1957,[1]products_2021_10_19_12_46_45!$A$3:$S$481,3,FALSE)</f>
        <v>8205090</v>
      </c>
      <c r="D1957" s="2" t="str">
        <f>VLOOKUP($A1957,[1]products_2021_10_19_12_46_45!$A$3:$S$481,4,FALSE)</f>
        <v>Borceguí Táctico Policía Combat Premium</v>
      </c>
      <c r="E1957" s="3">
        <v>36</v>
      </c>
      <c r="F1957" s="4"/>
      <c r="G1957" s="2" t="str">
        <f>VLOOKUP($A1957,[1]products_2021_10_19_12_46_45!$A$3:$S$481,16,FALSE)</f>
        <v>&lt;p&gt;Borceguí táctico Combat para uso profesional en cuerpos de operaciones especiales, policiales, penitenciarios, seguridad privada, etcétera.&lt;/p&gt;</v>
      </c>
      <c r="H1957" s="2" t="str">
        <f>IFERROR(VLOOKUP($A1957,[1]products_2021_10_19_12_46_45!$A$3:$S$481,17,FALSE),"")</f>
        <v>&lt;p&gt;Contorno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v>
      </c>
      <c r="I1957" s="2" t="str">
        <f>VLOOKUP($A1957,[1]products_2021_10_19_12_46_45!$A$3:$S$481,5,FALSE)</f>
        <v>Calzado</v>
      </c>
      <c r="J1957" s="2" t="str">
        <f>IFERROR(VLOOKUP($A1957,[1]products_2021_10_19_12_46_45!$A$3:$S$481,6,FALSE),"")</f>
        <v>Botas de combate - Borceguíes</v>
      </c>
      <c r="K1957" s="2" t="str">
        <f>IFERROR(VLOOKUP($A1957,[1]products_2021_10_19_12_46_45!$A$3:$S$481,7,FALSE),"")</f>
        <v/>
      </c>
      <c r="L1957" s="2" t="str">
        <f>IFERROR(VLOOKUP($A1957,[1]products_2021_10_19_12_46_45!$A$3:$S$481,8,FALSE),"")</f>
        <v/>
      </c>
      <c r="M1957" s="2" t="str">
        <f>IFERROR(VLOOKUP($A1957,[1]products_2021_10_19_12_46_45!$A$3:$S$481,9,FALSE),"")</f>
        <v>Fuerzas Especiales, Combate, Borceguíes, Borcegos</v>
      </c>
      <c r="N1957" s="2">
        <f>IFERROR(VLOOKUP(C1957,[2]articulo!$A$1:$D$9000,4,FALSE),"")</f>
        <v>12480</v>
      </c>
      <c r="O1957" s="2" t="str">
        <f>VLOOKUP($A1957,[1]products_2021_10_19_12_46_45!$A$3:$S$481,18,FALSE)</f>
        <v>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v>
      </c>
      <c r="P1957" s="2">
        <f>IFERROR(VLOOKUP(B1957,[3]stock!$A$1:$B$9000,2,FALSE),"0")</f>
        <v>0</v>
      </c>
      <c r="Q1957" s="2">
        <f>VLOOKUP($A1957,[1]products_2021_10_19_12_46_45!$A$3:$S$481,11,FALSE)</f>
        <v>0</v>
      </c>
      <c r="R1957" s="2">
        <f>VLOOKUP($A1957,[1]products_2021_10_19_12_46_45!$A$3:$S$481,12,FALSE)</f>
        <v>30</v>
      </c>
      <c r="S1957" s="2">
        <f>VLOOKUP($A1957,[1]products_2021_10_19_12_46_45!$A$3:$S$481,13,FALSE)</f>
        <v>30</v>
      </c>
      <c r="T1957" s="2">
        <f>VLOOKUP($A1957,[1]products_2021_10_19_12_46_45!$A$3:$S$481,14,FALSE)</f>
        <v>10</v>
      </c>
      <c r="U1957" s="2"/>
      <c r="V1957" s="2"/>
      <c r="W1957" s="2"/>
      <c r="X1957" s="2"/>
      <c r="Y1957" s="2"/>
      <c r="Z1957" s="2"/>
      <c r="AA1957" s="2"/>
      <c r="AB1957" s="2"/>
      <c r="AC1957" s="2"/>
      <c r="AD1957" s="2"/>
      <c r="AE1957" s="2"/>
      <c r="AF1957" s="2"/>
      <c r="AG1957" s="2"/>
      <c r="AH1957" s="2"/>
      <c r="AI1957" s="2"/>
      <c r="AJ1957" s="2"/>
      <c r="AK1957" s="2"/>
      <c r="AL1957" s="2"/>
      <c r="AM1957" s="2"/>
      <c r="AN1957" s="2"/>
      <c r="AO1957" s="2"/>
      <c r="AP1957" s="2"/>
      <c r="AQ1957" s="2"/>
      <c r="AR1957" s="2"/>
      <c r="AS1957" s="2"/>
    </row>
    <row r="1958" spans="1:45" hidden="1" x14ac:dyDescent="0.25">
      <c r="A1958" s="2">
        <v>1227</v>
      </c>
      <c r="B1958" s="2">
        <v>820509037</v>
      </c>
      <c r="C1958" s="2">
        <f>VLOOKUP($A1958,[1]products_2021_10_19_12_46_45!$A$3:$S$481,3,FALSE)</f>
        <v>8205090</v>
      </c>
      <c r="D1958" s="2" t="str">
        <f>VLOOKUP($A1958,[1]products_2021_10_19_12_46_45!$A$3:$S$481,4,FALSE)</f>
        <v>Borceguí Táctico Policía Combat Premium</v>
      </c>
      <c r="E1958" s="3">
        <v>37</v>
      </c>
      <c r="F1958" s="4"/>
      <c r="G1958" s="2" t="str">
        <f>VLOOKUP($A1958,[1]products_2021_10_19_12_46_45!$A$3:$S$481,16,FALSE)</f>
        <v>&lt;p&gt;Borceguí táctico Combat para uso profesional en cuerpos de operaciones especiales, policiales, penitenciarios, seguridad privada, etcétera.&lt;/p&gt;</v>
      </c>
      <c r="H1958" s="2" t="str">
        <f>IFERROR(VLOOKUP($A1958,[1]products_2021_10_19_12_46_45!$A$3:$S$481,17,FALSE),"")</f>
        <v>&lt;p&gt;Contorno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v>
      </c>
      <c r="I1958" s="2" t="str">
        <f>VLOOKUP($A1958,[1]products_2021_10_19_12_46_45!$A$3:$S$481,5,FALSE)</f>
        <v>Calzado</v>
      </c>
      <c r="J1958" s="2" t="str">
        <f>IFERROR(VLOOKUP($A1958,[1]products_2021_10_19_12_46_45!$A$3:$S$481,6,FALSE),"")</f>
        <v>Botas de combate - Borceguíes</v>
      </c>
      <c r="K1958" s="2" t="str">
        <f>IFERROR(VLOOKUP($A1958,[1]products_2021_10_19_12_46_45!$A$3:$S$481,7,FALSE),"")</f>
        <v/>
      </c>
      <c r="L1958" s="2" t="str">
        <f>IFERROR(VLOOKUP($A1958,[1]products_2021_10_19_12_46_45!$A$3:$S$481,8,FALSE),"")</f>
        <v/>
      </c>
      <c r="M1958" s="2" t="str">
        <f>IFERROR(VLOOKUP($A1958,[1]products_2021_10_19_12_46_45!$A$3:$S$481,9,FALSE),"")</f>
        <v>Fuerzas Especiales, Combate, Borceguíes, Borcegos</v>
      </c>
      <c r="N1958" s="2">
        <f>IFERROR(VLOOKUP(C1958,[2]articulo!$A$1:$D$9000,4,FALSE),"")</f>
        <v>12480</v>
      </c>
      <c r="O1958" s="2" t="str">
        <f>VLOOKUP($A1958,[1]products_2021_10_19_12_46_45!$A$3:$S$481,18,FALSE)</f>
        <v>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v>
      </c>
      <c r="P1958" s="2">
        <f>IFERROR(VLOOKUP(B1958,[3]stock!$A$1:$B$9000,2,FALSE),"0")</f>
        <v>0</v>
      </c>
      <c r="Q1958" s="2">
        <f>VLOOKUP($A1958,[1]products_2021_10_19_12_46_45!$A$3:$S$481,11,FALSE)</f>
        <v>0</v>
      </c>
      <c r="R1958" s="2">
        <f>VLOOKUP($A1958,[1]products_2021_10_19_12_46_45!$A$3:$S$481,12,FALSE)</f>
        <v>30</v>
      </c>
      <c r="S1958" s="2">
        <f>VLOOKUP($A1958,[1]products_2021_10_19_12_46_45!$A$3:$S$481,13,FALSE)</f>
        <v>30</v>
      </c>
      <c r="T1958" s="2">
        <f>VLOOKUP($A1958,[1]products_2021_10_19_12_46_45!$A$3:$S$481,14,FALSE)</f>
        <v>10</v>
      </c>
      <c r="U1958" s="2"/>
      <c r="V1958" s="2"/>
      <c r="W1958" s="2"/>
      <c r="X1958" s="2"/>
      <c r="Y1958" s="2"/>
      <c r="Z1958" s="2"/>
      <c r="AA1958" s="2"/>
      <c r="AB1958" s="2"/>
      <c r="AC1958" s="2"/>
      <c r="AD1958" s="2"/>
      <c r="AE1958" s="2"/>
      <c r="AF1958" s="2"/>
      <c r="AG1958" s="2"/>
      <c r="AH1958" s="2"/>
      <c r="AI1958" s="2"/>
      <c r="AJ1958" s="2"/>
      <c r="AK1958" s="2"/>
      <c r="AL1958" s="2"/>
      <c r="AM1958" s="2"/>
      <c r="AN1958" s="2"/>
      <c r="AO1958" s="2"/>
      <c r="AP1958" s="2"/>
      <c r="AQ1958" s="2"/>
      <c r="AR1958" s="2"/>
      <c r="AS1958" s="2"/>
    </row>
    <row r="1959" spans="1:45" hidden="1" x14ac:dyDescent="0.25">
      <c r="A1959" s="2">
        <v>1227</v>
      </c>
      <c r="B1959" s="2">
        <v>820509038</v>
      </c>
      <c r="C1959" s="2">
        <f>VLOOKUP($A1959,[1]products_2021_10_19_12_46_45!$A$3:$S$481,3,FALSE)</f>
        <v>8205090</v>
      </c>
      <c r="D1959" s="2" t="str">
        <f>VLOOKUP($A1959,[1]products_2021_10_19_12_46_45!$A$3:$S$481,4,FALSE)</f>
        <v>Borceguí Táctico Policía Combat Premium</v>
      </c>
      <c r="E1959" s="3">
        <v>38</v>
      </c>
      <c r="F1959" s="4"/>
      <c r="G1959" s="2" t="str">
        <f>VLOOKUP($A1959,[1]products_2021_10_19_12_46_45!$A$3:$S$481,16,FALSE)</f>
        <v>&lt;p&gt;Borceguí táctico Combat para uso profesional en cuerpos de operaciones especiales, policiales, penitenciarios, seguridad privada, etcétera.&lt;/p&gt;</v>
      </c>
      <c r="H1959" s="2" t="str">
        <f>IFERROR(VLOOKUP($A1959,[1]products_2021_10_19_12_46_45!$A$3:$S$481,17,FALSE),"")</f>
        <v>&lt;p&gt;Contorno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v>
      </c>
      <c r="I1959" s="2" t="str">
        <f>VLOOKUP($A1959,[1]products_2021_10_19_12_46_45!$A$3:$S$481,5,FALSE)</f>
        <v>Calzado</v>
      </c>
      <c r="J1959" s="2" t="str">
        <f>IFERROR(VLOOKUP($A1959,[1]products_2021_10_19_12_46_45!$A$3:$S$481,6,FALSE),"")</f>
        <v>Botas de combate - Borceguíes</v>
      </c>
      <c r="K1959" s="2" t="str">
        <f>IFERROR(VLOOKUP($A1959,[1]products_2021_10_19_12_46_45!$A$3:$S$481,7,FALSE),"")</f>
        <v/>
      </c>
      <c r="L1959" s="2" t="str">
        <f>IFERROR(VLOOKUP($A1959,[1]products_2021_10_19_12_46_45!$A$3:$S$481,8,FALSE),"")</f>
        <v/>
      </c>
      <c r="M1959" s="2" t="str">
        <f>IFERROR(VLOOKUP($A1959,[1]products_2021_10_19_12_46_45!$A$3:$S$481,9,FALSE),"")</f>
        <v>Fuerzas Especiales, Combate, Borceguíes, Borcegos</v>
      </c>
      <c r="N1959" s="2">
        <f>IFERROR(VLOOKUP(C1959,[2]articulo!$A$1:$D$9000,4,FALSE),"")</f>
        <v>12480</v>
      </c>
      <c r="O1959" s="2" t="str">
        <f>VLOOKUP($A1959,[1]products_2021_10_19_12_46_45!$A$3:$S$481,18,FALSE)</f>
        <v>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v>
      </c>
      <c r="P1959" s="2">
        <f>IFERROR(VLOOKUP(B1959,[3]stock!$A$1:$B$9000,2,FALSE),"0")</f>
        <v>2</v>
      </c>
      <c r="Q1959" s="2">
        <f>VLOOKUP($A1959,[1]products_2021_10_19_12_46_45!$A$3:$S$481,11,FALSE)</f>
        <v>0</v>
      </c>
      <c r="R1959" s="2">
        <f>VLOOKUP($A1959,[1]products_2021_10_19_12_46_45!$A$3:$S$481,12,FALSE)</f>
        <v>30</v>
      </c>
      <c r="S1959" s="2">
        <f>VLOOKUP($A1959,[1]products_2021_10_19_12_46_45!$A$3:$S$481,13,FALSE)</f>
        <v>30</v>
      </c>
      <c r="T1959" s="2">
        <f>VLOOKUP($A1959,[1]products_2021_10_19_12_46_45!$A$3:$S$481,14,FALSE)</f>
        <v>10</v>
      </c>
      <c r="U1959" s="2"/>
      <c r="V1959" s="2"/>
      <c r="W1959" s="2"/>
      <c r="X1959" s="2"/>
      <c r="Y1959" s="2"/>
      <c r="Z1959" s="2"/>
      <c r="AA1959" s="2"/>
      <c r="AB1959" s="2"/>
      <c r="AC1959" s="2"/>
      <c r="AD1959" s="2"/>
      <c r="AE1959" s="2"/>
      <c r="AF1959" s="2"/>
      <c r="AG1959" s="2"/>
      <c r="AH1959" s="2"/>
      <c r="AI1959" s="2"/>
      <c r="AJ1959" s="2"/>
      <c r="AK1959" s="2"/>
      <c r="AL1959" s="2"/>
      <c r="AM1959" s="2"/>
      <c r="AN1959" s="2"/>
      <c r="AO1959" s="2"/>
      <c r="AP1959" s="2"/>
      <c r="AQ1959" s="2"/>
      <c r="AR1959" s="2"/>
      <c r="AS1959" s="2"/>
    </row>
    <row r="1960" spans="1:45" hidden="1" x14ac:dyDescent="0.25">
      <c r="A1960" s="2">
        <v>1227</v>
      </c>
      <c r="B1960" s="2">
        <v>820509039</v>
      </c>
      <c r="C1960" s="2">
        <f>VLOOKUP($A1960,[1]products_2021_10_19_12_46_45!$A$3:$S$481,3,FALSE)</f>
        <v>8205090</v>
      </c>
      <c r="D1960" s="2" t="str">
        <f>VLOOKUP($A1960,[1]products_2021_10_19_12_46_45!$A$3:$S$481,4,FALSE)</f>
        <v>Borceguí Táctico Policía Combat Premium</v>
      </c>
      <c r="E1960" s="3">
        <v>39</v>
      </c>
      <c r="F1960" s="4"/>
      <c r="G1960" s="2" t="str">
        <f>VLOOKUP($A1960,[1]products_2021_10_19_12_46_45!$A$3:$S$481,16,FALSE)</f>
        <v>&lt;p&gt;Borceguí táctico Combat para uso profesional en cuerpos de operaciones especiales, policiales, penitenciarios, seguridad privada, etcétera.&lt;/p&gt;</v>
      </c>
      <c r="H1960" s="2" t="str">
        <f>IFERROR(VLOOKUP($A1960,[1]products_2021_10_19_12_46_45!$A$3:$S$481,17,FALSE),"")</f>
        <v>&lt;p&gt;Contorno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v>
      </c>
      <c r="I1960" s="2" t="str">
        <f>VLOOKUP($A1960,[1]products_2021_10_19_12_46_45!$A$3:$S$481,5,FALSE)</f>
        <v>Calzado</v>
      </c>
      <c r="J1960" s="2" t="str">
        <f>IFERROR(VLOOKUP($A1960,[1]products_2021_10_19_12_46_45!$A$3:$S$481,6,FALSE),"")</f>
        <v>Botas de combate - Borceguíes</v>
      </c>
      <c r="K1960" s="2" t="str">
        <f>IFERROR(VLOOKUP($A1960,[1]products_2021_10_19_12_46_45!$A$3:$S$481,7,FALSE),"")</f>
        <v/>
      </c>
      <c r="L1960" s="2" t="str">
        <f>IFERROR(VLOOKUP($A1960,[1]products_2021_10_19_12_46_45!$A$3:$S$481,8,FALSE),"")</f>
        <v/>
      </c>
      <c r="M1960" s="2" t="str">
        <f>IFERROR(VLOOKUP($A1960,[1]products_2021_10_19_12_46_45!$A$3:$S$481,9,FALSE),"")</f>
        <v>Fuerzas Especiales, Combate, Borceguíes, Borcegos</v>
      </c>
      <c r="N1960" s="2">
        <f>IFERROR(VLOOKUP(C1960,[2]articulo!$A$1:$D$9000,4,FALSE),"")</f>
        <v>12480</v>
      </c>
      <c r="O1960" s="2" t="str">
        <f>VLOOKUP($A1960,[1]products_2021_10_19_12_46_45!$A$3:$S$481,18,FALSE)</f>
        <v>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v>
      </c>
      <c r="P1960" s="2">
        <f>IFERROR(VLOOKUP(B1960,[3]stock!$A$1:$B$9000,2,FALSE),"0")</f>
        <v>0</v>
      </c>
      <c r="Q1960" s="2">
        <f>VLOOKUP($A1960,[1]products_2021_10_19_12_46_45!$A$3:$S$481,11,FALSE)</f>
        <v>0</v>
      </c>
      <c r="R1960" s="2">
        <f>VLOOKUP($A1960,[1]products_2021_10_19_12_46_45!$A$3:$S$481,12,FALSE)</f>
        <v>30</v>
      </c>
      <c r="S1960" s="2">
        <f>VLOOKUP($A1960,[1]products_2021_10_19_12_46_45!$A$3:$S$481,13,FALSE)</f>
        <v>30</v>
      </c>
      <c r="T1960" s="2">
        <f>VLOOKUP($A1960,[1]products_2021_10_19_12_46_45!$A$3:$S$481,14,FALSE)</f>
        <v>10</v>
      </c>
      <c r="U1960" s="2"/>
      <c r="V1960" s="2"/>
      <c r="W1960" s="2"/>
      <c r="X1960" s="2"/>
      <c r="Y1960" s="2"/>
      <c r="Z1960" s="2"/>
      <c r="AA1960" s="2"/>
      <c r="AB1960" s="2"/>
      <c r="AC1960" s="2"/>
      <c r="AD1960" s="2"/>
      <c r="AE1960" s="2"/>
      <c r="AF1960" s="2"/>
      <c r="AG1960" s="2"/>
      <c r="AH1960" s="2"/>
      <c r="AI1960" s="2"/>
      <c r="AJ1960" s="2"/>
      <c r="AK1960" s="2"/>
      <c r="AL1960" s="2"/>
      <c r="AM1960" s="2"/>
      <c r="AN1960" s="2"/>
      <c r="AO1960" s="2"/>
      <c r="AP1960" s="2"/>
      <c r="AQ1960" s="2"/>
      <c r="AR1960" s="2"/>
      <c r="AS1960" s="2"/>
    </row>
    <row r="1961" spans="1:45" hidden="1" x14ac:dyDescent="0.25">
      <c r="A1961" s="2">
        <v>1227</v>
      </c>
      <c r="B1961" s="2">
        <v>820509040</v>
      </c>
      <c r="C1961" s="2">
        <f>VLOOKUP($A1961,[1]products_2021_10_19_12_46_45!$A$3:$S$481,3,FALSE)</f>
        <v>8205090</v>
      </c>
      <c r="D1961" s="2" t="str">
        <f>VLOOKUP($A1961,[1]products_2021_10_19_12_46_45!$A$3:$S$481,4,FALSE)</f>
        <v>Borceguí Táctico Policía Combat Premium</v>
      </c>
      <c r="E1961" s="3">
        <v>40</v>
      </c>
      <c r="F1961" s="4"/>
      <c r="G1961" s="2" t="str">
        <f>VLOOKUP($A1961,[1]products_2021_10_19_12_46_45!$A$3:$S$481,16,FALSE)</f>
        <v>&lt;p&gt;Borceguí táctico Combat para uso profesional en cuerpos de operaciones especiales, policiales, penitenciarios, seguridad privada, etcétera.&lt;/p&gt;</v>
      </c>
      <c r="H1961" s="2" t="str">
        <f>IFERROR(VLOOKUP($A1961,[1]products_2021_10_19_12_46_45!$A$3:$S$481,17,FALSE),"")</f>
        <v>&lt;p&gt;Contorno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v>
      </c>
      <c r="I1961" s="2" t="str">
        <f>VLOOKUP($A1961,[1]products_2021_10_19_12_46_45!$A$3:$S$481,5,FALSE)</f>
        <v>Calzado</v>
      </c>
      <c r="J1961" s="2" t="str">
        <f>IFERROR(VLOOKUP($A1961,[1]products_2021_10_19_12_46_45!$A$3:$S$481,6,FALSE),"")</f>
        <v>Botas de combate - Borceguíes</v>
      </c>
      <c r="K1961" s="2" t="str">
        <f>IFERROR(VLOOKUP($A1961,[1]products_2021_10_19_12_46_45!$A$3:$S$481,7,FALSE),"")</f>
        <v/>
      </c>
      <c r="L1961" s="2" t="str">
        <f>IFERROR(VLOOKUP($A1961,[1]products_2021_10_19_12_46_45!$A$3:$S$481,8,FALSE),"")</f>
        <v/>
      </c>
      <c r="M1961" s="2" t="str">
        <f>IFERROR(VLOOKUP($A1961,[1]products_2021_10_19_12_46_45!$A$3:$S$481,9,FALSE),"")</f>
        <v>Fuerzas Especiales, Combate, Borceguíes, Borcegos</v>
      </c>
      <c r="N1961" s="2">
        <f>IFERROR(VLOOKUP(C1961,[2]articulo!$A$1:$D$9000,4,FALSE),"")</f>
        <v>12480</v>
      </c>
      <c r="O1961" s="2" t="str">
        <f>VLOOKUP($A1961,[1]products_2021_10_19_12_46_45!$A$3:$S$481,18,FALSE)</f>
        <v>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v>
      </c>
      <c r="P1961" s="2">
        <f>IFERROR(VLOOKUP(B1961,[3]stock!$A$1:$B$9000,2,FALSE),"0")</f>
        <v>0</v>
      </c>
      <c r="Q1961" s="2">
        <f>VLOOKUP($A1961,[1]products_2021_10_19_12_46_45!$A$3:$S$481,11,FALSE)</f>
        <v>0</v>
      </c>
      <c r="R1961" s="2">
        <f>VLOOKUP($A1961,[1]products_2021_10_19_12_46_45!$A$3:$S$481,12,FALSE)</f>
        <v>30</v>
      </c>
      <c r="S1961" s="2">
        <f>VLOOKUP($A1961,[1]products_2021_10_19_12_46_45!$A$3:$S$481,13,FALSE)</f>
        <v>30</v>
      </c>
      <c r="T1961" s="2">
        <f>VLOOKUP($A1961,[1]products_2021_10_19_12_46_45!$A$3:$S$481,14,FALSE)</f>
        <v>10</v>
      </c>
      <c r="U1961" s="2"/>
      <c r="V1961" s="2"/>
      <c r="W1961" s="2"/>
      <c r="X1961" s="2"/>
      <c r="Y1961" s="2"/>
      <c r="Z1961" s="2"/>
      <c r="AA1961" s="2"/>
      <c r="AB1961" s="2"/>
      <c r="AC1961" s="2"/>
      <c r="AD1961" s="2"/>
      <c r="AE1961" s="2"/>
      <c r="AF1961" s="2"/>
      <c r="AG1961" s="2"/>
      <c r="AH1961" s="2"/>
      <c r="AI1961" s="2"/>
      <c r="AJ1961" s="2"/>
      <c r="AK1961" s="2"/>
      <c r="AL1961" s="2"/>
      <c r="AM1961" s="2"/>
      <c r="AN1961" s="2"/>
      <c r="AO1961" s="2"/>
      <c r="AP1961" s="2"/>
      <c r="AQ1961" s="2"/>
      <c r="AR1961" s="2"/>
      <c r="AS1961" s="2"/>
    </row>
    <row r="1962" spans="1:45" hidden="1" x14ac:dyDescent="0.25">
      <c r="A1962" s="2">
        <v>1227</v>
      </c>
      <c r="B1962" s="2">
        <v>820509041</v>
      </c>
      <c r="C1962" s="2">
        <f>VLOOKUP($A1962,[1]products_2021_10_19_12_46_45!$A$3:$S$481,3,FALSE)</f>
        <v>8205090</v>
      </c>
      <c r="D1962" s="2" t="str">
        <f>VLOOKUP($A1962,[1]products_2021_10_19_12_46_45!$A$3:$S$481,4,FALSE)</f>
        <v>Borceguí Táctico Policía Combat Premium</v>
      </c>
      <c r="E1962" s="3">
        <v>41</v>
      </c>
      <c r="F1962" s="4"/>
      <c r="G1962" s="2" t="str">
        <f>VLOOKUP($A1962,[1]products_2021_10_19_12_46_45!$A$3:$S$481,16,FALSE)</f>
        <v>&lt;p&gt;Borceguí táctico Combat para uso profesional en cuerpos de operaciones especiales, policiales, penitenciarios, seguridad privada, etcétera.&lt;/p&gt;</v>
      </c>
      <c r="H1962" s="2" t="str">
        <f>IFERROR(VLOOKUP($A1962,[1]products_2021_10_19_12_46_45!$A$3:$S$481,17,FALSE),"")</f>
        <v>&lt;p&gt;Contorno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v>
      </c>
      <c r="I1962" s="2" t="str">
        <f>VLOOKUP($A1962,[1]products_2021_10_19_12_46_45!$A$3:$S$481,5,FALSE)</f>
        <v>Calzado</v>
      </c>
      <c r="J1962" s="2" t="str">
        <f>IFERROR(VLOOKUP($A1962,[1]products_2021_10_19_12_46_45!$A$3:$S$481,6,FALSE),"")</f>
        <v>Botas de combate - Borceguíes</v>
      </c>
      <c r="K1962" s="2" t="str">
        <f>IFERROR(VLOOKUP($A1962,[1]products_2021_10_19_12_46_45!$A$3:$S$481,7,FALSE),"")</f>
        <v/>
      </c>
      <c r="L1962" s="2" t="str">
        <f>IFERROR(VLOOKUP($A1962,[1]products_2021_10_19_12_46_45!$A$3:$S$481,8,FALSE),"")</f>
        <v/>
      </c>
      <c r="M1962" s="2" t="str">
        <f>IFERROR(VLOOKUP($A1962,[1]products_2021_10_19_12_46_45!$A$3:$S$481,9,FALSE),"")</f>
        <v>Fuerzas Especiales, Combate, Borceguíes, Borcegos</v>
      </c>
      <c r="N1962" s="2">
        <f>IFERROR(VLOOKUP(C1962,[2]articulo!$A$1:$D$9000,4,FALSE),"")</f>
        <v>12480</v>
      </c>
      <c r="O1962" s="2" t="str">
        <f>VLOOKUP($A1962,[1]products_2021_10_19_12_46_45!$A$3:$S$481,18,FALSE)</f>
        <v>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v>
      </c>
      <c r="P1962" s="2">
        <f>IFERROR(VLOOKUP(B1962,[3]stock!$A$1:$B$9000,2,FALSE),"0")</f>
        <v>2</v>
      </c>
      <c r="Q1962" s="2">
        <f>VLOOKUP($A1962,[1]products_2021_10_19_12_46_45!$A$3:$S$481,11,FALSE)</f>
        <v>0</v>
      </c>
      <c r="R1962" s="2">
        <f>VLOOKUP($A1962,[1]products_2021_10_19_12_46_45!$A$3:$S$481,12,FALSE)</f>
        <v>30</v>
      </c>
      <c r="S1962" s="2">
        <f>VLOOKUP($A1962,[1]products_2021_10_19_12_46_45!$A$3:$S$481,13,FALSE)</f>
        <v>30</v>
      </c>
      <c r="T1962" s="2">
        <f>VLOOKUP($A1962,[1]products_2021_10_19_12_46_45!$A$3:$S$481,14,FALSE)</f>
        <v>10</v>
      </c>
      <c r="U1962" s="2"/>
      <c r="V1962" s="2"/>
      <c r="W1962" s="2"/>
      <c r="X1962" s="2"/>
      <c r="Y1962" s="2"/>
      <c r="Z1962" s="2"/>
      <c r="AA1962" s="2"/>
      <c r="AB1962" s="2"/>
      <c r="AC1962" s="2"/>
      <c r="AD1962" s="2"/>
      <c r="AE1962" s="2"/>
      <c r="AF1962" s="2"/>
      <c r="AG1962" s="2"/>
      <c r="AH1962" s="2"/>
      <c r="AI1962" s="2"/>
      <c r="AJ1962" s="2"/>
      <c r="AK1962" s="2"/>
      <c r="AL1962" s="2"/>
      <c r="AM1962" s="2"/>
      <c r="AN1962" s="2"/>
      <c r="AO1962" s="2"/>
      <c r="AP1962" s="2"/>
      <c r="AQ1962" s="2"/>
      <c r="AR1962" s="2"/>
      <c r="AS1962" s="2"/>
    </row>
    <row r="1963" spans="1:45" hidden="1" x14ac:dyDescent="0.25">
      <c r="A1963" s="2">
        <v>1227</v>
      </c>
      <c r="B1963" s="2">
        <v>820509042</v>
      </c>
      <c r="C1963" s="2">
        <f>VLOOKUP($A1963,[1]products_2021_10_19_12_46_45!$A$3:$S$481,3,FALSE)</f>
        <v>8205090</v>
      </c>
      <c r="D1963" s="2" t="str">
        <f>VLOOKUP($A1963,[1]products_2021_10_19_12_46_45!$A$3:$S$481,4,FALSE)</f>
        <v>Borceguí Táctico Policía Combat Premium</v>
      </c>
      <c r="E1963" s="3">
        <v>42</v>
      </c>
      <c r="F1963" s="4"/>
      <c r="G1963" s="2" t="str">
        <f>VLOOKUP($A1963,[1]products_2021_10_19_12_46_45!$A$3:$S$481,16,FALSE)</f>
        <v>&lt;p&gt;Borceguí táctico Combat para uso profesional en cuerpos de operaciones especiales, policiales, penitenciarios, seguridad privada, etcétera.&lt;/p&gt;</v>
      </c>
      <c r="H1963" s="2" t="str">
        <f>IFERROR(VLOOKUP($A1963,[1]products_2021_10_19_12_46_45!$A$3:$S$481,17,FALSE),"")</f>
        <v>&lt;p&gt;Contorno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v>
      </c>
      <c r="I1963" s="2" t="str">
        <f>VLOOKUP($A1963,[1]products_2021_10_19_12_46_45!$A$3:$S$481,5,FALSE)</f>
        <v>Calzado</v>
      </c>
      <c r="J1963" s="2" t="str">
        <f>IFERROR(VLOOKUP($A1963,[1]products_2021_10_19_12_46_45!$A$3:$S$481,6,FALSE),"")</f>
        <v>Botas de combate - Borceguíes</v>
      </c>
      <c r="K1963" s="2" t="str">
        <f>IFERROR(VLOOKUP($A1963,[1]products_2021_10_19_12_46_45!$A$3:$S$481,7,FALSE),"")</f>
        <v/>
      </c>
      <c r="L1963" s="2" t="str">
        <f>IFERROR(VLOOKUP($A1963,[1]products_2021_10_19_12_46_45!$A$3:$S$481,8,FALSE),"")</f>
        <v/>
      </c>
      <c r="M1963" s="2" t="str">
        <f>IFERROR(VLOOKUP($A1963,[1]products_2021_10_19_12_46_45!$A$3:$S$481,9,FALSE),"")</f>
        <v>Fuerzas Especiales, Combate, Borceguíes, Borcegos</v>
      </c>
      <c r="N1963" s="2">
        <f>IFERROR(VLOOKUP(C1963,[2]articulo!$A$1:$D$9000,4,FALSE),"")</f>
        <v>12480</v>
      </c>
      <c r="O1963" s="2" t="str">
        <f>VLOOKUP($A1963,[1]products_2021_10_19_12_46_45!$A$3:$S$481,18,FALSE)</f>
        <v>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v>
      </c>
      <c r="P1963" s="2">
        <f>IFERROR(VLOOKUP(B1963,[3]stock!$A$1:$B$9000,2,FALSE),"0")</f>
        <v>3</v>
      </c>
      <c r="Q1963" s="2">
        <f>VLOOKUP($A1963,[1]products_2021_10_19_12_46_45!$A$3:$S$481,11,FALSE)</f>
        <v>0</v>
      </c>
      <c r="R1963" s="2">
        <f>VLOOKUP($A1963,[1]products_2021_10_19_12_46_45!$A$3:$S$481,12,FALSE)</f>
        <v>30</v>
      </c>
      <c r="S1963" s="2">
        <f>VLOOKUP($A1963,[1]products_2021_10_19_12_46_45!$A$3:$S$481,13,FALSE)</f>
        <v>30</v>
      </c>
      <c r="T1963" s="2">
        <f>VLOOKUP($A1963,[1]products_2021_10_19_12_46_45!$A$3:$S$481,14,FALSE)</f>
        <v>10</v>
      </c>
      <c r="U1963" s="2"/>
      <c r="V1963" s="2"/>
      <c r="W1963" s="2"/>
      <c r="X1963" s="2"/>
      <c r="Y1963" s="2"/>
      <c r="Z1963" s="2"/>
      <c r="AA1963" s="2"/>
      <c r="AB1963" s="2"/>
      <c r="AC1963" s="2"/>
      <c r="AD1963" s="2"/>
      <c r="AE1963" s="2"/>
      <c r="AF1963" s="2"/>
      <c r="AG1963" s="2"/>
      <c r="AH1963" s="2"/>
      <c r="AI1963" s="2"/>
      <c r="AJ1963" s="2"/>
      <c r="AK1963" s="2"/>
      <c r="AL1963" s="2"/>
      <c r="AM1963" s="2"/>
      <c r="AN1963" s="2"/>
      <c r="AO1963" s="2"/>
      <c r="AP1963" s="2"/>
      <c r="AQ1963" s="2"/>
      <c r="AR1963" s="2"/>
      <c r="AS1963" s="2"/>
    </row>
    <row r="1964" spans="1:45" hidden="1" x14ac:dyDescent="0.25">
      <c r="A1964" s="2">
        <v>1227</v>
      </c>
      <c r="B1964" s="2">
        <v>820509043</v>
      </c>
      <c r="C1964" s="2">
        <f>VLOOKUP($A1964,[1]products_2021_10_19_12_46_45!$A$3:$S$481,3,FALSE)</f>
        <v>8205090</v>
      </c>
      <c r="D1964" s="2" t="str">
        <f>VLOOKUP($A1964,[1]products_2021_10_19_12_46_45!$A$3:$S$481,4,FALSE)</f>
        <v>Borceguí Táctico Policía Combat Premium</v>
      </c>
      <c r="E1964" s="3">
        <v>43</v>
      </c>
      <c r="F1964" s="4"/>
      <c r="G1964" s="2" t="str">
        <f>VLOOKUP($A1964,[1]products_2021_10_19_12_46_45!$A$3:$S$481,16,FALSE)</f>
        <v>&lt;p&gt;Borceguí táctico Combat para uso profesional en cuerpos de operaciones especiales, policiales, penitenciarios, seguridad privada, etcétera.&lt;/p&gt;</v>
      </c>
      <c r="H1964" s="2" t="str">
        <f>IFERROR(VLOOKUP($A1964,[1]products_2021_10_19_12_46_45!$A$3:$S$481,17,FALSE),"")</f>
        <v>&lt;p&gt;Contorno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v>
      </c>
      <c r="I1964" s="2" t="str">
        <f>VLOOKUP($A1964,[1]products_2021_10_19_12_46_45!$A$3:$S$481,5,FALSE)</f>
        <v>Calzado</v>
      </c>
      <c r="J1964" s="2" t="str">
        <f>IFERROR(VLOOKUP($A1964,[1]products_2021_10_19_12_46_45!$A$3:$S$481,6,FALSE),"")</f>
        <v>Botas de combate - Borceguíes</v>
      </c>
      <c r="K1964" s="2" t="str">
        <f>IFERROR(VLOOKUP($A1964,[1]products_2021_10_19_12_46_45!$A$3:$S$481,7,FALSE),"")</f>
        <v/>
      </c>
      <c r="L1964" s="2" t="str">
        <f>IFERROR(VLOOKUP($A1964,[1]products_2021_10_19_12_46_45!$A$3:$S$481,8,FALSE),"")</f>
        <v/>
      </c>
      <c r="M1964" s="2" t="str">
        <f>IFERROR(VLOOKUP($A1964,[1]products_2021_10_19_12_46_45!$A$3:$S$481,9,FALSE),"")</f>
        <v>Fuerzas Especiales, Combate, Borceguíes, Borcegos</v>
      </c>
      <c r="N1964" s="2">
        <f>IFERROR(VLOOKUP(C1964,[2]articulo!$A$1:$D$9000,4,FALSE),"")</f>
        <v>12480</v>
      </c>
      <c r="O1964" s="2" t="str">
        <f>VLOOKUP($A1964,[1]products_2021_10_19_12_46_45!$A$3:$S$481,18,FALSE)</f>
        <v>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v>
      </c>
      <c r="P1964" s="2">
        <f>IFERROR(VLOOKUP(B1964,[3]stock!$A$1:$B$9000,2,FALSE),"0")</f>
        <v>2</v>
      </c>
      <c r="Q1964" s="2">
        <f>VLOOKUP($A1964,[1]products_2021_10_19_12_46_45!$A$3:$S$481,11,FALSE)</f>
        <v>0</v>
      </c>
      <c r="R1964" s="2">
        <f>VLOOKUP($A1964,[1]products_2021_10_19_12_46_45!$A$3:$S$481,12,FALSE)</f>
        <v>30</v>
      </c>
      <c r="S1964" s="2">
        <f>VLOOKUP($A1964,[1]products_2021_10_19_12_46_45!$A$3:$S$481,13,FALSE)</f>
        <v>30</v>
      </c>
      <c r="T1964" s="2">
        <f>VLOOKUP($A1964,[1]products_2021_10_19_12_46_45!$A$3:$S$481,14,FALSE)</f>
        <v>10</v>
      </c>
      <c r="U1964" s="2"/>
      <c r="V1964" s="2"/>
      <c r="W1964" s="2"/>
      <c r="X1964" s="2"/>
      <c r="Y1964" s="2"/>
      <c r="Z1964" s="2"/>
      <c r="AA1964" s="2"/>
      <c r="AB1964" s="2"/>
      <c r="AC1964" s="2"/>
      <c r="AD1964" s="2"/>
      <c r="AE1964" s="2"/>
      <c r="AF1964" s="2"/>
      <c r="AG1964" s="2"/>
      <c r="AH1964" s="2"/>
      <c r="AI1964" s="2"/>
      <c r="AJ1964" s="2"/>
      <c r="AK1964" s="2"/>
      <c r="AL1964" s="2"/>
      <c r="AM1964" s="2"/>
      <c r="AN1964" s="2"/>
      <c r="AO1964" s="2"/>
      <c r="AP1964" s="2"/>
      <c r="AQ1964" s="2"/>
      <c r="AR1964" s="2"/>
      <c r="AS1964" s="2"/>
    </row>
    <row r="1965" spans="1:45" hidden="1" x14ac:dyDescent="0.25">
      <c r="A1965" s="2">
        <v>1227</v>
      </c>
      <c r="B1965" s="2">
        <v>820509044</v>
      </c>
      <c r="C1965" s="2">
        <f>VLOOKUP($A1965,[1]products_2021_10_19_12_46_45!$A$3:$S$481,3,FALSE)</f>
        <v>8205090</v>
      </c>
      <c r="D1965" s="2" t="str">
        <f>VLOOKUP($A1965,[1]products_2021_10_19_12_46_45!$A$3:$S$481,4,FALSE)</f>
        <v>Borceguí Táctico Policía Combat Premium</v>
      </c>
      <c r="E1965" s="3">
        <v>44</v>
      </c>
      <c r="F1965" s="4"/>
      <c r="G1965" s="2" t="str">
        <f>VLOOKUP($A1965,[1]products_2021_10_19_12_46_45!$A$3:$S$481,16,FALSE)</f>
        <v>&lt;p&gt;Borceguí táctico Combat para uso profesional en cuerpos de operaciones especiales, policiales, penitenciarios, seguridad privada, etcétera.&lt;/p&gt;</v>
      </c>
      <c r="H1965" s="2" t="str">
        <f>IFERROR(VLOOKUP($A1965,[1]products_2021_10_19_12_46_45!$A$3:$S$481,17,FALSE),"")</f>
        <v>&lt;p&gt;Contorno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v>
      </c>
      <c r="I1965" s="2" t="str">
        <f>VLOOKUP($A1965,[1]products_2021_10_19_12_46_45!$A$3:$S$481,5,FALSE)</f>
        <v>Calzado</v>
      </c>
      <c r="J1965" s="2" t="str">
        <f>IFERROR(VLOOKUP($A1965,[1]products_2021_10_19_12_46_45!$A$3:$S$481,6,FALSE),"")</f>
        <v>Botas de combate - Borceguíes</v>
      </c>
      <c r="K1965" s="2" t="str">
        <f>IFERROR(VLOOKUP($A1965,[1]products_2021_10_19_12_46_45!$A$3:$S$481,7,FALSE),"")</f>
        <v/>
      </c>
      <c r="L1965" s="2" t="str">
        <f>IFERROR(VLOOKUP($A1965,[1]products_2021_10_19_12_46_45!$A$3:$S$481,8,FALSE),"")</f>
        <v/>
      </c>
      <c r="M1965" s="2" t="str">
        <f>IFERROR(VLOOKUP($A1965,[1]products_2021_10_19_12_46_45!$A$3:$S$481,9,FALSE),"")</f>
        <v>Fuerzas Especiales, Combate, Borceguíes, Borcegos</v>
      </c>
      <c r="N1965" s="2">
        <f>IFERROR(VLOOKUP(C1965,[2]articulo!$A$1:$D$9000,4,FALSE),"")</f>
        <v>12480</v>
      </c>
      <c r="O1965" s="2" t="str">
        <f>VLOOKUP($A1965,[1]products_2021_10_19_12_46_45!$A$3:$S$481,18,FALSE)</f>
        <v>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v>
      </c>
      <c r="P1965" s="2">
        <f>IFERROR(VLOOKUP(B1965,[3]stock!$A$1:$B$9000,2,FALSE),"0")</f>
        <v>10</v>
      </c>
      <c r="Q1965" s="2">
        <f>VLOOKUP($A1965,[1]products_2021_10_19_12_46_45!$A$3:$S$481,11,FALSE)</f>
        <v>0</v>
      </c>
      <c r="R1965" s="2">
        <f>VLOOKUP($A1965,[1]products_2021_10_19_12_46_45!$A$3:$S$481,12,FALSE)</f>
        <v>30</v>
      </c>
      <c r="S1965" s="2">
        <f>VLOOKUP($A1965,[1]products_2021_10_19_12_46_45!$A$3:$S$481,13,FALSE)</f>
        <v>30</v>
      </c>
      <c r="T1965" s="2">
        <f>VLOOKUP($A1965,[1]products_2021_10_19_12_46_45!$A$3:$S$481,14,FALSE)</f>
        <v>10</v>
      </c>
      <c r="U1965" s="2"/>
      <c r="V1965" s="2"/>
      <c r="W1965" s="2"/>
      <c r="X1965" s="2"/>
      <c r="Y1965" s="2"/>
      <c r="Z1965" s="2"/>
      <c r="AA1965" s="2"/>
      <c r="AB1965" s="2"/>
      <c r="AC1965" s="2"/>
      <c r="AD1965" s="2"/>
      <c r="AE1965" s="2"/>
      <c r="AF1965" s="2"/>
      <c r="AG1965" s="2"/>
      <c r="AH1965" s="2"/>
      <c r="AI1965" s="2"/>
      <c r="AJ1965" s="2"/>
      <c r="AK1965" s="2"/>
      <c r="AL1965" s="2"/>
      <c r="AM1965" s="2"/>
      <c r="AN1965" s="2"/>
      <c r="AO1965" s="2"/>
      <c r="AP1965" s="2"/>
      <c r="AQ1965" s="2"/>
      <c r="AR1965" s="2"/>
      <c r="AS1965" s="2"/>
    </row>
    <row r="1966" spans="1:45" hidden="1" x14ac:dyDescent="0.25">
      <c r="A1966" s="2">
        <v>1227</v>
      </c>
      <c r="B1966" s="2">
        <v>820509045</v>
      </c>
      <c r="C1966" s="2">
        <f>VLOOKUP($A1966,[1]products_2021_10_19_12_46_45!$A$3:$S$481,3,FALSE)</f>
        <v>8205090</v>
      </c>
      <c r="D1966" s="2" t="str">
        <f>VLOOKUP($A1966,[1]products_2021_10_19_12_46_45!$A$3:$S$481,4,FALSE)</f>
        <v>Borceguí Táctico Policía Combat Premium</v>
      </c>
      <c r="E1966" s="3">
        <v>45</v>
      </c>
      <c r="F1966" s="4"/>
      <c r="G1966" s="2" t="str">
        <f>VLOOKUP($A1966,[1]products_2021_10_19_12_46_45!$A$3:$S$481,16,FALSE)</f>
        <v>&lt;p&gt;Borceguí táctico Combat para uso profesional en cuerpos de operaciones especiales, policiales, penitenciarios, seguridad privada, etcétera.&lt;/p&gt;</v>
      </c>
      <c r="H1966" s="2" t="str">
        <f>IFERROR(VLOOKUP($A1966,[1]products_2021_10_19_12_46_45!$A$3:$S$481,17,FALSE),"")</f>
        <v>&lt;p&gt;Contorno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v>
      </c>
      <c r="I1966" s="2" t="str">
        <f>VLOOKUP($A1966,[1]products_2021_10_19_12_46_45!$A$3:$S$481,5,FALSE)</f>
        <v>Calzado</v>
      </c>
      <c r="J1966" s="2" t="str">
        <f>IFERROR(VLOOKUP($A1966,[1]products_2021_10_19_12_46_45!$A$3:$S$481,6,FALSE),"")</f>
        <v>Botas de combate - Borceguíes</v>
      </c>
      <c r="K1966" s="2" t="str">
        <f>IFERROR(VLOOKUP($A1966,[1]products_2021_10_19_12_46_45!$A$3:$S$481,7,FALSE),"")</f>
        <v/>
      </c>
      <c r="L1966" s="2" t="str">
        <f>IFERROR(VLOOKUP($A1966,[1]products_2021_10_19_12_46_45!$A$3:$S$481,8,FALSE),"")</f>
        <v/>
      </c>
      <c r="M1966" s="2" t="str">
        <f>IFERROR(VLOOKUP($A1966,[1]products_2021_10_19_12_46_45!$A$3:$S$481,9,FALSE),"")</f>
        <v>Fuerzas Especiales, Combate, Borceguíes, Borcegos</v>
      </c>
      <c r="N1966" s="2">
        <f>IFERROR(VLOOKUP(C1966,[2]articulo!$A$1:$D$9000,4,FALSE),"")</f>
        <v>12480</v>
      </c>
      <c r="O1966" s="2" t="str">
        <f>VLOOKUP($A1966,[1]products_2021_10_19_12_46_45!$A$3:$S$481,18,FALSE)</f>
        <v>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v>
      </c>
      <c r="P1966" s="2">
        <f>IFERROR(VLOOKUP(B1966,[3]stock!$A$1:$B$9000,2,FALSE),"0")</f>
        <v>1</v>
      </c>
      <c r="Q1966" s="2">
        <f>VLOOKUP($A1966,[1]products_2021_10_19_12_46_45!$A$3:$S$481,11,FALSE)</f>
        <v>0</v>
      </c>
      <c r="R1966" s="2">
        <f>VLOOKUP($A1966,[1]products_2021_10_19_12_46_45!$A$3:$S$481,12,FALSE)</f>
        <v>30</v>
      </c>
      <c r="S1966" s="2">
        <f>VLOOKUP($A1966,[1]products_2021_10_19_12_46_45!$A$3:$S$481,13,FALSE)</f>
        <v>30</v>
      </c>
      <c r="T1966" s="2">
        <f>VLOOKUP($A1966,[1]products_2021_10_19_12_46_45!$A$3:$S$481,14,FALSE)</f>
        <v>10</v>
      </c>
      <c r="U1966" s="2"/>
      <c r="V1966" s="2"/>
      <c r="W1966" s="2"/>
      <c r="X1966" s="2"/>
      <c r="Y1966" s="2"/>
      <c r="Z1966" s="2"/>
      <c r="AA1966" s="2"/>
      <c r="AB1966" s="2"/>
      <c r="AC1966" s="2"/>
      <c r="AD1966" s="2"/>
      <c r="AE1966" s="2"/>
      <c r="AF1966" s="2"/>
      <c r="AG1966" s="2"/>
      <c r="AH1966" s="2"/>
      <c r="AI1966" s="2"/>
      <c r="AJ1966" s="2"/>
      <c r="AK1966" s="2"/>
      <c r="AL1966" s="2"/>
      <c r="AM1966" s="2"/>
      <c r="AN1966" s="2"/>
      <c r="AO1966" s="2"/>
      <c r="AP1966" s="2"/>
      <c r="AQ1966" s="2"/>
      <c r="AR1966" s="2"/>
      <c r="AS1966" s="2"/>
    </row>
    <row r="1967" spans="1:45" hidden="1" x14ac:dyDescent="0.25">
      <c r="A1967" s="2">
        <v>1227</v>
      </c>
      <c r="B1967" s="2">
        <v>820509046</v>
      </c>
      <c r="C1967" s="2">
        <f>VLOOKUP($A1967,[1]products_2021_10_19_12_46_45!$A$3:$S$481,3,FALSE)</f>
        <v>8205090</v>
      </c>
      <c r="D1967" s="2" t="str">
        <f>VLOOKUP($A1967,[1]products_2021_10_19_12_46_45!$A$3:$S$481,4,FALSE)</f>
        <v>Borceguí Táctico Policía Combat Premium</v>
      </c>
      <c r="E1967" s="3">
        <v>46</v>
      </c>
      <c r="F1967" s="4"/>
      <c r="G1967" s="2" t="str">
        <f>VLOOKUP($A1967,[1]products_2021_10_19_12_46_45!$A$3:$S$481,16,FALSE)</f>
        <v>&lt;p&gt;Borceguí táctico Combat para uso profesional en cuerpos de operaciones especiales, policiales, penitenciarios, seguridad privada, etcétera.&lt;/p&gt;</v>
      </c>
      <c r="H1967" s="2" t="str">
        <f>IFERROR(VLOOKUP($A1967,[1]products_2021_10_19_12_46_45!$A$3:$S$481,17,FALSE),"")</f>
        <v>&lt;p&gt;Contorno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v>
      </c>
      <c r="I1967" s="2" t="str">
        <f>VLOOKUP($A1967,[1]products_2021_10_19_12_46_45!$A$3:$S$481,5,FALSE)</f>
        <v>Calzado</v>
      </c>
      <c r="J1967" s="2" t="str">
        <f>IFERROR(VLOOKUP($A1967,[1]products_2021_10_19_12_46_45!$A$3:$S$481,6,FALSE),"")</f>
        <v>Botas de combate - Borceguíes</v>
      </c>
      <c r="K1967" s="2" t="str">
        <f>IFERROR(VLOOKUP($A1967,[1]products_2021_10_19_12_46_45!$A$3:$S$481,7,FALSE),"")</f>
        <v/>
      </c>
      <c r="L1967" s="2" t="str">
        <f>IFERROR(VLOOKUP($A1967,[1]products_2021_10_19_12_46_45!$A$3:$S$481,8,FALSE),"")</f>
        <v/>
      </c>
      <c r="M1967" s="2" t="str">
        <f>IFERROR(VLOOKUP($A1967,[1]products_2021_10_19_12_46_45!$A$3:$S$481,9,FALSE),"")</f>
        <v>Fuerzas Especiales, Combate, Borceguíes, Borcegos</v>
      </c>
      <c r="N1967" s="2">
        <f>IFERROR(VLOOKUP(C1967,[2]articulo!$A$1:$D$9000,4,FALSE),"")</f>
        <v>12480</v>
      </c>
      <c r="O1967" s="2" t="str">
        <f>VLOOKUP($A1967,[1]products_2021_10_19_12_46_45!$A$3:$S$481,18,FALSE)</f>
        <v>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v>
      </c>
      <c r="P1967" s="2">
        <f>IFERROR(VLOOKUP(B1967,[3]stock!$A$1:$B$9000,2,FALSE),"0")</f>
        <v>0</v>
      </c>
      <c r="Q1967" s="2">
        <f>VLOOKUP($A1967,[1]products_2021_10_19_12_46_45!$A$3:$S$481,11,FALSE)</f>
        <v>0</v>
      </c>
      <c r="R1967" s="2">
        <f>VLOOKUP($A1967,[1]products_2021_10_19_12_46_45!$A$3:$S$481,12,FALSE)</f>
        <v>30</v>
      </c>
      <c r="S1967" s="2">
        <f>VLOOKUP($A1967,[1]products_2021_10_19_12_46_45!$A$3:$S$481,13,FALSE)</f>
        <v>30</v>
      </c>
      <c r="T1967" s="2">
        <f>VLOOKUP($A1967,[1]products_2021_10_19_12_46_45!$A$3:$S$481,14,FALSE)</f>
        <v>10</v>
      </c>
      <c r="U1967" s="2"/>
      <c r="V1967" s="2"/>
      <c r="W1967" s="2"/>
      <c r="X1967" s="2"/>
      <c r="Y1967" s="2"/>
      <c r="Z1967" s="2"/>
      <c r="AA1967" s="2"/>
      <c r="AB1967" s="2"/>
      <c r="AC1967" s="2"/>
      <c r="AD1967" s="2"/>
      <c r="AE1967" s="2"/>
      <c r="AF1967" s="2"/>
      <c r="AG1967" s="2"/>
      <c r="AH1967" s="2"/>
      <c r="AI1967" s="2"/>
      <c r="AJ1967" s="2"/>
      <c r="AK1967" s="2"/>
      <c r="AL1967" s="2"/>
      <c r="AM1967" s="2"/>
      <c r="AN1967" s="2"/>
      <c r="AO1967" s="2"/>
      <c r="AP1967" s="2"/>
      <c r="AQ1967" s="2"/>
      <c r="AR1967" s="2"/>
      <c r="AS1967" s="2"/>
    </row>
    <row r="1968" spans="1:45" hidden="1" x14ac:dyDescent="0.25">
      <c r="A1968" s="2">
        <v>1227</v>
      </c>
      <c r="B1968" s="2">
        <v>820509047</v>
      </c>
      <c r="C1968" s="2">
        <f>VLOOKUP($A1968,[1]products_2021_10_19_12_46_45!$A$3:$S$481,3,FALSE)</f>
        <v>8205090</v>
      </c>
      <c r="D1968" s="2" t="str">
        <f>VLOOKUP($A1968,[1]products_2021_10_19_12_46_45!$A$3:$S$481,4,FALSE)</f>
        <v>Borceguí Táctico Policía Combat Premium</v>
      </c>
      <c r="E1968" s="3">
        <v>47</v>
      </c>
      <c r="F1968" s="4"/>
      <c r="G1968" s="2" t="str">
        <f>VLOOKUP($A1968,[1]products_2021_10_19_12_46_45!$A$3:$S$481,16,FALSE)</f>
        <v>&lt;p&gt;Borceguí táctico Combat para uso profesional en cuerpos de operaciones especiales, policiales, penitenciarios, seguridad privada, etcétera.&lt;/p&gt;</v>
      </c>
      <c r="H1968" s="2" t="str">
        <f>IFERROR(VLOOKUP($A1968,[1]products_2021_10_19_12_46_45!$A$3:$S$481,17,FALSE),"")</f>
        <v>&lt;p&gt;Contorno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v>
      </c>
      <c r="I1968" s="2" t="str">
        <f>VLOOKUP($A1968,[1]products_2021_10_19_12_46_45!$A$3:$S$481,5,FALSE)</f>
        <v>Calzado</v>
      </c>
      <c r="J1968" s="2" t="str">
        <f>IFERROR(VLOOKUP($A1968,[1]products_2021_10_19_12_46_45!$A$3:$S$481,6,FALSE),"")</f>
        <v>Botas de combate - Borceguíes</v>
      </c>
      <c r="K1968" s="2" t="str">
        <f>IFERROR(VLOOKUP($A1968,[1]products_2021_10_19_12_46_45!$A$3:$S$481,7,FALSE),"")</f>
        <v/>
      </c>
      <c r="L1968" s="2" t="str">
        <f>IFERROR(VLOOKUP($A1968,[1]products_2021_10_19_12_46_45!$A$3:$S$481,8,FALSE),"")</f>
        <v/>
      </c>
      <c r="M1968" s="2" t="str">
        <f>IFERROR(VLOOKUP($A1968,[1]products_2021_10_19_12_46_45!$A$3:$S$481,9,FALSE),"")</f>
        <v>Fuerzas Especiales, Combate, Borceguíes, Borcegos</v>
      </c>
      <c r="N1968" s="2">
        <f>IFERROR(VLOOKUP(C1968,[2]articulo!$A$1:$D$9000,4,FALSE),"")</f>
        <v>12480</v>
      </c>
      <c r="O1968" s="2" t="str">
        <f>VLOOKUP($A1968,[1]products_2021_10_19_12_46_45!$A$3:$S$481,18,FALSE)</f>
        <v>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v>
      </c>
      <c r="P1968" s="2">
        <f>IFERROR(VLOOKUP(B1968,[3]stock!$A$1:$B$9000,2,FALSE),"0")</f>
        <v>0</v>
      </c>
      <c r="Q1968" s="2">
        <f>VLOOKUP($A1968,[1]products_2021_10_19_12_46_45!$A$3:$S$481,11,FALSE)</f>
        <v>0</v>
      </c>
      <c r="R1968" s="2">
        <f>VLOOKUP($A1968,[1]products_2021_10_19_12_46_45!$A$3:$S$481,12,FALSE)</f>
        <v>30</v>
      </c>
      <c r="S1968" s="2">
        <f>VLOOKUP($A1968,[1]products_2021_10_19_12_46_45!$A$3:$S$481,13,FALSE)</f>
        <v>30</v>
      </c>
      <c r="T1968" s="2">
        <f>VLOOKUP($A1968,[1]products_2021_10_19_12_46_45!$A$3:$S$481,14,FALSE)</f>
        <v>10</v>
      </c>
      <c r="U1968" s="2"/>
      <c r="V1968" s="2"/>
      <c r="W1968" s="2"/>
      <c r="X1968" s="2"/>
      <c r="Y1968" s="2"/>
      <c r="Z1968" s="2"/>
      <c r="AA1968" s="2"/>
      <c r="AB1968" s="2"/>
      <c r="AC1968" s="2"/>
      <c r="AD1968" s="2"/>
      <c r="AE1968" s="2"/>
      <c r="AF1968" s="2"/>
      <c r="AG1968" s="2"/>
      <c r="AH1968" s="2"/>
      <c r="AI1968" s="2"/>
      <c r="AJ1968" s="2"/>
      <c r="AK1968" s="2"/>
      <c r="AL1968" s="2"/>
      <c r="AM1968" s="2"/>
      <c r="AN1968" s="2"/>
      <c r="AO1968" s="2"/>
      <c r="AP1968" s="2"/>
      <c r="AQ1968" s="2"/>
      <c r="AR1968" s="2"/>
      <c r="AS1968" s="2"/>
    </row>
    <row r="1969" spans="1:45" hidden="1" x14ac:dyDescent="0.25">
      <c r="A1969" s="2">
        <v>1227</v>
      </c>
      <c r="B1969" s="2">
        <v>820509048</v>
      </c>
      <c r="C1969" s="2">
        <f>VLOOKUP($A1969,[1]products_2021_10_19_12_46_45!$A$3:$S$481,3,FALSE)</f>
        <v>8205090</v>
      </c>
      <c r="D1969" s="2" t="str">
        <f>VLOOKUP($A1969,[1]products_2021_10_19_12_46_45!$A$3:$S$481,4,FALSE)</f>
        <v>Borceguí Táctico Policía Combat Premium</v>
      </c>
      <c r="E1969" s="3">
        <v>48</v>
      </c>
      <c r="F1969" s="4"/>
      <c r="G1969" s="2" t="str">
        <f>VLOOKUP($A1969,[1]products_2021_10_19_12_46_45!$A$3:$S$481,16,FALSE)</f>
        <v>&lt;p&gt;Borceguí táctico Combat para uso profesional en cuerpos de operaciones especiales, policiales, penitenciarios, seguridad privada, etcétera.&lt;/p&gt;</v>
      </c>
      <c r="H1969" s="2" t="str">
        <f>IFERROR(VLOOKUP($A1969,[1]products_2021_10_19_12_46_45!$A$3:$S$481,17,FALSE),"")</f>
        <v>&lt;p&gt;Contorno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v>
      </c>
      <c r="I1969" s="2" t="str">
        <f>VLOOKUP($A1969,[1]products_2021_10_19_12_46_45!$A$3:$S$481,5,FALSE)</f>
        <v>Calzado</v>
      </c>
      <c r="J1969" s="2" t="str">
        <f>IFERROR(VLOOKUP($A1969,[1]products_2021_10_19_12_46_45!$A$3:$S$481,6,FALSE),"")</f>
        <v>Botas de combate - Borceguíes</v>
      </c>
      <c r="K1969" s="2" t="str">
        <f>IFERROR(VLOOKUP($A1969,[1]products_2021_10_19_12_46_45!$A$3:$S$481,7,FALSE),"")</f>
        <v/>
      </c>
      <c r="L1969" s="2" t="str">
        <f>IFERROR(VLOOKUP($A1969,[1]products_2021_10_19_12_46_45!$A$3:$S$481,8,FALSE),"")</f>
        <v/>
      </c>
      <c r="M1969" s="2" t="str">
        <f>IFERROR(VLOOKUP($A1969,[1]products_2021_10_19_12_46_45!$A$3:$S$481,9,FALSE),"")</f>
        <v>Fuerzas Especiales, Combate, Borceguíes, Borcegos</v>
      </c>
      <c r="N1969" s="2">
        <f>IFERROR(VLOOKUP(C1969,[2]articulo!$A$1:$D$9000,4,FALSE),"")</f>
        <v>12480</v>
      </c>
      <c r="O1969" s="2" t="str">
        <f>VLOOKUP($A1969,[1]products_2021_10_19_12_46_45!$A$3:$S$481,18,FALSE)</f>
        <v>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v>
      </c>
      <c r="P1969" s="2">
        <f>IFERROR(VLOOKUP(B1969,[3]stock!$A$1:$B$9000,2,FALSE),"0")</f>
        <v>0</v>
      </c>
      <c r="Q1969" s="2">
        <f>VLOOKUP($A1969,[1]products_2021_10_19_12_46_45!$A$3:$S$481,11,FALSE)</f>
        <v>0</v>
      </c>
      <c r="R1969" s="2">
        <f>VLOOKUP($A1969,[1]products_2021_10_19_12_46_45!$A$3:$S$481,12,FALSE)</f>
        <v>30</v>
      </c>
      <c r="S1969" s="2">
        <f>VLOOKUP($A1969,[1]products_2021_10_19_12_46_45!$A$3:$S$481,13,FALSE)</f>
        <v>30</v>
      </c>
      <c r="T1969" s="2">
        <f>VLOOKUP($A1969,[1]products_2021_10_19_12_46_45!$A$3:$S$481,14,FALSE)</f>
        <v>10</v>
      </c>
      <c r="U1969" s="2"/>
      <c r="V1969" s="2"/>
      <c r="W1969" s="2"/>
      <c r="X1969" s="2"/>
      <c r="Y1969" s="2"/>
      <c r="Z1969" s="2"/>
      <c r="AA1969" s="2"/>
      <c r="AB1969" s="2"/>
      <c r="AC1969" s="2"/>
      <c r="AD1969" s="2"/>
      <c r="AE1969" s="2"/>
      <c r="AF1969" s="2"/>
      <c r="AG1969" s="2"/>
      <c r="AH1969" s="2"/>
      <c r="AI1969" s="2"/>
      <c r="AJ1969" s="2"/>
      <c r="AK1969" s="2"/>
      <c r="AL1969" s="2"/>
      <c r="AM1969" s="2"/>
      <c r="AN1969" s="2"/>
      <c r="AO1969" s="2"/>
      <c r="AP1969" s="2"/>
      <c r="AQ1969" s="2"/>
      <c r="AR1969" s="2"/>
      <c r="AS1969" s="2"/>
    </row>
    <row r="1970" spans="1:45" hidden="1" x14ac:dyDescent="0.25">
      <c r="A1970" s="2">
        <v>118</v>
      </c>
      <c r="B1970" s="2">
        <v>820511535</v>
      </c>
      <c r="C1970" s="2">
        <f>VLOOKUP($A1970,[1]products_2021_10_19_12_46_45!$A$3:$S$481,3,FALSE)</f>
        <v>8205115</v>
      </c>
      <c r="D1970" s="2" t="str">
        <f>VLOOKUP($A1970,[1]products_2021_10_19_12_46_45!$A$3:$S$481,4,FALSE)</f>
        <v>Borceguí Táctico Rerda</v>
      </c>
      <c r="E1970" s="3">
        <v>35</v>
      </c>
      <c r="F1970" s="4"/>
      <c r="G1970" s="2" t="str">
        <f>VLOOKUP($A1970,[1]products_2021_10_19_12_46_45!$A$3:$S$481,16,FALSE)</f>
        <v>&lt;ul&gt;_x000D_
&lt;li&gt;Plantilla termoformada.&lt;/li&gt;_x000D_
&lt;li&gt;Cuero Flor 132.&lt;/li&gt;_x000D_
&lt;li&gt;Lengua acolchada.&lt;/li&gt;_x000D_
&lt;li&gt;Horma ancha.&lt;/li&gt;_x000D_
&lt;/ul&gt;</v>
      </c>
      <c r="H1970" s="2" t="str">
        <f>IFERROR(VLOOKUP($A1970,[1]products_2021_10_19_12_46_45!$A$3:$S$481,17,FALSE),"")</f>
        <v>&lt;ul&gt;_x000D_
&lt;li&gt;Respiradores laterales.&lt;/li&gt;_x000D_
&lt;li&gt;Forro interior.&lt;/li&gt;_x000D_
&lt;li&gt;Ideal para instrucción militar como para personal de seguridad pública o privada.&lt;/li&gt;_x000D_
&lt;/ul&gt;</v>
      </c>
      <c r="I1970" s="2" t="str">
        <f>VLOOKUP($A1970,[1]products_2021_10_19_12_46_45!$A$3:$S$481,5,FALSE)</f>
        <v>Calzado</v>
      </c>
      <c r="J1970" s="2" t="str">
        <f>IFERROR(VLOOKUP($A1970,[1]products_2021_10_19_12_46_45!$A$3:$S$481,6,FALSE),"")</f>
        <v>Botas de combate - Borceguíes</v>
      </c>
      <c r="K1970" s="2" t="str">
        <f>IFERROR(VLOOKUP($A1970,[1]products_2021_10_19_12_46_45!$A$3:$S$481,7,FALSE),"")</f>
        <v/>
      </c>
      <c r="L1970" s="2" t="str">
        <f>IFERROR(VLOOKUP($A1970,[1]products_2021_10_19_12_46_45!$A$3:$S$481,8,FALSE),"")</f>
        <v/>
      </c>
      <c r="M1970" s="2" t="str">
        <f>IFERROR(VLOOKUP($A1970,[1]products_2021_10_19_12_46_45!$A$3:$S$481,9,FALSE),"")</f>
        <v>Borceguí</v>
      </c>
      <c r="N1970" s="2">
        <f>IFERROR(VLOOKUP(C1970,[2]articulo!$A$1:$D$9000,4,FALSE),"")</f>
        <v>9281.99</v>
      </c>
      <c r="O1970" s="2" t="str">
        <f>VLOOKUP($A1970,[1]products_2021_10_19_12_46_45!$A$3:$S$481,18,FALSE)</f>
        <v>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v>
      </c>
      <c r="P1970" s="2">
        <f>IFERROR(VLOOKUP(B1970,[3]stock!$A$1:$B$9000,2,FALSE),"0")</f>
        <v>17</v>
      </c>
      <c r="Q1970" s="2">
        <f>VLOOKUP($A1970,[1]products_2021_10_19_12_46_45!$A$3:$S$481,11,FALSE)</f>
        <v>5</v>
      </c>
      <c r="R1970" s="2">
        <f>VLOOKUP($A1970,[1]products_2021_10_19_12_46_45!$A$3:$S$481,12,FALSE)</f>
        <v>5</v>
      </c>
      <c r="S1970" s="2">
        <f>VLOOKUP($A1970,[1]products_2021_10_19_12_46_45!$A$3:$S$481,13,FALSE)</f>
        <v>5</v>
      </c>
      <c r="T1970" s="2">
        <f>VLOOKUP($A1970,[1]products_2021_10_19_12_46_45!$A$3:$S$481,14,FALSE)</f>
        <v>0.03</v>
      </c>
      <c r="U1970" s="2"/>
      <c r="V1970" s="2"/>
      <c r="W1970" s="2"/>
      <c r="X1970" s="2"/>
      <c r="Y1970" s="2"/>
      <c r="Z1970" s="2"/>
      <c r="AA1970" s="2"/>
      <c r="AB1970" s="2"/>
      <c r="AC1970" s="2"/>
      <c r="AD1970" s="2"/>
      <c r="AE1970" s="2"/>
      <c r="AF1970" s="2"/>
      <c r="AG1970" s="2"/>
      <c r="AH1970" s="2"/>
      <c r="AI1970" s="2"/>
      <c r="AJ1970" s="2"/>
      <c r="AK1970" s="2"/>
      <c r="AL1970" s="2"/>
      <c r="AM1970" s="2"/>
      <c r="AN1970" s="2"/>
      <c r="AO1970" s="2"/>
      <c r="AP1970" s="2"/>
      <c r="AQ1970" s="2"/>
      <c r="AR1970" s="2"/>
      <c r="AS1970" s="2"/>
    </row>
    <row r="1971" spans="1:45" hidden="1" x14ac:dyDescent="0.25">
      <c r="A1971" s="2">
        <v>118</v>
      </c>
      <c r="B1971" s="2">
        <v>820511536</v>
      </c>
      <c r="C1971" s="2">
        <f>VLOOKUP($A1971,[1]products_2021_10_19_12_46_45!$A$3:$S$481,3,FALSE)</f>
        <v>8205115</v>
      </c>
      <c r="D1971" s="2" t="str">
        <f>VLOOKUP($A1971,[1]products_2021_10_19_12_46_45!$A$3:$S$481,4,FALSE)</f>
        <v>Borceguí Táctico Rerda</v>
      </c>
      <c r="E1971" s="3">
        <v>36</v>
      </c>
      <c r="F1971" s="4"/>
      <c r="G1971" s="2" t="str">
        <f>VLOOKUP($A1971,[1]products_2021_10_19_12_46_45!$A$3:$S$481,16,FALSE)</f>
        <v>&lt;ul&gt;_x000D_
&lt;li&gt;Plantilla termoformada.&lt;/li&gt;_x000D_
&lt;li&gt;Cuero Flor 132.&lt;/li&gt;_x000D_
&lt;li&gt;Lengua acolchada.&lt;/li&gt;_x000D_
&lt;li&gt;Horma ancha.&lt;/li&gt;_x000D_
&lt;/ul&gt;</v>
      </c>
      <c r="H1971" s="2" t="str">
        <f>IFERROR(VLOOKUP($A1971,[1]products_2021_10_19_12_46_45!$A$3:$S$481,17,FALSE),"")</f>
        <v>&lt;ul&gt;_x000D_
&lt;li&gt;Respiradores laterales.&lt;/li&gt;_x000D_
&lt;li&gt;Forro interior.&lt;/li&gt;_x000D_
&lt;li&gt;Ideal para instrucción militar como para personal de seguridad pública o privada.&lt;/li&gt;_x000D_
&lt;/ul&gt;</v>
      </c>
      <c r="I1971" s="2" t="str">
        <f>VLOOKUP($A1971,[1]products_2021_10_19_12_46_45!$A$3:$S$481,5,FALSE)</f>
        <v>Calzado</v>
      </c>
      <c r="J1971" s="2" t="str">
        <f>IFERROR(VLOOKUP($A1971,[1]products_2021_10_19_12_46_45!$A$3:$S$481,6,FALSE),"")</f>
        <v>Botas de combate - Borceguíes</v>
      </c>
      <c r="K1971" s="2" t="str">
        <f>IFERROR(VLOOKUP($A1971,[1]products_2021_10_19_12_46_45!$A$3:$S$481,7,FALSE),"")</f>
        <v/>
      </c>
      <c r="L1971" s="2" t="str">
        <f>IFERROR(VLOOKUP($A1971,[1]products_2021_10_19_12_46_45!$A$3:$S$481,8,FALSE),"")</f>
        <v/>
      </c>
      <c r="M1971" s="2" t="str">
        <f>IFERROR(VLOOKUP($A1971,[1]products_2021_10_19_12_46_45!$A$3:$S$481,9,FALSE),"")</f>
        <v>Borceguí</v>
      </c>
      <c r="N1971" s="2">
        <f>IFERROR(VLOOKUP(C1971,[2]articulo!$A$1:$D$9000,4,FALSE),"")</f>
        <v>9281.99</v>
      </c>
      <c r="O1971" s="2" t="str">
        <f>VLOOKUP($A1971,[1]products_2021_10_19_12_46_45!$A$3:$S$481,18,FALSE)</f>
        <v>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v>
      </c>
      <c r="P1971" s="2">
        <f>IFERROR(VLOOKUP(B1971,[3]stock!$A$1:$B$9000,2,FALSE),"0")</f>
        <v>71</v>
      </c>
      <c r="Q1971" s="2">
        <f>VLOOKUP($A1971,[1]products_2021_10_19_12_46_45!$A$3:$S$481,11,FALSE)</f>
        <v>5</v>
      </c>
      <c r="R1971" s="2">
        <f>VLOOKUP($A1971,[1]products_2021_10_19_12_46_45!$A$3:$S$481,12,FALSE)</f>
        <v>5</v>
      </c>
      <c r="S1971" s="2">
        <f>VLOOKUP($A1971,[1]products_2021_10_19_12_46_45!$A$3:$S$481,13,FALSE)</f>
        <v>5</v>
      </c>
      <c r="T1971" s="2">
        <f>VLOOKUP($A1971,[1]products_2021_10_19_12_46_45!$A$3:$S$481,14,FALSE)</f>
        <v>0.03</v>
      </c>
      <c r="U1971" s="2"/>
      <c r="V1971" s="2"/>
      <c r="W1971" s="2"/>
      <c r="X1971" s="2"/>
      <c r="Y1971" s="2"/>
      <c r="Z1971" s="2"/>
      <c r="AA1971" s="2"/>
      <c r="AB1971" s="2"/>
      <c r="AC1971" s="2"/>
      <c r="AD1971" s="2"/>
      <c r="AE1971" s="2"/>
      <c r="AF1971" s="2"/>
      <c r="AG1971" s="2"/>
      <c r="AH1971" s="2"/>
      <c r="AI1971" s="2"/>
      <c r="AJ1971" s="2"/>
      <c r="AK1971" s="2"/>
      <c r="AL1971" s="2"/>
      <c r="AM1971" s="2"/>
      <c r="AN1971" s="2"/>
      <c r="AO1971" s="2"/>
      <c r="AP1971" s="2"/>
      <c r="AQ1971" s="2"/>
      <c r="AR1971" s="2"/>
      <c r="AS1971" s="2"/>
    </row>
    <row r="1972" spans="1:45" hidden="1" x14ac:dyDescent="0.25">
      <c r="A1972" s="2">
        <v>118</v>
      </c>
      <c r="B1972" s="2">
        <v>820511537</v>
      </c>
      <c r="C1972" s="2">
        <f>VLOOKUP($A1972,[1]products_2021_10_19_12_46_45!$A$3:$S$481,3,FALSE)</f>
        <v>8205115</v>
      </c>
      <c r="D1972" s="2" t="str">
        <f>VLOOKUP($A1972,[1]products_2021_10_19_12_46_45!$A$3:$S$481,4,FALSE)</f>
        <v>Borceguí Táctico Rerda</v>
      </c>
      <c r="E1972" s="3">
        <v>37</v>
      </c>
      <c r="F1972" s="4"/>
      <c r="G1972" s="2" t="str">
        <f>VLOOKUP($A1972,[1]products_2021_10_19_12_46_45!$A$3:$S$481,16,FALSE)</f>
        <v>&lt;ul&gt;_x000D_
&lt;li&gt;Plantilla termoformada.&lt;/li&gt;_x000D_
&lt;li&gt;Cuero Flor 132.&lt;/li&gt;_x000D_
&lt;li&gt;Lengua acolchada.&lt;/li&gt;_x000D_
&lt;li&gt;Horma ancha.&lt;/li&gt;_x000D_
&lt;/ul&gt;</v>
      </c>
      <c r="H1972" s="2" t="str">
        <f>IFERROR(VLOOKUP($A1972,[1]products_2021_10_19_12_46_45!$A$3:$S$481,17,FALSE),"")</f>
        <v>&lt;ul&gt;_x000D_
&lt;li&gt;Respiradores laterales.&lt;/li&gt;_x000D_
&lt;li&gt;Forro interior.&lt;/li&gt;_x000D_
&lt;li&gt;Ideal para instrucción militar como para personal de seguridad pública o privada.&lt;/li&gt;_x000D_
&lt;/ul&gt;</v>
      </c>
      <c r="I1972" s="2" t="str">
        <f>VLOOKUP($A1972,[1]products_2021_10_19_12_46_45!$A$3:$S$481,5,FALSE)</f>
        <v>Calzado</v>
      </c>
      <c r="J1972" s="2" t="str">
        <f>IFERROR(VLOOKUP($A1972,[1]products_2021_10_19_12_46_45!$A$3:$S$481,6,FALSE),"")</f>
        <v>Botas de combate - Borceguíes</v>
      </c>
      <c r="K1972" s="2" t="str">
        <f>IFERROR(VLOOKUP($A1972,[1]products_2021_10_19_12_46_45!$A$3:$S$481,7,FALSE),"")</f>
        <v/>
      </c>
      <c r="L1972" s="2" t="str">
        <f>IFERROR(VLOOKUP($A1972,[1]products_2021_10_19_12_46_45!$A$3:$S$481,8,FALSE),"")</f>
        <v/>
      </c>
      <c r="M1972" s="2" t="str">
        <f>IFERROR(VLOOKUP($A1972,[1]products_2021_10_19_12_46_45!$A$3:$S$481,9,FALSE),"")</f>
        <v>Borceguí</v>
      </c>
      <c r="N1972" s="2">
        <f>IFERROR(VLOOKUP(C1972,[2]articulo!$A$1:$D$9000,4,FALSE),"")</f>
        <v>9281.99</v>
      </c>
      <c r="O1972" s="2" t="str">
        <f>VLOOKUP($A1972,[1]products_2021_10_19_12_46_45!$A$3:$S$481,18,FALSE)</f>
        <v>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v>
      </c>
      <c r="P1972" s="2">
        <f>IFERROR(VLOOKUP(B1972,[3]stock!$A$1:$B$9000,2,FALSE),"0")</f>
        <v>55</v>
      </c>
      <c r="Q1972" s="2">
        <f>VLOOKUP($A1972,[1]products_2021_10_19_12_46_45!$A$3:$S$481,11,FALSE)</f>
        <v>5</v>
      </c>
      <c r="R1972" s="2">
        <f>VLOOKUP($A1972,[1]products_2021_10_19_12_46_45!$A$3:$S$481,12,FALSE)</f>
        <v>5</v>
      </c>
      <c r="S1972" s="2">
        <f>VLOOKUP($A1972,[1]products_2021_10_19_12_46_45!$A$3:$S$481,13,FALSE)</f>
        <v>5</v>
      </c>
      <c r="T1972" s="2">
        <f>VLOOKUP($A1972,[1]products_2021_10_19_12_46_45!$A$3:$S$481,14,FALSE)</f>
        <v>0.03</v>
      </c>
      <c r="U1972" s="2"/>
      <c r="V1972" s="2"/>
      <c r="W1972" s="2"/>
      <c r="X1972" s="2"/>
      <c r="Y1972" s="2"/>
      <c r="Z1972" s="2"/>
      <c r="AA1972" s="2"/>
      <c r="AB1972" s="2"/>
      <c r="AC1972" s="2"/>
      <c r="AD1972" s="2"/>
      <c r="AE1972" s="2"/>
      <c r="AF1972" s="2"/>
      <c r="AG1972" s="2"/>
      <c r="AH1972" s="2"/>
      <c r="AI1972" s="2"/>
      <c r="AJ1972" s="2"/>
      <c r="AK1972" s="2"/>
      <c r="AL1972" s="2"/>
      <c r="AM1972" s="2"/>
      <c r="AN1972" s="2"/>
      <c r="AO1972" s="2"/>
      <c r="AP1972" s="2"/>
      <c r="AQ1972" s="2"/>
      <c r="AR1972" s="2"/>
      <c r="AS1972" s="2"/>
    </row>
    <row r="1973" spans="1:45" hidden="1" x14ac:dyDescent="0.25">
      <c r="A1973" s="2">
        <v>118</v>
      </c>
      <c r="B1973" s="2">
        <v>820511538</v>
      </c>
      <c r="C1973" s="2">
        <f>VLOOKUP($A1973,[1]products_2021_10_19_12_46_45!$A$3:$S$481,3,FALSE)</f>
        <v>8205115</v>
      </c>
      <c r="D1973" s="2" t="str">
        <f>VLOOKUP($A1973,[1]products_2021_10_19_12_46_45!$A$3:$S$481,4,FALSE)</f>
        <v>Borceguí Táctico Rerda</v>
      </c>
      <c r="E1973" s="3">
        <v>38</v>
      </c>
      <c r="F1973" s="4"/>
      <c r="G1973" s="2" t="str">
        <f>VLOOKUP($A1973,[1]products_2021_10_19_12_46_45!$A$3:$S$481,16,FALSE)</f>
        <v>&lt;ul&gt;_x000D_
&lt;li&gt;Plantilla termoformada.&lt;/li&gt;_x000D_
&lt;li&gt;Cuero Flor 132.&lt;/li&gt;_x000D_
&lt;li&gt;Lengua acolchada.&lt;/li&gt;_x000D_
&lt;li&gt;Horma ancha.&lt;/li&gt;_x000D_
&lt;/ul&gt;</v>
      </c>
      <c r="H1973" s="2" t="str">
        <f>IFERROR(VLOOKUP($A1973,[1]products_2021_10_19_12_46_45!$A$3:$S$481,17,FALSE),"")</f>
        <v>&lt;ul&gt;_x000D_
&lt;li&gt;Respiradores laterales.&lt;/li&gt;_x000D_
&lt;li&gt;Forro interior.&lt;/li&gt;_x000D_
&lt;li&gt;Ideal para instrucción militar como para personal de seguridad pública o privada.&lt;/li&gt;_x000D_
&lt;/ul&gt;</v>
      </c>
      <c r="I1973" s="2" t="str">
        <f>VLOOKUP($A1973,[1]products_2021_10_19_12_46_45!$A$3:$S$481,5,FALSE)</f>
        <v>Calzado</v>
      </c>
      <c r="J1973" s="2" t="str">
        <f>IFERROR(VLOOKUP($A1973,[1]products_2021_10_19_12_46_45!$A$3:$S$481,6,FALSE),"")</f>
        <v>Botas de combate - Borceguíes</v>
      </c>
      <c r="K1973" s="2" t="str">
        <f>IFERROR(VLOOKUP($A1973,[1]products_2021_10_19_12_46_45!$A$3:$S$481,7,FALSE),"")</f>
        <v/>
      </c>
      <c r="L1973" s="2" t="str">
        <f>IFERROR(VLOOKUP($A1973,[1]products_2021_10_19_12_46_45!$A$3:$S$481,8,FALSE),"")</f>
        <v/>
      </c>
      <c r="M1973" s="2" t="str">
        <f>IFERROR(VLOOKUP($A1973,[1]products_2021_10_19_12_46_45!$A$3:$S$481,9,FALSE),"")</f>
        <v>Borceguí</v>
      </c>
      <c r="N1973" s="2">
        <f>IFERROR(VLOOKUP(C1973,[2]articulo!$A$1:$D$9000,4,FALSE),"")</f>
        <v>9281.99</v>
      </c>
      <c r="O1973" s="2" t="str">
        <f>VLOOKUP($A1973,[1]products_2021_10_19_12_46_45!$A$3:$S$481,18,FALSE)</f>
        <v>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v>
      </c>
      <c r="P1973" s="2">
        <f>IFERROR(VLOOKUP(B1973,[3]stock!$A$1:$B$9000,2,FALSE),"0")</f>
        <v>79</v>
      </c>
      <c r="Q1973" s="2">
        <f>VLOOKUP($A1973,[1]products_2021_10_19_12_46_45!$A$3:$S$481,11,FALSE)</f>
        <v>5</v>
      </c>
      <c r="R1973" s="2">
        <f>VLOOKUP($A1973,[1]products_2021_10_19_12_46_45!$A$3:$S$481,12,FALSE)</f>
        <v>5</v>
      </c>
      <c r="S1973" s="2">
        <f>VLOOKUP($A1973,[1]products_2021_10_19_12_46_45!$A$3:$S$481,13,FALSE)</f>
        <v>5</v>
      </c>
      <c r="T1973" s="2">
        <f>VLOOKUP($A1973,[1]products_2021_10_19_12_46_45!$A$3:$S$481,14,FALSE)</f>
        <v>0.03</v>
      </c>
      <c r="U1973" s="2"/>
      <c r="V1973" s="2"/>
      <c r="W1973" s="2"/>
      <c r="X1973" s="2"/>
      <c r="Y1973" s="2"/>
      <c r="Z1973" s="2"/>
      <c r="AA1973" s="2"/>
      <c r="AB1973" s="2"/>
      <c r="AC1973" s="2"/>
      <c r="AD1973" s="2"/>
      <c r="AE1973" s="2"/>
      <c r="AF1973" s="2"/>
      <c r="AG1973" s="2"/>
      <c r="AH1973" s="2"/>
      <c r="AI1973" s="2"/>
      <c r="AJ1973" s="2"/>
      <c r="AK1973" s="2"/>
      <c r="AL1973" s="2"/>
      <c r="AM1973" s="2"/>
      <c r="AN1973" s="2"/>
      <c r="AO1973" s="2"/>
      <c r="AP1973" s="2"/>
      <c r="AQ1973" s="2"/>
      <c r="AR1973" s="2"/>
      <c r="AS1973" s="2"/>
    </row>
    <row r="1974" spans="1:45" hidden="1" x14ac:dyDescent="0.25">
      <c r="A1974" s="2">
        <v>118</v>
      </c>
      <c r="B1974" s="2">
        <v>820511539</v>
      </c>
      <c r="C1974" s="2">
        <f>VLOOKUP($A1974,[1]products_2021_10_19_12_46_45!$A$3:$S$481,3,FALSE)</f>
        <v>8205115</v>
      </c>
      <c r="D1974" s="2" t="str">
        <f>VLOOKUP($A1974,[1]products_2021_10_19_12_46_45!$A$3:$S$481,4,FALSE)</f>
        <v>Borceguí Táctico Rerda</v>
      </c>
      <c r="E1974" s="3">
        <v>39</v>
      </c>
      <c r="F1974" s="4"/>
      <c r="G1974" s="2" t="str">
        <f>VLOOKUP($A1974,[1]products_2021_10_19_12_46_45!$A$3:$S$481,16,FALSE)</f>
        <v>&lt;ul&gt;_x000D_
&lt;li&gt;Plantilla termoformada.&lt;/li&gt;_x000D_
&lt;li&gt;Cuero Flor 132.&lt;/li&gt;_x000D_
&lt;li&gt;Lengua acolchada.&lt;/li&gt;_x000D_
&lt;li&gt;Horma ancha.&lt;/li&gt;_x000D_
&lt;/ul&gt;</v>
      </c>
      <c r="H1974" s="2" t="str">
        <f>IFERROR(VLOOKUP($A1974,[1]products_2021_10_19_12_46_45!$A$3:$S$481,17,FALSE),"")</f>
        <v>&lt;ul&gt;_x000D_
&lt;li&gt;Respiradores laterales.&lt;/li&gt;_x000D_
&lt;li&gt;Forro interior.&lt;/li&gt;_x000D_
&lt;li&gt;Ideal para instrucción militar como para personal de seguridad pública o privada.&lt;/li&gt;_x000D_
&lt;/ul&gt;</v>
      </c>
      <c r="I1974" s="2" t="str">
        <f>VLOOKUP($A1974,[1]products_2021_10_19_12_46_45!$A$3:$S$481,5,FALSE)</f>
        <v>Calzado</v>
      </c>
      <c r="J1974" s="2" t="str">
        <f>IFERROR(VLOOKUP($A1974,[1]products_2021_10_19_12_46_45!$A$3:$S$481,6,FALSE),"")</f>
        <v>Botas de combate - Borceguíes</v>
      </c>
      <c r="K1974" s="2" t="str">
        <f>IFERROR(VLOOKUP($A1974,[1]products_2021_10_19_12_46_45!$A$3:$S$481,7,FALSE),"")</f>
        <v/>
      </c>
      <c r="L1974" s="2" t="str">
        <f>IFERROR(VLOOKUP($A1974,[1]products_2021_10_19_12_46_45!$A$3:$S$481,8,FALSE),"")</f>
        <v/>
      </c>
      <c r="M1974" s="2" t="str">
        <f>IFERROR(VLOOKUP($A1974,[1]products_2021_10_19_12_46_45!$A$3:$S$481,9,FALSE),"")</f>
        <v>Borceguí</v>
      </c>
      <c r="N1974" s="2">
        <f>IFERROR(VLOOKUP(C1974,[2]articulo!$A$1:$D$9000,4,FALSE),"")</f>
        <v>9281.99</v>
      </c>
      <c r="O1974" s="2" t="str">
        <f>VLOOKUP($A1974,[1]products_2021_10_19_12_46_45!$A$3:$S$481,18,FALSE)</f>
        <v>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v>
      </c>
      <c r="P1974" s="2">
        <f>IFERROR(VLOOKUP(B1974,[3]stock!$A$1:$B$9000,2,FALSE),"0")</f>
        <v>100</v>
      </c>
      <c r="Q1974" s="2">
        <f>VLOOKUP($A1974,[1]products_2021_10_19_12_46_45!$A$3:$S$481,11,FALSE)</f>
        <v>5</v>
      </c>
      <c r="R1974" s="2">
        <f>VLOOKUP($A1974,[1]products_2021_10_19_12_46_45!$A$3:$S$481,12,FALSE)</f>
        <v>5</v>
      </c>
      <c r="S1974" s="2">
        <f>VLOOKUP($A1974,[1]products_2021_10_19_12_46_45!$A$3:$S$481,13,FALSE)</f>
        <v>5</v>
      </c>
      <c r="T1974" s="2">
        <f>VLOOKUP($A1974,[1]products_2021_10_19_12_46_45!$A$3:$S$481,14,FALSE)</f>
        <v>0.03</v>
      </c>
      <c r="U1974" s="2"/>
      <c r="V1974" s="2"/>
      <c r="W1974" s="2"/>
      <c r="X1974" s="2"/>
      <c r="Y1974" s="2"/>
      <c r="Z1974" s="2"/>
      <c r="AA1974" s="2"/>
      <c r="AB1974" s="2"/>
      <c r="AC1974" s="2"/>
      <c r="AD1974" s="2"/>
      <c r="AE1974" s="2"/>
      <c r="AF1974" s="2"/>
      <c r="AG1974" s="2"/>
      <c r="AH1974" s="2"/>
      <c r="AI1974" s="2"/>
      <c r="AJ1974" s="2"/>
      <c r="AK1974" s="2"/>
      <c r="AL1974" s="2"/>
      <c r="AM1974" s="2"/>
      <c r="AN1974" s="2"/>
      <c r="AO1974" s="2"/>
      <c r="AP1974" s="2"/>
      <c r="AQ1974" s="2"/>
      <c r="AR1974" s="2"/>
      <c r="AS1974" s="2"/>
    </row>
    <row r="1975" spans="1:45" hidden="1" x14ac:dyDescent="0.25">
      <c r="A1975" s="2">
        <v>118</v>
      </c>
      <c r="B1975" s="2">
        <v>820511540</v>
      </c>
      <c r="C1975" s="2">
        <f>VLOOKUP($A1975,[1]products_2021_10_19_12_46_45!$A$3:$S$481,3,FALSE)</f>
        <v>8205115</v>
      </c>
      <c r="D1975" s="2" t="str">
        <f>VLOOKUP($A1975,[1]products_2021_10_19_12_46_45!$A$3:$S$481,4,FALSE)</f>
        <v>Borceguí Táctico Rerda</v>
      </c>
      <c r="E1975" s="3">
        <v>40</v>
      </c>
      <c r="F1975" s="4"/>
      <c r="G1975" s="2" t="str">
        <f>VLOOKUP($A1975,[1]products_2021_10_19_12_46_45!$A$3:$S$481,16,FALSE)</f>
        <v>&lt;ul&gt;_x000D_
&lt;li&gt;Plantilla termoformada.&lt;/li&gt;_x000D_
&lt;li&gt;Cuero Flor 132.&lt;/li&gt;_x000D_
&lt;li&gt;Lengua acolchada.&lt;/li&gt;_x000D_
&lt;li&gt;Horma ancha.&lt;/li&gt;_x000D_
&lt;/ul&gt;</v>
      </c>
      <c r="H1975" s="2" t="str">
        <f>IFERROR(VLOOKUP($A1975,[1]products_2021_10_19_12_46_45!$A$3:$S$481,17,FALSE),"")</f>
        <v>&lt;ul&gt;_x000D_
&lt;li&gt;Respiradores laterales.&lt;/li&gt;_x000D_
&lt;li&gt;Forro interior.&lt;/li&gt;_x000D_
&lt;li&gt;Ideal para instrucción militar como para personal de seguridad pública o privada.&lt;/li&gt;_x000D_
&lt;/ul&gt;</v>
      </c>
      <c r="I1975" s="2" t="str">
        <f>VLOOKUP($A1975,[1]products_2021_10_19_12_46_45!$A$3:$S$481,5,FALSE)</f>
        <v>Calzado</v>
      </c>
      <c r="J1975" s="2" t="str">
        <f>IFERROR(VLOOKUP($A1975,[1]products_2021_10_19_12_46_45!$A$3:$S$481,6,FALSE),"")</f>
        <v>Botas de combate - Borceguíes</v>
      </c>
      <c r="K1975" s="2" t="str">
        <f>IFERROR(VLOOKUP($A1975,[1]products_2021_10_19_12_46_45!$A$3:$S$481,7,FALSE),"")</f>
        <v/>
      </c>
      <c r="L1975" s="2" t="str">
        <f>IFERROR(VLOOKUP($A1975,[1]products_2021_10_19_12_46_45!$A$3:$S$481,8,FALSE),"")</f>
        <v/>
      </c>
      <c r="M1975" s="2" t="str">
        <f>IFERROR(VLOOKUP($A1975,[1]products_2021_10_19_12_46_45!$A$3:$S$481,9,FALSE),"")</f>
        <v>Borceguí</v>
      </c>
      <c r="N1975" s="2">
        <f>IFERROR(VLOOKUP(C1975,[2]articulo!$A$1:$D$9000,4,FALSE),"")</f>
        <v>9281.99</v>
      </c>
      <c r="O1975" s="2" t="str">
        <f>VLOOKUP($A1975,[1]products_2021_10_19_12_46_45!$A$3:$S$481,18,FALSE)</f>
        <v>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v>
      </c>
      <c r="P1975" s="2">
        <f>IFERROR(VLOOKUP(B1975,[3]stock!$A$1:$B$9000,2,FALSE),"0")</f>
        <v>94</v>
      </c>
      <c r="Q1975" s="2">
        <f>VLOOKUP($A1975,[1]products_2021_10_19_12_46_45!$A$3:$S$481,11,FALSE)</f>
        <v>5</v>
      </c>
      <c r="R1975" s="2">
        <f>VLOOKUP($A1975,[1]products_2021_10_19_12_46_45!$A$3:$S$481,12,FALSE)</f>
        <v>5</v>
      </c>
      <c r="S1975" s="2">
        <f>VLOOKUP($A1975,[1]products_2021_10_19_12_46_45!$A$3:$S$481,13,FALSE)</f>
        <v>5</v>
      </c>
      <c r="T1975" s="2">
        <f>VLOOKUP($A1975,[1]products_2021_10_19_12_46_45!$A$3:$S$481,14,FALSE)</f>
        <v>0.03</v>
      </c>
      <c r="U1975" s="2"/>
      <c r="V1975" s="2"/>
      <c r="W1975" s="2"/>
      <c r="X1975" s="2"/>
      <c r="Y1975" s="2"/>
      <c r="Z1975" s="2"/>
      <c r="AA1975" s="2"/>
      <c r="AB1975" s="2"/>
      <c r="AC1975" s="2"/>
      <c r="AD1975" s="2"/>
      <c r="AE1975" s="2"/>
      <c r="AF1975" s="2"/>
      <c r="AG1975" s="2"/>
      <c r="AH1975" s="2"/>
      <c r="AI1975" s="2"/>
      <c r="AJ1975" s="2"/>
      <c r="AK1975" s="2"/>
      <c r="AL1975" s="2"/>
      <c r="AM1975" s="2"/>
      <c r="AN1975" s="2"/>
      <c r="AO1975" s="2"/>
      <c r="AP1975" s="2"/>
      <c r="AQ1975" s="2"/>
      <c r="AR1975" s="2"/>
      <c r="AS1975" s="2"/>
    </row>
    <row r="1976" spans="1:45" hidden="1" x14ac:dyDescent="0.25">
      <c r="A1976" s="2">
        <v>118</v>
      </c>
      <c r="B1976" s="2">
        <v>820511541</v>
      </c>
      <c r="C1976" s="2">
        <f>VLOOKUP($A1976,[1]products_2021_10_19_12_46_45!$A$3:$S$481,3,FALSE)</f>
        <v>8205115</v>
      </c>
      <c r="D1976" s="2" t="str">
        <f>VLOOKUP($A1976,[1]products_2021_10_19_12_46_45!$A$3:$S$481,4,FALSE)</f>
        <v>Borceguí Táctico Rerda</v>
      </c>
      <c r="E1976" s="3">
        <v>41</v>
      </c>
      <c r="F1976" s="4"/>
      <c r="G1976" s="2" t="str">
        <f>VLOOKUP($A1976,[1]products_2021_10_19_12_46_45!$A$3:$S$481,16,FALSE)</f>
        <v>&lt;ul&gt;_x000D_
&lt;li&gt;Plantilla termoformada.&lt;/li&gt;_x000D_
&lt;li&gt;Cuero Flor 132.&lt;/li&gt;_x000D_
&lt;li&gt;Lengua acolchada.&lt;/li&gt;_x000D_
&lt;li&gt;Horma ancha.&lt;/li&gt;_x000D_
&lt;/ul&gt;</v>
      </c>
      <c r="H1976" s="2" t="str">
        <f>IFERROR(VLOOKUP($A1976,[1]products_2021_10_19_12_46_45!$A$3:$S$481,17,FALSE),"")</f>
        <v>&lt;ul&gt;_x000D_
&lt;li&gt;Respiradores laterales.&lt;/li&gt;_x000D_
&lt;li&gt;Forro interior.&lt;/li&gt;_x000D_
&lt;li&gt;Ideal para instrucción militar como para personal de seguridad pública o privada.&lt;/li&gt;_x000D_
&lt;/ul&gt;</v>
      </c>
      <c r="I1976" s="2" t="str">
        <f>VLOOKUP($A1976,[1]products_2021_10_19_12_46_45!$A$3:$S$481,5,FALSE)</f>
        <v>Calzado</v>
      </c>
      <c r="J1976" s="2" t="str">
        <f>IFERROR(VLOOKUP($A1976,[1]products_2021_10_19_12_46_45!$A$3:$S$481,6,FALSE),"")</f>
        <v>Botas de combate - Borceguíes</v>
      </c>
      <c r="K1976" s="2" t="str">
        <f>IFERROR(VLOOKUP($A1976,[1]products_2021_10_19_12_46_45!$A$3:$S$481,7,FALSE),"")</f>
        <v/>
      </c>
      <c r="L1976" s="2" t="str">
        <f>IFERROR(VLOOKUP($A1976,[1]products_2021_10_19_12_46_45!$A$3:$S$481,8,FALSE),"")</f>
        <v/>
      </c>
      <c r="M1976" s="2" t="str">
        <f>IFERROR(VLOOKUP($A1976,[1]products_2021_10_19_12_46_45!$A$3:$S$481,9,FALSE),"")</f>
        <v>Borceguí</v>
      </c>
      <c r="N1976" s="2">
        <f>IFERROR(VLOOKUP(C1976,[2]articulo!$A$1:$D$9000,4,FALSE),"")</f>
        <v>9281.99</v>
      </c>
      <c r="O1976" s="2" t="str">
        <f>VLOOKUP($A1976,[1]products_2021_10_19_12_46_45!$A$3:$S$481,18,FALSE)</f>
        <v>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v>
      </c>
      <c r="P1976" s="2">
        <f>IFERROR(VLOOKUP(B1976,[3]stock!$A$1:$B$9000,2,FALSE),"0")</f>
        <v>81</v>
      </c>
      <c r="Q1976" s="2">
        <f>VLOOKUP($A1976,[1]products_2021_10_19_12_46_45!$A$3:$S$481,11,FALSE)</f>
        <v>5</v>
      </c>
      <c r="R1976" s="2">
        <f>VLOOKUP($A1976,[1]products_2021_10_19_12_46_45!$A$3:$S$481,12,FALSE)</f>
        <v>5</v>
      </c>
      <c r="S1976" s="2">
        <f>VLOOKUP($A1976,[1]products_2021_10_19_12_46_45!$A$3:$S$481,13,FALSE)</f>
        <v>5</v>
      </c>
      <c r="T1976" s="2">
        <f>VLOOKUP($A1976,[1]products_2021_10_19_12_46_45!$A$3:$S$481,14,FALSE)</f>
        <v>0.03</v>
      </c>
      <c r="U1976" s="2"/>
      <c r="V1976" s="2"/>
      <c r="W1976" s="2"/>
      <c r="X1976" s="2"/>
      <c r="Y1976" s="2"/>
      <c r="Z1976" s="2"/>
      <c r="AA1976" s="2"/>
      <c r="AB1976" s="2"/>
      <c r="AC1976" s="2"/>
      <c r="AD1976" s="2"/>
      <c r="AE1976" s="2"/>
      <c r="AF1976" s="2"/>
      <c r="AG1976" s="2"/>
      <c r="AH1976" s="2"/>
      <c r="AI1976" s="2"/>
      <c r="AJ1976" s="2"/>
      <c r="AK1976" s="2"/>
      <c r="AL1976" s="2"/>
      <c r="AM1976" s="2"/>
      <c r="AN1976" s="2"/>
      <c r="AO1976" s="2"/>
      <c r="AP1976" s="2"/>
      <c r="AQ1976" s="2"/>
      <c r="AR1976" s="2"/>
      <c r="AS1976" s="2"/>
    </row>
    <row r="1977" spans="1:45" hidden="1" x14ac:dyDescent="0.25">
      <c r="A1977" s="2">
        <v>118</v>
      </c>
      <c r="B1977" s="2">
        <v>820511542</v>
      </c>
      <c r="C1977" s="2">
        <f>VLOOKUP($A1977,[1]products_2021_10_19_12_46_45!$A$3:$S$481,3,FALSE)</f>
        <v>8205115</v>
      </c>
      <c r="D1977" s="2" t="str">
        <f>VLOOKUP($A1977,[1]products_2021_10_19_12_46_45!$A$3:$S$481,4,FALSE)</f>
        <v>Borceguí Táctico Rerda</v>
      </c>
      <c r="E1977" s="3">
        <v>42</v>
      </c>
      <c r="F1977" s="4"/>
      <c r="G1977" s="2" t="str">
        <f>VLOOKUP($A1977,[1]products_2021_10_19_12_46_45!$A$3:$S$481,16,FALSE)</f>
        <v>&lt;ul&gt;_x000D_
&lt;li&gt;Plantilla termoformada.&lt;/li&gt;_x000D_
&lt;li&gt;Cuero Flor 132.&lt;/li&gt;_x000D_
&lt;li&gt;Lengua acolchada.&lt;/li&gt;_x000D_
&lt;li&gt;Horma ancha.&lt;/li&gt;_x000D_
&lt;/ul&gt;</v>
      </c>
      <c r="H1977" s="2" t="str">
        <f>IFERROR(VLOOKUP($A1977,[1]products_2021_10_19_12_46_45!$A$3:$S$481,17,FALSE),"")</f>
        <v>&lt;ul&gt;_x000D_
&lt;li&gt;Respiradores laterales.&lt;/li&gt;_x000D_
&lt;li&gt;Forro interior.&lt;/li&gt;_x000D_
&lt;li&gt;Ideal para instrucción militar como para personal de seguridad pública o privada.&lt;/li&gt;_x000D_
&lt;/ul&gt;</v>
      </c>
      <c r="I1977" s="2" t="str">
        <f>VLOOKUP($A1977,[1]products_2021_10_19_12_46_45!$A$3:$S$481,5,FALSE)</f>
        <v>Calzado</v>
      </c>
      <c r="J1977" s="2" t="str">
        <f>IFERROR(VLOOKUP($A1977,[1]products_2021_10_19_12_46_45!$A$3:$S$481,6,FALSE),"")</f>
        <v>Botas de combate - Borceguíes</v>
      </c>
      <c r="K1977" s="2" t="str">
        <f>IFERROR(VLOOKUP($A1977,[1]products_2021_10_19_12_46_45!$A$3:$S$481,7,FALSE),"")</f>
        <v/>
      </c>
      <c r="L1977" s="2" t="str">
        <f>IFERROR(VLOOKUP($A1977,[1]products_2021_10_19_12_46_45!$A$3:$S$481,8,FALSE),"")</f>
        <v/>
      </c>
      <c r="M1977" s="2" t="str">
        <f>IFERROR(VLOOKUP($A1977,[1]products_2021_10_19_12_46_45!$A$3:$S$481,9,FALSE),"")</f>
        <v>Borceguí</v>
      </c>
      <c r="N1977" s="2">
        <f>IFERROR(VLOOKUP(C1977,[2]articulo!$A$1:$D$9000,4,FALSE),"")</f>
        <v>9281.99</v>
      </c>
      <c r="O1977" s="2" t="str">
        <f>VLOOKUP($A1977,[1]products_2021_10_19_12_46_45!$A$3:$S$481,18,FALSE)</f>
        <v>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v>
      </c>
      <c r="P1977" s="2">
        <f>IFERROR(VLOOKUP(B1977,[3]stock!$A$1:$B$9000,2,FALSE),"0")</f>
        <v>41</v>
      </c>
      <c r="Q1977" s="2">
        <f>VLOOKUP($A1977,[1]products_2021_10_19_12_46_45!$A$3:$S$481,11,FALSE)</f>
        <v>5</v>
      </c>
      <c r="R1977" s="2">
        <f>VLOOKUP($A1977,[1]products_2021_10_19_12_46_45!$A$3:$S$481,12,FALSE)</f>
        <v>5</v>
      </c>
      <c r="S1977" s="2">
        <f>VLOOKUP($A1977,[1]products_2021_10_19_12_46_45!$A$3:$S$481,13,FALSE)</f>
        <v>5</v>
      </c>
      <c r="T1977" s="2">
        <f>VLOOKUP($A1977,[1]products_2021_10_19_12_46_45!$A$3:$S$481,14,FALSE)</f>
        <v>0.03</v>
      </c>
      <c r="U1977" s="2"/>
      <c r="V1977" s="2"/>
      <c r="W1977" s="2"/>
      <c r="X1977" s="2"/>
      <c r="Y1977" s="2"/>
      <c r="Z1977" s="2"/>
      <c r="AA1977" s="2"/>
      <c r="AB1977" s="2"/>
      <c r="AC1977" s="2"/>
      <c r="AD1977" s="2"/>
      <c r="AE1977" s="2"/>
      <c r="AF1977" s="2"/>
      <c r="AG1977" s="2"/>
      <c r="AH1977" s="2"/>
      <c r="AI1977" s="2"/>
      <c r="AJ1977" s="2"/>
      <c r="AK1977" s="2"/>
      <c r="AL1977" s="2"/>
      <c r="AM1977" s="2"/>
      <c r="AN1977" s="2"/>
      <c r="AO1977" s="2"/>
      <c r="AP1977" s="2"/>
      <c r="AQ1977" s="2"/>
      <c r="AR1977" s="2"/>
      <c r="AS1977" s="2"/>
    </row>
    <row r="1978" spans="1:45" hidden="1" x14ac:dyDescent="0.25">
      <c r="A1978" s="2">
        <v>118</v>
      </c>
      <c r="B1978" s="2">
        <v>820511543</v>
      </c>
      <c r="C1978" s="2">
        <f>VLOOKUP($A1978,[1]products_2021_10_19_12_46_45!$A$3:$S$481,3,FALSE)</f>
        <v>8205115</v>
      </c>
      <c r="D1978" s="2" t="str">
        <f>VLOOKUP($A1978,[1]products_2021_10_19_12_46_45!$A$3:$S$481,4,FALSE)</f>
        <v>Borceguí Táctico Rerda</v>
      </c>
      <c r="E1978" s="3">
        <v>43</v>
      </c>
      <c r="F1978" s="4"/>
      <c r="G1978" s="2" t="str">
        <f>VLOOKUP($A1978,[1]products_2021_10_19_12_46_45!$A$3:$S$481,16,FALSE)</f>
        <v>&lt;ul&gt;_x000D_
&lt;li&gt;Plantilla termoformada.&lt;/li&gt;_x000D_
&lt;li&gt;Cuero Flor 132.&lt;/li&gt;_x000D_
&lt;li&gt;Lengua acolchada.&lt;/li&gt;_x000D_
&lt;li&gt;Horma ancha.&lt;/li&gt;_x000D_
&lt;/ul&gt;</v>
      </c>
      <c r="H1978" s="2" t="str">
        <f>IFERROR(VLOOKUP($A1978,[1]products_2021_10_19_12_46_45!$A$3:$S$481,17,FALSE),"")</f>
        <v>&lt;ul&gt;_x000D_
&lt;li&gt;Respiradores laterales.&lt;/li&gt;_x000D_
&lt;li&gt;Forro interior.&lt;/li&gt;_x000D_
&lt;li&gt;Ideal para instrucción militar como para personal de seguridad pública o privada.&lt;/li&gt;_x000D_
&lt;/ul&gt;</v>
      </c>
      <c r="I1978" s="2" t="str">
        <f>VLOOKUP($A1978,[1]products_2021_10_19_12_46_45!$A$3:$S$481,5,FALSE)</f>
        <v>Calzado</v>
      </c>
      <c r="J1978" s="2" t="str">
        <f>IFERROR(VLOOKUP($A1978,[1]products_2021_10_19_12_46_45!$A$3:$S$481,6,FALSE),"")</f>
        <v>Botas de combate - Borceguíes</v>
      </c>
      <c r="K1978" s="2" t="str">
        <f>IFERROR(VLOOKUP($A1978,[1]products_2021_10_19_12_46_45!$A$3:$S$481,7,FALSE),"")</f>
        <v/>
      </c>
      <c r="L1978" s="2" t="str">
        <f>IFERROR(VLOOKUP($A1978,[1]products_2021_10_19_12_46_45!$A$3:$S$481,8,FALSE),"")</f>
        <v/>
      </c>
      <c r="M1978" s="2" t="str">
        <f>IFERROR(VLOOKUP($A1978,[1]products_2021_10_19_12_46_45!$A$3:$S$481,9,FALSE),"")</f>
        <v>Borceguí</v>
      </c>
      <c r="N1978" s="2">
        <f>IFERROR(VLOOKUP(C1978,[2]articulo!$A$1:$D$9000,4,FALSE),"")</f>
        <v>9281.99</v>
      </c>
      <c r="O1978" s="2" t="str">
        <f>VLOOKUP($A1978,[1]products_2021_10_19_12_46_45!$A$3:$S$481,18,FALSE)</f>
        <v>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v>
      </c>
      <c r="P1978" s="2">
        <f>IFERROR(VLOOKUP(B1978,[3]stock!$A$1:$B$9000,2,FALSE),"0")</f>
        <v>67</v>
      </c>
      <c r="Q1978" s="2">
        <f>VLOOKUP($A1978,[1]products_2021_10_19_12_46_45!$A$3:$S$481,11,FALSE)</f>
        <v>5</v>
      </c>
      <c r="R1978" s="2">
        <f>VLOOKUP($A1978,[1]products_2021_10_19_12_46_45!$A$3:$S$481,12,FALSE)</f>
        <v>5</v>
      </c>
      <c r="S1978" s="2">
        <f>VLOOKUP($A1978,[1]products_2021_10_19_12_46_45!$A$3:$S$481,13,FALSE)</f>
        <v>5</v>
      </c>
      <c r="T1978" s="2">
        <f>VLOOKUP($A1978,[1]products_2021_10_19_12_46_45!$A$3:$S$481,14,FALSE)</f>
        <v>0.03</v>
      </c>
      <c r="U1978" s="2"/>
      <c r="V1978" s="2"/>
      <c r="W1978" s="2"/>
      <c r="X1978" s="2"/>
      <c r="Y1978" s="2"/>
      <c r="Z1978" s="2"/>
      <c r="AA1978" s="2"/>
      <c r="AB1978" s="2"/>
      <c r="AC1978" s="2"/>
      <c r="AD1978" s="2"/>
      <c r="AE1978" s="2"/>
      <c r="AF1978" s="2"/>
      <c r="AG1978" s="2"/>
      <c r="AH1978" s="2"/>
      <c r="AI1978" s="2"/>
      <c r="AJ1978" s="2"/>
      <c r="AK1978" s="2"/>
      <c r="AL1978" s="2"/>
      <c r="AM1978" s="2"/>
      <c r="AN1978" s="2"/>
      <c r="AO1978" s="2"/>
      <c r="AP1978" s="2"/>
      <c r="AQ1978" s="2"/>
      <c r="AR1978" s="2"/>
      <c r="AS1978" s="2"/>
    </row>
    <row r="1979" spans="1:45" hidden="1" x14ac:dyDescent="0.25">
      <c r="A1979" s="2">
        <v>118</v>
      </c>
      <c r="B1979" s="2">
        <v>820511544</v>
      </c>
      <c r="C1979" s="2">
        <f>VLOOKUP($A1979,[1]products_2021_10_19_12_46_45!$A$3:$S$481,3,FALSE)</f>
        <v>8205115</v>
      </c>
      <c r="D1979" s="2" t="str">
        <f>VLOOKUP($A1979,[1]products_2021_10_19_12_46_45!$A$3:$S$481,4,FALSE)</f>
        <v>Borceguí Táctico Rerda</v>
      </c>
      <c r="E1979" s="3">
        <v>44</v>
      </c>
      <c r="F1979" s="4"/>
      <c r="G1979" s="2" t="str">
        <f>VLOOKUP($A1979,[1]products_2021_10_19_12_46_45!$A$3:$S$481,16,FALSE)</f>
        <v>&lt;ul&gt;_x000D_
&lt;li&gt;Plantilla termoformada.&lt;/li&gt;_x000D_
&lt;li&gt;Cuero Flor 132.&lt;/li&gt;_x000D_
&lt;li&gt;Lengua acolchada.&lt;/li&gt;_x000D_
&lt;li&gt;Horma ancha.&lt;/li&gt;_x000D_
&lt;/ul&gt;</v>
      </c>
      <c r="H1979" s="2" t="str">
        <f>IFERROR(VLOOKUP($A1979,[1]products_2021_10_19_12_46_45!$A$3:$S$481,17,FALSE),"")</f>
        <v>&lt;ul&gt;_x000D_
&lt;li&gt;Respiradores laterales.&lt;/li&gt;_x000D_
&lt;li&gt;Forro interior.&lt;/li&gt;_x000D_
&lt;li&gt;Ideal para instrucción militar como para personal de seguridad pública o privada.&lt;/li&gt;_x000D_
&lt;/ul&gt;</v>
      </c>
      <c r="I1979" s="2" t="str">
        <f>VLOOKUP($A1979,[1]products_2021_10_19_12_46_45!$A$3:$S$481,5,FALSE)</f>
        <v>Calzado</v>
      </c>
      <c r="J1979" s="2" t="str">
        <f>IFERROR(VLOOKUP($A1979,[1]products_2021_10_19_12_46_45!$A$3:$S$481,6,FALSE),"")</f>
        <v>Botas de combate - Borceguíes</v>
      </c>
      <c r="K1979" s="2" t="str">
        <f>IFERROR(VLOOKUP($A1979,[1]products_2021_10_19_12_46_45!$A$3:$S$481,7,FALSE),"")</f>
        <v/>
      </c>
      <c r="L1979" s="2" t="str">
        <f>IFERROR(VLOOKUP($A1979,[1]products_2021_10_19_12_46_45!$A$3:$S$481,8,FALSE),"")</f>
        <v/>
      </c>
      <c r="M1979" s="2" t="str">
        <f>IFERROR(VLOOKUP($A1979,[1]products_2021_10_19_12_46_45!$A$3:$S$481,9,FALSE),"")</f>
        <v>Borceguí</v>
      </c>
      <c r="N1979" s="2">
        <f>IFERROR(VLOOKUP(C1979,[2]articulo!$A$1:$D$9000,4,FALSE),"")</f>
        <v>9281.99</v>
      </c>
      <c r="O1979" s="2" t="str">
        <f>VLOOKUP($A1979,[1]products_2021_10_19_12_46_45!$A$3:$S$481,18,FALSE)</f>
        <v>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v>
      </c>
      <c r="P1979" s="2">
        <f>IFERROR(VLOOKUP(B1979,[3]stock!$A$1:$B$9000,2,FALSE),"0")</f>
        <v>57</v>
      </c>
      <c r="Q1979" s="2">
        <f>VLOOKUP($A1979,[1]products_2021_10_19_12_46_45!$A$3:$S$481,11,FALSE)</f>
        <v>5</v>
      </c>
      <c r="R1979" s="2">
        <f>VLOOKUP($A1979,[1]products_2021_10_19_12_46_45!$A$3:$S$481,12,FALSE)</f>
        <v>5</v>
      </c>
      <c r="S1979" s="2">
        <f>VLOOKUP($A1979,[1]products_2021_10_19_12_46_45!$A$3:$S$481,13,FALSE)</f>
        <v>5</v>
      </c>
      <c r="T1979" s="2">
        <f>VLOOKUP($A1979,[1]products_2021_10_19_12_46_45!$A$3:$S$481,14,FALSE)</f>
        <v>0.03</v>
      </c>
      <c r="U1979" s="2"/>
      <c r="V1979" s="2"/>
      <c r="W1979" s="2"/>
      <c r="X1979" s="2"/>
      <c r="Y1979" s="2"/>
      <c r="Z1979" s="2"/>
      <c r="AA1979" s="2"/>
      <c r="AB1979" s="2"/>
      <c r="AC1979" s="2"/>
      <c r="AD1979" s="2"/>
      <c r="AE1979" s="2"/>
      <c r="AF1979" s="2"/>
      <c r="AG1979" s="2"/>
      <c r="AH1979" s="2"/>
      <c r="AI1979" s="2"/>
      <c r="AJ1979" s="2"/>
      <c r="AK1979" s="2"/>
      <c r="AL1979" s="2"/>
      <c r="AM1979" s="2"/>
      <c r="AN1979" s="2"/>
      <c r="AO1979" s="2"/>
      <c r="AP1979" s="2"/>
      <c r="AQ1979" s="2"/>
      <c r="AR1979" s="2"/>
      <c r="AS1979" s="2"/>
    </row>
    <row r="1980" spans="1:45" hidden="1" x14ac:dyDescent="0.25">
      <c r="A1980" s="2">
        <v>118</v>
      </c>
      <c r="B1980" s="2">
        <v>820511545</v>
      </c>
      <c r="C1980" s="2">
        <f>VLOOKUP($A1980,[1]products_2021_10_19_12_46_45!$A$3:$S$481,3,FALSE)</f>
        <v>8205115</v>
      </c>
      <c r="D1980" s="2" t="str">
        <f>VLOOKUP($A1980,[1]products_2021_10_19_12_46_45!$A$3:$S$481,4,FALSE)</f>
        <v>Borceguí Táctico Rerda</v>
      </c>
      <c r="E1980" s="3">
        <v>45</v>
      </c>
      <c r="F1980" s="4"/>
      <c r="G1980" s="2" t="str">
        <f>VLOOKUP($A1980,[1]products_2021_10_19_12_46_45!$A$3:$S$481,16,FALSE)</f>
        <v>&lt;ul&gt;_x000D_
&lt;li&gt;Plantilla termoformada.&lt;/li&gt;_x000D_
&lt;li&gt;Cuero Flor 132.&lt;/li&gt;_x000D_
&lt;li&gt;Lengua acolchada.&lt;/li&gt;_x000D_
&lt;li&gt;Horma ancha.&lt;/li&gt;_x000D_
&lt;/ul&gt;</v>
      </c>
      <c r="H1980" s="2" t="str">
        <f>IFERROR(VLOOKUP($A1980,[1]products_2021_10_19_12_46_45!$A$3:$S$481,17,FALSE),"")</f>
        <v>&lt;ul&gt;_x000D_
&lt;li&gt;Respiradores laterales.&lt;/li&gt;_x000D_
&lt;li&gt;Forro interior.&lt;/li&gt;_x000D_
&lt;li&gt;Ideal para instrucción militar como para personal de seguridad pública o privada.&lt;/li&gt;_x000D_
&lt;/ul&gt;</v>
      </c>
      <c r="I1980" s="2" t="str">
        <f>VLOOKUP($A1980,[1]products_2021_10_19_12_46_45!$A$3:$S$481,5,FALSE)</f>
        <v>Calzado</v>
      </c>
      <c r="J1980" s="2" t="str">
        <f>IFERROR(VLOOKUP($A1980,[1]products_2021_10_19_12_46_45!$A$3:$S$481,6,FALSE),"")</f>
        <v>Botas de combate - Borceguíes</v>
      </c>
      <c r="K1980" s="2" t="str">
        <f>IFERROR(VLOOKUP($A1980,[1]products_2021_10_19_12_46_45!$A$3:$S$481,7,FALSE),"")</f>
        <v/>
      </c>
      <c r="L1980" s="2" t="str">
        <f>IFERROR(VLOOKUP($A1980,[1]products_2021_10_19_12_46_45!$A$3:$S$481,8,FALSE),"")</f>
        <v/>
      </c>
      <c r="M1980" s="2" t="str">
        <f>IFERROR(VLOOKUP($A1980,[1]products_2021_10_19_12_46_45!$A$3:$S$481,9,FALSE),"")</f>
        <v>Borceguí</v>
      </c>
      <c r="N1980" s="2">
        <f>IFERROR(VLOOKUP(C1980,[2]articulo!$A$1:$D$9000,4,FALSE),"")</f>
        <v>9281.99</v>
      </c>
      <c r="O1980" s="2" t="str">
        <f>VLOOKUP($A1980,[1]products_2021_10_19_12_46_45!$A$3:$S$481,18,FALSE)</f>
        <v>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v>
      </c>
      <c r="P1980" s="2">
        <f>IFERROR(VLOOKUP(B1980,[3]stock!$A$1:$B$9000,2,FALSE),"0")</f>
        <v>60</v>
      </c>
      <c r="Q1980" s="2">
        <f>VLOOKUP($A1980,[1]products_2021_10_19_12_46_45!$A$3:$S$481,11,FALSE)</f>
        <v>5</v>
      </c>
      <c r="R1980" s="2">
        <f>VLOOKUP($A1980,[1]products_2021_10_19_12_46_45!$A$3:$S$481,12,FALSE)</f>
        <v>5</v>
      </c>
      <c r="S1980" s="2">
        <f>VLOOKUP($A1980,[1]products_2021_10_19_12_46_45!$A$3:$S$481,13,FALSE)</f>
        <v>5</v>
      </c>
      <c r="T1980" s="2">
        <f>VLOOKUP($A1980,[1]products_2021_10_19_12_46_45!$A$3:$S$481,14,FALSE)</f>
        <v>0.03</v>
      </c>
      <c r="U1980" s="2"/>
      <c r="V1980" s="2"/>
      <c r="W1980" s="2"/>
      <c r="X1980" s="2"/>
      <c r="Y1980" s="2"/>
      <c r="Z1980" s="2"/>
      <c r="AA1980" s="2"/>
      <c r="AB1980" s="2"/>
      <c r="AC1980" s="2"/>
      <c r="AD1980" s="2"/>
      <c r="AE1980" s="2"/>
      <c r="AF1980" s="2"/>
      <c r="AG1980" s="2"/>
      <c r="AH1980" s="2"/>
      <c r="AI1980" s="2"/>
      <c r="AJ1980" s="2"/>
      <c r="AK1980" s="2"/>
      <c r="AL1980" s="2"/>
      <c r="AM1980" s="2"/>
      <c r="AN1980" s="2"/>
      <c r="AO1980" s="2"/>
      <c r="AP1980" s="2"/>
      <c r="AQ1980" s="2"/>
      <c r="AR1980" s="2"/>
      <c r="AS1980" s="2"/>
    </row>
    <row r="1981" spans="1:45" hidden="1" x14ac:dyDescent="0.25">
      <c r="A1981" s="2">
        <v>118</v>
      </c>
      <c r="B1981" s="2">
        <v>820511546</v>
      </c>
      <c r="C1981" s="2">
        <f>VLOOKUP($A1981,[1]products_2021_10_19_12_46_45!$A$3:$S$481,3,FALSE)</f>
        <v>8205115</v>
      </c>
      <c r="D1981" s="2" t="str">
        <f>VLOOKUP($A1981,[1]products_2021_10_19_12_46_45!$A$3:$S$481,4,FALSE)</f>
        <v>Borceguí Táctico Rerda</v>
      </c>
      <c r="E1981" s="3">
        <v>46</v>
      </c>
      <c r="F1981" s="4"/>
      <c r="G1981" s="2" t="str">
        <f>VLOOKUP($A1981,[1]products_2021_10_19_12_46_45!$A$3:$S$481,16,FALSE)</f>
        <v>&lt;ul&gt;_x000D_
&lt;li&gt;Plantilla termoformada.&lt;/li&gt;_x000D_
&lt;li&gt;Cuero Flor 132.&lt;/li&gt;_x000D_
&lt;li&gt;Lengua acolchada.&lt;/li&gt;_x000D_
&lt;li&gt;Horma ancha.&lt;/li&gt;_x000D_
&lt;/ul&gt;</v>
      </c>
      <c r="H1981" s="2" t="str">
        <f>IFERROR(VLOOKUP($A1981,[1]products_2021_10_19_12_46_45!$A$3:$S$481,17,FALSE),"")</f>
        <v>&lt;ul&gt;_x000D_
&lt;li&gt;Respiradores laterales.&lt;/li&gt;_x000D_
&lt;li&gt;Forro interior.&lt;/li&gt;_x000D_
&lt;li&gt;Ideal para instrucción militar como para personal de seguridad pública o privada.&lt;/li&gt;_x000D_
&lt;/ul&gt;</v>
      </c>
      <c r="I1981" s="2" t="str">
        <f>VLOOKUP($A1981,[1]products_2021_10_19_12_46_45!$A$3:$S$481,5,FALSE)</f>
        <v>Calzado</v>
      </c>
      <c r="J1981" s="2" t="str">
        <f>IFERROR(VLOOKUP($A1981,[1]products_2021_10_19_12_46_45!$A$3:$S$481,6,FALSE),"")</f>
        <v>Botas de combate - Borceguíes</v>
      </c>
      <c r="K1981" s="2" t="str">
        <f>IFERROR(VLOOKUP($A1981,[1]products_2021_10_19_12_46_45!$A$3:$S$481,7,FALSE),"")</f>
        <v/>
      </c>
      <c r="L1981" s="2" t="str">
        <f>IFERROR(VLOOKUP($A1981,[1]products_2021_10_19_12_46_45!$A$3:$S$481,8,FALSE),"")</f>
        <v/>
      </c>
      <c r="M1981" s="2" t="str">
        <f>IFERROR(VLOOKUP($A1981,[1]products_2021_10_19_12_46_45!$A$3:$S$481,9,FALSE),"")</f>
        <v>Borceguí</v>
      </c>
      <c r="N1981" s="2">
        <f>IFERROR(VLOOKUP(C1981,[2]articulo!$A$1:$D$9000,4,FALSE),"")</f>
        <v>9281.99</v>
      </c>
      <c r="O1981" s="2" t="str">
        <f>VLOOKUP($A1981,[1]products_2021_10_19_12_46_45!$A$3:$S$481,18,FALSE)</f>
        <v>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v>
      </c>
      <c r="P1981" s="2">
        <f>IFERROR(VLOOKUP(B1981,[3]stock!$A$1:$B$9000,2,FALSE),"0")</f>
        <v>28</v>
      </c>
      <c r="Q1981" s="2">
        <f>VLOOKUP($A1981,[1]products_2021_10_19_12_46_45!$A$3:$S$481,11,FALSE)</f>
        <v>5</v>
      </c>
      <c r="R1981" s="2">
        <f>VLOOKUP($A1981,[1]products_2021_10_19_12_46_45!$A$3:$S$481,12,FALSE)</f>
        <v>5</v>
      </c>
      <c r="S1981" s="2">
        <f>VLOOKUP($A1981,[1]products_2021_10_19_12_46_45!$A$3:$S$481,13,FALSE)</f>
        <v>5</v>
      </c>
      <c r="T1981" s="2">
        <f>VLOOKUP($A1981,[1]products_2021_10_19_12_46_45!$A$3:$S$481,14,FALSE)</f>
        <v>0.03</v>
      </c>
      <c r="U1981" s="2"/>
      <c r="V1981" s="2"/>
      <c r="W1981" s="2"/>
      <c r="X1981" s="2"/>
      <c r="Y1981" s="2"/>
      <c r="Z1981" s="2"/>
      <c r="AA1981" s="2"/>
      <c r="AB1981" s="2"/>
      <c r="AC1981" s="2"/>
      <c r="AD1981" s="2"/>
      <c r="AE1981" s="2"/>
      <c r="AF1981" s="2"/>
      <c r="AG1981" s="2"/>
      <c r="AH1981" s="2"/>
      <c r="AI1981" s="2"/>
      <c r="AJ1981" s="2"/>
      <c r="AK1981" s="2"/>
      <c r="AL1981" s="2"/>
      <c r="AM1981" s="2"/>
      <c r="AN1981" s="2"/>
      <c r="AO1981" s="2"/>
      <c r="AP1981" s="2"/>
      <c r="AQ1981" s="2"/>
      <c r="AR1981" s="2"/>
      <c r="AS1981" s="2"/>
    </row>
    <row r="1982" spans="1:45" hidden="1" x14ac:dyDescent="0.25">
      <c r="A1982" s="2">
        <v>870</v>
      </c>
      <c r="B1982" s="2">
        <v>820511647</v>
      </c>
      <c r="C1982" s="2">
        <f>VLOOKUP($A1982,[1]products_2021_10_19_12_46_45!$A$3:$S$481,3,FALSE)</f>
        <v>8205116</v>
      </c>
      <c r="D1982" s="2" t="str">
        <f>VLOOKUP($A1982,[1]products_2021_10_19_12_46_45!$A$3:$S$481,4,FALSE)</f>
        <v>Borceguí Táctico Rerda Talle Especial LMGE</v>
      </c>
      <c r="E1982" s="3">
        <v>47</v>
      </c>
      <c r="F1982" s="4"/>
      <c r="G1982" s="2" t="str">
        <f>VLOOKUP($A1982,[1]products_2021_10_19_12_46_45!$A$3:$S$481,16,FALSE)</f>
        <v>&lt;p&gt;Plantilla termoformada&lt;br /&gt;Cuero Flor 132&lt;br /&gt;Lengua acolchada&lt;br /&gt;Horma ancha&lt;br /&gt;Talles especiales&lt;/p&gt;</v>
      </c>
      <c r="H1982" s="2" t="str">
        <f>IFERROR(VLOOKUP($A1982,[1]products_2021_10_19_12_46_45!$A$3:$S$481,17,FALSE),"")</f>
        <v>&lt;p&gt;Respiradores laterales.&lt;br /&gt;Forro interior.&lt;br /&gt;Ideal para el Liceo Militar General Espejo.&lt;/p&gt;</v>
      </c>
      <c r="I1982" s="2" t="str">
        <f>VLOOKUP($A1982,[1]products_2021_10_19_12_46_45!$A$3:$S$481,5,FALSE)</f>
        <v>Calzado</v>
      </c>
      <c r="J1982" s="2" t="str">
        <f>IFERROR(VLOOKUP($A1982,[1]products_2021_10_19_12_46_45!$A$3:$S$481,6,FALSE),"")</f>
        <v>Botas de combate - Borceguíes</v>
      </c>
      <c r="K1982" s="2" t="str">
        <f>IFERROR(VLOOKUP($A1982,[1]products_2021_10_19_12_46_45!$A$3:$S$481,7,FALSE),"")</f>
        <v/>
      </c>
      <c r="L1982" s="2" t="str">
        <f>IFERROR(VLOOKUP($A1982,[1]products_2021_10_19_12_46_45!$A$3:$S$481,8,FALSE),"")</f>
        <v/>
      </c>
      <c r="M1982" s="2" t="str">
        <f>IFERROR(VLOOKUP($A1982,[1]products_2021_10_19_12_46_45!$A$3:$S$481,9,FALSE),"")</f>
        <v>Borceguí</v>
      </c>
      <c r="N1982" s="2">
        <f>IFERROR(VLOOKUP(C1982,[2]articulo!$A$1:$D$9000,4,FALSE),"")</f>
        <v>9500.39</v>
      </c>
      <c r="O1982" s="2" t="str">
        <f>VLOOKUP($A1982,[1]products_2021_10_19_12_46_45!$A$3:$S$481,18,FALSE)</f>
        <v>https://rerda.com/4132/borcegui-tactico-rerda-talle-especial-lmge.jpg,https://rerda.com/4129/borcegui-tactico-rerda-talle-especial-lmge.jpg,https://rerda.com/4130/borcegui-tactico-rerda-talle-especial-lmge.jpg,https://rerda.com/4131/borcegui-tactico-rerda-talle-especial-lmge.jpg,https://rerda.com/4973/borcegui-tactico-rerda-talle-especial-lmge.jpg</v>
      </c>
      <c r="P1982" s="2">
        <f>IFERROR(VLOOKUP(B1982,[3]stock!$A$1:$B$9000,2,FALSE),"0")</f>
        <v>0</v>
      </c>
      <c r="Q1982" s="2">
        <f>VLOOKUP($A1982,[1]products_2021_10_19_12_46_45!$A$3:$S$481,11,FALSE)</f>
        <v>5</v>
      </c>
      <c r="R1982" s="2">
        <f>VLOOKUP($A1982,[1]products_2021_10_19_12_46_45!$A$3:$S$481,12,FALSE)</f>
        <v>5</v>
      </c>
      <c r="S1982" s="2">
        <f>VLOOKUP($A1982,[1]products_2021_10_19_12_46_45!$A$3:$S$481,13,FALSE)</f>
        <v>5</v>
      </c>
      <c r="T1982" s="2">
        <f>VLOOKUP($A1982,[1]products_2021_10_19_12_46_45!$A$3:$S$481,14,FALSE)</f>
        <v>0.03</v>
      </c>
      <c r="U1982" s="2"/>
      <c r="V1982" s="2"/>
      <c r="W1982" s="2"/>
      <c r="X1982" s="2"/>
      <c r="Y1982" s="2"/>
      <c r="Z1982" s="2"/>
      <c r="AA1982" s="2"/>
      <c r="AB1982" s="2"/>
      <c r="AC1982" s="2"/>
      <c r="AD1982" s="2"/>
      <c r="AE1982" s="2"/>
      <c r="AF1982" s="2"/>
      <c r="AG1982" s="2"/>
      <c r="AH1982" s="2"/>
      <c r="AI1982" s="2"/>
      <c r="AJ1982" s="2"/>
      <c r="AK1982" s="2"/>
      <c r="AL1982" s="2"/>
      <c r="AM1982" s="2"/>
      <c r="AN1982" s="2"/>
      <c r="AO1982" s="2"/>
      <c r="AP1982" s="2"/>
      <c r="AQ1982" s="2"/>
      <c r="AR1982" s="2"/>
      <c r="AS1982" s="2"/>
    </row>
    <row r="1983" spans="1:45" hidden="1" x14ac:dyDescent="0.25">
      <c r="A1983" s="2">
        <v>870</v>
      </c>
      <c r="B1983" s="2">
        <v>820511648</v>
      </c>
      <c r="C1983" s="2">
        <f>VLOOKUP($A1983,[1]products_2021_10_19_12_46_45!$A$3:$S$481,3,FALSE)</f>
        <v>8205116</v>
      </c>
      <c r="D1983" s="2" t="str">
        <f>VLOOKUP($A1983,[1]products_2021_10_19_12_46_45!$A$3:$S$481,4,FALSE)</f>
        <v>Borceguí Táctico Rerda Talle Especial LMGE</v>
      </c>
      <c r="E1983" s="3">
        <v>48</v>
      </c>
      <c r="F1983" s="4"/>
      <c r="G1983" s="2" t="str">
        <f>VLOOKUP($A1983,[1]products_2021_10_19_12_46_45!$A$3:$S$481,16,FALSE)</f>
        <v>&lt;p&gt;Plantilla termoformada&lt;br /&gt;Cuero Flor 132&lt;br /&gt;Lengua acolchada&lt;br /&gt;Horma ancha&lt;br /&gt;Talles especiales&lt;/p&gt;</v>
      </c>
      <c r="H1983" s="2" t="str">
        <f>IFERROR(VLOOKUP($A1983,[1]products_2021_10_19_12_46_45!$A$3:$S$481,17,FALSE),"")</f>
        <v>&lt;p&gt;Respiradores laterales.&lt;br /&gt;Forro interior.&lt;br /&gt;Ideal para el Liceo Militar General Espejo.&lt;/p&gt;</v>
      </c>
      <c r="I1983" s="2" t="str">
        <f>VLOOKUP($A1983,[1]products_2021_10_19_12_46_45!$A$3:$S$481,5,FALSE)</f>
        <v>Calzado</v>
      </c>
      <c r="J1983" s="2" t="str">
        <f>IFERROR(VLOOKUP($A1983,[1]products_2021_10_19_12_46_45!$A$3:$S$481,6,FALSE),"")</f>
        <v>Botas de combate - Borceguíes</v>
      </c>
      <c r="K1983" s="2" t="str">
        <f>IFERROR(VLOOKUP($A1983,[1]products_2021_10_19_12_46_45!$A$3:$S$481,7,FALSE),"")</f>
        <v/>
      </c>
      <c r="L1983" s="2" t="str">
        <f>IFERROR(VLOOKUP($A1983,[1]products_2021_10_19_12_46_45!$A$3:$S$481,8,FALSE),"")</f>
        <v/>
      </c>
      <c r="M1983" s="2" t="str">
        <f>IFERROR(VLOOKUP($A1983,[1]products_2021_10_19_12_46_45!$A$3:$S$481,9,FALSE),"")</f>
        <v>Borceguí</v>
      </c>
      <c r="N1983" s="2">
        <f>IFERROR(VLOOKUP(C1983,[2]articulo!$A$1:$D$9000,4,FALSE),"")</f>
        <v>9500.39</v>
      </c>
      <c r="O1983" s="2" t="str">
        <f>VLOOKUP($A1983,[1]products_2021_10_19_12_46_45!$A$3:$S$481,18,FALSE)</f>
        <v>https://rerda.com/4132/borcegui-tactico-rerda-talle-especial-lmge.jpg,https://rerda.com/4129/borcegui-tactico-rerda-talle-especial-lmge.jpg,https://rerda.com/4130/borcegui-tactico-rerda-talle-especial-lmge.jpg,https://rerda.com/4131/borcegui-tactico-rerda-talle-especial-lmge.jpg,https://rerda.com/4973/borcegui-tactico-rerda-talle-especial-lmge.jpg</v>
      </c>
      <c r="P1983" s="2">
        <f>IFERROR(VLOOKUP(B1983,[3]stock!$A$1:$B$9000,2,FALSE),"0")</f>
        <v>3</v>
      </c>
      <c r="Q1983" s="2">
        <f>VLOOKUP($A1983,[1]products_2021_10_19_12_46_45!$A$3:$S$481,11,FALSE)</f>
        <v>5</v>
      </c>
      <c r="R1983" s="2">
        <f>VLOOKUP($A1983,[1]products_2021_10_19_12_46_45!$A$3:$S$481,12,FALSE)</f>
        <v>5</v>
      </c>
      <c r="S1983" s="2">
        <f>VLOOKUP($A1983,[1]products_2021_10_19_12_46_45!$A$3:$S$481,13,FALSE)</f>
        <v>5</v>
      </c>
      <c r="T1983" s="2">
        <f>VLOOKUP($A1983,[1]products_2021_10_19_12_46_45!$A$3:$S$481,14,FALSE)</f>
        <v>0.03</v>
      </c>
      <c r="U1983" s="2"/>
      <c r="V1983" s="2"/>
      <c r="W1983" s="2"/>
      <c r="X1983" s="2"/>
      <c r="Y1983" s="2"/>
      <c r="Z1983" s="2"/>
      <c r="AA1983" s="2"/>
      <c r="AB1983" s="2"/>
      <c r="AC1983" s="2"/>
      <c r="AD1983" s="2"/>
      <c r="AE1983" s="2"/>
      <c r="AF1983" s="2"/>
      <c r="AG1983" s="2"/>
      <c r="AH1983" s="2"/>
      <c r="AI1983" s="2"/>
      <c r="AJ1983" s="2"/>
      <c r="AK1983" s="2"/>
      <c r="AL1983" s="2"/>
      <c r="AM1983" s="2"/>
      <c r="AN1983" s="2"/>
      <c r="AO1983" s="2"/>
      <c r="AP1983" s="2"/>
      <c r="AQ1983" s="2"/>
      <c r="AR1983" s="2"/>
      <c r="AS1983" s="2"/>
    </row>
    <row r="1984" spans="1:45" hidden="1" x14ac:dyDescent="0.25">
      <c r="A1984" s="2">
        <v>870</v>
      </c>
      <c r="B1984" s="2">
        <v>820511649</v>
      </c>
      <c r="C1984" s="2">
        <f>VLOOKUP($A1984,[1]products_2021_10_19_12_46_45!$A$3:$S$481,3,FALSE)</f>
        <v>8205116</v>
      </c>
      <c r="D1984" s="2" t="str">
        <f>VLOOKUP($A1984,[1]products_2021_10_19_12_46_45!$A$3:$S$481,4,FALSE)</f>
        <v>Borceguí Táctico Rerda Talle Especial LMGE</v>
      </c>
      <c r="E1984" s="3">
        <v>49</v>
      </c>
      <c r="F1984" s="4"/>
      <c r="G1984" s="2" t="str">
        <f>VLOOKUP($A1984,[1]products_2021_10_19_12_46_45!$A$3:$S$481,16,FALSE)</f>
        <v>&lt;p&gt;Plantilla termoformada&lt;br /&gt;Cuero Flor 132&lt;br /&gt;Lengua acolchada&lt;br /&gt;Horma ancha&lt;br /&gt;Talles especiales&lt;/p&gt;</v>
      </c>
      <c r="H1984" s="2" t="str">
        <f>IFERROR(VLOOKUP($A1984,[1]products_2021_10_19_12_46_45!$A$3:$S$481,17,FALSE),"")</f>
        <v>&lt;p&gt;Respiradores laterales.&lt;br /&gt;Forro interior.&lt;br /&gt;Ideal para el Liceo Militar General Espejo.&lt;/p&gt;</v>
      </c>
      <c r="I1984" s="2" t="str">
        <f>VLOOKUP($A1984,[1]products_2021_10_19_12_46_45!$A$3:$S$481,5,FALSE)</f>
        <v>Calzado</v>
      </c>
      <c r="J1984" s="2" t="str">
        <f>IFERROR(VLOOKUP($A1984,[1]products_2021_10_19_12_46_45!$A$3:$S$481,6,FALSE),"")</f>
        <v>Botas de combate - Borceguíes</v>
      </c>
      <c r="K1984" s="2" t="str">
        <f>IFERROR(VLOOKUP($A1984,[1]products_2021_10_19_12_46_45!$A$3:$S$481,7,FALSE),"")</f>
        <v/>
      </c>
      <c r="L1984" s="2" t="str">
        <f>IFERROR(VLOOKUP($A1984,[1]products_2021_10_19_12_46_45!$A$3:$S$481,8,FALSE),"")</f>
        <v/>
      </c>
      <c r="M1984" s="2" t="str">
        <f>IFERROR(VLOOKUP($A1984,[1]products_2021_10_19_12_46_45!$A$3:$S$481,9,FALSE),"")</f>
        <v>Borceguí</v>
      </c>
      <c r="N1984" s="2">
        <f>IFERROR(VLOOKUP(C1984,[2]articulo!$A$1:$D$9000,4,FALSE),"")</f>
        <v>9500.39</v>
      </c>
      <c r="O1984" s="2" t="str">
        <f>VLOOKUP($A1984,[1]products_2021_10_19_12_46_45!$A$3:$S$481,18,FALSE)</f>
        <v>https://rerda.com/4132/borcegui-tactico-rerda-talle-especial-lmge.jpg,https://rerda.com/4129/borcegui-tactico-rerda-talle-especial-lmge.jpg,https://rerda.com/4130/borcegui-tactico-rerda-talle-especial-lmge.jpg,https://rerda.com/4131/borcegui-tactico-rerda-talle-especial-lmge.jpg,https://rerda.com/4973/borcegui-tactico-rerda-talle-especial-lmge.jpg</v>
      </c>
      <c r="P1984" s="2">
        <f>IFERROR(VLOOKUP(B1984,[3]stock!$A$1:$B$9000,2,FALSE),"0")</f>
        <v>0</v>
      </c>
      <c r="Q1984" s="2">
        <f>VLOOKUP($A1984,[1]products_2021_10_19_12_46_45!$A$3:$S$481,11,FALSE)</f>
        <v>5</v>
      </c>
      <c r="R1984" s="2">
        <f>VLOOKUP($A1984,[1]products_2021_10_19_12_46_45!$A$3:$S$481,12,FALSE)</f>
        <v>5</v>
      </c>
      <c r="S1984" s="2">
        <f>VLOOKUP($A1984,[1]products_2021_10_19_12_46_45!$A$3:$S$481,13,FALSE)</f>
        <v>5</v>
      </c>
      <c r="T1984" s="2">
        <f>VLOOKUP($A1984,[1]products_2021_10_19_12_46_45!$A$3:$S$481,14,FALSE)</f>
        <v>0.03</v>
      </c>
      <c r="U1984" s="2"/>
      <c r="V1984" s="2"/>
      <c r="W1984" s="2"/>
      <c r="X1984" s="2"/>
      <c r="Y1984" s="2"/>
      <c r="Z1984" s="2"/>
      <c r="AA1984" s="2"/>
      <c r="AB1984" s="2"/>
      <c r="AC1984" s="2"/>
      <c r="AD1984" s="2"/>
      <c r="AE1984" s="2"/>
      <c r="AF1984" s="2"/>
      <c r="AG1984" s="2"/>
      <c r="AH1984" s="2"/>
      <c r="AI1984" s="2"/>
      <c r="AJ1984" s="2"/>
      <c r="AK1984" s="2"/>
      <c r="AL1984" s="2"/>
      <c r="AM1984" s="2"/>
      <c r="AN1984" s="2"/>
      <c r="AO1984" s="2"/>
      <c r="AP1984" s="2"/>
      <c r="AQ1984" s="2"/>
      <c r="AR1984" s="2"/>
      <c r="AS1984" s="2"/>
    </row>
    <row r="1985" spans="1:45" hidden="1" x14ac:dyDescent="0.25">
      <c r="A1985" s="2">
        <v>870</v>
      </c>
      <c r="B1985" s="2">
        <v>820511650</v>
      </c>
      <c r="C1985" s="2">
        <f>VLOOKUP($A1985,[1]products_2021_10_19_12_46_45!$A$3:$S$481,3,FALSE)</f>
        <v>8205116</v>
      </c>
      <c r="D1985" s="2" t="str">
        <f>VLOOKUP($A1985,[1]products_2021_10_19_12_46_45!$A$3:$S$481,4,FALSE)</f>
        <v>Borceguí Táctico Rerda Talle Especial LMGE</v>
      </c>
      <c r="E1985" s="3">
        <v>50</v>
      </c>
      <c r="F1985" s="4"/>
      <c r="G1985" s="2" t="str">
        <f>VLOOKUP($A1985,[1]products_2021_10_19_12_46_45!$A$3:$S$481,16,FALSE)</f>
        <v>&lt;p&gt;Plantilla termoformada&lt;br /&gt;Cuero Flor 132&lt;br /&gt;Lengua acolchada&lt;br /&gt;Horma ancha&lt;br /&gt;Talles especiales&lt;/p&gt;</v>
      </c>
      <c r="H1985" s="2" t="str">
        <f>IFERROR(VLOOKUP($A1985,[1]products_2021_10_19_12_46_45!$A$3:$S$481,17,FALSE),"")</f>
        <v>&lt;p&gt;Respiradores laterales.&lt;br /&gt;Forro interior.&lt;br /&gt;Ideal para el Liceo Militar General Espejo.&lt;/p&gt;</v>
      </c>
      <c r="I1985" s="2" t="str">
        <f>VLOOKUP($A1985,[1]products_2021_10_19_12_46_45!$A$3:$S$481,5,FALSE)</f>
        <v>Calzado</v>
      </c>
      <c r="J1985" s="2" t="str">
        <f>IFERROR(VLOOKUP($A1985,[1]products_2021_10_19_12_46_45!$A$3:$S$481,6,FALSE),"")</f>
        <v>Botas de combate - Borceguíes</v>
      </c>
      <c r="K1985" s="2" t="str">
        <f>IFERROR(VLOOKUP($A1985,[1]products_2021_10_19_12_46_45!$A$3:$S$481,7,FALSE),"")</f>
        <v/>
      </c>
      <c r="L1985" s="2" t="str">
        <f>IFERROR(VLOOKUP($A1985,[1]products_2021_10_19_12_46_45!$A$3:$S$481,8,FALSE),"")</f>
        <v/>
      </c>
      <c r="M1985" s="2" t="str">
        <f>IFERROR(VLOOKUP($A1985,[1]products_2021_10_19_12_46_45!$A$3:$S$481,9,FALSE),"")</f>
        <v>Borceguí</v>
      </c>
      <c r="N1985" s="2">
        <f>IFERROR(VLOOKUP(C1985,[2]articulo!$A$1:$D$9000,4,FALSE),"")</f>
        <v>9500.39</v>
      </c>
      <c r="O1985" s="2" t="str">
        <f>VLOOKUP($A1985,[1]products_2021_10_19_12_46_45!$A$3:$S$481,18,FALSE)</f>
        <v>https://rerda.com/4132/borcegui-tactico-rerda-talle-especial-lmge.jpg,https://rerda.com/4129/borcegui-tactico-rerda-talle-especial-lmge.jpg,https://rerda.com/4130/borcegui-tactico-rerda-talle-especial-lmge.jpg,https://rerda.com/4131/borcegui-tactico-rerda-talle-especial-lmge.jpg,https://rerda.com/4973/borcegui-tactico-rerda-talle-especial-lmge.jpg</v>
      </c>
      <c r="P1985" s="2">
        <f>IFERROR(VLOOKUP(B1985,[3]stock!$A$1:$B$9000,2,FALSE),"0")</f>
        <v>3</v>
      </c>
      <c r="Q1985" s="2">
        <f>VLOOKUP($A1985,[1]products_2021_10_19_12_46_45!$A$3:$S$481,11,FALSE)</f>
        <v>5</v>
      </c>
      <c r="R1985" s="2">
        <f>VLOOKUP($A1985,[1]products_2021_10_19_12_46_45!$A$3:$S$481,12,FALSE)</f>
        <v>5</v>
      </c>
      <c r="S1985" s="2">
        <f>VLOOKUP($A1985,[1]products_2021_10_19_12_46_45!$A$3:$S$481,13,FALSE)</f>
        <v>5</v>
      </c>
      <c r="T1985" s="2">
        <f>VLOOKUP($A1985,[1]products_2021_10_19_12_46_45!$A$3:$S$481,14,FALSE)</f>
        <v>0.03</v>
      </c>
      <c r="U1985" s="2"/>
      <c r="V1985" s="2"/>
      <c r="W1985" s="2"/>
      <c r="X1985" s="2"/>
      <c r="Y1985" s="2"/>
      <c r="Z1985" s="2"/>
      <c r="AA1985" s="2"/>
      <c r="AB1985" s="2"/>
      <c r="AC1985" s="2"/>
      <c r="AD1985" s="2"/>
      <c r="AE1985" s="2"/>
      <c r="AF1985" s="2"/>
      <c r="AG1985" s="2"/>
      <c r="AH1985" s="2"/>
      <c r="AI1985" s="2"/>
      <c r="AJ1985" s="2"/>
      <c r="AK1985" s="2"/>
      <c r="AL1985" s="2"/>
      <c r="AM1985" s="2"/>
      <c r="AN1985" s="2"/>
      <c r="AO1985" s="2"/>
      <c r="AP1985" s="2"/>
      <c r="AQ1985" s="2"/>
      <c r="AR1985" s="2"/>
      <c r="AS1985" s="2"/>
    </row>
    <row r="1986" spans="1:45" hidden="1" x14ac:dyDescent="0.25">
      <c r="A1986" s="2">
        <v>1045</v>
      </c>
      <c r="B1986" s="2">
        <v>820511735</v>
      </c>
      <c r="C1986" s="2">
        <f>VLOOKUP($A1986,[1]products_2021_10_19_12_46_45!$A$3:$S$481,3,FALSE)</f>
        <v>8205117</v>
      </c>
      <c r="D1986" s="2" t="str">
        <f>VLOOKUP($A1986,[1]products_2021_10_19_12_46_45!$A$3:$S$481,4,FALSE)</f>
        <v>Borceguí de combate Full Grain Rerda</v>
      </c>
      <c r="E1986" s="3">
        <v>35</v>
      </c>
      <c r="F1986" s="4"/>
      <c r="G1986" s="2" t="str">
        <f>VLOOKUP($A1986,[1]products_2021_10_19_12_46_45!$A$3:$S$481,16,FALSE)</f>
        <v>&lt;p&gt;Borceguí táctico Full Grain Rerda.&lt;/p&gt;_x000D_
&lt;p&gt;Ideal para agentes de seguridad y/o fuerzas públicas.&lt;/p&gt;</v>
      </c>
      <c r="H1986" s="2" t="str">
        <f>IFERROR(VLOOKUP($A1986,[1]products_2021_10_19_12_46_45!$A$3:$S$481,17,FALSE),"")</f>
        <v>&lt;ul&gt;_x000D_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v>
      </c>
      <c r="I1986" s="2" t="str">
        <f>VLOOKUP($A1986,[1]products_2021_10_19_12_46_45!$A$3:$S$481,5,FALSE)</f>
        <v>Calzado</v>
      </c>
      <c r="J1986" s="2" t="str">
        <f>IFERROR(VLOOKUP($A1986,[1]products_2021_10_19_12_46_45!$A$3:$S$481,6,FALSE),"")</f>
        <v>Botas de combate - Borceguíes</v>
      </c>
      <c r="K1986" s="2" t="str">
        <f>IFERROR(VLOOKUP($A1986,[1]products_2021_10_19_12_46_45!$A$3:$S$481,7,FALSE),"")</f>
        <v/>
      </c>
      <c r="L1986" s="2" t="str">
        <f>IFERROR(VLOOKUP($A1986,[1]products_2021_10_19_12_46_45!$A$3:$S$481,8,FALSE),"")</f>
        <v/>
      </c>
      <c r="M1986" s="2" t="str">
        <f>IFERROR(VLOOKUP($A1986,[1]products_2021_10_19_12_46_45!$A$3:$S$481,9,FALSE),"")</f>
        <v/>
      </c>
      <c r="N1986" s="2">
        <f>IFERROR(VLOOKUP(C1986,[2]articulo!$A$1:$D$9000,4,FALSE),"")</f>
        <v>2594.58</v>
      </c>
      <c r="O1986" s="2" t="str">
        <f>VLOOKUP($A1986,[1]products_2021_10_19_12_46_45!$A$3:$S$481,18,FALSE)</f>
        <v>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v>
      </c>
      <c r="P1986" s="2" t="str">
        <f>IFERROR(VLOOKUP(B1986,[3]stock!$A$1:$B$9000,2,FALSE),"0")</f>
        <v>0</v>
      </c>
      <c r="Q1986" s="2">
        <f>VLOOKUP($A1986,[1]products_2021_10_19_12_46_45!$A$3:$S$481,11,FALSE)</f>
        <v>40</v>
      </c>
      <c r="R1986" s="2">
        <f>VLOOKUP($A1986,[1]products_2021_10_19_12_46_45!$A$3:$S$481,12,FALSE)</f>
        <v>40</v>
      </c>
      <c r="S1986" s="2">
        <f>VLOOKUP($A1986,[1]products_2021_10_19_12_46_45!$A$3:$S$481,13,FALSE)</f>
        <v>20</v>
      </c>
      <c r="T1986" s="2">
        <f>VLOOKUP($A1986,[1]products_2021_10_19_12_46_45!$A$3:$S$481,14,FALSE)</f>
        <v>1</v>
      </c>
      <c r="U1986" s="2"/>
      <c r="V1986" s="2"/>
      <c r="W1986" s="2"/>
      <c r="X1986" s="2"/>
      <c r="Y1986" s="2"/>
      <c r="Z1986" s="2"/>
      <c r="AA1986" s="2"/>
      <c r="AB1986" s="2"/>
      <c r="AC1986" s="2"/>
      <c r="AD1986" s="2"/>
      <c r="AE1986" s="2"/>
      <c r="AF1986" s="2"/>
      <c r="AG1986" s="2"/>
      <c r="AH1986" s="2"/>
      <c r="AI1986" s="2"/>
      <c r="AJ1986" s="2"/>
      <c r="AK1986" s="2"/>
      <c r="AL1986" s="2"/>
      <c r="AM1986" s="2"/>
      <c r="AN1986" s="2"/>
      <c r="AO1986" s="2"/>
      <c r="AP1986" s="2"/>
      <c r="AQ1986" s="2"/>
      <c r="AR1986" s="2"/>
      <c r="AS1986" s="2"/>
    </row>
    <row r="1987" spans="1:45" hidden="1" x14ac:dyDescent="0.25">
      <c r="A1987" s="2">
        <v>1045</v>
      </c>
      <c r="B1987" s="2">
        <v>820511736</v>
      </c>
      <c r="C1987" s="2">
        <f>VLOOKUP($A1987,[1]products_2021_10_19_12_46_45!$A$3:$S$481,3,FALSE)</f>
        <v>8205117</v>
      </c>
      <c r="D1987" s="2" t="str">
        <f>VLOOKUP($A1987,[1]products_2021_10_19_12_46_45!$A$3:$S$481,4,FALSE)</f>
        <v>Borceguí de combate Full Grain Rerda</v>
      </c>
      <c r="E1987" s="3">
        <v>36</v>
      </c>
      <c r="F1987" s="4"/>
      <c r="G1987" s="2" t="str">
        <f>VLOOKUP($A1987,[1]products_2021_10_19_12_46_45!$A$3:$S$481,16,FALSE)</f>
        <v>&lt;p&gt;Borceguí táctico Full Grain Rerda.&lt;/p&gt;_x000D_
&lt;p&gt;Ideal para agentes de seguridad y/o fuerzas públicas.&lt;/p&gt;</v>
      </c>
      <c r="H1987" s="2" t="str">
        <f>IFERROR(VLOOKUP($A1987,[1]products_2021_10_19_12_46_45!$A$3:$S$481,17,FALSE),"")</f>
        <v>&lt;ul&gt;_x000D_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v>
      </c>
      <c r="I1987" s="2" t="str">
        <f>VLOOKUP($A1987,[1]products_2021_10_19_12_46_45!$A$3:$S$481,5,FALSE)</f>
        <v>Calzado</v>
      </c>
      <c r="J1987" s="2" t="str">
        <f>IFERROR(VLOOKUP($A1987,[1]products_2021_10_19_12_46_45!$A$3:$S$481,6,FALSE),"")</f>
        <v>Botas de combate - Borceguíes</v>
      </c>
      <c r="K1987" s="2" t="str">
        <f>IFERROR(VLOOKUP($A1987,[1]products_2021_10_19_12_46_45!$A$3:$S$481,7,FALSE),"")</f>
        <v/>
      </c>
      <c r="L1987" s="2" t="str">
        <f>IFERROR(VLOOKUP($A1987,[1]products_2021_10_19_12_46_45!$A$3:$S$481,8,FALSE),"")</f>
        <v/>
      </c>
      <c r="M1987" s="2" t="str">
        <f>IFERROR(VLOOKUP($A1987,[1]products_2021_10_19_12_46_45!$A$3:$S$481,9,FALSE),"")</f>
        <v/>
      </c>
      <c r="N1987" s="2">
        <f>IFERROR(VLOOKUP(C1987,[2]articulo!$A$1:$D$9000,4,FALSE),"")</f>
        <v>2594.58</v>
      </c>
      <c r="O1987" s="2" t="str">
        <f>VLOOKUP($A1987,[1]products_2021_10_19_12_46_45!$A$3:$S$481,18,FALSE)</f>
        <v>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v>
      </c>
      <c r="P1987" s="2">
        <f>IFERROR(VLOOKUP(B1987,[3]stock!$A$1:$B$9000,2,FALSE),"0")</f>
        <v>0</v>
      </c>
      <c r="Q1987" s="2">
        <f>VLOOKUP($A1987,[1]products_2021_10_19_12_46_45!$A$3:$S$481,11,FALSE)</f>
        <v>40</v>
      </c>
      <c r="R1987" s="2">
        <f>VLOOKUP($A1987,[1]products_2021_10_19_12_46_45!$A$3:$S$481,12,FALSE)</f>
        <v>40</v>
      </c>
      <c r="S1987" s="2">
        <f>VLOOKUP($A1987,[1]products_2021_10_19_12_46_45!$A$3:$S$481,13,FALSE)</f>
        <v>20</v>
      </c>
      <c r="T1987" s="2">
        <f>VLOOKUP($A1987,[1]products_2021_10_19_12_46_45!$A$3:$S$481,14,FALSE)</f>
        <v>1</v>
      </c>
      <c r="U1987" s="2"/>
      <c r="V1987" s="2"/>
      <c r="W1987" s="2"/>
      <c r="X1987" s="2"/>
      <c r="Y1987" s="2"/>
      <c r="Z1987" s="2"/>
      <c r="AA1987" s="2"/>
      <c r="AB1987" s="2"/>
      <c r="AC1987" s="2"/>
      <c r="AD1987" s="2"/>
      <c r="AE1987" s="2"/>
      <c r="AF1987" s="2"/>
      <c r="AG1987" s="2"/>
      <c r="AH1987" s="2"/>
      <c r="AI1987" s="2"/>
      <c r="AJ1987" s="2"/>
      <c r="AK1987" s="2"/>
      <c r="AL1987" s="2"/>
      <c r="AM1987" s="2"/>
      <c r="AN1987" s="2"/>
      <c r="AO1987" s="2"/>
      <c r="AP1987" s="2"/>
      <c r="AQ1987" s="2"/>
      <c r="AR1987" s="2"/>
      <c r="AS1987" s="2"/>
    </row>
    <row r="1988" spans="1:45" hidden="1" x14ac:dyDescent="0.25">
      <c r="A1988" s="2">
        <v>1045</v>
      </c>
      <c r="B1988" s="2">
        <v>820511737</v>
      </c>
      <c r="C1988" s="2">
        <f>VLOOKUP($A1988,[1]products_2021_10_19_12_46_45!$A$3:$S$481,3,FALSE)</f>
        <v>8205117</v>
      </c>
      <c r="D1988" s="2" t="str">
        <f>VLOOKUP($A1988,[1]products_2021_10_19_12_46_45!$A$3:$S$481,4,FALSE)</f>
        <v>Borceguí de combate Full Grain Rerda</v>
      </c>
      <c r="E1988" s="3">
        <v>37</v>
      </c>
      <c r="F1988" s="4"/>
      <c r="G1988" s="2" t="str">
        <f>VLOOKUP($A1988,[1]products_2021_10_19_12_46_45!$A$3:$S$481,16,FALSE)</f>
        <v>&lt;p&gt;Borceguí táctico Full Grain Rerda.&lt;/p&gt;_x000D_
&lt;p&gt;Ideal para agentes de seguridad y/o fuerzas públicas.&lt;/p&gt;</v>
      </c>
      <c r="H1988" s="2" t="str">
        <f>IFERROR(VLOOKUP($A1988,[1]products_2021_10_19_12_46_45!$A$3:$S$481,17,FALSE),"")</f>
        <v>&lt;ul&gt;_x000D_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v>
      </c>
      <c r="I1988" s="2" t="str">
        <f>VLOOKUP($A1988,[1]products_2021_10_19_12_46_45!$A$3:$S$481,5,FALSE)</f>
        <v>Calzado</v>
      </c>
      <c r="J1988" s="2" t="str">
        <f>IFERROR(VLOOKUP($A1988,[1]products_2021_10_19_12_46_45!$A$3:$S$481,6,FALSE),"")</f>
        <v>Botas de combate - Borceguíes</v>
      </c>
      <c r="K1988" s="2" t="str">
        <f>IFERROR(VLOOKUP($A1988,[1]products_2021_10_19_12_46_45!$A$3:$S$481,7,FALSE),"")</f>
        <v/>
      </c>
      <c r="L1988" s="2" t="str">
        <f>IFERROR(VLOOKUP($A1988,[1]products_2021_10_19_12_46_45!$A$3:$S$481,8,FALSE),"")</f>
        <v/>
      </c>
      <c r="M1988" s="2" t="str">
        <f>IFERROR(VLOOKUP($A1988,[1]products_2021_10_19_12_46_45!$A$3:$S$481,9,FALSE),"")</f>
        <v/>
      </c>
      <c r="N1988" s="2">
        <f>IFERROR(VLOOKUP(C1988,[2]articulo!$A$1:$D$9000,4,FALSE),"")</f>
        <v>2594.58</v>
      </c>
      <c r="O1988" s="2" t="str">
        <f>VLOOKUP($A1988,[1]products_2021_10_19_12_46_45!$A$3:$S$481,18,FALSE)</f>
        <v>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v>
      </c>
      <c r="P1988" s="2">
        <f>IFERROR(VLOOKUP(B1988,[3]stock!$A$1:$B$9000,2,FALSE),"0")</f>
        <v>0</v>
      </c>
      <c r="Q1988" s="2">
        <f>VLOOKUP($A1988,[1]products_2021_10_19_12_46_45!$A$3:$S$481,11,FALSE)</f>
        <v>40</v>
      </c>
      <c r="R1988" s="2">
        <f>VLOOKUP($A1988,[1]products_2021_10_19_12_46_45!$A$3:$S$481,12,FALSE)</f>
        <v>40</v>
      </c>
      <c r="S1988" s="2">
        <f>VLOOKUP($A1988,[1]products_2021_10_19_12_46_45!$A$3:$S$481,13,FALSE)</f>
        <v>20</v>
      </c>
      <c r="T1988" s="2">
        <f>VLOOKUP($A1988,[1]products_2021_10_19_12_46_45!$A$3:$S$481,14,FALSE)</f>
        <v>1</v>
      </c>
      <c r="U1988" s="2"/>
      <c r="V1988" s="2"/>
      <c r="W1988" s="2"/>
      <c r="X1988" s="2"/>
      <c r="Y1988" s="2"/>
      <c r="Z1988" s="2"/>
      <c r="AA1988" s="2"/>
      <c r="AB1988" s="2"/>
      <c r="AC1988" s="2"/>
      <c r="AD1988" s="2"/>
      <c r="AE1988" s="2"/>
      <c r="AF1988" s="2"/>
      <c r="AG1988" s="2"/>
      <c r="AH1988" s="2"/>
      <c r="AI1988" s="2"/>
      <c r="AJ1988" s="2"/>
      <c r="AK1988" s="2"/>
      <c r="AL1988" s="2"/>
      <c r="AM1988" s="2"/>
      <c r="AN1988" s="2"/>
      <c r="AO1988" s="2"/>
      <c r="AP1988" s="2"/>
      <c r="AQ1988" s="2"/>
      <c r="AR1988" s="2"/>
      <c r="AS1988" s="2"/>
    </row>
    <row r="1989" spans="1:45" hidden="1" x14ac:dyDescent="0.25">
      <c r="A1989" s="2">
        <v>1045</v>
      </c>
      <c r="B1989" s="2">
        <v>820511738</v>
      </c>
      <c r="C1989" s="2">
        <f>VLOOKUP($A1989,[1]products_2021_10_19_12_46_45!$A$3:$S$481,3,FALSE)</f>
        <v>8205117</v>
      </c>
      <c r="D1989" s="2" t="str">
        <f>VLOOKUP($A1989,[1]products_2021_10_19_12_46_45!$A$3:$S$481,4,FALSE)</f>
        <v>Borceguí de combate Full Grain Rerda</v>
      </c>
      <c r="E1989" s="3">
        <v>38</v>
      </c>
      <c r="F1989" s="4"/>
      <c r="G1989" s="2" t="str">
        <f>VLOOKUP($A1989,[1]products_2021_10_19_12_46_45!$A$3:$S$481,16,FALSE)</f>
        <v>&lt;p&gt;Borceguí táctico Full Grain Rerda.&lt;/p&gt;_x000D_
&lt;p&gt;Ideal para agentes de seguridad y/o fuerzas públicas.&lt;/p&gt;</v>
      </c>
      <c r="H1989" s="2" t="str">
        <f>IFERROR(VLOOKUP($A1989,[1]products_2021_10_19_12_46_45!$A$3:$S$481,17,FALSE),"")</f>
        <v>&lt;ul&gt;_x000D_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v>
      </c>
      <c r="I1989" s="2" t="str">
        <f>VLOOKUP($A1989,[1]products_2021_10_19_12_46_45!$A$3:$S$481,5,FALSE)</f>
        <v>Calzado</v>
      </c>
      <c r="J1989" s="2" t="str">
        <f>IFERROR(VLOOKUP($A1989,[1]products_2021_10_19_12_46_45!$A$3:$S$481,6,FALSE),"")</f>
        <v>Botas de combate - Borceguíes</v>
      </c>
      <c r="K1989" s="2" t="str">
        <f>IFERROR(VLOOKUP($A1989,[1]products_2021_10_19_12_46_45!$A$3:$S$481,7,FALSE),"")</f>
        <v/>
      </c>
      <c r="L1989" s="2" t="str">
        <f>IFERROR(VLOOKUP($A1989,[1]products_2021_10_19_12_46_45!$A$3:$S$481,8,FALSE),"")</f>
        <v/>
      </c>
      <c r="M1989" s="2" t="str">
        <f>IFERROR(VLOOKUP($A1989,[1]products_2021_10_19_12_46_45!$A$3:$S$481,9,FALSE),"")</f>
        <v/>
      </c>
      <c r="N1989" s="2">
        <f>IFERROR(VLOOKUP(C1989,[2]articulo!$A$1:$D$9000,4,FALSE),"")</f>
        <v>2594.58</v>
      </c>
      <c r="O1989" s="2" t="str">
        <f>VLOOKUP($A1989,[1]products_2021_10_19_12_46_45!$A$3:$S$481,18,FALSE)</f>
        <v>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v>
      </c>
      <c r="P1989" s="2">
        <f>IFERROR(VLOOKUP(B1989,[3]stock!$A$1:$B$9000,2,FALSE),"0")</f>
        <v>0</v>
      </c>
      <c r="Q1989" s="2">
        <f>VLOOKUP($A1989,[1]products_2021_10_19_12_46_45!$A$3:$S$481,11,FALSE)</f>
        <v>40</v>
      </c>
      <c r="R1989" s="2">
        <f>VLOOKUP($A1989,[1]products_2021_10_19_12_46_45!$A$3:$S$481,12,FALSE)</f>
        <v>40</v>
      </c>
      <c r="S1989" s="2">
        <f>VLOOKUP($A1989,[1]products_2021_10_19_12_46_45!$A$3:$S$481,13,FALSE)</f>
        <v>20</v>
      </c>
      <c r="T1989" s="2">
        <f>VLOOKUP($A1989,[1]products_2021_10_19_12_46_45!$A$3:$S$481,14,FALSE)</f>
        <v>1</v>
      </c>
      <c r="U1989" s="2"/>
      <c r="V1989" s="2"/>
      <c r="W1989" s="2"/>
      <c r="X1989" s="2"/>
      <c r="Y1989" s="2"/>
      <c r="Z1989" s="2"/>
      <c r="AA1989" s="2"/>
      <c r="AB1989" s="2"/>
      <c r="AC1989" s="2"/>
      <c r="AD1989" s="2"/>
      <c r="AE1989" s="2"/>
      <c r="AF1989" s="2"/>
      <c r="AG1989" s="2"/>
      <c r="AH1989" s="2"/>
      <c r="AI1989" s="2"/>
      <c r="AJ1989" s="2"/>
      <c r="AK1989" s="2"/>
      <c r="AL1989" s="2"/>
      <c r="AM1989" s="2"/>
      <c r="AN1989" s="2"/>
      <c r="AO1989" s="2"/>
      <c r="AP1989" s="2"/>
      <c r="AQ1989" s="2"/>
      <c r="AR1989" s="2"/>
      <c r="AS1989" s="2"/>
    </row>
    <row r="1990" spans="1:45" hidden="1" x14ac:dyDescent="0.25">
      <c r="A1990" s="2">
        <v>1045</v>
      </c>
      <c r="B1990" s="2">
        <v>820511739</v>
      </c>
      <c r="C1990" s="2">
        <f>VLOOKUP($A1990,[1]products_2021_10_19_12_46_45!$A$3:$S$481,3,FALSE)</f>
        <v>8205117</v>
      </c>
      <c r="D1990" s="2" t="str">
        <f>VLOOKUP($A1990,[1]products_2021_10_19_12_46_45!$A$3:$S$481,4,FALSE)</f>
        <v>Borceguí de combate Full Grain Rerda</v>
      </c>
      <c r="E1990" s="3">
        <v>39</v>
      </c>
      <c r="F1990" s="4"/>
      <c r="G1990" s="2" t="str">
        <f>VLOOKUP($A1990,[1]products_2021_10_19_12_46_45!$A$3:$S$481,16,FALSE)</f>
        <v>&lt;p&gt;Borceguí táctico Full Grain Rerda.&lt;/p&gt;_x000D_
&lt;p&gt;Ideal para agentes de seguridad y/o fuerzas públicas.&lt;/p&gt;</v>
      </c>
      <c r="H1990" s="2" t="str">
        <f>IFERROR(VLOOKUP($A1990,[1]products_2021_10_19_12_46_45!$A$3:$S$481,17,FALSE),"")</f>
        <v>&lt;ul&gt;_x000D_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v>
      </c>
      <c r="I1990" s="2" t="str">
        <f>VLOOKUP($A1990,[1]products_2021_10_19_12_46_45!$A$3:$S$481,5,FALSE)</f>
        <v>Calzado</v>
      </c>
      <c r="J1990" s="2" t="str">
        <f>IFERROR(VLOOKUP($A1990,[1]products_2021_10_19_12_46_45!$A$3:$S$481,6,FALSE),"")</f>
        <v>Botas de combate - Borceguíes</v>
      </c>
      <c r="K1990" s="2" t="str">
        <f>IFERROR(VLOOKUP($A1990,[1]products_2021_10_19_12_46_45!$A$3:$S$481,7,FALSE),"")</f>
        <v/>
      </c>
      <c r="L1990" s="2" t="str">
        <f>IFERROR(VLOOKUP($A1990,[1]products_2021_10_19_12_46_45!$A$3:$S$481,8,FALSE),"")</f>
        <v/>
      </c>
      <c r="M1990" s="2" t="str">
        <f>IFERROR(VLOOKUP($A1990,[1]products_2021_10_19_12_46_45!$A$3:$S$481,9,FALSE),"")</f>
        <v/>
      </c>
      <c r="N1990" s="2">
        <f>IFERROR(VLOOKUP(C1990,[2]articulo!$A$1:$D$9000,4,FALSE),"")</f>
        <v>2594.58</v>
      </c>
      <c r="O1990" s="2" t="str">
        <f>VLOOKUP($A1990,[1]products_2021_10_19_12_46_45!$A$3:$S$481,18,FALSE)</f>
        <v>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v>
      </c>
      <c r="P1990" s="2">
        <f>IFERROR(VLOOKUP(B1990,[3]stock!$A$1:$B$9000,2,FALSE),"0")</f>
        <v>0</v>
      </c>
      <c r="Q1990" s="2">
        <f>VLOOKUP($A1990,[1]products_2021_10_19_12_46_45!$A$3:$S$481,11,FALSE)</f>
        <v>40</v>
      </c>
      <c r="R1990" s="2">
        <f>VLOOKUP($A1990,[1]products_2021_10_19_12_46_45!$A$3:$S$481,12,FALSE)</f>
        <v>40</v>
      </c>
      <c r="S1990" s="2">
        <f>VLOOKUP($A1990,[1]products_2021_10_19_12_46_45!$A$3:$S$481,13,FALSE)</f>
        <v>20</v>
      </c>
      <c r="T1990" s="2">
        <f>VLOOKUP($A1990,[1]products_2021_10_19_12_46_45!$A$3:$S$481,14,FALSE)</f>
        <v>1</v>
      </c>
      <c r="U1990" s="2"/>
      <c r="V1990" s="2"/>
      <c r="W1990" s="2"/>
      <c r="X1990" s="2"/>
      <c r="Y1990" s="2"/>
      <c r="Z1990" s="2"/>
      <c r="AA1990" s="2"/>
      <c r="AB1990" s="2"/>
      <c r="AC1990" s="2"/>
      <c r="AD1990" s="2"/>
      <c r="AE1990" s="2"/>
      <c r="AF1990" s="2"/>
      <c r="AG1990" s="2"/>
      <c r="AH1990" s="2"/>
      <c r="AI1990" s="2"/>
      <c r="AJ1990" s="2"/>
      <c r="AK1990" s="2"/>
      <c r="AL1990" s="2"/>
      <c r="AM1990" s="2"/>
      <c r="AN1990" s="2"/>
      <c r="AO1990" s="2"/>
      <c r="AP1990" s="2"/>
      <c r="AQ1990" s="2"/>
      <c r="AR1990" s="2"/>
      <c r="AS1990" s="2"/>
    </row>
    <row r="1991" spans="1:45" hidden="1" x14ac:dyDescent="0.25">
      <c r="A1991" s="2">
        <v>1045</v>
      </c>
      <c r="B1991" s="2">
        <v>820511740</v>
      </c>
      <c r="C1991" s="2">
        <f>VLOOKUP($A1991,[1]products_2021_10_19_12_46_45!$A$3:$S$481,3,FALSE)</f>
        <v>8205117</v>
      </c>
      <c r="D1991" s="2" t="str">
        <f>VLOOKUP($A1991,[1]products_2021_10_19_12_46_45!$A$3:$S$481,4,FALSE)</f>
        <v>Borceguí de combate Full Grain Rerda</v>
      </c>
      <c r="E1991" s="3">
        <v>40</v>
      </c>
      <c r="F1991" s="4"/>
      <c r="G1991" s="2" t="str">
        <f>VLOOKUP($A1991,[1]products_2021_10_19_12_46_45!$A$3:$S$481,16,FALSE)</f>
        <v>&lt;p&gt;Borceguí táctico Full Grain Rerda.&lt;/p&gt;_x000D_
&lt;p&gt;Ideal para agentes de seguridad y/o fuerzas públicas.&lt;/p&gt;</v>
      </c>
      <c r="H1991" s="2" t="str">
        <f>IFERROR(VLOOKUP($A1991,[1]products_2021_10_19_12_46_45!$A$3:$S$481,17,FALSE),"")</f>
        <v>&lt;ul&gt;_x000D_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v>
      </c>
      <c r="I1991" s="2" t="str">
        <f>VLOOKUP($A1991,[1]products_2021_10_19_12_46_45!$A$3:$S$481,5,FALSE)</f>
        <v>Calzado</v>
      </c>
      <c r="J1991" s="2" t="str">
        <f>IFERROR(VLOOKUP($A1991,[1]products_2021_10_19_12_46_45!$A$3:$S$481,6,FALSE),"")</f>
        <v>Botas de combate - Borceguíes</v>
      </c>
      <c r="K1991" s="2" t="str">
        <f>IFERROR(VLOOKUP($A1991,[1]products_2021_10_19_12_46_45!$A$3:$S$481,7,FALSE),"")</f>
        <v/>
      </c>
      <c r="L1991" s="2" t="str">
        <f>IFERROR(VLOOKUP($A1991,[1]products_2021_10_19_12_46_45!$A$3:$S$481,8,FALSE),"")</f>
        <v/>
      </c>
      <c r="M1991" s="2" t="str">
        <f>IFERROR(VLOOKUP($A1991,[1]products_2021_10_19_12_46_45!$A$3:$S$481,9,FALSE),"")</f>
        <v/>
      </c>
      <c r="N1991" s="2">
        <f>IFERROR(VLOOKUP(C1991,[2]articulo!$A$1:$D$9000,4,FALSE),"")</f>
        <v>2594.58</v>
      </c>
      <c r="O1991" s="2" t="str">
        <f>VLOOKUP($A1991,[1]products_2021_10_19_12_46_45!$A$3:$S$481,18,FALSE)</f>
        <v>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v>
      </c>
      <c r="P1991" s="2">
        <f>IFERROR(VLOOKUP(B1991,[3]stock!$A$1:$B$9000,2,FALSE),"0")</f>
        <v>0</v>
      </c>
      <c r="Q1991" s="2">
        <f>VLOOKUP($A1991,[1]products_2021_10_19_12_46_45!$A$3:$S$481,11,FALSE)</f>
        <v>40</v>
      </c>
      <c r="R1991" s="2">
        <f>VLOOKUP($A1991,[1]products_2021_10_19_12_46_45!$A$3:$S$481,12,FALSE)</f>
        <v>40</v>
      </c>
      <c r="S1991" s="2">
        <f>VLOOKUP($A1991,[1]products_2021_10_19_12_46_45!$A$3:$S$481,13,FALSE)</f>
        <v>20</v>
      </c>
      <c r="T1991" s="2">
        <f>VLOOKUP($A1991,[1]products_2021_10_19_12_46_45!$A$3:$S$481,14,FALSE)</f>
        <v>1</v>
      </c>
      <c r="U1991" s="2"/>
      <c r="V1991" s="2"/>
      <c r="W1991" s="2"/>
      <c r="X1991" s="2"/>
      <c r="Y1991" s="2"/>
      <c r="Z1991" s="2"/>
      <c r="AA1991" s="2"/>
      <c r="AB1991" s="2"/>
      <c r="AC1991" s="2"/>
      <c r="AD1991" s="2"/>
      <c r="AE1991" s="2"/>
      <c r="AF1991" s="2"/>
      <c r="AG1991" s="2"/>
      <c r="AH1991" s="2"/>
      <c r="AI1991" s="2"/>
      <c r="AJ1991" s="2"/>
      <c r="AK1991" s="2"/>
      <c r="AL1991" s="2"/>
      <c r="AM1991" s="2"/>
      <c r="AN1991" s="2"/>
      <c r="AO1991" s="2"/>
      <c r="AP1991" s="2"/>
      <c r="AQ1991" s="2"/>
      <c r="AR1991" s="2"/>
      <c r="AS1991" s="2"/>
    </row>
    <row r="1992" spans="1:45" hidden="1" x14ac:dyDescent="0.25">
      <c r="A1992" s="2">
        <v>1045</v>
      </c>
      <c r="B1992" s="2">
        <v>820511741</v>
      </c>
      <c r="C1992" s="2">
        <f>VLOOKUP($A1992,[1]products_2021_10_19_12_46_45!$A$3:$S$481,3,FALSE)</f>
        <v>8205117</v>
      </c>
      <c r="D1992" s="2" t="str">
        <f>VLOOKUP($A1992,[1]products_2021_10_19_12_46_45!$A$3:$S$481,4,FALSE)</f>
        <v>Borceguí de combate Full Grain Rerda</v>
      </c>
      <c r="E1992" s="3">
        <v>41</v>
      </c>
      <c r="F1992" s="4"/>
      <c r="G1992" s="2" t="str">
        <f>VLOOKUP($A1992,[1]products_2021_10_19_12_46_45!$A$3:$S$481,16,FALSE)</f>
        <v>&lt;p&gt;Borceguí táctico Full Grain Rerda.&lt;/p&gt;_x000D_
&lt;p&gt;Ideal para agentes de seguridad y/o fuerzas públicas.&lt;/p&gt;</v>
      </c>
      <c r="H1992" s="2" t="str">
        <f>IFERROR(VLOOKUP($A1992,[1]products_2021_10_19_12_46_45!$A$3:$S$481,17,FALSE),"")</f>
        <v>&lt;ul&gt;_x000D_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v>
      </c>
      <c r="I1992" s="2" t="str">
        <f>VLOOKUP($A1992,[1]products_2021_10_19_12_46_45!$A$3:$S$481,5,FALSE)</f>
        <v>Calzado</v>
      </c>
      <c r="J1992" s="2" t="str">
        <f>IFERROR(VLOOKUP($A1992,[1]products_2021_10_19_12_46_45!$A$3:$S$481,6,FALSE),"")</f>
        <v>Botas de combate - Borceguíes</v>
      </c>
      <c r="K1992" s="2" t="str">
        <f>IFERROR(VLOOKUP($A1992,[1]products_2021_10_19_12_46_45!$A$3:$S$481,7,FALSE),"")</f>
        <v/>
      </c>
      <c r="L1992" s="2" t="str">
        <f>IFERROR(VLOOKUP($A1992,[1]products_2021_10_19_12_46_45!$A$3:$S$481,8,FALSE),"")</f>
        <v/>
      </c>
      <c r="M1992" s="2" t="str">
        <f>IFERROR(VLOOKUP($A1992,[1]products_2021_10_19_12_46_45!$A$3:$S$481,9,FALSE),"")</f>
        <v/>
      </c>
      <c r="N1992" s="2">
        <f>IFERROR(VLOOKUP(C1992,[2]articulo!$A$1:$D$9000,4,FALSE),"")</f>
        <v>2594.58</v>
      </c>
      <c r="O1992" s="2" t="str">
        <f>VLOOKUP($A1992,[1]products_2021_10_19_12_46_45!$A$3:$S$481,18,FALSE)</f>
        <v>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v>
      </c>
      <c r="P1992" s="2">
        <f>IFERROR(VLOOKUP(B1992,[3]stock!$A$1:$B$9000,2,FALSE),"0")</f>
        <v>0</v>
      </c>
      <c r="Q1992" s="2">
        <f>VLOOKUP($A1992,[1]products_2021_10_19_12_46_45!$A$3:$S$481,11,FALSE)</f>
        <v>40</v>
      </c>
      <c r="R1992" s="2">
        <f>VLOOKUP($A1992,[1]products_2021_10_19_12_46_45!$A$3:$S$481,12,FALSE)</f>
        <v>40</v>
      </c>
      <c r="S1992" s="2">
        <f>VLOOKUP($A1992,[1]products_2021_10_19_12_46_45!$A$3:$S$481,13,FALSE)</f>
        <v>20</v>
      </c>
      <c r="T1992" s="2">
        <f>VLOOKUP($A1992,[1]products_2021_10_19_12_46_45!$A$3:$S$481,14,FALSE)</f>
        <v>1</v>
      </c>
      <c r="U1992" s="2"/>
      <c r="V1992" s="2"/>
      <c r="W1992" s="2"/>
      <c r="X1992" s="2"/>
      <c r="Y1992" s="2"/>
      <c r="Z1992" s="2"/>
      <c r="AA1992" s="2"/>
      <c r="AB1992" s="2"/>
      <c r="AC1992" s="2"/>
      <c r="AD1992" s="2"/>
      <c r="AE1992" s="2"/>
      <c r="AF1992" s="2"/>
      <c r="AG1992" s="2"/>
      <c r="AH1992" s="2"/>
      <c r="AI1992" s="2"/>
      <c r="AJ1992" s="2"/>
      <c r="AK1992" s="2"/>
      <c r="AL1992" s="2"/>
      <c r="AM1992" s="2"/>
      <c r="AN1992" s="2"/>
      <c r="AO1992" s="2"/>
      <c r="AP1992" s="2"/>
      <c r="AQ1992" s="2"/>
      <c r="AR1992" s="2"/>
      <c r="AS1992" s="2"/>
    </row>
    <row r="1993" spans="1:45" hidden="1" x14ac:dyDescent="0.25">
      <c r="A1993" s="2">
        <v>1045</v>
      </c>
      <c r="B1993" s="2">
        <v>820511742</v>
      </c>
      <c r="C1993" s="2">
        <f>VLOOKUP($A1993,[1]products_2021_10_19_12_46_45!$A$3:$S$481,3,FALSE)</f>
        <v>8205117</v>
      </c>
      <c r="D1993" s="2" t="str">
        <f>VLOOKUP($A1993,[1]products_2021_10_19_12_46_45!$A$3:$S$481,4,FALSE)</f>
        <v>Borceguí de combate Full Grain Rerda</v>
      </c>
      <c r="E1993" s="3">
        <v>42</v>
      </c>
      <c r="F1993" s="4"/>
      <c r="G1993" s="2" t="str">
        <f>VLOOKUP($A1993,[1]products_2021_10_19_12_46_45!$A$3:$S$481,16,FALSE)</f>
        <v>&lt;p&gt;Borceguí táctico Full Grain Rerda.&lt;/p&gt;_x000D_
&lt;p&gt;Ideal para agentes de seguridad y/o fuerzas públicas.&lt;/p&gt;</v>
      </c>
      <c r="H1993" s="2" t="str">
        <f>IFERROR(VLOOKUP($A1993,[1]products_2021_10_19_12_46_45!$A$3:$S$481,17,FALSE),"")</f>
        <v>&lt;ul&gt;_x000D_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v>
      </c>
      <c r="I1993" s="2" t="str">
        <f>VLOOKUP($A1993,[1]products_2021_10_19_12_46_45!$A$3:$S$481,5,FALSE)</f>
        <v>Calzado</v>
      </c>
      <c r="J1993" s="2" t="str">
        <f>IFERROR(VLOOKUP($A1993,[1]products_2021_10_19_12_46_45!$A$3:$S$481,6,FALSE),"")</f>
        <v>Botas de combate - Borceguíes</v>
      </c>
      <c r="K1993" s="2" t="str">
        <f>IFERROR(VLOOKUP($A1993,[1]products_2021_10_19_12_46_45!$A$3:$S$481,7,FALSE),"")</f>
        <v/>
      </c>
      <c r="L1993" s="2" t="str">
        <f>IFERROR(VLOOKUP($A1993,[1]products_2021_10_19_12_46_45!$A$3:$S$481,8,FALSE),"")</f>
        <v/>
      </c>
      <c r="M1993" s="2" t="str">
        <f>IFERROR(VLOOKUP($A1993,[1]products_2021_10_19_12_46_45!$A$3:$S$481,9,FALSE),"")</f>
        <v/>
      </c>
      <c r="N1993" s="2">
        <f>IFERROR(VLOOKUP(C1993,[2]articulo!$A$1:$D$9000,4,FALSE),"")</f>
        <v>2594.58</v>
      </c>
      <c r="O1993" s="2" t="str">
        <f>VLOOKUP($A1993,[1]products_2021_10_19_12_46_45!$A$3:$S$481,18,FALSE)</f>
        <v>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v>
      </c>
      <c r="P1993" s="2">
        <f>IFERROR(VLOOKUP(B1993,[3]stock!$A$1:$B$9000,2,FALSE),"0")</f>
        <v>0</v>
      </c>
      <c r="Q1993" s="2">
        <f>VLOOKUP($A1993,[1]products_2021_10_19_12_46_45!$A$3:$S$481,11,FALSE)</f>
        <v>40</v>
      </c>
      <c r="R1993" s="2">
        <f>VLOOKUP($A1993,[1]products_2021_10_19_12_46_45!$A$3:$S$481,12,FALSE)</f>
        <v>40</v>
      </c>
      <c r="S1993" s="2">
        <f>VLOOKUP($A1993,[1]products_2021_10_19_12_46_45!$A$3:$S$481,13,FALSE)</f>
        <v>20</v>
      </c>
      <c r="T1993" s="2">
        <f>VLOOKUP($A1993,[1]products_2021_10_19_12_46_45!$A$3:$S$481,14,FALSE)</f>
        <v>1</v>
      </c>
      <c r="U1993" s="2"/>
      <c r="V1993" s="2"/>
      <c r="W1993" s="2"/>
      <c r="X1993" s="2"/>
      <c r="Y1993" s="2"/>
      <c r="Z1993" s="2"/>
      <c r="AA1993" s="2"/>
      <c r="AB1993" s="2"/>
      <c r="AC1993" s="2"/>
      <c r="AD1993" s="2"/>
      <c r="AE1993" s="2"/>
      <c r="AF1993" s="2"/>
      <c r="AG1993" s="2"/>
      <c r="AH1993" s="2"/>
      <c r="AI1993" s="2"/>
      <c r="AJ1993" s="2"/>
      <c r="AK1993" s="2"/>
      <c r="AL1993" s="2"/>
      <c r="AM1993" s="2"/>
      <c r="AN1993" s="2"/>
      <c r="AO1993" s="2"/>
      <c r="AP1993" s="2"/>
      <c r="AQ1993" s="2"/>
      <c r="AR1993" s="2"/>
      <c r="AS1993" s="2"/>
    </row>
    <row r="1994" spans="1:45" hidden="1" x14ac:dyDescent="0.25">
      <c r="A1994" s="2">
        <v>1045</v>
      </c>
      <c r="B1994" s="2">
        <v>820511743</v>
      </c>
      <c r="C1994" s="2">
        <f>VLOOKUP($A1994,[1]products_2021_10_19_12_46_45!$A$3:$S$481,3,FALSE)</f>
        <v>8205117</v>
      </c>
      <c r="D1994" s="2" t="str">
        <f>VLOOKUP($A1994,[1]products_2021_10_19_12_46_45!$A$3:$S$481,4,FALSE)</f>
        <v>Borceguí de combate Full Grain Rerda</v>
      </c>
      <c r="E1994" s="3">
        <v>43</v>
      </c>
      <c r="F1994" s="4"/>
      <c r="G1994" s="2" t="str">
        <f>VLOOKUP($A1994,[1]products_2021_10_19_12_46_45!$A$3:$S$481,16,FALSE)</f>
        <v>&lt;p&gt;Borceguí táctico Full Grain Rerda.&lt;/p&gt;_x000D_
&lt;p&gt;Ideal para agentes de seguridad y/o fuerzas públicas.&lt;/p&gt;</v>
      </c>
      <c r="H1994" s="2" t="str">
        <f>IFERROR(VLOOKUP($A1994,[1]products_2021_10_19_12_46_45!$A$3:$S$481,17,FALSE),"")</f>
        <v>&lt;ul&gt;_x000D_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v>
      </c>
      <c r="I1994" s="2" t="str">
        <f>VLOOKUP($A1994,[1]products_2021_10_19_12_46_45!$A$3:$S$481,5,FALSE)</f>
        <v>Calzado</v>
      </c>
      <c r="J1994" s="2" t="str">
        <f>IFERROR(VLOOKUP($A1994,[1]products_2021_10_19_12_46_45!$A$3:$S$481,6,FALSE),"")</f>
        <v>Botas de combate - Borceguíes</v>
      </c>
      <c r="K1994" s="2" t="str">
        <f>IFERROR(VLOOKUP($A1994,[1]products_2021_10_19_12_46_45!$A$3:$S$481,7,FALSE),"")</f>
        <v/>
      </c>
      <c r="L1994" s="2" t="str">
        <f>IFERROR(VLOOKUP($A1994,[1]products_2021_10_19_12_46_45!$A$3:$S$481,8,FALSE),"")</f>
        <v/>
      </c>
      <c r="M1994" s="2" t="str">
        <f>IFERROR(VLOOKUP($A1994,[1]products_2021_10_19_12_46_45!$A$3:$S$481,9,FALSE),"")</f>
        <v/>
      </c>
      <c r="N1994" s="2">
        <f>IFERROR(VLOOKUP(C1994,[2]articulo!$A$1:$D$9000,4,FALSE),"")</f>
        <v>2594.58</v>
      </c>
      <c r="O1994" s="2" t="str">
        <f>VLOOKUP($A1994,[1]products_2021_10_19_12_46_45!$A$3:$S$481,18,FALSE)</f>
        <v>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v>
      </c>
      <c r="P1994" s="2">
        <f>IFERROR(VLOOKUP(B1994,[3]stock!$A$1:$B$9000,2,FALSE),"0")</f>
        <v>0</v>
      </c>
      <c r="Q1994" s="2">
        <f>VLOOKUP($A1994,[1]products_2021_10_19_12_46_45!$A$3:$S$481,11,FALSE)</f>
        <v>40</v>
      </c>
      <c r="R1994" s="2">
        <f>VLOOKUP($A1994,[1]products_2021_10_19_12_46_45!$A$3:$S$481,12,FALSE)</f>
        <v>40</v>
      </c>
      <c r="S1994" s="2">
        <f>VLOOKUP($A1994,[1]products_2021_10_19_12_46_45!$A$3:$S$481,13,FALSE)</f>
        <v>20</v>
      </c>
      <c r="T1994" s="2">
        <f>VLOOKUP($A1994,[1]products_2021_10_19_12_46_45!$A$3:$S$481,14,FALSE)</f>
        <v>1</v>
      </c>
      <c r="U1994" s="2"/>
      <c r="V1994" s="2"/>
      <c r="W1994" s="2"/>
      <c r="X1994" s="2"/>
      <c r="Y1994" s="2"/>
      <c r="Z1994" s="2"/>
      <c r="AA1994" s="2"/>
      <c r="AB1994" s="2"/>
      <c r="AC1994" s="2"/>
      <c r="AD1994" s="2"/>
      <c r="AE1994" s="2"/>
      <c r="AF1994" s="2"/>
      <c r="AG1994" s="2"/>
      <c r="AH1994" s="2"/>
      <c r="AI1994" s="2"/>
      <c r="AJ1994" s="2"/>
      <c r="AK1994" s="2"/>
      <c r="AL1994" s="2"/>
      <c r="AM1994" s="2"/>
      <c r="AN1994" s="2"/>
      <c r="AO1994" s="2"/>
      <c r="AP1994" s="2"/>
      <c r="AQ1994" s="2"/>
      <c r="AR1994" s="2"/>
      <c r="AS1994" s="2"/>
    </row>
    <row r="1995" spans="1:45" hidden="1" x14ac:dyDescent="0.25">
      <c r="A1995" s="2">
        <v>1045</v>
      </c>
      <c r="B1995" s="2">
        <v>820511744</v>
      </c>
      <c r="C1995" s="2">
        <f>VLOOKUP($A1995,[1]products_2021_10_19_12_46_45!$A$3:$S$481,3,FALSE)</f>
        <v>8205117</v>
      </c>
      <c r="D1995" s="2" t="str">
        <f>VLOOKUP($A1995,[1]products_2021_10_19_12_46_45!$A$3:$S$481,4,FALSE)</f>
        <v>Borceguí de combate Full Grain Rerda</v>
      </c>
      <c r="E1995" s="3">
        <v>44</v>
      </c>
      <c r="F1995" s="4"/>
      <c r="G1995" s="2" t="str">
        <f>VLOOKUP($A1995,[1]products_2021_10_19_12_46_45!$A$3:$S$481,16,FALSE)</f>
        <v>&lt;p&gt;Borceguí táctico Full Grain Rerda.&lt;/p&gt;_x000D_
&lt;p&gt;Ideal para agentes de seguridad y/o fuerzas públicas.&lt;/p&gt;</v>
      </c>
      <c r="H1995" s="2" t="str">
        <f>IFERROR(VLOOKUP($A1995,[1]products_2021_10_19_12_46_45!$A$3:$S$481,17,FALSE),"")</f>
        <v>&lt;ul&gt;_x000D_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v>
      </c>
      <c r="I1995" s="2" t="str">
        <f>VLOOKUP($A1995,[1]products_2021_10_19_12_46_45!$A$3:$S$481,5,FALSE)</f>
        <v>Calzado</v>
      </c>
      <c r="J1995" s="2" t="str">
        <f>IFERROR(VLOOKUP($A1995,[1]products_2021_10_19_12_46_45!$A$3:$S$481,6,FALSE),"")</f>
        <v>Botas de combate - Borceguíes</v>
      </c>
      <c r="K1995" s="2" t="str">
        <f>IFERROR(VLOOKUP($A1995,[1]products_2021_10_19_12_46_45!$A$3:$S$481,7,FALSE),"")</f>
        <v/>
      </c>
      <c r="L1995" s="2" t="str">
        <f>IFERROR(VLOOKUP($A1995,[1]products_2021_10_19_12_46_45!$A$3:$S$481,8,FALSE),"")</f>
        <v/>
      </c>
      <c r="M1995" s="2" t="str">
        <f>IFERROR(VLOOKUP($A1995,[1]products_2021_10_19_12_46_45!$A$3:$S$481,9,FALSE),"")</f>
        <v/>
      </c>
      <c r="N1995" s="2">
        <f>IFERROR(VLOOKUP(C1995,[2]articulo!$A$1:$D$9000,4,FALSE),"")</f>
        <v>2594.58</v>
      </c>
      <c r="O1995" s="2" t="str">
        <f>VLOOKUP($A1995,[1]products_2021_10_19_12_46_45!$A$3:$S$481,18,FALSE)</f>
        <v>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v>
      </c>
      <c r="P1995" s="2">
        <f>IFERROR(VLOOKUP(B1995,[3]stock!$A$1:$B$9000,2,FALSE),"0")</f>
        <v>0</v>
      </c>
      <c r="Q1995" s="2">
        <f>VLOOKUP($A1995,[1]products_2021_10_19_12_46_45!$A$3:$S$481,11,FALSE)</f>
        <v>40</v>
      </c>
      <c r="R1995" s="2">
        <f>VLOOKUP($A1995,[1]products_2021_10_19_12_46_45!$A$3:$S$481,12,FALSE)</f>
        <v>40</v>
      </c>
      <c r="S1995" s="2">
        <f>VLOOKUP($A1995,[1]products_2021_10_19_12_46_45!$A$3:$S$481,13,FALSE)</f>
        <v>20</v>
      </c>
      <c r="T1995" s="2">
        <f>VLOOKUP($A1995,[1]products_2021_10_19_12_46_45!$A$3:$S$481,14,FALSE)</f>
        <v>1</v>
      </c>
      <c r="U1995" s="2"/>
      <c r="V1995" s="2"/>
      <c r="W1995" s="2"/>
      <c r="X1995" s="2"/>
      <c r="Y1995" s="2"/>
      <c r="Z1995" s="2"/>
      <c r="AA1995" s="2"/>
      <c r="AB1995" s="2"/>
      <c r="AC1995" s="2"/>
      <c r="AD1995" s="2"/>
      <c r="AE1995" s="2"/>
      <c r="AF1995" s="2"/>
      <c r="AG1995" s="2"/>
      <c r="AH1995" s="2"/>
      <c r="AI1995" s="2"/>
      <c r="AJ1995" s="2"/>
      <c r="AK1995" s="2"/>
      <c r="AL1995" s="2"/>
      <c r="AM1995" s="2"/>
      <c r="AN1995" s="2"/>
      <c r="AO1995" s="2"/>
      <c r="AP1995" s="2"/>
      <c r="AQ1995" s="2"/>
      <c r="AR1995" s="2"/>
      <c r="AS1995" s="2"/>
    </row>
    <row r="1996" spans="1:45" hidden="1" x14ac:dyDescent="0.25">
      <c r="A1996" s="2">
        <v>1045</v>
      </c>
      <c r="B1996" s="2">
        <v>820511745</v>
      </c>
      <c r="C1996" s="2">
        <f>VLOOKUP($A1996,[1]products_2021_10_19_12_46_45!$A$3:$S$481,3,FALSE)</f>
        <v>8205117</v>
      </c>
      <c r="D1996" s="2" t="str">
        <f>VLOOKUP($A1996,[1]products_2021_10_19_12_46_45!$A$3:$S$481,4,FALSE)</f>
        <v>Borceguí de combate Full Grain Rerda</v>
      </c>
      <c r="E1996" s="3">
        <v>45</v>
      </c>
      <c r="F1996" s="4"/>
      <c r="G1996" s="2" t="str">
        <f>VLOOKUP($A1996,[1]products_2021_10_19_12_46_45!$A$3:$S$481,16,FALSE)</f>
        <v>&lt;p&gt;Borceguí táctico Full Grain Rerda.&lt;/p&gt;_x000D_
&lt;p&gt;Ideal para agentes de seguridad y/o fuerzas públicas.&lt;/p&gt;</v>
      </c>
      <c r="H1996" s="2" t="str">
        <f>IFERROR(VLOOKUP($A1996,[1]products_2021_10_19_12_46_45!$A$3:$S$481,17,FALSE),"")</f>
        <v>&lt;ul&gt;_x000D_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v>
      </c>
      <c r="I1996" s="2" t="str">
        <f>VLOOKUP($A1996,[1]products_2021_10_19_12_46_45!$A$3:$S$481,5,FALSE)</f>
        <v>Calzado</v>
      </c>
      <c r="J1996" s="2" t="str">
        <f>IFERROR(VLOOKUP($A1996,[1]products_2021_10_19_12_46_45!$A$3:$S$481,6,FALSE),"")</f>
        <v>Botas de combate - Borceguíes</v>
      </c>
      <c r="K1996" s="2" t="str">
        <f>IFERROR(VLOOKUP($A1996,[1]products_2021_10_19_12_46_45!$A$3:$S$481,7,FALSE),"")</f>
        <v/>
      </c>
      <c r="L1996" s="2" t="str">
        <f>IFERROR(VLOOKUP($A1996,[1]products_2021_10_19_12_46_45!$A$3:$S$481,8,FALSE),"")</f>
        <v/>
      </c>
      <c r="M1996" s="2" t="str">
        <f>IFERROR(VLOOKUP($A1996,[1]products_2021_10_19_12_46_45!$A$3:$S$481,9,FALSE),"")</f>
        <v/>
      </c>
      <c r="N1996" s="2">
        <f>IFERROR(VLOOKUP(C1996,[2]articulo!$A$1:$D$9000,4,FALSE),"")</f>
        <v>2594.58</v>
      </c>
      <c r="O1996" s="2" t="str">
        <f>VLOOKUP($A1996,[1]products_2021_10_19_12_46_45!$A$3:$S$481,18,FALSE)</f>
        <v>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v>
      </c>
      <c r="P1996" s="2">
        <f>IFERROR(VLOOKUP(B1996,[3]stock!$A$1:$B$9000,2,FALSE),"0")</f>
        <v>0</v>
      </c>
      <c r="Q1996" s="2">
        <f>VLOOKUP($A1996,[1]products_2021_10_19_12_46_45!$A$3:$S$481,11,FALSE)</f>
        <v>40</v>
      </c>
      <c r="R1996" s="2">
        <f>VLOOKUP($A1996,[1]products_2021_10_19_12_46_45!$A$3:$S$481,12,FALSE)</f>
        <v>40</v>
      </c>
      <c r="S1996" s="2">
        <f>VLOOKUP($A1996,[1]products_2021_10_19_12_46_45!$A$3:$S$481,13,FALSE)</f>
        <v>20</v>
      </c>
      <c r="T1996" s="2">
        <f>VLOOKUP($A1996,[1]products_2021_10_19_12_46_45!$A$3:$S$481,14,FALSE)</f>
        <v>1</v>
      </c>
      <c r="U1996" s="2"/>
      <c r="V1996" s="2"/>
      <c r="W1996" s="2"/>
      <c r="X1996" s="2"/>
      <c r="Y1996" s="2"/>
      <c r="Z1996" s="2"/>
      <c r="AA1996" s="2"/>
      <c r="AB1996" s="2"/>
      <c r="AC1996" s="2"/>
      <c r="AD1996" s="2"/>
      <c r="AE1996" s="2"/>
      <c r="AF1996" s="2"/>
      <c r="AG1996" s="2"/>
      <c r="AH1996" s="2"/>
      <c r="AI1996" s="2"/>
      <c r="AJ1996" s="2"/>
      <c r="AK1996" s="2"/>
      <c r="AL1996" s="2"/>
      <c r="AM1996" s="2"/>
      <c r="AN1996" s="2"/>
      <c r="AO1996" s="2"/>
      <c r="AP1996" s="2"/>
      <c r="AQ1996" s="2"/>
      <c r="AR1996" s="2"/>
      <c r="AS1996" s="2"/>
    </row>
    <row r="1997" spans="1:45" hidden="1" x14ac:dyDescent="0.25">
      <c r="A1997" s="2">
        <v>1045</v>
      </c>
      <c r="B1997" s="2">
        <v>820511746</v>
      </c>
      <c r="C1997" s="2">
        <f>VLOOKUP($A1997,[1]products_2021_10_19_12_46_45!$A$3:$S$481,3,FALSE)</f>
        <v>8205117</v>
      </c>
      <c r="D1997" s="2" t="str">
        <f>VLOOKUP($A1997,[1]products_2021_10_19_12_46_45!$A$3:$S$481,4,FALSE)</f>
        <v>Borceguí de combate Full Grain Rerda</v>
      </c>
      <c r="E1997" s="3">
        <v>46</v>
      </c>
      <c r="F1997" s="4"/>
      <c r="G1997" s="2" t="str">
        <f>VLOOKUP($A1997,[1]products_2021_10_19_12_46_45!$A$3:$S$481,16,FALSE)</f>
        <v>&lt;p&gt;Borceguí táctico Full Grain Rerda.&lt;/p&gt;_x000D_
&lt;p&gt;Ideal para agentes de seguridad y/o fuerzas públicas.&lt;/p&gt;</v>
      </c>
      <c r="H1997" s="2" t="str">
        <f>IFERROR(VLOOKUP($A1997,[1]products_2021_10_19_12_46_45!$A$3:$S$481,17,FALSE),"")</f>
        <v>&lt;ul&gt;_x000D_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v>
      </c>
      <c r="I1997" s="2" t="str">
        <f>VLOOKUP($A1997,[1]products_2021_10_19_12_46_45!$A$3:$S$481,5,FALSE)</f>
        <v>Calzado</v>
      </c>
      <c r="J1997" s="2" t="str">
        <f>IFERROR(VLOOKUP($A1997,[1]products_2021_10_19_12_46_45!$A$3:$S$481,6,FALSE),"")</f>
        <v>Botas de combate - Borceguíes</v>
      </c>
      <c r="K1997" s="2" t="str">
        <f>IFERROR(VLOOKUP($A1997,[1]products_2021_10_19_12_46_45!$A$3:$S$481,7,FALSE),"")</f>
        <v/>
      </c>
      <c r="L1997" s="2" t="str">
        <f>IFERROR(VLOOKUP($A1997,[1]products_2021_10_19_12_46_45!$A$3:$S$481,8,FALSE),"")</f>
        <v/>
      </c>
      <c r="M1997" s="2" t="str">
        <f>IFERROR(VLOOKUP($A1997,[1]products_2021_10_19_12_46_45!$A$3:$S$481,9,FALSE),"")</f>
        <v/>
      </c>
      <c r="N1997" s="2">
        <f>IFERROR(VLOOKUP(C1997,[2]articulo!$A$1:$D$9000,4,FALSE),"")</f>
        <v>2594.58</v>
      </c>
      <c r="O1997" s="2" t="str">
        <f>VLOOKUP($A1997,[1]products_2021_10_19_12_46_45!$A$3:$S$481,18,FALSE)</f>
        <v>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v>
      </c>
      <c r="P1997" s="2">
        <f>IFERROR(VLOOKUP(B1997,[3]stock!$A$1:$B$9000,2,FALSE),"0")</f>
        <v>2</v>
      </c>
      <c r="Q1997" s="2">
        <f>VLOOKUP($A1997,[1]products_2021_10_19_12_46_45!$A$3:$S$481,11,FALSE)</f>
        <v>40</v>
      </c>
      <c r="R1997" s="2">
        <f>VLOOKUP($A1997,[1]products_2021_10_19_12_46_45!$A$3:$S$481,12,FALSE)</f>
        <v>40</v>
      </c>
      <c r="S1997" s="2">
        <f>VLOOKUP($A1997,[1]products_2021_10_19_12_46_45!$A$3:$S$481,13,FALSE)</f>
        <v>20</v>
      </c>
      <c r="T1997" s="2">
        <f>VLOOKUP($A1997,[1]products_2021_10_19_12_46_45!$A$3:$S$481,14,FALSE)</f>
        <v>1</v>
      </c>
      <c r="U1997" s="2"/>
      <c r="V1997" s="2"/>
      <c r="W1997" s="2"/>
      <c r="X1997" s="2"/>
      <c r="Y1997" s="2"/>
      <c r="Z1997" s="2"/>
      <c r="AA1997" s="2"/>
      <c r="AB1997" s="2"/>
      <c r="AC1997" s="2"/>
      <c r="AD1997" s="2"/>
      <c r="AE1997" s="2"/>
      <c r="AF1997" s="2"/>
      <c r="AG1997" s="2"/>
      <c r="AH1997" s="2"/>
      <c r="AI1997" s="2"/>
      <c r="AJ1997" s="2"/>
      <c r="AK1997" s="2"/>
      <c r="AL1997" s="2"/>
      <c r="AM1997" s="2"/>
      <c r="AN1997" s="2"/>
      <c r="AO1997" s="2"/>
      <c r="AP1997" s="2"/>
      <c r="AQ1997" s="2"/>
      <c r="AR1997" s="2"/>
      <c r="AS1997" s="2"/>
    </row>
    <row r="1998" spans="1:45" hidden="1" x14ac:dyDescent="0.25">
      <c r="A1998" s="2">
        <v>788</v>
      </c>
      <c r="B1998" s="2">
        <v>820511835</v>
      </c>
      <c r="C1998" s="2">
        <f>VLOOKUP($A1998,[1]products_2021_10_19_12_46_45!$A$3:$S$481,3,FALSE)</f>
        <v>8205118</v>
      </c>
      <c r="D1998" s="2" t="str">
        <f>VLOOKUP($A1998,[1]products_2021_10_19_12_46_45!$A$3:$S$481,4,FALSE)</f>
        <v>Borceguí Comando Negro con Cierre</v>
      </c>
      <c r="E1998" s="3">
        <v>35</v>
      </c>
      <c r="F1998" s="4"/>
      <c r="G1998" s="2" t="str">
        <f>VLOOKUP($A1998,[1]products_2021_10_19_12_46_45!$A$3:$S$481,16,FALSE)</f>
        <v>&lt;p&gt;Borceguí táctico de tipo Comando para uso profesional en cuerpos de operaciones especiales, policiales, penitenciarios, seguridad privada, etc...&lt;/p&gt;</v>
      </c>
      <c r="H1998" s="2" t="str">
        <f>IFERROR(VLOOKUP($A1998,[1]products_2021_10_19_12_46_45!$A$3:$S$481,17,FALSE),"")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1998" s="2" t="str">
        <f>VLOOKUP($A1998,[1]products_2021_10_19_12_46_45!$A$3:$S$481,5,FALSE)</f>
        <v>Calzado</v>
      </c>
      <c r="J1998" s="2" t="str">
        <f>IFERROR(VLOOKUP($A1998,[1]products_2021_10_19_12_46_45!$A$3:$S$481,6,FALSE),"")</f>
        <v>Botas de combate - Borceguíes</v>
      </c>
      <c r="K1998" s="2" t="str">
        <f>IFERROR(VLOOKUP($A1998,[1]products_2021_10_19_12_46_45!$A$3:$S$481,7,FALSE),"")</f>
        <v/>
      </c>
      <c r="L1998" s="2" t="str">
        <f>IFERROR(VLOOKUP($A1998,[1]products_2021_10_19_12_46_45!$A$3:$S$481,8,FALSE),"")</f>
        <v/>
      </c>
      <c r="M1998" s="2" t="str">
        <f>IFERROR(VLOOKUP($A1998,[1]products_2021_10_19_12_46_45!$A$3:$S$481,9,FALSE),"")</f>
        <v>Policía, Penitenciaría, Ejército, Táctico, Comando, Borcego</v>
      </c>
      <c r="N1998" s="2">
        <f>IFERROR(VLOOKUP(C1998,[2]articulo!$A$1:$D$9000,4,FALSE),"")</f>
        <v>14040</v>
      </c>
      <c r="O1998" s="2" t="str">
        <f>VLOOKUP($A1998,[1]products_2021_10_19_12_46_45!$A$3:$S$481,18,FALSE)</f>
        <v>https://rerda.com/6516/borcegui-comando-negro-con-cierre.jpg,https://rerda.com/6517/borcegui-comando-negro-con-cierre.jpg,https://rerda.com/6518/borcegui-comando-negro-con-cierre.jpg,https://rerda.com/4971/borcegui-comando-negro-con-cierre.jpg,https://rerda.com/6519/borcegui-comando-negro-con-cierre.jpg</v>
      </c>
      <c r="P1998" s="2">
        <f>IFERROR(VLOOKUP(B1998,[3]stock!$A$1:$B$9000,2,FALSE),"0")</f>
        <v>0</v>
      </c>
      <c r="Q1998" s="2">
        <f>VLOOKUP($A1998,[1]products_2021_10_19_12_46_45!$A$3:$S$481,11,FALSE)</f>
        <v>5</v>
      </c>
      <c r="R1998" s="2">
        <f>VLOOKUP($A1998,[1]products_2021_10_19_12_46_45!$A$3:$S$481,12,FALSE)</f>
        <v>5</v>
      </c>
      <c r="S1998" s="2">
        <f>VLOOKUP($A1998,[1]products_2021_10_19_12_46_45!$A$3:$S$481,13,FALSE)</f>
        <v>5</v>
      </c>
      <c r="T1998" s="2">
        <f>VLOOKUP($A1998,[1]products_2021_10_19_12_46_45!$A$3:$S$481,14,FALSE)</f>
        <v>0.03</v>
      </c>
      <c r="U1998" s="2"/>
      <c r="V1998" s="2"/>
      <c r="W1998" s="2"/>
      <c r="X1998" s="2"/>
      <c r="Y1998" s="2"/>
      <c r="Z1998" s="2"/>
      <c r="AA1998" s="2"/>
      <c r="AB1998" s="2"/>
      <c r="AC1998" s="2"/>
      <c r="AD1998" s="2"/>
      <c r="AE1998" s="2"/>
      <c r="AF1998" s="2"/>
      <c r="AG1998" s="2"/>
      <c r="AH1998" s="2"/>
      <c r="AI1998" s="2"/>
      <c r="AJ1998" s="2"/>
      <c r="AK1998" s="2"/>
      <c r="AL1998" s="2"/>
      <c r="AM1998" s="2"/>
      <c r="AN1998" s="2"/>
      <c r="AO1998" s="2"/>
      <c r="AP1998" s="2"/>
      <c r="AQ1998" s="2"/>
      <c r="AR1998" s="2"/>
      <c r="AS1998" s="2"/>
    </row>
    <row r="1999" spans="1:45" hidden="1" x14ac:dyDescent="0.25">
      <c r="A1999" s="2">
        <v>788</v>
      </c>
      <c r="B1999" s="2">
        <v>820511836</v>
      </c>
      <c r="C1999" s="2">
        <f>VLOOKUP($A1999,[1]products_2021_10_19_12_46_45!$A$3:$S$481,3,FALSE)</f>
        <v>8205118</v>
      </c>
      <c r="D1999" s="2" t="str">
        <f>VLOOKUP($A1999,[1]products_2021_10_19_12_46_45!$A$3:$S$481,4,FALSE)</f>
        <v>Borceguí Comando Negro con Cierre</v>
      </c>
      <c r="E1999" s="3">
        <v>36</v>
      </c>
      <c r="F1999" s="4"/>
      <c r="G1999" s="2" t="str">
        <f>VLOOKUP($A1999,[1]products_2021_10_19_12_46_45!$A$3:$S$481,16,FALSE)</f>
        <v>&lt;p&gt;Borceguí táctico de tipo Comando para uso profesional en cuerpos de operaciones especiales, policiales, penitenciarios, seguridad privada, etc...&lt;/p&gt;</v>
      </c>
      <c r="H1999" s="2" t="str">
        <f>IFERROR(VLOOKUP($A1999,[1]products_2021_10_19_12_46_45!$A$3:$S$481,17,FALSE),"")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1999" s="2" t="str">
        <f>VLOOKUP($A1999,[1]products_2021_10_19_12_46_45!$A$3:$S$481,5,FALSE)</f>
        <v>Calzado</v>
      </c>
      <c r="J1999" s="2" t="str">
        <f>IFERROR(VLOOKUP($A1999,[1]products_2021_10_19_12_46_45!$A$3:$S$481,6,FALSE),"")</f>
        <v>Botas de combate - Borceguíes</v>
      </c>
      <c r="K1999" s="2" t="str">
        <f>IFERROR(VLOOKUP($A1999,[1]products_2021_10_19_12_46_45!$A$3:$S$481,7,FALSE),"")</f>
        <v/>
      </c>
      <c r="L1999" s="2" t="str">
        <f>IFERROR(VLOOKUP($A1999,[1]products_2021_10_19_12_46_45!$A$3:$S$481,8,FALSE),"")</f>
        <v/>
      </c>
      <c r="M1999" s="2" t="str">
        <f>IFERROR(VLOOKUP($A1999,[1]products_2021_10_19_12_46_45!$A$3:$S$481,9,FALSE),"")</f>
        <v>Policía, Penitenciaría, Ejército, Táctico, Comando, Borcego</v>
      </c>
      <c r="N1999" s="2">
        <f>IFERROR(VLOOKUP(C1999,[2]articulo!$A$1:$D$9000,4,FALSE),"")</f>
        <v>14040</v>
      </c>
      <c r="O1999" s="2" t="str">
        <f>VLOOKUP($A1999,[1]products_2021_10_19_12_46_45!$A$3:$S$481,18,FALSE)</f>
        <v>https://rerda.com/6516/borcegui-comando-negro-con-cierre.jpg,https://rerda.com/6517/borcegui-comando-negro-con-cierre.jpg,https://rerda.com/6518/borcegui-comando-negro-con-cierre.jpg,https://rerda.com/4971/borcegui-comando-negro-con-cierre.jpg,https://rerda.com/6519/borcegui-comando-negro-con-cierre.jpg</v>
      </c>
      <c r="P1999" s="2">
        <f>IFERROR(VLOOKUP(B1999,[3]stock!$A$1:$B$9000,2,FALSE),"0")</f>
        <v>12</v>
      </c>
      <c r="Q1999" s="2">
        <f>VLOOKUP($A1999,[1]products_2021_10_19_12_46_45!$A$3:$S$481,11,FALSE)</f>
        <v>5</v>
      </c>
      <c r="R1999" s="2">
        <f>VLOOKUP($A1999,[1]products_2021_10_19_12_46_45!$A$3:$S$481,12,FALSE)</f>
        <v>5</v>
      </c>
      <c r="S1999" s="2">
        <f>VLOOKUP($A1999,[1]products_2021_10_19_12_46_45!$A$3:$S$481,13,FALSE)</f>
        <v>5</v>
      </c>
      <c r="T1999" s="2">
        <f>VLOOKUP($A1999,[1]products_2021_10_19_12_46_45!$A$3:$S$481,14,FALSE)</f>
        <v>0.03</v>
      </c>
      <c r="U1999" s="2"/>
      <c r="V1999" s="2"/>
      <c r="W1999" s="2"/>
      <c r="X1999" s="2"/>
      <c r="Y1999" s="2"/>
      <c r="Z1999" s="2"/>
      <c r="AA1999" s="2"/>
      <c r="AB1999" s="2"/>
      <c r="AC1999" s="2"/>
      <c r="AD1999" s="2"/>
      <c r="AE1999" s="2"/>
      <c r="AF1999" s="2"/>
      <c r="AG1999" s="2"/>
      <c r="AH1999" s="2"/>
      <c r="AI1999" s="2"/>
      <c r="AJ1999" s="2"/>
      <c r="AK1999" s="2"/>
      <c r="AL1999" s="2"/>
      <c r="AM1999" s="2"/>
      <c r="AN1999" s="2"/>
      <c r="AO1999" s="2"/>
      <c r="AP1999" s="2"/>
      <c r="AQ1999" s="2"/>
      <c r="AR1999" s="2"/>
      <c r="AS1999" s="2"/>
    </row>
    <row r="2000" spans="1:45" hidden="1" x14ac:dyDescent="0.25">
      <c r="A2000" s="2">
        <v>788</v>
      </c>
      <c r="B2000" s="2">
        <v>820511837</v>
      </c>
      <c r="C2000" s="2">
        <f>VLOOKUP($A2000,[1]products_2021_10_19_12_46_45!$A$3:$S$481,3,FALSE)</f>
        <v>8205118</v>
      </c>
      <c r="D2000" s="2" t="str">
        <f>VLOOKUP($A2000,[1]products_2021_10_19_12_46_45!$A$3:$S$481,4,FALSE)</f>
        <v>Borceguí Comando Negro con Cierre</v>
      </c>
      <c r="E2000" s="3">
        <v>37</v>
      </c>
      <c r="F2000" s="4"/>
      <c r="G2000" s="2" t="str">
        <f>VLOOKUP($A2000,[1]products_2021_10_19_12_46_45!$A$3:$S$481,16,FALSE)</f>
        <v>&lt;p&gt;Borceguí táctico de tipo Comando para uso profesional en cuerpos de operaciones especiales, policiales, penitenciarios, seguridad privada, etc...&lt;/p&gt;</v>
      </c>
      <c r="H2000" s="2" t="str">
        <f>IFERROR(VLOOKUP($A2000,[1]products_2021_10_19_12_46_45!$A$3:$S$481,17,FALSE),"")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00" s="2" t="str">
        <f>VLOOKUP($A2000,[1]products_2021_10_19_12_46_45!$A$3:$S$481,5,FALSE)</f>
        <v>Calzado</v>
      </c>
      <c r="J2000" s="2" t="str">
        <f>IFERROR(VLOOKUP($A2000,[1]products_2021_10_19_12_46_45!$A$3:$S$481,6,FALSE),"")</f>
        <v>Botas de combate - Borceguíes</v>
      </c>
      <c r="K2000" s="2" t="str">
        <f>IFERROR(VLOOKUP($A2000,[1]products_2021_10_19_12_46_45!$A$3:$S$481,7,FALSE),"")</f>
        <v/>
      </c>
      <c r="L2000" s="2" t="str">
        <f>IFERROR(VLOOKUP($A2000,[1]products_2021_10_19_12_46_45!$A$3:$S$481,8,FALSE),"")</f>
        <v/>
      </c>
      <c r="M2000" s="2" t="str">
        <f>IFERROR(VLOOKUP($A2000,[1]products_2021_10_19_12_46_45!$A$3:$S$481,9,FALSE),"")</f>
        <v>Policía, Penitenciaría, Ejército, Táctico, Comando, Borcego</v>
      </c>
      <c r="N2000" s="2">
        <f>IFERROR(VLOOKUP(C2000,[2]articulo!$A$1:$D$9000,4,FALSE),"")</f>
        <v>14040</v>
      </c>
      <c r="O2000" s="2" t="str">
        <f>VLOOKUP($A2000,[1]products_2021_10_19_12_46_45!$A$3:$S$481,18,FALSE)</f>
        <v>https://rerda.com/6516/borcegui-comando-negro-con-cierre.jpg,https://rerda.com/6517/borcegui-comando-negro-con-cierre.jpg,https://rerda.com/6518/borcegui-comando-negro-con-cierre.jpg,https://rerda.com/4971/borcegui-comando-negro-con-cierre.jpg,https://rerda.com/6519/borcegui-comando-negro-con-cierre.jpg</v>
      </c>
      <c r="P2000" s="2">
        <f>IFERROR(VLOOKUP(B2000,[3]stock!$A$1:$B$9000,2,FALSE),"0")</f>
        <v>16</v>
      </c>
      <c r="Q2000" s="2">
        <f>VLOOKUP($A2000,[1]products_2021_10_19_12_46_45!$A$3:$S$481,11,FALSE)</f>
        <v>5</v>
      </c>
      <c r="R2000" s="2">
        <f>VLOOKUP($A2000,[1]products_2021_10_19_12_46_45!$A$3:$S$481,12,FALSE)</f>
        <v>5</v>
      </c>
      <c r="S2000" s="2">
        <f>VLOOKUP($A2000,[1]products_2021_10_19_12_46_45!$A$3:$S$481,13,FALSE)</f>
        <v>5</v>
      </c>
      <c r="T2000" s="2">
        <f>VLOOKUP($A2000,[1]products_2021_10_19_12_46_45!$A$3:$S$481,14,FALSE)</f>
        <v>0.03</v>
      </c>
      <c r="U2000" s="2"/>
      <c r="V2000" s="2"/>
      <c r="W2000" s="2"/>
      <c r="X2000" s="2"/>
      <c r="Y2000" s="2"/>
      <c r="Z2000" s="2"/>
      <c r="AA2000" s="2"/>
      <c r="AB2000" s="2"/>
      <c r="AC2000" s="2"/>
      <c r="AD2000" s="2"/>
      <c r="AE2000" s="2"/>
      <c r="AF2000" s="2"/>
      <c r="AG2000" s="2"/>
      <c r="AH2000" s="2"/>
      <c r="AI2000" s="2"/>
      <c r="AJ2000" s="2"/>
      <c r="AK2000" s="2"/>
      <c r="AL2000" s="2"/>
      <c r="AM2000" s="2"/>
      <c r="AN2000" s="2"/>
      <c r="AO2000" s="2"/>
      <c r="AP2000" s="2"/>
      <c r="AQ2000" s="2"/>
      <c r="AR2000" s="2"/>
      <c r="AS2000" s="2"/>
    </row>
    <row r="2001" spans="1:45" hidden="1" x14ac:dyDescent="0.25">
      <c r="A2001" s="2">
        <v>788</v>
      </c>
      <c r="B2001" s="2">
        <v>820511838</v>
      </c>
      <c r="C2001" s="2">
        <f>VLOOKUP($A2001,[1]products_2021_10_19_12_46_45!$A$3:$S$481,3,FALSE)</f>
        <v>8205118</v>
      </c>
      <c r="D2001" s="2" t="str">
        <f>VLOOKUP($A2001,[1]products_2021_10_19_12_46_45!$A$3:$S$481,4,FALSE)</f>
        <v>Borceguí Comando Negro con Cierre</v>
      </c>
      <c r="E2001" s="3">
        <v>38</v>
      </c>
      <c r="F2001" s="4"/>
      <c r="G2001" s="2" t="str">
        <f>VLOOKUP($A2001,[1]products_2021_10_19_12_46_45!$A$3:$S$481,16,FALSE)</f>
        <v>&lt;p&gt;Borceguí táctico de tipo Comando para uso profesional en cuerpos de operaciones especiales, policiales, penitenciarios, seguridad privada, etc...&lt;/p&gt;</v>
      </c>
      <c r="H2001" s="2" t="str">
        <f>IFERROR(VLOOKUP($A2001,[1]products_2021_10_19_12_46_45!$A$3:$S$481,17,FALSE),"")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01" s="2" t="str">
        <f>VLOOKUP($A2001,[1]products_2021_10_19_12_46_45!$A$3:$S$481,5,FALSE)</f>
        <v>Calzado</v>
      </c>
      <c r="J2001" s="2" t="str">
        <f>IFERROR(VLOOKUP($A2001,[1]products_2021_10_19_12_46_45!$A$3:$S$481,6,FALSE),"")</f>
        <v>Botas de combate - Borceguíes</v>
      </c>
      <c r="K2001" s="2" t="str">
        <f>IFERROR(VLOOKUP($A2001,[1]products_2021_10_19_12_46_45!$A$3:$S$481,7,FALSE),"")</f>
        <v/>
      </c>
      <c r="L2001" s="2" t="str">
        <f>IFERROR(VLOOKUP($A2001,[1]products_2021_10_19_12_46_45!$A$3:$S$481,8,FALSE),"")</f>
        <v/>
      </c>
      <c r="M2001" s="2" t="str">
        <f>IFERROR(VLOOKUP($A2001,[1]products_2021_10_19_12_46_45!$A$3:$S$481,9,FALSE),"")</f>
        <v>Policía, Penitenciaría, Ejército, Táctico, Comando, Borcego</v>
      </c>
      <c r="N2001" s="2">
        <f>IFERROR(VLOOKUP(C2001,[2]articulo!$A$1:$D$9000,4,FALSE),"")</f>
        <v>14040</v>
      </c>
      <c r="O2001" s="2" t="str">
        <f>VLOOKUP($A2001,[1]products_2021_10_19_12_46_45!$A$3:$S$481,18,FALSE)</f>
        <v>https://rerda.com/6516/borcegui-comando-negro-con-cierre.jpg,https://rerda.com/6517/borcegui-comando-negro-con-cierre.jpg,https://rerda.com/6518/borcegui-comando-negro-con-cierre.jpg,https://rerda.com/4971/borcegui-comando-negro-con-cierre.jpg,https://rerda.com/6519/borcegui-comando-negro-con-cierre.jpg</v>
      </c>
      <c r="P2001" s="2">
        <f>IFERROR(VLOOKUP(B2001,[3]stock!$A$1:$B$9000,2,FALSE),"0")</f>
        <v>5</v>
      </c>
      <c r="Q2001" s="2">
        <f>VLOOKUP($A2001,[1]products_2021_10_19_12_46_45!$A$3:$S$481,11,FALSE)</f>
        <v>5</v>
      </c>
      <c r="R2001" s="2">
        <f>VLOOKUP($A2001,[1]products_2021_10_19_12_46_45!$A$3:$S$481,12,FALSE)</f>
        <v>5</v>
      </c>
      <c r="S2001" s="2">
        <f>VLOOKUP($A2001,[1]products_2021_10_19_12_46_45!$A$3:$S$481,13,FALSE)</f>
        <v>5</v>
      </c>
      <c r="T2001" s="2">
        <f>VLOOKUP($A2001,[1]products_2021_10_19_12_46_45!$A$3:$S$481,14,FALSE)</f>
        <v>0.03</v>
      </c>
      <c r="U2001" s="2"/>
      <c r="V2001" s="2"/>
      <c r="W2001" s="2"/>
      <c r="X2001" s="2"/>
      <c r="Y2001" s="2"/>
      <c r="Z2001" s="2"/>
      <c r="AA2001" s="2"/>
      <c r="AB2001" s="2"/>
      <c r="AC2001" s="2"/>
      <c r="AD2001" s="2"/>
      <c r="AE2001" s="2"/>
      <c r="AF2001" s="2"/>
      <c r="AG2001" s="2"/>
      <c r="AH2001" s="2"/>
      <c r="AI2001" s="2"/>
      <c r="AJ2001" s="2"/>
      <c r="AK2001" s="2"/>
      <c r="AL2001" s="2"/>
      <c r="AM2001" s="2"/>
      <c r="AN2001" s="2"/>
      <c r="AO2001" s="2"/>
      <c r="AP2001" s="2"/>
      <c r="AQ2001" s="2"/>
      <c r="AR2001" s="2"/>
      <c r="AS2001" s="2"/>
    </row>
    <row r="2002" spans="1:45" hidden="1" x14ac:dyDescent="0.25">
      <c r="A2002" s="2">
        <v>788</v>
      </c>
      <c r="B2002" s="2">
        <v>820511839</v>
      </c>
      <c r="C2002" s="2">
        <f>VLOOKUP($A2002,[1]products_2021_10_19_12_46_45!$A$3:$S$481,3,FALSE)</f>
        <v>8205118</v>
      </c>
      <c r="D2002" s="2" t="str">
        <f>VLOOKUP($A2002,[1]products_2021_10_19_12_46_45!$A$3:$S$481,4,FALSE)</f>
        <v>Borceguí Comando Negro con Cierre</v>
      </c>
      <c r="E2002" s="3">
        <v>39</v>
      </c>
      <c r="F2002" s="4"/>
      <c r="G2002" s="2" t="str">
        <f>VLOOKUP($A2002,[1]products_2021_10_19_12_46_45!$A$3:$S$481,16,FALSE)</f>
        <v>&lt;p&gt;Borceguí táctico de tipo Comando para uso profesional en cuerpos de operaciones especiales, policiales, penitenciarios, seguridad privada, etc...&lt;/p&gt;</v>
      </c>
      <c r="H2002" s="2" t="str">
        <f>IFERROR(VLOOKUP($A2002,[1]products_2021_10_19_12_46_45!$A$3:$S$481,17,FALSE),"")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02" s="2" t="str">
        <f>VLOOKUP($A2002,[1]products_2021_10_19_12_46_45!$A$3:$S$481,5,FALSE)</f>
        <v>Calzado</v>
      </c>
      <c r="J2002" s="2" t="str">
        <f>IFERROR(VLOOKUP($A2002,[1]products_2021_10_19_12_46_45!$A$3:$S$481,6,FALSE),"")</f>
        <v>Botas de combate - Borceguíes</v>
      </c>
      <c r="K2002" s="2" t="str">
        <f>IFERROR(VLOOKUP($A2002,[1]products_2021_10_19_12_46_45!$A$3:$S$481,7,FALSE),"")</f>
        <v/>
      </c>
      <c r="L2002" s="2" t="str">
        <f>IFERROR(VLOOKUP($A2002,[1]products_2021_10_19_12_46_45!$A$3:$S$481,8,FALSE),"")</f>
        <v/>
      </c>
      <c r="M2002" s="2" t="str">
        <f>IFERROR(VLOOKUP($A2002,[1]products_2021_10_19_12_46_45!$A$3:$S$481,9,FALSE),"")</f>
        <v>Policía, Penitenciaría, Ejército, Táctico, Comando, Borcego</v>
      </c>
      <c r="N2002" s="2">
        <f>IFERROR(VLOOKUP(C2002,[2]articulo!$A$1:$D$9000,4,FALSE),"")</f>
        <v>14040</v>
      </c>
      <c r="O2002" s="2" t="str">
        <f>VLOOKUP($A2002,[1]products_2021_10_19_12_46_45!$A$3:$S$481,18,FALSE)</f>
        <v>https://rerda.com/6516/borcegui-comando-negro-con-cierre.jpg,https://rerda.com/6517/borcegui-comando-negro-con-cierre.jpg,https://rerda.com/6518/borcegui-comando-negro-con-cierre.jpg,https://rerda.com/4971/borcegui-comando-negro-con-cierre.jpg,https://rerda.com/6519/borcegui-comando-negro-con-cierre.jpg</v>
      </c>
      <c r="P2002" s="2">
        <f>IFERROR(VLOOKUP(B2002,[3]stock!$A$1:$B$9000,2,FALSE),"0")</f>
        <v>42</v>
      </c>
      <c r="Q2002" s="2">
        <f>VLOOKUP($A2002,[1]products_2021_10_19_12_46_45!$A$3:$S$481,11,FALSE)</f>
        <v>5</v>
      </c>
      <c r="R2002" s="2">
        <f>VLOOKUP($A2002,[1]products_2021_10_19_12_46_45!$A$3:$S$481,12,FALSE)</f>
        <v>5</v>
      </c>
      <c r="S2002" s="2">
        <f>VLOOKUP($A2002,[1]products_2021_10_19_12_46_45!$A$3:$S$481,13,FALSE)</f>
        <v>5</v>
      </c>
      <c r="T2002" s="2">
        <f>VLOOKUP($A2002,[1]products_2021_10_19_12_46_45!$A$3:$S$481,14,FALSE)</f>
        <v>0.03</v>
      </c>
      <c r="U2002" s="2"/>
      <c r="V2002" s="2"/>
      <c r="W2002" s="2"/>
      <c r="X2002" s="2"/>
      <c r="Y2002" s="2"/>
      <c r="Z2002" s="2"/>
      <c r="AA2002" s="2"/>
      <c r="AB2002" s="2"/>
      <c r="AC2002" s="2"/>
      <c r="AD2002" s="2"/>
      <c r="AE2002" s="2"/>
      <c r="AF2002" s="2"/>
      <c r="AG2002" s="2"/>
      <c r="AH2002" s="2"/>
      <c r="AI2002" s="2"/>
      <c r="AJ2002" s="2"/>
      <c r="AK2002" s="2"/>
      <c r="AL2002" s="2"/>
      <c r="AM2002" s="2"/>
      <c r="AN2002" s="2"/>
      <c r="AO2002" s="2"/>
      <c r="AP2002" s="2"/>
      <c r="AQ2002" s="2"/>
      <c r="AR2002" s="2"/>
      <c r="AS2002" s="2"/>
    </row>
    <row r="2003" spans="1:45" hidden="1" x14ac:dyDescent="0.25">
      <c r="A2003" s="2">
        <v>788</v>
      </c>
      <c r="B2003" s="2">
        <v>820511840</v>
      </c>
      <c r="C2003" s="2">
        <f>VLOOKUP($A2003,[1]products_2021_10_19_12_46_45!$A$3:$S$481,3,FALSE)</f>
        <v>8205118</v>
      </c>
      <c r="D2003" s="2" t="str">
        <f>VLOOKUP($A2003,[1]products_2021_10_19_12_46_45!$A$3:$S$481,4,FALSE)</f>
        <v>Borceguí Comando Negro con Cierre</v>
      </c>
      <c r="E2003" s="3">
        <v>40</v>
      </c>
      <c r="F2003" s="4"/>
      <c r="G2003" s="2" t="str">
        <f>VLOOKUP($A2003,[1]products_2021_10_19_12_46_45!$A$3:$S$481,16,FALSE)</f>
        <v>&lt;p&gt;Borceguí táctico de tipo Comando para uso profesional en cuerpos de operaciones especiales, policiales, penitenciarios, seguridad privada, etc...&lt;/p&gt;</v>
      </c>
      <c r="H2003" s="2" t="str">
        <f>IFERROR(VLOOKUP($A2003,[1]products_2021_10_19_12_46_45!$A$3:$S$481,17,FALSE),"")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03" s="2" t="str">
        <f>VLOOKUP($A2003,[1]products_2021_10_19_12_46_45!$A$3:$S$481,5,FALSE)</f>
        <v>Calzado</v>
      </c>
      <c r="J2003" s="2" t="str">
        <f>IFERROR(VLOOKUP($A2003,[1]products_2021_10_19_12_46_45!$A$3:$S$481,6,FALSE),"")</f>
        <v>Botas de combate - Borceguíes</v>
      </c>
      <c r="K2003" s="2" t="str">
        <f>IFERROR(VLOOKUP($A2003,[1]products_2021_10_19_12_46_45!$A$3:$S$481,7,FALSE),"")</f>
        <v/>
      </c>
      <c r="L2003" s="2" t="str">
        <f>IFERROR(VLOOKUP($A2003,[1]products_2021_10_19_12_46_45!$A$3:$S$481,8,FALSE),"")</f>
        <v/>
      </c>
      <c r="M2003" s="2" t="str">
        <f>IFERROR(VLOOKUP($A2003,[1]products_2021_10_19_12_46_45!$A$3:$S$481,9,FALSE),"")</f>
        <v>Policía, Penitenciaría, Ejército, Táctico, Comando, Borcego</v>
      </c>
      <c r="N2003" s="2">
        <f>IFERROR(VLOOKUP(C2003,[2]articulo!$A$1:$D$9000,4,FALSE),"")</f>
        <v>14040</v>
      </c>
      <c r="O2003" s="2" t="str">
        <f>VLOOKUP($A2003,[1]products_2021_10_19_12_46_45!$A$3:$S$481,18,FALSE)</f>
        <v>https://rerda.com/6516/borcegui-comando-negro-con-cierre.jpg,https://rerda.com/6517/borcegui-comando-negro-con-cierre.jpg,https://rerda.com/6518/borcegui-comando-negro-con-cierre.jpg,https://rerda.com/4971/borcegui-comando-negro-con-cierre.jpg,https://rerda.com/6519/borcegui-comando-negro-con-cierre.jpg</v>
      </c>
      <c r="P2003" s="2">
        <f>IFERROR(VLOOKUP(B2003,[3]stock!$A$1:$B$9000,2,FALSE),"0")</f>
        <v>28</v>
      </c>
      <c r="Q2003" s="2">
        <f>VLOOKUP($A2003,[1]products_2021_10_19_12_46_45!$A$3:$S$481,11,FALSE)</f>
        <v>5</v>
      </c>
      <c r="R2003" s="2">
        <f>VLOOKUP($A2003,[1]products_2021_10_19_12_46_45!$A$3:$S$481,12,FALSE)</f>
        <v>5</v>
      </c>
      <c r="S2003" s="2">
        <f>VLOOKUP($A2003,[1]products_2021_10_19_12_46_45!$A$3:$S$481,13,FALSE)</f>
        <v>5</v>
      </c>
      <c r="T2003" s="2">
        <f>VLOOKUP($A2003,[1]products_2021_10_19_12_46_45!$A$3:$S$481,14,FALSE)</f>
        <v>0.03</v>
      </c>
      <c r="U2003" s="2"/>
      <c r="V2003" s="2"/>
      <c r="W2003" s="2"/>
      <c r="X2003" s="2"/>
      <c r="Y2003" s="2"/>
      <c r="Z2003" s="2"/>
      <c r="AA2003" s="2"/>
      <c r="AB2003" s="2"/>
      <c r="AC2003" s="2"/>
      <c r="AD2003" s="2"/>
      <c r="AE2003" s="2"/>
      <c r="AF2003" s="2"/>
      <c r="AG2003" s="2"/>
      <c r="AH2003" s="2"/>
      <c r="AI2003" s="2"/>
      <c r="AJ2003" s="2"/>
      <c r="AK2003" s="2"/>
      <c r="AL2003" s="2"/>
      <c r="AM2003" s="2"/>
      <c r="AN2003" s="2"/>
      <c r="AO2003" s="2"/>
      <c r="AP2003" s="2"/>
      <c r="AQ2003" s="2"/>
      <c r="AR2003" s="2"/>
      <c r="AS2003" s="2"/>
    </row>
    <row r="2004" spans="1:45" hidden="1" x14ac:dyDescent="0.25">
      <c r="A2004" s="2">
        <v>788</v>
      </c>
      <c r="B2004" s="2">
        <v>820511841</v>
      </c>
      <c r="C2004" s="2">
        <f>VLOOKUP($A2004,[1]products_2021_10_19_12_46_45!$A$3:$S$481,3,FALSE)</f>
        <v>8205118</v>
      </c>
      <c r="D2004" s="2" t="str">
        <f>VLOOKUP($A2004,[1]products_2021_10_19_12_46_45!$A$3:$S$481,4,FALSE)</f>
        <v>Borceguí Comando Negro con Cierre</v>
      </c>
      <c r="E2004" s="3">
        <v>41</v>
      </c>
      <c r="F2004" s="4"/>
      <c r="G2004" s="2" t="str">
        <f>VLOOKUP($A2004,[1]products_2021_10_19_12_46_45!$A$3:$S$481,16,FALSE)</f>
        <v>&lt;p&gt;Borceguí táctico de tipo Comando para uso profesional en cuerpos de operaciones especiales, policiales, penitenciarios, seguridad privada, etc...&lt;/p&gt;</v>
      </c>
      <c r="H2004" s="2" t="str">
        <f>IFERROR(VLOOKUP($A2004,[1]products_2021_10_19_12_46_45!$A$3:$S$481,17,FALSE),"")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04" s="2" t="str">
        <f>VLOOKUP($A2004,[1]products_2021_10_19_12_46_45!$A$3:$S$481,5,FALSE)</f>
        <v>Calzado</v>
      </c>
      <c r="J2004" s="2" t="str">
        <f>IFERROR(VLOOKUP($A2004,[1]products_2021_10_19_12_46_45!$A$3:$S$481,6,FALSE),"")</f>
        <v>Botas de combate - Borceguíes</v>
      </c>
      <c r="K2004" s="2" t="str">
        <f>IFERROR(VLOOKUP($A2004,[1]products_2021_10_19_12_46_45!$A$3:$S$481,7,FALSE),"")</f>
        <v/>
      </c>
      <c r="L2004" s="2" t="str">
        <f>IFERROR(VLOOKUP($A2004,[1]products_2021_10_19_12_46_45!$A$3:$S$481,8,FALSE),"")</f>
        <v/>
      </c>
      <c r="M2004" s="2" t="str">
        <f>IFERROR(VLOOKUP($A2004,[1]products_2021_10_19_12_46_45!$A$3:$S$481,9,FALSE),"")</f>
        <v>Policía, Penitenciaría, Ejército, Táctico, Comando, Borcego</v>
      </c>
      <c r="N2004" s="2">
        <f>IFERROR(VLOOKUP(C2004,[2]articulo!$A$1:$D$9000,4,FALSE),"")</f>
        <v>14040</v>
      </c>
      <c r="O2004" s="2" t="str">
        <f>VLOOKUP($A2004,[1]products_2021_10_19_12_46_45!$A$3:$S$481,18,FALSE)</f>
        <v>https://rerda.com/6516/borcegui-comando-negro-con-cierre.jpg,https://rerda.com/6517/borcegui-comando-negro-con-cierre.jpg,https://rerda.com/6518/borcegui-comando-negro-con-cierre.jpg,https://rerda.com/4971/borcegui-comando-negro-con-cierre.jpg,https://rerda.com/6519/borcegui-comando-negro-con-cierre.jpg</v>
      </c>
      <c r="P2004" s="2">
        <f>IFERROR(VLOOKUP(B2004,[3]stock!$A$1:$B$9000,2,FALSE),"0")</f>
        <v>43</v>
      </c>
      <c r="Q2004" s="2">
        <f>VLOOKUP($A2004,[1]products_2021_10_19_12_46_45!$A$3:$S$481,11,FALSE)</f>
        <v>5</v>
      </c>
      <c r="R2004" s="2">
        <f>VLOOKUP($A2004,[1]products_2021_10_19_12_46_45!$A$3:$S$481,12,FALSE)</f>
        <v>5</v>
      </c>
      <c r="S2004" s="2">
        <f>VLOOKUP($A2004,[1]products_2021_10_19_12_46_45!$A$3:$S$481,13,FALSE)</f>
        <v>5</v>
      </c>
      <c r="T2004" s="2">
        <f>VLOOKUP($A2004,[1]products_2021_10_19_12_46_45!$A$3:$S$481,14,FALSE)</f>
        <v>0.03</v>
      </c>
      <c r="U2004" s="2"/>
      <c r="V2004" s="2"/>
      <c r="W2004" s="2"/>
      <c r="X2004" s="2"/>
      <c r="Y2004" s="2"/>
      <c r="Z2004" s="2"/>
      <c r="AA2004" s="2"/>
      <c r="AB2004" s="2"/>
      <c r="AC2004" s="2"/>
      <c r="AD2004" s="2"/>
      <c r="AE2004" s="2"/>
      <c r="AF2004" s="2"/>
      <c r="AG2004" s="2"/>
      <c r="AH2004" s="2"/>
      <c r="AI2004" s="2"/>
      <c r="AJ2004" s="2"/>
      <c r="AK2004" s="2"/>
      <c r="AL2004" s="2"/>
      <c r="AM2004" s="2"/>
      <c r="AN2004" s="2"/>
      <c r="AO2004" s="2"/>
      <c r="AP2004" s="2"/>
      <c r="AQ2004" s="2"/>
      <c r="AR2004" s="2"/>
      <c r="AS2004" s="2"/>
    </row>
    <row r="2005" spans="1:45" hidden="1" x14ac:dyDescent="0.25">
      <c r="A2005" s="2">
        <v>788</v>
      </c>
      <c r="B2005" s="2">
        <v>820511842</v>
      </c>
      <c r="C2005" s="2">
        <f>VLOOKUP($A2005,[1]products_2021_10_19_12_46_45!$A$3:$S$481,3,FALSE)</f>
        <v>8205118</v>
      </c>
      <c r="D2005" s="2" t="str">
        <f>VLOOKUP($A2005,[1]products_2021_10_19_12_46_45!$A$3:$S$481,4,FALSE)</f>
        <v>Borceguí Comando Negro con Cierre</v>
      </c>
      <c r="E2005" s="3">
        <v>42</v>
      </c>
      <c r="F2005" s="4"/>
      <c r="G2005" s="2" t="str">
        <f>VLOOKUP($A2005,[1]products_2021_10_19_12_46_45!$A$3:$S$481,16,FALSE)</f>
        <v>&lt;p&gt;Borceguí táctico de tipo Comando para uso profesional en cuerpos de operaciones especiales, policiales, penitenciarios, seguridad privada, etc...&lt;/p&gt;</v>
      </c>
      <c r="H2005" s="2" t="str">
        <f>IFERROR(VLOOKUP($A2005,[1]products_2021_10_19_12_46_45!$A$3:$S$481,17,FALSE),"")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05" s="2" t="str">
        <f>VLOOKUP($A2005,[1]products_2021_10_19_12_46_45!$A$3:$S$481,5,FALSE)</f>
        <v>Calzado</v>
      </c>
      <c r="J2005" s="2" t="str">
        <f>IFERROR(VLOOKUP($A2005,[1]products_2021_10_19_12_46_45!$A$3:$S$481,6,FALSE),"")</f>
        <v>Botas de combate - Borceguíes</v>
      </c>
      <c r="K2005" s="2" t="str">
        <f>IFERROR(VLOOKUP($A2005,[1]products_2021_10_19_12_46_45!$A$3:$S$481,7,FALSE),"")</f>
        <v/>
      </c>
      <c r="L2005" s="2" t="str">
        <f>IFERROR(VLOOKUP($A2005,[1]products_2021_10_19_12_46_45!$A$3:$S$481,8,FALSE),"")</f>
        <v/>
      </c>
      <c r="M2005" s="2" t="str">
        <f>IFERROR(VLOOKUP($A2005,[1]products_2021_10_19_12_46_45!$A$3:$S$481,9,FALSE),"")</f>
        <v>Policía, Penitenciaría, Ejército, Táctico, Comando, Borcego</v>
      </c>
      <c r="N2005" s="2">
        <f>IFERROR(VLOOKUP(C2005,[2]articulo!$A$1:$D$9000,4,FALSE),"")</f>
        <v>14040</v>
      </c>
      <c r="O2005" s="2" t="str">
        <f>VLOOKUP($A2005,[1]products_2021_10_19_12_46_45!$A$3:$S$481,18,FALSE)</f>
        <v>https://rerda.com/6516/borcegui-comando-negro-con-cierre.jpg,https://rerda.com/6517/borcegui-comando-negro-con-cierre.jpg,https://rerda.com/6518/borcegui-comando-negro-con-cierre.jpg,https://rerda.com/4971/borcegui-comando-negro-con-cierre.jpg,https://rerda.com/6519/borcegui-comando-negro-con-cierre.jpg</v>
      </c>
      <c r="P2005" s="2">
        <f>IFERROR(VLOOKUP(B2005,[3]stock!$A$1:$B$9000,2,FALSE),"0")</f>
        <v>20</v>
      </c>
      <c r="Q2005" s="2">
        <f>VLOOKUP($A2005,[1]products_2021_10_19_12_46_45!$A$3:$S$481,11,FALSE)</f>
        <v>5</v>
      </c>
      <c r="R2005" s="2">
        <f>VLOOKUP($A2005,[1]products_2021_10_19_12_46_45!$A$3:$S$481,12,FALSE)</f>
        <v>5</v>
      </c>
      <c r="S2005" s="2">
        <f>VLOOKUP($A2005,[1]products_2021_10_19_12_46_45!$A$3:$S$481,13,FALSE)</f>
        <v>5</v>
      </c>
      <c r="T2005" s="2">
        <f>VLOOKUP($A2005,[1]products_2021_10_19_12_46_45!$A$3:$S$481,14,FALSE)</f>
        <v>0.03</v>
      </c>
      <c r="U2005" s="2"/>
      <c r="V2005" s="2"/>
      <c r="W2005" s="2"/>
      <c r="X2005" s="2"/>
      <c r="Y2005" s="2"/>
      <c r="Z2005" s="2"/>
      <c r="AA2005" s="2"/>
      <c r="AB2005" s="2"/>
      <c r="AC2005" s="2"/>
      <c r="AD2005" s="2"/>
      <c r="AE2005" s="2"/>
      <c r="AF2005" s="2"/>
      <c r="AG2005" s="2"/>
      <c r="AH2005" s="2"/>
      <c r="AI2005" s="2"/>
      <c r="AJ2005" s="2"/>
      <c r="AK2005" s="2"/>
      <c r="AL2005" s="2"/>
      <c r="AM2005" s="2"/>
      <c r="AN2005" s="2"/>
      <c r="AO2005" s="2"/>
      <c r="AP2005" s="2"/>
      <c r="AQ2005" s="2"/>
      <c r="AR2005" s="2"/>
      <c r="AS2005" s="2"/>
    </row>
    <row r="2006" spans="1:45" hidden="1" x14ac:dyDescent="0.25">
      <c r="A2006" s="2">
        <v>788</v>
      </c>
      <c r="B2006" s="2">
        <v>820511843</v>
      </c>
      <c r="C2006" s="2">
        <f>VLOOKUP($A2006,[1]products_2021_10_19_12_46_45!$A$3:$S$481,3,FALSE)</f>
        <v>8205118</v>
      </c>
      <c r="D2006" s="2" t="str">
        <f>VLOOKUP($A2006,[1]products_2021_10_19_12_46_45!$A$3:$S$481,4,FALSE)</f>
        <v>Borceguí Comando Negro con Cierre</v>
      </c>
      <c r="E2006" s="3">
        <v>43</v>
      </c>
      <c r="F2006" s="4"/>
      <c r="G2006" s="2" t="str">
        <f>VLOOKUP($A2006,[1]products_2021_10_19_12_46_45!$A$3:$S$481,16,FALSE)</f>
        <v>&lt;p&gt;Borceguí táctico de tipo Comando para uso profesional en cuerpos de operaciones especiales, policiales, penitenciarios, seguridad privada, etc...&lt;/p&gt;</v>
      </c>
      <c r="H2006" s="2" t="str">
        <f>IFERROR(VLOOKUP($A2006,[1]products_2021_10_19_12_46_45!$A$3:$S$481,17,FALSE),"")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06" s="2" t="str">
        <f>VLOOKUP($A2006,[1]products_2021_10_19_12_46_45!$A$3:$S$481,5,FALSE)</f>
        <v>Calzado</v>
      </c>
      <c r="J2006" s="2" t="str">
        <f>IFERROR(VLOOKUP($A2006,[1]products_2021_10_19_12_46_45!$A$3:$S$481,6,FALSE),"")</f>
        <v>Botas de combate - Borceguíes</v>
      </c>
      <c r="K2006" s="2" t="str">
        <f>IFERROR(VLOOKUP($A2006,[1]products_2021_10_19_12_46_45!$A$3:$S$481,7,FALSE),"")</f>
        <v/>
      </c>
      <c r="L2006" s="2" t="str">
        <f>IFERROR(VLOOKUP($A2006,[1]products_2021_10_19_12_46_45!$A$3:$S$481,8,FALSE),"")</f>
        <v/>
      </c>
      <c r="M2006" s="2" t="str">
        <f>IFERROR(VLOOKUP($A2006,[1]products_2021_10_19_12_46_45!$A$3:$S$481,9,FALSE),"")</f>
        <v>Policía, Penitenciaría, Ejército, Táctico, Comando, Borcego</v>
      </c>
      <c r="N2006" s="2">
        <f>IFERROR(VLOOKUP(C2006,[2]articulo!$A$1:$D$9000,4,FALSE),"")</f>
        <v>14040</v>
      </c>
      <c r="O2006" s="2" t="str">
        <f>VLOOKUP($A2006,[1]products_2021_10_19_12_46_45!$A$3:$S$481,18,FALSE)</f>
        <v>https://rerda.com/6516/borcegui-comando-negro-con-cierre.jpg,https://rerda.com/6517/borcegui-comando-negro-con-cierre.jpg,https://rerda.com/6518/borcegui-comando-negro-con-cierre.jpg,https://rerda.com/4971/borcegui-comando-negro-con-cierre.jpg,https://rerda.com/6519/borcegui-comando-negro-con-cierre.jpg</v>
      </c>
      <c r="P2006" s="2">
        <f>IFERROR(VLOOKUP(B2006,[3]stock!$A$1:$B$9000,2,FALSE),"0")</f>
        <v>22</v>
      </c>
      <c r="Q2006" s="2">
        <f>VLOOKUP($A2006,[1]products_2021_10_19_12_46_45!$A$3:$S$481,11,FALSE)</f>
        <v>5</v>
      </c>
      <c r="R2006" s="2">
        <f>VLOOKUP($A2006,[1]products_2021_10_19_12_46_45!$A$3:$S$481,12,FALSE)</f>
        <v>5</v>
      </c>
      <c r="S2006" s="2">
        <f>VLOOKUP($A2006,[1]products_2021_10_19_12_46_45!$A$3:$S$481,13,FALSE)</f>
        <v>5</v>
      </c>
      <c r="T2006" s="2">
        <f>VLOOKUP($A2006,[1]products_2021_10_19_12_46_45!$A$3:$S$481,14,FALSE)</f>
        <v>0.03</v>
      </c>
      <c r="U2006" s="2"/>
      <c r="V2006" s="2"/>
      <c r="W2006" s="2"/>
      <c r="X2006" s="2"/>
      <c r="Y2006" s="2"/>
      <c r="Z2006" s="2"/>
      <c r="AA2006" s="2"/>
      <c r="AB2006" s="2"/>
      <c r="AC2006" s="2"/>
      <c r="AD2006" s="2"/>
      <c r="AE2006" s="2"/>
      <c r="AF2006" s="2"/>
      <c r="AG2006" s="2"/>
      <c r="AH2006" s="2"/>
      <c r="AI2006" s="2"/>
      <c r="AJ2006" s="2"/>
      <c r="AK2006" s="2"/>
      <c r="AL2006" s="2"/>
      <c r="AM2006" s="2"/>
      <c r="AN2006" s="2"/>
      <c r="AO2006" s="2"/>
      <c r="AP2006" s="2"/>
      <c r="AQ2006" s="2"/>
      <c r="AR2006" s="2"/>
      <c r="AS2006" s="2"/>
    </row>
    <row r="2007" spans="1:45" hidden="1" x14ac:dyDescent="0.25">
      <c r="A2007" s="2">
        <v>788</v>
      </c>
      <c r="B2007" s="2">
        <v>820511844</v>
      </c>
      <c r="C2007" s="2">
        <f>VLOOKUP($A2007,[1]products_2021_10_19_12_46_45!$A$3:$S$481,3,FALSE)</f>
        <v>8205118</v>
      </c>
      <c r="D2007" s="2" t="str">
        <f>VLOOKUP($A2007,[1]products_2021_10_19_12_46_45!$A$3:$S$481,4,FALSE)</f>
        <v>Borceguí Comando Negro con Cierre</v>
      </c>
      <c r="E2007" s="3">
        <v>44</v>
      </c>
      <c r="F2007" s="4"/>
      <c r="G2007" s="2" t="str">
        <f>VLOOKUP($A2007,[1]products_2021_10_19_12_46_45!$A$3:$S$481,16,FALSE)</f>
        <v>&lt;p&gt;Borceguí táctico de tipo Comando para uso profesional en cuerpos de operaciones especiales, policiales, penitenciarios, seguridad privada, etc...&lt;/p&gt;</v>
      </c>
      <c r="H2007" s="2" t="str">
        <f>IFERROR(VLOOKUP($A2007,[1]products_2021_10_19_12_46_45!$A$3:$S$481,17,FALSE),"")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07" s="2" t="str">
        <f>VLOOKUP($A2007,[1]products_2021_10_19_12_46_45!$A$3:$S$481,5,FALSE)</f>
        <v>Calzado</v>
      </c>
      <c r="J2007" s="2" t="str">
        <f>IFERROR(VLOOKUP($A2007,[1]products_2021_10_19_12_46_45!$A$3:$S$481,6,FALSE),"")</f>
        <v>Botas de combate - Borceguíes</v>
      </c>
      <c r="K2007" s="2" t="str">
        <f>IFERROR(VLOOKUP($A2007,[1]products_2021_10_19_12_46_45!$A$3:$S$481,7,FALSE),"")</f>
        <v/>
      </c>
      <c r="L2007" s="2" t="str">
        <f>IFERROR(VLOOKUP($A2007,[1]products_2021_10_19_12_46_45!$A$3:$S$481,8,FALSE),"")</f>
        <v/>
      </c>
      <c r="M2007" s="2" t="str">
        <f>IFERROR(VLOOKUP($A2007,[1]products_2021_10_19_12_46_45!$A$3:$S$481,9,FALSE),"")</f>
        <v>Policía, Penitenciaría, Ejército, Táctico, Comando, Borcego</v>
      </c>
      <c r="N2007" s="2">
        <f>IFERROR(VLOOKUP(C2007,[2]articulo!$A$1:$D$9000,4,FALSE),"")</f>
        <v>14040</v>
      </c>
      <c r="O2007" s="2" t="str">
        <f>VLOOKUP($A2007,[1]products_2021_10_19_12_46_45!$A$3:$S$481,18,FALSE)</f>
        <v>https://rerda.com/6516/borcegui-comando-negro-con-cierre.jpg,https://rerda.com/6517/borcegui-comando-negro-con-cierre.jpg,https://rerda.com/6518/borcegui-comando-negro-con-cierre.jpg,https://rerda.com/4971/borcegui-comando-negro-con-cierre.jpg,https://rerda.com/6519/borcegui-comando-negro-con-cierre.jpg</v>
      </c>
      <c r="P2007" s="2">
        <f>IFERROR(VLOOKUP(B2007,[3]stock!$A$1:$B$9000,2,FALSE),"0")</f>
        <v>29</v>
      </c>
      <c r="Q2007" s="2">
        <f>VLOOKUP($A2007,[1]products_2021_10_19_12_46_45!$A$3:$S$481,11,FALSE)</f>
        <v>5</v>
      </c>
      <c r="R2007" s="2">
        <f>VLOOKUP($A2007,[1]products_2021_10_19_12_46_45!$A$3:$S$481,12,FALSE)</f>
        <v>5</v>
      </c>
      <c r="S2007" s="2">
        <f>VLOOKUP($A2007,[1]products_2021_10_19_12_46_45!$A$3:$S$481,13,FALSE)</f>
        <v>5</v>
      </c>
      <c r="T2007" s="2">
        <f>VLOOKUP($A2007,[1]products_2021_10_19_12_46_45!$A$3:$S$481,14,FALSE)</f>
        <v>0.03</v>
      </c>
      <c r="U2007" s="2"/>
      <c r="V2007" s="2"/>
      <c r="W2007" s="2"/>
      <c r="X2007" s="2"/>
      <c r="Y2007" s="2"/>
      <c r="Z2007" s="2"/>
      <c r="AA2007" s="2"/>
      <c r="AB2007" s="2"/>
      <c r="AC2007" s="2"/>
      <c r="AD2007" s="2"/>
      <c r="AE2007" s="2"/>
      <c r="AF2007" s="2"/>
      <c r="AG2007" s="2"/>
      <c r="AH2007" s="2"/>
      <c r="AI2007" s="2"/>
      <c r="AJ2007" s="2"/>
      <c r="AK2007" s="2"/>
      <c r="AL2007" s="2"/>
      <c r="AM2007" s="2"/>
      <c r="AN2007" s="2"/>
      <c r="AO2007" s="2"/>
      <c r="AP2007" s="2"/>
      <c r="AQ2007" s="2"/>
      <c r="AR2007" s="2"/>
      <c r="AS2007" s="2"/>
    </row>
    <row r="2008" spans="1:45" hidden="1" x14ac:dyDescent="0.25">
      <c r="A2008" s="2">
        <v>788</v>
      </c>
      <c r="B2008" s="2">
        <v>820511845</v>
      </c>
      <c r="C2008" s="2">
        <f>VLOOKUP($A2008,[1]products_2021_10_19_12_46_45!$A$3:$S$481,3,FALSE)</f>
        <v>8205118</v>
      </c>
      <c r="D2008" s="2" t="str">
        <f>VLOOKUP($A2008,[1]products_2021_10_19_12_46_45!$A$3:$S$481,4,FALSE)</f>
        <v>Borceguí Comando Negro con Cierre</v>
      </c>
      <c r="E2008" s="3">
        <v>45</v>
      </c>
      <c r="F2008" s="4"/>
      <c r="G2008" s="2" t="str">
        <f>VLOOKUP($A2008,[1]products_2021_10_19_12_46_45!$A$3:$S$481,16,FALSE)</f>
        <v>&lt;p&gt;Borceguí táctico de tipo Comando para uso profesional en cuerpos de operaciones especiales, policiales, penitenciarios, seguridad privada, etc...&lt;/p&gt;</v>
      </c>
      <c r="H2008" s="2" t="str">
        <f>IFERROR(VLOOKUP($A2008,[1]products_2021_10_19_12_46_45!$A$3:$S$481,17,FALSE),"")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08" s="2" t="str">
        <f>VLOOKUP($A2008,[1]products_2021_10_19_12_46_45!$A$3:$S$481,5,FALSE)</f>
        <v>Calzado</v>
      </c>
      <c r="J2008" s="2" t="str">
        <f>IFERROR(VLOOKUP($A2008,[1]products_2021_10_19_12_46_45!$A$3:$S$481,6,FALSE),"")</f>
        <v>Botas de combate - Borceguíes</v>
      </c>
      <c r="K2008" s="2" t="str">
        <f>IFERROR(VLOOKUP($A2008,[1]products_2021_10_19_12_46_45!$A$3:$S$481,7,FALSE),"")</f>
        <v/>
      </c>
      <c r="L2008" s="2" t="str">
        <f>IFERROR(VLOOKUP($A2008,[1]products_2021_10_19_12_46_45!$A$3:$S$481,8,FALSE),"")</f>
        <v/>
      </c>
      <c r="M2008" s="2" t="str">
        <f>IFERROR(VLOOKUP($A2008,[1]products_2021_10_19_12_46_45!$A$3:$S$481,9,FALSE),"")</f>
        <v>Policía, Penitenciaría, Ejército, Táctico, Comando, Borcego</v>
      </c>
      <c r="N2008" s="2">
        <f>IFERROR(VLOOKUP(C2008,[2]articulo!$A$1:$D$9000,4,FALSE),"")</f>
        <v>14040</v>
      </c>
      <c r="O2008" s="2" t="str">
        <f>VLOOKUP($A2008,[1]products_2021_10_19_12_46_45!$A$3:$S$481,18,FALSE)</f>
        <v>https://rerda.com/6516/borcegui-comando-negro-con-cierre.jpg,https://rerda.com/6517/borcegui-comando-negro-con-cierre.jpg,https://rerda.com/6518/borcegui-comando-negro-con-cierre.jpg,https://rerda.com/4971/borcegui-comando-negro-con-cierre.jpg,https://rerda.com/6519/borcegui-comando-negro-con-cierre.jpg</v>
      </c>
      <c r="P2008" s="2">
        <f>IFERROR(VLOOKUP(B2008,[3]stock!$A$1:$B$9000,2,FALSE),"0")</f>
        <v>14</v>
      </c>
      <c r="Q2008" s="2">
        <f>VLOOKUP($A2008,[1]products_2021_10_19_12_46_45!$A$3:$S$481,11,FALSE)</f>
        <v>5</v>
      </c>
      <c r="R2008" s="2">
        <f>VLOOKUP($A2008,[1]products_2021_10_19_12_46_45!$A$3:$S$481,12,FALSE)</f>
        <v>5</v>
      </c>
      <c r="S2008" s="2">
        <f>VLOOKUP($A2008,[1]products_2021_10_19_12_46_45!$A$3:$S$481,13,FALSE)</f>
        <v>5</v>
      </c>
      <c r="T2008" s="2">
        <f>VLOOKUP($A2008,[1]products_2021_10_19_12_46_45!$A$3:$S$481,14,FALSE)</f>
        <v>0.03</v>
      </c>
      <c r="U2008" s="2"/>
      <c r="V2008" s="2"/>
      <c r="W2008" s="2"/>
      <c r="X2008" s="2"/>
      <c r="Y2008" s="2"/>
      <c r="Z2008" s="2"/>
      <c r="AA2008" s="2"/>
      <c r="AB2008" s="2"/>
      <c r="AC2008" s="2"/>
      <c r="AD2008" s="2"/>
      <c r="AE2008" s="2"/>
      <c r="AF2008" s="2"/>
      <c r="AG2008" s="2"/>
      <c r="AH2008" s="2"/>
      <c r="AI2008" s="2"/>
      <c r="AJ2008" s="2"/>
      <c r="AK2008" s="2"/>
      <c r="AL2008" s="2"/>
      <c r="AM2008" s="2"/>
      <c r="AN2008" s="2"/>
      <c r="AO2008" s="2"/>
      <c r="AP2008" s="2"/>
      <c r="AQ2008" s="2"/>
      <c r="AR2008" s="2"/>
      <c r="AS2008" s="2"/>
    </row>
    <row r="2009" spans="1:45" hidden="1" x14ac:dyDescent="0.25">
      <c r="A2009" s="2">
        <v>788</v>
      </c>
      <c r="B2009" s="2">
        <v>820511846</v>
      </c>
      <c r="C2009" s="2">
        <f>VLOOKUP($A2009,[1]products_2021_10_19_12_46_45!$A$3:$S$481,3,FALSE)</f>
        <v>8205118</v>
      </c>
      <c r="D2009" s="2" t="str">
        <f>VLOOKUP($A2009,[1]products_2021_10_19_12_46_45!$A$3:$S$481,4,FALSE)</f>
        <v>Borceguí Comando Negro con Cierre</v>
      </c>
      <c r="E2009" s="3">
        <v>46</v>
      </c>
      <c r="F2009" s="4"/>
      <c r="G2009" s="2" t="str">
        <f>VLOOKUP($A2009,[1]products_2021_10_19_12_46_45!$A$3:$S$481,16,FALSE)</f>
        <v>&lt;p&gt;Borceguí táctico de tipo Comando para uso profesional en cuerpos de operaciones especiales, policiales, penitenciarios, seguridad privada, etc...&lt;/p&gt;</v>
      </c>
      <c r="H2009" s="2" t="str">
        <f>IFERROR(VLOOKUP($A2009,[1]products_2021_10_19_12_46_45!$A$3:$S$481,17,FALSE),"")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09" s="2" t="str">
        <f>VLOOKUP($A2009,[1]products_2021_10_19_12_46_45!$A$3:$S$481,5,FALSE)</f>
        <v>Calzado</v>
      </c>
      <c r="J2009" s="2" t="str">
        <f>IFERROR(VLOOKUP($A2009,[1]products_2021_10_19_12_46_45!$A$3:$S$481,6,FALSE),"")</f>
        <v>Botas de combate - Borceguíes</v>
      </c>
      <c r="K2009" s="2" t="str">
        <f>IFERROR(VLOOKUP($A2009,[1]products_2021_10_19_12_46_45!$A$3:$S$481,7,FALSE),"")</f>
        <v/>
      </c>
      <c r="L2009" s="2" t="str">
        <f>IFERROR(VLOOKUP($A2009,[1]products_2021_10_19_12_46_45!$A$3:$S$481,8,FALSE),"")</f>
        <v/>
      </c>
      <c r="M2009" s="2" t="str">
        <f>IFERROR(VLOOKUP($A2009,[1]products_2021_10_19_12_46_45!$A$3:$S$481,9,FALSE),"")</f>
        <v>Policía, Penitenciaría, Ejército, Táctico, Comando, Borcego</v>
      </c>
      <c r="N2009" s="2">
        <f>IFERROR(VLOOKUP(C2009,[2]articulo!$A$1:$D$9000,4,FALSE),"")</f>
        <v>14040</v>
      </c>
      <c r="O2009" s="2" t="str">
        <f>VLOOKUP($A2009,[1]products_2021_10_19_12_46_45!$A$3:$S$481,18,FALSE)</f>
        <v>https://rerda.com/6516/borcegui-comando-negro-con-cierre.jpg,https://rerda.com/6517/borcegui-comando-negro-con-cierre.jpg,https://rerda.com/6518/borcegui-comando-negro-con-cierre.jpg,https://rerda.com/4971/borcegui-comando-negro-con-cierre.jpg,https://rerda.com/6519/borcegui-comando-negro-con-cierre.jpg</v>
      </c>
      <c r="P2009" s="2">
        <f>IFERROR(VLOOKUP(B2009,[3]stock!$A$1:$B$9000,2,FALSE),"0")</f>
        <v>2</v>
      </c>
      <c r="Q2009" s="2">
        <f>VLOOKUP($A2009,[1]products_2021_10_19_12_46_45!$A$3:$S$481,11,FALSE)</f>
        <v>5</v>
      </c>
      <c r="R2009" s="2">
        <f>VLOOKUP($A2009,[1]products_2021_10_19_12_46_45!$A$3:$S$481,12,FALSE)</f>
        <v>5</v>
      </c>
      <c r="S2009" s="2">
        <f>VLOOKUP($A2009,[1]products_2021_10_19_12_46_45!$A$3:$S$481,13,FALSE)</f>
        <v>5</v>
      </c>
      <c r="T2009" s="2">
        <f>VLOOKUP($A2009,[1]products_2021_10_19_12_46_45!$A$3:$S$481,14,FALSE)</f>
        <v>0.03</v>
      </c>
      <c r="U2009" s="2"/>
      <c r="V2009" s="2"/>
      <c r="W2009" s="2"/>
      <c r="X2009" s="2"/>
      <c r="Y2009" s="2"/>
      <c r="Z2009" s="2"/>
      <c r="AA2009" s="2"/>
      <c r="AB2009" s="2"/>
      <c r="AC2009" s="2"/>
      <c r="AD2009" s="2"/>
      <c r="AE2009" s="2"/>
      <c r="AF2009" s="2"/>
      <c r="AG2009" s="2"/>
      <c r="AH2009" s="2"/>
      <c r="AI2009" s="2"/>
      <c r="AJ2009" s="2"/>
      <c r="AK2009" s="2"/>
      <c r="AL2009" s="2"/>
      <c r="AM2009" s="2"/>
      <c r="AN2009" s="2"/>
      <c r="AO2009" s="2"/>
      <c r="AP2009" s="2"/>
      <c r="AQ2009" s="2"/>
      <c r="AR2009" s="2"/>
      <c r="AS2009" s="2"/>
    </row>
    <row r="2010" spans="1:45" hidden="1" x14ac:dyDescent="0.25">
      <c r="A2010" s="2">
        <v>1001</v>
      </c>
      <c r="B2010" s="2">
        <v>820511937</v>
      </c>
      <c r="C2010" s="2">
        <f>VLOOKUP($A2010,[1]products_2021_10_19_12_46_45!$A$3:$S$481,3,FALSE)</f>
        <v>8205119</v>
      </c>
      <c r="D2010" s="2" t="str">
        <f>VLOOKUP($A2010,[1]products_2021_10_19_12_46_45!$A$3:$S$481,4,FALSE)</f>
        <v>Borceguí Comando Beige con Cierre</v>
      </c>
      <c r="E2010" s="3">
        <v>37</v>
      </c>
      <c r="F2010" s="4"/>
      <c r="G2010" s="2" t="str">
        <f>VLOOKUP($A2010,[1]products_2021_10_19_12_46_45!$A$3:$S$481,16,FALSE)</f>
        <v>&lt;p&gt;Borceguí táctico de tipo Comando para uso profesional en cuerpos de operaciones especiales, policiales, penitenciarios, seguridad privada, etc...&lt;/p&gt;</v>
      </c>
      <c r="H2010" s="2" t="str">
        <f>IFERROR(VLOOKUP($A2010,[1]products_2021_10_19_12_46_45!$A$3:$S$481,17,FALSE),"")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10" s="2" t="str">
        <f>VLOOKUP($A2010,[1]products_2021_10_19_12_46_45!$A$3:$S$481,5,FALSE)</f>
        <v>Calzado</v>
      </c>
      <c r="J2010" s="2" t="str">
        <f>IFERROR(VLOOKUP($A2010,[1]products_2021_10_19_12_46_45!$A$3:$S$481,6,FALSE),"")</f>
        <v>Botas de combate - Borceguíes</v>
      </c>
      <c r="K2010" s="2" t="str">
        <f>IFERROR(VLOOKUP($A2010,[1]products_2021_10_19_12_46_45!$A$3:$S$481,7,FALSE),"")</f>
        <v/>
      </c>
      <c r="L2010" s="2" t="str">
        <f>IFERROR(VLOOKUP($A2010,[1]products_2021_10_19_12_46_45!$A$3:$S$481,8,FALSE),"")</f>
        <v/>
      </c>
      <c r="M2010" s="2" t="str">
        <f>IFERROR(VLOOKUP($A2010,[1]products_2021_10_19_12_46_45!$A$3:$S$481,9,FALSE),"")</f>
        <v>Policía, Penitenciaría, Ejército, Táctico, Comando, Borcego</v>
      </c>
      <c r="N2010" s="2">
        <f>IFERROR(VLOOKUP(C2010,[2]articulo!$A$1:$D$9000,4,FALSE),"")</f>
        <v>14040</v>
      </c>
      <c r="O2010" s="2" t="str">
        <f>VLOOKUP($A2010,[1]products_2021_10_19_12_46_45!$A$3:$S$481,18,FALSE)</f>
        <v>https://rerda.com/6520/borcegui-comando-beige-con-cierre.jpg,https://rerda.com/6521/borcegui-comando-beige-con-cierre.jpg,https://rerda.com/6522/borcegui-comando-beige-con-cierre.jpg,https://rerda.com/6524/borcegui-comando-beige-con-cierre.jpg,https://rerda.com/6523/borcegui-comando-beige-con-cierre.jpg</v>
      </c>
      <c r="P2010" s="2">
        <f>IFERROR(VLOOKUP(B2010,[3]stock!$A$1:$B$9000,2,FALSE),"0")</f>
        <v>1</v>
      </c>
      <c r="Q2010" s="2">
        <f>VLOOKUP($A2010,[1]products_2021_10_19_12_46_45!$A$3:$S$481,11,FALSE)</f>
        <v>5</v>
      </c>
      <c r="R2010" s="2">
        <f>VLOOKUP($A2010,[1]products_2021_10_19_12_46_45!$A$3:$S$481,12,FALSE)</f>
        <v>5</v>
      </c>
      <c r="S2010" s="2">
        <f>VLOOKUP($A2010,[1]products_2021_10_19_12_46_45!$A$3:$S$481,13,FALSE)</f>
        <v>5</v>
      </c>
      <c r="T2010" s="2">
        <f>VLOOKUP($A2010,[1]products_2021_10_19_12_46_45!$A$3:$S$481,14,FALSE)</f>
        <v>0.03</v>
      </c>
      <c r="U2010" s="2"/>
      <c r="V2010" s="2"/>
      <c r="W2010" s="2"/>
      <c r="X2010" s="2"/>
      <c r="Y2010" s="2"/>
      <c r="Z2010" s="2"/>
      <c r="AA2010" s="2"/>
      <c r="AB2010" s="2"/>
      <c r="AC2010" s="2"/>
      <c r="AD2010" s="2"/>
      <c r="AE2010" s="2"/>
      <c r="AF2010" s="2"/>
      <c r="AG2010" s="2"/>
      <c r="AH2010" s="2"/>
      <c r="AI2010" s="2"/>
      <c r="AJ2010" s="2"/>
      <c r="AK2010" s="2"/>
      <c r="AL2010" s="2"/>
      <c r="AM2010" s="2"/>
      <c r="AN2010" s="2"/>
      <c r="AO2010" s="2"/>
      <c r="AP2010" s="2"/>
      <c r="AQ2010" s="2"/>
      <c r="AR2010" s="2"/>
      <c r="AS2010" s="2"/>
    </row>
    <row r="2011" spans="1:45" hidden="1" x14ac:dyDescent="0.25">
      <c r="A2011" s="2">
        <v>1001</v>
      </c>
      <c r="B2011" s="2">
        <v>820511938</v>
      </c>
      <c r="C2011" s="2">
        <f>VLOOKUP($A2011,[1]products_2021_10_19_12_46_45!$A$3:$S$481,3,FALSE)</f>
        <v>8205119</v>
      </c>
      <c r="D2011" s="2" t="str">
        <f>VLOOKUP($A2011,[1]products_2021_10_19_12_46_45!$A$3:$S$481,4,FALSE)</f>
        <v>Borceguí Comando Beige con Cierre</v>
      </c>
      <c r="E2011" s="3">
        <v>38</v>
      </c>
      <c r="F2011" s="4"/>
      <c r="G2011" s="2" t="str">
        <f>VLOOKUP($A2011,[1]products_2021_10_19_12_46_45!$A$3:$S$481,16,FALSE)</f>
        <v>&lt;p&gt;Borceguí táctico de tipo Comando para uso profesional en cuerpos de operaciones especiales, policiales, penitenciarios, seguridad privada, etc...&lt;/p&gt;</v>
      </c>
      <c r="H2011" s="2" t="str">
        <f>IFERROR(VLOOKUP($A2011,[1]products_2021_10_19_12_46_45!$A$3:$S$481,17,FALSE),"")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11" s="2" t="str">
        <f>VLOOKUP($A2011,[1]products_2021_10_19_12_46_45!$A$3:$S$481,5,FALSE)</f>
        <v>Calzado</v>
      </c>
      <c r="J2011" s="2" t="str">
        <f>IFERROR(VLOOKUP($A2011,[1]products_2021_10_19_12_46_45!$A$3:$S$481,6,FALSE),"")</f>
        <v>Botas de combate - Borceguíes</v>
      </c>
      <c r="K2011" s="2" t="str">
        <f>IFERROR(VLOOKUP($A2011,[1]products_2021_10_19_12_46_45!$A$3:$S$481,7,FALSE),"")</f>
        <v/>
      </c>
      <c r="L2011" s="2" t="str">
        <f>IFERROR(VLOOKUP($A2011,[1]products_2021_10_19_12_46_45!$A$3:$S$481,8,FALSE),"")</f>
        <v/>
      </c>
      <c r="M2011" s="2" t="str">
        <f>IFERROR(VLOOKUP($A2011,[1]products_2021_10_19_12_46_45!$A$3:$S$481,9,FALSE),"")</f>
        <v>Policía, Penitenciaría, Ejército, Táctico, Comando, Borcego</v>
      </c>
      <c r="N2011" s="2">
        <f>IFERROR(VLOOKUP(C2011,[2]articulo!$A$1:$D$9000,4,FALSE),"")</f>
        <v>14040</v>
      </c>
      <c r="O2011" s="2" t="str">
        <f>VLOOKUP($A2011,[1]products_2021_10_19_12_46_45!$A$3:$S$481,18,FALSE)</f>
        <v>https://rerda.com/6520/borcegui-comando-beige-con-cierre.jpg,https://rerda.com/6521/borcegui-comando-beige-con-cierre.jpg,https://rerda.com/6522/borcegui-comando-beige-con-cierre.jpg,https://rerda.com/6524/borcegui-comando-beige-con-cierre.jpg,https://rerda.com/6523/borcegui-comando-beige-con-cierre.jpg</v>
      </c>
      <c r="P2011" s="2">
        <f>IFERROR(VLOOKUP(B2011,[3]stock!$A$1:$B$9000,2,FALSE),"0")</f>
        <v>0</v>
      </c>
      <c r="Q2011" s="2">
        <f>VLOOKUP($A2011,[1]products_2021_10_19_12_46_45!$A$3:$S$481,11,FALSE)</f>
        <v>5</v>
      </c>
      <c r="R2011" s="2">
        <f>VLOOKUP($A2011,[1]products_2021_10_19_12_46_45!$A$3:$S$481,12,FALSE)</f>
        <v>5</v>
      </c>
      <c r="S2011" s="2">
        <f>VLOOKUP($A2011,[1]products_2021_10_19_12_46_45!$A$3:$S$481,13,FALSE)</f>
        <v>5</v>
      </c>
      <c r="T2011" s="2">
        <f>VLOOKUP($A2011,[1]products_2021_10_19_12_46_45!$A$3:$S$481,14,FALSE)</f>
        <v>0.03</v>
      </c>
      <c r="U2011" s="2"/>
      <c r="V2011" s="2"/>
      <c r="W2011" s="2"/>
      <c r="X2011" s="2"/>
      <c r="Y2011" s="2"/>
      <c r="Z2011" s="2"/>
      <c r="AA2011" s="2"/>
      <c r="AB2011" s="2"/>
      <c r="AC2011" s="2"/>
      <c r="AD2011" s="2"/>
      <c r="AE2011" s="2"/>
      <c r="AF2011" s="2"/>
      <c r="AG2011" s="2"/>
      <c r="AH2011" s="2"/>
      <c r="AI2011" s="2"/>
      <c r="AJ2011" s="2"/>
      <c r="AK2011" s="2"/>
      <c r="AL2011" s="2"/>
      <c r="AM2011" s="2"/>
      <c r="AN2011" s="2"/>
      <c r="AO2011" s="2"/>
      <c r="AP2011" s="2"/>
      <c r="AQ2011" s="2"/>
      <c r="AR2011" s="2"/>
      <c r="AS2011" s="2"/>
    </row>
    <row r="2012" spans="1:45" hidden="1" x14ac:dyDescent="0.25">
      <c r="A2012" s="2">
        <v>1001</v>
      </c>
      <c r="B2012" s="2">
        <v>820511939</v>
      </c>
      <c r="C2012" s="2">
        <f>VLOOKUP($A2012,[1]products_2021_10_19_12_46_45!$A$3:$S$481,3,FALSE)</f>
        <v>8205119</v>
      </c>
      <c r="D2012" s="2" t="str">
        <f>VLOOKUP($A2012,[1]products_2021_10_19_12_46_45!$A$3:$S$481,4,FALSE)</f>
        <v>Borceguí Comando Beige con Cierre</v>
      </c>
      <c r="E2012" s="3">
        <v>39</v>
      </c>
      <c r="F2012" s="4"/>
      <c r="G2012" s="2" t="str">
        <f>VLOOKUP($A2012,[1]products_2021_10_19_12_46_45!$A$3:$S$481,16,FALSE)</f>
        <v>&lt;p&gt;Borceguí táctico de tipo Comando para uso profesional en cuerpos de operaciones especiales, policiales, penitenciarios, seguridad privada, etc...&lt;/p&gt;</v>
      </c>
      <c r="H2012" s="2" t="str">
        <f>IFERROR(VLOOKUP($A2012,[1]products_2021_10_19_12_46_45!$A$3:$S$481,17,FALSE),"")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12" s="2" t="str">
        <f>VLOOKUP($A2012,[1]products_2021_10_19_12_46_45!$A$3:$S$481,5,FALSE)</f>
        <v>Calzado</v>
      </c>
      <c r="J2012" s="2" t="str">
        <f>IFERROR(VLOOKUP($A2012,[1]products_2021_10_19_12_46_45!$A$3:$S$481,6,FALSE),"")</f>
        <v>Botas de combate - Borceguíes</v>
      </c>
      <c r="K2012" s="2" t="str">
        <f>IFERROR(VLOOKUP($A2012,[1]products_2021_10_19_12_46_45!$A$3:$S$481,7,FALSE),"")</f>
        <v/>
      </c>
      <c r="L2012" s="2" t="str">
        <f>IFERROR(VLOOKUP($A2012,[1]products_2021_10_19_12_46_45!$A$3:$S$481,8,FALSE),"")</f>
        <v/>
      </c>
      <c r="M2012" s="2" t="str">
        <f>IFERROR(VLOOKUP($A2012,[1]products_2021_10_19_12_46_45!$A$3:$S$481,9,FALSE),"")</f>
        <v>Policía, Penitenciaría, Ejército, Táctico, Comando, Borcego</v>
      </c>
      <c r="N2012" s="2">
        <f>IFERROR(VLOOKUP(C2012,[2]articulo!$A$1:$D$9000,4,FALSE),"")</f>
        <v>14040</v>
      </c>
      <c r="O2012" s="2" t="str">
        <f>VLOOKUP($A2012,[1]products_2021_10_19_12_46_45!$A$3:$S$481,18,FALSE)</f>
        <v>https://rerda.com/6520/borcegui-comando-beige-con-cierre.jpg,https://rerda.com/6521/borcegui-comando-beige-con-cierre.jpg,https://rerda.com/6522/borcegui-comando-beige-con-cierre.jpg,https://rerda.com/6524/borcegui-comando-beige-con-cierre.jpg,https://rerda.com/6523/borcegui-comando-beige-con-cierre.jpg</v>
      </c>
      <c r="P2012" s="2">
        <f>IFERROR(VLOOKUP(B2012,[3]stock!$A$1:$B$9000,2,FALSE),"0")</f>
        <v>0</v>
      </c>
      <c r="Q2012" s="2">
        <f>VLOOKUP($A2012,[1]products_2021_10_19_12_46_45!$A$3:$S$481,11,FALSE)</f>
        <v>5</v>
      </c>
      <c r="R2012" s="2">
        <f>VLOOKUP($A2012,[1]products_2021_10_19_12_46_45!$A$3:$S$481,12,FALSE)</f>
        <v>5</v>
      </c>
      <c r="S2012" s="2">
        <f>VLOOKUP($A2012,[1]products_2021_10_19_12_46_45!$A$3:$S$481,13,FALSE)</f>
        <v>5</v>
      </c>
      <c r="T2012" s="2">
        <f>VLOOKUP($A2012,[1]products_2021_10_19_12_46_45!$A$3:$S$481,14,FALSE)</f>
        <v>0.03</v>
      </c>
      <c r="U2012" s="2"/>
      <c r="V2012" s="2"/>
      <c r="W2012" s="2"/>
      <c r="X2012" s="2"/>
      <c r="Y2012" s="2"/>
      <c r="Z2012" s="2"/>
      <c r="AA2012" s="2"/>
      <c r="AB2012" s="2"/>
      <c r="AC2012" s="2"/>
      <c r="AD2012" s="2"/>
      <c r="AE2012" s="2"/>
      <c r="AF2012" s="2"/>
      <c r="AG2012" s="2"/>
      <c r="AH2012" s="2"/>
      <c r="AI2012" s="2"/>
      <c r="AJ2012" s="2"/>
      <c r="AK2012" s="2"/>
      <c r="AL2012" s="2"/>
      <c r="AM2012" s="2"/>
      <c r="AN2012" s="2"/>
      <c r="AO2012" s="2"/>
      <c r="AP2012" s="2"/>
      <c r="AQ2012" s="2"/>
      <c r="AR2012" s="2"/>
      <c r="AS2012" s="2"/>
    </row>
    <row r="2013" spans="1:45" hidden="1" x14ac:dyDescent="0.25">
      <c r="A2013" s="2">
        <v>1001</v>
      </c>
      <c r="B2013" s="2">
        <v>820511940</v>
      </c>
      <c r="C2013" s="2">
        <f>VLOOKUP($A2013,[1]products_2021_10_19_12_46_45!$A$3:$S$481,3,FALSE)</f>
        <v>8205119</v>
      </c>
      <c r="D2013" s="2" t="str">
        <f>VLOOKUP($A2013,[1]products_2021_10_19_12_46_45!$A$3:$S$481,4,FALSE)</f>
        <v>Borceguí Comando Beige con Cierre</v>
      </c>
      <c r="E2013" s="3">
        <v>40</v>
      </c>
      <c r="F2013" s="4"/>
      <c r="G2013" s="2" t="str">
        <f>VLOOKUP($A2013,[1]products_2021_10_19_12_46_45!$A$3:$S$481,16,FALSE)</f>
        <v>&lt;p&gt;Borceguí táctico de tipo Comando para uso profesional en cuerpos de operaciones especiales, policiales, penitenciarios, seguridad privada, etc...&lt;/p&gt;</v>
      </c>
      <c r="H2013" s="2" t="str">
        <f>IFERROR(VLOOKUP($A2013,[1]products_2021_10_19_12_46_45!$A$3:$S$481,17,FALSE),"")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13" s="2" t="str">
        <f>VLOOKUP($A2013,[1]products_2021_10_19_12_46_45!$A$3:$S$481,5,FALSE)</f>
        <v>Calzado</v>
      </c>
      <c r="J2013" s="2" t="str">
        <f>IFERROR(VLOOKUP($A2013,[1]products_2021_10_19_12_46_45!$A$3:$S$481,6,FALSE),"")</f>
        <v>Botas de combate - Borceguíes</v>
      </c>
      <c r="K2013" s="2" t="str">
        <f>IFERROR(VLOOKUP($A2013,[1]products_2021_10_19_12_46_45!$A$3:$S$481,7,FALSE),"")</f>
        <v/>
      </c>
      <c r="L2013" s="2" t="str">
        <f>IFERROR(VLOOKUP($A2013,[1]products_2021_10_19_12_46_45!$A$3:$S$481,8,FALSE),"")</f>
        <v/>
      </c>
      <c r="M2013" s="2" t="str">
        <f>IFERROR(VLOOKUP($A2013,[1]products_2021_10_19_12_46_45!$A$3:$S$481,9,FALSE),"")</f>
        <v>Policía, Penitenciaría, Ejército, Táctico, Comando, Borcego</v>
      </c>
      <c r="N2013" s="2">
        <f>IFERROR(VLOOKUP(C2013,[2]articulo!$A$1:$D$9000,4,FALSE),"")</f>
        <v>14040</v>
      </c>
      <c r="O2013" s="2" t="str">
        <f>VLOOKUP($A2013,[1]products_2021_10_19_12_46_45!$A$3:$S$481,18,FALSE)</f>
        <v>https://rerda.com/6520/borcegui-comando-beige-con-cierre.jpg,https://rerda.com/6521/borcegui-comando-beige-con-cierre.jpg,https://rerda.com/6522/borcegui-comando-beige-con-cierre.jpg,https://rerda.com/6524/borcegui-comando-beige-con-cierre.jpg,https://rerda.com/6523/borcegui-comando-beige-con-cierre.jpg</v>
      </c>
      <c r="P2013" s="2">
        <f>IFERROR(VLOOKUP(B2013,[3]stock!$A$1:$B$9000,2,FALSE),"0")</f>
        <v>2</v>
      </c>
      <c r="Q2013" s="2">
        <f>VLOOKUP($A2013,[1]products_2021_10_19_12_46_45!$A$3:$S$481,11,FALSE)</f>
        <v>5</v>
      </c>
      <c r="R2013" s="2">
        <f>VLOOKUP($A2013,[1]products_2021_10_19_12_46_45!$A$3:$S$481,12,FALSE)</f>
        <v>5</v>
      </c>
      <c r="S2013" s="2">
        <f>VLOOKUP($A2013,[1]products_2021_10_19_12_46_45!$A$3:$S$481,13,FALSE)</f>
        <v>5</v>
      </c>
      <c r="T2013" s="2">
        <f>VLOOKUP($A2013,[1]products_2021_10_19_12_46_45!$A$3:$S$481,14,FALSE)</f>
        <v>0.03</v>
      </c>
      <c r="U2013" s="2"/>
      <c r="V2013" s="2"/>
      <c r="W2013" s="2"/>
      <c r="X2013" s="2"/>
      <c r="Y2013" s="2"/>
      <c r="Z2013" s="2"/>
      <c r="AA2013" s="2"/>
      <c r="AB2013" s="2"/>
      <c r="AC2013" s="2"/>
      <c r="AD2013" s="2"/>
      <c r="AE2013" s="2"/>
      <c r="AF2013" s="2"/>
      <c r="AG2013" s="2"/>
      <c r="AH2013" s="2"/>
      <c r="AI2013" s="2"/>
      <c r="AJ2013" s="2"/>
      <c r="AK2013" s="2"/>
      <c r="AL2013" s="2"/>
      <c r="AM2013" s="2"/>
      <c r="AN2013" s="2"/>
      <c r="AO2013" s="2"/>
      <c r="AP2013" s="2"/>
      <c r="AQ2013" s="2"/>
      <c r="AR2013" s="2"/>
      <c r="AS2013" s="2"/>
    </row>
    <row r="2014" spans="1:45" hidden="1" x14ac:dyDescent="0.25">
      <c r="A2014" s="2">
        <v>1001</v>
      </c>
      <c r="B2014" s="2">
        <v>820511941</v>
      </c>
      <c r="C2014" s="2">
        <f>VLOOKUP($A2014,[1]products_2021_10_19_12_46_45!$A$3:$S$481,3,FALSE)</f>
        <v>8205119</v>
      </c>
      <c r="D2014" s="2" t="str">
        <f>VLOOKUP($A2014,[1]products_2021_10_19_12_46_45!$A$3:$S$481,4,FALSE)</f>
        <v>Borceguí Comando Beige con Cierre</v>
      </c>
      <c r="E2014" s="3">
        <v>41</v>
      </c>
      <c r="F2014" s="4"/>
      <c r="G2014" s="2" t="str">
        <f>VLOOKUP($A2014,[1]products_2021_10_19_12_46_45!$A$3:$S$481,16,FALSE)</f>
        <v>&lt;p&gt;Borceguí táctico de tipo Comando para uso profesional en cuerpos de operaciones especiales, policiales, penitenciarios, seguridad privada, etc...&lt;/p&gt;</v>
      </c>
      <c r="H2014" s="2" t="str">
        <f>IFERROR(VLOOKUP($A2014,[1]products_2021_10_19_12_46_45!$A$3:$S$481,17,FALSE),"")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14" s="2" t="str">
        <f>VLOOKUP($A2014,[1]products_2021_10_19_12_46_45!$A$3:$S$481,5,FALSE)</f>
        <v>Calzado</v>
      </c>
      <c r="J2014" s="2" t="str">
        <f>IFERROR(VLOOKUP($A2014,[1]products_2021_10_19_12_46_45!$A$3:$S$481,6,FALSE),"")</f>
        <v>Botas de combate - Borceguíes</v>
      </c>
      <c r="K2014" s="2" t="str">
        <f>IFERROR(VLOOKUP($A2014,[1]products_2021_10_19_12_46_45!$A$3:$S$481,7,FALSE),"")</f>
        <v/>
      </c>
      <c r="L2014" s="2" t="str">
        <f>IFERROR(VLOOKUP($A2014,[1]products_2021_10_19_12_46_45!$A$3:$S$481,8,FALSE),"")</f>
        <v/>
      </c>
      <c r="M2014" s="2" t="str">
        <f>IFERROR(VLOOKUP($A2014,[1]products_2021_10_19_12_46_45!$A$3:$S$481,9,FALSE),"")</f>
        <v>Policía, Penitenciaría, Ejército, Táctico, Comando, Borcego</v>
      </c>
      <c r="N2014" s="2">
        <f>IFERROR(VLOOKUP(C2014,[2]articulo!$A$1:$D$9000,4,FALSE),"")</f>
        <v>14040</v>
      </c>
      <c r="O2014" s="2" t="str">
        <f>VLOOKUP($A2014,[1]products_2021_10_19_12_46_45!$A$3:$S$481,18,FALSE)</f>
        <v>https://rerda.com/6520/borcegui-comando-beige-con-cierre.jpg,https://rerda.com/6521/borcegui-comando-beige-con-cierre.jpg,https://rerda.com/6522/borcegui-comando-beige-con-cierre.jpg,https://rerda.com/6524/borcegui-comando-beige-con-cierre.jpg,https://rerda.com/6523/borcegui-comando-beige-con-cierre.jpg</v>
      </c>
      <c r="P2014" s="2">
        <f>IFERROR(VLOOKUP(B2014,[3]stock!$A$1:$B$9000,2,FALSE),"0")</f>
        <v>1</v>
      </c>
      <c r="Q2014" s="2">
        <f>VLOOKUP($A2014,[1]products_2021_10_19_12_46_45!$A$3:$S$481,11,FALSE)</f>
        <v>5</v>
      </c>
      <c r="R2014" s="2">
        <f>VLOOKUP($A2014,[1]products_2021_10_19_12_46_45!$A$3:$S$481,12,FALSE)</f>
        <v>5</v>
      </c>
      <c r="S2014" s="2">
        <f>VLOOKUP($A2014,[1]products_2021_10_19_12_46_45!$A$3:$S$481,13,FALSE)</f>
        <v>5</v>
      </c>
      <c r="T2014" s="2">
        <f>VLOOKUP($A2014,[1]products_2021_10_19_12_46_45!$A$3:$S$481,14,FALSE)</f>
        <v>0.03</v>
      </c>
      <c r="U2014" s="2"/>
      <c r="V2014" s="2"/>
      <c r="W2014" s="2"/>
      <c r="X2014" s="2"/>
      <c r="Y2014" s="2"/>
      <c r="Z2014" s="2"/>
      <c r="AA2014" s="2"/>
      <c r="AB2014" s="2"/>
      <c r="AC2014" s="2"/>
      <c r="AD2014" s="2"/>
      <c r="AE2014" s="2"/>
      <c r="AF2014" s="2"/>
      <c r="AG2014" s="2"/>
      <c r="AH2014" s="2"/>
      <c r="AI2014" s="2"/>
      <c r="AJ2014" s="2"/>
      <c r="AK2014" s="2"/>
      <c r="AL2014" s="2"/>
      <c r="AM2014" s="2"/>
      <c r="AN2014" s="2"/>
      <c r="AO2014" s="2"/>
      <c r="AP2014" s="2"/>
      <c r="AQ2014" s="2"/>
      <c r="AR2014" s="2"/>
      <c r="AS2014" s="2"/>
    </row>
    <row r="2015" spans="1:45" hidden="1" x14ac:dyDescent="0.25">
      <c r="A2015" s="2">
        <v>1001</v>
      </c>
      <c r="B2015" s="2">
        <v>820511942</v>
      </c>
      <c r="C2015" s="2">
        <f>VLOOKUP($A2015,[1]products_2021_10_19_12_46_45!$A$3:$S$481,3,FALSE)</f>
        <v>8205119</v>
      </c>
      <c r="D2015" s="2" t="str">
        <f>VLOOKUP($A2015,[1]products_2021_10_19_12_46_45!$A$3:$S$481,4,FALSE)</f>
        <v>Borceguí Comando Beige con Cierre</v>
      </c>
      <c r="E2015" s="3">
        <v>42</v>
      </c>
      <c r="F2015" s="4"/>
      <c r="G2015" s="2" t="str">
        <f>VLOOKUP($A2015,[1]products_2021_10_19_12_46_45!$A$3:$S$481,16,FALSE)</f>
        <v>&lt;p&gt;Borceguí táctico de tipo Comando para uso profesional en cuerpos de operaciones especiales, policiales, penitenciarios, seguridad privada, etc...&lt;/p&gt;</v>
      </c>
      <c r="H2015" s="2" t="str">
        <f>IFERROR(VLOOKUP($A2015,[1]products_2021_10_19_12_46_45!$A$3:$S$481,17,FALSE),"")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15" s="2" t="str">
        <f>VLOOKUP($A2015,[1]products_2021_10_19_12_46_45!$A$3:$S$481,5,FALSE)</f>
        <v>Calzado</v>
      </c>
      <c r="J2015" s="2" t="str">
        <f>IFERROR(VLOOKUP($A2015,[1]products_2021_10_19_12_46_45!$A$3:$S$481,6,FALSE),"")</f>
        <v>Botas de combate - Borceguíes</v>
      </c>
      <c r="K2015" s="2" t="str">
        <f>IFERROR(VLOOKUP($A2015,[1]products_2021_10_19_12_46_45!$A$3:$S$481,7,FALSE),"")</f>
        <v/>
      </c>
      <c r="L2015" s="2" t="str">
        <f>IFERROR(VLOOKUP($A2015,[1]products_2021_10_19_12_46_45!$A$3:$S$481,8,FALSE),"")</f>
        <v/>
      </c>
      <c r="M2015" s="2" t="str">
        <f>IFERROR(VLOOKUP($A2015,[1]products_2021_10_19_12_46_45!$A$3:$S$481,9,FALSE),"")</f>
        <v>Policía, Penitenciaría, Ejército, Táctico, Comando, Borcego</v>
      </c>
      <c r="N2015" s="2">
        <f>IFERROR(VLOOKUP(C2015,[2]articulo!$A$1:$D$9000,4,FALSE),"")</f>
        <v>14040</v>
      </c>
      <c r="O2015" s="2" t="str">
        <f>VLOOKUP($A2015,[1]products_2021_10_19_12_46_45!$A$3:$S$481,18,FALSE)</f>
        <v>https://rerda.com/6520/borcegui-comando-beige-con-cierre.jpg,https://rerda.com/6521/borcegui-comando-beige-con-cierre.jpg,https://rerda.com/6522/borcegui-comando-beige-con-cierre.jpg,https://rerda.com/6524/borcegui-comando-beige-con-cierre.jpg,https://rerda.com/6523/borcegui-comando-beige-con-cierre.jpg</v>
      </c>
      <c r="P2015" s="2">
        <f>IFERROR(VLOOKUP(B2015,[3]stock!$A$1:$B$9000,2,FALSE),"0")</f>
        <v>1</v>
      </c>
      <c r="Q2015" s="2">
        <f>VLOOKUP($A2015,[1]products_2021_10_19_12_46_45!$A$3:$S$481,11,FALSE)</f>
        <v>5</v>
      </c>
      <c r="R2015" s="2">
        <f>VLOOKUP($A2015,[1]products_2021_10_19_12_46_45!$A$3:$S$481,12,FALSE)</f>
        <v>5</v>
      </c>
      <c r="S2015" s="2">
        <f>VLOOKUP($A2015,[1]products_2021_10_19_12_46_45!$A$3:$S$481,13,FALSE)</f>
        <v>5</v>
      </c>
      <c r="T2015" s="2">
        <f>VLOOKUP($A2015,[1]products_2021_10_19_12_46_45!$A$3:$S$481,14,FALSE)</f>
        <v>0.03</v>
      </c>
      <c r="U2015" s="2"/>
      <c r="V2015" s="2"/>
      <c r="W2015" s="2"/>
      <c r="X2015" s="2"/>
      <c r="Y2015" s="2"/>
      <c r="Z2015" s="2"/>
      <c r="AA2015" s="2"/>
      <c r="AB2015" s="2"/>
      <c r="AC2015" s="2"/>
      <c r="AD2015" s="2"/>
      <c r="AE2015" s="2"/>
      <c r="AF2015" s="2"/>
      <c r="AG2015" s="2"/>
      <c r="AH2015" s="2"/>
      <c r="AI2015" s="2"/>
      <c r="AJ2015" s="2"/>
      <c r="AK2015" s="2"/>
      <c r="AL2015" s="2"/>
      <c r="AM2015" s="2"/>
      <c r="AN2015" s="2"/>
      <c r="AO2015" s="2"/>
      <c r="AP2015" s="2"/>
      <c r="AQ2015" s="2"/>
      <c r="AR2015" s="2"/>
      <c r="AS2015" s="2"/>
    </row>
    <row r="2016" spans="1:45" hidden="1" x14ac:dyDescent="0.25">
      <c r="A2016" s="2">
        <v>1001</v>
      </c>
      <c r="B2016" s="2">
        <v>820511943</v>
      </c>
      <c r="C2016" s="2">
        <f>VLOOKUP($A2016,[1]products_2021_10_19_12_46_45!$A$3:$S$481,3,FALSE)</f>
        <v>8205119</v>
      </c>
      <c r="D2016" s="2" t="str">
        <f>VLOOKUP($A2016,[1]products_2021_10_19_12_46_45!$A$3:$S$481,4,FALSE)</f>
        <v>Borceguí Comando Beige con Cierre</v>
      </c>
      <c r="E2016" s="3">
        <v>43</v>
      </c>
      <c r="F2016" s="4"/>
      <c r="G2016" s="2" t="str">
        <f>VLOOKUP($A2016,[1]products_2021_10_19_12_46_45!$A$3:$S$481,16,FALSE)</f>
        <v>&lt;p&gt;Borceguí táctico de tipo Comando para uso profesional en cuerpos de operaciones especiales, policiales, penitenciarios, seguridad privada, etc...&lt;/p&gt;</v>
      </c>
      <c r="H2016" s="2" t="str">
        <f>IFERROR(VLOOKUP($A2016,[1]products_2021_10_19_12_46_45!$A$3:$S$481,17,FALSE),"")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16" s="2" t="str">
        <f>VLOOKUP($A2016,[1]products_2021_10_19_12_46_45!$A$3:$S$481,5,FALSE)</f>
        <v>Calzado</v>
      </c>
      <c r="J2016" s="2" t="str">
        <f>IFERROR(VLOOKUP($A2016,[1]products_2021_10_19_12_46_45!$A$3:$S$481,6,FALSE),"")</f>
        <v>Botas de combate - Borceguíes</v>
      </c>
      <c r="K2016" s="2" t="str">
        <f>IFERROR(VLOOKUP($A2016,[1]products_2021_10_19_12_46_45!$A$3:$S$481,7,FALSE),"")</f>
        <v/>
      </c>
      <c r="L2016" s="2" t="str">
        <f>IFERROR(VLOOKUP($A2016,[1]products_2021_10_19_12_46_45!$A$3:$S$481,8,FALSE),"")</f>
        <v/>
      </c>
      <c r="M2016" s="2" t="str">
        <f>IFERROR(VLOOKUP($A2016,[1]products_2021_10_19_12_46_45!$A$3:$S$481,9,FALSE),"")</f>
        <v>Policía, Penitenciaría, Ejército, Táctico, Comando, Borcego</v>
      </c>
      <c r="N2016" s="2">
        <f>IFERROR(VLOOKUP(C2016,[2]articulo!$A$1:$D$9000,4,FALSE),"")</f>
        <v>14040</v>
      </c>
      <c r="O2016" s="2" t="str">
        <f>VLOOKUP($A2016,[1]products_2021_10_19_12_46_45!$A$3:$S$481,18,FALSE)</f>
        <v>https://rerda.com/6520/borcegui-comando-beige-con-cierre.jpg,https://rerda.com/6521/borcegui-comando-beige-con-cierre.jpg,https://rerda.com/6522/borcegui-comando-beige-con-cierre.jpg,https://rerda.com/6524/borcegui-comando-beige-con-cierre.jpg,https://rerda.com/6523/borcegui-comando-beige-con-cierre.jpg</v>
      </c>
      <c r="P2016" s="2">
        <f>IFERROR(VLOOKUP(B2016,[3]stock!$A$1:$B$9000,2,FALSE),"0")</f>
        <v>1</v>
      </c>
      <c r="Q2016" s="2">
        <f>VLOOKUP($A2016,[1]products_2021_10_19_12_46_45!$A$3:$S$481,11,FALSE)</f>
        <v>5</v>
      </c>
      <c r="R2016" s="2">
        <f>VLOOKUP($A2016,[1]products_2021_10_19_12_46_45!$A$3:$S$481,12,FALSE)</f>
        <v>5</v>
      </c>
      <c r="S2016" s="2">
        <f>VLOOKUP($A2016,[1]products_2021_10_19_12_46_45!$A$3:$S$481,13,FALSE)</f>
        <v>5</v>
      </c>
      <c r="T2016" s="2">
        <f>VLOOKUP($A2016,[1]products_2021_10_19_12_46_45!$A$3:$S$481,14,FALSE)</f>
        <v>0.03</v>
      </c>
      <c r="U2016" s="2"/>
      <c r="V2016" s="2"/>
      <c r="W2016" s="2"/>
      <c r="X2016" s="2"/>
      <c r="Y2016" s="2"/>
      <c r="Z2016" s="2"/>
      <c r="AA2016" s="2"/>
      <c r="AB2016" s="2"/>
      <c r="AC2016" s="2"/>
      <c r="AD2016" s="2"/>
      <c r="AE2016" s="2"/>
      <c r="AF2016" s="2"/>
      <c r="AG2016" s="2"/>
      <c r="AH2016" s="2"/>
      <c r="AI2016" s="2"/>
      <c r="AJ2016" s="2"/>
      <c r="AK2016" s="2"/>
      <c r="AL2016" s="2"/>
      <c r="AM2016" s="2"/>
      <c r="AN2016" s="2"/>
      <c r="AO2016" s="2"/>
      <c r="AP2016" s="2"/>
      <c r="AQ2016" s="2"/>
      <c r="AR2016" s="2"/>
      <c r="AS2016" s="2"/>
    </row>
    <row r="2017" spans="1:45" hidden="1" x14ac:dyDescent="0.25">
      <c r="A2017" s="2">
        <v>1001</v>
      </c>
      <c r="B2017" s="2">
        <v>820511944</v>
      </c>
      <c r="C2017" s="2">
        <f>VLOOKUP($A2017,[1]products_2021_10_19_12_46_45!$A$3:$S$481,3,FALSE)</f>
        <v>8205119</v>
      </c>
      <c r="D2017" s="2" t="str">
        <f>VLOOKUP($A2017,[1]products_2021_10_19_12_46_45!$A$3:$S$481,4,FALSE)</f>
        <v>Borceguí Comando Beige con Cierre</v>
      </c>
      <c r="E2017" s="3">
        <v>44</v>
      </c>
      <c r="F2017" s="4"/>
      <c r="G2017" s="2" t="str">
        <f>VLOOKUP($A2017,[1]products_2021_10_19_12_46_45!$A$3:$S$481,16,FALSE)</f>
        <v>&lt;p&gt;Borceguí táctico de tipo Comando para uso profesional en cuerpos de operaciones especiales, policiales, penitenciarios, seguridad privada, etc...&lt;/p&gt;</v>
      </c>
      <c r="H2017" s="2" t="str">
        <f>IFERROR(VLOOKUP($A2017,[1]products_2021_10_19_12_46_45!$A$3:$S$481,17,FALSE),"")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17" s="2" t="str">
        <f>VLOOKUP($A2017,[1]products_2021_10_19_12_46_45!$A$3:$S$481,5,FALSE)</f>
        <v>Calzado</v>
      </c>
      <c r="J2017" s="2" t="str">
        <f>IFERROR(VLOOKUP($A2017,[1]products_2021_10_19_12_46_45!$A$3:$S$481,6,FALSE),"")</f>
        <v>Botas de combate - Borceguíes</v>
      </c>
      <c r="K2017" s="2" t="str">
        <f>IFERROR(VLOOKUP($A2017,[1]products_2021_10_19_12_46_45!$A$3:$S$481,7,FALSE),"")</f>
        <v/>
      </c>
      <c r="L2017" s="2" t="str">
        <f>IFERROR(VLOOKUP($A2017,[1]products_2021_10_19_12_46_45!$A$3:$S$481,8,FALSE),"")</f>
        <v/>
      </c>
      <c r="M2017" s="2" t="str">
        <f>IFERROR(VLOOKUP($A2017,[1]products_2021_10_19_12_46_45!$A$3:$S$481,9,FALSE),"")</f>
        <v>Policía, Penitenciaría, Ejército, Táctico, Comando, Borcego</v>
      </c>
      <c r="N2017" s="2">
        <f>IFERROR(VLOOKUP(C2017,[2]articulo!$A$1:$D$9000,4,FALSE),"")</f>
        <v>14040</v>
      </c>
      <c r="O2017" s="2" t="str">
        <f>VLOOKUP($A2017,[1]products_2021_10_19_12_46_45!$A$3:$S$481,18,FALSE)</f>
        <v>https://rerda.com/6520/borcegui-comando-beige-con-cierre.jpg,https://rerda.com/6521/borcegui-comando-beige-con-cierre.jpg,https://rerda.com/6522/borcegui-comando-beige-con-cierre.jpg,https://rerda.com/6524/borcegui-comando-beige-con-cierre.jpg,https://rerda.com/6523/borcegui-comando-beige-con-cierre.jpg</v>
      </c>
      <c r="P2017" s="2">
        <f>IFERROR(VLOOKUP(B2017,[3]stock!$A$1:$B$9000,2,FALSE),"0")</f>
        <v>3</v>
      </c>
      <c r="Q2017" s="2">
        <f>VLOOKUP($A2017,[1]products_2021_10_19_12_46_45!$A$3:$S$481,11,FALSE)</f>
        <v>5</v>
      </c>
      <c r="R2017" s="2">
        <f>VLOOKUP($A2017,[1]products_2021_10_19_12_46_45!$A$3:$S$481,12,FALSE)</f>
        <v>5</v>
      </c>
      <c r="S2017" s="2">
        <f>VLOOKUP($A2017,[1]products_2021_10_19_12_46_45!$A$3:$S$481,13,FALSE)</f>
        <v>5</v>
      </c>
      <c r="T2017" s="2">
        <f>VLOOKUP($A2017,[1]products_2021_10_19_12_46_45!$A$3:$S$481,14,FALSE)</f>
        <v>0.03</v>
      </c>
      <c r="U2017" s="2"/>
      <c r="V2017" s="2"/>
      <c r="W2017" s="2"/>
      <c r="X2017" s="2"/>
      <c r="Y2017" s="2"/>
      <c r="Z2017" s="2"/>
      <c r="AA2017" s="2"/>
      <c r="AB2017" s="2"/>
      <c r="AC2017" s="2"/>
      <c r="AD2017" s="2"/>
      <c r="AE2017" s="2"/>
      <c r="AF2017" s="2"/>
      <c r="AG2017" s="2"/>
      <c r="AH2017" s="2"/>
      <c r="AI2017" s="2"/>
      <c r="AJ2017" s="2"/>
      <c r="AK2017" s="2"/>
      <c r="AL2017" s="2"/>
      <c r="AM2017" s="2"/>
      <c r="AN2017" s="2"/>
      <c r="AO2017" s="2"/>
      <c r="AP2017" s="2"/>
      <c r="AQ2017" s="2"/>
      <c r="AR2017" s="2"/>
      <c r="AS2017" s="2"/>
    </row>
    <row r="2018" spans="1:45" hidden="1" x14ac:dyDescent="0.25">
      <c r="A2018" s="2">
        <v>1001</v>
      </c>
      <c r="B2018" s="2">
        <v>820511945</v>
      </c>
      <c r="C2018" s="2">
        <f>VLOOKUP($A2018,[1]products_2021_10_19_12_46_45!$A$3:$S$481,3,FALSE)</f>
        <v>8205119</v>
      </c>
      <c r="D2018" s="2" t="str">
        <f>VLOOKUP($A2018,[1]products_2021_10_19_12_46_45!$A$3:$S$481,4,FALSE)</f>
        <v>Borceguí Comando Beige con Cierre</v>
      </c>
      <c r="E2018" s="3">
        <v>45</v>
      </c>
      <c r="F2018" s="4"/>
      <c r="G2018" s="2" t="str">
        <f>VLOOKUP($A2018,[1]products_2021_10_19_12_46_45!$A$3:$S$481,16,FALSE)</f>
        <v>&lt;p&gt;Borceguí táctico de tipo Comando para uso profesional en cuerpos de operaciones especiales, policiales, penitenciarios, seguridad privada, etc...&lt;/p&gt;</v>
      </c>
      <c r="H2018" s="2" t="str">
        <f>IFERROR(VLOOKUP($A2018,[1]products_2021_10_19_12_46_45!$A$3:$S$481,17,FALSE),"")</f>
        <v>&lt;ul&gt;_x000D_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v>
      </c>
      <c r="I2018" s="2" t="str">
        <f>VLOOKUP($A2018,[1]products_2021_10_19_12_46_45!$A$3:$S$481,5,FALSE)</f>
        <v>Calzado</v>
      </c>
      <c r="J2018" s="2" t="str">
        <f>IFERROR(VLOOKUP($A2018,[1]products_2021_10_19_12_46_45!$A$3:$S$481,6,FALSE),"")</f>
        <v>Botas de combate - Borceguíes</v>
      </c>
      <c r="K2018" s="2" t="str">
        <f>IFERROR(VLOOKUP($A2018,[1]products_2021_10_19_12_46_45!$A$3:$S$481,7,FALSE),"")</f>
        <v/>
      </c>
      <c r="L2018" s="2" t="str">
        <f>IFERROR(VLOOKUP($A2018,[1]products_2021_10_19_12_46_45!$A$3:$S$481,8,FALSE),"")</f>
        <v/>
      </c>
      <c r="M2018" s="2" t="str">
        <f>IFERROR(VLOOKUP($A2018,[1]products_2021_10_19_12_46_45!$A$3:$S$481,9,FALSE),"")</f>
        <v>Policía, Penitenciaría, Ejército, Táctico, Comando, Borcego</v>
      </c>
      <c r="N2018" s="2">
        <f>IFERROR(VLOOKUP(C2018,[2]articulo!$A$1:$D$9000,4,FALSE),"")</f>
        <v>14040</v>
      </c>
      <c r="O2018" s="2" t="str">
        <f>VLOOKUP($A2018,[1]products_2021_10_19_12_46_45!$A$3:$S$481,18,FALSE)</f>
        <v>https://rerda.com/6520/borcegui-comando-beige-con-cierre.jpg,https://rerda.com/6521/borcegui-comando-beige-con-cierre.jpg,https://rerda.com/6522/borcegui-comando-beige-con-cierre.jpg,https://rerda.com/6524/borcegui-comando-beige-con-cierre.jpg,https://rerda.com/6523/borcegui-comando-beige-con-cierre.jpg</v>
      </c>
      <c r="P2018" s="2">
        <f>IFERROR(VLOOKUP(B2018,[3]stock!$A$1:$B$9000,2,FALSE),"0")</f>
        <v>2</v>
      </c>
      <c r="Q2018" s="2">
        <f>VLOOKUP($A2018,[1]products_2021_10_19_12_46_45!$A$3:$S$481,11,FALSE)</f>
        <v>5</v>
      </c>
      <c r="R2018" s="2">
        <f>VLOOKUP($A2018,[1]products_2021_10_19_12_46_45!$A$3:$S$481,12,FALSE)</f>
        <v>5</v>
      </c>
      <c r="S2018" s="2">
        <f>VLOOKUP($A2018,[1]products_2021_10_19_12_46_45!$A$3:$S$481,13,FALSE)</f>
        <v>5</v>
      </c>
      <c r="T2018" s="2">
        <f>VLOOKUP($A2018,[1]products_2021_10_19_12_46_45!$A$3:$S$481,14,FALSE)</f>
        <v>0.03</v>
      </c>
      <c r="U2018" s="2"/>
      <c r="V2018" s="2"/>
      <c r="W2018" s="2"/>
      <c r="X2018" s="2"/>
      <c r="Y2018" s="2"/>
      <c r="Z2018" s="2"/>
      <c r="AA2018" s="2"/>
      <c r="AB2018" s="2"/>
      <c r="AC2018" s="2"/>
      <c r="AD2018" s="2"/>
      <c r="AE2018" s="2"/>
      <c r="AF2018" s="2"/>
      <c r="AG2018" s="2"/>
      <c r="AH2018" s="2"/>
      <c r="AI2018" s="2"/>
      <c r="AJ2018" s="2"/>
      <c r="AK2018" s="2"/>
      <c r="AL2018" s="2"/>
      <c r="AM2018" s="2"/>
      <c r="AN2018" s="2"/>
      <c r="AO2018" s="2"/>
      <c r="AP2018" s="2"/>
      <c r="AQ2018" s="2"/>
      <c r="AR2018" s="2"/>
      <c r="AS2018" s="2"/>
    </row>
    <row r="2019" spans="1:45" hidden="1" x14ac:dyDescent="0.25">
      <c r="A2019" s="2">
        <v>1193</v>
      </c>
      <c r="B2019" s="2">
        <v>820512034</v>
      </c>
      <c r="C2019" s="2">
        <f>VLOOKUP($A2019,[1]products_2021_10_19_12_46_45!$A$3:$S$481,3,FALSE)</f>
        <v>8205120</v>
      </c>
      <c r="D2019" s="2" t="str">
        <f>VLOOKUP($A2019,[1]products_2021_10_19_12_46_45!$A$3:$S$481,4,FALSE)</f>
        <v>Borceguí Táctico Marrón Rerda</v>
      </c>
      <c r="E2019" s="3">
        <v>34</v>
      </c>
      <c r="F2019" s="4"/>
      <c r="G2019" s="2" t="str">
        <f>VLOOKUP($A2019,[1]products_2021_10_19_12_46_45!$A$3:$S$481,16,FALSE)</f>
        <v>&lt;p&gt;Borceguí táctico Rerda ideal para el Ejercito Argentino.&lt;/p&gt;</v>
      </c>
      <c r="H2019" s="2" t="str">
        <f>IFERROR(VLOOKUP($A2019,[1]products_2021_10_19_12_46_45!$A$3:$S$481,17,FALSE),"")</f>
        <v>&lt;p&gt;&lt;br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v>
      </c>
      <c r="I2019" s="2" t="str">
        <f>VLOOKUP($A2019,[1]products_2021_10_19_12_46_45!$A$3:$S$481,5,FALSE)</f>
        <v>Calzado</v>
      </c>
      <c r="J2019" s="2" t="str">
        <f>IFERROR(VLOOKUP($A2019,[1]products_2021_10_19_12_46_45!$A$3:$S$481,6,FALSE),"")</f>
        <v>Botas de combate - Borceguíes</v>
      </c>
      <c r="K2019" s="2" t="str">
        <f>IFERROR(VLOOKUP($A2019,[1]products_2021_10_19_12_46_45!$A$3:$S$481,7,FALSE),"")</f>
        <v/>
      </c>
      <c r="L2019" s="2" t="str">
        <f>IFERROR(VLOOKUP($A2019,[1]products_2021_10_19_12_46_45!$A$3:$S$481,8,FALSE),"")</f>
        <v/>
      </c>
      <c r="M2019" s="2" t="str">
        <f>IFERROR(VLOOKUP($A2019,[1]products_2021_10_19_12_46_45!$A$3:$S$481,9,FALSE),"")</f>
        <v/>
      </c>
      <c r="N2019" s="2">
        <f>IFERROR(VLOOKUP(C2019,[2]articulo!$A$1:$D$9000,4,FALSE),"")</f>
        <v>9281.99</v>
      </c>
      <c r="O2019" s="2" t="str">
        <f>VLOOKUP($A2019,[1]products_2021_10_19_12_46_45!$A$3:$S$481,18,FALSE)</f>
        <v>https://rerda.com/6342/borcegui-tactico-marron-rerda.jpg,https://rerda.com/6343/borcegui-tactico-marron-rerda.jpg,https://rerda.com/6345/borcegui-tactico-marron-rerda.jpg</v>
      </c>
      <c r="P2019" s="2">
        <f>IFERROR(VLOOKUP(B2019,[3]stock!$A$1:$B$9000,2,FALSE),"0")</f>
        <v>0</v>
      </c>
      <c r="Q2019" s="2">
        <f>VLOOKUP($A2019,[1]products_2021_10_19_12_46_45!$A$3:$S$481,11,FALSE)</f>
        <v>30</v>
      </c>
      <c r="R2019" s="2">
        <f>VLOOKUP($A2019,[1]products_2021_10_19_12_46_45!$A$3:$S$481,12,FALSE)</f>
        <v>30</v>
      </c>
      <c r="S2019" s="2">
        <f>VLOOKUP($A2019,[1]products_2021_10_19_12_46_45!$A$3:$S$481,13,FALSE)</f>
        <v>20</v>
      </c>
      <c r="T2019" s="2">
        <f>VLOOKUP($A2019,[1]products_2021_10_19_12_46_45!$A$3:$S$481,14,FALSE)</f>
        <v>0.8</v>
      </c>
      <c r="U2019" s="2"/>
      <c r="V2019" s="2"/>
      <c r="W2019" s="2"/>
      <c r="X2019" s="2"/>
      <c r="Y2019" s="2"/>
      <c r="Z2019" s="2"/>
      <c r="AA2019" s="2"/>
      <c r="AB2019" s="2"/>
      <c r="AC2019" s="2"/>
      <c r="AD2019" s="2"/>
      <c r="AE2019" s="2"/>
      <c r="AF2019" s="2"/>
      <c r="AG2019" s="2"/>
      <c r="AH2019" s="2"/>
      <c r="AI2019" s="2"/>
      <c r="AJ2019" s="2"/>
      <c r="AK2019" s="2"/>
      <c r="AL2019" s="2"/>
      <c r="AM2019" s="2"/>
      <c r="AN2019" s="2"/>
      <c r="AO2019" s="2"/>
      <c r="AP2019" s="2"/>
      <c r="AQ2019" s="2"/>
      <c r="AR2019" s="2"/>
      <c r="AS2019" s="2"/>
    </row>
    <row r="2020" spans="1:45" hidden="1" x14ac:dyDescent="0.25">
      <c r="A2020" s="2">
        <v>1193</v>
      </c>
      <c r="B2020" s="2">
        <v>820512035</v>
      </c>
      <c r="C2020" s="2">
        <f>VLOOKUP($A2020,[1]products_2021_10_19_12_46_45!$A$3:$S$481,3,FALSE)</f>
        <v>8205120</v>
      </c>
      <c r="D2020" s="2" t="str">
        <f>VLOOKUP($A2020,[1]products_2021_10_19_12_46_45!$A$3:$S$481,4,FALSE)</f>
        <v>Borceguí Táctico Marrón Rerda</v>
      </c>
      <c r="E2020" s="3">
        <v>35</v>
      </c>
      <c r="F2020" s="4"/>
      <c r="G2020" s="2" t="str">
        <f>VLOOKUP($A2020,[1]products_2021_10_19_12_46_45!$A$3:$S$481,16,FALSE)</f>
        <v>&lt;p&gt;Borceguí táctico Rerda ideal para el Ejercito Argentino.&lt;/p&gt;</v>
      </c>
      <c r="H2020" s="2" t="str">
        <f>IFERROR(VLOOKUP($A2020,[1]products_2021_10_19_12_46_45!$A$3:$S$481,17,FALSE),"")</f>
        <v>&lt;p&gt;&lt;br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v>
      </c>
      <c r="I2020" s="2" t="str">
        <f>VLOOKUP($A2020,[1]products_2021_10_19_12_46_45!$A$3:$S$481,5,FALSE)</f>
        <v>Calzado</v>
      </c>
      <c r="J2020" s="2" t="str">
        <f>IFERROR(VLOOKUP($A2020,[1]products_2021_10_19_12_46_45!$A$3:$S$481,6,FALSE),"")</f>
        <v>Botas de combate - Borceguíes</v>
      </c>
      <c r="K2020" s="2" t="str">
        <f>IFERROR(VLOOKUP($A2020,[1]products_2021_10_19_12_46_45!$A$3:$S$481,7,FALSE),"")</f>
        <v/>
      </c>
      <c r="L2020" s="2" t="str">
        <f>IFERROR(VLOOKUP($A2020,[1]products_2021_10_19_12_46_45!$A$3:$S$481,8,FALSE),"")</f>
        <v/>
      </c>
      <c r="M2020" s="2" t="str">
        <f>IFERROR(VLOOKUP($A2020,[1]products_2021_10_19_12_46_45!$A$3:$S$481,9,FALSE),"")</f>
        <v/>
      </c>
      <c r="N2020" s="2">
        <f>IFERROR(VLOOKUP(C2020,[2]articulo!$A$1:$D$9000,4,FALSE),"")</f>
        <v>9281.99</v>
      </c>
      <c r="O2020" s="2" t="str">
        <f>VLOOKUP($A2020,[1]products_2021_10_19_12_46_45!$A$3:$S$481,18,FALSE)</f>
        <v>https://rerda.com/6342/borcegui-tactico-marron-rerda.jpg,https://rerda.com/6343/borcegui-tactico-marron-rerda.jpg,https://rerda.com/6345/borcegui-tactico-marron-rerda.jpg</v>
      </c>
      <c r="P2020" s="2">
        <f>IFERROR(VLOOKUP(B2020,[3]stock!$A$1:$B$9000,2,FALSE),"0")</f>
        <v>0</v>
      </c>
      <c r="Q2020" s="2">
        <f>VLOOKUP($A2020,[1]products_2021_10_19_12_46_45!$A$3:$S$481,11,FALSE)</f>
        <v>30</v>
      </c>
      <c r="R2020" s="2">
        <f>VLOOKUP($A2020,[1]products_2021_10_19_12_46_45!$A$3:$S$481,12,FALSE)</f>
        <v>30</v>
      </c>
      <c r="S2020" s="2">
        <f>VLOOKUP($A2020,[1]products_2021_10_19_12_46_45!$A$3:$S$481,13,FALSE)</f>
        <v>20</v>
      </c>
      <c r="T2020" s="2">
        <f>VLOOKUP($A2020,[1]products_2021_10_19_12_46_45!$A$3:$S$481,14,FALSE)</f>
        <v>0.8</v>
      </c>
      <c r="U2020" s="2"/>
      <c r="V2020" s="2"/>
      <c r="W2020" s="2"/>
      <c r="X2020" s="2"/>
      <c r="Y2020" s="2"/>
      <c r="Z2020" s="2"/>
      <c r="AA2020" s="2"/>
      <c r="AB2020" s="2"/>
      <c r="AC2020" s="2"/>
      <c r="AD2020" s="2"/>
      <c r="AE2020" s="2"/>
      <c r="AF2020" s="2"/>
      <c r="AG2020" s="2"/>
      <c r="AH2020" s="2"/>
      <c r="AI2020" s="2"/>
      <c r="AJ2020" s="2"/>
      <c r="AK2020" s="2"/>
      <c r="AL2020" s="2"/>
      <c r="AM2020" s="2"/>
      <c r="AN2020" s="2"/>
      <c r="AO2020" s="2"/>
      <c r="AP2020" s="2"/>
      <c r="AQ2020" s="2"/>
      <c r="AR2020" s="2"/>
      <c r="AS2020" s="2"/>
    </row>
    <row r="2021" spans="1:45" hidden="1" x14ac:dyDescent="0.25">
      <c r="A2021" s="2">
        <v>1193</v>
      </c>
      <c r="B2021" s="2">
        <v>820512036</v>
      </c>
      <c r="C2021" s="2">
        <f>VLOOKUP($A2021,[1]products_2021_10_19_12_46_45!$A$3:$S$481,3,FALSE)</f>
        <v>8205120</v>
      </c>
      <c r="D2021" s="2" t="str">
        <f>VLOOKUP($A2021,[1]products_2021_10_19_12_46_45!$A$3:$S$481,4,FALSE)</f>
        <v>Borceguí Táctico Marrón Rerda</v>
      </c>
      <c r="E2021" s="3">
        <v>36</v>
      </c>
      <c r="F2021" s="4"/>
      <c r="G2021" s="2" t="str">
        <f>VLOOKUP($A2021,[1]products_2021_10_19_12_46_45!$A$3:$S$481,16,FALSE)</f>
        <v>&lt;p&gt;Borceguí táctico Rerda ideal para el Ejercito Argentino.&lt;/p&gt;</v>
      </c>
      <c r="H2021" s="2" t="str">
        <f>IFERROR(VLOOKUP($A2021,[1]products_2021_10_19_12_46_45!$A$3:$S$481,17,FALSE),"")</f>
        <v>&lt;p&gt;&lt;br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v>
      </c>
      <c r="I2021" s="2" t="str">
        <f>VLOOKUP($A2021,[1]products_2021_10_19_12_46_45!$A$3:$S$481,5,FALSE)</f>
        <v>Calzado</v>
      </c>
      <c r="J2021" s="2" t="str">
        <f>IFERROR(VLOOKUP($A2021,[1]products_2021_10_19_12_46_45!$A$3:$S$481,6,FALSE),"")</f>
        <v>Botas de combate - Borceguíes</v>
      </c>
      <c r="K2021" s="2" t="str">
        <f>IFERROR(VLOOKUP($A2021,[1]products_2021_10_19_12_46_45!$A$3:$S$481,7,FALSE),"")</f>
        <v/>
      </c>
      <c r="L2021" s="2" t="str">
        <f>IFERROR(VLOOKUP($A2021,[1]products_2021_10_19_12_46_45!$A$3:$S$481,8,FALSE),"")</f>
        <v/>
      </c>
      <c r="M2021" s="2" t="str">
        <f>IFERROR(VLOOKUP($A2021,[1]products_2021_10_19_12_46_45!$A$3:$S$481,9,FALSE),"")</f>
        <v/>
      </c>
      <c r="N2021" s="2">
        <f>IFERROR(VLOOKUP(C2021,[2]articulo!$A$1:$D$9000,4,FALSE),"")</f>
        <v>9281.99</v>
      </c>
      <c r="O2021" s="2" t="str">
        <f>VLOOKUP($A2021,[1]products_2021_10_19_12_46_45!$A$3:$S$481,18,FALSE)</f>
        <v>https://rerda.com/6342/borcegui-tactico-marron-rerda.jpg,https://rerda.com/6343/borcegui-tactico-marron-rerda.jpg,https://rerda.com/6345/borcegui-tactico-marron-rerda.jpg</v>
      </c>
      <c r="P2021" s="2">
        <f>IFERROR(VLOOKUP(B2021,[3]stock!$A$1:$B$9000,2,FALSE),"0")</f>
        <v>8</v>
      </c>
      <c r="Q2021" s="2">
        <f>VLOOKUP($A2021,[1]products_2021_10_19_12_46_45!$A$3:$S$481,11,FALSE)</f>
        <v>30</v>
      </c>
      <c r="R2021" s="2">
        <f>VLOOKUP($A2021,[1]products_2021_10_19_12_46_45!$A$3:$S$481,12,FALSE)</f>
        <v>30</v>
      </c>
      <c r="S2021" s="2">
        <f>VLOOKUP($A2021,[1]products_2021_10_19_12_46_45!$A$3:$S$481,13,FALSE)</f>
        <v>20</v>
      </c>
      <c r="T2021" s="2">
        <f>VLOOKUP($A2021,[1]products_2021_10_19_12_46_45!$A$3:$S$481,14,FALSE)</f>
        <v>0.8</v>
      </c>
      <c r="U2021" s="2"/>
      <c r="V2021" s="2"/>
      <c r="W2021" s="2"/>
      <c r="X2021" s="2"/>
      <c r="Y2021" s="2"/>
      <c r="Z2021" s="2"/>
      <c r="AA2021" s="2"/>
      <c r="AB2021" s="2"/>
      <c r="AC2021" s="2"/>
      <c r="AD2021" s="2"/>
      <c r="AE2021" s="2"/>
      <c r="AF2021" s="2"/>
      <c r="AG2021" s="2"/>
      <c r="AH2021" s="2"/>
      <c r="AI2021" s="2"/>
      <c r="AJ2021" s="2"/>
      <c r="AK2021" s="2"/>
      <c r="AL2021" s="2"/>
      <c r="AM2021" s="2"/>
      <c r="AN2021" s="2"/>
      <c r="AO2021" s="2"/>
      <c r="AP2021" s="2"/>
      <c r="AQ2021" s="2"/>
      <c r="AR2021" s="2"/>
      <c r="AS2021" s="2"/>
    </row>
    <row r="2022" spans="1:45" hidden="1" x14ac:dyDescent="0.25">
      <c r="A2022" s="2">
        <v>1193</v>
      </c>
      <c r="B2022" s="2">
        <v>820512037</v>
      </c>
      <c r="C2022" s="2">
        <f>VLOOKUP($A2022,[1]products_2021_10_19_12_46_45!$A$3:$S$481,3,FALSE)</f>
        <v>8205120</v>
      </c>
      <c r="D2022" s="2" t="str">
        <f>VLOOKUP($A2022,[1]products_2021_10_19_12_46_45!$A$3:$S$481,4,FALSE)</f>
        <v>Borceguí Táctico Marrón Rerda</v>
      </c>
      <c r="E2022" s="3">
        <v>37</v>
      </c>
      <c r="F2022" s="4"/>
      <c r="G2022" s="2" t="str">
        <f>VLOOKUP($A2022,[1]products_2021_10_19_12_46_45!$A$3:$S$481,16,FALSE)</f>
        <v>&lt;p&gt;Borceguí táctico Rerda ideal para el Ejercito Argentino.&lt;/p&gt;</v>
      </c>
      <c r="H2022" s="2" t="str">
        <f>IFERROR(VLOOKUP($A2022,[1]products_2021_10_19_12_46_45!$A$3:$S$481,17,FALSE),"")</f>
        <v>&lt;p&gt;&lt;br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v>
      </c>
      <c r="I2022" s="2" t="str">
        <f>VLOOKUP($A2022,[1]products_2021_10_19_12_46_45!$A$3:$S$481,5,FALSE)</f>
        <v>Calzado</v>
      </c>
      <c r="J2022" s="2" t="str">
        <f>IFERROR(VLOOKUP($A2022,[1]products_2021_10_19_12_46_45!$A$3:$S$481,6,FALSE),"")</f>
        <v>Botas de combate - Borceguíes</v>
      </c>
      <c r="K2022" s="2" t="str">
        <f>IFERROR(VLOOKUP($A2022,[1]products_2021_10_19_12_46_45!$A$3:$S$481,7,FALSE),"")</f>
        <v/>
      </c>
      <c r="L2022" s="2" t="str">
        <f>IFERROR(VLOOKUP($A2022,[1]products_2021_10_19_12_46_45!$A$3:$S$481,8,FALSE),"")</f>
        <v/>
      </c>
      <c r="M2022" s="2" t="str">
        <f>IFERROR(VLOOKUP($A2022,[1]products_2021_10_19_12_46_45!$A$3:$S$481,9,FALSE),"")</f>
        <v/>
      </c>
      <c r="N2022" s="2">
        <f>IFERROR(VLOOKUP(C2022,[2]articulo!$A$1:$D$9000,4,FALSE),"")</f>
        <v>9281.99</v>
      </c>
      <c r="O2022" s="2" t="str">
        <f>VLOOKUP($A2022,[1]products_2021_10_19_12_46_45!$A$3:$S$481,18,FALSE)</f>
        <v>https://rerda.com/6342/borcegui-tactico-marron-rerda.jpg,https://rerda.com/6343/borcegui-tactico-marron-rerda.jpg,https://rerda.com/6345/borcegui-tactico-marron-rerda.jpg</v>
      </c>
      <c r="P2022" s="2">
        <f>IFERROR(VLOOKUP(B2022,[3]stock!$A$1:$B$9000,2,FALSE),"0")</f>
        <v>6</v>
      </c>
      <c r="Q2022" s="2">
        <f>VLOOKUP($A2022,[1]products_2021_10_19_12_46_45!$A$3:$S$481,11,FALSE)</f>
        <v>30</v>
      </c>
      <c r="R2022" s="2">
        <f>VLOOKUP($A2022,[1]products_2021_10_19_12_46_45!$A$3:$S$481,12,FALSE)</f>
        <v>30</v>
      </c>
      <c r="S2022" s="2">
        <f>VLOOKUP($A2022,[1]products_2021_10_19_12_46_45!$A$3:$S$481,13,FALSE)</f>
        <v>20</v>
      </c>
      <c r="T2022" s="2">
        <f>VLOOKUP($A2022,[1]products_2021_10_19_12_46_45!$A$3:$S$481,14,FALSE)</f>
        <v>0.8</v>
      </c>
      <c r="U2022" s="2"/>
      <c r="V2022" s="2"/>
      <c r="W2022" s="2"/>
      <c r="X2022" s="2"/>
      <c r="Y2022" s="2"/>
      <c r="Z2022" s="2"/>
      <c r="AA2022" s="2"/>
      <c r="AB2022" s="2"/>
      <c r="AC2022" s="2"/>
      <c r="AD2022" s="2"/>
      <c r="AE2022" s="2"/>
      <c r="AF2022" s="2"/>
      <c r="AG2022" s="2"/>
      <c r="AH2022" s="2"/>
      <c r="AI2022" s="2"/>
      <c r="AJ2022" s="2"/>
      <c r="AK2022" s="2"/>
      <c r="AL2022" s="2"/>
      <c r="AM2022" s="2"/>
      <c r="AN2022" s="2"/>
      <c r="AO2022" s="2"/>
      <c r="AP2022" s="2"/>
      <c r="AQ2022" s="2"/>
      <c r="AR2022" s="2"/>
      <c r="AS2022" s="2"/>
    </row>
    <row r="2023" spans="1:45" hidden="1" x14ac:dyDescent="0.25">
      <c r="A2023" s="2">
        <v>1193</v>
      </c>
      <c r="B2023" s="2">
        <v>820512038</v>
      </c>
      <c r="C2023" s="2">
        <f>VLOOKUP($A2023,[1]products_2021_10_19_12_46_45!$A$3:$S$481,3,FALSE)</f>
        <v>8205120</v>
      </c>
      <c r="D2023" s="2" t="str">
        <f>VLOOKUP($A2023,[1]products_2021_10_19_12_46_45!$A$3:$S$481,4,FALSE)</f>
        <v>Borceguí Táctico Marrón Rerda</v>
      </c>
      <c r="E2023" s="3">
        <v>38</v>
      </c>
      <c r="F2023" s="4"/>
      <c r="G2023" s="2" t="str">
        <f>VLOOKUP($A2023,[1]products_2021_10_19_12_46_45!$A$3:$S$481,16,FALSE)</f>
        <v>&lt;p&gt;Borceguí táctico Rerda ideal para el Ejercito Argentino.&lt;/p&gt;</v>
      </c>
      <c r="H2023" s="2" t="str">
        <f>IFERROR(VLOOKUP($A2023,[1]products_2021_10_19_12_46_45!$A$3:$S$481,17,FALSE),"")</f>
        <v>&lt;p&gt;&lt;br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v>
      </c>
      <c r="I2023" s="2" t="str">
        <f>VLOOKUP($A2023,[1]products_2021_10_19_12_46_45!$A$3:$S$481,5,FALSE)</f>
        <v>Calzado</v>
      </c>
      <c r="J2023" s="2" t="str">
        <f>IFERROR(VLOOKUP($A2023,[1]products_2021_10_19_12_46_45!$A$3:$S$481,6,FALSE),"")</f>
        <v>Botas de combate - Borceguíes</v>
      </c>
      <c r="K2023" s="2" t="str">
        <f>IFERROR(VLOOKUP($A2023,[1]products_2021_10_19_12_46_45!$A$3:$S$481,7,FALSE),"")</f>
        <v/>
      </c>
      <c r="L2023" s="2" t="str">
        <f>IFERROR(VLOOKUP($A2023,[1]products_2021_10_19_12_46_45!$A$3:$S$481,8,FALSE),"")</f>
        <v/>
      </c>
      <c r="M2023" s="2" t="str">
        <f>IFERROR(VLOOKUP($A2023,[1]products_2021_10_19_12_46_45!$A$3:$S$481,9,FALSE),"")</f>
        <v/>
      </c>
      <c r="N2023" s="2">
        <f>IFERROR(VLOOKUP(C2023,[2]articulo!$A$1:$D$9000,4,FALSE),"")</f>
        <v>9281.99</v>
      </c>
      <c r="O2023" s="2" t="str">
        <f>VLOOKUP($A2023,[1]products_2021_10_19_12_46_45!$A$3:$S$481,18,FALSE)</f>
        <v>https://rerda.com/6342/borcegui-tactico-marron-rerda.jpg,https://rerda.com/6343/borcegui-tactico-marron-rerda.jpg,https://rerda.com/6345/borcegui-tactico-marron-rerda.jpg</v>
      </c>
      <c r="P2023" s="2">
        <f>IFERROR(VLOOKUP(B2023,[3]stock!$A$1:$B$9000,2,FALSE),"0")</f>
        <v>4</v>
      </c>
      <c r="Q2023" s="2">
        <f>VLOOKUP($A2023,[1]products_2021_10_19_12_46_45!$A$3:$S$481,11,FALSE)</f>
        <v>30</v>
      </c>
      <c r="R2023" s="2">
        <f>VLOOKUP($A2023,[1]products_2021_10_19_12_46_45!$A$3:$S$481,12,FALSE)</f>
        <v>30</v>
      </c>
      <c r="S2023" s="2">
        <f>VLOOKUP($A2023,[1]products_2021_10_19_12_46_45!$A$3:$S$481,13,FALSE)</f>
        <v>20</v>
      </c>
      <c r="T2023" s="2">
        <f>VLOOKUP($A2023,[1]products_2021_10_19_12_46_45!$A$3:$S$481,14,FALSE)</f>
        <v>0.8</v>
      </c>
      <c r="U2023" s="2"/>
      <c r="V2023" s="2"/>
      <c r="W2023" s="2"/>
      <c r="X2023" s="2"/>
      <c r="Y2023" s="2"/>
      <c r="Z2023" s="2"/>
      <c r="AA2023" s="2"/>
      <c r="AB2023" s="2"/>
      <c r="AC2023" s="2"/>
      <c r="AD2023" s="2"/>
      <c r="AE2023" s="2"/>
      <c r="AF2023" s="2"/>
      <c r="AG2023" s="2"/>
      <c r="AH2023" s="2"/>
      <c r="AI2023" s="2"/>
      <c r="AJ2023" s="2"/>
      <c r="AK2023" s="2"/>
      <c r="AL2023" s="2"/>
      <c r="AM2023" s="2"/>
      <c r="AN2023" s="2"/>
      <c r="AO2023" s="2"/>
      <c r="AP2023" s="2"/>
      <c r="AQ2023" s="2"/>
      <c r="AR2023" s="2"/>
      <c r="AS2023" s="2"/>
    </row>
    <row r="2024" spans="1:45" hidden="1" x14ac:dyDescent="0.25">
      <c r="A2024" s="2">
        <v>1193</v>
      </c>
      <c r="B2024" s="2">
        <v>820512039</v>
      </c>
      <c r="C2024" s="2">
        <f>VLOOKUP($A2024,[1]products_2021_10_19_12_46_45!$A$3:$S$481,3,FALSE)</f>
        <v>8205120</v>
      </c>
      <c r="D2024" s="2" t="str">
        <f>VLOOKUP($A2024,[1]products_2021_10_19_12_46_45!$A$3:$S$481,4,FALSE)</f>
        <v>Borceguí Táctico Marrón Rerda</v>
      </c>
      <c r="E2024" s="3">
        <v>39</v>
      </c>
      <c r="F2024" s="4"/>
      <c r="G2024" s="2" t="str">
        <f>VLOOKUP($A2024,[1]products_2021_10_19_12_46_45!$A$3:$S$481,16,FALSE)</f>
        <v>&lt;p&gt;Borceguí táctico Rerda ideal para el Ejercito Argentino.&lt;/p&gt;</v>
      </c>
      <c r="H2024" s="2" t="str">
        <f>IFERROR(VLOOKUP($A2024,[1]products_2021_10_19_12_46_45!$A$3:$S$481,17,FALSE),"")</f>
        <v>&lt;p&gt;&lt;br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v>
      </c>
      <c r="I2024" s="2" t="str">
        <f>VLOOKUP($A2024,[1]products_2021_10_19_12_46_45!$A$3:$S$481,5,FALSE)</f>
        <v>Calzado</v>
      </c>
      <c r="J2024" s="2" t="str">
        <f>IFERROR(VLOOKUP($A2024,[1]products_2021_10_19_12_46_45!$A$3:$S$481,6,FALSE),"")</f>
        <v>Botas de combate - Borceguíes</v>
      </c>
      <c r="K2024" s="2" t="str">
        <f>IFERROR(VLOOKUP($A2024,[1]products_2021_10_19_12_46_45!$A$3:$S$481,7,FALSE),"")</f>
        <v/>
      </c>
      <c r="L2024" s="2" t="str">
        <f>IFERROR(VLOOKUP($A2024,[1]products_2021_10_19_12_46_45!$A$3:$S$481,8,FALSE),"")</f>
        <v/>
      </c>
      <c r="M2024" s="2" t="str">
        <f>IFERROR(VLOOKUP($A2024,[1]products_2021_10_19_12_46_45!$A$3:$S$481,9,FALSE),"")</f>
        <v/>
      </c>
      <c r="N2024" s="2">
        <f>IFERROR(VLOOKUP(C2024,[2]articulo!$A$1:$D$9000,4,FALSE),"")</f>
        <v>9281.99</v>
      </c>
      <c r="O2024" s="2" t="str">
        <f>VLOOKUP($A2024,[1]products_2021_10_19_12_46_45!$A$3:$S$481,18,FALSE)</f>
        <v>https://rerda.com/6342/borcegui-tactico-marron-rerda.jpg,https://rerda.com/6343/borcegui-tactico-marron-rerda.jpg,https://rerda.com/6345/borcegui-tactico-marron-rerda.jpg</v>
      </c>
      <c r="P2024" s="2">
        <f>IFERROR(VLOOKUP(B2024,[3]stock!$A$1:$B$9000,2,FALSE),"0")</f>
        <v>7</v>
      </c>
      <c r="Q2024" s="2">
        <f>VLOOKUP($A2024,[1]products_2021_10_19_12_46_45!$A$3:$S$481,11,FALSE)</f>
        <v>30</v>
      </c>
      <c r="R2024" s="2">
        <f>VLOOKUP($A2024,[1]products_2021_10_19_12_46_45!$A$3:$S$481,12,FALSE)</f>
        <v>30</v>
      </c>
      <c r="S2024" s="2">
        <f>VLOOKUP($A2024,[1]products_2021_10_19_12_46_45!$A$3:$S$481,13,FALSE)</f>
        <v>20</v>
      </c>
      <c r="T2024" s="2">
        <f>VLOOKUP($A2024,[1]products_2021_10_19_12_46_45!$A$3:$S$481,14,FALSE)</f>
        <v>0.8</v>
      </c>
      <c r="U2024" s="2"/>
      <c r="V2024" s="2"/>
      <c r="W2024" s="2"/>
      <c r="X2024" s="2"/>
      <c r="Y2024" s="2"/>
      <c r="Z2024" s="2"/>
      <c r="AA2024" s="2"/>
      <c r="AB2024" s="2"/>
      <c r="AC2024" s="2"/>
      <c r="AD2024" s="2"/>
      <c r="AE2024" s="2"/>
      <c r="AF2024" s="2"/>
      <c r="AG2024" s="2"/>
      <c r="AH2024" s="2"/>
      <c r="AI2024" s="2"/>
      <c r="AJ2024" s="2"/>
      <c r="AK2024" s="2"/>
      <c r="AL2024" s="2"/>
      <c r="AM2024" s="2"/>
      <c r="AN2024" s="2"/>
      <c r="AO2024" s="2"/>
      <c r="AP2024" s="2"/>
      <c r="AQ2024" s="2"/>
      <c r="AR2024" s="2"/>
      <c r="AS2024" s="2"/>
    </row>
    <row r="2025" spans="1:45" hidden="1" x14ac:dyDescent="0.25">
      <c r="A2025" s="2">
        <v>1193</v>
      </c>
      <c r="B2025" s="2">
        <v>820512040</v>
      </c>
      <c r="C2025" s="2">
        <f>VLOOKUP($A2025,[1]products_2021_10_19_12_46_45!$A$3:$S$481,3,FALSE)</f>
        <v>8205120</v>
      </c>
      <c r="D2025" s="2" t="str">
        <f>VLOOKUP($A2025,[1]products_2021_10_19_12_46_45!$A$3:$S$481,4,FALSE)</f>
        <v>Borceguí Táctico Marrón Rerda</v>
      </c>
      <c r="E2025" s="3">
        <v>40</v>
      </c>
      <c r="F2025" s="4"/>
      <c r="G2025" s="2" t="str">
        <f>VLOOKUP($A2025,[1]products_2021_10_19_12_46_45!$A$3:$S$481,16,FALSE)</f>
        <v>&lt;p&gt;Borceguí táctico Rerda ideal para el Ejercito Argentino.&lt;/p&gt;</v>
      </c>
      <c r="H2025" s="2" t="str">
        <f>IFERROR(VLOOKUP($A2025,[1]products_2021_10_19_12_46_45!$A$3:$S$481,17,FALSE),"")</f>
        <v>&lt;p&gt;&lt;br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v>
      </c>
      <c r="I2025" s="2" t="str">
        <f>VLOOKUP($A2025,[1]products_2021_10_19_12_46_45!$A$3:$S$481,5,FALSE)</f>
        <v>Calzado</v>
      </c>
      <c r="J2025" s="2" t="str">
        <f>IFERROR(VLOOKUP($A2025,[1]products_2021_10_19_12_46_45!$A$3:$S$481,6,FALSE),"")</f>
        <v>Botas de combate - Borceguíes</v>
      </c>
      <c r="K2025" s="2" t="str">
        <f>IFERROR(VLOOKUP($A2025,[1]products_2021_10_19_12_46_45!$A$3:$S$481,7,FALSE),"")</f>
        <v/>
      </c>
      <c r="L2025" s="2" t="str">
        <f>IFERROR(VLOOKUP($A2025,[1]products_2021_10_19_12_46_45!$A$3:$S$481,8,FALSE),"")</f>
        <v/>
      </c>
      <c r="M2025" s="2" t="str">
        <f>IFERROR(VLOOKUP($A2025,[1]products_2021_10_19_12_46_45!$A$3:$S$481,9,FALSE),"")</f>
        <v/>
      </c>
      <c r="N2025" s="2">
        <f>IFERROR(VLOOKUP(C2025,[2]articulo!$A$1:$D$9000,4,FALSE),"")</f>
        <v>9281.99</v>
      </c>
      <c r="O2025" s="2" t="str">
        <f>VLOOKUP($A2025,[1]products_2021_10_19_12_46_45!$A$3:$S$481,18,FALSE)</f>
        <v>https://rerda.com/6342/borcegui-tactico-marron-rerda.jpg,https://rerda.com/6343/borcegui-tactico-marron-rerda.jpg,https://rerda.com/6345/borcegui-tactico-marron-rerda.jpg</v>
      </c>
      <c r="P2025" s="2">
        <f>IFERROR(VLOOKUP(B2025,[3]stock!$A$1:$B$9000,2,FALSE),"0")</f>
        <v>7</v>
      </c>
      <c r="Q2025" s="2">
        <f>VLOOKUP($A2025,[1]products_2021_10_19_12_46_45!$A$3:$S$481,11,FALSE)</f>
        <v>30</v>
      </c>
      <c r="R2025" s="2">
        <f>VLOOKUP($A2025,[1]products_2021_10_19_12_46_45!$A$3:$S$481,12,FALSE)</f>
        <v>30</v>
      </c>
      <c r="S2025" s="2">
        <f>VLOOKUP($A2025,[1]products_2021_10_19_12_46_45!$A$3:$S$481,13,FALSE)</f>
        <v>20</v>
      </c>
      <c r="T2025" s="2">
        <f>VLOOKUP($A2025,[1]products_2021_10_19_12_46_45!$A$3:$S$481,14,FALSE)</f>
        <v>0.8</v>
      </c>
      <c r="U2025" s="2"/>
      <c r="V2025" s="2"/>
      <c r="W2025" s="2"/>
      <c r="X2025" s="2"/>
      <c r="Y2025" s="2"/>
      <c r="Z2025" s="2"/>
      <c r="AA2025" s="2"/>
      <c r="AB2025" s="2"/>
      <c r="AC2025" s="2"/>
      <c r="AD2025" s="2"/>
      <c r="AE2025" s="2"/>
      <c r="AF2025" s="2"/>
      <c r="AG2025" s="2"/>
      <c r="AH2025" s="2"/>
      <c r="AI2025" s="2"/>
      <c r="AJ2025" s="2"/>
      <c r="AK2025" s="2"/>
      <c r="AL2025" s="2"/>
      <c r="AM2025" s="2"/>
      <c r="AN2025" s="2"/>
      <c r="AO2025" s="2"/>
      <c r="AP2025" s="2"/>
      <c r="AQ2025" s="2"/>
      <c r="AR2025" s="2"/>
      <c r="AS2025" s="2"/>
    </row>
    <row r="2026" spans="1:45" hidden="1" x14ac:dyDescent="0.25">
      <c r="A2026" s="2">
        <v>1193</v>
      </c>
      <c r="B2026" s="2">
        <v>820512041</v>
      </c>
      <c r="C2026" s="2">
        <f>VLOOKUP($A2026,[1]products_2021_10_19_12_46_45!$A$3:$S$481,3,FALSE)</f>
        <v>8205120</v>
      </c>
      <c r="D2026" s="2" t="str">
        <f>VLOOKUP($A2026,[1]products_2021_10_19_12_46_45!$A$3:$S$481,4,FALSE)</f>
        <v>Borceguí Táctico Marrón Rerda</v>
      </c>
      <c r="E2026" s="3">
        <v>41</v>
      </c>
      <c r="F2026" s="4"/>
      <c r="G2026" s="2" t="str">
        <f>VLOOKUP($A2026,[1]products_2021_10_19_12_46_45!$A$3:$S$481,16,FALSE)</f>
        <v>&lt;p&gt;Borceguí táctico Rerda ideal para el Ejercito Argentino.&lt;/p&gt;</v>
      </c>
      <c r="H2026" s="2" t="str">
        <f>IFERROR(VLOOKUP($A2026,[1]products_2021_10_19_12_46_45!$A$3:$S$481,17,FALSE),"")</f>
        <v>&lt;p&gt;&lt;br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v>
      </c>
      <c r="I2026" s="2" t="str">
        <f>VLOOKUP($A2026,[1]products_2021_10_19_12_46_45!$A$3:$S$481,5,FALSE)</f>
        <v>Calzado</v>
      </c>
      <c r="J2026" s="2" t="str">
        <f>IFERROR(VLOOKUP($A2026,[1]products_2021_10_19_12_46_45!$A$3:$S$481,6,FALSE),"")</f>
        <v>Botas de combate - Borceguíes</v>
      </c>
      <c r="K2026" s="2" t="str">
        <f>IFERROR(VLOOKUP($A2026,[1]products_2021_10_19_12_46_45!$A$3:$S$481,7,FALSE),"")</f>
        <v/>
      </c>
      <c r="L2026" s="2" t="str">
        <f>IFERROR(VLOOKUP($A2026,[1]products_2021_10_19_12_46_45!$A$3:$S$481,8,FALSE),"")</f>
        <v/>
      </c>
      <c r="M2026" s="2" t="str">
        <f>IFERROR(VLOOKUP($A2026,[1]products_2021_10_19_12_46_45!$A$3:$S$481,9,FALSE),"")</f>
        <v/>
      </c>
      <c r="N2026" s="2">
        <f>IFERROR(VLOOKUP(C2026,[2]articulo!$A$1:$D$9000,4,FALSE),"")</f>
        <v>9281.99</v>
      </c>
      <c r="O2026" s="2" t="str">
        <f>VLOOKUP($A2026,[1]products_2021_10_19_12_46_45!$A$3:$S$481,18,FALSE)</f>
        <v>https://rerda.com/6342/borcegui-tactico-marron-rerda.jpg,https://rerda.com/6343/borcegui-tactico-marron-rerda.jpg,https://rerda.com/6345/borcegui-tactico-marron-rerda.jpg</v>
      </c>
      <c r="P2026" s="2">
        <f>IFERROR(VLOOKUP(B2026,[3]stock!$A$1:$B$9000,2,FALSE),"0")</f>
        <v>9</v>
      </c>
      <c r="Q2026" s="2">
        <f>VLOOKUP($A2026,[1]products_2021_10_19_12_46_45!$A$3:$S$481,11,FALSE)</f>
        <v>30</v>
      </c>
      <c r="R2026" s="2">
        <f>VLOOKUP($A2026,[1]products_2021_10_19_12_46_45!$A$3:$S$481,12,FALSE)</f>
        <v>30</v>
      </c>
      <c r="S2026" s="2">
        <f>VLOOKUP($A2026,[1]products_2021_10_19_12_46_45!$A$3:$S$481,13,FALSE)</f>
        <v>20</v>
      </c>
      <c r="T2026" s="2">
        <f>VLOOKUP($A2026,[1]products_2021_10_19_12_46_45!$A$3:$S$481,14,FALSE)</f>
        <v>0.8</v>
      </c>
      <c r="U2026" s="2"/>
      <c r="V2026" s="2"/>
      <c r="W2026" s="2"/>
      <c r="X2026" s="2"/>
      <c r="Y2026" s="2"/>
      <c r="Z2026" s="2"/>
      <c r="AA2026" s="2"/>
      <c r="AB2026" s="2"/>
      <c r="AC2026" s="2"/>
      <c r="AD2026" s="2"/>
      <c r="AE2026" s="2"/>
      <c r="AF2026" s="2"/>
      <c r="AG2026" s="2"/>
      <c r="AH2026" s="2"/>
      <c r="AI2026" s="2"/>
      <c r="AJ2026" s="2"/>
      <c r="AK2026" s="2"/>
      <c r="AL2026" s="2"/>
      <c r="AM2026" s="2"/>
      <c r="AN2026" s="2"/>
      <c r="AO2026" s="2"/>
      <c r="AP2026" s="2"/>
      <c r="AQ2026" s="2"/>
      <c r="AR2026" s="2"/>
      <c r="AS2026" s="2"/>
    </row>
    <row r="2027" spans="1:45" hidden="1" x14ac:dyDescent="0.25">
      <c r="A2027" s="2">
        <v>1193</v>
      </c>
      <c r="B2027" s="2">
        <v>820512042</v>
      </c>
      <c r="C2027" s="2">
        <f>VLOOKUP($A2027,[1]products_2021_10_19_12_46_45!$A$3:$S$481,3,FALSE)</f>
        <v>8205120</v>
      </c>
      <c r="D2027" s="2" t="str">
        <f>VLOOKUP($A2027,[1]products_2021_10_19_12_46_45!$A$3:$S$481,4,FALSE)</f>
        <v>Borceguí Táctico Marrón Rerda</v>
      </c>
      <c r="E2027" s="3">
        <v>42</v>
      </c>
      <c r="F2027" s="4"/>
      <c r="G2027" s="2" t="str">
        <f>VLOOKUP($A2027,[1]products_2021_10_19_12_46_45!$A$3:$S$481,16,FALSE)</f>
        <v>&lt;p&gt;Borceguí táctico Rerda ideal para el Ejercito Argentino.&lt;/p&gt;</v>
      </c>
      <c r="H2027" s="2" t="str">
        <f>IFERROR(VLOOKUP($A2027,[1]products_2021_10_19_12_46_45!$A$3:$S$481,17,FALSE),"")</f>
        <v>&lt;p&gt;&lt;br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v>
      </c>
      <c r="I2027" s="2" t="str">
        <f>VLOOKUP($A2027,[1]products_2021_10_19_12_46_45!$A$3:$S$481,5,FALSE)</f>
        <v>Calzado</v>
      </c>
      <c r="J2027" s="2" t="str">
        <f>IFERROR(VLOOKUP($A2027,[1]products_2021_10_19_12_46_45!$A$3:$S$481,6,FALSE),"")</f>
        <v>Botas de combate - Borceguíes</v>
      </c>
      <c r="K2027" s="2" t="str">
        <f>IFERROR(VLOOKUP($A2027,[1]products_2021_10_19_12_46_45!$A$3:$S$481,7,FALSE),"")</f>
        <v/>
      </c>
      <c r="L2027" s="2" t="str">
        <f>IFERROR(VLOOKUP($A2027,[1]products_2021_10_19_12_46_45!$A$3:$S$481,8,FALSE),"")</f>
        <v/>
      </c>
      <c r="M2027" s="2" t="str">
        <f>IFERROR(VLOOKUP($A2027,[1]products_2021_10_19_12_46_45!$A$3:$S$481,9,FALSE),"")</f>
        <v/>
      </c>
      <c r="N2027" s="2">
        <f>IFERROR(VLOOKUP(C2027,[2]articulo!$A$1:$D$9000,4,FALSE),"")</f>
        <v>9281.99</v>
      </c>
      <c r="O2027" s="2" t="str">
        <f>VLOOKUP($A2027,[1]products_2021_10_19_12_46_45!$A$3:$S$481,18,FALSE)</f>
        <v>https://rerda.com/6342/borcegui-tactico-marron-rerda.jpg,https://rerda.com/6343/borcegui-tactico-marron-rerda.jpg,https://rerda.com/6345/borcegui-tactico-marron-rerda.jpg</v>
      </c>
      <c r="P2027" s="2">
        <f>IFERROR(VLOOKUP(B2027,[3]stock!$A$1:$B$9000,2,FALSE),"0")</f>
        <v>14</v>
      </c>
      <c r="Q2027" s="2">
        <f>VLOOKUP($A2027,[1]products_2021_10_19_12_46_45!$A$3:$S$481,11,FALSE)</f>
        <v>30</v>
      </c>
      <c r="R2027" s="2">
        <f>VLOOKUP($A2027,[1]products_2021_10_19_12_46_45!$A$3:$S$481,12,FALSE)</f>
        <v>30</v>
      </c>
      <c r="S2027" s="2">
        <f>VLOOKUP($A2027,[1]products_2021_10_19_12_46_45!$A$3:$S$481,13,FALSE)</f>
        <v>20</v>
      </c>
      <c r="T2027" s="2">
        <f>VLOOKUP($A2027,[1]products_2021_10_19_12_46_45!$A$3:$S$481,14,FALSE)</f>
        <v>0.8</v>
      </c>
      <c r="U2027" s="2"/>
      <c r="V2027" s="2"/>
      <c r="W2027" s="2"/>
      <c r="X2027" s="2"/>
      <c r="Y2027" s="2"/>
      <c r="Z2027" s="2"/>
      <c r="AA2027" s="2"/>
      <c r="AB2027" s="2"/>
      <c r="AC2027" s="2"/>
      <c r="AD2027" s="2"/>
      <c r="AE2027" s="2"/>
      <c r="AF2027" s="2"/>
      <c r="AG2027" s="2"/>
      <c r="AH2027" s="2"/>
      <c r="AI2027" s="2"/>
      <c r="AJ2027" s="2"/>
      <c r="AK2027" s="2"/>
      <c r="AL2027" s="2"/>
      <c r="AM2027" s="2"/>
      <c r="AN2027" s="2"/>
      <c r="AO2027" s="2"/>
      <c r="AP2027" s="2"/>
      <c r="AQ2027" s="2"/>
      <c r="AR2027" s="2"/>
      <c r="AS2027" s="2"/>
    </row>
    <row r="2028" spans="1:45" hidden="1" x14ac:dyDescent="0.25">
      <c r="A2028" s="2">
        <v>1193</v>
      </c>
      <c r="B2028" s="2">
        <v>820512043</v>
      </c>
      <c r="C2028" s="2">
        <f>VLOOKUP($A2028,[1]products_2021_10_19_12_46_45!$A$3:$S$481,3,FALSE)</f>
        <v>8205120</v>
      </c>
      <c r="D2028" s="2" t="str">
        <f>VLOOKUP($A2028,[1]products_2021_10_19_12_46_45!$A$3:$S$481,4,FALSE)</f>
        <v>Borceguí Táctico Marrón Rerda</v>
      </c>
      <c r="E2028" s="3">
        <v>43</v>
      </c>
      <c r="F2028" s="4"/>
      <c r="G2028" s="2" t="str">
        <f>VLOOKUP($A2028,[1]products_2021_10_19_12_46_45!$A$3:$S$481,16,FALSE)</f>
        <v>&lt;p&gt;Borceguí táctico Rerda ideal para el Ejercito Argentino.&lt;/p&gt;</v>
      </c>
      <c r="H2028" s="2" t="str">
        <f>IFERROR(VLOOKUP($A2028,[1]products_2021_10_19_12_46_45!$A$3:$S$481,17,FALSE),"")</f>
        <v>&lt;p&gt;&lt;br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v>
      </c>
      <c r="I2028" s="2" t="str">
        <f>VLOOKUP($A2028,[1]products_2021_10_19_12_46_45!$A$3:$S$481,5,FALSE)</f>
        <v>Calzado</v>
      </c>
      <c r="J2028" s="2" t="str">
        <f>IFERROR(VLOOKUP($A2028,[1]products_2021_10_19_12_46_45!$A$3:$S$481,6,FALSE),"")</f>
        <v>Botas de combate - Borceguíes</v>
      </c>
      <c r="K2028" s="2" t="str">
        <f>IFERROR(VLOOKUP($A2028,[1]products_2021_10_19_12_46_45!$A$3:$S$481,7,FALSE),"")</f>
        <v/>
      </c>
      <c r="L2028" s="2" t="str">
        <f>IFERROR(VLOOKUP($A2028,[1]products_2021_10_19_12_46_45!$A$3:$S$481,8,FALSE),"")</f>
        <v/>
      </c>
      <c r="M2028" s="2" t="str">
        <f>IFERROR(VLOOKUP($A2028,[1]products_2021_10_19_12_46_45!$A$3:$S$481,9,FALSE),"")</f>
        <v/>
      </c>
      <c r="N2028" s="2">
        <f>IFERROR(VLOOKUP(C2028,[2]articulo!$A$1:$D$9000,4,FALSE),"")</f>
        <v>9281.99</v>
      </c>
      <c r="O2028" s="2" t="str">
        <f>VLOOKUP($A2028,[1]products_2021_10_19_12_46_45!$A$3:$S$481,18,FALSE)</f>
        <v>https://rerda.com/6342/borcegui-tactico-marron-rerda.jpg,https://rerda.com/6343/borcegui-tactico-marron-rerda.jpg,https://rerda.com/6345/borcegui-tactico-marron-rerda.jpg</v>
      </c>
      <c r="P2028" s="2">
        <f>IFERROR(VLOOKUP(B2028,[3]stock!$A$1:$B$9000,2,FALSE),"0")</f>
        <v>0</v>
      </c>
      <c r="Q2028" s="2">
        <f>VLOOKUP($A2028,[1]products_2021_10_19_12_46_45!$A$3:$S$481,11,FALSE)</f>
        <v>30</v>
      </c>
      <c r="R2028" s="2">
        <f>VLOOKUP($A2028,[1]products_2021_10_19_12_46_45!$A$3:$S$481,12,FALSE)</f>
        <v>30</v>
      </c>
      <c r="S2028" s="2">
        <f>VLOOKUP($A2028,[1]products_2021_10_19_12_46_45!$A$3:$S$481,13,FALSE)</f>
        <v>20</v>
      </c>
      <c r="T2028" s="2">
        <f>VLOOKUP($A2028,[1]products_2021_10_19_12_46_45!$A$3:$S$481,14,FALSE)</f>
        <v>0.8</v>
      </c>
      <c r="U2028" s="2"/>
      <c r="V2028" s="2"/>
      <c r="W2028" s="2"/>
      <c r="X2028" s="2"/>
      <c r="Y2028" s="2"/>
      <c r="Z2028" s="2"/>
      <c r="AA2028" s="2"/>
      <c r="AB2028" s="2"/>
      <c r="AC2028" s="2"/>
      <c r="AD2028" s="2"/>
      <c r="AE2028" s="2"/>
      <c r="AF2028" s="2"/>
      <c r="AG2028" s="2"/>
      <c r="AH2028" s="2"/>
      <c r="AI2028" s="2"/>
      <c r="AJ2028" s="2"/>
      <c r="AK2028" s="2"/>
      <c r="AL2028" s="2"/>
      <c r="AM2028" s="2"/>
      <c r="AN2028" s="2"/>
      <c r="AO2028" s="2"/>
      <c r="AP2028" s="2"/>
      <c r="AQ2028" s="2"/>
      <c r="AR2028" s="2"/>
      <c r="AS2028" s="2"/>
    </row>
    <row r="2029" spans="1:45" hidden="1" x14ac:dyDescent="0.25">
      <c r="A2029" s="2">
        <v>1193</v>
      </c>
      <c r="B2029" s="2">
        <v>820512044</v>
      </c>
      <c r="C2029" s="2">
        <f>VLOOKUP($A2029,[1]products_2021_10_19_12_46_45!$A$3:$S$481,3,FALSE)</f>
        <v>8205120</v>
      </c>
      <c r="D2029" s="2" t="str">
        <f>VLOOKUP($A2029,[1]products_2021_10_19_12_46_45!$A$3:$S$481,4,FALSE)</f>
        <v>Borceguí Táctico Marrón Rerda</v>
      </c>
      <c r="E2029" s="3">
        <v>44</v>
      </c>
      <c r="F2029" s="4"/>
      <c r="G2029" s="2" t="str">
        <f>VLOOKUP($A2029,[1]products_2021_10_19_12_46_45!$A$3:$S$481,16,FALSE)</f>
        <v>&lt;p&gt;Borceguí táctico Rerda ideal para el Ejercito Argentino.&lt;/p&gt;</v>
      </c>
      <c r="H2029" s="2" t="str">
        <f>IFERROR(VLOOKUP($A2029,[1]products_2021_10_19_12_46_45!$A$3:$S$481,17,FALSE),"")</f>
        <v>&lt;p&gt;&lt;br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v>
      </c>
      <c r="I2029" s="2" t="str">
        <f>VLOOKUP($A2029,[1]products_2021_10_19_12_46_45!$A$3:$S$481,5,FALSE)</f>
        <v>Calzado</v>
      </c>
      <c r="J2029" s="2" t="str">
        <f>IFERROR(VLOOKUP($A2029,[1]products_2021_10_19_12_46_45!$A$3:$S$481,6,FALSE),"")</f>
        <v>Botas de combate - Borceguíes</v>
      </c>
      <c r="K2029" s="2" t="str">
        <f>IFERROR(VLOOKUP($A2029,[1]products_2021_10_19_12_46_45!$A$3:$S$481,7,FALSE),"")</f>
        <v/>
      </c>
      <c r="L2029" s="2" t="str">
        <f>IFERROR(VLOOKUP($A2029,[1]products_2021_10_19_12_46_45!$A$3:$S$481,8,FALSE),"")</f>
        <v/>
      </c>
      <c r="M2029" s="2" t="str">
        <f>IFERROR(VLOOKUP($A2029,[1]products_2021_10_19_12_46_45!$A$3:$S$481,9,FALSE),"")</f>
        <v/>
      </c>
      <c r="N2029" s="2">
        <f>IFERROR(VLOOKUP(C2029,[2]articulo!$A$1:$D$9000,4,FALSE),"")</f>
        <v>9281.99</v>
      </c>
      <c r="O2029" s="2" t="str">
        <f>VLOOKUP($A2029,[1]products_2021_10_19_12_46_45!$A$3:$S$481,18,FALSE)</f>
        <v>https://rerda.com/6342/borcegui-tactico-marron-rerda.jpg,https://rerda.com/6343/borcegui-tactico-marron-rerda.jpg,https://rerda.com/6345/borcegui-tactico-marron-rerda.jpg</v>
      </c>
      <c r="P2029" s="2">
        <f>IFERROR(VLOOKUP(B2029,[3]stock!$A$1:$B$9000,2,FALSE),"0")</f>
        <v>1</v>
      </c>
      <c r="Q2029" s="2">
        <f>VLOOKUP($A2029,[1]products_2021_10_19_12_46_45!$A$3:$S$481,11,FALSE)</f>
        <v>30</v>
      </c>
      <c r="R2029" s="2">
        <f>VLOOKUP($A2029,[1]products_2021_10_19_12_46_45!$A$3:$S$481,12,FALSE)</f>
        <v>30</v>
      </c>
      <c r="S2029" s="2">
        <f>VLOOKUP($A2029,[1]products_2021_10_19_12_46_45!$A$3:$S$481,13,FALSE)</f>
        <v>20</v>
      </c>
      <c r="T2029" s="2">
        <f>VLOOKUP($A2029,[1]products_2021_10_19_12_46_45!$A$3:$S$481,14,FALSE)</f>
        <v>0.8</v>
      </c>
      <c r="U2029" s="2"/>
      <c r="V2029" s="2"/>
      <c r="W2029" s="2"/>
      <c r="X2029" s="2"/>
      <c r="Y2029" s="2"/>
      <c r="Z2029" s="2"/>
      <c r="AA2029" s="2"/>
      <c r="AB2029" s="2"/>
      <c r="AC2029" s="2"/>
      <c r="AD2029" s="2"/>
      <c r="AE2029" s="2"/>
      <c r="AF2029" s="2"/>
      <c r="AG2029" s="2"/>
      <c r="AH2029" s="2"/>
      <c r="AI2029" s="2"/>
      <c r="AJ2029" s="2"/>
      <c r="AK2029" s="2"/>
      <c r="AL2029" s="2"/>
      <c r="AM2029" s="2"/>
      <c r="AN2029" s="2"/>
      <c r="AO2029" s="2"/>
      <c r="AP2029" s="2"/>
      <c r="AQ2029" s="2"/>
      <c r="AR2029" s="2"/>
      <c r="AS2029" s="2"/>
    </row>
    <row r="2030" spans="1:45" hidden="1" x14ac:dyDescent="0.25">
      <c r="A2030" s="2">
        <v>1193</v>
      </c>
      <c r="B2030" s="2">
        <v>820512045</v>
      </c>
      <c r="C2030" s="2">
        <f>VLOOKUP($A2030,[1]products_2021_10_19_12_46_45!$A$3:$S$481,3,FALSE)</f>
        <v>8205120</v>
      </c>
      <c r="D2030" s="2" t="str">
        <f>VLOOKUP($A2030,[1]products_2021_10_19_12_46_45!$A$3:$S$481,4,FALSE)</f>
        <v>Borceguí Táctico Marrón Rerda</v>
      </c>
      <c r="E2030" s="3">
        <v>45</v>
      </c>
      <c r="F2030" s="4"/>
      <c r="G2030" s="2" t="str">
        <f>VLOOKUP($A2030,[1]products_2021_10_19_12_46_45!$A$3:$S$481,16,FALSE)</f>
        <v>&lt;p&gt;Borceguí táctico Rerda ideal para el Ejercito Argentino.&lt;/p&gt;</v>
      </c>
      <c r="H2030" s="2" t="str">
        <f>IFERROR(VLOOKUP($A2030,[1]products_2021_10_19_12_46_45!$A$3:$S$481,17,FALSE),"")</f>
        <v>&lt;p&gt;&lt;br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v>
      </c>
      <c r="I2030" s="2" t="str">
        <f>VLOOKUP($A2030,[1]products_2021_10_19_12_46_45!$A$3:$S$481,5,FALSE)</f>
        <v>Calzado</v>
      </c>
      <c r="J2030" s="2" t="str">
        <f>IFERROR(VLOOKUP($A2030,[1]products_2021_10_19_12_46_45!$A$3:$S$481,6,FALSE),"")</f>
        <v>Botas de combate - Borceguíes</v>
      </c>
      <c r="K2030" s="2" t="str">
        <f>IFERROR(VLOOKUP($A2030,[1]products_2021_10_19_12_46_45!$A$3:$S$481,7,FALSE),"")</f>
        <v/>
      </c>
      <c r="L2030" s="2" t="str">
        <f>IFERROR(VLOOKUP($A2030,[1]products_2021_10_19_12_46_45!$A$3:$S$481,8,FALSE),"")</f>
        <v/>
      </c>
      <c r="M2030" s="2" t="str">
        <f>IFERROR(VLOOKUP($A2030,[1]products_2021_10_19_12_46_45!$A$3:$S$481,9,FALSE),"")</f>
        <v/>
      </c>
      <c r="N2030" s="2">
        <f>IFERROR(VLOOKUP(C2030,[2]articulo!$A$1:$D$9000,4,FALSE),"")</f>
        <v>9281.99</v>
      </c>
      <c r="O2030" s="2" t="str">
        <f>VLOOKUP($A2030,[1]products_2021_10_19_12_46_45!$A$3:$S$481,18,FALSE)</f>
        <v>https://rerda.com/6342/borcegui-tactico-marron-rerda.jpg,https://rerda.com/6343/borcegui-tactico-marron-rerda.jpg,https://rerda.com/6345/borcegui-tactico-marron-rerda.jpg</v>
      </c>
      <c r="P2030" s="2">
        <f>IFERROR(VLOOKUP(B2030,[3]stock!$A$1:$B$9000,2,FALSE),"0")</f>
        <v>1</v>
      </c>
      <c r="Q2030" s="2">
        <f>VLOOKUP($A2030,[1]products_2021_10_19_12_46_45!$A$3:$S$481,11,FALSE)</f>
        <v>30</v>
      </c>
      <c r="R2030" s="2">
        <f>VLOOKUP($A2030,[1]products_2021_10_19_12_46_45!$A$3:$S$481,12,FALSE)</f>
        <v>30</v>
      </c>
      <c r="S2030" s="2">
        <f>VLOOKUP($A2030,[1]products_2021_10_19_12_46_45!$A$3:$S$481,13,FALSE)</f>
        <v>20</v>
      </c>
      <c r="T2030" s="2">
        <f>VLOOKUP($A2030,[1]products_2021_10_19_12_46_45!$A$3:$S$481,14,FALSE)</f>
        <v>0.8</v>
      </c>
      <c r="U2030" s="2"/>
      <c r="V2030" s="2"/>
      <c r="W2030" s="2"/>
      <c r="X2030" s="2"/>
      <c r="Y2030" s="2"/>
      <c r="Z2030" s="2"/>
      <c r="AA2030" s="2"/>
      <c r="AB2030" s="2"/>
      <c r="AC2030" s="2"/>
      <c r="AD2030" s="2"/>
      <c r="AE2030" s="2"/>
      <c r="AF2030" s="2"/>
      <c r="AG2030" s="2"/>
      <c r="AH2030" s="2"/>
      <c r="AI2030" s="2"/>
      <c r="AJ2030" s="2"/>
      <c r="AK2030" s="2"/>
      <c r="AL2030" s="2"/>
      <c r="AM2030" s="2"/>
      <c r="AN2030" s="2"/>
      <c r="AO2030" s="2"/>
      <c r="AP2030" s="2"/>
      <c r="AQ2030" s="2"/>
      <c r="AR2030" s="2"/>
      <c r="AS2030" s="2"/>
    </row>
    <row r="2031" spans="1:45" hidden="1" x14ac:dyDescent="0.25">
      <c r="A2031" s="2">
        <v>1193</v>
      </c>
      <c r="B2031" s="2">
        <v>820512046</v>
      </c>
      <c r="C2031" s="2">
        <f>VLOOKUP($A2031,[1]products_2021_10_19_12_46_45!$A$3:$S$481,3,FALSE)</f>
        <v>8205120</v>
      </c>
      <c r="D2031" s="2" t="str">
        <f>VLOOKUP($A2031,[1]products_2021_10_19_12_46_45!$A$3:$S$481,4,FALSE)</f>
        <v>Borceguí Táctico Marrón Rerda</v>
      </c>
      <c r="E2031" s="3">
        <v>46</v>
      </c>
      <c r="F2031" s="4"/>
      <c r="G2031" s="2" t="str">
        <f>VLOOKUP($A2031,[1]products_2021_10_19_12_46_45!$A$3:$S$481,16,FALSE)</f>
        <v>&lt;p&gt;Borceguí táctico Rerda ideal para el Ejercito Argentino.&lt;/p&gt;</v>
      </c>
      <c r="H2031" s="2" t="str">
        <f>IFERROR(VLOOKUP($A2031,[1]products_2021_10_19_12_46_45!$A$3:$S$481,17,FALSE),"")</f>
        <v>&lt;p&gt;&lt;br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v>
      </c>
      <c r="I2031" s="2" t="str">
        <f>VLOOKUP($A2031,[1]products_2021_10_19_12_46_45!$A$3:$S$481,5,FALSE)</f>
        <v>Calzado</v>
      </c>
      <c r="J2031" s="2" t="str">
        <f>IFERROR(VLOOKUP($A2031,[1]products_2021_10_19_12_46_45!$A$3:$S$481,6,FALSE),"")</f>
        <v>Botas de combate - Borceguíes</v>
      </c>
      <c r="K2031" s="2" t="str">
        <f>IFERROR(VLOOKUP($A2031,[1]products_2021_10_19_12_46_45!$A$3:$S$481,7,FALSE),"")</f>
        <v/>
      </c>
      <c r="L2031" s="2" t="str">
        <f>IFERROR(VLOOKUP($A2031,[1]products_2021_10_19_12_46_45!$A$3:$S$481,8,FALSE),"")</f>
        <v/>
      </c>
      <c r="M2031" s="2" t="str">
        <f>IFERROR(VLOOKUP($A2031,[1]products_2021_10_19_12_46_45!$A$3:$S$481,9,FALSE),"")</f>
        <v/>
      </c>
      <c r="N2031" s="2">
        <f>IFERROR(VLOOKUP(C2031,[2]articulo!$A$1:$D$9000,4,FALSE),"")</f>
        <v>9281.99</v>
      </c>
      <c r="O2031" s="2" t="str">
        <f>VLOOKUP($A2031,[1]products_2021_10_19_12_46_45!$A$3:$S$481,18,FALSE)</f>
        <v>https://rerda.com/6342/borcegui-tactico-marron-rerda.jpg,https://rerda.com/6343/borcegui-tactico-marron-rerda.jpg,https://rerda.com/6345/borcegui-tactico-marron-rerda.jpg</v>
      </c>
      <c r="P2031" s="2">
        <f>IFERROR(VLOOKUP(B2031,[3]stock!$A$1:$B$9000,2,FALSE),"0")</f>
        <v>5</v>
      </c>
      <c r="Q2031" s="2">
        <f>VLOOKUP($A2031,[1]products_2021_10_19_12_46_45!$A$3:$S$481,11,FALSE)</f>
        <v>30</v>
      </c>
      <c r="R2031" s="2">
        <f>VLOOKUP($A2031,[1]products_2021_10_19_12_46_45!$A$3:$S$481,12,FALSE)</f>
        <v>30</v>
      </c>
      <c r="S2031" s="2">
        <f>VLOOKUP($A2031,[1]products_2021_10_19_12_46_45!$A$3:$S$481,13,FALSE)</f>
        <v>20</v>
      </c>
      <c r="T2031" s="2">
        <f>VLOOKUP($A2031,[1]products_2021_10_19_12_46_45!$A$3:$S$481,14,FALSE)</f>
        <v>0.8</v>
      </c>
      <c r="U2031" s="2"/>
      <c r="V2031" s="2"/>
      <c r="W2031" s="2"/>
      <c r="X2031" s="2"/>
      <c r="Y2031" s="2"/>
      <c r="Z2031" s="2"/>
      <c r="AA2031" s="2"/>
      <c r="AB2031" s="2"/>
      <c r="AC2031" s="2"/>
      <c r="AD2031" s="2"/>
      <c r="AE2031" s="2"/>
      <c r="AF2031" s="2"/>
      <c r="AG2031" s="2"/>
      <c r="AH2031" s="2"/>
      <c r="AI2031" s="2"/>
      <c r="AJ2031" s="2"/>
      <c r="AK2031" s="2"/>
      <c r="AL2031" s="2"/>
      <c r="AM2031" s="2"/>
      <c r="AN2031" s="2"/>
      <c r="AO2031" s="2"/>
      <c r="AP2031" s="2"/>
      <c r="AQ2031" s="2"/>
      <c r="AR2031" s="2"/>
      <c r="AS2031" s="2"/>
    </row>
    <row r="2032" spans="1:45" hidden="1" x14ac:dyDescent="0.25">
      <c r="A2032" s="2">
        <v>1193</v>
      </c>
      <c r="B2032" s="2">
        <v>820512047</v>
      </c>
      <c r="C2032" s="2">
        <f>VLOOKUP($A2032,[1]products_2021_10_19_12_46_45!$A$3:$S$481,3,FALSE)</f>
        <v>8205120</v>
      </c>
      <c r="D2032" s="2" t="str">
        <f>VLOOKUP($A2032,[1]products_2021_10_19_12_46_45!$A$3:$S$481,4,FALSE)</f>
        <v>Borceguí Táctico Marrón Rerda</v>
      </c>
      <c r="E2032" s="3">
        <v>47</v>
      </c>
      <c r="F2032" s="4"/>
      <c r="G2032" s="2" t="str">
        <f>VLOOKUP($A2032,[1]products_2021_10_19_12_46_45!$A$3:$S$481,16,FALSE)</f>
        <v>&lt;p&gt;Borceguí táctico Rerda ideal para el Ejercito Argentino.&lt;/p&gt;</v>
      </c>
      <c r="H2032" s="2" t="str">
        <f>IFERROR(VLOOKUP($A2032,[1]products_2021_10_19_12_46_45!$A$3:$S$481,17,FALSE),"")</f>
        <v>&lt;p&gt;&lt;br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v>
      </c>
      <c r="I2032" s="2" t="str">
        <f>VLOOKUP($A2032,[1]products_2021_10_19_12_46_45!$A$3:$S$481,5,FALSE)</f>
        <v>Calzado</v>
      </c>
      <c r="J2032" s="2" t="str">
        <f>IFERROR(VLOOKUP($A2032,[1]products_2021_10_19_12_46_45!$A$3:$S$481,6,FALSE),"")</f>
        <v>Botas de combate - Borceguíes</v>
      </c>
      <c r="K2032" s="2" t="str">
        <f>IFERROR(VLOOKUP($A2032,[1]products_2021_10_19_12_46_45!$A$3:$S$481,7,FALSE),"")</f>
        <v/>
      </c>
      <c r="L2032" s="2" t="str">
        <f>IFERROR(VLOOKUP($A2032,[1]products_2021_10_19_12_46_45!$A$3:$S$481,8,FALSE),"")</f>
        <v/>
      </c>
      <c r="M2032" s="2" t="str">
        <f>IFERROR(VLOOKUP($A2032,[1]products_2021_10_19_12_46_45!$A$3:$S$481,9,FALSE),"")</f>
        <v/>
      </c>
      <c r="N2032" s="2">
        <f>IFERROR(VLOOKUP(C2032,[2]articulo!$A$1:$D$9000,4,FALSE),"")</f>
        <v>9281.99</v>
      </c>
      <c r="O2032" s="2" t="str">
        <f>VLOOKUP($A2032,[1]products_2021_10_19_12_46_45!$A$3:$S$481,18,FALSE)</f>
        <v>https://rerda.com/6342/borcegui-tactico-marron-rerda.jpg,https://rerda.com/6343/borcegui-tactico-marron-rerda.jpg,https://rerda.com/6345/borcegui-tactico-marron-rerda.jpg</v>
      </c>
      <c r="P2032" s="2">
        <f>IFERROR(VLOOKUP(B2032,[3]stock!$A$1:$B$9000,2,FALSE),"0")</f>
        <v>0</v>
      </c>
      <c r="Q2032" s="2">
        <f>VLOOKUP($A2032,[1]products_2021_10_19_12_46_45!$A$3:$S$481,11,FALSE)</f>
        <v>30</v>
      </c>
      <c r="R2032" s="2">
        <f>VLOOKUP($A2032,[1]products_2021_10_19_12_46_45!$A$3:$S$481,12,FALSE)</f>
        <v>30</v>
      </c>
      <c r="S2032" s="2">
        <f>VLOOKUP($A2032,[1]products_2021_10_19_12_46_45!$A$3:$S$481,13,FALSE)</f>
        <v>20</v>
      </c>
      <c r="T2032" s="2">
        <f>VLOOKUP($A2032,[1]products_2021_10_19_12_46_45!$A$3:$S$481,14,FALSE)</f>
        <v>0.8</v>
      </c>
      <c r="U2032" s="2"/>
      <c r="V2032" s="2"/>
      <c r="W2032" s="2"/>
      <c r="X2032" s="2"/>
      <c r="Y2032" s="2"/>
      <c r="Z2032" s="2"/>
      <c r="AA2032" s="2"/>
      <c r="AB2032" s="2"/>
      <c r="AC2032" s="2"/>
      <c r="AD2032" s="2"/>
      <c r="AE2032" s="2"/>
      <c r="AF2032" s="2"/>
      <c r="AG2032" s="2"/>
      <c r="AH2032" s="2"/>
      <c r="AI2032" s="2"/>
      <c r="AJ2032" s="2"/>
      <c r="AK2032" s="2"/>
      <c r="AL2032" s="2"/>
      <c r="AM2032" s="2"/>
      <c r="AN2032" s="2"/>
      <c r="AO2032" s="2"/>
      <c r="AP2032" s="2"/>
      <c r="AQ2032" s="2"/>
      <c r="AR2032" s="2"/>
      <c r="AS2032" s="2"/>
    </row>
    <row r="2033" spans="1:45" hidden="1" x14ac:dyDescent="0.25">
      <c r="A2033" s="2">
        <v>111</v>
      </c>
      <c r="B2033" s="2">
        <v>820580037</v>
      </c>
      <c r="C2033" s="2">
        <f>VLOOKUP($A2033,[1]products_2021_10_19_12_46_45!$A$3:$S$481,3,FALSE)</f>
        <v>8205800</v>
      </c>
      <c r="D2033" s="2" t="str">
        <f>VLOOKUP($A2033,[1]products_2021_10_19_12_46_45!$A$3:$S$481,4,FALSE)</f>
        <v>Borceguí Táctico Arena Marasco</v>
      </c>
      <c r="E2033" s="3">
        <v>37</v>
      </c>
      <c r="F2033" s="4"/>
      <c r="G2033" s="2" t="str">
        <f>VLOOKUP($A2033,[1]products_2021_10_19_12_46_45!$A$3:$S$481,16,FALSE)</f>
        <v>&lt;ul&gt;_x000D_
&lt;li&gt;Suela antideslizante.&lt;/li&gt;_x000D_
&lt;li&gt;Cierre en el costado interno.&lt;/li&gt;_x000D_
&lt;li&gt;Solapa con abrojo cobertor del cierre.&lt;/li&gt;_x000D_
&lt;li&gt;Interior forrado y acolchado.&lt;/li&gt;_x000D_
&lt;/ul&gt;</v>
      </c>
      <c r="H2033" s="2" t="str">
        <f>IFERROR(VLOOKUP($A2033,[1]products_2021_10_19_12_46_45!$A$3:$S$481,17,FALSE),"")</f>
        <v>&lt;ul&gt;_x000D_
&lt;li&gt;Resistente al desgarro, las perforaciones y a la abración.&lt;/li&gt;_x000D_
&lt;li&gt;Diseñado para vivir, fabricado para durar.&lt;/li&gt;_x000D_
&lt;li&gt;Colores disponibles: Negro (de cuero) y Beige Arena (Nobuk).&lt;/li&gt;_x000D_
&lt;/ul&gt;</v>
      </c>
      <c r="I2033" s="2" t="str">
        <f>VLOOKUP($A2033,[1]products_2021_10_19_12_46_45!$A$3:$S$481,5,FALSE)</f>
        <v>Calzado</v>
      </c>
      <c r="J2033" s="2" t="str">
        <f>IFERROR(VLOOKUP($A2033,[1]products_2021_10_19_12_46_45!$A$3:$S$481,6,FALSE),"")</f>
        <v>Botas de combate - Borceguíes</v>
      </c>
      <c r="K2033" s="2" t="str">
        <f>IFERROR(VLOOKUP($A2033,[1]products_2021_10_19_12_46_45!$A$3:$S$481,7,FALSE),"")</f>
        <v/>
      </c>
      <c r="L2033" s="2" t="str">
        <f>IFERROR(VLOOKUP($A2033,[1]products_2021_10_19_12_46_45!$A$3:$S$481,8,FALSE),"")</f>
        <v/>
      </c>
      <c r="M2033" s="2" t="str">
        <f>IFERROR(VLOOKUP($A2033,[1]products_2021_10_19_12_46_45!$A$3:$S$481,9,FALSE),"")</f>
        <v>Borceguí, Táctico, Arena</v>
      </c>
      <c r="N2033" s="2">
        <f>IFERROR(VLOOKUP(C2033,[2]articulo!$A$1:$D$9000,4,FALSE),"")</f>
        <v>9024.1299999999992</v>
      </c>
      <c r="O2033" s="2" t="str">
        <f>VLOOKUP($A2033,[1]products_2021_10_19_12_46_45!$A$3:$S$481,18,FALSE)</f>
        <v>https://rerda.com/1235/borcegui-tactico-arena-marasco.jpg,https://rerda.com/591/borcegui-tactico-arena-marasco.jpg,https://rerda.com/592/borcegui-tactico-arena-marasco.jpg</v>
      </c>
      <c r="P2033" s="2">
        <f>IFERROR(VLOOKUP(B2033,[3]stock!$A$1:$B$9000,2,FALSE),"0")</f>
        <v>0</v>
      </c>
      <c r="Q2033" s="2">
        <f>VLOOKUP($A2033,[1]products_2021_10_19_12_46_45!$A$3:$S$481,11,FALSE)</f>
        <v>5</v>
      </c>
      <c r="R2033" s="2">
        <f>VLOOKUP($A2033,[1]products_2021_10_19_12_46_45!$A$3:$S$481,12,FALSE)</f>
        <v>5</v>
      </c>
      <c r="S2033" s="2">
        <f>VLOOKUP($A2033,[1]products_2021_10_19_12_46_45!$A$3:$S$481,13,FALSE)</f>
        <v>5</v>
      </c>
      <c r="T2033" s="2">
        <f>VLOOKUP($A2033,[1]products_2021_10_19_12_46_45!$A$3:$S$481,14,FALSE)</f>
        <v>0.03</v>
      </c>
      <c r="U2033" s="2"/>
      <c r="V2033" s="2"/>
      <c r="W2033" s="2"/>
      <c r="X2033" s="2"/>
      <c r="Y2033" s="2"/>
      <c r="Z2033" s="2"/>
      <c r="AA2033" s="2"/>
      <c r="AB2033" s="2"/>
      <c r="AC2033" s="2"/>
      <c r="AD2033" s="2"/>
      <c r="AE2033" s="2"/>
      <c r="AF2033" s="2"/>
      <c r="AG2033" s="2"/>
      <c r="AH2033" s="2"/>
      <c r="AI2033" s="2"/>
      <c r="AJ2033" s="2"/>
      <c r="AK2033" s="2"/>
      <c r="AL2033" s="2"/>
      <c r="AM2033" s="2"/>
      <c r="AN2033" s="2"/>
      <c r="AO2033" s="2"/>
      <c r="AP2033" s="2"/>
      <c r="AQ2033" s="2"/>
      <c r="AR2033" s="2"/>
      <c r="AS2033" s="2"/>
    </row>
    <row r="2034" spans="1:45" hidden="1" x14ac:dyDescent="0.25">
      <c r="A2034" s="2">
        <v>111</v>
      </c>
      <c r="B2034" s="2">
        <v>820580038</v>
      </c>
      <c r="C2034" s="2">
        <f>VLOOKUP($A2034,[1]products_2021_10_19_12_46_45!$A$3:$S$481,3,FALSE)</f>
        <v>8205800</v>
      </c>
      <c r="D2034" s="2" t="str">
        <f>VLOOKUP($A2034,[1]products_2021_10_19_12_46_45!$A$3:$S$481,4,FALSE)</f>
        <v>Borceguí Táctico Arena Marasco</v>
      </c>
      <c r="E2034" s="3">
        <v>38</v>
      </c>
      <c r="F2034" s="4"/>
      <c r="G2034" s="2" t="str">
        <f>VLOOKUP($A2034,[1]products_2021_10_19_12_46_45!$A$3:$S$481,16,FALSE)</f>
        <v>&lt;ul&gt;_x000D_
&lt;li&gt;Suela antideslizante.&lt;/li&gt;_x000D_
&lt;li&gt;Cierre en el costado interno.&lt;/li&gt;_x000D_
&lt;li&gt;Solapa con abrojo cobertor del cierre.&lt;/li&gt;_x000D_
&lt;li&gt;Interior forrado y acolchado.&lt;/li&gt;_x000D_
&lt;/ul&gt;</v>
      </c>
      <c r="H2034" s="2" t="str">
        <f>IFERROR(VLOOKUP($A2034,[1]products_2021_10_19_12_46_45!$A$3:$S$481,17,FALSE),"")</f>
        <v>&lt;ul&gt;_x000D_
&lt;li&gt;Resistente al desgarro, las perforaciones y a la abración.&lt;/li&gt;_x000D_
&lt;li&gt;Diseñado para vivir, fabricado para durar.&lt;/li&gt;_x000D_
&lt;li&gt;Colores disponibles: Negro (de cuero) y Beige Arena (Nobuk).&lt;/li&gt;_x000D_
&lt;/ul&gt;</v>
      </c>
      <c r="I2034" s="2" t="str">
        <f>VLOOKUP($A2034,[1]products_2021_10_19_12_46_45!$A$3:$S$481,5,FALSE)</f>
        <v>Calzado</v>
      </c>
      <c r="J2034" s="2" t="str">
        <f>IFERROR(VLOOKUP($A2034,[1]products_2021_10_19_12_46_45!$A$3:$S$481,6,FALSE),"")</f>
        <v>Botas de combate - Borceguíes</v>
      </c>
      <c r="K2034" s="2" t="str">
        <f>IFERROR(VLOOKUP($A2034,[1]products_2021_10_19_12_46_45!$A$3:$S$481,7,FALSE),"")</f>
        <v/>
      </c>
      <c r="L2034" s="2" t="str">
        <f>IFERROR(VLOOKUP($A2034,[1]products_2021_10_19_12_46_45!$A$3:$S$481,8,FALSE),"")</f>
        <v/>
      </c>
      <c r="M2034" s="2" t="str">
        <f>IFERROR(VLOOKUP($A2034,[1]products_2021_10_19_12_46_45!$A$3:$S$481,9,FALSE),"")</f>
        <v>Borceguí, Táctico, Arena</v>
      </c>
      <c r="N2034" s="2">
        <f>IFERROR(VLOOKUP(C2034,[2]articulo!$A$1:$D$9000,4,FALSE),"")</f>
        <v>9024.1299999999992</v>
      </c>
      <c r="O2034" s="2" t="str">
        <f>VLOOKUP($A2034,[1]products_2021_10_19_12_46_45!$A$3:$S$481,18,FALSE)</f>
        <v>https://rerda.com/1235/borcegui-tactico-arena-marasco.jpg,https://rerda.com/591/borcegui-tactico-arena-marasco.jpg,https://rerda.com/592/borcegui-tactico-arena-marasco.jpg</v>
      </c>
      <c r="P2034" s="2">
        <f>IFERROR(VLOOKUP(B2034,[3]stock!$A$1:$B$9000,2,FALSE),"0")</f>
        <v>0</v>
      </c>
      <c r="Q2034" s="2">
        <f>VLOOKUP($A2034,[1]products_2021_10_19_12_46_45!$A$3:$S$481,11,FALSE)</f>
        <v>5</v>
      </c>
      <c r="R2034" s="2">
        <f>VLOOKUP($A2034,[1]products_2021_10_19_12_46_45!$A$3:$S$481,12,FALSE)</f>
        <v>5</v>
      </c>
      <c r="S2034" s="2">
        <f>VLOOKUP($A2034,[1]products_2021_10_19_12_46_45!$A$3:$S$481,13,FALSE)</f>
        <v>5</v>
      </c>
      <c r="T2034" s="2">
        <f>VLOOKUP($A2034,[1]products_2021_10_19_12_46_45!$A$3:$S$481,14,FALSE)</f>
        <v>0.03</v>
      </c>
      <c r="U2034" s="2"/>
      <c r="V2034" s="2"/>
      <c r="W2034" s="2"/>
      <c r="X2034" s="2"/>
      <c r="Y2034" s="2"/>
      <c r="Z2034" s="2"/>
      <c r="AA2034" s="2"/>
      <c r="AB2034" s="2"/>
      <c r="AC2034" s="2"/>
      <c r="AD2034" s="2"/>
      <c r="AE2034" s="2"/>
      <c r="AF2034" s="2"/>
      <c r="AG2034" s="2"/>
      <c r="AH2034" s="2"/>
      <c r="AI2034" s="2"/>
      <c r="AJ2034" s="2"/>
      <c r="AK2034" s="2"/>
      <c r="AL2034" s="2"/>
      <c r="AM2034" s="2"/>
      <c r="AN2034" s="2"/>
      <c r="AO2034" s="2"/>
      <c r="AP2034" s="2"/>
      <c r="AQ2034" s="2"/>
      <c r="AR2034" s="2"/>
      <c r="AS2034" s="2"/>
    </row>
    <row r="2035" spans="1:45" hidden="1" x14ac:dyDescent="0.25">
      <c r="A2035" s="2">
        <v>111</v>
      </c>
      <c r="B2035" s="2">
        <v>820580039</v>
      </c>
      <c r="C2035" s="2">
        <f>VLOOKUP($A2035,[1]products_2021_10_19_12_46_45!$A$3:$S$481,3,FALSE)</f>
        <v>8205800</v>
      </c>
      <c r="D2035" s="2" t="str">
        <f>VLOOKUP($A2035,[1]products_2021_10_19_12_46_45!$A$3:$S$481,4,FALSE)</f>
        <v>Borceguí Táctico Arena Marasco</v>
      </c>
      <c r="E2035" s="3">
        <v>39</v>
      </c>
      <c r="F2035" s="4"/>
      <c r="G2035" s="2" t="str">
        <f>VLOOKUP($A2035,[1]products_2021_10_19_12_46_45!$A$3:$S$481,16,FALSE)</f>
        <v>&lt;ul&gt;_x000D_
&lt;li&gt;Suela antideslizante.&lt;/li&gt;_x000D_
&lt;li&gt;Cierre en el costado interno.&lt;/li&gt;_x000D_
&lt;li&gt;Solapa con abrojo cobertor del cierre.&lt;/li&gt;_x000D_
&lt;li&gt;Interior forrado y acolchado.&lt;/li&gt;_x000D_
&lt;/ul&gt;</v>
      </c>
      <c r="H2035" s="2" t="str">
        <f>IFERROR(VLOOKUP($A2035,[1]products_2021_10_19_12_46_45!$A$3:$S$481,17,FALSE),"")</f>
        <v>&lt;ul&gt;_x000D_
&lt;li&gt;Resistente al desgarro, las perforaciones y a la abración.&lt;/li&gt;_x000D_
&lt;li&gt;Diseñado para vivir, fabricado para durar.&lt;/li&gt;_x000D_
&lt;li&gt;Colores disponibles: Negro (de cuero) y Beige Arena (Nobuk).&lt;/li&gt;_x000D_
&lt;/ul&gt;</v>
      </c>
      <c r="I2035" s="2" t="str">
        <f>VLOOKUP($A2035,[1]products_2021_10_19_12_46_45!$A$3:$S$481,5,FALSE)</f>
        <v>Calzado</v>
      </c>
      <c r="J2035" s="2" t="str">
        <f>IFERROR(VLOOKUP($A2035,[1]products_2021_10_19_12_46_45!$A$3:$S$481,6,FALSE),"")</f>
        <v>Botas de combate - Borceguíes</v>
      </c>
      <c r="K2035" s="2" t="str">
        <f>IFERROR(VLOOKUP($A2035,[1]products_2021_10_19_12_46_45!$A$3:$S$481,7,FALSE),"")</f>
        <v/>
      </c>
      <c r="L2035" s="2" t="str">
        <f>IFERROR(VLOOKUP($A2035,[1]products_2021_10_19_12_46_45!$A$3:$S$481,8,FALSE),"")</f>
        <v/>
      </c>
      <c r="M2035" s="2" t="str">
        <f>IFERROR(VLOOKUP($A2035,[1]products_2021_10_19_12_46_45!$A$3:$S$481,9,FALSE),"")</f>
        <v>Borceguí, Táctico, Arena</v>
      </c>
      <c r="N2035" s="2">
        <f>IFERROR(VLOOKUP(C2035,[2]articulo!$A$1:$D$9000,4,FALSE),"")</f>
        <v>9024.1299999999992</v>
      </c>
      <c r="O2035" s="2" t="str">
        <f>VLOOKUP($A2035,[1]products_2021_10_19_12_46_45!$A$3:$S$481,18,FALSE)</f>
        <v>https://rerda.com/1235/borcegui-tactico-arena-marasco.jpg,https://rerda.com/591/borcegui-tactico-arena-marasco.jpg,https://rerda.com/592/borcegui-tactico-arena-marasco.jpg</v>
      </c>
      <c r="P2035" s="2">
        <f>IFERROR(VLOOKUP(B2035,[3]stock!$A$1:$B$9000,2,FALSE),"0")</f>
        <v>0</v>
      </c>
      <c r="Q2035" s="2">
        <f>VLOOKUP($A2035,[1]products_2021_10_19_12_46_45!$A$3:$S$481,11,FALSE)</f>
        <v>5</v>
      </c>
      <c r="R2035" s="2">
        <f>VLOOKUP($A2035,[1]products_2021_10_19_12_46_45!$A$3:$S$481,12,FALSE)</f>
        <v>5</v>
      </c>
      <c r="S2035" s="2">
        <f>VLOOKUP($A2035,[1]products_2021_10_19_12_46_45!$A$3:$S$481,13,FALSE)</f>
        <v>5</v>
      </c>
      <c r="T2035" s="2">
        <f>VLOOKUP($A2035,[1]products_2021_10_19_12_46_45!$A$3:$S$481,14,FALSE)</f>
        <v>0.03</v>
      </c>
      <c r="U2035" s="2"/>
      <c r="V2035" s="2"/>
      <c r="W2035" s="2"/>
      <c r="X2035" s="2"/>
      <c r="Y2035" s="2"/>
      <c r="Z2035" s="2"/>
      <c r="AA2035" s="2"/>
      <c r="AB2035" s="2"/>
      <c r="AC2035" s="2"/>
      <c r="AD2035" s="2"/>
      <c r="AE2035" s="2"/>
      <c r="AF2035" s="2"/>
      <c r="AG2035" s="2"/>
      <c r="AH2035" s="2"/>
      <c r="AI2035" s="2"/>
      <c r="AJ2035" s="2"/>
      <c r="AK2035" s="2"/>
      <c r="AL2035" s="2"/>
      <c r="AM2035" s="2"/>
      <c r="AN2035" s="2"/>
      <c r="AO2035" s="2"/>
      <c r="AP2035" s="2"/>
      <c r="AQ2035" s="2"/>
      <c r="AR2035" s="2"/>
      <c r="AS2035" s="2"/>
    </row>
    <row r="2036" spans="1:45" hidden="1" x14ac:dyDescent="0.25">
      <c r="A2036" s="2">
        <v>111</v>
      </c>
      <c r="B2036" s="2">
        <v>820580040</v>
      </c>
      <c r="C2036" s="2">
        <f>VLOOKUP($A2036,[1]products_2021_10_19_12_46_45!$A$3:$S$481,3,FALSE)</f>
        <v>8205800</v>
      </c>
      <c r="D2036" s="2" t="str">
        <f>VLOOKUP($A2036,[1]products_2021_10_19_12_46_45!$A$3:$S$481,4,FALSE)</f>
        <v>Borceguí Táctico Arena Marasco</v>
      </c>
      <c r="E2036" s="3">
        <v>40</v>
      </c>
      <c r="F2036" s="4"/>
      <c r="G2036" s="2" t="str">
        <f>VLOOKUP($A2036,[1]products_2021_10_19_12_46_45!$A$3:$S$481,16,FALSE)</f>
        <v>&lt;ul&gt;_x000D_
&lt;li&gt;Suela antideslizante.&lt;/li&gt;_x000D_
&lt;li&gt;Cierre en el costado interno.&lt;/li&gt;_x000D_
&lt;li&gt;Solapa con abrojo cobertor del cierre.&lt;/li&gt;_x000D_
&lt;li&gt;Interior forrado y acolchado.&lt;/li&gt;_x000D_
&lt;/ul&gt;</v>
      </c>
      <c r="H2036" s="2" t="str">
        <f>IFERROR(VLOOKUP($A2036,[1]products_2021_10_19_12_46_45!$A$3:$S$481,17,FALSE),"")</f>
        <v>&lt;ul&gt;_x000D_
&lt;li&gt;Resistente al desgarro, las perforaciones y a la abración.&lt;/li&gt;_x000D_
&lt;li&gt;Diseñado para vivir, fabricado para durar.&lt;/li&gt;_x000D_
&lt;li&gt;Colores disponibles: Negro (de cuero) y Beige Arena (Nobuk).&lt;/li&gt;_x000D_
&lt;/ul&gt;</v>
      </c>
      <c r="I2036" s="2" t="str">
        <f>VLOOKUP($A2036,[1]products_2021_10_19_12_46_45!$A$3:$S$481,5,FALSE)</f>
        <v>Calzado</v>
      </c>
      <c r="J2036" s="2" t="str">
        <f>IFERROR(VLOOKUP($A2036,[1]products_2021_10_19_12_46_45!$A$3:$S$481,6,FALSE),"")</f>
        <v>Botas de combate - Borceguíes</v>
      </c>
      <c r="K2036" s="2" t="str">
        <f>IFERROR(VLOOKUP($A2036,[1]products_2021_10_19_12_46_45!$A$3:$S$481,7,FALSE),"")</f>
        <v/>
      </c>
      <c r="L2036" s="2" t="str">
        <f>IFERROR(VLOOKUP($A2036,[1]products_2021_10_19_12_46_45!$A$3:$S$481,8,FALSE),"")</f>
        <v/>
      </c>
      <c r="M2036" s="2" t="str">
        <f>IFERROR(VLOOKUP($A2036,[1]products_2021_10_19_12_46_45!$A$3:$S$481,9,FALSE),"")</f>
        <v>Borceguí, Táctico, Arena</v>
      </c>
      <c r="N2036" s="2">
        <f>IFERROR(VLOOKUP(C2036,[2]articulo!$A$1:$D$9000,4,FALSE),"")</f>
        <v>9024.1299999999992</v>
      </c>
      <c r="O2036" s="2" t="str">
        <f>VLOOKUP($A2036,[1]products_2021_10_19_12_46_45!$A$3:$S$481,18,FALSE)</f>
        <v>https://rerda.com/1235/borcegui-tactico-arena-marasco.jpg,https://rerda.com/591/borcegui-tactico-arena-marasco.jpg,https://rerda.com/592/borcegui-tactico-arena-marasco.jpg</v>
      </c>
      <c r="P2036" s="2">
        <f>IFERROR(VLOOKUP(B2036,[3]stock!$A$1:$B$9000,2,FALSE),"0")</f>
        <v>0</v>
      </c>
      <c r="Q2036" s="2">
        <f>VLOOKUP($A2036,[1]products_2021_10_19_12_46_45!$A$3:$S$481,11,FALSE)</f>
        <v>5</v>
      </c>
      <c r="R2036" s="2">
        <f>VLOOKUP($A2036,[1]products_2021_10_19_12_46_45!$A$3:$S$481,12,FALSE)</f>
        <v>5</v>
      </c>
      <c r="S2036" s="2">
        <f>VLOOKUP($A2036,[1]products_2021_10_19_12_46_45!$A$3:$S$481,13,FALSE)</f>
        <v>5</v>
      </c>
      <c r="T2036" s="2">
        <f>VLOOKUP($A2036,[1]products_2021_10_19_12_46_45!$A$3:$S$481,14,FALSE)</f>
        <v>0.03</v>
      </c>
      <c r="U2036" s="2"/>
      <c r="V2036" s="2"/>
      <c r="W2036" s="2"/>
      <c r="X2036" s="2"/>
      <c r="Y2036" s="2"/>
      <c r="Z2036" s="2"/>
      <c r="AA2036" s="2"/>
      <c r="AB2036" s="2"/>
      <c r="AC2036" s="2"/>
      <c r="AD2036" s="2"/>
      <c r="AE2036" s="2"/>
      <c r="AF2036" s="2"/>
      <c r="AG2036" s="2"/>
      <c r="AH2036" s="2"/>
      <c r="AI2036" s="2"/>
      <c r="AJ2036" s="2"/>
      <c r="AK2036" s="2"/>
      <c r="AL2036" s="2"/>
      <c r="AM2036" s="2"/>
      <c r="AN2036" s="2"/>
      <c r="AO2036" s="2"/>
      <c r="AP2036" s="2"/>
      <c r="AQ2036" s="2"/>
      <c r="AR2036" s="2"/>
      <c r="AS2036" s="2"/>
    </row>
    <row r="2037" spans="1:45" hidden="1" x14ac:dyDescent="0.25">
      <c r="A2037" s="2">
        <v>111</v>
      </c>
      <c r="B2037" s="2">
        <v>820580041</v>
      </c>
      <c r="C2037" s="2">
        <f>VLOOKUP($A2037,[1]products_2021_10_19_12_46_45!$A$3:$S$481,3,FALSE)</f>
        <v>8205800</v>
      </c>
      <c r="D2037" s="2" t="str">
        <f>VLOOKUP($A2037,[1]products_2021_10_19_12_46_45!$A$3:$S$481,4,FALSE)</f>
        <v>Borceguí Táctico Arena Marasco</v>
      </c>
      <c r="E2037" s="3">
        <v>41</v>
      </c>
      <c r="F2037" s="4"/>
      <c r="G2037" s="2" t="str">
        <f>VLOOKUP($A2037,[1]products_2021_10_19_12_46_45!$A$3:$S$481,16,FALSE)</f>
        <v>&lt;ul&gt;_x000D_
&lt;li&gt;Suela antideslizante.&lt;/li&gt;_x000D_
&lt;li&gt;Cierre en el costado interno.&lt;/li&gt;_x000D_
&lt;li&gt;Solapa con abrojo cobertor del cierre.&lt;/li&gt;_x000D_
&lt;li&gt;Interior forrado y acolchado.&lt;/li&gt;_x000D_
&lt;/ul&gt;</v>
      </c>
      <c r="H2037" s="2" t="str">
        <f>IFERROR(VLOOKUP($A2037,[1]products_2021_10_19_12_46_45!$A$3:$S$481,17,FALSE),"")</f>
        <v>&lt;ul&gt;_x000D_
&lt;li&gt;Resistente al desgarro, las perforaciones y a la abración.&lt;/li&gt;_x000D_
&lt;li&gt;Diseñado para vivir, fabricado para durar.&lt;/li&gt;_x000D_
&lt;li&gt;Colores disponibles: Negro (de cuero) y Beige Arena (Nobuk).&lt;/li&gt;_x000D_
&lt;/ul&gt;</v>
      </c>
      <c r="I2037" s="2" t="str">
        <f>VLOOKUP($A2037,[1]products_2021_10_19_12_46_45!$A$3:$S$481,5,FALSE)</f>
        <v>Calzado</v>
      </c>
      <c r="J2037" s="2" t="str">
        <f>IFERROR(VLOOKUP($A2037,[1]products_2021_10_19_12_46_45!$A$3:$S$481,6,FALSE),"")</f>
        <v>Botas de combate - Borceguíes</v>
      </c>
      <c r="K2037" s="2" t="str">
        <f>IFERROR(VLOOKUP($A2037,[1]products_2021_10_19_12_46_45!$A$3:$S$481,7,FALSE),"")</f>
        <v/>
      </c>
      <c r="L2037" s="2" t="str">
        <f>IFERROR(VLOOKUP($A2037,[1]products_2021_10_19_12_46_45!$A$3:$S$481,8,FALSE),"")</f>
        <v/>
      </c>
      <c r="M2037" s="2" t="str">
        <f>IFERROR(VLOOKUP($A2037,[1]products_2021_10_19_12_46_45!$A$3:$S$481,9,FALSE),"")</f>
        <v>Borceguí, Táctico, Arena</v>
      </c>
      <c r="N2037" s="2">
        <f>IFERROR(VLOOKUP(C2037,[2]articulo!$A$1:$D$9000,4,FALSE),"")</f>
        <v>9024.1299999999992</v>
      </c>
      <c r="O2037" s="2" t="str">
        <f>VLOOKUP($A2037,[1]products_2021_10_19_12_46_45!$A$3:$S$481,18,FALSE)</f>
        <v>https://rerda.com/1235/borcegui-tactico-arena-marasco.jpg,https://rerda.com/591/borcegui-tactico-arena-marasco.jpg,https://rerda.com/592/borcegui-tactico-arena-marasco.jpg</v>
      </c>
      <c r="P2037" s="2">
        <f>IFERROR(VLOOKUP(B2037,[3]stock!$A$1:$B$9000,2,FALSE),"0")</f>
        <v>0</v>
      </c>
      <c r="Q2037" s="2">
        <f>VLOOKUP($A2037,[1]products_2021_10_19_12_46_45!$A$3:$S$481,11,FALSE)</f>
        <v>5</v>
      </c>
      <c r="R2037" s="2">
        <f>VLOOKUP($A2037,[1]products_2021_10_19_12_46_45!$A$3:$S$481,12,FALSE)</f>
        <v>5</v>
      </c>
      <c r="S2037" s="2">
        <f>VLOOKUP($A2037,[1]products_2021_10_19_12_46_45!$A$3:$S$481,13,FALSE)</f>
        <v>5</v>
      </c>
      <c r="T2037" s="2">
        <f>VLOOKUP($A2037,[1]products_2021_10_19_12_46_45!$A$3:$S$481,14,FALSE)</f>
        <v>0.03</v>
      </c>
      <c r="U2037" s="2"/>
      <c r="V2037" s="2"/>
      <c r="W2037" s="2"/>
      <c r="X2037" s="2"/>
      <c r="Y2037" s="2"/>
      <c r="Z2037" s="2"/>
      <c r="AA2037" s="2"/>
      <c r="AB2037" s="2"/>
      <c r="AC2037" s="2"/>
      <c r="AD2037" s="2"/>
      <c r="AE2037" s="2"/>
      <c r="AF2037" s="2"/>
      <c r="AG2037" s="2"/>
      <c r="AH2037" s="2"/>
      <c r="AI2037" s="2"/>
      <c r="AJ2037" s="2"/>
      <c r="AK2037" s="2"/>
      <c r="AL2037" s="2"/>
      <c r="AM2037" s="2"/>
      <c r="AN2037" s="2"/>
      <c r="AO2037" s="2"/>
      <c r="AP2037" s="2"/>
      <c r="AQ2037" s="2"/>
      <c r="AR2037" s="2"/>
      <c r="AS2037" s="2"/>
    </row>
    <row r="2038" spans="1:45" hidden="1" x14ac:dyDescent="0.25">
      <c r="A2038" s="2">
        <v>111</v>
      </c>
      <c r="B2038" s="2">
        <v>820580042</v>
      </c>
      <c r="C2038" s="2">
        <f>VLOOKUP($A2038,[1]products_2021_10_19_12_46_45!$A$3:$S$481,3,FALSE)</f>
        <v>8205800</v>
      </c>
      <c r="D2038" s="2" t="str">
        <f>VLOOKUP($A2038,[1]products_2021_10_19_12_46_45!$A$3:$S$481,4,FALSE)</f>
        <v>Borceguí Táctico Arena Marasco</v>
      </c>
      <c r="E2038" s="3">
        <v>42</v>
      </c>
      <c r="F2038" s="4"/>
      <c r="G2038" s="2" t="str">
        <f>VLOOKUP($A2038,[1]products_2021_10_19_12_46_45!$A$3:$S$481,16,FALSE)</f>
        <v>&lt;ul&gt;_x000D_
&lt;li&gt;Suela antideslizante.&lt;/li&gt;_x000D_
&lt;li&gt;Cierre en el costado interno.&lt;/li&gt;_x000D_
&lt;li&gt;Solapa con abrojo cobertor del cierre.&lt;/li&gt;_x000D_
&lt;li&gt;Interior forrado y acolchado.&lt;/li&gt;_x000D_
&lt;/ul&gt;</v>
      </c>
      <c r="H2038" s="2" t="str">
        <f>IFERROR(VLOOKUP($A2038,[1]products_2021_10_19_12_46_45!$A$3:$S$481,17,FALSE),"")</f>
        <v>&lt;ul&gt;_x000D_
&lt;li&gt;Resistente al desgarro, las perforaciones y a la abración.&lt;/li&gt;_x000D_
&lt;li&gt;Diseñado para vivir, fabricado para durar.&lt;/li&gt;_x000D_
&lt;li&gt;Colores disponibles: Negro (de cuero) y Beige Arena (Nobuk).&lt;/li&gt;_x000D_
&lt;/ul&gt;</v>
      </c>
      <c r="I2038" s="2" t="str">
        <f>VLOOKUP($A2038,[1]products_2021_10_19_12_46_45!$A$3:$S$481,5,FALSE)</f>
        <v>Calzado</v>
      </c>
      <c r="J2038" s="2" t="str">
        <f>IFERROR(VLOOKUP($A2038,[1]products_2021_10_19_12_46_45!$A$3:$S$481,6,FALSE),"")</f>
        <v>Botas de combate - Borceguíes</v>
      </c>
      <c r="K2038" s="2" t="str">
        <f>IFERROR(VLOOKUP($A2038,[1]products_2021_10_19_12_46_45!$A$3:$S$481,7,FALSE),"")</f>
        <v/>
      </c>
      <c r="L2038" s="2" t="str">
        <f>IFERROR(VLOOKUP($A2038,[1]products_2021_10_19_12_46_45!$A$3:$S$481,8,FALSE),"")</f>
        <v/>
      </c>
      <c r="M2038" s="2" t="str">
        <f>IFERROR(VLOOKUP($A2038,[1]products_2021_10_19_12_46_45!$A$3:$S$481,9,FALSE),"")</f>
        <v>Borceguí, Táctico, Arena</v>
      </c>
      <c r="N2038" s="2">
        <f>IFERROR(VLOOKUP(C2038,[2]articulo!$A$1:$D$9000,4,FALSE),"")</f>
        <v>9024.1299999999992</v>
      </c>
      <c r="O2038" s="2" t="str">
        <f>VLOOKUP($A2038,[1]products_2021_10_19_12_46_45!$A$3:$S$481,18,FALSE)</f>
        <v>https://rerda.com/1235/borcegui-tactico-arena-marasco.jpg,https://rerda.com/591/borcegui-tactico-arena-marasco.jpg,https://rerda.com/592/borcegui-tactico-arena-marasco.jpg</v>
      </c>
      <c r="P2038" s="2">
        <f>IFERROR(VLOOKUP(B2038,[3]stock!$A$1:$B$9000,2,FALSE),"0")</f>
        <v>0</v>
      </c>
      <c r="Q2038" s="2">
        <f>VLOOKUP($A2038,[1]products_2021_10_19_12_46_45!$A$3:$S$481,11,FALSE)</f>
        <v>5</v>
      </c>
      <c r="R2038" s="2">
        <f>VLOOKUP($A2038,[1]products_2021_10_19_12_46_45!$A$3:$S$481,12,FALSE)</f>
        <v>5</v>
      </c>
      <c r="S2038" s="2">
        <f>VLOOKUP($A2038,[1]products_2021_10_19_12_46_45!$A$3:$S$481,13,FALSE)</f>
        <v>5</v>
      </c>
      <c r="T2038" s="2">
        <f>VLOOKUP($A2038,[1]products_2021_10_19_12_46_45!$A$3:$S$481,14,FALSE)</f>
        <v>0.03</v>
      </c>
      <c r="U2038" s="2"/>
      <c r="V2038" s="2"/>
      <c r="W2038" s="2"/>
      <c r="X2038" s="2"/>
      <c r="Y2038" s="2"/>
      <c r="Z2038" s="2"/>
      <c r="AA2038" s="2"/>
      <c r="AB2038" s="2"/>
      <c r="AC2038" s="2"/>
      <c r="AD2038" s="2"/>
      <c r="AE2038" s="2"/>
      <c r="AF2038" s="2"/>
      <c r="AG2038" s="2"/>
      <c r="AH2038" s="2"/>
      <c r="AI2038" s="2"/>
      <c r="AJ2038" s="2"/>
      <c r="AK2038" s="2"/>
      <c r="AL2038" s="2"/>
      <c r="AM2038" s="2"/>
      <c r="AN2038" s="2"/>
      <c r="AO2038" s="2"/>
      <c r="AP2038" s="2"/>
      <c r="AQ2038" s="2"/>
      <c r="AR2038" s="2"/>
      <c r="AS2038" s="2"/>
    </row>
    <row r="2039" spans="1:45" hidden="1" x14ac:dyDescent="0.25">
      <c r="A2039" s="2">
        <v>111</v>
      </c>
      <c r="B2039" s="2">
        <v>820580043</v>
      </c>
      <c r="C2039" s="2">
        <f>VLOOKUP($A2039,[1]products_2021_10_19_12_46_45!$A$3:$S$481,3,FALSE)</f>
        <v>8205800</v>
      </c>
      <c r="D2039" s="2" t="str">
        <f>VLOOKUP($A2039,[1]products_2021_10_19_12_46_45!$A$3:$S$481,4,FALSE)</f>
        <v>Borceguí Táctico Arena Marasco</v>
      </c>
      <c r="E2039" s="3">
        <v>43</v>
      </c>
      <c r="F2039" s="4"/>
      <c r="G2039" s="2" t="str">
        <f>VLOOKUP($A2039,[1]products_2021_10_19_12_46_45!$A$3:$S$481,16,FALSE)</f>
        <v>&lt;ul&gt;_x000D_
&lt;li&gt;Suela antideslizante.&lt;/li&gt;_x000D_
&lt;li&gt;Cierre en el costado interno.&lt;/li&gt;_x000D_
&lt;li&gt;Solapa con abrojo cobertor del cierre.&lt;/li&gt;_x000D_
&lt;li&gt;Interior forrado y acolchado.&lt;/li&gt;_x000D_
&lt;/ul&gt;</v>
      </c>
      <c r="H2039" s="2" t="str">
        <f>IFERROR(VLOOKUP($A2039,[1]products_2021_10_19_12_46_45!$A$3:$S$481,17,FALSE),"")</f>
        <v>&lt;ul&gt;_x000D_
&lt;li&gt;Resistente al desgarro, las perforaciones y a la abración.&lt;/li&gt;_x000D_
&lt;li&gt;Diseñado para vivir, fabricado para durar.&lt;/li&gt;_x000D_
&lt;li&gt;Colores disponibles: Negro (de cuero) y Beige Arena (Nobuk).&lt;/li&gt;_x000D_
&lt;/ul&gt;</v>
      </c>
      <c r="I2039" s="2" t="str">
        <f>VLOOKUP($A2039,[1]products_2021_10_19_12_46_45!$A$3:$S$481,5,FALSE)</f>
        <v>Calzado</v>
      </c>
      <c r="J2039" s="2" t="str">
        <f>IFERROR(VLOOKUP($A2039,[1]products_2021_10_19_12_46_45!$A$3:$S$481,6,FALSE),"")</f>
        <v>Botas de combate - Borceguíes</v>
      </c>
      <c r="K2039" s="2" t="str">
        <f>IFERROR(VLOOKUP($A2039,[1]products_2021_10_19_12_46_45!$A$3:$S$481,7,FALSE),"")</f>
        <v/>
      </c>
      <c r="L2039" s="2" t="str">
        <f>IFERROR(VLOOKUP($A2039,[1]products_2021_10_19_12_46_45!$A$3:$S$481,8,FALSE),"")</f>
        <v/>
      </c>
      <c r="M2039" s="2" t="str">
        <f>IFERROR(VLOOKUP($A2039,[1]products_2021_10_19_12_46_45!$A$3:$S$481,9,FALSE),"")</f>
        <v>Borceguí, Táctico, Arena</v>
      </c>
      <c r="N2039" s="2">
        <f>IFERROR(VLOOKUP(C2039,[2]articulo!$A$1:$D$9000,4,FALSE),"")</f>
        <v>9024.1299999999992</v>
      </c>
      <c r="O2039" s="2" t="str">
        <f>VLOOKUP($A2039,[1]products_2021_10_19_12_46_45!$A$3:$S$481,18,FALSE)</f>
        <v>https://rerda.com/1235/borcegui-tactico-arena-marasco.jpg,https://rerda.com/591/borcegui-tactico-arena-marasco.jpg,https://rerda.com/592/borcegui-tactico-arena-marasco.jpg</v>
      </c>
      <c r="P2039" s="2">
        <f>IFERROR(VLOOKUP(B2039,[3]stock!$A$1:$B$9000,2,FALSE),"0")</f>
        <v>0</v>
      </c>
      <c r="Q2039" s="2">
        <f>VLOOKUP($A2039,[1]products_2021_10_19_12_46_45!$A$3:$S$481,11,FALSE)</f>
        <v>5</v>
      </c>
      <c r="R2039" s="2">
        <f>VLOOKUP($A2039,[1]products_2021_10_19_12_46_45!$A$3:$S$481,12,FALSE)</f>
        <v>5</v>
      </c>
      <c r="S2039" s="2">
        <f>VLOOKUP($A2039,[1]products_2021_10_19_12_46_45!$A$3:$S$481,13,FALSE)</f>
        <v>5</v>
      </c>
      <c r="T2039" s="2">
        <f>VLOOKUP($A2039,[1]products_2021_10_19_12_46_45!$A$3:$S$481,14,FALSE)</f>
        <v>0.03</v>
      </c>
      <c r="U2039" s="2"/>
      <c r="V2039" s="2"/>
      <c r="W2039" s="2"/>
      <c r="X2039" s="2"/>
      <c r="Y2039" s="2"/>
      <c r="Z2039" s="2"/>
      <c r="AA2039" s="2"/>
      <c r="AB2039" s="2"/>
      <c r="AC2039" s="2"/>
      <c r="AD2039" s="2"/>
      <c r="AE2039" s="2"/>
      <c r="AF2039" s="2"/>
      <c r="AG2039" s="2"/>
      <c r="AH2039" s="2"/>
      <c r="AI2039" s="2"/>
      <c r="AJ2039" s="2"/>
      <c r="AK2039" s="2"/>
      <c r="AL2039" s="2"/>
      <c r="AM2039" s="2"/>
      <c r="AN2039" s="2"/>
      <c r="AO2039" s="2"/>
      <c r="AP2039" s="2"/>
      <c r="AQ2039" s="2"/>
      <c r="AR2039" s="2"/>
      <c r="AS2039" s="2"/>
    </row>
    <row r="2040" spans="1:45" hidden="1" x14ac:dyDescent="0.25">
      <c r="A2040" s="2">
        <v>1136</v>
      </c>
      <c r="B2040" s="2">
        <v>820588135</v>
      </c>
      <c r="C2040" s="2">
        <f>VLOOKUP($A2040,[1]products_2021_10_19_12_46_45!$A$3:$S$481,3,FALSE)</f>
        <v>8205881</v>
      </c>
      <c r="D2040" s="2" t="str">
        <f>VLOOKUP($A2040,[1]products_2021_10_19_12_46_45!$A$3:$S$481,4,FALSE)</f>
        <v>Borceguí Táctico Caña Corta Con Cierre Beige</v>
      </c>
      <c r="E2040" s="3">
        <v>35</v>
      </c>
      <c r="F2040" s="4"/>
      <c r="G2040" s="2" t="str">
        <f>VLOOKUP($A2040,[1]products_2021_10_19_12_46_45!$A$3:$S$481,16,FALSE)</f>
        <v>&lt;p&gt;Borceguí Comando Caña Corta ARENA BEIGE COYOTE&lt;/p&gt;</v>
      </c>
      <c r="H2040" s="2" t="str">
        <f>IFERROR(VLOOKUP($A2040,[1]products_2021_10_19_12_46_45!$A$3:$S$481,17,FALSE),"")</f>
        <v>&lt;p&gt;Código: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v>
      </c>
      <c r="I2040" s="2" t="str">
        <f>VLOOKUP($A2040,[1]products_2021_10_19_12_46_45!$A$3:$S$481,5,FALSE)</f>
        <v>Calzado</v>
      </c>
      <c r="J2040" s="2" t="str">
        <f>IFERROR(VLOOKUP($A2040,[1]products_2021_10_19_12_46_45!$A$3:$S$481,6,FALSE),"")</f>
        <v>Botas de combate - Borceguíes</v>
      </c>
      <c r="K2040" s="2" t="str">
        <f>IFERROR(VLOOKUP($A2040,[1]products_2021_10_19_12_46_45!$A$3:$S$481,7,FALSE),"")</f>
        <v/>
      </c>
      <c r="L2040" s="2" t="str">
        <f>IFERROR(VLOOKUP($A2040,[1]products_2021_10_19_12_46_45!$A$3:$S$481,8,FALSE),"")</f>
        <v/>
      </c>
      <c r="M2040" s="2" t="str">
        <f>IFERROR(VLOOKUP($A2040,[1]products_2021_10_19_12_46_45!$A$3:$S$481,9,FALSE),"")</f>
        <v/>
      </c>
      <c r="N2040" s="2">
        <f>IFERROR(VLOOKUP(C2040,[2]articulo!$A$1:$D$9000,4,FALSE),"")</f>
        <v>14040</v>
      </c>
      <c r="O2040" s="2" t="str">
        <f>VLOOKUP($A2040,[1]products_2021_10_19_12_46_45!$A$3:$S$481,18,FALSE)</f>
        <v>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v>
      </c>
      <c r="P2040" s="2">
        <f>IFERROR(VLOOKUP(B2040,[3]stock!$A$1:$B$9000,2,FALSE),"0")</f>
        <v>2</v>
      </c>
      <c r="Q2040" s="2">
        <f>VLOOKUP($A2040,[1]products_2021_10_19_12_46_45!$A$3:$S$481,11,FALSE)</f>
        <v>40</v>
      </c>
      <c r="R2040" s="2">
        <f>VLOOKUP($A2040,[1]products_2021_10_19_12_46_45!$A$3:$S$481,12,FALSE)</f>
        <v>40</v>
      </c>
      <c r="S2040" s="2">
        <f>VLOOKUP($A2040,[1]products_2021_10_19_12_46_45!$A$3:$S$481,13,FALSE)</f>
        <v>18</v>
      </c>
      <c r="T2040" s="2">
        <f>VLOOKUP($A2040,[1]products_2021_10_19_12_46_45!$A$3:$S$481,14,FALSE)</f>
        <v>1</v>
      </c>
      <c r="U2040" s="2"/>
      <c r="V2040" s="2"/>
      <c r="W2040" s="2"/>
      <c r="X2040" s="2"/>
      <c r="Y2040" s="2"/>
      <c r="Z2040" s="2"/>
      <c r="AA2040" s="2"/>
      <c r="AB2040" s="2"/>
      <c r="AC2040" s="2"/>
      <c r="AD2040" s="2"/>
      <c r="AE2040" s="2"/>
      <c r="AF2040" s="2"/>
      <c r="AG2040" s="2"/>
      <c r="AH2040" s="2"/>
      <c r="AI2040" s="2"/>
      <c r="AJ2040" s="2"/>
      <c r="AK2040" s="2"/>
      <c r="AL2040" s="2"/>
      <c r="AM2040" s="2"/>
      <c r="AN2040" s="2"/>
      <c r="AO2040" s="2"/>
      <c r="AP2040" s="2"/>
      <c r="AQ2040" s="2"/>
      <c r="AR2040" s="2"/>
      <c r="AS2040" s="2"/>
    </row>
    <row r="2041" spans="1:45" hidden="1" x14ac:dyDescent="0.25">
      <c r="A2041" s="2">
        <v>1136</v>
      </c>
      <c r="B2041" s="2">
        <v>820588136</v>
      </c>
      <c r="C2041" s="2">
        <f>VLOOKUP($A2041,[1]products_2021_10_19_12_46_45!$A$3:$S$481,3,FALSE)</f>
        <v>8205881</v>
      </c>
      <c r="D2041" s="2" t="str">
        <f>VLOOKUP($A2041,[1]products_2021_10_19_12_46_45!$A$3:$S$481,4,FALSE)</f>
        <v>Borceguí Táctico Caña Corta Con Cierre Beige</v>
      </c>
      <c r="E2041" s="3">
        <v>36</v>
      </c>
      <c r="F2041" s="4"/>
      <c r="G2041" s="2" t="str">
        <f>VLOOKUP($A2041,[1]products_2021_10_19_12_46_45!$A$3:$S$481,16,FALSE)</f>
        <v>&lt;p&gt;Borceguí Comando Caña Corta ARENA BEIGE COYOTE&lt;/p&gt;</v>
      </c>
      <c r="H2041" s="2" t="str">
        <f>IFERROR(VLOOKUP($A2041,[1]products_2021_10_19_12_46_45!$A$3:$S$481,17,FALSE),"")</f>
        <v>&lt;p&gt;Código: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v>
      </c>
      <c r="I2041" s="2" t="str">
        <f>VLOOKUP($A2041,[1]products_2021_10_19_12_46_45!$A$3:$S$481,5,FALSE)</f>
        <v>Calzado</v>
      </c>
      <c r="J2041" s="2" t="str">
        <f>IFERROR(VLOOKUP($A2041,[1]products_2021_10_19_12_46_45!$A$3:$S$481,6,FALSE),"")</f>
        <v>Botas de combate - Borceguíes</v>
      </c>
      <c r="K2041" s="2" t="str">
        <f>IFERROR(VLOOKUP($A2041,[1]products_2021_10_19_12_46_45!$A$3:$S$481,7,FALSE),"")</f>
        <v/>
      </c>
      <c r="L2041" s="2" t="str">
        <f>IFERROR(VLOOKUP($A2041,[1]products_2021_10_19_12_46_45!$A$3:$S$481,8,FALSE),"")</f>
        <v/>
      </c>
      <c r="M2041" s="2" t="str">
        <f>IFERROR(VLOOKUP($A2041,[1]products_2021_10_19_12_46_45!$A$3:$S$481,9,FALSE),"")</f>
        <v/>
      </c>
      <c r="N2041" s="2">
        <f>IFERROR(VLOOKUP(C2041,[2]articulo!$A$1:$D$9000,4,FALSE),"")</f>
        <v>14040</v>
      </c>
      <c r="O2041" s="2" t="str">
        <f>VLOOKUP($A2041,[1]products_2021_10_19_12_46_45!$A$3:$S$481,18,FALSE)</f>
        <v>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v>
      </c>
      <c r="P2041" s="2">
        <f>IFERROR(VLOOKUP(B2041,[3]stock!$A$1:$B$9000,2,FALSE),"0")</f>
        <v>4</v>
      </c>
      <c r="Q2041" s="2">
        <f>VLOOKUP($A2041,[1]products_2021_10_19_12_46_45!$A$3:$S$481,11,FALSE)</f>
        <v>40</v>
      </c>
      <c r="R2041" s="2">
        <f>VLOOKUP($A2041,[1]products_2021_10_19_12_46_45!$A$3:$S$481,12,FALSE)</f>
        <v>40</v>
      </c>
      <c r="S2041" s="2">
        <f>VLOOKUP($A2041,[1]products_2021_10_19_12_46_45!$A$3:$S$481,13,FALSE)</f>
        <v>18</v>
      </c>
      <c r="T2041" s="2">
        <f>VLOOKUP($A2041,[1]products_2021_10_19_12_46_45!$A$3:$S$481,14,FALSE)</f>
        <v>1</v>
      </c>
      <c r="U2041" s="2"/>
      <c r="V2041" s="2"/>
      <c r="W2041" s="2"/>
      <c r="X2041" s="2"/>
      <c r="Y2041" s="2"/>
      <c r="Z2041" s="2"/>
      <c r="AA2041" s="2"/>
      <c r="AB2041" s="2"/>
      <c r="AC2041" s="2"/>
      <c r="AD2041" s="2"/>
      <c r="AE2041" s="2"/>
      <c r="AF2041" s="2"/>
      <c r="AG2041" s="2"/>
      <c r="AH2041" s="2"/>
      <c r="AI2041" s="2"/>
      <c r="AJ2041" s="2"/>
      <c r="AK2041" s="2"/>
      <c r="AL2041" s="2"/>
      <c r="AM2041" s="2"/>
      <c r="AN2041" s="2"/>
      <c r="AO2041" s="2"/>
      <c r="AP2041" s="2"/>
      <c r="AQ2041" s="2"/>
      <c r="AR2041" s="2"/>
      <c r="AS2041" s="2"/>
    </row>
    <row r="2042" spans="1:45" hidden="1" x14ac:dyDescent="0.25">
      <c r="A2042" s="2">
        <v>1136</v>
      </c>
      <c r="B2042" s="2">
        <v>820588137</v>
      </c>
      <c r="C2042" s="2">
        <f>VLOOKUP($A2042,[1]products_2021_10_19_12_46_45!$A$3:$S$481,3,FALSE)</f>
        <v>8205881</v>
      </c>
      <c r="D2042" s="2" t="str">
        <f>VLOOKUP($A2042,[1]products_2021_10_19_12_46_45!$A$3:$S$481,4,FALSE)</f>
        <v>Borceguí Táctico Caña Corta Con Cierre Beige</v>
      </c>
      <c r="E2042" s="3">
        <v>37</v>
      </c>
      <c r="F2042" s="4"/>
      <c r="G2042" s="2" t="str">
        <f>VLOOKUP($A2042,[1]products_2021_10_19_12_46_45!$A$3:$S$481,16,FALSE)</f>
        <v>&lt;p&gt;Borceguí Comando Caña Corta ARENA BEIGE COYOTE&lt;/p&gt;</v>
      </c>
      <c r="H2042" s="2" t="str">
        <f>IFERROR(VLOOKUP($A2042,[1]products_2021_10_19_12_46_45!$A$3:$S$481,17,FALSE),"")</f>
        <v>&lt;p&gt;Código: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v>
      </c>
      <c r="I2042" s="2" t="str">
        <f>VLOOKUP($A2042,[1]products_2021_10_19_12_46_45!$A$3:$S$481,5,FALSE)</f>
        <v>Calzado</v>
      </c>
      <c r="J2042" s="2" t="str">
        <f>IFERROR(VLOOKUP($A2042,[1]products_2021_10_19_12_46_45!$A$3:$S$481,6,FALSE),"")</f>
        <v>Botas de combate - Borceguíes</v>
      </c>
      <c r="K2042" s="2" t="str">
        <f>IFERROR(VLOOKUP($A2042,[1]products_2021_10_19_12_46_45!$A$3:$S$481,7,FALSE),"")</f>
        <v/>
      </c>
      <c r="L2042" s="2" t="str">
        <f>IFERROR(VLOOKUP($A2042,[1]products_2021_10_19_12_46_45!$A$3:$S$481,8,FALSE),"")</f>
        <v/>
      </c>
      <c r="M2042" s="2" t="str">
        <f>IFERROR(VLOOKUP($A2042,[1]products_2021_10_19_12_46_45!$A$3:$S$481,9,FALSE),"")</f>
        <v/>
      </c>
      <c r="N2042" s="2">
        <f>IFERROR(VLOOKUP(C2042,[2]articulo!$A$1:$D$9000,4,FALSE),"")</f>
        <v>14040</v>
      </c>
      <c r="O2042" s="2" t="str">
        <f>VLOOKUP($A2042,[1]products_2021_10_19_12_46_45!$A$3:$S$481,18,FALSE)</f>
        <v>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v>
      </c>
      <c r="P2042" s="2">
        <f>IFERROR(VLOOKUP(B2042,[3]stock!$A$1:$B$9000,2,FALSE),"0")</f>
        <v>4</v>
      </c>
      <c r="Q2042" s="2">
        <f>VLOOKUP($A2042,[1]products_2021_10_19_12_46_45!$A$3:$S$481,11,FALSE)</f>
        <v>40</v>
      </c>
      <c r="R2042" s="2">
        <f>VLOOKUP($A2042,[1]products_2021_10_19_12_46_45!$A$3:$S$481,12,FALSE)</f>
        <v>40</v>
      </c>
      <c r="S2042" s="2">
        <f>VLOOKUP($A2042,[1]products_2021_10_19_12_46_45!$A$3:$S$481,13,FALSE)</f>
        <v>18</v>
      </c>
      <c r="T2042" s="2">
        <f>VLOOKUP($A2042,[1]products_2021_10_19_12_46_45!$A$3:$S$481,14,FALSE)</f>
        <v>1</v>
      </c>
      <c r="U2042" s="2"/>
      <c r="V2042" s="2"/>
      <c r="W2042" s="2"/>
      <c r="X2042" s="2"/>
      <c r="Y2042" s="2"/>
      <c r="Z2042" s="2"/>
      <c r="AA2042" s="2"/>
      <c r="AB2042" s="2"/>
      <c r="AC2042" s="2"/>
      <c r="AD2042" s="2"/>
      <c r="AE2042" s="2"/>
      <c r="AF2042" s="2"/>
      <c r="AG2042" s="2"/>
      <c r="AH2042" s="2"/>
      <c r="AI2042" s="2"/>
      <c r="AJ2042" s="2"/>
      <c r="AK2042" s="2"/>
      <c r="AL2042" s="2"/>
      <c r="AM2042" s="2"/>
      <c r="AN2042" s="2"/>
      <c r="AO2042" s="2"/>
      <c r="AP2042" s="2"/>
      <c r="AQ2042" s="2"/>
      <c r="AR2042" s="2"/>
      <c r="AS2042" s="2"/>
    </row>
    <row r="2043" spans="1:45" hidden="1" x14ac:dyDescent="0.25">
      <c r="A2043" s="2">
        <v>1136</v>
      </c>
      <c r="B2043" s="2">
        <v>820588138</v>
      </c>
      <c r="C2043" s="2">
        <f>VLOOKUP($A2043,[1]products_2021_10_19_12_46_45!$A$3:$S$481,3,FALSE)</f>
        <v>8205881</v>
      </c>
      <c r="D2043" s="2" t="str">
        <f>VLOOKUP($A2043,[1]products_2021_10_19_12_46_45!$A$3:$S$481,4,FALSE)</f>
        <v>Borceguí Táctico Caña Corta Con Cierre Beige</v>
      </c>
      <c r="E2043" s="3">
        <v>38</v>
      </c>
      <c r="F2043" s="4"/>
      <c r="G2043" s="2" t="str">
        <f>VLOOKUP($A2043,[1]products_2021_10_19_12_46_45!$A$3:$S$481,16,FALSE)</f>
        <v>&lt;p&gt;Borceguí Comando Caña Corta ARENA BEIGE COYOTE&lt;/p&gt;</v>
      </c>
      <c r="H2043" s="2" t="str">
        <f>IFERROR(VLOOKUP($A2043,[1]products_2021_10_19_12_46_45!$A$3:$S$481,17,FALSE),"")</f>
        <v>&lt;p&gt;Código: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v>
      </c>
      <c r="I2043" s="2" t="str">
        <f>VLOOKUP($A2043,[1]products_2021_10_19_12_46_45!$A$3:$S$481,5,FALSE)</f>
        <v>Calzado</v>
      </c>
      <c r="J2043" s="2" t="str">
        <f>IFERROR(VLOOKUP($A2043,[1]products_2021_10_19_12_46_45!$A$3:$S$481,6,FALSE),"")</f>
        <v>Botas de combate - Borceguíes</v>
      </c>
      <c r="K2043" s="2" t="str">
        <f>IFERROR(VLOOKUP($A2043,[1]products_2021_10_19_12_46_45!$A$3:$S$481,7,FALSE),"")</f>
        <v/>
      </c>
      <c r="L2043" s="2" t="str">
        <f>IFERROR(VLOOKUP($A2043,[1]products_2021_10_19_12_46_45!$A$3:$S$481,8,FALSE),"")</f>
        <v/>
      </c>
      <c r="M2043" s="2" t="str">
        <f>IFERROR(VLOOKUP($A2043,[1]products_2021_10_19_12_46_45!$A$3:$S$481,9,FALSE),"")</f>
        <v/>
      </c>
      <c r="N2043" s="2">
        <f>IFERROR(VLOOKUP(C2043,[2]articulo!$A$1:$D$9000,4,FALSE),"")</f>
        <v>14040</v>
      </c>
      <c r="O2043" s="2" t="str">
        <f>VLOOKUP($A2043,[1]products_2021_10_19_12_46_45!$A$3:$S$481,18,FALSE)</f>
        <v>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v>
      </c>
      <c r="P2043" s="2">
        <f>IFERROR(VLOOKUP(B2043,[3]stock!$A$1:$B$9000,2,FALSE),"0")</f>
        <v>6</v>
      </c>
      <c r="Q2043" s="2">
        <f>VLOOKUP($A2043,[1]products_2021_10_19_12_46_45!$A$3:$S$481,11,FALSE)</f>
        <v>40</v>
      </c>
      <c r="R2043" s="2">
        <f>VLOOKUP($A2043,[1]products_2021_10_19_12_46_45!$A$3:$S$481,12,FALSE)</f>
        <v>40</v>
      </c>
      <c r="S2043" s="2">
        <f>VLOOKUP($A2043,[1]products_2021_10_19_12_46_45!$A$3:$S$481,13,FALSE)</f>
        <v>18</v>
      </c>
      <c r="T2043" s="2">
        <f>VLOOKUP($A2043,[1]products_2021_10_19_12_46_45!$A$3:$S$481,14,FALSE)</f>
        <v>1</v>
      </c>
      <c r="U2043" s="2"/>
      <c r="V2043" s="2"/>
      <c r="W2043" s="2"/>
      <c r="X2043" s="2"/>
      <c r="Y2043" s="2"/>
      <c r="Z2043" s="2"/>
      <c r="AA2043" s="2"/>
      <c r="AB2043" s="2"/>
      <c r="AC2043" s="2"/>
      <c r="AD2043" s="2"/>
      <c r="AE2043" s="2"/>
      <c r="AF2043" s="2"/>
      <c r="AG2043" s="2"/>
      <c r="AH2043" s="2"/>
      <c r="AI2043" s="2"/>
      <c r="AJ2043" s="2"/>
      <c r="AK2043" s="2"/>
      <c r="AL2043" s="2"/>
      <c r="AM2043" s="2"/>
      <c r="AN2043" s="2"/>
      <c r="AO2043" s="2"/>
      <c r="AP2043" s="2"/>
      <c r="AQ2043" s="2"/>
      <c r="AR2043" s="2"/>
      <c r="AS2043" s="2"/>
    </row>
    <row r="2044" spans="1:45" hidden="1" x14ac:dyDescent="0.25">
      <c r="A2044" s="2">
        <v>1136</v>
      </c>
      <c r="B2044" s="2">
        <v>820588139</v>
      </c>
      <c r="C2044" s="2">
        <f>VLOOKUP($A2044,[1]products_2021_10_19_12_46_45!$A$3:$S$481,3,FALSE)</f>
        <v>8205881</v>
      </c>
      <c r="D2044" s="2" t="str">
        <f>VLOOKUP($A2044,[1]products_2021_10_19_12_46_45!$A$3:$S$481,4,FALSE)</f>
        <v>Borceguí Táctico Caña Corta Con Cierre Beige</v>
      </c>
      <c r="E2044" s="3">
        <v>39</v>
      </c>
      <c r="F2044" s="4"/>
      <c r="G2044" s="2" t="str">
        <f>VLOOKUP($A2044,[1]products_2021_10_19_12_46_45!$A$3:$S$481,16,FALSE)</f>
        <v>&lt;p&gt;Borceguí Comando Caña Corta ARENA BEIGE COYOTE&lt;/p&gt;</v>
      </c>
      <c r="H2044" s="2" t="str">
        <f>IFERROR(VLOOKUP($A2044,[1]products_2021_10_19_12_46_45!$A$3:$S$481,17,FALSE),"")</f>
        <v>&lt;p&gt;Código: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v>
      </c>
      <c r="I2044" s="2" t="str">
        <f>VLOOKUP($A2044,[1]products_2021_10_19_12_46_45!$A$3:$S$481,5,FALSE)</f>
        <v>Calzado</v>
      </c>
      <c r="J2044" s="2" t="str">
        <f>IFERROR(VLOOKUP($A2044,[1]products_2021_10_19_12_46_45!$A$3:$S$481,6,FALSE),"")</f>
        <v>Botas de combate - Borceguíes</v>
      </c>
      <c r="K2044" s="2" t="str">
        <f>IFERROR(VLOOKUP($A2044,[1]products_2021_10_19_12_46_45!$A$3:$S$481,7,FALSE),"")</f>
        <v/>
      </c>
      <c r="L2044" s="2" t="str">
        <f>IFERROR(VLOOKUP($A2044,[1]products_2021_10_19_12_46_45!$A$3:$S$481,8,FALSE),"")</f>
        <v/>
      </c>
      <c r="M2044" s="2" t="str">
        <f>IFERROR(VLOOKUP($A2044,[1]products_2021_10_19_12_46_45!$A$3:$S$481,9,FALSE),"")</f>
        <v/>
      </c>
      <c r="N2044" s="2">
        <f>IFERROR(VLOOKUP(C2044,[2]articulo!$A$1:$D$9000,4,FALSE),"")</f>
        <v>14040</v>
      </c>
      <c r="O2044" s="2" t="str">
        <f>VLOOKUP($A2044,[1]products_2021_10_19_12_46_45!$A$3:$S$481,18,FALSE)</f>
        <v>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v>
      </c>
      <c r="P2044" s="2">
        <f>IFERROR(VLOOKUP(B2044,[3]stock!$A$1:$B$9000,2,FALSE),"0")</f>
        <v>3</v>
      </c>
      <c r="Q2044" s="2">
        <f>VLOOKUP($A2044,[1]products_2021_10_19_12_46_45!$A$3:$S$481,11,FALSE)</f>
        <v>40</v>
      </c>
      <c r="R2044" s="2">
        <f>VLOOKUP($A2044,[1]products_2021_10_19_12_46_45!$A$3:$S$481,12,FALSE)</f>
        <v>40</v>
      </c>
      <c r="S2044" s="2">
        <f>VLOOKUP($A2044,[1]products_2021_10_19_12_46_45!$A$3:$S$481,13,FALSE)</f>
        <v>18</v>
      </c>
      <c r="T2044" s="2">
        <f>VLOOKUP($A2044,[1]products_2021_10_19_12_46_45!$A$3:$S$481,14,FALSE)</f>
        <v>1</v>
      </c>
      <c r="U2044" s="2"/>
      <c r="V2044" s="2"/>
      <c r="W2044" s="2"/>
      <c r="X2044" s="2"/>
      <c r="Y2044" s="2"/>
      <c r="Z2044" s="2"/>
      <c r="AA2044" s="2"/>
      <c r="AB2044" s="2"/>
      <c r="AC2044" s="2"/>
      <c r="AD2044" s="2"/>
      <c r="AE2044" s="2"/>
      <c r="AF2044" s="2"/>
      <c r="AG2044" s="2"/>
      <c r="AH2044" s="2"/>
      <c r="AI2044" s="2"/>
      <c r="AJ2044" s="2"/>
      <c r="AK2044" s="2"/>
      <c r="AL2044" s="2"/>
      <c r="AM2044" s="2"/>
      <c r="AN2044" s="2"/>
      <c r="AO2044" s="2"/>
      <c r="AP2044" s="2"/>
      <c r="AQ2044" s="2"/>
      <c r="AR2044" s="2"/>
      <c r="AS2044" s="2"/>
    </row>
    <row r="2045" spans="1:45" hidden="1" x14ac:dyDescent="0.25">
      <c r="A2045" s="2">
        <v>1136</v>
      </c>
      <c r="B2045" s="2">
        <v>820588140</v>
      </c>
      <c r="C2045" s="2">
        <f>VLOOKUP($A2045,[1]products_2021_10_19_12_46_45!$A$3:$S$481,3,FALSE)</f>
        <v>8205881</v>
      </c>
      <c r="D2045" s="2" t="str">
        <f>VLOOKUP($A2045,[1]products_2021_10_19_12_46_45!$A$3:$S$481,4,FALSE)</f>
        <v>Borceguí Táctico Caña Corta Con Cierre Beige</v>
      </c>
      <c r="E2045" s="3">
        <v>40</v>
      </c>
      <c r="F2045" s="4"/>
      <c r="G2045" s="2" t="str">
        <f>VLOOKUP($A2045,[1]products_2021_10_19_12_46_45!$A$3:$S$481,16,FALSE)</f>
        <v>&lt;p&gt;Borceguí Comando Caña Corta ARENA BEIGE COYOTE&lt;/p&gt;</v>
      </c>
      <c r="H2045" s="2" t="str">
        <f>IFERROR(VLOOKUP($A2045,[1]products_2021_10_19_12_46_45!$A$3:$S$481,17,FALSE),"")</f>
        <v>&lt;p&gt;Código: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v>
      </c>
      <c r="I2045" s="2" t="str">
        <f>VLOOKUP($A2045,[1]products_2021_10_19_12_46_45!$A$3:$S$481,5,FALSE)</f>
        <v>Calzado</v>
      </c>
      <c r="J2045" s="2" t="str">
        <f>IFERROR(VLOOKUP($A2045,[1]products_2021_10_19_12_46_45!$A$3:$S$481,6,FALSE),"")</f>
        <v>Botas de combate - Borceguíes</v>
      </c>
      <c r="K2045" s="2" t="str">
        <f>IFERROR(VLOOKUP($A2045,[1]products_2021_10_19_12_46_45!$A$3:$S$481,7,FALSE),"")</f>
        <v/>
      </c>
      <c r="L2045" s="2" t="str">
        <f>IFERROR(VLOOKUP($A2045,[1]products_2021_10_19_12_46_45!$A$3:$S$481,8,FALSE),"")</f>
        <v/>
      </c>
      <c r="M2045" s="2" t="str">
        <f>IFERROR(VLOOKUP($A2045,[1]products_2021_10_19_12_46_45!$A$3:$S$481,9,FALSE),"")</f>
        <v/>
      </c>
      <c r="N2045" s="2">
        <f>IFERROR(VLOOKUP(C2045,[2]articulo!$A$1:$D$9000,4,FALSE),"")</f>
        <v>14040</v>
      </c>
      <c r="O2045" s="2" t="str">
        <f>VLOOKUP($A2045,[1]products_2021_10_19_12_46_45!$A$3:$S$481,18,FALSE)</f>
        <v>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v>
      </c>
      <c r="P2045" s="2">
        <f>IFERROR(VLOOKUP(B2045,[3]stock!$A$1:$B$9000,2,FALSE),"0")</f>
        <v>4</v>
      </c>
      <c r="Q2045" s="2">
        <f>VLOOKUP($A2045,[1]products_2021_10_19_12_46_45!$A$3:$S$481,11,FALSE)</f>
        <v>40</v>
      </c>
      <c r="R2045" s="2">
        <f>VLOOKUP($A2045,[1]products_2021_10_19_12_46_45!$A$3:$S$481,12,FALSE)</f>
        <v>40</v>
      </c>
      <c r="S2045" s="2">
        <f>VLOOKUP($A2045,[1]products_2021_10_19_12_46_45!$A$3:$S$481,13,FALSE)</f>
        <v>18</v>
      </c>
      <c r="T2045" s="2">
        <f>VLOOKUP($A2045,[1]products_2021_10_19_12_46_45!$A$3:$S$481,14,FALSE)</f>
        <v>1</v>
      </c>
      <c r="U2045" s="2"/>
      <c r="V2045" s="2"/>
      <c r="W2045" s="2"/>
      <c r="X2045" s="2"/>
      <c r="Y2045" s="2"/>
      <c r="Z2045" s="2"/>
      <c r="AA2045" s="2"/>
      <c r="AB2045" s="2"/>
      <c r="AC2045" s="2"/>
      <c r="AD2045" s="2"/>
      <c r="AE2045" s="2"/>
      <c r="AF2045" s="2"/>
      <c r="AG2045" s="2"/>
      <c r="AH2045" s="2"/>
      <c r="AI2045" s="2"/>
      <c r="AJ2045" s="2"/>
      <c r="AK2045" s="2"/>
      <c r="AL2045" s="2"/>
      <c r="AM2045" s="2"/>
      <c r="AN2045" s="2"/>
      <c r="AO2045" s="2"/>
      <c r="AP2045" s="2"/>
      <c r="AQ2045" s="2"/>
      <c r="AR2045" s="2"/>
      <c r="AS2045" s="2"/>
    </row>
    <row r="2046" spans="1:45" hidden="1" x14ac:dyDescent="0.25">
      <c r="A2046" s="2">
        <v>1136</v>
      </c>
      <c r="B2046" s="2">
        <v>820588141</v>
      </c>
      <c r="C2046" s="2">
        <f>VLOOKUP($A2046,[1]products_2021_10_19_12_46_45!$A$3:$S$481,3,FALSE)</f>
        <v>8205881</v>
      </c>
      <c r="D2046" s="2" t="str">
        <f>VLOOKUP($A2046,[1]products_2021_10_19_12_46_45!$A$3:$S$481,4,FALSE)</f>
        <v>Borceguí Táctico Caña Corta Con Cierre Beige</v>
      </c>
      <c r="E2046" s="3">
        <v>41</v>
      </c>
      <c r="F2046" s="4"/>
      <c r="G2046" s="2" t="str">
        <f>VLOOKUP($A2046,[1]products_2021_10_19_12_46_45!$A$3:$S$481,16,FALSE)</f>
        <v>&lt;p&gt;Borceguí Comando Caña Corta ARENA BEIGE COYOTE&lt;/p&gt;</v>
      </c>
      <c r="H2046" s="2" t="str">
        <f>IFERROR(VLOOKUP($A2046,[1]products_2021_10_19_12_46_45!$A$3:$S$481,17,FALSE),"")</f>
        <v>&lt;p&gt;Código: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v>
      </c>
      <c r="I2046" s="2" t="str">
        <f>VLOOKUP($A2046,[1]products_2021_10_19_12_46_45!$A$3:$S$481,5,FALSE)</f>
        <v>Calzado</v>
      </c>
      <c r="J2046" s="2" t="str">
        <f>IFERROR(VLOOKUP($A2046,[1]products_2021_10_19_12_46_45!$A$3:$S$481,6,FALSE),"")</f>
        <v>Botas de combate - Borceguíes</v>
      </c>
      <c r="K2046" s="2" t="str">
        <f>IFERROR(VLOOKUP($A2046,[1]products_2021_10_19_12_46_45!$A$3:$S$481,7,FALSE),"")</f>
        <v/>
      </c>
      <c r="L2046" s="2" t="str">
        <f>IFERROR(VLOOKUP($A2046,[1]products_2021_10_19_12_46_45!$A$3:$S$481,8,FALSE),"")</f>
        <v/>
      </c>
      <c r="M2046" s="2" t="str">
        <f>IFERROR(VLOOKUP($A2046,[1]products_2021_10_19_12_46_45!$A$3:$S$481,9,FALSE),"")</f>
        <v/>
      </c>
      <c r="N2046" s="2">
        <f>IFERROR(VLOOKUP(C2046,[2]articulo!$A$1:$D$9000,4,FALSE),"")</f>
        <v>14040</v>
      </c>
      <c r="O2046" s="2" t="str">
        <f>VLOOKUP($A2046,[1]products_2021_10_19_12_46_45!$A$3:$S$481,18,FALSE)</f>
        <v>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v>
      </c>
      <c r="P2046" s="2">
        <f>IFERROR(VLOOKUP(B2046,[3]stock!$A$1:$B$9000,2,FALSE),"0")</f>
        <v>2</v>
      </c>
      <c r="Q2046" s="2">
        <f>VLOOKUP($A2046,[1]products_2021_10_19_12_46_45!$A$3:$S$481,11,FALSE)</f>
        <v>40</v>
      </c>
      <c r="R2046" s="2">
        <f>VLOOKUP($A2046,[1]products_2021_10_19_12_46_45!$A$3:$S$481,12,FALSE)</f>
        <v>40</v>
      </c>
      <c r="S2046" s="2">
        <f>VLOOKUP($A2046,[1]products_2021_10_19_12_46_45!$A$3:$S$481,13,FALSE)</f>
        <v>18</v>
      </c>
      <c r="T2046" s="2">
        <f>VLOOKUP($A2046,[1]products_2021_10_19_12_46_45!$A$3:$S$481,14,FALSE)</f>
        <v>1</v>
      </c>
      <c r="U2046" s="2"/>
      <c r="V2046" s="2"/>
      <c r="W2046" s="2"/>
      <c r="X2046" s="2"/>
      <c r="Y2046" s="2"/>
      <c r="Z2046" s="2"/>
      <c r="AA2046" s="2"/>
      <c r="AB2046" s="2"/>
      <c r="AC2046" s="2"/>
      <c r="AD2046" s="2"/>
      <c r="AE2046" s="2"/>
      <c r="AF2046" s="2"/>
      <c r="AG2046" s="2"/>
      <c r="AH2046" s="2"/>
      <c r="AI2046" s="2"/>
      <c r="AJ2046" s="2"/>
      <c r="AK2046" s="2"/>
      <c r="AL2046" s="2"/>
      <c r="AM2046" s="2"/>
      <c r="AN2046" s="2"/>
      <c r="AO2046" s="2"/>
      <c r="AP2046" s="2"/>
      <c r="AQ2046" s="2"/>
      <c r="AR2046" s="2"/>
      <c r="AS2046" s="2"/>
    </row>
    <row r="2047" spans="1:45" hidden="1" x14ac:dyDescent="0.25">
      <c r="A2047" s="2">
        <v>1136</v>
      </c>
      <c r="B2047" s="2">
        <v>820588142</v>
      </c>
      <c r="C2047" s="2">
        <f>VLOOKUP($A2047,[1]products_2021_10_19_12_46_45!$A$3:$S$481,3,FALSE)</f>
        <v>8205881</v>
      </c>
      <c r="D2047" s="2" t="str">
        <f>VLOOKUP($A2047,[1]products_2021_10_19_12_46_45!$A$3:$S$481,4,FALSE)</f>
        <v>Borceguí Táctico Caña Corta Con Cierre Beige</v>
      </c>
      <c r="E2047" s="3">
        <v>42</v>
      </c>
      <c r="F2047" s="4"/>
      <c r="G2047" s="2" t="str">
        <f>VLOOKUP($A2047,[1]products_2021_10_19_12_46_45!$A$3:$S$481,16,FALSE)</f>
        <v>&lt;p&gt;Borceguí Comando Caña Corta ARENA BEIGE COYOTE&lt;/p&gt;</v>
      </c>
      <c r="H2047" s="2" t="str">
        <f>IFERROR(VLOOKUP($A2047,[1]products_2021_10_19_12_46_45!$A$3:$S$481,17,FALSE),"")</f>
        <v>&lt;p&gt;Código: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v>
      </c>
      <c r="I2047" s="2" t="str">
        <f>VLOOKUP($A2047,[1]products_2021_10_19_12_46_45!$A$3:$S$481,5,FALSE)</f>
        <v>Calzado</v>
      </c>
      <c r="J2047" s="2" t="str">
        <f>IFERROR(VLOOKUP($A2047,[1]products_2021_10_19_12_46_45!$A$3:$S$481,6,FALSE),"")</f>
        <v>Botas de combate - Borceguíes</v>
      </c>
      <c r="K2047" s="2" t="str">
        <f>IFERROR(VLOOKUP($A2047,[1]products_2021_10_19_12_46_45!$A$3:$S$481,7,FALSE),"")</f>
        <v/>
      </c>
      <c r="L2047" s="2" t="str">
        <f>IFERROR(VLOOKUP($A2047,[1]products_2021_10_19_12_46_45!$A$3:$S$481,8,FALSE),"")</f>
        <v/>
      </c>
      <c r="M2047" s="2" t="str">
        <f>IFERROR(VLOOKUP($A2047,[1]products_2021_10_19_12_46_45!$A$3:$S$481,9,FALSE),"")</f>
        <v/>
      </c>
      <c r="N2047" s="2">
        <f>IFERROR(VLOOKUP(C2047,[2]articulo!$A$1:$D$9000,4,FALSE),"")</f>
        <v>14040</v>
      </c>
      <c r="O2047" s="2" t="str">
        <f>VLOOKUP($A2047,[1]products_2021_10_19_12_46_45!$A$3:$S$481,18,FALSE)</f>
        <v>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v>
      </c>
      <c r="P2047" s="2">
        <f>IFERROR(VLOOKUP(B2047,[3]stock!$A$1:$B$9000,2,FALSE),"0")</f>
        <v>1</v>
      </c>
      <c r="Q2047" s="2">
        <f>VLOOKUP($A2047,[1]products_2021_10_19_12_46_45!$A$3:$S$481,11,FALSE)</f>
        <v>40</v>
      </c>
      <c r="R2047" s="2">
        <f>VLOOKUP($A2047,[1]products_2021_10_19_12_46_45!$A$3:$S$481,12,FALSE)</f>
        <v>40</v>
      </c>
      <c r="S2047" s="2">
        <f>VLOOKUP($A2047,[1]products_2021_10_19_12_46_45!$A$3:$S$481,13,FALSE)</f>
        <v>18</v>
      </c>
      <c r="T2047" s="2">
        <f>VLOOKUP($A2047,[1]products_2021_10_19_12_46_45!$A$3:$S$481,14,FALSE)</f>
        <v>1</v>
      </c>
      <c r="U2047" s="2"/>
      <c r="V2047" s="2"/>
      <c r="W2047" s="2"/>
      <c r="X2047" s="2"/>
      <c r="Y2047" s="2"/>
      <c r="Z2047" s="2"/>
      <c r="AA2047" s="2"/>
      <c r="AB2047" s="2"/>
      <c r="AC2047" s="2"/>
      <c r="AD2047" s="2"/>
      <c r="AE2047" s="2"/>
      <c r="AF2047" s="2"/>
      <c r="AG2047" s="2"/>
      <c r="AH2047" s="2"/>
      <c r="AI2047" s="2"/>
      <c r="AJ2047" s="2"/>
      <c r="AK2047" s="2"/>
      <c r="AL2047" s="2"/>
      <c r="AM2047" s="2"/>
      <c r="AN2047" s="2"/>
      <c r="AO2047" s="2"/>
      <c r="AP2047" s="2"/>
      <c r="AQ2047" s="2"/>
      <c r="AR2047" s="2"/>
      <c r="AS2047" s="2"/>
    </row>
    <row r="2048" spans="1:45" hidden="1" x14ac:dyDescent="0.25">
      <c r="A2048" s="2">
        <v>1136</v>
      </c>
      <c r="B2048" s="2">
        <v>820588143</v>
      </c>
      <c r="C2048" s="2">
        <f>VLOOKUP($A2048,[1]products_2021_10_19_12_46_45!$A$3:$S$481,3,FALSE)</f>
        <v>8205881</v>
      </c>
      <c r="D2048" s="2" t="str">
        <f>VLOOKUP($A2048,[1]products_2021_10_19_12_46_45!$A$3:$S$481,4,FALSE)</f>
        <v>Borceguí Táctico Caña Corta Con Cierre Beige</v>
      </c>
      <c r="E2048" s="3">
        <v>43</v>
      </c>
      <c r="F2048" s="4"/>
      <c r="G2048" s="2" t="str">
        <f>VLOOKUP($A2048,[1]products_2021_10_19_12_46_45!$A$3:$S$481,16,FALSE)</f>
        <v>&lt;p&gt;Borceguí Comando Caña Corta ARENA BEIGE COYOTE&lt;/p&gt;</v>
      </c>
      <c r="H2048" s="2" t="str">
        <f>IFERROR(VLOOKUP($A2048,[1]products_2021_10_19_12_46_45!$A$3:$S$481,17,FALSE),"")</f>
        <v>&lt;p&gt;Código: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v>
      </c>
      <c r="I2048" s="2" t="str">
        <f>VLOOKUP($A2048,[1]products_2021_10_19_12_46_45!$A$3:$S$481,5,FALSE)</f>
        <v>Calzado</v>
      </c>
      <c r="J2048" s="2" t="str">
        <f>IFERROR(VLOOKUP($A2048,[1]products_2021_10_19_12_46_45!$A$3:$S$481,6,FALSE),"")</f>
        <v>Botas de combate - Borceguíes</v>
      </c>
      <c r="K2048" s="2" t="str">
        <f>IFERROR(VLOOKUP($A2048,[1]products_2021_10_19_12_46_45!$A$3:$S$481,7,FALSE),"")</f>
        <v/>
      </c>
      <c r="L2048" s="2" t="str">
        <f>IFERROR(VLOOKUP($A2048,[1]products_2021_10_19_12_46_45!$A$3:$S$481,8,FALSE),"")</f>
        <v/>
      </c>
      <c r="M2048" s="2" t="str">
        <f>IFERROR(VLOOKUP($A2048,[1]products_2021_10_19_12_46_45!$A$3:$S$481,9,FALSE),"")</f>
        <v/>
      </c>
      <c r="N2048" s="2">
        <f>IFERROR(VLOOKUP(C2048,[2]articulo!$A$1:$D$9000,4,FALSE),"")</f>
        <v>14040</v>
      </c>
      <c r="O2048" s="2" t="str">
        <f>VLOOKUP($A2048,[1]products_2021_10_19_12_46_45!$A$3:$S$481,18,FALSE)</f>
        <v>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v>
      </c>
      <c r="P2048" s="2">
        <f>IFERROR(VLOOKUP(B2048,[3]stock!$A$1:$B$9000,2,FALSE),"0")</f>
        <v>0</v>
      </c>
      <c r="Q2048" s="2">
        <f>VLOOKUP($A2048,[1]products_2021_10_19_12_46_45!$A$3:$S$481,11,FALSE)</f>
        <v>40</v>
      </c>
      <c r="R2048" s="2">
        <f>VLOOKUP($A2048,[1]products_2021_10_19_12_46_45!$A$3:$S$481,12,FALSE)</f>
        <v>40</v>
      </c>
      <c r="S2048" s="2">
        <f>VLOOKUP($A2048,[1]products_2021_10_19_12_46_45!$A$3:$S$481,13,FALSE)</f>
        <v>18</v>
      </c>
      <c r="T2048" s="2">
        <f>VLOOKUP($A2048,[1]products_2021_10_19_12_46_45!$A$3:$S$481,14,FALSE)</f>
        <v>1</v>
      </c>
      <c r="U2048" s="2"/>
      <c r="V2048" s="2"/>
      <c r="W2048" s="2"/>
      <c r="X2048" s="2"/>
      <c r="Y2048" s="2"/>
      <c r="Z2048" s="2"/>
      <c r="AA2048" s="2"/>
      <c r="AB2048" s="2"/>
      <c r="AC2048" s="2"/>
      <c r="AD2048" s="2"/>
      <c r="AE2048" s="2"/>
      <c r="AF2048" s="2"/>
      <c r="AG2048" s="2"/>
      <c r="AH2048" s="2"/>
      <c r="AI2048" s="2"/>
      <c r="AJ2048" s="2"/>
      <c r="AK2048" s="2"/>
      <c r="AL2048" s="2"/>
      <c r="AM2048" s="2"/>
      <c r="AN2048" s="2"/>
      <c r="AO2048" s="2"/>
      <c r="AP2048" s="2"/>
      <c r="AQ2048" s="2"/>
      <c r="AR2048" s="2"/>
      <c r="AS2048" s="2"/>
    </row>
    <row r="2049" spans="1:45" hidden="1" x14ac:dyDescent="0.25">
      <c r="A2049" s="2">
        <v>1136</v>
      </c>
      <c r="B2049" s="2">
        <v>820588144</v>
      </c>
      <c r="C2049" s="2">
        <f>VLOOKUP($A2049,[1]products_2021_10_19_12_46_45!$A$3:$S$481,3,FALSE)</f>
        <v>8205881</v>
      </c>
      <c r="D2049" s="2" t="str">
        <f>VLOOKUP($A2049,[1]products_2021_10_19_12_46_45!$A$3:$S$481,4,FALSE)</f>
        <v>Borceguí Táctico Caña Corta Con Cierre Beige</v>
      </c>
      <c r="E2049" s="3">
        <v>44</v>
      </c>
      <c r="F2049" s="4"/>
      <c r="G2049" s="2" t="str">
        <f>VLOOKUP($A2049,[1]products_2021_10_19_12_46_45!$A$3:$S$481,16,FALSE)</f>
        <v>&lt;p&gt;Borceguí Comando Caña Corta ARENA BEIGE COYOTE&lt;/p&gt;</v>
      </c>
      <c r="H2049" s="2" t="str">
        <f>IFERROR(VLOOKUP($A2049,[1]products_2021_10_19_12_46_45!$A$3:$S$481,17,FALSE),"")</f>
        <v>&lt;p&gt;Código: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v>
      </c>
      <c r="I2049" s="2" t="str">
        <f>VLOOKUP($A2049,[1]products_2021_10_19_12_46_45!$A$3:$S$481,5,FALSE)</f>
        <v>Calzado</v>
      </c>
      <c r="J2049" s="2" t="str">
        <f>IFERROR(VLOOKUP($A2049,[1]products_2021_10_19_12_46_45!$A$3:$S$481,6,FALSE),"")</f>
        <v>Botas de combate - Borceguíes</v>
      </c>
      <c r="K2049" s="2" t="str">
        <f>IFERROR(VLOOKUP($A2049,[1]products_2021_10_19_12_46_45!$A$3:$S$481,7,FALSE),"")</f>
        <v/>
      </c>
      <c r="L2049" s="2" t="str">
        <f>IFERROR(VLOOKUP($A2049,[1]products_2021_10_19_12_46_45!$A$3:$S$481,8,FALSE),"")</f>
        <v/>
      </c>
      <c r="M2049" s="2" t="str">
        <f>IFERROR(VLOOKUP($A2049,[1]products_2021_10_19_12_46_45!$A$3:$S$481,9,FALSE),"")</f>
        <v/>
      </c>
      <c r="N2049" s="2">
        <f>IFERROR(VLOOKUP(C2049,[2]articulo!$A$1:$D$9000,4,FALSE),"")</f>
        <v>14040</v>
      </c>
      <c r="O2049" s="2" t="str">
        <f>VLOOKUP($A2049,[1]products_2021_10_19_12_46_45!$A$3:$S$481,18,FALSE)</f>
        <v>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v>
      </c>
      <c r="P2049" s="2">
        <f>IFERROR(VLOOKUP(B2049,[3]stock!$A$1:$B$9000,2,FALSE),"0")</f>
        <v>2</v>
      </c>
      <c r="Q2049" s="2">
        <f>VLOOKUP($A2049,[1]products_2021_10_19_12_46_45!$A$3:$S$481,11,FALSE)</f>
        <v>40</v>
      </c>
      <c r="R2049" s="2">
        <f>VLOOKUP($A2049,[1]products_2021_10_19_12_46_45!$A$3:$S$481,12,FALSE)</f>
        <v>40</v>
      </c>
      <c r="S2049" s="2">
        <f>VLOOKUP($A2049,[1]products_2021_10_19_12_46_45!$A$3:$S$481,13,FALSE)</f>
        <v>18</v>
      </c>
      <c r="T2049" s="2">
        <f>VLOOKUP($A2049,[1]products_2021_10_19_12_46_45!$A$3:$S$481,14,FALSE)</f>
        <v>1</v>
      </c>
      <c r="U2049" s="2"/>
      <c r="V2049" s="2"/>
      <c r="W2049" s="2"/>
      <c r="X2049" s="2"/>
      <c r="Y2049" s="2"/>
      <c r="Z2049" s="2"/>
      <c r="AA2049" s="2"/>
      <c r="AB2049" s="2"/>
      <c r="AC2049" s="2"/>
      <c r="AD2049" s="2"/>
      <c r="AE2049" s="2"/>
      <c r="AF2049" s="2"/>
      <c r="AG2049" s="2"/>
      <c r="AH2049" s="2"/>
      <c r="AI2049" s="2"/>
      <c r="AJ2049" s="2"/>
      <c r="AK2049" s="2"/>
      <c r="AL2049" s="2"/>
      <c r="AM2049" s="2"/>
      <c r="AN2049" s="2"/>
      <c r="AO2049" s="2"/>
      <c r="AP2049" s="2"/>
      <c r="AQ2049" s="2"/>
      <c r="AR2049" s="2"/>
      <c r="AS2049" s="2"/>
    </row>
    <row r="2050" spans="1:45" hidden="1" x14ac:dyDescent="0.25">
      <c r="A2050" s="2">
        <v>1136</v>
      </c>
      <c r="B2050" s="2">
        <v>820588145</v>
      </c>
      <c r="C2050" s="2">
        <f>VLOOKUP($A2050,[1]products_2021_10_19_12_46_45!$A$3:$S$481,3,FALSE)</f>
        <v>8205881</v>
      </c>
      <c r="D2050" s="2" t="str">
        <f>VLOOKUP($A2050,[1]products_2021_10_19_12_46_45!$A$3:$S$481,4,FALSE)</f>
        <v>Borceguí Táctico Caña Corta Con Cierre Beige</v>
      </c>
      <c r="E2050" s="3">
        <v>45</v>
      </c>
      <c r="F2050" s="4"/>
      <c r="G2050" s="2" t="str">
        <f>VLOOKUP($A2050,[1]products_2021_10_19_12_46_45!$A$3:$S$481,16,FALSE)</f>
        <v>&lt;p&gt;Borceguí Comando Caña Corta ARENA BEIGE COYOTE&lt;/p&gt;</v>
      </c>
      <c r="H2050" s="2" t="str">
        <f>IFERROR(VLOOKUP($A2050,[1]products_2021_10_19_12_46_45!$A$3:$S$481,17,FALSE),"")</f>
        <v>&lt;p&gt;Código: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v>
      </c>
      <c r="I2050" s="2" t="str">
        <f>VLOOKUP($A2050,[1]products_2021_10_19_12_46_45!$A$3:$S$481,5,FALSE)</f>
        <v>Calzado</v>
      </c>
      <c r="J2050" s="2" t="str">
        <f>IFERROR(VLOOKUP($A2050,[1]products_2021_10_19_12_46_45!$A$3:$S$481,6,FALSE),"")</f>
        <v>Botas de combate - Borceguíes</v>
      </c>
      <c r="K2050" s="2" t="str">
        <f>IFERROR(VLOOKUP($A2050,[1]products_2021_10_19_12_46_45!$A$3:$S$481,7,FALSE),"")</f>
        <v/>
      </c>
      <c r="L2050" s="2" t="str">
        <f>IFERROR(VLOOKUP($A2050,[1]products_2021_10_19_12_46_45!$A$3:$S$481,8,FALSE),"")</f>
        <v/>
      </c>
      <c r="M2050" s="2" t="str">
        <f>IFERROR(VLOOKUP($A2050,[1]products_2021_10_19_12_46_45!$A$3:$S$481,9,FALSE),"")</f>
        <v/>
      </c>
      <c r="N2050" s="2">
        <f>IFERROR(VLOOKUP(C2050,[2]articulo!$A$1:$D$9000,4,FALSE),"")</f>
        <v>14040</v>
      </c>
      <c r="O2050" s="2" t="str">
        <f>VLOOKUP($A2050,[1]products_2021_10_19_12_46_45!$A$3:$S$481,18,FALSE)</f>
        <v>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v>
      </c>
      <c r="P2050" s="2">
        <f>IFERROR(VLOOKUP(B2050,[3]stock!$A$1:$B$9000,2,FALSE),"0")</f>
        <v>2</v>
      </c>
      <c r="Q2050" s="2">
        <f>VLOOKUP($A2050,[1]products_2021_10_19_12_46_45!$A$3:$S$481,11,FALSE)</f>
        <v>40</v>
      </c>
      <c r="R2050" s="2">
        <f>VLOOKUP($A2050,[1]products_2021_10_19_12_46_45!$A$3:$S$481,12,FALSE)</f>
        <v>40</v>
      </c>
      <c r="S2050" s="2">
        <f>VLOOKUP($A2050,[1]products_2021_10_19_12_46_45!$A$3:$S$481,13,FALSE)</f>
        <v>18</v>
      </c>
      <c r="T2050" s="2">
        <f>VLOOKUP($A2050,[1]products_2021_10_19_12_46_45!$A$3:$S$481,14,FALSE)</f>
        <v>1</v>
      </c>
      <c r="U2050" s="2"/>
      <c r="V2050" s="2"/>
      <c r="W2050" s="2"/>
      <c r="X2050" s="2"/>
      <c r="Y2050" s="2"/>
      <c r="Z2050" s="2"/>
      <c r="AA2050" s="2"/>
      <c r="AB2050" s="2"/>
      <c r="AC2050" s="2"/>
      <c r="AD2050" s="2"/>
      <c r="AE2050" s="2"/>
      <c r="AF2050" s="2"/>
      <c r="AG2050" s="2"/>
      <c r="AH2050" s="2"/>
      <c r="AI2050" s="2"/>
      <c r="AJ2050" s="2"/>
      <c r="AK2050" s="2"/>
      <c r="AL2050" s="2"/>
      <c r="AM2050" s="2"/>
      <c r="AN2050" s="2"/>
      <c r="AO2050" s="2"/>
      <c r="AP2050" s="2"/>
      <c r="AQ2050" s="2"/>
      <c r="AR2050" s="2"/>
      <c r="AS2050" s="2"/>
    </row>
    <row r="2051" spans="1:45" hidden="1" x14ac:dyDescent="0.25">
      <c r="A2051" s="2">
        <v>1136</v>
      </c>
      <c r="B2051" s="2">
        <v>820588146</v>
      </c>
      <c r="C2051" s="2">
        <f>VLOOKUP($A2051,[1]products_2021_10_19_12_46_45!$A$3:$S$481,3,FALSE)</f>
        <v>8205881</v>
      </c>
      <c r="D2051" s="2" t="str">
        <f>VLOOKUP($A2051,[1]products_2021_10_19_12_46_45!$A$3:$S$481,4,FALSE)</f>
        <v>Borceguí Táctico Caña Corta Con Cierre Beige</v>
      </c>
      <c r="E2051" s="3">
        <v>46</v>
      </c>
      <c r="F2051" s="4"/>
      <c r="G2051" s="2" t="str">
        <f>VLOOKUP($A2051,[1]products_2021_10_19_12_46_45!$A$3:$S$481,16,FALSE)</f>
        <v>&lt;p&gt;Borceguí Comando Caña Corta ARENA BEIGE COYOTE&lt;/p&gt;</v>
      </c>
      <c r="H2051" s="2" t="str">
        <f>IFERROR(VLOOKUP($A2051,[1]products_2021_10_19_12_46_45!$A$3:$S$481,17,FALSE),"")</f>
        <v>&lt;p&gt;Código: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v>
      </c>
      <c r="I2051" s="2" t="str">
        <f>VLOOKUP($A2051,[1]products_2021_10_19_12_46_45!$A$3:$S$481,5,FALSE)</f>
        <v>Calzado</v>
      </c>
      <c r="J2051" s="2" t="str">
        <f>IFERROR(VLOOKUP($A2051,[1]products_2021_10_19_12_46_45!$A$3:$S$481,6,FALSE),"")</f>
        <v>Botas de combate - Borceguíes</v>
      </c>
      <c r="K2051" s="2" t="str">
        <f>IFERROR(VLOOKUP($A2051,[1]products_2021_10_19_12_46_45!$A$3:$S$481,7,FALSE),"")</f>
        <v/>
      </c>
      <c r="L2051" s="2" t="str">
        <f>IFERROR(VLOOKUP($A2051,[1]products_2021_10_19_12_46_45!$A$3:$S$481,8,FALSE),"")</f>
        <v/>
      </c>
      <c r="M2051" s="2" t="str">
        <f>IFERROR(VLOOKUP($A2051,[1]products_2021_10_19_12_46_45!$A$3:$S$481,9,FALSE),"")</f>
        <v/>
      </c>
      <c r="N2051" s="2">
        <f>IFERROR(VLOOKUP(C2051,[2]articulo!$A$1:$D$9000,4,FALSE),"")</f>
        <v>14040</v>
      </c>
      <c r="O2051" s="2" t="str">
        <f>VLOOKUP($A2051,[1]products_2021_10_19_12_46_45!$A$3:$S$481,18,FALSE)</f>
        <v>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v>
      </c>
      <c r="P2051" s="2">
        <f>IFERROR(VLOOKUP(B2051,[3]stock!$A$1:$B$9000,2,FALSE),"0")</f>
        <v>2</v>
      </c>
      <c r="Q2051" s="2">
        <f>VLOOKUP($A2051,[1]products_2021_10_19_12_46_45!$A$3:$S$481,11,FALSE)</f>
        <v>40</v>
      </c>
      <c r="R2051" s="2">
        <f>VLOOKUP($A2051,[1]products_2021_10_19_12_46_45!$A$3:$S$481,12,FALSE)</f>
        <v>40</v>
      </c>
      <c r="S2051" s="2">
        <f>VLOOKUP($A2051,[1]products_2021_10_19_12_46_45!$A$3:$S$481,13,FALSE)</f>
        <v>18</v>
      </c>
      <c r="T2051" s="2">
        <f>VLOOKUP($A2051,[1]products_2021_10_19_12_46_45!$A$3:$S$481,14,FALSE)</f>
        <v>1</v>
      </c>
      <c r="U2051" s="2"/>
      <c r="V2051" s="2"/>
      <c r="W2051" s="2"/>
      <c r="X2051" s="2"/>
      <c r="Y2051" s="2"/>
      <c r="Z2051" s="2"/>
      <c r="AA2051" s="2"/>
      <c r="AB2051" s="2"/>
      <c r="AC2051" s="2"/>
      <c r="AD2051" s="2"/>
      <c r="AE2051" s="2"/>
      <c r="AF2051" s="2"/>
      <c r="AG2051" s="2"/>
      <c r="AH2051" s="2"/>
      <c r="AI2051" s="2"/>
      <c r="AJ2051" s="2"/>
      <c r="AK2051" s="2"/>
      <c r="AL2051" s="2"/>
      <c r="AM2051" s="2"/>
      <c r="AN2051" s="2"/>
      <c r="AO2051" s="2"/>
      <c r="AP2051" s="2"/>
      <c r="AQ2051" s="2"/>
      <c r="AR2051" s="2"/>
      <c r="AS2051" s="2"/>
    </row>
    <row r="2052" spans="1:45" hidden="1" x14ac:dyDescent="0.25">
      <c r="A2052" s="2">
        <v>728</v>
      </c>
      <c r="B2052" s="2">
        <v>830100001</v>
      </c>
      <c r="C2052" s="2">
        <f>VLOOKUP($A2052,[1]products_2021_10_19_12_46_45!$A$3:$S$481,3,FALSE)</f>
        <v>8301000</v>
      </c>
      <c r="D2052" s="2" t="str">
        <f>VLOOKUP($A2052,[1]products_2021_10_19_12_46_45!$A$3:$S$481,4,FALSE)</f>
        <v>Boina de Pana Azul Noche</v>
      </c>
      <c r="E2052" s="3">
        <v>1</v>
      </c>
      <c r="F2052" s="4"/>
      <c r="G2052" s="2" t="str">
        <f>VLOOKUP($A2052,[1]products_2021_10_19_12_46_45!$A$3:$S$481,16,FALSE)</f>
        <v>&lt;p&gt;Boina de pana con correa regulable para ajustar a la cabeza&lt;/p&gt;_x000D_
&lt;p&gt;De amplio uso en las fuerzas armadas, policiales, etc..&lt;/p&gt;</v>
      </c>
      <c r="H2052" s="2" t="str">
        <f>IFERROR(VLOOKUP($A2052,[1]products_2021_10_19_12_46_45!$A$3:$S$481,17,FALSE),"")</f>
        <v>&lt;h2&gt;Tabla de Talles&lt;/h2&gt;_x000D_
&lt;ul&gt;_x000D_
&lt;li&gt;Boina talle 1 - Diámetro interno: 51cm a 52,5cm.&lt;/li&gt;_x000D_
&lt;li&gt;Boina talle 2 - Diámetro interno: 55cm a 56,5cm.&lt;/li&gt;_x000D_
&lt;li&gt;Boina talle 3 - Diámetro interno: 59cm a 60,5cm.&lt;/li&gt;_x000D_
&lt;li&gt;Boina talle 57 - Diámetro interno: 57cm.&lt;/li&gt;_x000D_
&lt;li&gt;Boina talle 58 - Diámetro interno: 58cm.&lt;/li&gt;_x000D_
&lt;li&gt;Boina talle 59 - Diámetro interno: 59cm.&lt;/li&gt;_x000D_
&lt;li&gt;Boina talle 60 - Diámetro interno: 60cm.&lt;/li&gt;_x000D_
&lt;li&gt;Boina talle 61 - Diámetro interno: 61cm.&lt;/li&gt;_x000D_
&lt;/ul&gt;</v>
      </c>
      <c r="I2052" s="2" t="str">
        <f>VLOOKUP($A2052,[1]products_2021_10_19_12_46_45!$A$3:$S$481,5,FALSE)</f>
        <v>Accesorios</v>
      </c>
      <c r="J2052" s="2" t="str">
        <f>IFERROR(VLOOKUP($A2052,[1]products_2021_10_19_12_46_45!$A$3:$S$481,6,FALSE),"")</f>
        <v>Gorras, Casquetes, Quepis, Boinas</v>
      </c>
      <c r="K2052" s="2" t="str">
        <f>IFERROR(VLOOKUP($A2052,[1]products_2021_10_19_12_46_45!$A$3:$S$481,7,FALSE),"")</f>
        <v>Boinas</v>
      </c>
      <c r="L2052" s="2" t="str">
        <f>IFERROR(VLOOKUP($A2052,[1]products_2021_10_19_12_46_45!$A$3:$S$481,8,FALSE),"")</f>
        <v/>
      </c>
      <c r="M2052" s="2" t="str">
        <f>IFERROR(VLOOKUP($A2052,[1]products_2021_10_19_12_46_45!$A$3:$S$481,9,FALSE),"")</f>
        <v>Policía</v>
      </c>
      <c r="N2052" s="2">
        <f>IFERROR(VLOOKUP(C2052,[2]articulo!$A$1:$D$9000,4,FALSE),"")</f>
        <v>1533.17</v>
      </c>
      <c r="O2052" s="2" t="str">
        <f>VLOOKUP($A2052,[1]products_2021_10_19_12_46_45!$A$3:$S$481,18,FALSE)</f>
        <v>https://rerda.com/8040/boina-de-pana-azul-noche.jpg</v>
      </c>
      <c r="P2052" s="2">
        <f>IFERROR(VLOOKUP(B2052,[3]stock!$A$1:$B$9000,2,FALSE),"0")</f>
        <v>29</v>
      </c>
      <c r="Q2052" s="2">
        <f>VLOOKUP($A2052,[1]products_2021_10_19_12_46_45!$A$3:$S$481,11,FALSE)</f>
        <v>5</v>
      </c>
      <c r="R2052" s="2">
        <f>VLOOKUP($A2052,[1]products_2021_10_19_12_46_45!$A$3:$S$481,12,FALSE)</f>
        <v>5</v>
      </c>
      <c r="S2052" s="2">
        <f>VLOOKUP($A2052,[1]products_2021_10_19_12_46_45!$A$3:$S$481,13,FALSE)</f>
        <v>5</v>
      </c>
      <c r="T2052" s="2">
        <f>VLOOKUP($A2052,[1]products_2021_10_19_12_46_45!$A$3:$S$481,14,FALSE)</f>
        <v>0.03</v>
      </c>
      <c r="U2052" s="2"/>
      <c r="V2052" s="2"/>
      <c r="W2052" s="2"/>
      <c r="X2052" s="2"/>
      <c r="Y2052" s="2"/>
      <c r="Z2052" s="2"/>
      <c r="AA2052" s="2"/>
      <c r="AB2052" s="2"/>
      <c r="AC2052" s="2"/>
      <c r="AD2052" s="2"/>
      <c r="AE2052" s="2"/>
      <c r="AF2052" s="2"/>
      <c r="AG2052" s="2"/>
      <c r="AH2052" s="2"/>
      <c r="AI2052" s="2"/>
      <c r="AJ2052" s="2"/>
      <c r="AK2052" s="2"/>
      <c r="AL2052" s="2"/>
      <c r="AM2052" s="2"/>
      <c r="AN2052" s="2"/>
      <c r="AO2052" s="2"/>
      <c r="AP2052" s="2"/>
      <c r="AQ2052" s="2"/>
      <c r="AR2052" s="2"/>
      <c r="AS2052" s="2"/>
    </row>
    <row r="2053" spans="1:45" hidden="1" x14ac:dyDescent="0.25">
      <c r="A2053" s="2">
        <v>728</v>
      </c>
      <c r="B2053" s="2">
        <v>830100002</v>
      </c>
      <c r="C2053" s="2">
        <f>VLOOKUP($A2053,[1]products_2021_10_19_12_46_45!$A$3:$S$481,3,FALSE)</f>
        <v>8301000</v>
      </c>
      <c r="D2053" s="2" t="str">
        <f>VLOOKUP($A2053,[1]products_2021_10_19_12_46_45!$A$3:$S$481,4,FALSE)</f>
        <v>Boina de Pana Azul Noche</v>
      </c>
      <c r="E2053" s="3">
        <v>2</v>
      </c>
      <c r="F2053" s="4"/>
      <c r="G2053" s="2" t="str">
        <f>VLOOKUP($A2053,[1]products_2021_10_19_12_46_45!$A$3:$S$481,16,FALSE)</f>
        <v>&lt;p&gt;Boina de pana con correa regulable para ajustar a la cabeza&lt;/p&gt;_x000D_
&lt;p&gt;De amplio uso en las fuerzas armadas, policiales, etc..&lt;/p&gt;</v>
      </c>
      <c r="H2053" s="2" t="str">
        <f>IFERROR(VLOOKUP($A2053,[1]products_2021_10_19_12_46_45!$A$3:$S$481,17,FALSE),"")</f>
        <v>&lt;h2&gt;Tabla de Talles&lt;/h2&gt;_x000D_
&lt;ul&gt;_x000D_
&lt;li&gt;Boina talle 1 - Diámetro interno: 51cm a 52,5cm.&lt;/li&gt;_x000D_
&lt;li&gt;Boina talle 2 - Diámetro interno: 55cm a 56,5cm.&lt;/li&gt;_x000D_
&lt;li&gt;Boina talle 3 - Diámetro interno: 59cm a 60,5cm.&lt;/li&gt;_x000D_
&lt;li&gt;Boina talle 57 - Diámetro interno: 57cm.&lt;/li&gt;_x000D_
&lt;li&gt;Boina talle 58 - Diámetro interno: 58cm.&lt;/li&gt;_x000D_
&lt;li&gt;Boina talle 59 - Diámetro interno: 59cm.&lt;/li&gt;_x000D_
&lt;li&gt;Boina talle 60 - Diámetro interno: 60cm.&lt;/li&gt;_x000D_
&lt;li&gt;Boina talle 61 - Diámetro interno: 61cm.&lt;/li&gt;_x000D_
&lt;/ul&gt;</v>
      </c>
      <c r="I2053" s="2" t="str">
        <f>VLOOKUP($A2053,[1]products_2021_10_19_12_46_45!$A$3:$S$481,5,FALSE)</f>
        <v>Accesorios</v>
      </c>
      <c r="J2053" s="2" t="str">
        <f>IFERROR(VLOOKUP($A2053,[1]products_2021_10_19_12_46_45!$A$3:$S$481,6,FALSE),"")</f>
        <v>Gorras, Casquetes, Quepis, Boinas</v>
      </c>
      <c r="K2053" s="2" t="str">
        <f>IFERROR(VLOOKUP($A2053,[1]products_2021_10_19_12_46_45!$A$3:$S$481,7,FALSE),"")</f>
        <v>Boinas</v>
      </c>
      <c r="L2053" s="2" t="str">
        <f>IFERROR(VLOOKUP($A2053,[1]products_2021_10_19_12_46_45!$A$3:$S$481,8,FALSE),"")</f>
        <v/>
      </c>
      <c r="M2053" s="2" t="str">
        <f>IFERROR(VLOOKUP($A2053,[1]products_2021_10_19_12_46_45!$A$3:$S$481,9,FALSE),"")</f>
        <v>Policía</v>
      </c>
      <c r="N2053" s="2">
        <f>IFERROR(VLOOKUP(C2053,[2]articulo!$A$1:$D$9000,4,FALSE),"")</f>
        <v>1533.17</v>
      </c>
      <c r="O2053" s="2" t="str">
        <f>VLOOKUP($A2053,[1]products_2021_10_19_12_46_45!$A$3:$S$481,18,FALSE)</f>
        <v>https://rerda.com/8040/boina-de-pana-azul-noche.jpg</v>
      </c>
      <c r="P2053" s="2">
        <f>IFERROR(VLOOKUP(B2053,[3]stock!$A$1:$B$9000,2,FALSE),"0")</f>
        <v>31</v>
      </c>
      <c r="Q2053" s="2">
        <f>VLOOKUP($A2053,[1]products_2021_10_19_12_46_45!$A$3:$S$481,11,FALSE)</f>
        <v>5</v>
      </c>
      <c r="R2053" s="2">
        <f>VLOOKUP($A2053,[1]products_2021_10_19_12_46_45!$A$3:$S$481,12,FALSE)</f>
        <v>5</v>
      </c>
      <c r="S2053" s="2">
        <f>VLOOKUP($A2053,[1]products_2021_10_19_12_46_45!$A$3:$S$481,13,FALSE)</f>
        <v>5</v>
      </c>
      <c r="T2053" s="2">
        <f>VLOOKUP($A2053,[1]products_2021_10_19_12_46_45!$A$3:$S$481,14,FALSE)</f>
        <v>0.03</v>
      </c>
      <c r="U2053" s="2"/>
      <c r="V2053" s="2"/>
      <c r="W2053" s="2"/>
      <c r="X2053" s="2"/>
      <c r="Y2053" s="2"/>
      <c r="Z2053" s="2"/>
      <c r="AA2053" s="2"/>
      <c r="AB2053" s="2"/>
      <c r="AC2053" s="2"/>
      <c r="AD2053" s="2"/>
      <c r="AE2053" s="2"/>
      <c r="AF2053" s="2"/>
      <c r="AG2053" s="2"/>
      <c r="AH2053" s="2"/>
      <c r="AI2053" s="2"/>
      <c r="AJ2053" s="2"/>
      <c r="AK2053" s="2"/>
      <c r="AL2053" s="2"/>
      <c r="AM2053" s="2"/>
      <c r="AN2053" s="2"/>
      <c r="AO2053" s="2"/>
      <c r="AP2053" s="2"/>
      <c r="AQ2053" s="2"/>
      <c r="AR2053" s="2"/>
      <c r="AS2053" s="2"/>
    </row>
    <row r="2054" spans="1:45" hidden="1" x14ac:dyDescent="0.25">
      <c r="A2054" s="2">
        <v>728</v>
      </c>
      <c r="B2054" s="2">
        <v>830100003</v>
      </c>
      <c r="C2054" s="2">
        <f>VLOOKUP($A2054,[1]products_2021_10_19_12_46_45!$A$3:$S$481,3,FALSE)</f>
        <v>8301000</v>
      </c>
      <c r="D2054" s="2" t="str">
        <f>VLOOKUP($A2054,[1]products_2021_10_19_12_46_45!$A$3:$S$481,4,FALSE)</f>
        <v>Boina de Pana Azul Noche</v>
      </c>
      <c r="E2054" s="3">
        <v>3</v>
      </c>
      <c r="F2054" s="4"/>
      <c r="G2054" s="2" t="str">
        <f>VLOOKUP($A2054,[1]products_2021_10_19_12_46_45!$A$3:$S$481,16,FALSE)</f>
        <v>&lt;p&gt;Boina de pana con correa regulable para ajustar a la cabeza&lt;/p&gt;_x000D_
&lt;p&gt;De amplio uso en las fuerzas armadas, policiales, etc..&lt;/p&gt;</v>
      </c>
      <c r="H2054" s="2" t="str">
        <f>IFERROR(VLOOKUP($A2054,[1]products_2021_10_19_12_46_45!$A$3:$S$481,17,FALSE),"")</f>
        <v>&lt;h2&gt;Tabla de Talles&lt;/h2&gt;_x000D_
&lt;ul&gt;_x000D_
&lt;li&gt;Boina talle 1 - Diámetro interno: 51cm a 52,5cm.&lt;/li&gt;_x000D_
&lt;li&gt;Boina talle 2 - Diámetro interno: 55cm a 56,5cm.&lt;/li&gt;_x000D_
&lt;li&gt;Boina talle 3 - Diámetro interno: 59cm a 60,5cm.&lt;/li&gt;_x000D_
&lt;li&gt;Boina talle 57 - Diámetro interno: 57cm.&lt;/li&gt;_x000D_
&lt;li&gt;Boina talle 58 - Diámetro interno: 58cm.&lt;/li&gt;_x000D_
&lt;li&gt;Boina talle 59 - Diámetro interno: 59cm.&lt;/li&gt;_x000D_
&lt;li&gt;Boina talle 60 - Diámetro interno: 60cm.&lt;/li&gt;_x000D_
&lt;li&gt;Boina talle 61 - Diámetro interno: 61cm.&lt;/li&gt;_x000D_
&lt;/ul&gt;</v>
      </c>
      <c r="I2054" s="2" t="str">
        <f>VLOOKUP($A2054,[1]products_2021_10_19_12_46_45!$A$3:$S$481,5,FALSE)</f>
        <v>Accesorios</v>
      </c>
      <c r="J2054" s="2" t="str">
        <f>IFERROR(VLOOKUP($A2054,[1]products_2021_10_19_12_46_45!$A$3:$S$481,6,FALSE),"")</f>
        <v>Gorras, Casquetes, Quepis, Boinas</v>
      </c>
      <c r="K2054" s="2" t="str">
        <f>IFERROR(VLOOKUP($A2054,[1]products_2021_10_19_12_46_45!$A$3:$S$481,7,FALSE),"")</f>
        <v>Boinas</v>
      </c>
      <c r="L2054" s="2" t="str">
        <f>IFERROR(VLOOKUP($A2054,[1]products_2021_10_19_12_46_45!$A$3:$S$481,8,FALSE),"")</f>
        <v/>
      </c>
      <c r="M2054" s="2" t="str">
        <f>IFERROR(VLOOKUP($A2054,[1]products_2021_10_19_12_46_45!$A$3:$S$481,9,FALSE),"")</f>
        <v>Policía</v>
      </c>
      <c r="N2054" s="2">
        <f>IFERROR(VLOOKUP(C2054,[2]articulo!$A$1:$D$9000,4,FALSE),"")</f>
        <v>1533.17</v>
      </c>
      <c r="O2054" s="2" t="str">
        <f>VLOOKUP($A2054,[1]products_2021_10_19_12_46_45!$A$3:$S$481,18,FALSE)</f>
        <v>https://rerda.com/8040/boina-de-pana-azul-noche.jpg</v>
      </c>
      <c r="P2054" s="2">
        <f>IFERROR(VLOOKUP(B2054,[3]stock!$A$1:$B$9000,2,FALSE),"0")</f>
        <v>27</v>
      </c>
      <c r="Q2054" s="2">
        <f>VLOOKUP($A2054,[1]products_2021_10_19_12_46_45!$A$3:$S$481,11,FALSE)</f>
        <v>5</v>
      </c>
      <c r="R2054" s="2">
        <f>VLOOKUP($A2054,[1]products_2021_10_19_12_46_45!$A$3:$S$481,12,FALSE)</f>
        <v>5</v>
      </c>
      <c r="S2054" s="2">
        <f>VLOOKUP($A2054,[1]products_2021_10_19_12_46_45!$A$3:$S$481,13,FALSE)</f>
        <v>5</v>
      </c>
      <c r="T2054" s="2">
        <f>VLOOKUP($A2054,[1]products_2021_10_19_12_46_45!$A$3:$S$481,14,FALSE)</f>
        <v>0.03</v>
      </c>
      <c r="U2054" s="2"/>
      <c r="V2054" s="2"/>
      <c r="W2054" s="2"/>
      <c r="X2054" s="2"/>
      <c r="Y2054" s="2"/>
      <c r="Z2054" s="2"/>
      <c r="AA2054" s="2"/>
      <c r="AB2054" s="2"/>
      <c r="AC2054" s="2"/>
      <c r="AD2054" s="2"/>
      <c r="AE2054" s="2"/>
      <c r="AF2054" s="2"/>
      <c r="AG2054" s="2"/>
      <c r="AH2054" s="2"/>
      <c r="AI2054" s="2"/>
      <c r="AJ2054" s="2"/>
      <c r="AK2054" s="2"/>
      <c r="AL2054" s="2"/>
      <c r="AM2054" s="2"/>
      <c r="AN2054" s="2"/>
      <c r="AO2054" s="2"/>
      <c r="AP2054" s="2"/>
      <c r="AQ2054" s="2"/>
      <c r="AR2054" s="2"/>
      <c r="AS2054" s="2"/>
    </row>
    <row r="2055" spans="1:45" hidden="1" x14ac:dyDescent="0.25">
      <c r="A2055" s="2">
        <v>728</v>
      </c>
      <c r="B2055" s="2">
        <v>830100057</v>
      </c>
      <c r="C2055" s="2">
        <f>VLOOKUP($A2055,[1]products_2021_10_19_12_46_45!$A$3:$S$481,3,FALSE)</f>
        <v>8301000</v>
      </c>
      <c r="D2055" s="2" t="str">
        <f>VLOOKUP($A2055,[1]products_2021_10_19_12_46_45!$A$3:$S$481,4,FALSE)</f>
        <v>Boina de Pana Azul Noche</v>
      </c>
      <c r="E2055" s="3">
        <v>57</v>
      </c>
      <c r="F2055" s="4"/>
      <c r="G2055" s="2" t="str">
        <f>VLOOKUP($A2055,[1]products_2021_10_19_12_46_45!$A$3:$S$481,16,FALSE)</f>
        <v>&lt;p&gt;Boina de pana con correa regulable para ajustar a la cabeza&lt;/p&gt;_x000D_
&lt;p&gt;De amplio uso en las fuerzas armadas, policiales, etc..&lt;/p&gt;</v>
      </c>
      <c r="H2055" s="2" t="str">
        <f>IFERROR(VLOOKUP($A2055,[1]products_2021_10_19_12_46_45!$A$3:$S$481,17,FALSE),"")</f>
        <v>&lt;h2&gt;Tabla de Talles&lt;/h2&gt;_x000D_
&lt;ul&gt;_x000D_
&lt;li&gt;Boina talle 1 - Diámetro interno: 51cm a 52,5cm.&lt;/li&gt;_x000D_
&lt;li&gt;Boina talle 2 - Diámetro interno: 55cm a 56,5cm.&lt;/li&gt;_x000D_
&lt;li&gt;Boina talle 3 - Diámetro interno: 59cm a 60,5cm.&lt;/li&gt;_x000D_
&lt;li&gt;Boina talle 57 - Diámetro interno: 57cm.&lt;/li&gt;_x000D_
&lt;li&gt;Boina talle 58 - Diámetro interno: 58cm.&lt;/li&gt;_x000D_
&lt;li&gt;Boina talle 59 - Diámetro interno: 59cm.&lt;/li&gt;_x000D_
&lt;li&gt;Boina talle 60 - Diámetro interno: 60cm.&lt;/li&gt;_x000D_
&lt;li&gt;Boina talle 61 - Diámetro interno: 61cm.&lt;/li&gt;_x000D_
&lt;/ul&gt;</v>
      </c>
      <c r="I2055" s="2" t="str">
        <f>VLOOKUP($A2055,[1]products_2021_10_19_12_46_45!$A$3:$S$481,5,FALSE)</f>
        <v>Accesorios</v>
      </c>
      <c r="J2055" s="2" t="str">
        <f>IFERROR(VLOOKUP($A2055,[1]products_2021_10_19_12_46_45!$A$3:$S$481,6,FALSE),"")</f>
        <v>Gorras, Casquetes, Quepis, Boinas</v>
      </c>
      <c r="K2055" s="2" t="str">
        <f>IFERROR(VLOOKUP($A2055,[1]products_2021_10_19_12_46_45!$A$3:$S$481,7,FALSE),"")</f>
        <v>Boinas</v>
      </c>
      <c r="L2055" s="2" t="str">
        <f>IFERROR(VLOOKUP($A2055,[1]products_2021_10_19_12_46_45!$A$3:$S$481,8,FALSE),"")</f>
        <v/>
      </c>
      <c r="M2055" s="2" t="str">
        <f>IFERROR(VLOOKUP($A2055,[1]products_2021_10_19_12_46_45!$A$3:$S$481,9,FALSE),"")</f>
        <v>Policía</v>
      </c>
      <c r="N2055" s="2">
        <f>IFERROR(VLOOKUP(C2055,[2]articulo!$A$1:$D$9000,4,FALSE),"")</f>
        <v>1533.17</v>
      </c>
      <c r="O2055" s="2" t="str">
        <f>VLOOKUP($A2055,[1]products_2021_10_19_12_46_45!$A$3:$S$481,18,FALSE)</f>
        <v>https://rerda.com/8040/boina-de-pana-azul-noche.jpg</v>
      </c>
      <c r="P2055" s="2">
        <f>IFERROR(VLOOKUP(B2055,[3]stock!$A$1:$B$9000,2,FALSE),"0")</f>
        <v>3</v>
      </c>
      <c r="Q2055" s="2">
        <f>VLOOKUP($A2055,[1]products_2021_10_19_12_46_45!$A$3:$S$481,11,FALSE)</f>
        <v>5</v>
      </c>
      <c r="R2055" s="2">
        <f>VLOOKUP($A2055,[1]products_2021_10_19_12_46_45!$A$3:$S$481,12,FALSE)</f>
        <v>5</v>
      </c>
      <c r="S2055" s="2">
        <f>VLOOKUP($A2055,[1]products_2021_10_19_12_46_45!$A$3:$S$481,13,FALSE)</f>
        <v>5</v>
      </c>
      <c r="T2055" s="2">
        <f>VLOOKUP($A2055,[1]products_2021_10_19_12_46_45!$A$3:$S$481,14,FALSE)</f>
        <v>0.03</v>
      </c>
      <c r="U2055" s="2"/>
      <c r="V2055" s="2"/>
      <c r="W2055" s="2"/>
      <c r="X2055" s="2"/>
      <c r="Y2055" s="2"/>
      <c r="Z2055" s="2"/>
      <c r="AA2055" s="2"/>
      <c r="AB2055" s="2"/>
      <c r="AC2055" s="2"/>
      <c r="AD2055" s="2"/>
      <c r="AE2055" s="2"/>
      <c r="AF2055" s="2"/>
      <c r="AG2055" s="2"/>
      <c r="AH2055" s="2"/>
      <c r="AI2055" s="2"/>
      <c r="AJ2055" s="2"/>
      <c r="AK2055" s="2"/>
      <c r="AL2055" s="2"/>
      <c r="AM2055" s="2"/>
      <c r="AN2055" s="2"/>
      <c r="AO2055" s="2"/>
      <c r="AP2055" s="2"/>
      <c r="AQ2055" s="2"/>
      <c r="AR2055" s="2"/>
      <c r="AS2055" s="2"/>
    </row>
    <row r="2056" spans="1:45" hidden="1" x14ac:dyDescent="0.25">
      <c r="A2056" s="2">
        <v>728</v>
      </c>
      <c r="B2056" s="2">
        <v>830100058</v>
      </c>
      <c r="C2056" s="2">
        <f>VLOOKUP($A2056,[1]products_2021_10_19_12_46_45!$A$3:$S$481,3,FALSE)</f>
        <v>8301000</v>
      </c>
      <c r="D2056" s="2" t="str">
        <f>VLOOKUP($A2056,[1]products_2021_10_19_12_46_45!$A$3:$S$481,4,FALSE)</f>
        <v>Boina de Pana Azul Noche</v>
      </c>
      <c r="E2056" s="3">
        <v>58</v>
      </c>
      <c r="F2056" s="4"/>
      <c r="G2056" s="2" t="str">
        <f>VLOOKUP($A2056,[1]products_2021_10_19_12_46_45!$A$3:$S$481,16,FALSE)</f>
        <v>&lt;p&gt;Boina de pana con correa regulable para ajustar a la cabeza&lt;/p&gt;_x000D_
&lt;p&gt;De amplio uso en las fuerzas armadas, policiales, etc..&lt;/p&gt;</v>
      </c>
      <c r="H2056" s="2" t="str">
        <f>IFERROR(VLOOKUP($A2056,[1]products_2021_10_19_12_46_45!$A$3:$S$481,17,FALSE),"")</f>
        <v>&lt;h2&gt;Tabla de Talles&lt;/h2&gt;_x000D_
&lt;ul&gt;_x000D_
&lt;li&gt;Boina talle 1 - Diámetro interno: 51cm a 52,5cm.&lt;/li&gt;_x000D_
&lt;li&gt;Boina talle 2 - Diámetro interno: 55cm a 56,5cm.&lt;/li&gt;_x000D_
&lt;li&gt;Boina talle 3 - Diámetro interno: 59cm a 60,5cm.&lt;/li&gt;_x000D_
&lt;li&gt;Boina talle 57 - Diámetro interno: 57cm.&lt;/li&gt;_x000D_
&lt;li&gt;Boina talle 58 - Diámetro interno: 58cm.&lt;/li&gt;_x000D_
&lt;li&gt;Boina talle 59 - Diámetro interno: 59cm.&lt;/li&gt;_x000D_
&lt;li&gt;Boina talle 60 - Diámetro interno: 60cm.&lt;/li&gt;_x000D_
&lt;li&gt;Boina talle 61 - Diámetro interno: 61cm.&lt;/li&gt;_x000D_
&lt;/ul&gt;</v>
      </c>
      <c r="I2056" s="2" t="str">
        <f>VLOOKUP($A2056,[1]products_2021_10_19_12_46_45!$A$3:$S$481,5,FALSE)</f>
        <v>Accesorios</v>
      </c>
      <c r="J2056" s="2" t="str">
        <f>IFERROR(VLOOKUP($A2056,[1]products_2021_10_19_12_46_45!$A$3:$S$481,6,FALSE),"")</f>
        <v>Gorras, Casquetes, Quepis, Boinas</v>
      </c>
      <c r="K2056" s="2" t="str">
        <f>IFERROR(VLOOKUP($A2056,[1]products_2021_10_19_12_46_45!$A$3:$S$481,7,FALSE),"")</f>
        <v>Boinas</v>
      </c>
      <c r="L2056" s="2" t="str">
        <f>IFERROR(VLOOKUP($A2056,[1]products_2021_10_19_12_46_45!$A$3:$S$481,8,FALSE),"")</f>
        <v/>
      </c>
      <c r="M2056" s="2" t="str">
        <f>IFERROR(VLOOKUP($A2056,[1]products_2021_10_19_12_46_45!$A$3:$S$481,9,FALSE),"")</f>
        <v>Policía</v>
      </c>
      <c r="N2056" s="2">
        <f>IFERROR(VLOOKUP(C2056,[2]articulo!$A$1:$D$9000,4,FALSE),"")</f>
        <v>1533.17</v>
      </c>
      <c r="O2056" s="2" t="str">
        <f>VLOOKUP($A2056,[1]products_2021_10_19_12_46_45!$A$3:$S$481,18,FALSE)</f>
        <v>https://rerda.com/8040/boina-de-pana-azul-noche.jpg</v>
      </c>
      <c r="P2056" s="2" t="str">
        <f>IFERROR(VLOOKUP(B2056,[3]stock!$A$1:$B$9000,2,FALSE),"0")</f>
        <v>0</v>
      </c>
      <c r="Q2056" s="2">
        <f>VLOOKUP($A2056,[1]products_2021_10_19_12_46_45!$A$3:$S$481,11,FALSE)</f>
        <v>5</v>
      </c>
      <c r="R2056" s="2">
        <f>VLOOKUP($A2056,[1]products_2021_10_19_12_46_45!$A$3:$S$481,12,FALSE)</f>
        <v>5</v>
      </c>
      <c r="S2056" s="2">
        <f>VLOOKUP($A2056,[1]products_2021_10_19_12_46_45!$A$3:$S$481,13,FALSE)</f>
        <v>5</v>
      </c>
      <c r="T2056" s="2">
        <f>VLOOKUP($A2056,[1]products_2021_10_19_12_46_45!$A$3:$S$481,14,FALSE)</f>
        <v>0.03</v>
      </c>
      <c r="U2056" s="2"/>
      <c r="V2056" s="2"/>
      <c r="W2056" s="2"/>
      <c r="X2056" s="2"/>
      <c r="Y2056" s="2"/>
      <c r="Z2056" s="2"/>
      <c r="AA2056" s="2"/>
      <c r="AB2056" s="2"/>
      <c r="AC2056" s="2"/>
      <c r="AD2056" s="2"/>
      <c r="AE2056" s="2"/>
      <c r="AF2056" s="2"/>
      <c r="AG2056" s="2"/>
      <c r="AH2056" s="2"/>
      <c r="AI2056" s="2"/>
      <c r="AJ2056" s="2"/>
      <c r="AK2056" s="2"/>
      <c r="AL2056" s="2"/>
      <c r="AM2056" s="2"/>
      <c r="AN2056" s="2"/>
      <c r="AO2056" s="2"/>
      <c r="AP2056" s="2"/>
      <c r="AQ2056" s="2"/>
      <c r="AR2056" s="2"/>
      <c r="AS2056" s="2"/>
    </row>
    <row r="2057" spans="1:45" hidden="1" x14ac:dyDescent="0.25">
      <c r="A2057" s="2">
        <v>728</v>
      </c>
      <c r="B2057" s="2">
        <v>830100059</v>
      </c>
      <c r="C2057" s="2">
        <f>VLOOKUP($A2057,[1]products_2021_10_19_12_46_45!$A$3:$S$481,3,FALSE)</f>
        <v>8301000</v>
      </c>
      <c r="D2057" s="2" t="str">
        <f>VLOOKUP($A2057,[1]products_2021_10_19_12_46_45!$A$3:$S$481,4,FALSE)</f>
        <v>Boina de Pana Azul Noche</v>
      </c>
      <c r="E2057" s="3">
        <v>59</v>
      </c>
      <c r="F2057" s="4"/>
      <c r="G2057" s="2" t="str">
        <f>VLOOKUP($A2057,[1]products_2021_10_19_12_46_45!$A$3:$S$481,16,FALSE)</f>
        <v>&lt;p&gt;Boina de pana con correa regulable para ajustar a la cabeza&lt;/p&gt;_x000D_
&lt;p&gt;De amplio uso en las fuerzas armadas, policiales, etc..&lt;/p&gt;</v>
      </c>
      <c r="H2057" s="2" t="str">
        <f>IFERROR(VLOOKUP($A2057,[1]products_2021_10_19_12_46_45!$A$3:$S$481,17,FALSE),"")</f>
        <v>&lt;h2&gt;Tabla de Talles&lt;/h2&gt;_x000D_
&lt;ul&gt;_x000D_
&lt;li&gt;Boina talle 1 - Diámetro interno: 51cm a 52,5cm.&lt;/li&gt;_x000D_
&lt;li&gt;Boina talle 2 - Diámetro interno: 55cm a 56,5cm.&lt;/li&gt;_x000D_
&lt;li&gt;Boina talle 3 - Diámetro interno: 59cm a 60,5cm.&lt;/li&gt;_x000D_
&lt;li&gt;Boina talle 57 - Diámetro interno: 57cm.&lt;/li&gt;_x000D_
&lt;li&gt;Boina talle 58 - Diámetro interno: 58cm.&lt;/li&gt;_x000D_
&lt;li&gt;Boina talle 59 - Diámetro interno: 59cm.&lt;/li&gt;_x000D_
&lt;li&gt;Boina talle 60 - Diámetro interno: 60cm.&lt;/li&gt;_x000D_
&lt;li&gt;Boina talle 61 - Diámetro interno: 61cm.&lt;/li&gt;_x000D_
&lt;/ul&gt;</v>
      </c>
      <c r="I2057" s="2" t="str">
        <f>VLOOKUP($A2057,[1]products_2021_10_19_12_46_45!$A$3:$S$481,5,FALSE)</f>
        <v>Accesorios</v>
      </c>
      <c r="J2057" s="2" t="str">
        <f>IFERROR(VLOOKUP($A2057,[1]products_2021_10_19_12_46_45!$A$3:$S$481,6,FALSE),"")</f>
        <v>Gorras, Casquetes, Quepis, Boinas</v>
      </c>
      <c r="K2057" s="2" t="str">
        <f>IFERROR(VLOOKUP($A2057,[1]products_2021_10_19_12_46_45!$A$3:$S$481,7,FALSE),"")</f>
        <v>Boinas</v>
      </c>
      <c r="L2057" s="2" t="str">
        <f>IFERROR(VLOOKUP($A2057,[1]products_2021_10_19_12_46_45!$A$3:$S$481,8,FALSE),"")</f>
        <v/>
      </c>
      <c r="M2057" s="2" t="str">
        <f>IFERROR(VLOOKUP($A2057,[1]products_2021_10_19_12_46_45!$A$3:$S$481,9,FALSE),"")</f>
        <v>Policía</v>
      </c>
      <c r="N2057" s="2">
        <f>IFERROR(VLOOKUP(C2057,[2]articulo!$A$1:$D$9000,4,FALSE),"")</f>
        <v>1533.17</v>
      </c>
      <c r="O2057" s="2" t="str">
        <f>VLOOKUP($A2057,[1]products_2021_10_19_12_46_45!$A$3:$S$481,18,FALSE)</f>
        <v>https://rerda.com/8040/boina-de-pana-azul-noche.jpg</v>
      </c>
      <c r="P2057" s="2" t="str">
        <f>IFERROR(VLOOKUP(B2057,[3]stock!$A$1:$B$9000,2,FALSE),"0")</f>
        <v>0</v>
      </c>
      <c r="Q2057" s="2">
        <f>VLOOKUP($A2057,[1]products_2021_10_19_12_46_45!$A$3:$S$481,11,FALSE)</f>
        <v>5</v>
      </c>
      <c r="R2057" s="2">
        <f>VLOOKUP($A2057,[1]products_2021_10_19_12_46_45!$A$3:$S$481,12,FALSE)</f>
        <v>5</v>
      </c>
      <c r="S2057" s="2">
        <f>VLOOKUP($A2057,[1]products_2021_10_19_12_46_45!$A$3:$S$481,13,FALSE)</f>
        <v>5</v>
      </c>
      <c r="T2057" s="2">
        <f>VLOOKUP($A2057,[1]products_2021_10_19_12_46_45!$A$3:$S$481,14,FALSE)</f>
        <v>0.03</v>
      </c>
      <c r="U2057" s="2"/>
      <c r="V2057" s="2"/>
      <c r="W2057" s="2"/>
      <c r="X2057" s="2"/>
      <c r="Y2057" s="2"/>
      <c r="Z2057" s="2"/>
      <c r="AA2057" s="2"/>
      <c r="AB2057" s="2"/>
      <c r="AC2057" s="2"/>
      <c r="AD2057" s="2"/>
      <c r="AE2057" s="2"/>
      <c r="AF2057" s="2"/>
      <c r="AG2057" s="2"/>
      <c r="AH2057" s="2"/>
      <c r="AI2057" s="2"/>
      <c r="AJ2057" s="2"/>
      <c r="AK2057" s="2"/>
      <c r="AL2057" s="2"/>
      <c r="AM2057" s="2"/>
      <c r="AN2057" s="2"/>
      <c r="AO2057" s="2"/>
      <c r="AP2057" s="2"/>
      <c r="AQ2057" s="2"/>
      <c r="AR2057" s="2"/>
      <c r="AS2057" s="2"/>
    </row>
    <row r="2058" spans="1:45" hidden="1" x14ac:dyDescent="0.25">
      <c r="A2058" s="2">
        <v>728</v>
      </c>
      <c r="B2058" s="2">
        <v>830100060</v>
      </c>
      <c r="C2058" s="2">
        <f>VLOOKUP($A2058,[1]products_2021_10_19_12_46_45!$A$3:$S$481,3,FALSE)</f>
        <v>8301000</v>
      </c>
      <c r="D2058" s="2" t="str">
        <f>VLOOKUP($A2058,[1]products_2021_10_19_12_46_45!$A$3:$S$481,4,FALSE)</f>
        <v>Boina de Pana Azul Noche</v>
      </c>
      <c r="E2058" s="3">
        <v>60</v>
      </c>
      <c r="F2058" s="4"/>
      <c r="G2058" s="2" t="str">
        <f>VLOOKUP($A2058,[1]products_2021_10_19_12_46_45!$A$3:$S$481,16,FALSE)</f>
        <v>&lt;p&gt;Boina de pana con correa regulable para ajustar a la cabeza&lt;/p&gt;_x000D_
&lt;p&gt;De amplio uso en las fuerzas armadas, policiales, etc..&lt;/p&gt;</v>
      </c>
      <c r="H2058" s="2" t="str">
        <f>IFERROR(VLOOKUP($A2058,[1]products_2021_10_19_12_46_45!$A$3:$S$481,17,FALSE),"")</f>
        <v>&lt;h2&gt;Tabla de Talles&lt;/h2&gt;_x000D_
&lt;ul&gt;_x000D_
&lt;li&gt;Boina talle 1 - Diámetro interno: 51cm a 52,5cm.&lt;/li&gt;_x000D_
&lt;li&gt;Boina talle 2 - Diámetro interno: 55cm a 56,5cm.&lt;/li&gt;_x000D_
&lt;li&gt;Boina talle 3 - Diámetro interno: 59cm a 60,5cm.&lt;/li&gt;_x000D_
&lt;li&gt;Boina talle 57 - Diámetro interno: 57cm.&lt;/li&gt;_x000D_
&lt;li&gt;Boina talle 58 - Diámetro interno: 58cm.&lt;/li&gt;_x000D_
&lt;li&gt;Boina talle 59 - Diámetro interno: 59cm.&lt;/li&gt;_x000D_
&lt;li&gt;Boina talle 60 - Diámetro interno: 60cm.&lt;/li&gt;_x000D_
&lt;li&gt;Boina talle 61 - Diámetro interno: 61cm.&lt;/li&gt;_x000D_
&lt;/ul&gt;</v>
      </c>
      <c r="I2058" s="2" t="str">
        <f>VLOOKUP($A2058,[1]products_2021_10_19_12_46_45!$A$3:$S$481,5,FALSE)</f>
        <v>Accesorios</v>
      </c>
      <c r="J2058" s="2" t="str">
        <f>IFERROR(VLOOKUP($A2058,[1]products_2021_10_19_12_46_45!$A$3:$S$481,6,FALSE),"")</f>
        <v>Gorras, Casquetes, Quepis, Boinas</v>
      </c>
      <c r="K2058" s="2" t="str">
        <f>IFERROR(VLOOKUP($A2058,[1]products_2021_10_19_12_46_45!$A$3:$S$481,7,FALSE),"")</f>
        <v>Boinas</v>
      </c>
      <c r="L2058" s="2" t="str">
        <f>IFERROR(VLOOKUP($A2058,[1]products_2021_10_19_12_46_45!$A$3:$S$481,8,FALSE),"")</f>
        <v/>
      </c>
      <c r="M2058" s="2" t="str">
        <f>IFERROR(VLOOKUP($A2058,[1]products_2021_10_19_12_46_45!$A$3:$S$481,9,FALSE),"")</f>
        <v>Policía</v>
      </c>
      <c r="N2058" s="2">
        <f>IFERROR(VLOOKUP(C2058,[2]articulo!$A$1:$D$9000,4,FALSE),"")</f>
        <v>1533.17</v>
      </c>
      <c r="O2058" s="2" t="str">
        <f>VLOOKUP($A2058,[1]products_2021_10_19_12_46_45!$A$3:$S$481,18,FALSE)</f>
        <v>https://rerda.com/8040/boina-de-pana-azul-noche.jpg</v>
      </c>
      <c r="P2058" s="2" t="str">
        <f>IFERROR(VLOOKUP(B2058,[3]stock!$A$1:$B$9000,2,FALSE),"0")</f>
        <v>0</v>
      </c>
      <c r="Q2058" s="2">
        <f>VLOOKUP($A2058,[1]products_2021_10_19_12_46_45!$A$3:$S$481,11,FALSE)</f>
        <v>5</v>
      </c>
      <c r="R2058" s="2">
        <f>VLOOKUP($A2058,[1]products_2021_10_19_12_46_45!$A$3:$S$481,12,FALSE)</f>
        <v>5</v>
      </c>
      <c r="S2058" s="2">
        <f>VLOOKUP($A2058,[1]products_2021_10_19_12_46_45!$A$3:$S$481,13,FALSE)</f>
        <v>5</v>
      </c>
      <c r="T2058" s="2">
        <f>VLOOKUP($A2058,[1]products_2021_10_19_12_46_45!$A$3:$S$481,14,FALSE)</f>
        <v>0.03</v>
      </c>
      <c r="U2058" s="2"/>
      <c r="V2058" s="2"/>
      <c r="W2058" s="2"/>
      <c r="X2058" s="2"/>
      <c r="Y2058" s="2"/>
      <c r="Z2058" s="2"/>
      <c r="AA2058" s="2"/>
      <c r="AB2058" s="2"/>
      <c r="AC2058" s="2"/>
      <c r="AD2058" s="2"/>
      <c r="AE2058" s="2"/>
      <c r="AF2058" s="2"/>
      <c r="AG2058" s="2"/>
      <c r="AH2058" s="2"/>
      <c r="AI2058" s="2"/>
      <c r="AJ2058" s="2"/>
      <c r="AK2058" s="2"/>
      <c r="AL2058" s="2"/>
      <c r="AM2058" s="2"/>
      <c r="AN2058" s="2"/>
      <c r="AO2058" s="2"/>
      <c r="AP2058" s="2"/>
      <c r="AQ2058" s="2"/>
      <c r="AR2058" s="2"/>
      <c r="AS2058" s="2"/>
    </row>
    <row r="2059" spans="1:45" hidden="1" x14ac:dyDescent="0.25">
      <c r="A2059" s="2">
        <v>728</v>
      </c>
      <c r="B2059" s="2">
        <v>830100061</v>
      </c>
      <c r="C2059" s="2">
        <f>VLOOKUP($A2059,[1]products_2021_10_19_12_46_45!$A$3:$S$481,3,FALSE)</f>
        <v>8301000</v>
      </c>
      <c r="D2059" s="2" t="str">
        <f>VLOOKUP($A2059,[1]products_2021_10_19_12_46_45!$A$3:$S$481,4,FALSE)</f>
        <v>Boina de Pana Azul Noche</v>
      </c>
      <c r="E2059" s="3">
        <v>61</v>
      </c>
      <c r="F2059" s="4"/>
      <c r="G2059" s="2" t="str">
        <f>VLOOKUP($A2059,[1]products_2021_10_19_12_46_45!$A$3:$S$481,16,FALSE)</f>
        <v>&lt;p&gt;Boina de pana con correa regulable para ajustar a la cabeza&lt;/p&gt;_x000D_
&lt;p&gt;De amplio uso en las fuerzas armadas, policiales, etc..&lt;/p&gt;</v>
      </c>
      <c r="H2059" s="2" t="str">
        <f>IFERROR(VLOOKUP($A2059,[1]products_2021_10_19_12_46_45!$A$3:$S$481,17,FALSE),"")</f>
        <v>&lt;h2&gt;Tabla de Talles&lt;/h2&gt;_x000D_
&lt;ul&gt;_x000D_
&lt;li&gt;Boina talle 1 - Diámetro interno: 51cm a 52,5cm.&lt;/li&gt;_x000D_
&lt;li&gt;Boina talle 2 - Diámetro interno: 55cm a 56,5cm.&lt;/li&gt;_x000D_
&lt;li&gt;Boina talle 3 - Diámetro interno: 59cm a 60,5cm.&lt;/li&gt;_x000D_
&lt;li&gt;Boina talle 57 - Diámetro interno: 57cm.&lt;/li&gt;_x000D_
&lt;li&gt;Boina talle 58 - Diámetro interno: 58cm.&lt;/li&gt;_x000D_
&lt;li&gt;Boina talle 59 - Diámetro interno: 59cm.&lt;/li&gt;_x000D_
&lt;li&gt;Boina talle 60 - Diámetro interno: 60cm.&lt;/li&gt;_x000D_
&lt;li&gt;Boina talle 61 - Diámetro interno: 61cm.&lt;/li&gt;_x000D_
&lt;/ul&gt;</v>
      </c>
      <c r="I2059" s="2" t="str">
        <f>VLOOKUP($A2059,[1]products_2021_10_19_12_46_45!$A$3:$S$481,5,FALSE)</f>
        <v>Accesorios</v>
      </c>
      <c r="J2059" s="2" t="str">
        <f>IFERROR(VLOOKUP($A2059,[1]products_2021_10_19_12_46_45!$A$3:$S$481,6,FALSE),"")</f>
        <v>Gorras, Casquetes, Quepis, Boinas</v>
      </c>
      <c r="K2059" s="2" t="str">
        <f>IFERROR(VLOOKUP($A2059,[1]products_2021_10_19_12_46_45!$A$3:$S$481,7,FALSE),"")</f>
        <v>Boinas</v>
      </c>
      <c r="L2059" s="2" t="str">
        <f>IFERROR(VLOOKUP($A2059,[1]products_2021_10_19_12_46_45!$A$3:$S$481,8,FALSE),"")</f>
        <v/>
      </c>
      <c r="M2059" s="2" t="str">
        <f>IFERROR(VLOOKUP($A2059,[1]products_2021_10_19_12_46_45!$A$3:$S$481,9,FALSE),"")</f>
        <v>Policía</v>
      </c>
      <c r="N2059" s="2">
        <f>IFERROR(VLOOKUP(C2059,[2]articulo!$A$1:$D$9000,4,FALSE),"")</f>
        <v>1533.17</v>
      </c>
      <c r="O2059" s="2" t="str">
        <f>VLOOKUP($A2059,[1]products_2021_10_19_12_46_45!$A$3:$S$481,18,FALSE)</f>
        <v>https://rerda.com/8040/boina-de-pana-azul-noche.jpg</v>
      </c>
      <c r="P2059" s="2" t="str">
        <f>IFERROR(VLOOKUP(B2059,[3]stock!$A$1:$B$9000,2,FALSE),"0")</f>
        <v>0</v>
      </c>
      <c r="Q2059" s="2">
        <f>VLOOKUP($A2059,[1]products_2021_10_19_12_46_45!$A$3:$S$481,11,FALSE)</f>
        <v>5</v>
      </c>
      <c r="R2059" s="2">
        <f>VLOOKUP($A2059,[1]products_2021_10_19_12_46_45!$A$3:$S$481,12,FALSE)</f>
        <v>5</v>
      </c>
      <c r="S2059" s="2">
        <f>VLOOKUP($A2059,[1]products_2021_10_19_12_46_45!$A$3:$S$481,13,FALSE)</f>
        <v>5</v>
      </c>
      <c r="T2059" s="2">
        <f>VLOOKUP($A2059,[1]products_2021_10_19_12_46_45!$A$3:$S$481,14,FALSE)</f>
        <v>0.03</v>
      </c>
      <c r="U2059" s="2"/>
      <c r="V2059" s="2"/>
      <c r="W2059" s="2"/>
      <c r="X2059" s="2"/>
      <c r="Y2059" s="2"/>
      <c r="Z2059" s="2"/>
      <c r="AA2059" s="2"/>
      <c r="AB2059" s="2"/>
      <c r="AC2059" s="2"/>
      <c r="AD2059" s="2"/>
      <c r="AE2059" s="2"/>
      <c r="AF2059" s="2"/>
      <c r="AG2059" s="2"/>
      <c r="AH2059" s="2"/>
      <c r="AI2059" s="2"/>
      <c r="AJ2059" s="2"/>
      <c r="AK2059" s="2"/>
      <c r="AL2059" s="2"/>
      <c r="AM2059" s="2"/>
      <c r="AN2059" s="2"/>
      <c r="AO2059" s="2"/>
      <c r="AP2059" s="2"/>
      <c r="AQ2059" s="2"/>
      <c r="AR2059" s="2"/>
      <c r="AS2059" s="2"/>
    </row>
    <row r="2060" spans="1:45" hidden="1" x14ac:dyDescent="0.25">
      <c r="A2060" s="2">
        <v>300</v>
      </c>
      <c r="B2060" s="2">
        <v>830100801</v>
      </c>
      <c r="C2060" s="2">
        <f>VLOOKUP($A2060,[1]products_2021_10_19_12_46_45!$A$3:$S$481,3,FALSE)</f>
        <v>8301008</v>
      </c>
      <c r="D2060" s="2" t="str">
        <f>VLOOKUP($A2060,[1]products_2021_10_19_12_46_45!$A$3:$S$481,4,FALSE)</f>
        <v>Boina de Pana Beige</v>
      </c>
      <c r="E2060" s="3">
        <v>1</v>
      </c>
      <c r="F2060" s="4"/>
      <c r="G2060" s="2" t="str">
        <f>VLOOKUP($A2060,[1]products_2021_10_19_12_46_45!$A$3:$S$481,16,FALSE)</f>
        <v>&lt;p&gt;Boina de pana con correa regulable para ajustar a la cabeza.&lt;/p&gt;</v>
      </c>
      <c r="H2060" s="2" t="str">
        <f>IFERROR(VLOOKUP($A2060,[1]products_2021_10_19_12_46_45!$A$3:$S$481,17,FALSE),"")</f>
        <v>&lt;p&gt;De amplio uso en las fuerzas armadas como en el Liceo Militar General Espejo.&lt;/p&gt;</v>
      </c>
      <c r="I2060" s="2" t="str">
        <f>VLOOKUP($A2060,[1]products_2021_10_19_12_46_45!$A$3:$S$481,5,FALSE)</f>
        <v>Accesorios</v>
      </c>
      <c r="J2060" s="2" t="str">
        <f>IFERROR(VLOOKUP($A2060,[1]products_2021_10_19_12_46_45!$A$3:$S$481,6,FALSE),"")</f>
        <v>Gorras, Casquetes, Quepis, Boinas</v>
      </c>
      <c r="K2060" s="2" t="str">
        <f>IFERROR(VLOOKUP($A2060,[1]products_2021_10_19_12_46_45!$A$3:$S$481,7,FALSE),"")</f>
        <v>Boinas</v>
      </c>
      <c r="L2060" s="2" t="str">
        <f>IFERROR(VLOOKUP($A2060,[1]products_2021_10_19_12_46_45!$A$3:$S$481,8,FALSE),"")</f>
        <v/>
      </c>
      <c r="M2060" s="2" t="str">
        <f>IFERROR(VLOOKUP($A2060,[1]products_2021_10_19_12_46_45!$A$3:$S$481,9,FALSE),"")</f>
        <v>Policía, Ejército, LMGE, Gendarmería, L.M.G.E., General Espejo, Lice Militar</v>
      </c>
      <c r="N2060" s="2">
        <f>IFERROR(VLOOKUP(C2060,[2]articulo!$A$1:$D$9000,4,FALSE),"")</f>
        <v>1533.17</v>
      </c>
      <c r="O2060" s="2" t="str">
        <f>VLOOKUP($A2060,[1]products_2021_10_19_12_46_45!$A$3:$S$481,18,FALSE)</f>
        <v>https://rerda.com/1240/boina-de-pana-beige.jpg,https://rerda.com/1241/boina-de-pana-beige.jpg,https://rerda.com/1242/boina-de-pana-beige.jpg</v>
      </c>
      <c r="P2060" s="2">
        <f>IFERROR(VLOOKUP(B2060,[3]stock!$A$1:$B$9000,2,FALSE),"0")</f>
        <v>0</v>
      </c>
      <c r="Q2060" s="2">
        <f>VLOOKUP($A2060,[1]products_2021_10_19_12_46_45!$A$3:$S$481,11,FALSE)</f>
        <v>5</v>
      </c>
      <c r="R2060" s="2">
        <f>VLOOKUP($A2060,[1]products_2021_10_19_12_46_45!$A$3:$S$481,12,FALSE)</f>
        <v>5</v>
      </c>
      <c r="S2060" s="2">
        <f>VLOOKUP($A2060,[1]products_2021_10_19_12_46_45!$A$3:$S$481,13,FALSE)</f>
        <v>5</v>
      </c>
      <c r="T2060" s="2">
        <f>VLOOKUP($A2060,[1]products_2021_10_19_12_46_45!$A$3:$S$481,14,FALSE)</f>
        <v>0.03</v>
      </c>
      <c r="U2060" s="2"/>
      <c r="V2060" s="2"/>
      <c r="W2060" s="2"/>
      <c r="X2060" s="2"/>
      <c r="Y2060" s="2"/>
      <c r="Z2060" s="2"/>
      <c r="AA2060" s="2"/>
      <c r="AB2060" s="2"/>
      <c r="AC2060" s="2"/>
      <c r="AD2060" s="2"/>
      <c r="AE2060" s="2"/>
      <c r="AF2060" s="2"/>
      <c r="AG2060" s="2"/>
      <c r="AH2060" s="2"/>
      <c r="AI2060" s="2"/>
      <c r="AJ2060" s="2"/>
      <c r="AK2060" s="2"/>
      <c r="AL2060" s="2"/>
      <c r="AM2060" s="2"/>
      <c r="AN2060" s="2"/>
      <c r="AO2060" s="2"/>
      <c r="AP2060" s="2"/>
      <c r="AQ2060" s="2"/>
      <c r="AR2060" s="2"/>
      <c r="AS2060" s="2"/>
    </row>
    <row r="2061" spans="1:45" hidden="1" x14ac:dyDescent="0.25">
      <c r="A2061" s="2">
        <v>300</v>
      </c>
      <c r="B2061" s="2">
        <v>830100802</v>
      </c>
      <c r="C2061" s="2">
        <f>VLOOKUP($A2061,[1]products_2021_10_19_12_46_45!$A$3:$S$481,3,FALSE)</f>
        <v>8301008</v>
      </c>
      <c r="D2061" s="2" t="str">
        <f>VLOOKUP($A2061,[1]products_2021_10_19_12_46_45!$A$3:$S$481,4,FALSE)</f>
        <v>Boina de Pana Beige</v>
      </c>
      <c r="E2061" s="3">
        <v>2</v>
      </c>
      <c r="F2061" s="4"/>
      <c r="G2061" s="2" t="str">
        <f>VLOOKUP($A2061,[1]products_2021_10_19_12_46_45!$A$3:$S$481,16,FALSE)</f>
        <v>&lt;p&gt;Boina de pana con correa regulable para ajustar a la cabeza.&lt;/p&gt;</v>
      </c>
      <c r="H2061" s="2" t="str">
        <f>IFERROR(VLOOKUP($A2061,[1]products_2021_10_19_12_46_45!$A$3:$S$481,17,FALSE),"")</f>
        <v>&lt;p&gt;De amplio uso en las fuerzas armadas como en el Liceo Militar General Espejo.&lt;/p&gt;</v>
      </c>
      <c r="I2061" s="2" t="str">
        <f>VLOOKUP($A2061,[1]products_2021_10_19_12_46_45!$A$3:$S$481,5,FALSE)</f>
        <v>Accesorios</v>
      </c>
      <c r="J2061" s="2" t="str">
        <f>IFERROR(VLOOKUP($A2061,[1]products_2021_10_19_12_46_45!$A$3:$S$481,6,FALSE),"")</f>
        <v>Gorras, Casquetes, Quepis, Boinas</v>
      </c>
      <c r="K2061" s="2" t="str">
        <f>IFERROR(VLOOKUP($A2061,[1]products_2021_10_19_12_46_45!$A$3:$S$481,7,FALSE),"")</f>
        <v>Boinas</v>
      </c>
      <c r="L2061" s="2" t="str">
        <f>IFERROR(VLOOKUP($A2061,[1]products_2021_10_19_12_46_45!$A$3:$S$481,8,FALSE),"")</f>
        <v/>
      </c>
      <c r="M2061" s="2" t="str">
        <f>IFERROR(VLOOKUP($A2061,[1]products_2021_10_19_12_46_45!$A$3:$S$481,9,FALSE),"")</f>
        <v>Policía, Ejército, LMGE, Gendarmería, L.M.G.E., General Espejo, Lice Militar</v>
      </c>
      <c r="N2061" s="2">
        <f>IFERROR(VLOOKUP(C2061,[2]articulo!$A$1:$D$9000,4,FALSE),"")</f>
        <v>1533.17</v>
      </c>
      <c r="O2061" s="2" t="str">
        <f>VLOOKUP($A2061,[1]products_2021_10_19_12_46_45!$A$3:$S$481,18,FALSE)</f>
        <v>https://rerda.com/1240/boina-de-pana-beige.jpg,https://rerda.com/1241/boina-de-pana-beige.jpg,https://rerda.com/1242/boina-de-pana-beige.jpg</v>
      </c>
      <c r="P2061" s="2">
        <f>IFERROR(VLOOKUP(B2061,[3]stock!$A$1:$B$9000,2,FALSE),"0")</f>
        <v>11</v>
      </c>
      <c r="Q2061" s="2">
        <f>VLOOKUP($A2061,[1]products_2021_10_19_12_46_45!$A$3:$S$481,11,FALSE)</f>
        <v>5</v>
      </c>
      <c r="R2061" s="2">
        <f>VLOOKUP($A2061,[1]products_2021_10_19_12_46_45!$A$3:$S$481,12,FALSE)</f>
        <v>5</v>
      </c>
      <c r="S2061" s="2">
        <f>VLOOKUP($A2061,[1]products_2021_10_19_12_46_45!$A$3:$S$481,13,FALSE)</f>
        <v>5</v>
      </c>
      <c r="T2061" s="2">
        <f>VLOOKUP($A2061,[1]products_2021_10_19_12_46_45!$A$3:$S$481,14,FALSE)</f>
        <v>0.03</v>
      </c>
      <c r="U2061" s="2"/>
      <c r="V2061" s="2"/>
      <c r="W2061" s="2"/>
      <c r="X2061" s="2"/>
      <c r="Y2061" s="2"/>
      <c r="Z2061" s="2"/>
      <c r="AA2061" s="2"/>
      <c r="AB2061" s="2"/>
      <c r="AC2061" s="2"/>
      <c r="AD2061" s="2"/>
      <c r="AE2061" s="2"/>
      <c r="AF2061" s="2"/>
      <c r="AG2061" s="2"/>
      <c r="AH2061" s="2"/>
      <c r="AI2061" s="2"/>
      <c r="AJ2061" s="2"/>
      <c r="AK2061" s="2"/>
      <c r="AL2061" s="2"/>
      <c r="AM2061" s="2"/>
      <c r="AN2061" s="2"/>
      <c r="AO2061" s="2"/>
      <c r="AP2061" s="2"/>
      <c r="AQ2061" s="2"/>
      <c r="AR2061" s="2"/>
      <c r="AS2061" s="2"/>
    </row>
    <row r="2062" spans="1:45" hidden="1" x14ac:dyDescent="0.25">
      <c r="A2062" s="2">
        <v>300</v>
      </c>
      <c r="B2062" s="2">
        <v>830100803</v>
      </c>
      <c r="C2062" s="2">
        <f>VLOOKUP($A2062,[1]products_2021_10_19_12_46_45!$A$3:$S$481,3,FALSE)</f>
        <v>8301008</v>
      </c>
      <c r="D2062" s="2" t="str">
        <f>VLOOKUP($A2062,[1]products_2021_10_19_12_46_45!$A$3:$S$481,4,FALSE)</f>
        <v>Boina de Pana Beige</v>
      </c>
      <c r="E2062" s="3">
        <v>3</v>
      </c>
      <c r="F2062" s="4"/>
      <c r="G2062" s="2" t="str">
        <f>VLOOKUP($A2062,[1]products_2021_10_19_12_46_45!$A$3:$S$481,16,FALSE)</f>
        <v>&lt;p&gt;Boina de pana con correa regulable para ajustar a la cabeza.&lt;/p&gt;</v>
      </c>
      <c r="H2062" s="2" t="str">
        <f>IFERROR(VLOOKUP($A2062,[1]products_2021_10_19_12_46_45!$A$3:$S$481,17,FALSE),"")</f>
        <v>&lt;p&gt;De amplio uso en las fuerzas armadas como en el Liceo Militar General Espejo.&lt;/p&gt;</v>
      </c>
      <c r="I2062" s="2" t="str">
        <f>VLOOKUP($A2062,[1]products_2021_10_19_12_46_45!$A$3:$S$481,5,FALSE)</f>
        <v>Accesorios</v>
      </c>
      <c r="J2062" s="2" t="str">
        <f>IFERROR(VLOOKUP($A2062,[1]products_2021_10_19_12_46_45!$A$3:$S$481,6,FALSE),"")</f>
        <v>Gorras, Casquetes, Quepis, Boinas</v>
      </c>
      <c r="K2062" s="2" t="str">
        <f>IFERROR(VLOOKUP($A2062,[1]products_2021_10_19_12_46_45!$A$3:$S$481,7,FALSE),"")</f>
        <v>Boinas</v>
      </c>
      <c r="L2062" s="2" t="str">
        <f>IFERROR(VLOOKUP($A2062,[1]products_2021_10_19_12_46_45!$A$3:$S$481,8,FALSE),"")</f>
        <v/>
      </c>
      <c r="M2062" s="2" t="str">
        <f>IFERROR(VLOOKUP($A2062,[1]products_2021_10_19_12_46_45!$A$3:$S$481,9,FALSE),"")</f>
        <v>Policía, Ejército, LMGE, Gendarmería, L.M.G.E., General Espejo, Lice Militar</v>
      </c>
      <c r="N2062" s="2">
        <f>IFERROR(VLOOKUP(C2062,[2]articulo!$A$1:$D$9000,4,FALSE),"")</f>
        <v>1533.17</v>
      </c>
      <c r="O2062" s="2" t="str">
        <f>VLOOKUP($A2062,[1]products_2021_10_19_12_46_45!$A$3:$S$481,18,FALSE)</f>
        <v>https://rerda.com/1240/boina-de-pana-beige.jpg,https://rerda.com/1241/boina-de-pana-beige.jpg,https://rerda.com/1242/boina-de-pana-beige.jpg</v>
      </c>
      <c r="P2062" s="2">
        <f>IFERROR(VLOOKUP(B2062,[3]stock!$A$1:$B$9000,2,FALSE),"0")</f>
        <v>10</v>
      </c>
      <c r="Q2062" s="2">
        <f>VLOOKUP($A2062,[1]products_2021_10_19_12_46_45!$A$3:$S$481,11,FALSE)</f>
        <v>5</v>
      </c>
      <c r="R2062" s="2">
        <f>VLOOKUP($A2062,[1]products_2021_10_19_12_46_45!$A$3:$S$481,12,FALSE)</f>
        <v>5</v>
      </c>
      <c r="S2062" s="2">
        <f>VLOOKUP($A2062,[1]products_2021_10_19_12_46_45!$A$3:$S$481,13,FALSE)</f>
        <v>5</v>
      </c>
      <c r="T2062" s="2">
        <f>VLOOKUP($A2062,[1]products_2021_10_19_12_46_45!$A$3:$S$481,14,FALSE)</f>
        <v>0.03</v>
      </c>
      <c r="U2062" s="2"/>
      <c r="V2062" s="2"/>
      <c r="W2062" s="2"/>
      <c r="X2062" s="2"/>
      <c r="Y2062" s="2"/>
      <c r="Z2062" s="2"/>
      <c r="AA2062" s="2"/>
      <c r="AB2062" s="2"/>
      <c r="AC2062" s="2"/>
      <c r="AD2062" s="2"/>
      <c r="AE2062" s="2"/>
      <c r="AF2062" s="2"/>
      <c r="AG2062" s="2"/>
      <c r="AH2062" s="2"/>
      <c r="AI2062" s="2"/>
      <c r="AJ2062" s="2"/>
      <c r="AK2062" s="2"/>
      <c r="AL2062" s="2"/>
      <c r="AM2062" s="2"/>
      <c r="AN2062" s="2"/>
      <c r="AO2062" s="2"/>
      <c r="AP2062" s="2"/>
      <c r="AQ2062" s="2"/>
      <c r="AR2062" s="2"/>
      <c r="AS2062" s="2"/>
    </row>
    <row r="2063" spans="1:45" hidden="1" x14ac:dyDescent="0.25">
      <c r="A2063" s="2">
        <v>300</v>
      </c>
      <c r="B2063" s="2">
        <v>830100857</v>
      </c>
      <c r="C2063" s="2">
        <f>VLOOKUP($A2063,[1]products_2021_10_19_12_46_45!$A$3:$S$481,3,FALSE)</f>
        <v>8301008</v>
      </c>
      <c r="D2063" s="2" t="str">
        <f>VLOOKUP($A2063,[1]products_2021_10_19_12_46_45!$A$3:$S$481,4,FALSE)</f>
        <v>Boina de Pana Beige</v>
      </c>
      <c r="E2063" s="3">
        <v>57</v>
      </c>
      <c r="F2063" s="4"/>
      <c r="G2063" s="2" t="str">
        <f>VLOOKUP($A2063,[1]products_2021_10_19_12_46_45!$A$3:$S$481,16,FALSE)</f>
        <v>&lt;p&gt;Boina de pana con correa regulable para ajustar a la cabeza.&lt;/p&gt;</v>
      </c>
      <c r="H2063" s="2" t="str">
        <f>IFERROR(VLOOKUP($A2063,[1]products_2021_10_19_12_46_45!$A$3:$S$481,17,FALSE),"")</f>
        <v>&lt;p&gt;De amplio uso en las fuerzas armadas como en el Liceo Militar General Espejo.&lt;/p&gt;</v>
      </c>
      <c r="I2063" s="2" t="str">
        <f>VLOOKUP($A2063,[1]products_2021_10_19_12_46_45!$A$3:$S$481,5,FALSE)</f>
        <v>Accesorios</v>
      </c>
      <c r="J2063" s="2" t="str">
        <f>IFERROR(VLOOKUP($A2063,[1]products_2021_10_19_12_46_45!$A$3:$S$481,6,FALSE),"")</f>
        <v>Gorras, Casquetes, Quepis, Boinas</v>
      </c>
      <c r="K2063" s="2" t="str">
        <f>IFERROR(VLOOKUP($A2063,[1]products_2021_10_19_12_46_45!$A$3:$S$481,7,FALSE),"")</f>
        <v>Boinas</v>
      </c>
      <c r="L2063" s="2" t="str">
        <f>IFERROR(VLOOKUP($A2063,[1]products_2021_10_19_12_46_45!$A$3:$S$481,8,FALSE),"")</f>
        <v/>
      </c>
      <c r="M2063" s="2" t="str">
        <f>IFERROR(VLOOKUP($A2063,[1]products_2021_10_19_12_46_45!$A$3:$S$481,9,FALSE),"")</f>
        <v>Policía, Ejército, LMGE, Gendarmería, L.M.G.E., General Espejo, Lice Militar</v>
      </c>
      <c r="N2063" s="2">
        <f>IFERROR(VLOOKUP(C2063,[2]articulo!$A$1:$D$9000,4,FALSE),"")</f>
        <v>1533.17</v>
      </c>
      <c r="O2063" s="2" t="str">
        <f>VLOOKUP($A2063,[1]products_2021_10_19_12_46_45!$A$3:$S$481,18,FALSE)</f>
        <v>https://rerda.com/1240/boina-de-pana-beige.jpg,https://rerda.com/1241/boina-de-pana-beige.jpg,https://rerda.com/1242/boina-de-pana-beige.jpg</v>
      </c>
      <c r="P2063" s="2">
        <f>IFERROR(VLOOKUP(B2063,[3]stock!$A$1:$B$9000,2,FALSE),"0")</f>
        <v>0</v>
      </c>
      <c r="Q2063" s="2">
        <f>VLOOKUP($A2063,[1]products_2021_10_19_12_46_45!$A$3:$S$481,11,FALSE)</f>
        <v>5</v>
      </c>
      <c r="R2063" s="2">
        <f>VLOOKUP($A2063,[1]products_2021_10_19_12_46_45!$A$3:$S$481,12,FALSE)</f>
        <v>5</v>
      </c>
      <c r="S2063" s="2">
        <f>VLOOKUP($A2063,[1]products_2021_10_19_12_46_45!$A$3:$S$481,13,FALSE)</f>
        <v>5</v>
      </c>
      <c r="T2063" s="2">
        <f>VLOOKUP($A2063,[1]products_2021_10_19_12_46_45!$A$3:$S$481,14,FALSE)</f>
        <v>0.03</v>
      </c>
      <c r="U2063" s="2"/>
      <c r="V2063" s="2"/>
      <c r="W2063" s="2"/>
      <c r="X2063" s="2"/>
      <c r="Y2063" s="2"/>
      <c r="Z2063" s="2"/>
      <c r="AA2063" s="2"/>
      <c r="AB2063" s="2"/>
      <c r="AC2063" s="2"/>
      <c r="AD2063" s="2"/>
      <c r="AE2063" s="2"/>
      <c r="AF2063" s="2"/>
      <c r="AG2063" s="2"/>
      <c r="AH2063" s="2"/>
      <c r="AI2063" s="2"/>
      <c r="AJ2063" s="2"/>
      <c r="AK2063" s="2"/>
      <c r="AL2063" s="2"/>
      <c r="AM2063" s="2"/>
      <c r="AN2063" s="2"/>
      <c r="AO2063" s="2"/>
      <c r="AP2063" s="2"/>
      <c r="AQ2063" s="2"/>
      <c r="AR2063" s="2"/>
      <c r="AS2063" s="2"/>
    </row>
    <row r="2064" spans="1:45" hidden="1" x14ac:dyDescent="0.25">
      <c r="A2064" s="2">
        <v>300</v>
      </c>
      <c r="B2064" s="2">
        <v>830100858</v>
      </c>
      <c r="C2064" s="2">
        <f>VLOOKUP($A2064,[1]products_2021_10_19_12_46_45!$A$3:$S$481,3,FALSE)</f>
        <v>8301008</v>
      </c>
      <c r="D2064" s="2" t="str">
        <f>VLOOKUP($A2064,[1]products_2021_10_19_12_46_45!$A$3:$S$481,4,FALSE)</f>
        <v>Boina de Pana Beige</v>
      </c>
      <c r="E2064" s="3">
        <v>58</v>
      </c>
      <c r="F2064" s="4"/>
      <c r="G2064" s="2" t="str">
        <f>VLOOKUP($A2064,[1]products_2021_10_19_12_46_45!$A$3:$S$481,16,FALSE)</f>
        <v>&lt;p&gt;Boina de pana con correa regulable para ajustar a la cabeza.&lt;/p&gt;</v>
      </c>
      <c r="H2064" s="2" t="str">
        <f>IFERROR(VLOOKUP($A2064,[1]products_2021_10_19_12_46_45!$A$3:$S$481,17,FALSE),"")</f>
        <v>&lt;p&gt;De amplio uso en las fuerzas armadas como en el Liceo Militar General Espejo.&lt;/p&gt;</v>
      </c>
      <c r="I2064" s="2" t="str">
        <f>VLOOKUP($A2064,[1]products_2021_10_19_12_46_45!$A$3:$S$481,5,FALSE)</f>
        <v>Accesorios</v>
      </c>
      <c r="J2064" s="2" t="str">
        <f>IFERROR(VLOOKUP($A2064,[1]products_2021_10_19_12_46_45!$A$3:$S$481,6,FALSE),"")</f>
        <v>Gorras, Casquetes, Quepis, Boinas</v>
      </c>
      <c r="K2064" s="2" t="str">
        <f>IFERROR(VLOOKUP($A2064,[1]products_2021_10_19_12_46_45!$A$3:$S$481,7,FALSE),"")</f>
        <v>Boinas</v>
      </c>
      <c r="L2064" s="2" t="str">
        <f>IFERROR(VLOOKUP($A2064,[1]products_2021_10_19_12_46_45!$A$3:$S$481,8,FALSE),"")</f>
        <v/>
      </c>
      <c r="M2064" s="2" t="str">
        <f>IFERROR(VLOOKUP($A2064,[1]products_2021_10_19_12_46_45!$A$3:$S$481,9,FALSE),"")</f>
        <v>Policía, Ejército, LMGE, Gendarmería, L.M.G.E., General Espejo, Lice Militar</v>
      </c>
      <c r="N2064" s="2">
        <f>IFERROR(VLOOKUP(C2064,[2]articulo!$A$1:$D$9000,4,FALSE),"")</f>
        <v>1533.17</v>
      </c>
      <c r="O2064" s="2" t="str">
        <f>VLOOKUP($A2064,[1]products_2021_10_19_12_46_45!$A$3:$S$481,18,FALSE)</f>
        <v>https://rerda.com/1240/boina-de-pana-beige.jpg,https://rerda.com/1241/boina-de-pana-beige.jpg,https://rerda.com/1242/boina-de-pana-beige.jpg</v>
      </c>
      <c r="P2064" s="2">
        <f>IFERROR(VLOOKUP(B2064,[3]stock!$A$1:$B$9000,2,FALSE),"0")</f>
        <v>0</v>
      </c>
      <c r="Q2064" s="2">
        <f>VLOOKUP($A2064,[1]products_2021_10_19_12_46_45!$A$3:$S$481,11,FALSE)</f>
        <v>5</v>
      </c>
      <c r="R2064" s="2">
        <f>VLOOKUP($A2064,[1]products_2021_10_19_12_46_45!$A$3:$S$481,12,FALSE)</f>
        <v>5</v>
      </c>
      <c r="S2064" s="2">
        <f>VLOOKUP($A2064,[1]products_2021_10_19_12_46_45!$A$3:$S$481,13,FALSE)</f>
        <v>5</v>
      </c>
      <c r="T2064" s="2">
        <f>VLOOKUP($A2064,[1]products_2021_10_19_12_46_45!$A$3:$S$481,14,FALSE)</f>
        <v>0.03</v>
      </c>
      <c r="U2064" s="2"/>
      <c r="V2064" s="2"/>
      <c r="W2064" s="2"/>
      <c r="X2064" s="2"/>
      <c r="Y2064" s="2"/>
      <c r="Z2064" s="2"/>
      <c r="AA2064" s="2"/>
      <c r="AB2064" s="2"/>
      <c r="AC2064" s="2"/>
      <c r="AD2064" s="2"/>
      <c r="AE2064" s="2"/>
      <c r="AF2064" s="2"/>
      <c r="AG2064" s="2"/>
      <c r="AH2064" s="2"/>
      <c r="AI2064" s="2"/>
      <c r="AJ2064" s="2"/>
      <c r="AK2064" s="2"/>
      <c r="AL2064" s="2"/>
      <c r="AM2064" s="2"/>
      <c r="AN2064" s="2"/>
      <c r="AO2064" s="2"/>
      <c r="AP2064" s="2"/>
      <c r="AQ2064" s="2"/>
      <c r="AR2064" s="2"/>
      <c r="AS2064" s="2"/>
    </row>
    <row r="2065" spans="1:45" hidden="1" x14ac:dyDescent="0.25">
      <c r="A2065" s="2">
        <v>300</v>
      </c>
      <c r="B2065" s="2">
        <v>830100859</v>
      </c>
      <c r="C2065" s="2">
        <f>VLOOKUP($A2065,[1]products_2021_10_19_12_46_45!$A$3:$S$481,3,FALSE)</f>
        <v>8301008</v>
      </c>
      <c r="D2065" s="2" t="str">
        <f>VLOOKUP($A2065,[1]products_2021_10_19_12_46_45!$A$3:$S$481,4,FALSE)</f>
        <v>Boina de Pana Beige</v>
      </c>
      <c r="E2065" s="3">
        <v>59</v>
      </c>
      <c r="F2065" s="4"/>
      <c r="G2065" s="2" t="str">
        <f>VLOOKUP($A2065,[1]products_2021_10_19_12_46_45!$A$3:$S$481,16,FALSE)</f>
        <v>&lt;p&gt;Boina de pana con correa regulable para ajustar a la cabeza.&lt;/p&gt;</v>
      </c>
      <c r="H2065" s="2" t="str">
        <f>IFERROR(VLOOKUP($A2065,[1]products_2021_10_19_12_46_45!$A$3:$S$481,17,FALSE),"")</f>
        <v>&lt;p&gt;De amplio uso en las fuerzas armadas como en el Liceo Militar General Espejo.&lt;/p&gt;</v>
      </c>
      <c r="I2065" s="2" t="str">
        <f>VLOOKUP($A2065,[1]products_2021_10_19_12_46_45!$A$3:$S$481,5,FALSE)</f>
        <v>Accesorios</v>
      </c>
      <c r="J2065" s="2" t="str">
        <f>IFERROR(VLOOKUP($A2065,[1]products_2021_10_19_12_46_45!$A$3:$S$481,6,FALSE),"")</f>
        <v>Gorras, Casquetes, Quepis, Boinas</v>
      </c>
      <c r="K2065" s="2" t="str">
        <f>IFERROR(VLOOKUP($A2065,[1]products_2021_10_19_12_46_45!$A$3:$S$481,7,FALSE),"")</f>
        <v>Boinas</v>
      </c>
      <c r="L2065" s="2" t="str">
        <f>IFERROR(VLOOKUP($A2065,[1]products_2021_10_19_12_46_45!$A$3:$S$481,8,FALSE),"")</f>
        <v/>
      </c>
      <c r="M2065" s="2" t="str">
        <f>IFERROR(VLOOKUP($A2065,[1]products_2021_10_19_12_46_45!$A$3:$S$481,9,FALSE),"")</f>
        <v>Policía, Ejército, LMGE, Gendarmería, L.M.G.E., General Espejo, Lice Militar</v>
      </c>
      <c r="N2065" s="2">
        <f>IFERROR(VLOOKUP(C2065,[2]articulo!$A$1:$D$9000,4,FALSE),"")</f>
        <v>1533.17</v>
      </c>
      <c r="O2065" s="2" t="str">
        <f>VLOOKUP($A2065,[1]products_2021_10_19_12_46_45!$A$3:$S$481,18,FALSE)</f>
        <v>https://rerda.com/1240/boina-de-pana-beige.jpg,https://rerda.com/1241/boina-de-pana-beige.jpg,https://rerda.com/1242/boina-de-pana-beige.jpg</v>
      </c>
      <c r="P2065" s="2">
        <f>IFERROR(VLOOKUP(B2065,[3]stock!$A$1:$B$9000,2,FALSE),"0")</f>
        <v>0</v>
      </c>
      <c r="Q2065" s="2">
        <f>VLOOKUP($A2065,[1]products_2021_10_19_12_46_45!$A$3:$S$481,11,FALSE)</f>
        <v>5</v>
      </c>
      <c r="R2065" s="2">
        <f>VLOOKUP($A2065,[1]products_2021_10_19_12_46_45!$A$3:$S$481,12,FALSE)</f>
        <v>5</v>
      </c>
      <c r="S2065" s="2">
        <f>VLOOKUP($A2065,[1]products_2021_10_19_12_46_45!$A$3:$S$481,13,FALSE)</f>
        <v>5</v>
      </c>
      <c r="T2065" s="2">
        <f>VLOOKUP($A2065,[1]products_2021_10_19_12_46_45!$A$3:$S$481,14,FALSE)</f>
        <v>0.03</v>
      </c>
      <c r="U2065" s="2"/>
      <c r="V2065" s="2"/>
      <c r="W2065" s="2"/>
      <c r="X2065" s="2"/>
      <c r="Y2065" s="2"/>
      <c r="Z2065" s="2"/>
      <c r="AA2065" s="2"/>
      <c r="AB2065" s="2"/>
      <c r="AC2065" s="2"/>
      <c r="AD2065" s="2"/>
      <c r="AE2065" s="2"/>
      <c r="AF2065" s="2"/>
      <c r="AG2065" s="2"/>
      <c r="AH2065" s="2"/>
      <c r="AI2065" s="2"/>
      <c r="AJ2065" s="2"/>
      <c r="AK2065" s="2"/>
      <c r="AL2065" s="2"/>
      <c r="AM2065" s="2"/>
      <c r="AN2065" s="2"/>
      <c r="AO2065" s="2"/>
      <c r="AP2065" s="2"/>
      <c r="AQ2065" s="2"/>
      <c r="AR2065" s="2"/>
      <c r="AS2065" s="2"/>
    </row>
    <row r="2066" spans="1:45" hidden="1" x14ac:dyDescent="0.25">
      <c r="A2066" s="2">
        <v>1037</v>
      </c>
      <c r="B2066" s="2">
        <v>830155858</v>
      </c>
      <c r="C2066" s="2">
        <f>VLOOKUP($A2066,[1]products_2021_10_19_12_46_45!$A$3:$S$481,3,FALSE)</f>
        <v>8301558</v>
      </c>
      <c r="D2066" s="2" t="str">
        <f>VLOOKUP($A2066,[1]products_2021_10_19_12_46_45!$A$3:$S$481,4,FALSE)</f>
        <v>Boina De Lana Azul Noche</v>
      </c>
      <c r="E2066" s="3">
        <v>58</v>
      </c>
      <c r="F2066" s="4"/>
      <c r="G2066" s="2" t="str">
        <f>VLOOKUP($A2066,[1]products_2021_10_19_12_46_45!$A$3:$S$481,16,FALSE)</f>
        <v>&lt;p&gt;Boina militar de lana azul noche&lt;br /&gt;Está construida sobre las bases de un producto reglamentario militar y policial. Apunta únicamente a uso para las fuerzas armadas.&lt;/p&gt;</v>
      </c>
      <c r="H2066" s="2" t="str">
        <f>IFERROR(VLOOKUP($A2066,[1]products_2021_10_19_12_46_45!$A$3:$S$481,17,FALSE),"")</f>
        <v>&lt;p&gt;Caída: hacia la derecha.&lt;br /&gt;Escudo: hacia la izquierda.&lt;br /&gt;El interior está forrado con tela gruesa.&lt;br /&gt;Cuenta con un cordel ajustable al dorso y para de hojalitos a modo de respiración.&lt;br /&gt;&lt;br /&gt;Confección: lana natural sin costuras. Este material es el más fiel dentro de la familia de las telas con las que se pueden producir productos de este estilo. Tiene mayor vida útil, son más cómodas y atractivas.&lt;br /&gt;&lt;br /&gt;NO TERMOFORMADAS: es muy conocido en este mundo como “boinas termoformadas”. Se aplica a los productos fabricados con materiales plásticos, ya que se los moldea con calor para darles una determinada forma.&lt;br /&gt;&lt;br /&gt;En este producto particular, el término es incorrecto, ya que la boina es de lana, no es de plástico. Pero nos hemos acostumbrado a llamarlas termoformadas y no lo son, son “premoldeables”. Quiere decir: que se las puede ir moldeando con agua tibia para que queden con la forma correcta que desee el usuario.&lt;/p&gt;</v>
      </c>
      <c r="I2066" s="2" t="str">
        <f>VLOOKUP($A2066,[1]products_2021_10_19_12_46_45!$A$3:$S$481,5,FALSE)</f>
        <v>Accesorios</v>
      </c>
      <c r="J2066" s="2" t="str">
        <f>IFERROR(VLOOKUP($A2066,[1]products_2021_10_19_12_46_45!$A$3:$S$481,6,FALSE),"")</f>
        <v>Gorras, Casquetes, Quepis, Boinas</v>
      </c>
      <c r="K2066" s="2" t="str">
        <f>IFERROR(VLOOKUP($A2066,[1]products_2021_10_19_12_46_45!$A$3:$S$481,7,FALSE),"")</f>
        <v>Boinas</v>
      </c>
      <c r="L2066" s="2" t="str">
        <f>IFERROR(VLOOKUP($A2066,[1]products_2021_10_19_12_46_45!$A$3:$S$481,8,FALSE),"")</f>
        <v/>
      </c>
      <c r="M2066" s="2" t="str">
        <f>IFERROR(VLOOKUP($A2066,[1]products_2021_10_19_12_46_45!$A$3:$S$481,9,FALSE),"")</f>
        <v/>
      </c>
      <c r="N2066" s="2">
        <f>IFERROR(VLOOKUP(C2066,[2]articulo!$A$1:$D$9000,4,FALSE),"")</f>
        <v>900</v>
      </c>
      <c r="O2066" s="2" t="str">
        <f>VLOOKUP($A2066,[1]products_2021_10_19_12_46_45!$A$3:$S$481,18,FALSE)</f>
        <v>https://rerda.com/5053/boina-de-lana-azul-noche.jpg,https://rerda.com/5054/boina-de-lana-azul-noche.jpg,https://rerda.com/5055/boina-de-lana-azul-noche.jpg</v>
      </c>
      <c r="P2066" s="2">
        <f>IFERROR(VLOOKUP(B2066,[3]stock!$A$1:$B$9000,2,FALSE),"0")</f>
        <v>167</v>
      </c>
      <c r="Q2066" s="2">
        <f>VLOOKUP($A2066,[1]products_2021_10_19_12_46_45!$A$3:$S$481,11,FALSE)</f>
        <v>10</v>
      </c>
      <c r="R2066" s="2">
        <f>VLOOKUP($A2066,[1]products_2021_10_19_12_46_45!$A$3:$S$481,12,FALSE)</f>
        <v>10</v>
      </c>
      <c r="S2066" s="2">
        <f>VLOOKUP($A2066,[1]products_2021_10_19_12_46_45!$A$3:$S$481,13,FALSE)</f>
        <v>10</v>
      </c>
      <c r="T2066" s="2">
        <f>VLOOKUP($A2066,[1]products_2021_10_19_12_46_45!$A$3:$S$481,14,FALSE)</f>
        <v>0.25</v>
      </c>
      <c r="U2066" s="2"/>
      <c r="V2066" s="2"/>
      <c r="W2066" s="2"/>
      <c r="X2066" s="2"/>
      <c r="Y2066" s="2"/>
      <c r="Z2066" s="2"/>
      <c r="AA2066" s="2"/>
      <c r="AB2066" s="2"/>
      <c r="AC2066" s="2"/>
      <c r="AD2066" s="2"/>
      <c r="AE2066" s="2"/>
      <c r="AF2066" s="2"/>
      <c r="AG2066" s="2"/>
      <c r="AH2066" s="2"/>
      <c r="AI2066" s="2"/>
      <c r="AJ2066" s="2"/>
      <c r="AK2066" s="2"/>
      <c r="AL2066" s="2"/>
      <c r="AM2066" s="2"/>
      <c r="AN2066" s="2"/>
      <c r="AO2066" s="2"/>
      <c r="AP2066" s="2"/>
      <c r="AQ2066" s="2"/>
      <c r="AR2066" s="2"/>
      <c r="AS2066" s="2"/>
    </row>
    <row r="2067" spans="1:45" hidden="1" x14ac:dyDescent="0.25">
      <c r="A2067" s="2">
        <v>1037</v>
      </c>
      <c r="B2067" s="2">
        <v>830155859</v>
      </c>
      <c r="C2067" s="2">
        <f>VLOOKUP($A2067,[1]products_2021_10_19_12_46_45!$A$3:$S$481,3,FALSE)</f>
        <v>8301558</v>
      </c>
      <c r="D2067" s="2" t="str">
        <f>VLOOKUP($A2067,[1]products_2021_10_19_12_46_45!$A$3:$S$481,4,FALSE)</f>
        <v>Boina De Lana Azul Noche</v>
      </c>
      <c r="E2067" s="3">
        <v>59</v>
      </c>
      <c r="F2067" s="4"/>
      <c r="G2067" s="2" t="str">
        <f>VLOOKUP($A2067,[1]products_2021_10_19_12_46_45!$A$3:$S$481,16,FALSE)</f>
        <v>&lt;p&gt;Boina militar de lana azul noche&lt;br /&gt;Está construida sobre las bases de un producto reglamentario militar y policial. Apunta únicamente a uso para las fuerzas armadas.&lt;/p&gt;</v>
      </c>
      <c r="H2067" s="2" t="str">
        <f>IFERROR(VLOOKUP($A2067,[1]products_2021_10_19_12_46_45!$A$3:$S$481,17,FALSE),"")</f>
        <v>&lt;p&gt;Caída: hacia la derecha.&lt;br /&gt;Escudo: hacia la izquierda.&lt;br /&gt;El interior está forrado con tela gruesa.&lt;br /&gt;Cuenta con un cordel ajustable al dorso y para de hojalitos a modo de respiración.&lt;br /&gt;&lt;br /&gt;Confección: lana natural sin costuras. Este material es el más fiel dentro de la familia de las telas con las que se pueden producir productos de este estilo. Tiene mayor vida útil, son más cómodas y atractivas.&lt;br /&gt;&lt;br /&gt;NO TERMOFORMADAS: es muy conocido en este mundo como “boinas termoformadas”. Se aplica a los productos fabricados con materiales plásticos, ya que se los moldea con calor para darles una determinada forma.&lt;br /&gt;&lt;br /&gt;En este producto particular, el término es incorrecto, ya que la boina es de lana, no es de plástico. Pero nos hemos acostumbrado a llamarlas termoformadas y no lo son, son “premoldeables”. Quiere decir: que se las puede ir moldeando con agua tibia para que queden con la forma correcta que desee el usuario.&lt;/p&gt;</v>
      </c>
      <c r="I2067" s="2" t="str">
        <f>VLOOKUP($A2067,[1]products_2021_10_19_12_46_45!$A$3:$S$481,5,FALSE)</f>
        <v>Accesorios</v>
      </c>
      <c r="J2067" s="2" t="str">
        <f>IFERROR(VLOOKUP($A2067,[1]products_2021_10_19_12_46_45!$A$3:$S$481,6,FALSE),"")</f>
        <v>Gorras, Casquetes, Quepis, Boinas</v>
      </c>
      <c r="K2067" s="2" t="str">
        <f>IFERROR(VLOOKUP($A2067,[1]products_2021_10_19_12_46_45!$A$3:$S$481,7,FALSE),"")</f>
        <v>Boinas</v>
      </c>
      <c r="L2067" s="2" t="str">
        <f>IFERROR(VLOOKUP($A2067,[1]products_2021_10_19_12_46_45!$A$3:$S$481,8,FALSE),"")</f>
        <v/>
      </c>
      <c r="M2067" s="2" t="str">
        <f>IFERROR(VLOOKUP($A2067,[1]products_2021_10_19_12_46_45!$A$3:$S$481,9,FALSE),"")</f>
        <v/>
      </c>
      <c r="N2067" s="2">
        <f>IFERROR(VLOOKUP(C2067,[2]articulo!$A$1:$D$9000,4,FALSE),"")</f>
        <v>900</v>
      </c>
      <c r="O2067" s="2" t="str">
        <f>VLOOKUP($A2067,[1]products_2021_10_19_12_46_45!$A$3:$S$481,18,FALSE)</f>
        <v>https://rerda.com/5053/boina-de-lana-azul-noche.jpg,https://rerda.com/5054/boina-de-lana-azul-noche.jpg,https://rerda.com/5055/boina-de-lana-azul-noche.jpg</v>
      </c>
      <c r="P2067" s="2">
        <f>IFERROR(VLOOKUP(B2067,[3]stock!$A$1:$B$9000,2,FALSE),"0")</f>
        <v>573</v>
      </c>
      <c r="Q2067" s="2">
        <f>VLOOKUP($A2067,[1]products_2021_10_19_12_46_45!$A$3:$S$481,11,FALSE)</f>
        <v>10</v>
      </c>
      <c r="R2067" s="2">
        <f>VLOOKUP($A2067,[1]products_2021_10_19_12_46_45!$A$3:$S$481,12,FALSE)</f>
        <v>10</v>
      </c>
      <c r="S2067" s="2">
        <f>VLOOKUP($A2067,[1]products_2021_10_19_12_46_45!$A$3:$S$481,13,FALSE)</f>
        <v>10</v>
      </c>
      <c r="T2067" s="2">
        <f>VLOOKUP($A2067,[1]products_2021_10_19_12_46_45!$A$3:$S$481,14,FALSE)</f>
        <v>0.25</v>
      </c>
      <c r="U2067" s="2"/>
      <c r="V2067" s="2"/>
      <c r="W2067" s="2"/>
      <c r="X2067" s="2"/>
      <c r="Y2067" s="2"/>
      <c r="Z2067" s="2"/>
      <c r="AA2067" s="2"/>
      <c r="AB2067" s="2"/>
      <c r="AC2067" s="2"/>
      <c r="AD2067" s="2"/>
      <c r="AE2067" s="2"/>
      <c r="AF2067" s="2"/>
      <c r="AG2067" s="2"/>
      <c r="AH2067" s="2"/>
      <c r="AI2067" s="2"/>
      <c r="AJ2067" s="2"/>
      <c r="AK2067" s="2"/>
      <c r="AL2067" s="2"/>
      <c r="AM2067" s="2"/>
      <c r="AN2067" s="2"/>
      <c r="AO2067" s="2"/>
      <c r="AP2067" s="2"/>
      <c r="AQ2067" s="2"/>
      <c r="AR2067" s="2"/>
      <c r="AS2067" s="2"/>
    </row>
    <row r="2068" spans="1:45" hidden="1" x14ac:dyDescent="0.25">
      <c r="A2068" s="2">
        <v>1037</v>
      </c>
      <c r="B2068" s="2">
        <v>830155860</v>
      </c>
      <c r="C2068" s="2">
        <f>VLOOKUP($A2068,[1]products_2021_10_19_12_46_45!$A$3:$S$481,3,FALSE)</f>
        <v>8301558</v>
      </c>
      <c r="D2068" s="2" t="str">
        <f>VLOOKUP($A2068,[1]products_2021_10_19_12_46_45!$A$3:$S$481,4,FALSE)</f>
        <v>Boina De Lana Azul Noche</v>
      </c>
      <c r="E2068" s="3">
        <v>60</v>
      </c>
      <c r="F2068" s="4"/>
      <c r="G2068" s="2" t="str">
        <f>VLOOKUP($A2068,[1]products_2021_10_19_12_46_45!$A$3:$S$481,16,FALSE)</f>
        <v>&lt;p&gt;Boina militar de lana azul noche&lt;br /&gt;Está construida sobre las bases de un producto reglamentario militar y policial. Apunta únicamente a uso para las fuerzas armadas.&lt;/p&gt;</v>
      </c>
      <c r="H2068" s="2" t="str">
        <f>IFERROR(VLOOKUP($A2068,[1]products_2021_10_19_12_46_45!$A$3:$S$481,17,FALSE),"")</f>
        <v>&lt;p&gt;Caída: hacia la derecha.&lt;br /&gt;Escudo: hacia la izquierda.&lt;br /&gt;El interior está forrado con tela gruesa.&lt;br /&gt;Cuenta con un cordel ajustable al dorso y para de hojalitos a modo de respiración.&lt;br /&gt;&lt;br /&gt;Confección: lana natural sin costuras. Este material es el más fiel dentro de la familia de las telas con las que se pueden producir productos de este estilo. Tiene mayor vida útil, son más cómodas y atractivas.&lt;br /&gt;&lt;br /&gt;NO TERMOFORMADAS: es muy conocido en este mundo como “boinas termoformadas”. Se aplica a los productos fabricados con materiales plásticos, ya que se los moldea con calor para darles una determinada forma.&lt;br /&gt;&lt;br /&gt;En este producto particular, el término es incorrecto, ya que la boina es de lana, no es de plástico. Pero nos hemos acostumbrado a llamarlas termoformadas y no lo son, son “premoldeables”. Quiere decir: que se las puede ir moldeando con agua tibia para que queden con la forma correcta que desee el usuario.&lt;/p&gt;</v>
      </c>
      <c r="I2068" s="2" t="str">
        <f>VLOOKUP($A2068,[1]products_2021_10_19_12_46_45!$A$3:$S$481,5,FALSE)</f>
        <v>Accesorios</v>
      </c>
      <c r="J2068" s="2" t="str">
        <f>IFERROR(VLOOKUP($A2068,[1]products_2021_10_19_12_46_45!$A$3:$S$481,6,FALSE),"")</f>
        <v>Gorras, Casquetes, Quepis, Boinas</v>
      </c>
      <c r="K2068" s="2" t="str">
        <f>IFERROR(VLOOKUP($A2068,[1]products_2021_10_19_12_46_45!$A$3:$S$481,7,FALSE),"")</f>
        <v>Boinas</v>
      </c>
      <c r="L2068" s="2" t="str">
        <f>IFERROR(VLOOKUP($A2068,[1]products_2021_10_19_12_46_45!$A$3:$S$481,8,FALSE),"")</f>
        <v/>
      </c>
      <c r="M2068" s="2" t="str">
        <f>IFERROR(VLOOKUP($A2068,[1]products_2021_10_19_12_46_45!$A$3:$S$481,9,FALSE),"")</f>
        <v/>
      </c>
      <c r="N2068" s="2">
        <f>IFERROR(VLOOKUP(C2068,[2]articulo!$A$1:$D$9000,4,FALSE),"")</f>
        <v>900</v>
      </c>
      <c r="O2068" s="2" t="str">
        <f>VLOOKUP($A2068,[1]products_2021_10_19_12_46_45!$A$3:$S$481,18,FALSE)</f>
        <v>https://rerda.com/5053/boina-de-lana-azul-noche.jpg,https://rerda.com/5054/boina-de-lana-azul-noche.jpg,https://rerda.com/5055/boina-de-lana-azul-noche.jpg</v>
      </c>
      <c r="P2068" s="2">
        <f>IFERROR(VLOOKUP(B2068,[3]stock!$A$1:$B$9000,2,FALSE),"0")</f>
        <v>181</v>
      </c>
      <c r="Q2068" s="2">
        <f>VLOOKUP($A2068,[1]products_2021_10_19_12_46_45!$A$3:$S$481,11,FALSE)</f>
        <v>10</v>
      </c>
      <c r="R2068" s="2">
        <f>VLOOKUP($A2068,[1]products_2021_10_19_12_46_45!$A$3:$S$481,12,FALSE)</f>
        <v>10</v>
      </c>
      <c r="S2068" s="2">
        <f>VLOOKUP($A2068,[1]products_2021_10_19_12_46_45!$A$3:$S$481,13,FALSE)</f>
        <v>10</v>
      </c>
      <c r="T2068" s="2">
        <f>VLOOKUP($A2068,[1]products_2021_10_19_12_46_45!$A$3:$S$481,14,FALSE)</f>
        <v>0.25</v>
      </c>
      <c r="U2068" s="2"/>
      <c r="V2068" s="2"/>
      <c r="W2068" s="2"/>
      <c r="X2068" s="2"/>
      <c r="Y2068" s="2"/>
      <c r="Z2068" s="2"/>
      <c r="AA2068" s="2"/>
      <c r="AB2068" s="2"/>
      <c r="AC2068" s="2"/>
      <c r="AD2068" s="2"/>
      <c r="AE2068" s="2"/>
      <c r="AF2068" s="2"/>
      <c r="AG2068" s="2"/>
      <c r="AH2068" s="2"/>
      <c r="AI2068" s="2"/>
      <c r="AJ2068" s="2"/>
      <c r="AK2068" s="2"/>
      <c r="AL2068" s="2"/>
      <c r="AM2068" s="2"/>
      <c r="AN2068" s="2"/>
      <c r="AO2068" s="2"/>
      <c r="AP2068" s="2"/>
      <c r="AQ2068" s="2"/>
      <c r="AR2068" s="2"/>
      <c r="AS2068" s="2"/>
    </row>
    <row r="2069" spans="1:45" hidden="1" x14ac:dyDescent="0.25">
      <c r="A2069" s="2">
        <v>1194</v>
      </c>
      <c r="B2069" s="2">
        <v>830180501</v>
      </c>
      <c r="C2069" s="2">
        <f>VLOOKUP($A2069,[1]products_2021_10_19_12_46_45!$A$3:$S$481,3,FALSE)</f>
        <v>8301805</v>
      </c>
      <c r="D2069" s="2" t="str">
        <f>VLOOKUP($A2069,[1]products_2021_10_19_12_46_45!$A$3:$S$481,4,FALSE)</f>
        <v>Boina de Pana Negra</v>
      </c>
      <c r="E2069" s="3">
        <v>1</v>
      </c>
      <c r="F2069" s="4"/>
      <c r="G2069" s="2" t="str">
        <f>VLOOKUP($A2069,[1]products_2021_10_19_12_46_45!$A$3:$S$481,16,FALSE)</f>
        <v>&lt;p&gt;Boina de pana con correa regulable para ajustar a la cabeza.&lt;/p&gt;</v>
      </c>
      <c r="H2069" s="2" t="str">
        <f>IFERROR(VLOOKUP($A2069,[1]products_2021_10_19_12_46_45!$A$3:$S$481,17,FALSE),"")</f>
        <v>&lt;p&gt;De amplio uso en las fuerzas armadas, policiales, etc...&lt;/p&gt;</v>
      </c>
      <c r="I2069" s="2" t="str">
        <f>VLOOKUP($A2069,[1]products_2021_10_19_12_46_45!$A$3:$S$481,5,FALSE)</f>
        <v>Accesorios</v>
      </c>
      <c r="J2069" s="2" t="str">
        <f>IFERROR(VLOOKUP($A2069,[1]products_2021_10_19_12_46_45!$A$3:$S$481,6,FALSE),"")</f>
        <v>Gorras, Casquetes, Quepis, Boinas</v>
      </c>
      <c r="K2069" s="2" t="str">
        <f>IFERROR(VLOOKUP($A2069,[1]products_2021_10_19_12_46_45!$A$3:$S$481,7,FALSE),"")</f>
        <v>Boinas</v>
      </c>
      <c r="L2069" s="2" t="str">
        <f>IFERROR(VLOOKUP($A2069,[1]products_2021_10_19_12_46_45!$A$3:$S$481,8,FALSE),"")</f>
        <v/>
      </c>
      <c r="M2069" s="2" t="str">
        <f>IFERROR(VLOOKUP($A2069,[1]products_2021_10_19_12_46_45!$A$3:$S$481,9,FALSE),"")</f>
        <v>Policía, Ejército, Gendarmería</v>
      </c>
      <c r="N2069" s="2">
        <f>IFERROR(VLOOKUP(C2069,[2]articulo!$A$1:$D$9000,4,FALSE),"")</f>
        <v>1533.17</v>
      </c>
      <c r="O2069" s="2" t="str">
        <f>VLOOKUP($A2069,[1]products_2021_10_19_12_46_45!$A$3:$S$481,18,FALSE)</f>
        <v>https://rerda.com/6347/boina-de-pana-negra.jpg,https://rerda.com/6346/boina-de-pana-negra.jpg,https://rerda.com/6348/boina-de-pana-negra.jpg</v>
      </c>
      <c r="P2069" s="2">
        <f>IFERROR(VLOOKUP(B2069,[3]stock!$A$1:$B$9000,2,FALSE),"0")</f>
        <v>23</v>
      </c>
      <c r="Q2069" s="2">
        <f>VLOOKUP($A2069,[1]products_2021_10_19_12_46_45!$A$3:$S$481,11,FALSE)</f>
        <v>5</v>
      </c>
      <c r="R2069" s="2">
        <f>VLOOKUP($A2069,[1]products_2021_10_19_12_46_45!$A$3:$S$481,12,FALSE)</f>
        <v>5</v>
      </c>
      <c r="S2069" s="2">
        <f>VLOOKUP($A2069,[1]products_2021_10_19_12_46_45!$A$3:$S$481,13,FALSE)</f>
        <v>5</v>
      </c>
      <c r="T2069" s="2">
        <f>VLOOKUP($A2069,[1]products_2021_10_19_12_46_45!$A$3:$S$481,14,FALSE)</f>
        <v>0.03</v>
      </c>
      <c r="U2069" s="2"/>
      <c r="V2069" s="2"/>
      <c r="W2069" s="2"/>
      <c r="X2069" s="2"/>
      <c r="Y2069" s="2"/>
      <c r="Z2069" s="2"/>
      <c r="AA2069" s="2"/>
      <c r="AB2069" s="2"/>
      <c r="AC2069" s="2"/>
      <c r="AD2069" s="2"/>
      <c r="AE2069" s="2"/>
      <c r="AF2069" s="2"/>
      <c r="AG2069" s="2"/>
      <c r="AH2069" s="2"/>
      <c r="AI2069" s="2"/>
      <c r="AJ2069" s="2"/>
      <c r="AK2069" s="2"/>
      <c r="AL2069" s="2"/>
      <c r="AM2069" s="2"/>
      <c r="AN2069" s="2"/>
      <c r="AO2069" s="2"/>
      <c r="AP2069" s="2"/>
      <c r="AQ2069" s="2"/>
      <c r="AR2069" s="2"/>
      <c r="AS2069" s="2"/>
    </row>
    <row r="2070" spans="1:45" hidden="1" x14ac:dyDescent="0.25">
      <c r="A2070" s="2">
        <v>1194</v>
      </c>
      <c r="B2070" s="2">
        <v>830180502</v>
      </c>
      <c r="C2070" s="2">
        <f>VLOOKUP($A2070,[1]products_2021_10_19_12_46_45!$A$3:$S$481,3,FALSE)</f>
        <v>8301805</v>
      </c>
      <c r="D2070" s="2" t="str">
        <f>VLOOKUP($A2070,[1]products_2021_10_19_12_46_45!$A$3:$S$481,4,FALSE)</f>
        <v>Boina de Pana Negra</v>
      </c>
      <c r="E2070" s="3">
        <v>2</v>
      </c>
      <c r="F2070" s="4"/>
      <c r="G2070" s="2" t="str">
        <f>VLOOKUP($A2070,[1]products_2021_10_19_12_46_45!$A$3:$S$481,16,FALSE)</f>
        <v>&lt;p&gt;Boina de pana con correa regulable para ajustar a la cabeza.&lt;/p&gt;</v>
      </c>
      <c r="H2070" s="2" t="str">
        <f>IFERROR(VLOOKUP($A2070,[1]products_2021_10_19_12_46_45!$A$3:$S$481,17,FALSE),"")</f>
        <v>&lt;p&gt;De amplio uso en las fuerzas armadas, policiales, etc...&lt;/p&gt;</v>
      </c>
      <c r="I2070" s="2" t="str">
        <f>VLOOKUP($A2070,[1]products_2021_10_19_12_46_45!$A$3:$S$481,5,FALSE)</f>
        <v>Accesorios</v>
      </c>
      <c r="J2070" s="2" t="str">
        <f>IFERROR(VLOOKUP($A2070,[1]products_2021_10_19_12_46_45!$A$3:$S$481,6,FALSE),"")</f>
        <v>Gorras, Casquetes, Quepis, Boinas</v>
      </c>
      <c r="K2070" s="2" t="str">
        <f>IFERROR(VLOOKUP($A2070,[1]products_2021_10_19_12_46_45!$A$3:$S$481,7,FALSE),"")</f>
        <v>Boinas</v>
      </c>
      <c r="L2070" s="2" t="str">
        <f>IFERROR(VLOOKUP($A2070,[1]products_2021_10_19_12_46_45!$A$3:$S$481,8,FALSE),"")</f>
        <v/>
      </c>
      <c r="M2070" s="2" t="str">
        <f>IFERROR(VLOOKUP($A2070,[1]products_2021_10_19_12_46_45!$A$3:$S$481,9,FALSE),"")</f>
        <v>Policía, Ejército, Gendarmería</v>
      </c>
      <c r="N2070" s="2">
        <f>IFERROR(VLOOKUP(C2070,[2]articulo!$A$1:$D$9000,4,FALSE),"")</f>
        <v>1533.17</v>
      </c>
      <c r="O2070" s="2" t="str">
        <f>VLOOKUP($A2070,[1]products_2021_10_19_12_46_45!$A$3:$S$481,18,FALSE)</f>
        <v>https://rerda.com/6347/boina-de-pana-negra.jpg,https://rerda.com/6346/boina-de-pana-negra.jpg,https://rerda.com/6348/boina-de-pana-negra.jpg</v>
      </c>
      <c r="P2070" s="2">
        <f>IFERROR(VLOOKUP(B2070,[3]stock!$A$1:$B$9000,2,FALSE),"0")</f>
        <v>0</v>
      </c>
      <c r="Q2070" s="2">
        <f>VLOOKUP($A2070,[1]products_2021_10_19_12_46_45!$A$3:$S$481,11,FALSE)</f>
        <v>5</v>
      </c>
      <c r="R2070" s="2">
        <f>VLOOKUP($A2070,[1]products_2021_10_19_12_46_45!$A$3:$S$481,12,FALSE)</f>
        <v>5</v>
      </c>
      <c r="S2070" s="2">
        <f>VLOOKUP($A2070,[1]products_2021_10_19_12_46_45!$A$3:$S$481,13,FALSE)</f>
        <v>5</v>
      </c>
      <c r="T2070" s="2">
        <f>VLOOKUP($A2070,[1]products_2021_10_19_12_46_45!$A$3:$S$481,14,FALSE)</f>
        <v>0.03</v>
      </c>
      <c r="U2070" s="2"/>
      <c r="V2070" s="2"/>
      <c r="W2070" s="2"/>
      <c r="X2070" s="2"/>
      <c r="Y2070" s="2"/>
      <c r="Z2070" s="2"/>
      <c r="AA2070" s="2"/>
      <c r="AB2070" s="2"/>
      <c r="AC2070" s="2"/>
      <c r="AD2070" s="2"/>
      <c r="AE2070" s="2"/>
      <c r="AF2070" s="2"/>
      <c r="AG2070" s="2"/>
      <c r="AH2070" s="2"/>
      <c r="AI2070" s="2"/>
      <c r="AJ2070" s="2"/>
      <c r="AK2070" s="2"/>
      <c r="AL2070" s="2"/>
      <c r="AM2070" s="2"/>
      <c r="AN2070" s="2"/>
      <c r="AO2070" s="2"/>
      <c r="AP2070" s="2"/>
      <c r="AQ2070" s="2"/>
      <c r="AR2070" s="2"/>
      <c r="AS2070" s="2"/>
    </row>
    <row r="2071" spans="1:45" hidden="1" x14ac:dyDescent="0.25">
      <c r="A2071" s="2">
        <v>1194</v>
      </c>
      <c r="B2071" s="2">
        <v>830180503</v>
      </c>
      <c r="C2071" s="2">
        <f>VLOOKUP($A2071,[1]products_2021_10_19_12_46_45!$A$3:$S$481,3,FALSE)</f>
        <v>8301805</v>
      </c>
      <c r="D2071" s="2" t="str">
        <f>VLOOKUP($A2071,[1]products_2021_10_19_12_46_45!$A$3:$S$481,4,FALSE)</f>
        <v>Boina de Pana Negra</v>
      </c>
      <c r="E2071" s="3">
        <v>3</v>
      </c>
      <c r="F2071" s="4"/>
      <c r="G2071" s="2" t="str">
        <f>VLOOKUP($A2071,[1]products_2021_10_19_12_46_45!$A$3:$S$481,16,FALSE)</f>
        <v>&lt;p&gt;Boina de pana con correa regulable para ajustar a la cabeza.&lt;/p&gt;</v>
      </c>
      <c r="H2071" s="2" t="str">
        <f>IFERROR(VLOOKUP($A2071,[1]products_2021_10_19_12_46_45!$A$3:$S$481,17,FALSE),"")</f>
        <v>&lt;p&gt;De amplio uso en las fuerzas armadas, policiales, etc...&lt;/p&gt;</v>
      </c>
      <c r="I2071" s="2" t="str">
        <f>VLOOKUP($A2071,[1]products_2021_10_19_12_46_45!$A$3:$S$481,5,FALSE)</f>
        <v>Accesorios</v>
      </c>
      <c r="J2071" s="2" t="str">
        <f>IFERROR(VLOOKUP($A2071,[1]products_2021_10_19_12_46_45!$A$3:$S$481,6,FALSE),"")</f>
        <v>Gorras, Casquetes, Quepis, Boinas</v>
      </c>
      <c r="K2071" s="2" t="str">
        <f>IFERROR(VLOOKUP($A2071,[1]products_2021_10_19_12_46_45!$A$3:$S$481,7,FALSE),"")</f>
        <v>Boinas</v>
      </c>
      <c r="L2071" s="2" t="str">
        <f>IFERROR(VLOOKUP($A2071,[1]products_2021_10_19_12_46_45!$A$3:$S$481,8,FALSE),"")</f>
        <v/>
      </c>
      <c r="M2071" s="2" t="str">
        <f>IFERROR(VLOOKUP($A2071,[1]products_2021_10_19_12_46_45!$A$3:$S$481,9,FALSE),"")</f>
        <v>Policía, Ejército, Gendarmería</v>
      </c>
      <c r="N2071" s="2">
        <f>IFERROR(VLOOKUP(C2071,[2]articulo!$A$1:$D$9000,4,FALSE),"")</f>
        <v>1533.17</v>
      </c>
      <c r="O2071" s="2" t="str">
        <f>VLOOKUP($A2071,[1]products_2021_10_19_12_46_45!$A$3:$S$481,18,FALSE)</f>
        <v>https://rerda.com/6347/boina-de-pana-negra.jpg,https://rerda.com/6346/boina-de-pana-negra.jpg,https://rerda.com/6348/boina-de-pana-negra.jpg</v>
      </c>
      <c r="P2071" s="2">
        <f>IFERROR(VLOOKUP(B2071,[3]stock!$A$1:$B$9000,2,FALSE),"0")</f>
        <v>5</v>
      </c>
      <c r="Q2071" s="2">
        <f>VLOOKUP($A2071,[1]products_2021_10_19_12_46_45!$A$3:$S$481,11,FALSE)</f>
        <v>5</v>
      </c>
      <c r="R2071" s="2">
        <f>VLOOKUP($A2071,[1]products_2021_10_19_12_46_45!$A$3:$S$481,12,FALSE)</f>
        <v>5</v>
      </c>
      <c r="S2071" s="2">
        <f>VLOOKUP($A2071,[1]products_2021_10_19_12_46_45!$A$3:$S$481,13,FALSE)</f>
        <v>5</v>
      </c>
      <c r="T2071" s="2">
        <f>VLOOKUP($A2071,[1]products_2021_10_19_12_46_45!$A$3:$S$481,14,FALSE)</f>
        <v>0.03</v>
      </c>
      <c r="U2071" s="2"/>
      <c r="V2071" s="2"/>
      <c r="W2071" s="2"/>
      <c r="X2071" s="2"/>
      <c r="Y2071" s="2"/>
      <c r="Z2071" s="2"/>
      <c r="AA2071" s="2"/>
      <c r="AB2071" s="2"/>
      <c r="AC2071" s="2"/>
      <c r="AD2071" s="2"/>
      <c r="AE2071" s="2"/>
      <c r="AF2071" s="2"/>
      <c r="AG2071" s="2"/>
      <c r="AH2071" s="2"/>
      <c r="AI2071" s="2"/>
      <c r="AJ2071" s="2"/>
      <c r="AK2071" s="2"/>
      <c r="AL2071" s="2"/>
      <c r="AM2071" s="2"/>
      <c r="AN2071" s="2"/>
      <c r="AO2071" s="2"/>
      <c r="AP2071" s="2"/>
      <c r="AQ2071" s="2"/>
      <c r="AR2071" s="2"/>
      <c r="AS2071" s="2"/>
    </row>
    <row r="2072" spans="1:45" hidden="1" x14ac:dyDescent="0.25">
      <c r="A2072" s="2">
        <v>993</v>
      </c>
      <c r="B2072" s="2">
        <v>830190001</v>
      </c>
      <c r="C2072" s="2">
        <f>VLOOKUP($A2072,[1]products_2021_10_19_12_46_45!$A$3:$S$481,3,FALSE)</f>
        <v>8301900</v>
      </c>
      <c r="D2072" s="2" t="str">
        <f>VLOOKUP($A2072,[1]products_2021_10_19_12_46_45!$A$3:$S$481,4,FALSE)</f>
        <v>Boina de paño negra</v>
      </c>
      <c r="E2072" s="3">
        <v>1</v>
      </c>
      <c r="F2072" s="4"/>
      <c r="G2072" s="2" t="str">
        <f>VLOOKUP($A2072,[1]products_2021_10_19_12_46_45!$A$3:$S$481,16,FALSE)</f>
        <v>&lt;p&gt;Boina de paño negra con un cordón en la parte posterior para ajustar.&lt;/p&gt;_x000D_
&lt;p&gt;&lt;strong&gt;Inclinación&lt;/strong&gt; hacia la &lt;strong&gt;izquierda&lt;/strong&gt;.&lt;/p&gt;_x000D_
&lt;p&gt;&lt;strong&gt;Escudo&lt;/strong&gt; hacia la &lt;strong&gt;derecha&lt;/strong&gt;.&lt;/p&gt;</v>
      </c>
      <c r="H2072" s="2" t="str">
        <f>IFERROR(VLOOKUP($A2072,[1]products_2021_10_19_12_46_45!$A$3:$S$481,17,FALSE),"")</f>
        <v/>
      </c>
      <c r="I2072" s="2" t="str">
        <f>VLOOKUP($A2072,[1]products_2021_10_19_12_46_45!$A$3:$S$481,5,FALSE)</f>
        <v>Accesorios</v>
      </c>
      <c r="J2072" s="2" t="str">
        <f>IFERROR(VLOOKUP($A2072,[1]products_2021_10_19_12_46_45!$A$3:$S$481,6,FALSE),"")</f>
        <v>Gorras, Casquetes, Quepis, Boinas</v>
      </c>
      <c r="K2072" s="2" t="str">
        <f>IFERROR(VLOOKUP($A2072,[1]products_2021_10_19_12_46_45!$A$3:$S$481,7,FALSE),"")</f>
        <v>Boinas</v>
      </c>
      <c r="L2072" s="2" t="str">
        <f>IFERROR(VLOOKUP($A2072,[1]products_2021_10_19_12_46_45!$A$3:$S$481,8,FALSE),"")</f>
        <v/>
      </c>
      <c r="M2072" s="2" t="str">
        <f>IFERROR(VLOOKUP($A2072,[1]products_2021_10_19_12_46_45!$A$3:$S$481,9,FALSE),"")</f>
        <v>Boina</v>
      </c>
      <c r="N2072" s="2">
        <f>IFERROR(VLOOKUP(C2072,[2]articulo!$A$1:$D$9000,4,FALSE),"")</f>
        <v>1412.76</v>
      </c>
      <c r="O2072" s="2" t="str">
        <f>VLOOKUP($A2072,[1]products_2021_10_19_12_46_45!$A$3:$S$481,18,FALSE)</f>
        <v>https://rerda.com/4830/boina-de-pano-negra.jpg</v>
      </c>
      <c r="P2072" s="2">
        <f>IFERROR(VLOOKUP(B2072,[3]stock!$A$1:$B$9000,2,FALSE),"0")</f>
        <v>0</v>
      </c>
      <c r="Q2072" s="2">
        <f>VLOOKUP($A2072,[1]products_2021_10_19_12_46_45!$A$3:$S$481,11,FALSE)</f>
        <v>5</v>
      </c>
      <c r="R2072" s="2">
        <f>VLOOKUP($A2072,[1]products_2021_10_19_12_46_45!$A$3:$S$481,12,FALSE)</f>
        <v>5</v>
      </c>
      <c r="S2072" s="2">
        <f>VLOOKUP($A2072,[1]products_2021_10_19_12_46_45!$A$3:$S$481,13,FALSE)</f>
        <v>5</v>
      </c>
      <c r="T2072" s="2">
        <f>VLOOKUP($A2072,[1]products_2021_10_19_12_46_45!$A$3:$S$481,14,FALSE)</f>
        <v>0.25</v>
      </c>
      <c r="U2072" s="2"/>
      <c r="V2072" s="2"/>
      <c r="W2072" s="2"/>
      <c r="X2072" s="2"/>
      <c r="Y2072" s="2"/>
      <c r="Z2072" s="2"/>
      <c r="AA2072" s="2"/>
      <c r="AB2072" s="2"/>
      <c r="AC2072" s="2"/>
      <c r="AD2072" s="2"/>
      <c r="AE2072" s="2"/>
      <c r="AF2072" s="2"/>
      <c r="AG2072" s="2"/>
      <c r="AH2072" s="2"/>
      <c r="AI2072" s="2"/>
      <c r="AJ2072" s="2"/>
      <c r="AK2072" s="2"/>
      <c r="AL2072" s="2"/>
      <c r="AM2072" s="2"/>
      <c r="AN2072" s="2"/>
      <c r="AO2072" s="2"/>
      <c r="AP2072" s="2"/>
      <c r="AQ2072" s="2"/>
      <c r="AR2072" s="2"/>
      <c r="AS2072" s="2"/>
    </row>
    <row r="2073" spans="1:45" hidden="1" x14ac:dyDescent="0.25">
      <c r="A2073" s="2">
        <v>993</v>
      </c>
      <c r="B2073" s="2">
        <v>830190002</v>
      </c>
      <c r="C2073" s="2">
        <f>VLOOKUP($A2073,[1]products_2021_10_19_12_46_45!$A$3:$S$481,3,FALSE)</f>
        <v>8301900</v>
      </c>
      <c r="D2073" s="2" t="str">
        <f>VLOOKUP($A2073,[1]products_2021_10_19_12_46_45!$A$3:$S$481,4,FALSE)</f>
        <v>Boina de paño negra</v>
      </c>
      <c r="E2073" s="3">
        <v>2</v>
      </c>
      <c r="F2073" s="4"/>
      <c r="G2073" s="2" t="str">
        <f>VLOOKUP($A2073,[1]products_2021_10_19_12_46_45!$A$3:$S$481,16,FALSE)</f>
        <v>&lt;p&gt;Boina de paño negra con un cordón en la parte posterior para ajustar.&lt;/p&gt;_x000D_
&lt;p&gt;&lt;strong&gt;Inclinación&lt;/strong&gt; hacia la &lt;strong&gt;izquierda&lt;/strong&gt;.&lt;/p&gt;_x000D_
&lt;p&gt;&lt;strong&gt;Escudo&lt;/strong&gt; hacia la &lt;strong&gt;derecha&lt;/strong&gt;.&lt;/p&gt;</v>
      </c>
      <c r="H2073" s="2" t="str">
        <f>IFERROR(VLOOKUP($A2073,[1]products_2021_10_19_12_46_45!$A$3:$S$481,17,FALSE),"")</f>
        <v/>
      </c>
      <c r="I2073" s="2" t="str">
        <f>VLOOKUP($A2073,[1]products_2021_10_19_12_46_45!$A$3:$S$481,5,FALSE)</f>
        <v>Accesorios</v>
      </c>
      <c r="J2073" s="2" t="str">
        <f>IFERROR(VLOOKUP($A2073,[1]products_2021_10_19_12_46_45!$A$3:$S$481,6,FALSE),"")</f>
        <v>Gorras, Casquetes, Quepis, Boinas</v>
      </c>
      <c r="K2073" s="2" t="str">
        <f>IFERROR(VLOOKUP($A2073,[1]products_2021_10_19_12_46_45!$A$3:$S$481,7,FALSE),"")</f>
        <v>Boinas</v>
      </c>
      <c r="L2073" s="2" t="str">
        <f>IFERROR(VLOOKUP($A2073,[1]products_2021_10_19_12_46_45!$A$3:$S$481,8,FALSE),"")</f>
        <v/>
      </c>
      <c r="M2073" s="2" t="str">
        <f>IFERROR(VLOOKUP($A2073,[1]products_2021_10_19_12_46_45!$A$3:$S$481,9,FALSE),"")</f>
        <v>Boina</v>
      </c>
      <c r="N2073" s="2">
        <f>IFERROR(VLOOKUP(C2073,[2]articulo!$A$1:$D$9000,4,FALSE),"")</f>
        <v>1412.76</v>
      </c>
      <c r="O2073" s="2" t="str">
        <f>VLOOKUP($A2073,[1]products_2021_10_19_12_46_45!$A$3:$S$481,18,FALSE)</f>
        <v>https://rerda.com/4830/boina-de-pano-negra.jpg</v>
      </c>
      <c r="P2073" s="2">
        <f>IFERROR(VLOOKUP(B2073,[3]stock!$A$1:$B$9000,2,FALSE),"0")</f>
        <v>0</v>
      </c>
      <c r="Q2073" s="2">
        <f>VLOOKUP($A2073,[1]products_2021_10_19_12_46_45!$A$3:$S$481,11,FALSE)</f>
        <v>5</v>
      </c>
      <c r="R2073" s="2">
        <f>VLOOKUP($A2073,[1]products_2021_10_19_12_46_45!$A$3:$S$481,12,FALSE)</f>
        <v>5</v>
      </c>
      <c r="S2073" s="2">
        <f>VLOOKUP($A2073,[1]products_2021_10_19_12_46_45!$A$3:$S$481,13,FALSE)</f>
        <v>5</v>
      </c>
      <c r="T2073" s="2">
        <f>VLOOKUP($A2073,[1]products_2021_10_19_12_46_45!$A$3:$S$481,14,FALSE)</f>
        <v>0.25</v>
      </c>
      <c r="U2073" s="2"/>
      <c r="V2073" s="2"/>
      <c r="W2073" s="2"/>
      <c r="X2073" s="2"/>
      <c r="Y2073" s="2"/>
      <c r="Z2073" s="2"/>
      <c r="AA2073" s="2"/>
      <c r="AB2073" s="2"/>
      <c r="AC2073" s="2"/>
      <c r="AD2073" s="2"/>
      <c r="AE2073" s="2"/>
      <c r="AF2073" s="2"/>
      <c r="AG2073" s="2"/>
      <c r="AH2073" s="2"/>
      <c r="AI2073" s="2"/>
      <c r="AJ2073" s="2"/>
      <c r="AK2073" s="2"/>
      <c r="AL2073" s="2"/>
      <c r="AM2073" s="2"/>
      <c r="AN2073" s="2"/>
      <c r="AO2073" s="2"/>
      <c r="AP2073" s="2"/>
      <c r="AQ2073" s="2"/>
      <c r="AR2073" s="2"/>
      <c r="AS2073" s="2"/>
    </row>
    <row r="2074" spans="1:45" hidden="1" x14ac:dyDescent="0.25">
      <c r="A2074" s="2">
        <v>993</v>
      </c>
      <c r="B2074" s="2">
        <v>830190003</v>
      </c>
      <c r="C2074" s="2">
        <f>VLOOKUP($A2074,[1]products_2021_10_19_12_46_45!$A$3:$S$481,3,FALSE)</f>
        <v>8301900</v>
      </c>
      <c r="D2074" s="2" t="str">
        <f>VLOOKUP($A2074,[1]products_2021_10_19_12_46_45!$A$3:$S$481,4,FALSE)</f>
        <v>Boina de paño negra</v>
      </c>
      <c r="E2074" s="3">
        <v>3</v>
      </c>
      <c r="F2074" s="4"/>
      <c r="G2074" s="2" t="str">
        <f>VLOOKUP($A2074,[1]products_2021_10_19_12_46_45!$A$3:$S$481,16,FALSE)</f>
        <v>&lt;p&gt;Boina de paño negra con un cordón en la parte posterior para ajustar.&lt;/p&gt;_x000D_
&lt;p&gt;&lt;strong&gt;Inclinación&lt;/strong&gt; hacia la &lt;strong&gt;izquierda&lt;/strong&gt;.&lt;/p&gt;_x000D_
&lt;p&gt;&lt;strong&gt;Escudo&lt;/strong&gt; hacia la &lt;strong&gt;derecha&lt;/strong&gt;.&lt;/p&gt;</v>
      </c>
      <c r="H2074" s="2" t="str">
        <f>IFERROR(VLOOKUP($A2074,[1]products_2021_10_19_12_46_45!$A$3:$S$481,17,FALSE),"")</f>
        <v/>
      </c>
      <c r="I2074" s="2" t="str">
        <f>VLOOKUP($A2074,[1]products_2021_10_19_12_46_45!$A$3:$S$481,5,FALSE)</f>
        <v>Accesorios</v>
      </c>
      <c r="J2074" s="2" t="str">
        <f>IFERROR(VLOOKUP($A2074,[1]products_2021_10_19_12_46_45!$A$3:$S$481,6,FALSE),"")</f>
        <v>Gorras, Casquetes, Quepis, Boinas</v>
      </c>
      <c r="K2074" s="2" t="str">
        <f>IFERROR(VLOOKUP($A2074,[1]products_2021_10_19_12_46_45!$A$3:$S$481,7,FALSE),"")</f>
        <v>Boinas</v>
      </c>
      <c r="L2074" s="2" t="str">
        <f>IFERROR(VLOOKUP($A2074,[1]products_2021_10_19_12_46_45!$A$3:$S$481,8,FALSE),"")</f>
        <v/>
      </c>
      <c r="M2074" s="2" t="str">
        <f>IFERROR(VLOOKUP($A2074,[1]products_2021_10_19_12_46_45!$A$3:$S$481,9,FALSE),"")</f>
        <v>Boina</v>
      </c>
      <c r="N2074" s="2">
        <f>IFERROR(VLOOKUP(C2074,[2]articulo!$A$1:$D$9000,4,FALSE),"")</f>
        <v>1412.76</v>
      </c>
      <c r="O2074" s="2" t="str">
        <f>VLOOKUP($A2074,[1]products_2021_10_19_12_46_45!$A$3:$S$481,18,FALSE)</f>
        <v>https://rerda.com/4830/boina-de-pano-negra.jpg</v>
      </c>
      <c r="P2074" s="2">
        <f>IFERROR(VLOOKUP(B2074,[3]stock!$A$1:$B$9000,2,FALSE),"0")</f>
        <v>0</v>
      </c>
      <c r="Q2074" s="2">
        <f>VLOOKUP($A2074,[1]products_2021_10_19_12_46_45!$A$3:$S$481,11,FALSE)</f>
        <v>5</v>
      </c>
      <c r="R2074" s="2">
        <f>VLOOKUP($A2074,[1]products_2021_10_19_12_46_45!$A$3:$S$481,12,FALSE)</f>
        <v>5</v>
      </c>
      <c r="S2074" s="2">
        <f>VLOOKUP($A2074,[1]products_2021_10_19_12_46_45!$A$3:$S$481,13,FALSE)</f>
        <v>5</v>
      </c>
      <c r="T2074" s="2">
        <f>VLOOKUP($A2074,[1]products_2021_10_19_12_46_45!$A$3:$S$481,14,FALSE)</f>
        <v>0.25</v>
      </c>
      <c r="U2074" s="2"/>
      <c r="V2074" s="2"/>
      <c r="W2074" s="2"/>
      <c r="X2074" s="2"/>
      <c r="Y2074" s="2"/>
      <c r="Z2074" s="2"/>
      <c r="AA2074" s="2"/>
      <c r="AB2074" s="2"/>
      <c r="AC2074" s="2"/>
      <c r="AD2074" s="2"/>
      <c r="AE2074" s="2"/>
      <c r="AF2074" s="2"/>
      <c r="AG2074" s="2"/>
      <c r="AH2074" s="2"/>
      <c r="AI2074" s="2"/>
      <c r="AJ2074" s="2"/>
      <c r="AK2074" s="2"/>
      <c r="AL2074" s="2"/>
      <c r="AM2074" s="2"/>
      <c r="AN2074" s="2"/>
      <c r="AO2074" s="2"/>
      <c r="AP2074" s="2"/>
      <c r="AQ2074" s="2"/>
      <c r="AR2074" s="2"/>
      <c r="AS2074" s="2"/>
    </row>
    <row r="2075" spans="1:45" hidden="1" x14ac:dyDescent="0.25">
      <c r="A2075" s="2">
        <v>895</v>
      </c>
      <c r="B2075" s="2">
        <v>830312055</v>
      </c>
      <c r="C2075" s="2">
        <f>VLOOKUP($A2075,[1]products_2021_10_19_12_46_45!$A$3:$S$481,3,FALSE)</f>
        <v>8303120</v>
      </c>
      <c r="D2075" s="2" t="str">
        <f>VLOOKUP($A2075,[1]products_2021_10_19_12_46_45!$A$3:$S$481,4,FALSE)</f>
        <v>Casquete Quepi reversible gabardina azul/negro</v>
      </c>
      <c r="E2075" s="3">
        <v>55</v>
      </c>
      <c r="F2075" s="4"/>
      <c r="G2075" s="2" t="str">
        <f>VLOOKUP($A2075,[1]products_2021_10_19_12_46_45!$A$3:$S$481,16,FALSE)</f>
        <v>&lt;p&gt;Casquete militar/policial (también llamado quepi, kepis, quepis) reversible. De un lado es azul noche y del otro negro.&lt;/p&gt;</v>
      </c>
      <c r="H2075" s="2" t="str">
        <f>IFERROR(VLOOKUP($A2075,[1]products_2021_10_19_12_46_45!$A$3:$S$481,17,FALSE),"")</f>
        <v/>
      </c>
      <c r="I2075" s="2" t="str">
        <f>VLOOKUP($A2075,[1]products_2021_10_19_12_46_45!$A$3:$S$481,5,FALSE)</f>
        <v>Accesorios</v>
      </c>
      <c r="J2075" s="2" t="str">
        <f>IFERROR(VLOOKUP($A2075,[1]products_2021_10_19_12_46_45!$A$3:$S$481,6,FALSE),"")</f>
        <v>Gorras, Casquetes, Quepis, Boinas</v>
      </c>
      <c r="K2075" s="2" t="str">
        <f>IFERROR(VLOOKUP($A2075,[1]products_2021_10_19_12_46_45!$A$3:$S$481,7,FALSE),"")</f>
        <v>Casquetes, Quepis</v>
      </c>
      <c r="L2075" s="2" t="str">
        <f>IFERROR(VLOOKUP($A2075,[1]products_2021_10_19_12_46_45!$A$3:$S$481,8,FALSE),"")</f>
        <v/>
      </c>
      <c r="M2075" s="2" t="str">
        <f>IFERROR(VLOOKUP($A2075,[1]products_2021_10_19_12_46_45!$A$3:$S$481,9,FALSE),"")</f>
        <v>Casquete, Quepi</v>
      </c>
      <c r="N2075" s="2">
        <f>IFERROR(VLOOKUP(C2075,[2]articulo!$A$1:$D$9000,4,FALSE),"")</f>
        <v>1061.4100000000001</v>
      </c>
      <c r="O2075" s="2" t="str">
        <f>VLOOKUP($A2075,[1]products_2021_10_19_12_46_45!$A$3:$S$481,18,FALSE)</f>
        <v>https://rerda.com/4210/casquete-quepi-reversible-gabardina-azulnegro.jpg,https://rerda.com/4203/casquete-quepi-reversible-gabardina-azulnegro.jpg,https://rerda.com/4204/casquete-quepi-reversible-gabardina-azulnegro.jpg,https://rerda.com/4207/casquete-quepi-reversible-gabardina-azulnegro.jpg,https://rerda.com/4205/casquete-quepi-reversible-gabardina-azulnegro.jpg,https://rerda.com/4208/casquete-quepi-reversible-gabardina-azulnegro.jpg,https://rerda.com/4206/casquete-quepi-reversible-gabardina-azulnegro.jpg,https://rerda.com/4209/casquete-quepi-reversible-gabardina-azulnegro.jpg</v>
      </c>
      <c r="P2075" s="2">
        <f>IFERROR(VLOOKUP(B2075,[3]stock!$A$1:$B$9000,2,FALSE),"0")</f>
        <v>16</v>
      </c>
      <c r="Q2075" s="2">
        <f>VLOOKUP($A2075,[1]products_2021_10_19_12_46_45!$A$3:$S$481,11,FALSE)</f>
        <v>5</v>
      </c>
      <c r="R2075" s="2">
        <f>VLOOKUP($A2075,[1]products_2021_10_19_12_46_45!$A$3:$S$481,12,FALSE)</f>
        <v>5</v>
      </c>
      <c r="S2075" s="2">
        <f>VLOOKUP($A2075,[1]products_2021_10_19_12_46_45!$A$3:$S$481,13,FALSE)</f>
        <v>5</v>
      </c>
      <c r="T2075" s="2">
        <f>VLOOKUP($A2075,[1]products_2021_10_19_12_46_45!$A$3:$S$481,14,FALSE)</f>
        <v>0.03</v>
      </c>
      <c r="U2075" s="2"/>
      <c r="V2075" s="2"/>
      <c r="W2075" s="2"/>
      <c r="X2075" s="2"/>
      <c r="Y2075" s="2"/>
      <c r="Z2075" s="2"/>
      <c r="AA2075" s="2"/>
      <c r="AB2075" s="2"/>
      <c r="AC2075" s="2"/>
      <c r="AD2075" s="2"/>
      <c r="AE2075" s="2"/>
      <c r="AF2075" s="2"/>
      <c r="AG2075" s="2"/>
      <c r="AH2075" s="2"/>
      <c r="AI2075" s="2"/>
      <c r="AJ2075" s="2"/>
      <c r="AK2075" s="2"/>
      <c r="AL2075" s="2"/>
      <c r="AM2075" s="2"/>
      <c r="AN2075" s="2"/>
      <c r="AO2075" s="2"/>
      <c r="AP2075" s="2"/>
      <c r="AQ2075" s="2"/>
      <c r="AR2075" s="2"/>
      <c r="AS2075" s="2"/>
    </row>
    <row r="2076" spans="1:45" hidden="1" x14ac:dyDescent="0.25">
      <c r="A2076" s="2">
        <v>895</v>
      </c>
      <c r="B2076" s="2">
        <v>830312056</v>
      </c>
      <c r="C2076" s="2">
        <f>VLOOKUP($A2076,[1]products_2021_10_19_12_46_45!$A$3:$S$481,3,FALSE)</f>
        <v>8303120</v>
      </c>
      <c r="D2076" s="2" t="str">
        <f>VLOOKUP($A2076,[1]products_2021_10_19_12_46_45!$A$3:$S$481,4,FALSE)</f>
        <v>Casquete Quepi reversible gabardina azul/negro</v>
      </c>
      <c r="E2076" s="3">
        <v>56</v>
      </c>
      <c r="F2076" s="4"/>
      <c r="G2076" s="2" t="str">
        <f>VLOOKUP($A2076,[1]products_2021_10_19_12_46_45!$A$3:$S$481,16,FALSE)</f>
        <v>&lt;p&gt;Casquete militar/policial (también llamado quepi, kepis, quepis) reversible. De un lado es azul noche y del otro negro.&lt;/p&gt;</v>
      </c>
      <c r="H2076" s="2" t="str">
        <f>IFERROR(VLOOKUP($A2076,[1]products_2021_10_19_12_46_45!$A$3:$S$481,17,FALSE),"")</f>
        <v/>
      </c>
      <c r="I2076" s="2" t="str">
        <f>VLOOKUP($A2076,[1]products_2021_10_19_12_46_45!$A$3:$S$481,5,FALSE)</f>
        <v>Accesorios</v>
      </c>
      <c r="J2076" s="2" t="str">
        <f>IFERROR(VLOOKUP($A2076,[1]products_2021_10_19_12_46_45!$A$3:$S$481,6,FALSE),"")</f>
        <v>Gorras, Casquetes, Quepis, Boinas</v>
      </c>
      <c r="K2076" s="2" t="str">
        <f>IFERROR(VLOOKUP($A2076,[1]products_2021_10_19_12_46_45!$A$3:$S$481,7,FALSE),"")</f>
        <v>Casquetes, Quepis</v>
      </c>
      <c r="L2076" s="2" t="str">
        <f>IFERROR(VLOOKUP($A2076,[1]products_2021_10_19_12_46_45!$A$3:$S$481,8,FALSE),"")</f>
        <v/>
      </c>
      <c r="M2076" s="2" t="str">
        <f>IFERROR(VLOOKUP($A2076,[1]products_2021_10_19_12_46_45!$A$3:$S$481,9,FALSE),"")</f>
        <v>Casquete, Quepi</v>
      </c>
      <c r="N2076" s="2">
        <f>IFERROR(VLOOKUP(C2076,[2]articulo!$A$1:$D$9000,4,FALSE),"")</f>
        <v>1061.4100000000001</v>
      </c>
      <c r="O2076" s="2" t="str">
        <f>VLOOKUP($A2076,[1]products_2021_10_19_12_46_45!$A$3:$S$481,18,FALSE)</f>
        <v>https://rerda.com/4210/casquete-quepi-reversible-gabardina-azulnegro.jpg,https://rerda.com/4203/casquete-quepi-reversible-gabardina-azulnegro.jpg,https://rerda.com/4204/casquete-quepi-reversible-gabardina-azulnegro.jpg,https://rerda.com/4207/casquete-quepi-reversible-gabardina-azulnegro.jpg,https://rerda.com/4205/casquete-quepi-reversible-gabardina-azulnegro.jpg,https://rerda.com/4208/casquete-quepi-reversible-gabardina-azulnegro.jpg,https://rerda.com/4206/casquete-quepi-reversible-gabardina-azulnegro.jpg,https://rerda.com/4209/casquete-quepi-reversible-gabardina-azulnegro.jpg</v>
      </c>
      <c r="P2076" s="2">
        <f>IFERROR(VLOOKUP(B2076,[3]stock!$A$1:$B$9000,2,FALSE),"0")</f>
        <v>25</v>
      </c>
      <c r="Q2076" s="2">
        <f>VLOOKUP($A2076,[1]products_2021_10_19_12_46_45!$A$3:$S$481,11,FALSE)</f>
        <v>5</v>
      </c>
      <c r="R2076" s="2">
        <f>VLOOKUP($A2076,[1]products_2021_10_19_12_46_45!$A$3:$S$481,12,FALSE)</f>
        <v>5</v>
      </c>
      <c r="S2076" s="2">
        <f>VLOOKUP($A2076,[1]products_2021_10_19_12_46_45!$A$3:$S$481,13,FALSE)</f>
        <v>5</v>
      </c>
      <c r="T2076" s="2">
        <f>VLOOKUP($A2076,[1]products_2021_10_19_12_46_45!$A$3:$S$481,14,FALSE)</f>
        <v>0.03</v>
      </c>
      <c r="U2076" s="2"/>
      <c r="V2076" s="2"/>
      <c r="W2076" s="2"/>
      <c r="X2076" s="2"/>
      <c r="Y2076" s="2"/>
      <c r="Z2076" s="2"/>
      <c r="AA2076" s="2"/>
      <c r="AB2076" s="2"/>
      <c r="AC2076" s="2"/>
      <c r="AD2076" s="2"/>
      <c r="AE2076" s="2"/>
      <c r="AF2076" s="2"/>
      <c r="AG2076" s="2"/>
      <c r="AH2076" s="2"/>
      <c r="AI2076" s="2"/>
      <c r="AJ2076" s="2"/>
      <c r="AK2076" s="2"/>
      <c r="AL2076" s="2"/>
      <c r="AM2076" s="2"/>
      <c r="AN2076" s="2"/>
      <c r="AO2076" s="2"/>
      <c r="AP2076" s="2"/>
      <c r="AQ2076" s="2"/>
      <c r="AR2076" s="2"/>
      <c r="AS2076" s="2"/>
    </row>
    <row r="2077" spans="1:45" hidden="1" x14ac:dyDescent="0.25">
      <c r="A2077" s="2">
        <v>895</v>
      </c>
      <c r="B2077" s="2">
        <v>830312057</v>
      </c>
      <c r="C2077" s="2">
        <f>VLOOKUP($A2077,[1]products_2021_10_19_12_46_45!$A$3:$S$481,3,FALSE)</f>
        <v>8303120</v>
      </c>
      <c r="D2077" s="2" t="str">
        <f>VLOOKUP($A2077,[1]products_2021_10_19_12_46_45!$A$3:$S$481,4,FALSE)</f>
        <v>Casquete Quepi reversible gabardina azul/negro</v>
      </c>
      <c r="E2077" s="3">
        <v>57</v>
      </c>
      <c r="F2077" s="4"/>
      <c r="G2077" s="2" t="str">
        <f>VLOOKUP($A2077,[1]products_2021_10_19_12_46_45!$A$3:$S$481,16,FALSE)</f>
        <v>&lt;p&gt;Casquete militar/policial (también llamado quepi, kepis, quepis) reversible. De un lado es azul noche y del otro negro.&lt;/p&gt;</v>
      </c>
      <c r="H2077" s="2" t="str">
        <f>IFERROR(VLOOKUP($A2077,[1]products_2021_10_19_12_46_45!$A$3:$S$481,17,FALSE),"")</f>
        <v/>
      </c>
      <c r="I2077" s="2" t="str">
        <f>VLOOKUP($A2077,[1]products_2021_10_19_12_46_45!$A$3:$S$481,5,FALSE)</f>
        <v>Accesorios</v>
      </c>
      <c r="J2077" s="2" t="str">
        <f>IFERROR(VLOOKUP($A2077,[1]products_2021_10_19_12_46_45!$A$3:$S$481,6,FALSE),"")</f>
        <v>Gorras, Casquetes, Quepis, Boinas</v>
      </c>
      <c r="K2077" s="2" t="str">
        <f>IFERROR(VLOOKUP($A2077,[1]products_2021_10_19_12_46_45!$A$3:$S$481,7,FALSE),"")</f>
        <v>Casquetes, Quepis</v>
      </c>
      <c r="L2077" s="2" t="str">
        <f>IFERROR(VLOOKUP($A2077,[1]products_2021_10_19_12_46_45!$A$3:$S$481,8,FALSE),"")</f>
        <v/>
      </c>
      <c r="M2077" s="2" t="str">
        <f>IFERROR(VLOOKUP($A2077,[1]products_2021_10_19_12_46_45!$A$3:$S$481,9,FALSE),"")</f>
        <v>Casquete, Quepi</v>
      </c>
      <c r="N2077" s="2">
        <f>IFERROR(VLOOKUP(C2077,[2]articulo!$A$1:$D$9000,4,FALSE),"")</f>
        <v>1061.4100000000001</v>
      </c>
      <c r="O2077" s="2" t="str">
        <f>VLOOKUP($A2077,[1]products_2021_10_19_12_46_45!$A$3:$S$481,18,FALSE)</f>
        <v>https://rerda.com/4210/casquete-quepi-reversible-gabardina-azulnegro.jpg,https://rerda.com/4203/casquete-quepi-reversible-gabardina-azulnegro.jpg,https://rerda.com/4204/casquete-quepi-reversible-gabardina-azulnegro.jpg,https://rerda.com/4207/casquete-quepi-reversible-gabardina-azulnegro.jpg,https://rerda.com/4205/casquete-quepi-reversible-gabardina-azulnegro.jpg,https://rerda.com/4208/casquete-quepi-reversible-gabardina-azulnegro.jpg,https://rerda.com/4206/casquete-quepi-reversible-gabardina-azulnegro.jpg,https://rerda.com/4209/casquete-quepi-reversible-gabardina-azulnegro.jpg</v>
      </c>
      <c r="P2077" s="2">
        <f>IFERROR(VLOOKUP(B2077,[3]stock!$A$1:$B$9000,2,FALSE),"0")</f>
        <v>1</v>
      </c>
      <c r="Q2077" s="2">
        <f>VLOOKUP($A2077,[1]products_2021_10_19_12_46_45!$A$3:$S$481,11,FALSE)</f>
        <v>5</v>
      </c>
      <c r="R2077" s="2">
        <f>VLOOKUP($A2077,[1]products_2021_10_19_12_46_45!$A$3:$S$481,12,FALSE)</f>
        <v>5</v>
      </c>
      <c r="S2077" s="2">
        <f>VLOOKUP($A2077,[1]products_2021_10_19_12_46_45!$A$3:$S$481,13,FALSE)</f>
        <v>5</v>
      </c>
      <c r="T2077" s="2">
        <f>VLOOKUP($A2077,[1]products_2021_10_19_12_46_45!$A$3:$S$481,14,FALSE)</f>
        <v>0.03</v>
      </c>
      <c r="U2077" s="2"/>
      <c r="V2077" s="2"/>
      <c r="W2077" s="2"/>
      <c r="X2077" s="2"/>
      <c r="Y2077" s="2"/>
      <c r="Z2077" s="2"/>
      <c r="AA2077" s="2"/>
      <c r="AB2077" s="2"/>
      <c r="AC2077" s="2"/>
      <c r="AD2077" s="2"/>
      <c r="AE2077" s="2"/>
      <c r="AF2077" s="2"/>
      <c r="AG2077" s="2"/>
      <c r="AH2077" s="2"/>
      <c r="AI2077" s="2"/>
      <c r="AJ2077" s="2"/>
      <c r="AK2077" s="2"/>
      <c r="AL2077" s="2"/>
      <c r="AM2077" s="2"/>
      <c r="AN2077" s="2"/>
      <c r="AO2077" s="2"/>
      <c r="AP2077" s="2"/>
      <c r="AQ2077" s="2"/>
      <c r="AR2077" s="2"/>
      <c r="AS2077" s="2"/>
    </row>
    <row r="2078" spans="1:45" hidden="1" x14ac:dyDescent="0.25">
      <c r="A2078" s="2">
        <v>482</v>
      </c>
      <c r="B2078" s="2">
        <v>830312355</v>
      </c>
      <c r="C2078" s="2">
        <f>VLOOKUP($A2078,[1]products_2021_10_19_12_46_45!$A$3:$S$481,3,FALSE)</f>
        <v>8303123</v>
      </c>
      <c r="D2078" s="2" t="str">
        <f>VLOOKUP($A2078,[1]products_2021_10_19_12_46_45!$A$3:$S$481,4,FALSE)</f>
        <v>Casquete Reversible Negro/Azul Americano Rip Stop</v>
      </c>
      <c r="E2078" s="3">
        <v>55</v>
      </c>
      <c r="F2078" s="4"/>
      <c r="G2078" s="2" t="str">
        <f>VLOOKUP($A2078,[1]products_2021_10_19_12_46_45!$A$3:$S$481,16,FALSE)</f>
        <v>&lt;ul&gt;_x000D_
&lt;li&gt;Casquete (quepis o quepi) modelo Americano de tela antidesgarro (Rip Stop), reversible.&lt;/li&gt;_x000D_
&lt;li&gt;Intercambiable en colo negro y azul noche.&lt;/li&gt;_x000D_
&lt;/ul&gt;</v>
      </c>
      <c r="H2078" s="2" t="str">
        <f>IFERROR(VLOOKUP($A2078,[1]products_2021_10_19_12_46_45!$A$3:$S$481,17,FALSE),"")</f>
        <v>&lt;ul&gt;_x000D_
&lt;li&gt;El talle coincide con la medida en centímetros de la circunferencia de la cabeza.&lt;/li&gt;_x000D_
&lt;li&gt;Consulte por talles a medida.&lt;/li&gt;_x000D_
&lt;/ul&gt;</v>
      </c>
      <c r="I2078" s="2" t="str">
        <f>VLOOKUP($A2078,[1]products_2021_10_19_12_46_45!$A$3:$S$481,5,FALSE)</f>
        <v>Accesorios</v>
      </c>
      <c r="J2078" s="2" t="str">
        <f>IFERROR(VLOOKUP($A2078,[1]products_2021_10_19_12_46_45!$A$3:$S$481,6,FALSE),"")</f>
        <v>Gorras, Casquetes, Quepis, Boinas</v>
      </c>
      <c r="K2078" s="2" t="str">
        <f>IFERROR(VLOOKUP($A2078,[1]products_2021_10_19_12_46_45!$A$3:$S$481,7,FALSE),"")</f>
        <v>Casquetes, Quepis</v>
      </c>
      <c r="L2078" s="2" t="str">
        <f>IFERROR(VLOOKUP($A2078,[1]products_2021_10_19_12_46_45!$A$3:$S$481,8,FALSE),"")</f>
        <v/>
      </c>
      <c r="M2078" s="2" t="str">
        <f>IFERROR(VLOOKUP($A2078,[1]products_2021_10_19_12_46_45!$A$3:$S$481,9,FALSE),"")</f>
        <v>Rip Stop, PSA, Aeroportuaria, P.S.A., Casquete, Quepis, Quepi</v>
      </c>
      <c r="N2078" s="2">
        <f>IFERROR(VLOOKUP(C2078,[2]articulo!$A$1:$D$9000,4,FALSE),"")</f>
        <v>1061.4100000000001</v>
      </c>
      <c r="O2078" s="2" t="str">
        <f>VLOOKUP($A2078,[1]products_2021_10_19_12_46_45!$A$3:$S$481,18,FALSE)</f>
        <v>https://rerda.com/2022/casquete-reversible-negroazul-americano-rip-stop.jpg,https://rerda.com/2023/casquete-reversible-negroazul-americano-rip-stop.jpg,https://rerda.com/2024/casquete-reversible-negroazul-americano-rip-stop.jpg,https://rerda.com/2025/casquete-reversible-negroazul-americano-rip-stop.jpg,https://rerda.com/2246/casquete-reversible-negroazul-americano-rip-stop.jpg,https://rerda.com/2245/casquete-reversible-negroazul-americano-rip-stop.jpg</v>
      </c>
      <c r="P2078" s="2">
        <f>IFERROR(VLOOKUP(B2078,[3]stock!$A$1:$B$9000,2,FALSE),"0")</f>
        <v>117</v>
      </c>
      <c r="Q2078" s="2">
        <f>VLOOKUP($A2078,[1]products_2021_10_19_12_46_45!$A$3:$S$481,11,FALSE)</f>
        <v>5</v>
      </c>
      <c r="R2078" s="2">
        <f>VLOOKUP($A2078,[1]products_2021_10_19_12_46_45!$A$3:$S$481,12,FALSE)</f>
        <v>5</v>
      </c>
      <c r="S2078" s="2">
        <f>VLOOKUP($A2078,[1]products_2021_10_19_12_46_45!$A$3:$S$481,13,FALSE)</f>
        <v>5</v>
      </c>
      <c r="T2078" s="2">
        <f>VLOOKUP($A2078,[1]products_2021_10_19_12_46_45!$A$3:$S$481,14,FALSE)</f>
        <v>0.03</v>
      </c>
      <c r="U2078" s="2"/>
      <c r="V2078" s="2"/>
      <c r="W2078" s="2"/>
      <c r="X2078" s="2"/>
      <c r="Y2078" s="2"/>
      <c r="Z2078" s="2"/>
      <c r="AA2078" s="2"/>
      <c r="AB2078" s="2"/>
      <c r="AC2078" s="2"/>
      <c r="AD2078" s="2"/>
      <c r="AE2078" s="2"/>
      <c r="AF2078" s="2"/>
      <c r="AG2078" s="2"/>
      <c r="AH2078" s="2"/>
      <c r="AI2078" s="2"/>
      <c r="AJ2078" s="2"/>
      <c r="AK2078" s="2"/>
      <c r="AL2078" s="2"/>
      <c r="AM2078" s="2"/>
      <c r="AN2078" s="2"/>
      <c r="AO2078" s="2"/>
      <c r="AP2078" s="2"/>
      <c r="AQ2078" s="2"/>
      <c r="AR2078" s="2"/>
      <c r="AS2078" s="2"/>
    </row>
    <row r="2079" spans="1:45" hidden="1" x14ac:dyDescent="0.25">
      <c r="A2079" s="2">
        <v>482</v>
      </c>
      <c r="B2079" s="2">
        <v>830312356</v>
      </c>
      <c r="C2079" s="2">
        <f>VLOOKUP($A2079,[1]products_2021_10_19_12_46_45!$A$3:$S$481,3,FALSE)</f>
        <v>8303123</v>
      </c>
      <c r="D2079" s="2" t="str">
        <f>VLOOKUP($A2079,[1]products_2021_10_19_12_46_45!$A$3:$S$481,4,FALSE)</f>
        <v>Casquete Reversible Negro/Azul Americano Rip Stop</v>
      </c>
      <c r="E2079" s="3">
        <v>56</v>
      </c>
      <c r="F2079" s="4"/>
      <c r="G2079" s="2" t="str">
        <f>VLOOKUP($A2079,[1]products_2021_10_19_12_46_45!$A$3:$S$481,16,FALSE)</f>
        <v>&lt;ul&gt;_x000D_
&lt;li&gt;Casquete (quepis o quepi) modelo Americano de tela antidesgarro (Rip Stop), reversible.&lt;/li&gt;_x000D_
&lt;li&gt;Intercambiable en colo negro y azul noche.&lt;/li&gt;_x000D_
&lt;/ul&gt;</v>
      </c>
      <c r="H2079" s="2" t="str">
        <f>IFERROR(VLOOKUP($A2079,[1]products_2021_10_19_12_46_45!$A$3:$S$481,17,FALSE),"")</f>
        <v>&lt;ul&gt;_x000D_
&lt;li&gt;El talle coincide con la medida en centímetros de la circunferencia de la cabeza.&lt;/li&gt;_x000D_
&lt;li&gt;Consulte por talles a medida.&lt;/li&gt;_x000D_
&lt;/ul&gt;</v>
      </c>
      <c r="I2079" s="2" t="str">
        <f>VLOOKUP($A2079,[1]products_2021_10_19_12_46_45!$A$3:$S$481,5,FALSE)</f>
        <v>Accesorios</v>
      </c>
      <c r="J2079" s="2" t="str">
        <f>IFERROR(VLOOKUP($A2079,[1]products_2021_10_19_12_46_45!$A$3:$S$481,6,FALSE),"")</f>
        <v>Gorras, Casquetes, Quepis, Boinas</v>
      </c>
      <c r="K2079" s="2" t="str">
        <f>IFERROR(VLOOKUP($A2079,[1]products_2021_10_19_12_46_45!$A$3:$S$481,7,FALSE),"")</f>
        <v>Casquetes, Quepis</v>
      </c>
      <c r="L2079" s="2" t="str">
        <f>IFERROR(VLOOKUP($A2079,[1]products_2021_10_19_12_46_45!$A$3:$S$481,8,FALSE),"")</f>
        <v/>
      </c>
      <c r="M2079" s="2" t="str">
        <f>IFERROR(VLOOKUP($A2079,[1]products_2021_10_19_12_46_45!$A$3:$S$481,9,FALSE),"")</f>
        <v>Rip Stop, PSA, Aeroportuaria, P.S.A., Casquete, Quepis, Quepi</v>
      </c>
      <c r="N2079" s="2">
        <f>IFERROR(VLOOKUP(C2079,[2]articulo!$A$1:$D$9000,4,FALSE),"")</f>
        <v>1061.4100000000001</v>
      </c>
      <c r="O2079" s="2" t="str">
        <f>VLOOKUP($A2079,[1]products_2021_10_19_12_46_45!$A$3:$S$481,18,FALSE)</f>
        <v>https://rerda.com/2022/casquete-reversible-negroazul-americano-rip-stop.jpg,https://rerda.com/2023/casquete-reversible-negroazul-americano-rip-stop.jpg,https://rerda.com/2024/casquete-reversible-negroazul-americano-rip-stop.jpg,https://rerda.com/2025/casquete-reversible-negroazul-americano-rip-stop.jpg,https://rerda.com/2246/casquete-reversible-negroazul-americano-rip-stop.jpg,https://rerda.com/2245/casquete-reversible-negroazul-americano-rip-stop.jpg</v>
      </c>
      <c r="P2079" s="2">
        <f>IFERROR(VLOOKUP(B2079,[3]stock!$A$1:$B$9000,2,FALSE),"0")</f>
        <v>106</v>
      </c>
      <c r="Q2079" s="2">
        <f>VLOOKUP($A2079,[1]products_2021_10_19_12_46_45!$A$3:$S$481,11,FALSE)</f>
        <v>5</v>
      </c>
      <c r="R2079" s="2">
        <f>VLOOKUP($A2079,[1]products_2021_10_19_12_46_45!$A$3:$S$481,12,FALSE)</f>
        <v>5</v>
      </c>
      <c r="S2079" s="2">
        <f>VLOOKUP($A2079,[1]products_2021_10_19_12_46_45!$A$3:$S$481,13,FALSE)</f>
        <v>5</v>
      </c>
      <c r="T2079" s="2">
        <f>VLOOKUP($A2079,[1]products_2021_10_19_12_46_45!$A$3:$S$481,14,FALSE)</f>
        <v>0.03</v>
      </c>
      <c r="U2079" s="2"/>
      <c r="V2079" s="2"/>
      <c r="W2079" s="2"/>
      <c r="X2079" s="2"/>
      <c r="Y2079" s="2"/>
      <c r="Z2079" s="2"/>
      <c r="AA2079" s="2"/>
      <c r="AB2079" s="2"/>
      <c r="AC2079" s="2"/>
      <c r="AD2079" s="2"/>
      <c r="AE2079" s="2"/>
      <c r="AF2079" s="2"/>
      <c r="AG2079" s="2"/>
      <c r="AH2079" s="2"/>
      <c r="AI2079" s="2"/>
      <c r="AJ2079" s="2"/>
      <c r="AK2079" s="2"/>
      <c r="AL2079" s="2"/>
      <c r="AM2079" s="2"/>
      <c r="AN2079" s="2"/>
      <c r="AO2079" s="2"/>
      <c r="AP2079" s="2"/>
      <c r="AQ2079" s="2"/>
      <c r="AR2079" s="2"/>
      <c r="AS2079" s="2"/>
    </row>
    <row r="2080" spans="1:45" hidden="1" x14ac:dyDescent="0.25">
      <c r="A2080" s="2">
        <v>482</v>
      </c>
      <c r="B2080" s="2">
        <v>830312357</v>
      </c>
      <c r="C2080" s="2">
        <f>VLOOKUP($A2080,[1]products_2021_10_19_12_46_45!$A$3:$S$481,3,FALSE)</f>
        <v>8303123</v>
      </c>
      <c r="D2080" s="2" t="str">
        <f>VLOOKUP($A2080,[1]products_2021_10_19_12_46_45!$A$3:$S$481,4,FALSE)</f>
        <v>Casquete Reversible Negro/Azul Americano Rip Stop</v>
      </c>
      <c r="E2080" s="3">
        <v>57</v>
      </c>
      <c r="F2080" s="4"/>
      <c r="G2080" s="2" t="str">
        <f>VLOOKUP($A2080,[1]products_2021_10_19_12_46_45!$A$3:$S$481,16,FALSE)</f>
        <v>&lt;ul&gt;_x000D_
&lt;li&gt;Casquete (quepis o quepi) modelo Americano de tela antidesgarro (Rip Stop), reversible.&lt;/li&gt;_x000D_
&lt;li&gt;Intercambiable en colo negro y azul noche.&lt;/li&gt;_x000D_
&lt;/ul&gt;</v>
      </c>
      <c r="H2080" s="2" t="str">
        <f>IFERROR(VLOOKUP($A2080,[1]products_2021_10_19_12_46_45!$A$3:$S$481,17,FALSE),"")</f>
        <v>&lt;ul&gt;_x000D_
&lt;li&gt;El talle coincide con la medida en centímetros de la circunferencia de la cabeza.&lt;/li&gt;_x000D_
&lt;li&gt;Consulte por talles a medida.&lt;/li&gt;_x000D_
&lt;/ul&gt;</v>
      </c>
      <c r="I2080" s="2" t="str">
        <f>VLOOKUP($A2080,[1]products_2021_10_19_12_46_45!$A$3:$S$481,5,FALSE)</f>
        <v>Accesorios</v>
      </c>
      <c r="J2080" s="2" t="str">
        <f>IFERROR(VLOOKUP($A2080,[1]products_2021_10_19_12_46_45!$A$3:$S$481,6,FALSE),"")</f>
        <v>Gorras, Casquetes, Quepis, Boinas</v>
      </c>
      <c r="K2080" s="2" t="str">
        <f>IFERROR(VLOOKUP($A2080,[1]products_2021_10_19_12_46_45!$A$3:$S$481,7,FALSE),"")</f>
        <v>Casquetes, Quepis</v>
      </c>
      <c r="L2080" s="2" t="str">
        <f>IFERROR(VLOOKUP($A2080,[1]products_2021_10_19_12_46_45!$A$3:$S$481,8,FALSE),"")</f>
        <v/>
      </c>
      <c r="M2080" s="2" t="str">
        <f>IFERROR(VLOOKUP($A2080,[1]products_2021_10_19_12_46_45!$A$3:$S$481,9,FALSE),"")</f>
        <v>Rip Stop, PSA, Aeroportuaria, P.S.A., Casquete, Quepis, Quepi</v>
      </c>
      <c r="N2080" s="2">
        <f>IFERROR(VLOOKUP(C2080,[2]articulo!$A$1:$D$9000,4,FALSE),"")</f>
        <v>1061.4100000000001</v>
      </c>
      <c r="O2080" s="2" t="str">
        <f>VLOOKUP($A2080,[1]products_2021_10_19_12_46_45!$A$3:$S$481,18,FALSE)</f>
        <v>https://rerda.com/2022/casquete-reversible-negroazul-americano-rip-stop.jpg,https://rerda.com/2023/casquete-reversible-negroazul-americano-rip-stop.jpg,https://rerda.com/2024/casquete-reversible-negroazul-americano-rip-stop.jpg,https://rerda.com/2025/casquete-reversible-negroazul-americano-rip-stop.jpg,https://rerda.com/2246/casquete-reversible-negroazul-americano-rip-stop.jpg,https://rerda.com/2245/casquete-reversible-negroazul-americano-rip-stop.jpg</v>
      </c>
      <c r="P2080" s="2">
        <f>IFERROR(VLOOKUP(B2080,[3]stock!$A$1:$B$9000,2,FALSE),"0")</f>
        <v>91</v>
      </c>
      <c r="Q2080" s="2">
        <f>VLOOKUP($A2080,[1]products_2021_10_19_12_46_45!$A$3:$S$481,11,FALSE)</f>
        <v>5</v>
      </c>
      <c r="R2080" s="2">
        <f>VLOOKUP($A2080,[1]products_2021_10_19_12_46_45!$A$3:$S$481,12,FALSE)</f>
        <v>5</v>
      </c>
      <c r="S2080" s="2">
        <f>VLOOKUP($A2080,[1]products_2021_10_19_12_46_45!$A$3:$S$481,13,FALSE)</f>
        <v>5</v>
      </c>
      <c r="T2080" s="2">
        <f>VLOOKUP($A2080,[1]products_2021_10_19_12_46_45!$A$3:$S$481,14,FALSE)</f>
        <v>0.03</v>
      </c>
      <c r="U2080" s="2"/>
      <c r="V2080" s="2"/>
      <c r="W2080" s="2"/>
      <c r="X2080" s="2"/>
      <c r="Y2080" s="2"/>
      <c r="Z2080" s="2"/>
      <c r="AA2080" s="2"/>
      <c r="AB2080" s="2"/>
      <c r="AC2080" s="2"/>
      <c r="AD2080" s="2"/>
      <c r="AE2080" s="2"/>
      <c r="AF2080" s="2"/>
      <c r="AG2080" s="2"/>
      <c r="AH2080" s="2"/>
      <c r="AI2080" s="2"/>
      <c r="AJ2080" s="2"/>
      <c r="AK2080" s="2"/>
      <c r="AL2080" s="2"/>
      <c r="AM2080" s="2"/>
      <c r="AN2080" s="2"/>
      <c r="AO2080" s="2"/>
      <c r="AP2080" s="2"/>
      <c r="AQ2080" s="2"/>
      <c r="AR2080" s="2"/>
      <c r="AS2080" s="2"/>
    </row>
    <row r="2081" spans="1:45" hidden="1" x14ac:dyDescent="0.25">
      <c r="A2081" s="2">
        <v>482</v>
      </c>
      <c r="B2081" s="2">
        <v>830312358</v>
      </c>
      <c r="C2081" s="2">
        <f>VLOOKUP($A2081,[1]products_2021_10_19_12_46_45!$A$3:$S$481,3,FALSE)</f>
        <v>8303123</v>
      </c>
      <c r="D2081" s="2" t="str">
        <f>VLOOKUP($A2081,[1]products_2021_10_19_12_46_45!$A$3:$S$481,4,FALSE)</f>
        <v>Casquete Reversible Negro/Azul Americano Rip Stop</v>
      </c>
      <c r="E2081" s="3">
        <v>58</v>
      </c>
      <c r="F2081" s="4"/>
      <c r="G2081" s="2" t="str">
        <f>VLOOKUP($A2081,[1]products_2021_10_19_12_46_45!$A$3:$S$481,16,FALSE)</f>
        <v>&lt;ul&gt;_x000D_
&lt;li&gt;Casquete (quepis o quepi) modelo Americano de tela antidesgarro (Rip Stop), reversible.&lt;/li&gt;_x000D_
&lt;li&gt;Intercambiable en colo negro y azul noche.&lt;/li&gt;_x000D_
&lt;/ul&gt;</v>
      </c>
      <c r="H2081" s="2" t="str">
        <f>IFERROR(VLOOKUP($A2081,[1]products_2021_10_19_12_46_45!$A$3:$S$481,17,FALSE),"")</f>
        <v>&lt;ul&gt;_x000D_
&lt;li&gt;El talle coincide con la medida en centímetros de la circunferencia de la cabeza.&lt;/li&gt;_x000D_
&lt;li&gt;Consulte por talles a medida.&lt;/li&gt;_x000D_
&lt;/ul&gt;</v>
      </c>
      <c r="I2081" s="2" t="str">
        <f>VLOOKUP($A2081,[1]products_2021_10_19_12_46_45!$A$3:$S$481,5,FALSE)</f>
        <v>Accesorios</v>
      </c>
      <c r="J2081" s="2" t="str">
        <f>IFERROR(VLOOKUP($A2081,[1]products_2021_10_19_12_46_45!$A$3:$S$481,6,FALSE),"")</f>
        <v>Gorras, Casquetes, Quepis, Boinas</v>
      </c>
      <c r="K2081" s="2" t="str">
        <f>IFERROR(VLOOKUP($A2081,[1]products_2021_10_19_12_46_45!$A$3:$S$481,7,FALSE),"")</f>
        <v>Casquetes, Quepis</v>
      </c>
      <c r="L2081" s="2" t="str">
        <f>IFERROR(VLOOKUP($A2081,[1]products_2021_10_19_12_46_45!$A$3:$S$481,8,FALSE),"")</f>
        <v/>
      </c>
      <c r="M2081" s="2" t="str">
        <f>IFERROR(VLOOKUP($A2081,[1]products_2021_10_19_12_46_45!$A$3:$S$481,9,FALSE),"")</f>
        <v>Rip Stop, PSA, Aeroportuaria, P.S.A., Casquete, Quepis, Quepi</v>
      </c>
      <c r="N2081" s="2">
        <f>IFERROR(VLOOKUP(C2081,[2]articulo!$A$1:$D$9000,4,FALSE),"")</f>
        <v>1061.4100000000001</v>
      </c>
      <c r="O2081" s="2" t="str">
        <f>VLOOKUP($A2081,[1]products_2021_10_19_12_46_45!$A$3:$S$481,18,FALSE)</f>
        <v>https://rerda.com/2022/casquete-reversible-negroazul-americano-rip-stop.jpg,https://rerda.com/2023/casquete-reversible-negroazul-americano-rip-stop.jpg,https://rerda.com/2024/casquete-reversible-negroazul-americano-rip-stop.jpg,https://rerda.com/2025/casquete-reversible-negroazul-americano-rip-stop.jpg,https://rerda.com/2246/casquete-reversible-negroazul-americano-rip-stop.jpg,https://rerda.com/2245/casquete-reversible-negroazul-americano-rip-stop.jpg</v>
      </c>
      <c r="P2081" s="2">
        <f>IFERROR(VLOOKUP(B2081,[3]stock!$A$1:$B$9000,2,FALSE),"0")</f>
        <v>73</v>
      </c>
      <c r="Q2081" s="2">
        <f>VLOOKUP($A2081,[1]products_2021_10_19_12_46_45!$A$3:$S$481,11,FALSE)</f>
        <v>5</v>
      </c>
      <c r="R2081" s="2">
        <f>VLOOKUP($A2081,[1]products_2021_10_19_12_46_45!$A$3:$S$481,12,FALSE)</f>
        <v>5</v>
      </c>
      <c r="S2081" s="2">
        <f>VLOOKUP($A2081,[1]products_2021_10_19_12_46_45!$A$3:$S$481,13,FALSE)</f>
        <v>5</v>
      </c>
      <c r="T2081" s="2">
        <f>VLOOKUP($A2081,[1]products_2021_10_19_12_46_45!$A$3:$S$481,14,FALSE)</f>
        <v>0.03</v>
      </c>
      <c r="U2081" s="2"/>
      <c r="V2081" s="2"/>
      <c r="W2081" s="2"/>
      <c r="X2081" s="2"/>
      <c r="Y2081" s="2"/>
      <c r="Z2081" s="2"/>
      <c r="AA2081" s="2"/>
      <c r="AB2081" s="2"/>
      <c r="AC2081" s="2"/>
      <c r="AD2081" s="2"/>
      <c r="AE2081" s="2"/>
      <c r="AF2081" s="2"/>
      <c r="AG2081" s="2"/>
      <c r="AH2081" s="2"/>
      <c r="AI2081" s="2"/>
      <c r="AJ2081" s="2"/>
      <c r="AK2081" s="2"/>
      <c r="AL2081" s="2"/>
      <c r="AM2081" s="2"/>
      <c r="AN2081" s="2"/>
      <c r="AO2081" s="2"/>
      <c r="AP2081" s="2"/>
      <c r="AQ2081" s="2"/>
      <c r="AR2081" s="2"/>
      <c r="AS2081" s="2"/>
    </row>
    <row r="2082" spans="1:45" hidden="1" x14ac:dyDescent="0.25">
      <c r="A2082" s="2">
        <v>482</v>
      </c>
      <c r="B2082" s="2">
        <v>830312359</v>
      </c>
      <c r="C2082" s="2">
        <f>VLOOKUP($A2082,[1]products_2021_10_19_12_46_45!$A$3:$S$481,3,FALSE)</f>
        <v>8303123</v>
      </c>
      <c r="D2082" s="2" t="str">
        <f>VLOOKUP($A2082,[1]products_2021_10_19_12_46_45!$A$3:$S$481,4,FALSE)</f>
        <v>Casquete Reversible Negro/Azul Americano Rip Stop</v>
      </c>
      <c r="E2082" s="3">
        <v>59</v>
      </c>
      <c r="F2082" s="4"/>
      <c r="G2082" s="2" t="str">
        <f>VLOOKUP($A2082,[1]products_2021_10_19_12_46_45!$A$3:$S$481,16,FALSE)</f>
        <v>&lt;ul&gt;_x000D_
&lt;li&gt;Casquete (quepis o quepi) modelo Americano de tela antidesgarro (Rip Stop), reversible.&lt;/li&gt;_x000D_
&lt;li&gt;Intercambiable en colo negro y azul noche.&lt;/li&gt;_x000D_
&lt;/ul&gt;</v>
      </c>
      <c r="H2082" s="2" t="str">
        <f>IFERROR(VLOOKUP($A2082,[1]products_2021_10_19_12_46_45!$A$3:$S$481,17,FALSE),"")</f>
        <v>&lt;ul&gt;_x000D_
&lt;li&gt;El talle coincide con la medida en centímetros de la circunferencia de la cabeza.&lt;/li&gt;_x000D_
&lt;li&gt;Consulte por talles a medida.&lt;/li&gt;_x000D_
&lt;/ul&gt;</v>
      </c>
      <c r="I2082" s="2" t="str">
        <f>VLOOKUP($A2082,[1]products_2021_10_19_12_46_45!$A$3:$S$481,5,FALSE)</f>
        <v>Accesorios</v>
      </c>
      <c r="J2082" s="2" t="str">
        <f>IFERROR(VLOOKUP($A2082,[1]products_2021_10_19_12_46_45!$A$3:$S$481,6,FALSE),"")</f>
        <v>Gorras, Casquetes, Quepis, Boinas</v>
      </c>
      <c r="K2082" s="2" t="str">
        <f>IFERROR(VLOOKUP($A2082,[1]products_2021_10_19_12_46_45!$A$3:$S$481,7,FALSE),"")</f>
        <v>Casquetes, Quepis</v>
      </c>
      <c r="L2082" s="2" t="str">
        <f>IFERROR(VLOOKUP($A2082,[1]products_2021_10_19_12_46_45!$A$3:$S$481,8,FALSE),"")</f>
        <v/>
      </c>
      <c r="M2082" s="2" t="str">
        <f>IFERROR(VLOOKUP($A2082,[1]products_2021_10_19_12_46_45!$A$3:$S$481,9,FALSE),"")</f>
        <v>Rip Stop, PSA, Aeroportuaria, P.S.A., Casquete, Quepis, Quepi</v>
      </c>
      <c r="N2082" s="2">
        <f>IFERROR(VLOOKUP(C2082,[2]articulo!$A$1:$D$9000,4,FALSE),"")</f>
        <v>1061.4100000000001</v>
      </c>
      <c r="O2082" s="2" t="str">
        <f>VLOOKUP($A2082,[1]products_2021_10_19_12_46_45!$A$3:$S$481,18,FALSE)</f>
        <v>https://rerda.com/2022/casquete-reversible-negroazul-americano-rip-stop.jpg,https://rerda.com/2023/casquete-reversible-negroazul-americano-rip-stop.jpg,https://rerda.com/2024/casquete-reversible-negroazul-americano-rip-stop.jpg,https://rerda.com/2025/casquete-reversible-negroazul-americano-rip-stop.jpg,https://rerda.com/2246/casquete-reversible-negroazul-americano-rip-stop.jpg,https://rerda.com/2245/casquete-reversible-negroazul-americano-rip-stop.jpg</v>
      </c>
      <c r="P2082" s="2">
        <f>IFERROR(VLOOKUP(B2082,[3]stock!$A$1:$B$9000,2,FALSE),"0")</f>
        <v>0</v>
      </c>
      <c r="Q2082" s="2">
        <f>VLOOKUP($A2082,[1]products_2021_10_19_12_46_45!$A$3:$S$481,11,FALSE)</f>
        <v>5</v>
      </c>
      <c r="R2082" s="2">
        <f>VLOOKUP($A2082,[1]products_2021_10_19_12_46_45!$A$3:$S$481,12,FALSE)</f>
        <v>5</v>
      </c>
      <c r="S2082" s="2">
        <f>VLOOKUP($A2082,[1]products_2021_10_19_12_46_45!$A$3:$S$481,13,FALSE)</f>
        <v>5</v>
      </c>
      <c r="T2082" s="2">
        <f>VLOOKUP($A2082,[1]products_2021_10_19_12_46_45!$A$3:$S$481,14,FALSE)</f>
        <v>0.03</v>
      </c>
      <c r="U2082" s="2"/>
      <c r="V2082" s="2"/>
      <c r="W2082" s="2"/>
      <c r="X2082" s="2"/>
      <c r="Y2082" s="2"/>
      <c r="Z2082" s="2"/>
      <c r="AA2082" s="2"/>
      <c r="AB2082" s="2"/>
      <c r="AC2082" s="2"/>
      <c r="AD2082" s="2"/>
      <c r="AE2082" s="2"/>
      <c r="AF2082" s="2"/>
      <c r="AG2082" s="2"/>
      <c r="AH2082" s="2"/>
      <c r="AI2082" s="2"/>
      <c r="AJ2082" s="2"/>
      <c r="AK2082" s="2"/>
      <c r="AL2082" s="2"/>
      <c r="AM2082" s="2"/>
      <c r="AN2082" s="2"/>
      <c r="AO2082" s="2"/>
      <c r="AP2082" s="2"/>
      <c r="AQ2082" s="2"/>
      <c r="AR2082" s="2"/>
      <c r="AS2082" s="2"/>
    </row>
    <row r="2083" spans="1:45" hidden="1" x14ac:dyDescent="0.25">
      <c r="A2083" s="2">
        <v>482</v>
      </c>
      <c r="B2083" s="2">
        <v>830312360</v>
      </c>
      <c r="C2083" s="2">
        <f>VLOOKUP($A2083,[1]products_2021_10_19_12_46_45!$A$3:$S$481,3,FALSE)</f>
        <v>8303123</v>
      </c>
      <c r="D2083" s="2" t="str">
        <f>VLOOKUP($A2083,[1]products_2021_10_19_12_46_45!$A$3:$S$481,4,FALSE)</f>
        <v>Casquete Reversible Negro/Azul Americano Rip Stop</v>
      </c>
      <c r="E2083" s="3">
        <v>60</v>
      </c>
      <c r="F2083" s="4"/>
      <c r="G2083" s="2" t="str">
        <f>VLOOKUP($A2083,[1]products_2021_10_19_12_46_45!$A$3:$S$481,16,FALSE)</f>
        <v>&lt;ul&gt;_x000D_
&lt;li&gt;Casquete (quepis o quepi) modelo Americano de tela antidesgarro (Rip Stop), reversible.&lt;/li&gt;_x000D_
&lt;li&gt;Intercambiable en colo negro y azul noche.&lt;/li&gt;_x000D_
&lt;/ul&gt;</v>
      </c>
      <c r="H2083" s="2" t="str">
        <f>IFERROR(VLOOKUP($A2083,[1]products_2021_10_19_12_46_45!$A$3:$S$481,17,FALSE),"")</f>
        <v>&lt;ul&gt;_x000D_
&lt;li&gt;El talle coincide con la medida en centímetros de la circunferencia de la cabeza.&lt;/li&gt;_x000D_
&lt;li&gt;Consulte por talles a medida.&lt;/li&gt;_x000D_
&lt;/ul&gt;</v>
      </c>
      <c r="I2083" s="2" t="str">
        <f>VLOOKUP($A2083,[1]products_2021_10_19_12_46_45!$A$3:$S$481,5,FALSE)</f>
        <v>Accesorios</v>
      </c>
      <c r="J2083" s="2" t="str">
        <f>IFERROR(VLOOKUP($A2083,[1]products_2021_10_19_12_46_45!$A$3:$S$481,6,FALSE),"")</f>
        <v>Gorras, Casquetes, Quepis, Boinas</v>
      </c>
      <c r="K2083" s="2" t="str">
        <f>IFERROR(VLOOKUP($A2083,[1]products_2021_10_19_12_46_45!$A$3:$S$481,7,FALSE),"")</f>
        <v>Casquetes, Quepis</v>
      </c>
      <c r="L2083" s="2" t="str">
        <f>IFERROR(VLOOKUP($A2083,[1]products_2021_10_19_12_46_45!$A$3:$S$481,8,FALSE),"")</f>
        <v/>
      </c>
      <c r="M2083" s="2" t="str">
        <f>IFERROR(VLOOKUP($A2083,[1]products_2021_10_19_12_46_45!$A$3:$S$481,9,FALSE),"")</f>
        <v>Rip Stop, PSA, Aeroportuaria, P.S.A., Casquete, Quepis, Quepi</v>
      </c>
      <c r="N2083" s="2">
        <f>IFERROR(VLOOKUP(C2083,[2]articulo!$A$1:$D$9000,4,FALSE),"")</f>
        <v>1061.4100000000001</v>
      </c>
      <c r="O2083" s="2" t="str">
        <f>VLOOKUP($A2083,[1]products_2021_10_19_12_46_45!$A$3:$S$481,18,FALSE)</f>
        <v>https://rerda.com/2022/casquete-reversible-negroazul-americano-rip-stop.jpg,https://rerda.com/2023/casquete-reversible-negroazul-americano-rip-stop.jpg,https://rerda.com/2024/casquete-reversible-negroazul-americano-rip-stop.jpg,https://rerda.com/2025/casquete-reversible-negroazul-americano-rip-stop.jpg,https://rerda.com/2246/casquete-reversible-negroazul-americano-rip-stop.jpg,https://rerda.com/2245/casquete-reversible-negroazul-americano-rip-stop.jpg</v>
      </c>
      <c r="P2083" s="2">
        <f>IFERROR(VLOOKUP(B2083,[3]stock!$A$1:$B$9000,2,FALSE),"0")</f>
        <v>0</v>
      </c>
      <c r="Q2083" s="2">
        <f>VLOOKUP($A2083,[1]products_2021_10_19_12_46_45!$A$3:$S$481,11,FALSE)</f>
        <v>5</v>
      </c>
      <c r="R2083" s="2">
        <f>VLOOKUP($A2083,[1]products_2021_10_19_12_46_45!$A$3:$S$481,12,FALSE)</f>
        <v>5</v>
      </c>
      <c r="S2083" s="2">
        <f>VLOOKUP($A2083,[1]products_2021_10_19_12_46_45!$A$3:$S$481,13,FALSE)</f>
        <v>5</v>
      </c>
      <c r="T2083" s="2">
        <f>VLOOKUP($A2083,[1]products_2021_10_19_12_46_45!$A$3:$S$481,14,FALSE)</f>
        <v>0.03</v>
      </c>
      <c r="U2083" s="2"/>
      <c r="V2083" s="2"/>
      <c r="W2083" s="2"/>
      <c r="X2083" s="2"/>
      <c r="Y2083" s="2"/>
      <c r="Z2083" s="2"/>
      <c r="AA2083" s="2"/>
      <c r="AB2083" s="2"/>
      <c r="AC2083" s="2"/>
      <c r="AD2083" s="2"/>
      <c r="AE2083" s="2"/>
      <c r="AF2083" s="2"/>
      <c r="AG2083" s="2"/>
      <c r="AH2083" s="2"/>
      <c r="AI2083" s="2"/>
      <c r="AJ2083" s="2"/>
      <c r="AK2083" s="2"/>
      <c r="AL2083" s="2"/>
      <c r="AM2083" s="2"/>
      <c r="AN2083" s="2"/>
      <c r="AO2083" s="2"/>
      <c r="AP2083" s="2"/>
      <c r="AQ2083" s="2"/>
      <c r="AR2083" s="2"/>
      <c r="AS2083" s="2"/>
    </row>
    <row r="2084" spans="1:45" hidden="1" x14ac:dyDescent="0.25">
      <c r="A2084" s="2">
        <v>482</v>
      </c>
      <c r="B2084" s="2">
        <v>830312361</v>
      </c>
      <c r="C2084" s="2">
        <f>VLOOKUP($A2084,[1]products_2021_10_19_12_46_45!$A$3:$S$481,3,FALSE)</f>
        <v>8303123</v>
      </c>
      <c r="D2084" s="2" t="str">
        <f>VLOOKUP($A2084,[1]products_2021_10_19_12_46_45!$A$3:$S$481,4,FALSE)</f>
        <v>Casquete Reversible Negro/Azul Americano Rip Stop</v>
      </c>
      <c r="E2084" s="3">
        <v>61</v>
      </c>
      <c r="F2084" s="4"/>
      <c r="G2084" s="2" t="str">
        <f>VLOOKUP($A2084,[1]products_2021_10_19_12_46_45!$A$3:$S$481,16,FALSE)</f>
        <v>&lt;ul&gt;_x000D_
&lt;li&gt;Casquete (quepis o quepi) modelo Americano de tela antidesgarro (Rip Stop), reversible.&lt;/li&gt;_x000D_
&lt;li&gt;Intercambiable en colo negro y azul noche.&lt;/li&gt;_x000D_
&lt;/ul&gt;</v>
      </c>
      <c r="H2084" s="2" t="str">
        <f>IFERROR(VLOOKUP($A2084,[1]products_2021_10_19_12_46_45!$A$3:$S$481,17,FALSE),"")</f>
        <v>&lt;ul&gt;_x000D_
&lt;li&gt;El talle coincide con la medida en centímetros de la circunferencia de la cabeza.&lt;/li&gt;_x000D_
&lt;li&gt;Consulte por talles a medida.&lt;/li&gt;_x000D_
&lt;/ul&gt;</v>
      </c>
      <c r="I2084" s="2" t="str">
        <f>VLOOKUP($A2084,[1]products_2021_10_19_12_46_45!$A$3:$S$481,5,FALSE)</f>
        <v>Accesorios</v>
      </c>
      <c r="J2084" s="2" t="str">
        <f>IFERROR(VLOOKUP($A2084,[1]products_2021_10_19_12_46_45!$A$3:$S$481,6,FALSE),"")</f>
        <v>Gorras, Casquetes, Quepis, Boinas</v>
      </c>
      <c r="K2084" s="2" t="str">
        <f>IFERROR(VLOOKUP($A2084,[1]products_2021_10_19_12_46_45!$A$3:$S$481,7,FALSE),"")</f>
        <v>Casquetes, Quepis</v>
      </c>
      <c r="L2084" s="2" t="str">
        <f>IFERROR(VLOOKUP($A2084,[1]products_2021_10_19_12_46_45!$A$3:$S$481,8,FALSE),"")</f>
        <v/>
      </c>
      <c r="M2084" s="2" t="str">
        <f>IFERROR(VLOOKUP($A2084,[1]products_2021_10_19_12_46_45!$A$3:$S$481,9,FALSE),"")</f>
        <v>Rip Stop, PSA, Aeroportuaria, P.S.A., Casquete, Quepis, Quepi</v>
      </c>
      <c r="N2084" s="2">
        <f>IFERROR(VLOOKUP(C2084,[2]articulo!$A$1:$D$9000,4,FALSE),"")</f>
        <v>1061.4100000000001</v>
      </c>
      <c r="O2084" s="2" t="str">
        <f>VLOOKUP($A2084,[1]products_2021_10_19_12_46_45!$A$3:$S$481,18,FALSE)</f>
        <v>https://rerda.com/2022/casquete-reversible-negroazul-americano-rip-stop.jpg,https://rerda.com/2023/casquete-reversible-negroazul-americano-rip-stop.jpg,https://rerda.com/2024/casquete-reversible-negroazul-americano-rip-stop.jpg,https://rerda.com/2025/casquete-reversible-negroazul-americano-rip-stop.jpg,https://rerda.com/2246/casquete-reversible-negroazul-americano-rip-stop.jpg,https://rerda.com/2245/casquete-reversible-negroazul-americano-rip-stop.jpg</v>
      </c>
      <c r="P2084" s="2">
        <f>IFERROR(VLOOKUP(B2084,[3]stock!$A$1:$B$9000,2,FALSE),"0")</f>
        <v>0</v>
      </c>
      <c r="Q2084" s="2">
        <f>VLOOKUP($A2084,[1]products_2021_10_19_12_46_45!$A$3:$S$481,11,FALSE)</f>
        <v>5</v>
      </c>
      <c r="R2084" s="2">
        <f>VLOOKUP($A2084,[1]products_2021_10_19_12_46_45!$A$3:$S$481,12,FALSE)</f>
        <v>5</v>
      </c>
      <c r="S2084" s="2">
        <f>VLOOKUP($A2084,[1]products_2021_10_19_12_46_45!$A$3:$S$481,13,FALSE)</f>
        <v>5</v>
      </c>
      <c r="T2084" s="2">
        <f>VLOOKUP($A2084,[1]products_2021_10_19_12_46_45!$A$3:$S$481,14,FALSE)</f>
        <v>0.03</v>
      </c>
      <c r="U2084" s="2"/>
      <c r="V2084" s="2"/>
      <c r="W2084" s="2"/>
      <c r="X2084" s="2"/>
      <c r="Y2084" s="2"/>
      <c r="Z2084" s="2"/>
      <c r="AA2084" s="2"/>
      <c r="AB2084" s="2"/>
      <c r="AC2084" s="2"/>
      <c r="AD2084" s="2"/>
      <c r="AE2084" s="2"/>
      <c r="AF2084" s="2"/>
      <c r="AG2084" s="2"/>
      <c r="AH2084" s="2"/>
      <c r="AI2084" s="2"/>
      <c r="AJ2084" s="2"/>
      <c r="AK2084" s="2"/>
      <c r="AL2084" s="2"/>
      <c r="AM2084" s="2"/>
      <c r="AN2084" s="2"/>
      <c r="AO2084" s="2"/>
      <c r="AP2084" s="2"/>
      <c r="AQ2084" s="2"/>
      <c r="AR2084" s="2"/>
      <c r="AS2084" s="2"/>
    </row>
    <row r="2085" spans="1:45" hidden="1" x14ac:dyDescent="0.25">
      <c r="A2085" s="2">
        <v>486</v>
      </c>
      <c r="B2085" s="2">
        <v>830312958</v>
      </c>
      <c r="C2085" s="2">
        <f>VLOOKUP($A2085,[1]products_2021_10_19_12_46_45!$A$3:$S$481,3,FALSE)</f>
        <v>8303129</v>
      </c>
      <c r="D2085" s="2" t="str">
        <f>VLOOKUP($A2085,[1]products_2021_10_19_12_46_45!$A$3:$S$481,4,FALSE)</f>
        <v>Casquete de Rip Stop Negro con Ojalitos</v>
      </c>
      <c r="E2085" s="3">
        <v>58</v>
      </c>
      <c r="F2085" s="4"/>
      <c r="G2085" s="2" t="str">
        <f>VLOOKUP($A2085,[1]products_2021_10_19_12_46_45!$A$3:$S$481,16,FALSE)</f>
        <v>&lt;p&gt;Casquete &lt;span&gt;(quepis o quepi)&lt;/span&gt; de tela antidesgarro color negro con ojales en los laterales. No es regulable.&lt;/p&gt;</v>
      </c>
      <c r="H2085" s="2" t="str">
        <f>IFERROR(VLOOKUP($A2085,[1]products_2021_10_19_12_46_45!$A$3:$S$481,17,FALSE),"")</f>
        <v>&lt;ul&gt;_x000D_
&lt;li&gt;El talle coincide con la medida en centímetros de la circunferencia de la cabeza.&lt;/li&gt;_x000D_
&lt;li&gt;Consulte por talles a medida.&lt;/li&gt;_x000D_
&lt;/ul&gt;</v>
      </c>
      <c r="I2085" s="2" t="str">
        <f>VLOOKUP($A2085,[1]products_2021_10_19_12_46_45!$A$3:$S$481,5,FALSE)</f>
        <v>Accesorios</v>
      </c>
      <c r="J2085" s="2" t="str">
        <f>IFERROR(VLOOKUP($A2085,[1]products_2021_10_19_12_46_45!$A$3:$S$481,6,FALSE),"")</f>
        <v>Gorras, Casquetes, Quepis, Boinas</v>
      </c>
      <c r="K2085" s="2" t="str">
        <f>IFERROR(VLOOKUP($A2085,[1]products_2021_10_19_12_46_45!$A$3:$S$481,7,FALSE),"")</f>
        <v>Casquetes, Quepis</v>
      </c>
      <c r="L2085" s="2" t="str">
        <f>IFERROR(VLOOKUP($A2085,[1]products_2021_10_19_12_46_45!$A$3:$S$481,8,FALSE),"")</f>
        <v/>
      </c>
      <c r="M2085" s="2" t="str">
        <f>IFERROR(VLOOKUP($A2085,[1]products_2021_10_19_12_46_45!$A$3:$S$481,9,FALSE),"")</f>
        <v>Rip Stop, Casquete, Quepi, Kepi</v>
      </c>
      <c r="N2085" s="2">
        <f>IFERROR(VLOOKUP(C2085,[2]articulo!$A$1:$D$9000,4,FALSE),"")</f>
        <v>676</v>
      </c>
      <c r="O2085" s="2" t="str">
        <f>VLOOKUP($A2085,[1]products_2021_10_19_12_46_45!$A$3:$S$481,18,FALSE)</f>
        <v>https://rerda.com/2062/casquete-de-rip-stop-negro-con-ojalitos.jpg,https://rerda.com/2063/casquete-de-rip-stop-negro-con-ojalitos.jpg,https://rerda.com/2064/casquete-de-rip-stop-negro-con-ojalitos.jpg</v>
      </c>
      <c r="P2085" s="2">
        <f>IFERROR(VLOOKUP(B2085,[3]stock!$A$1:$B$9000,2,FALSE),"0")</f>
        <v>47</v>
      </c>
      <c r="Q2085" s="2">
        <f>VLOOKUP($A2085,[1]products_2021_10_19_12_46_45!$A$3:$S$481,11,FALSE)</f>
        <v>5</v>
      </c>
      <c r="R2085" s="2">
        <f>VLOOKUP($A2085,[1]products_2021_10_19_12_46_45!$A$3:$S$481,12,FALSE)</f>
        <v>5</v>
      </c>
      <c r="S2085" s="2">
        <f>VLOOKUP($A2085,[1]products_2021_10_19_12_46_45!$A$3:$S$481,13,FALSE)</f>
        <v>5</v>
      </c>
      <c r="T2085" s="2">
        <f>VLOOKUP($A2085,[1]products_2021_10_19_12_46_45!$A$3:$S$481,14,FALSE)</f>
        <v>0.03</v>
      </c>
      <c r="U2085" s="2"/>
      <c r="V2085" s="2"/>
      <c r="W2085" s="2"/>
      <c r="X2085" s="2"/>
      <c r="Y2085" s="2"/>
      <c r="Z2085" s="2"/>
      <c r="AA2085" s="2"/>
      <c r="AB2085" s="2"/>
      <c r="AC2085" s="2"/>
      <c r="AD2085" s="2"/>
      <c r="AE2085" s="2"/>
      <c r="AF2085" s="2"/>
      <c r="AG2085" s="2"/>
      <c r="AH2085" s="2"/>
      <c r="AI2085" s="2"/>
      <c r="AJ2085" s="2"/>
      <c r="AK2085" s="2"/>
      <c r="AL2085" s="2"/>
      <c r="AM2085" s="2"/>
      <c r="AN2085" s="2"/>
      <c r="AO2085" s="2"/>
      <c r="AP2085" s="2"/>
      <c r="AQ2085" s="2"/>
      <c r="AR2085" s="2"/>
      <c r="AS2085" s="2"/>
    </row>
    <row r="2086" spans="1:45" hidden="1" x14ac:dyDescent="0.25">
      <c r="A2086" s="2">
        <v>486</v>
      </c>
      <c r="B2086" s="2">
        <v>830312959</v>
      </c>
      <c r="C2086" s="2">
        <f>VLOOKUP($A2086,[1]products_2021_10_19_12_46_45!$A$3:$S$481,3,FALSE)</f>
        <v>8303129</v>
      </c>
      <c r="D2086" s="2" t="str">
        <f>VLOOKUP($A2086,[1]products_2021_10_19_12_46_45!$A$3:$S$481,4,FALSE)</f>
        <v>Casquete de Rip Stop Negro con Ojalitos</v>
      </c>
      <c r="E2086" s="3">
        <v>59</v>
      </c>
      <c r="F2086" s="4"/>
      <c r="G2086" s="2" t="str">
        <f>VLOOKUP($A2086,[1]products_2021_10_19_12_46_45!$A$3:$S$481,16,FALSE)</f>
        <v>&lt;p&gt;Casquete &lt;span&gt;(quepis o quepi)&lt;/span&gt; de tela antidesgarro color negro con ojales en los laterales. No es regulable.&lt;/p&gt;</v>
      </c>
      <c r="H2086" s="2" t="str">
        <f>IFERROR(VLOOKUP($A2086,[1]products_2021_10_19_12_46_45!$A$3:$S$481,17,FALSE),"")</f>
        <v>&lt;ul&gt;_x000D_
&lt;li&gt;El talle coincide con la medida en centímetros de la circunferencia de la cabeza.&lt;/li&gt;_x000D_
&lt;li&gt;Consulte por talles a medida.&lt;/li&gt;_x000D_
&lt;/ul&gt;</v>
      </c>
      <c r="I2086" s="2" t="str">
        <f>VLOOKUP($A2086,[1]products_2021_10_19_12_46_45!$A$3:$S$481,5,FALSE)</f>
        <v>Accesorios</v>
      </c>
      <c r="J2086" s="2" t="str">
        <f>IFERROR(VLOOKUP($A2086,[1]products_2021_10_19_12_46_45!$A$3:$S$481,6,FALSE),"")</f>
        <v>Gorras, Casquetes, Quepis, Boinas</v>
      </c>
      <c r="K2086" s="2" t="str">
        <f>IFERROR(VLOOKUP($A2086,[1]products_2021_10_19_12_46_45!$A$3:$S$481,7,FALSE),"")</f>
        <v>Casquetes, Quepis</v>
      </c>
      <c r="L2086" s="2" t="str">
        <f>IFERROR(VLOOKUP($A2086,[1]products_2021_10_19_12_46_45!$A$3:$S$481,8,FALSE),"")</f>
        <v/>
      </c>
      <c r="M2086" s="2" t="str">
        <f>IFERROR(VLOOKUP($A2086,[1]products_2021_10_19_12_46_45!$A$3:$S$481,9,FALSE),"")</f>
        <v>Rip Stop, Casquete, Quepi, Kepi</v>
      </c>
      <c r="N2086" s="2">
        <f>IFERROR(VLOOKUP(C2086,[2]articulo!$A$1:$D$9000,4,FALSE),"")</f>
        <v>676</v>
      </c>
      <c r="O2086" s="2" t="str">
        <f>VLOOKUP($A2086,[1]products_2021_10_19_12_46_45!$A$3:$S$481,18,FALSE)</f>
        <v>https://rerda.com/2062/casquete-de-rip-stop-negro-con-ojalitos.jpg,https://rerda.com/2063/casquete-de-rip-stop-negro-con-ojalitos.jpg,https://rerda.com/2064/casquete-de-rip-stop-negro-con-ojalitos.jpg</v>
      </c>
      <c r="P2086" s="2">
        <f>IFERROR(VLOOKUP(B2086,[3]stock!$A$1:$B$9000,2,FALSE),"0")</f>
        <v>158</v>
      </c>
      <c r="Q2086" s="2">
        <f>VLOOKUP($A2086,[1]products_2021_10_19_12_46_45!$A$3:$S$481,11,FALSE)</f>
        <v>5</v>
      </c>
      <c r="R2086" s="2">
        <f>VLOOKUP($A2086,[1]products_2021_10_19_12_46_45!$A$3:$S$481,12,FALSE)</f>
        <v>5</v>
      </c>
      <c r="S2086" s="2">
        <f>VLOOKUP($A2086,[1]products_2021_10_19_12_46_45!$A$3:$S$481,13,FALSE)</f>
        <v>5</v>
      </c>
      <c r="T2086" s="2">
        <f>VLOOKUP($A2086,[1]products_2021_10_19_12_46_45!$A$3:$S$481,14,FALSE)</f>
        <v>0.03</v>
      </c>
      <c r="U2086" s="2"/>
      <c r="V2086" s="2"/>
      <c r="W2086" s="2"/>
      <c r="X2086" s="2"/>
      <c r="Y2086" s="2"/>
      <c r="Z2086" s="2"/>
      <c r="AA2086" s="2"/>
      <c r="AB2086" s="2"/>
      <c r="AC2086" s="2"/>
      <c r="AD2086" s="2"/>
      <c r="AE2086" s="2"/>
      <c r="AF2086" s="2"/>
      <c r="AG2086" s="2"/>
      <c r="AH2086" s="2"/>
      <c r="AI2086" s="2"/>
      <c r="AJ2086" s="2"/>
      <c r="AK2086" s="2"/>
      <c r="AL2086" s="2"/>
      <c r="AM2086" s="2"/>
      <c r="AN2086" s="2"/>
      <c r="AO2086" s="2"/>
      <c r="AP2086" s="2"/>
      <c r="AQ2086" s="2"/>
      <c r="AR2086" s="2"/>
      <c r="AS2086" s="2"/>
    </row>
    <row r="2087" spans="1:45" hidden="1" x14ac:dyDescent="0.25">
      <c r="A2087" s="2">
        <v>486</v>
      </c>
      <c r="B2087" s="2">
        <v>830312960</v>
      </c>
      <c r="C2087" s="2">
        <f>VLOOKUP($A2087,[1]products_2021_10_19_12_46_45!$A$3:$S$481,3,FALSE)</f>
        <v>8303129</v>
      </c>
      <c r="D2087" s="2" t="str">
        <f>VLOOKUP($A2087,[1]products_2021_10_19_12_46_45!$A$3:$S$481,4,FALSE)</f>
        <v>Casquete de Rip Stop Negro con Ojalitos</v>
      </c>
      <c r="E2087" s="3">
        <v>60</v>
      </c>
      <c r="F2087" s="4"/>
      <c r="G2087" s="2" t="str">
        <f>VLOOKUP($A2087,[1]products_2021_10_19_12_46_45!$A$3:$S$481,16,FALSE)</f>
        <v>&lt;p&gt;Casquete &lt;span&gt;(quepis o quepi)&lt;/span&gt; de tela antidesgarro color negro con ojales en los laterales. No es regulable.&lt;/p&gt;</v>
      </c>
      <c r="H2087" s="2" t="str">
        <f>IFERROR(VLOOKUP($A2087,[1]products_2021_10_19_12_46_45!$A$3:$S$481,17,FALSE),"")</f>
        <v>&lt;ul&gt;_x000D_
&lt;li&gt;El talle coincide con la medida en centímetros de la circunferencia de la cabeza.&lt;/li&gt;_x000D_
&lt;li&gt;Consulte por talles a medida.&lt;/li&gt;_x000D_
&lt;/ul&gt;</v>
      </c>
      <c r="I2087" s="2" t="str">
        <f>VLOOKUP($A2087,[1]products_2021_10_19_12_46_45!$A$3:$S$481,5,FALSE)</f>
        <v>Accesorios</v>
      </c>
      <c r="J2087" s="2" t="str">
        <f>IFERROR(VLOOKUP($A2087,[1]products_2021_10_19_12_46_45!$A$3:$S$481,6,FALSE),"")</f>
        <v>Gorras, Casquetes, Quepis, Boinas</v>
      </c>
      <c r="K2087" s="2" t="str">
        <f>IFERROR(VLOOKUP($A2087,[1]products_2021_10_19_12_46_45!$A$3:$S$481,7,FALSE),"")</f>
        <v>Casquetes, Quepis</v>
      </c>
      <c r="L2087" s="2" t="str">
        <f>IFERROR(VLOOKUP($A2087,[1]products_2021_10_19_12_46_45!$A$3:$S$481,8,FALSE),"")</f>
        <v/>
      </c>
      <c r="M2087" s="2" t="str">
        <f>IFERROR(VLOOKUP($A2087,[1]products_2021_10_19_12_46_45!$A$3:$S$481,9,FALSE),"")</f>
        <v>Rip Stop, Casquete, Quepi, Kepi</v>
      </c>
      <c r="N2087" s="2">
        <f>IFERROR(VLOOKUP(C2087,[2]articulo!$A$1:$D$9000,4,FALSE),"")</f>
        <v>676</v>
      </c>
      <c r="O2087" s="2" t="str">
        <f>VLOOKUP($A2087,[1]products_2021_10_19_12_46_45!$A$3:$S$481,18,FALSE)</f>
        <v>https://rerda.com/2062/casquete-de-rip-stop-negro-con-ojalitos.jpg,https://rerda.com/2063/casquete-de-rip-stop-negro-con-ojalitos.jpg,https://rerda.com/2064/casquete-de-rip-stop-negro-con-ojalitos.jpg</v>
      </c>
      <c r="P2087" s="2">
        <f>IFERROR(VLOOKUP(B2087,[3]stock!$A$1:$B$9000,2,FALSE),"0")</f>
        <v>57</v>
      </c>
      <c r="Q2087" s="2">
        <f>VLOOKUP($A2087,[1]products_2021_10_19_12_46_45!$A$3:$S$481,11,FALSE)</f>
        <v>5</v>
      </c>
      <c r="R2087" s="2">
        <f>VLOOKUP($A2087,[1]products_2021_10_19_12_46_45!$A$3:$S$481,12,FALSE)</f>
        <v>5</v>
      </c>
      <c r="S2087" s="2">
        <f>VLOOKUP($A2087,[1]products_2021_10_19_12_46_45!$A$3:$S$481,13,FALSE)</f>
        <v>5</v>
      </c>
      <c r="T2087" s="2">
        <f>VLOOKUP($A2087,[1]products_2021_10_19_12_46_45!$A$3:$S$481,14,FALSE)</f>
        <v>0.03</v>
      </c>
      <c r="U2087" s="2"/>
      <c r="V2087" s="2"/>
      <c r="W2087" s="2"/>
      <c r="X2087" s="2"/>
      <c r="Y2087" s="2"/>
      <c r="Z2087" s="2"/>
      <c r="AA2087" s="2"/>
      <c r="AB2087" s="2"/>
      <c r="AC2087" s="2"/>
      <c r="AD2087" s="2"/>
      <c r="AE2087" s="2"/>
      <c r="AF2087" s="2"/>
      <c r="AG2087" s="2"/>
      <c r="AH2087" s="2"/>
      <c r="AI2087" s="2"/>
      <c r="AJ2087" s="2"/>
      <c r="AK2087" s="2"/>
      <c r="AL2087" s="2"/>
      <c r="AM2087" s="2"/>
      <c r="AN2087" s="2"/>
      <c r="AO2087" s="2"/>
      <c r="AP2087" s="2"/>
      <c r="AQ2087" s="2"/>
      <c r="AR2087" s="2"/>
      <c r="AS2087" s="2"/>
    </row>
    <row r="2088" spans="1:45" hidden="1" x14ac:dyDescent="0.25">
      <c r="A2088" s="2">
        <v>787</v>
      </c>
      <c r="B2088" s="2">
        <v>830313058</v>
      </c>
      <c r="C2088" s="2">
        <f>VLOOKUP($A2088,[1]products_2021_10_19_12_46_45!$A$3:$S$481,3,FALSE)</f>
        <v>8303130</v>
      </c>
      <c r="D2088" s="2" t="str">
        <f>VLOOKUP($A2088,[1]products_2021_10_19_12_46_45!$A$3:$S$481,4,FALSE)</f>
        <v>Casquete de Rip Stop Azul con Ojalitos</v>
      </c>
      <c r="E2088" s="3">
        <v>58</v>
      </c>
      <c r="F2088" s="4"/>
      <c r="G2088" s="2" t="str">
        <f>VLOOKUP($A2088,[1]products_2021_10_19_12_46_45!$A$3:$S$481,16,FALSE)</f>
        <v>&lt;p&gt;Casquete &lt;span&gt;(quepis o quepi)&lt;/span&gt; de tela antidesgarro color azul noche con ojales en los laterales. No es regulable.&lt;/p&gt;</v>
      </c>
      <c r="H2088" s="2" t="str">
        <f>IFERROR(VLOOKUP($A2088,[1]products_2021_10_19_12_46_45!$A$3:$S$481,17,FALSE),"")</f>
        <v>&lt;ul&gt;_x000D_
&lt;li&gt;El talle coincide con la medida en centímetros de la circunferencia de la cabeza.&lt;/li&gt;_x000D_
&lt;li&gt;Consulte por talles a medida.&lt;/li&gt;_x000D_
&lt;/ul&gt;</v>
      </c>
      <c r="I2088" s="2" t="str">
        <f>VLOOKUP($A2088,[1]products_2021_10_19_12_46_45!$A$3:$S$481,5,FALSE)</f>
        <v>Accesorios</v>
      </c>
      <c r="J2088" s="2" t="str">
        <f>IFERROR(VLOOKUP($A2088,[1]products_2021_10_19_12_46_45!$A$3:$S$481,6,FALSE),"")</f>
        <v>Gorras, Casquetes, Quepis, Boinas</v>
      </c>
      <c r="K2088" s="2" t="str">
        <f>IFERROR(VLOOKUP($A2088,[1]products_2021_10_19_12_46_45!$A$3:$S$481,7,FALSE),"")</f>
        <v>Casquetes, Quepis</v>
      </c>
      <c r="L2088" s="2" t="str">
        <f>IFERROR(VLOOKUP($A2088,[1]products_2021_10_19_12_46_45!$A$3:$S$481,8,FALSE),"")</f>
        <v/>
      </c>
      <c r="M2088" s="2" t="str">
        <f>IFERROR(VLOOKUP($A2088,[1]products_2021_10_19_12_46_45!$A$3:$S$481,9,FALSE),"")</f>
        <v>Rip Stop, Casquete, Quepi, Kepi</v>
      </c>
      <c r="N2088" s="2">
        <f>IFERROR(VLOOKUP(C2088,[2]articulo!$A$1:$D$9000,4,FALSE),"")</f>
        <v>1061.4100000000001</v>
      </c>
      <c r="O2088" s="2" t="str">
        <f>VLOOKUP($A2088,[1]products_2021_10_19_12_46_45!$A$3:$S$481,18,FALSE)</f>
        <v>https://rerda.com/3744/casquete-de-rip-stop-azul-con-ojalitos.jpg,https://rerda.com/3745/casquete-de-rip-stop-azul-con-ojalitos.jpg,https://rerda.com/3746/casquete-de-rip-stop-azul-con-ojalitos.jpg</v>
      </c>
      <c r="P2088" s="2">
        <f>IFERROR(VLOOKUP(B2088,[3]stock!$A$1:$B$9000,2,FALSE),"0")</f>
        <v>0</v>
      </c>
      <c r="Q2088" s="2">
        <f>VLOOKUP($A2088,[1]products_2021_10_19_12_46_45!$A$3:$S$481,11,FALSE)</f>
        <v>5</v>
      </c>
      <c r="R2088" s="2">
        <f>VLOOKUP($A2088,[1]products_2021_10_19_12_46_45!$A$3:$S$481,12,FALSE)</f>
        <v>5</v>
      </c>
      <c r="S2088" s="2">
        <f>VLOOKUP($A2088,[1]products_2021_10_19_12_46_45!$A$3:$S$481,13,FALSE)</f>
        <v>5</v>
      </c>
      <c r="T2088" s="2">
        <f>VLOOKUP($A2088,[1]products_2021_10_19_12_46_45!$A$3:$S$481,14,FALSE)</f>
        <v>0.03</v>
      </c>
      <c r="U2088" s="2"/>
      <c r="V2088" s="2"/>
      <c r="W2088" s="2"/>
      <c r="X2088" s="2"/>
      <c r="Y2088" s="2"/>
      <c r="Z2088" s="2"/>
      <c r="AA2088" s="2"/>
      <c r="AB2088" s="2"/>
      <c r="AC2088" s="2"/>
      <c r="AD2088" s="2"/>
      <c r="AE2088" s="2"/>
      <c r="AF2088" s="2"/>
      <c r="AG2088" s="2"/>
      <c r="AH2088" s="2"/>
      <c r="AI2088" s="2"/>
      <c r="AJ2088" s="2"/>
      <c r="AK2088" s="2"/>
      <c r="AL2088" s="2"/>
      <c r="AM2088" s="2"/>
      <c r="AN2088" s="2"/>
      <c r="AO2088" s="2"/>
      <c r="AP2088" s="2"/>
      <c r="AQ2088" s="2"/>
      <c r="AR2088" s="2"/>
      <c r="AS2088" s="2"/>
    </row>
    <row r="2089" spans="1:45" hidden="1" x14ac:dyDescent="0.25">
      <c r="A2089" s="2">
        <v>787</v>
      </c>
      <c r="B2089" s="2">
        <v>830313059</v>
      </c>
      <c r="C2089" s="2">
        <f>VLOOKUP($A2089,[1]products_2021_10_19_12_46_45!$A$3:$S$481,3,FALSE)</f>
        <v>8303130</v>
      </c>
      <c r="D2089" s="2" t="str">
        <f>VLOOKUP($A2089,[1]products_2021_10_19_12_46_45!$A$3:$S$481,4,FALSE)</f>
        <v>Casquete de Rip Stop Azul con Ojalitos</v>
      </c>
      <c r="E2089" s="3">
        <v>59</v>
      </c>
      <c r="F2089" s="4"/>
      <c r="G2089" s="2" t="str">
        <f>VLOOKUP($A2089,[1]products_2021_10_19_12_46_45!$A$3:$S$481,16,FALSE)</f>
        <v>&lt;p&gt;Casquete &lt;span&gt;(quepis o quepi)&lt;/span&gt; de tela antidesgarro color azul noche con ojales en los laterales. No es regulable.&lt;/p&gt;</v>
      </c>
      <c r="H2089" s="2" t="str">
        <f>IFERROR(VLOOKUP($A2089,[1]products_2021_10_19_12_46_45!$A$3:$S$481,17,FALSE),"")</f>
        <v>&lt;ul&gt;_x000D_
&lt;li&gt;El talle coincide con la medida en centímetros de la circunferencia de la cabeza.&lt;/li&gt;_x000D_
&lt;li&gt;Consulte por talles a medida.&lt;/li&gt;_x000D_
&lt;/ul&gt;</v>
      </c>
      <c r="I2089" s="2" t="str">
        <f>VLOOKUP($A2089,[1]products_2021_10_19_12_46_45!$A$3:$S$481,5,FALSE)</f>
        <v>Accesorios</v>
      </c>
      <c r="J2089" s="2" t="str">
        <f>IFERROR(VLOOKUP($A2089,[1]products_2021_10_19_12_46_45!$A$3:$S$481,6,FALSE),"")</f>
        <v>Gorras, Casquetes, Quepis, Boinas</v>
      </c>
      <c r="K2089" s="2" t="str">
        <f>IFERROR(VLOOKUP($A2089,[1]products_2021_10_19_12_46_45!$A$3:$S$481,7,FALSE),"")</f>
        <v>Casquetes, Quepis</v>
      </c>
      <c r="L2089" s="2" t="str">
        <f>IFERROR(VLOOKUP($A2089,[1]products_2021_10_19_12_46_45!$A$3:$S$481,8,FALSE),"")</f>
        <v/>
      </c>
      <c r="M2089" s="2" t="str">
        <f>IFERROR(VLOOKUP($A2089,[1]products_2021_10_19_12_46_45!$A$3:$S$481,9,FALSE),"")</f>
        <v>Rip Stop, Casquete, Quepi, Kepi</v>
      </c>
      <c r="N2089" s="2">
        <f>IFERROR(VLOOKUP(C2089,[2]articulo!$A$1:$D$9000,4,FALSE),"")</f>
        <v>1061.4100000000001</v>
      </c>
      <c r="O2089" s="2" t="str">
        <f>VLOOKUP($A2089,[1]products_2021_10_19_12_46_45!$A$3:$S$481,18,FALSE)</f>
        <v>https://rerda.com/3744/casquete-de-rip-stop-azul-con-ojalitos.jpg,https://rerda.com/3745/casquete-de-rip-stop-azul-con-ojalitos.jpg,https://rerda.com/3746/casquete-de-rip-stop-azul-con-ojalitos.jpg</v>
      </c>
      <c r="P2089" s="2">
        <f>IFERROR(VLOOKUP(B2089,[3]stock!$A$1:$B$9000,2,FALSE),"0")</f>
        <v>0</v>
      </c>
      <c r="Q2089" s="2">
        <f>VLOOKUP($A2089,[1]products_2021_10_19_12_46_45!$A$3:$S$481,11,FALSE)</f>
        <v>5</v>
      </c>
      <c r="R2089" s="2">
        <f>VLOOKUP($A2089,[1]products_2021_10_19_12_46_45!$A$3:$S$481,12,FALSE)</f>
        <v>5</v>
      </c>
      <c r="S2089" s="2">
        <f>VLOOKUP($A2089,[1]products_2021_10_19_12_46_45!$A$3:$S$481,13,FALSE)</f>
        <v>5</v>
      </c>
      <c r="T2089" s="2">
        <f>VLOOKUP($A2089,[1]products_2021_10_19_12_46_45!$A$3:$S$481,14,FALSE)</f>
        <v>0.03</v>
      </c>
      <c r="U2089" s="2"/>
      <c r="V2089" s="2"/>
      <c r="W2089" s="2"/>
      <c r="X2089" s="2"/>
      <c r="Y2089" s="2"/>
      <c r="Z2089" s="2"/>
      <c r="AA2089" s="2"/>
      <c r="AB2089" s="2"/>
      <c r="AC2089" s="2"/>
      <c r="AD2089" s="2"/>
      <c r="AE2089" s="2"/>
      <c r="AF2089" s="2"/>
      <c r="AG2089" s="2"/>
      <c r="AH2089" s="2"/>
      <c r="AI2089" s="2"/>
      <c r="AJ2089" s="2"/>
      <c r="AK2089" s="2"/>
      <c r="AL2089" s="2"/>
      <c r="AM2089" s="2"/>
      <c r="AN2089" s="2"/>
      <c r="AO2089" s="2"/>
      <c r="AP2089" s="2"/>
      <c r="AQ2089" s="2"/>
      <c r="AR2089" s="2"/>
      <c r="AS2089" s="2"/>
    </row>
    <row r="2090" spans="1:45" hidden="1" x14ac:dyDescent="0.25">
      <c r="A2090" s="2">
        <v>787</v>
      </c>
      <c r="B2090" s="2">
        <v>830313060</v>
      </c>
      <c r="C2090" s="2">
        <f>VLOOKUP($A2090,[1]products_2021_10_19_12_46_45!$A$3:$S$481,3,FALSE)</f>
        <v>8303130</v>
      </c>
      <c r="D2090" s="2" t="str">
        <f>VLOOKUP($A2090,[1]products_2021_10_19_12_46_45!$A$3:$S$481,4,FALSE)</f>
        <v>Casquete de Rip Stop Azul con Ojalitos</v>
      </c>
      <c r="E2090" s="3">
        <v>60</v>
      </c>
      <c r="F2090" s="4"/>
      <c r="G2090" s="2" t="str">
        <f>VLOOKUP($A2090,[1]products_2021_10_19_12_46_45!$A$3:$S$481,16,FALSE)</f>
        <v>&lt;p&gt;Casquete &lt;span&gt;(quepis o quepi)&lt;/span&gt; de tela antidesgarro color azul noche con ojales en los laterales. No es regulable.&lt;/p&gt;</v>
      </c>
      <c r="H2090" s="2" t="str">
        <f>IFERROR(VLOOKUP($A2090,[1]products_2021_10_19_12_46_45!$A$3:$S$481,17,FALSE),"")</f>
        <v>&lt;ul&gt;_x000D_
&lt;li&gt;El talle coincide con la medida en centímetros de la circunferencia de la cabeza.&lt;/li&gt;_x000D_
&lt;li&gt;Consulte por talles a medida.&lt;/li&gt;_x000D_
&lt;/ul&gt;</v>
      </c>
      <c r="I2090" s="2" t="str">
        <f>VLOOKUP($A2090,[1]products_2021_10_19_12_46_45!$A$3:$S$481,5,FALSE)</f>
        <v>Accesorios</v>
      </c>
      <c r="J2090" s="2" t="str">
        <f>IFERROR(VLOOKUP($A2090,[1]products_2021_10_19_12_46_45!$A$3:$S$481,6,FALSE),"")</f>
        <v>Gorras, Casquetes, Quepis, Boinas</v>
      </c>
      <c r="K2090" s="2" t="str">
        <f>IFERROR(VLOOKUP($A2090,[1]products_2021_10_19_12_46_45!$A$3:$S$481,7,FALSE),"")</f>
        <v>Casquetes, Quepis</v>
      </c>
      <c r="L2090" s="2" t="str">
        <f>IFERROR(VLOOKUP($A2090,[1]products_2021_10_19_12_46_45!$A$3:$S$481,8,FALSE),"")</f>
        <v/>
      </c>
      <c r="M2090" s="2" t="str">
        <f>IFERROR(VLOOKUP($A2090,[1]products_2021_10_19_12_46_45!$A$3:$S$481,9,FALSE),"")</f>
        <v>Rip Stop, Casquete, Quepi, Kepi</v>
      </c>
      <c r="N2090" s="2">
        <f>IFERROR(VLOOKUP(C2090,[2]articulo!$A$1:$D$9000,4,FALSE),"")</f>
        <v>1061.4100000000001</v>
      </c>
      <c r="O2090" s="2" t="str">
        <f>VLOOKUP($A2090,[1]products_2021_10_19_12_46_45!$A$3:$S$481,18,FALSE)</f>
        <v>https://rerda.com/3744/casquete-de-rip-stop-azul-con-ojalitos.jpg,https://rerda.com/3745/casquete-de-rip-stop-azul-con-ojalitos.jpg,https://rerda.com/3746/casquete-de-rip-stop-azul-con-ojalitos.jpg</v>
      </c>
      <c r="P2090" s="2">
        <f>IFERROR(VLOOKUP(B2090,[3]stock!$A$1:$B$9000,2,FALSE),"0")</f>
        <v>0</v>
      </c>
      <c r="Q2090" s="2">
        <f>VLOOKUP($A2090,[1]products_2021_10_19_12_46_45!$A$3:$S$481,11,FALSE)</f>
        <v>5</v>
      </c>
      <c r="R2090" s="2">
        <f>VLOOKUP($A2090,[1]products_2021_10_19_12_46_45!$A$3:$S$481,12,FALSE)</f>
        <v>5</v>
      </c>
      <c r="S2090" s="2">
        <f>VLOOKUP($A2090,[1]products_2021_10_19_12_46_45!$A$3:$S$481,13,FALSE)</f>
        <v>5</v>
      </c>
      <c r="T2090" s="2">
        <f>VLOOKUP($A2090,[1]products_2021_10_19_12_46_45!$A$3:$S$481,14,FALSE)</f>
        <v>0.03</v>
      </c>
      <c r="U2090" s="2"/>
      <c r="V2090" s="2"/>
      <c r="W2090" s="2"/>
      <c r="X2090" s="2"/>
      <c r="Y2090" s="2"/>
      <c r="Z2090" s="2"/>
      <c r="AA2090" s="2"/>
      <c r="AB2090" s="2"/>
      <c r="AC2090" s="2"/>
      <c r="AD2090" s="2"/>
      <c r="AE2090" s="2"/>
      <c r="AF2090" s="2"/>
      <c r="AG2090" s="2"/>
      <c r="AH2090" s="2"/>
      <c r="AI2090" s="2"/>
      <c r="AJ2090" s="2"/>
      <c r="AK2090" s="2"/>
      <c r="AL2090" s="2"/>
      <c r="AM2090" s="2"/>
      <c r="AN2090" s="2"/>
      <c r="AO2090" s="2"/>
      <c r="AP2090" s="2"/>
      <c r="AQ2090" s="2"/>
      <c r="AR2090" s="2"/>
      <c r="AS2090" s="2"/>
    </row>
    <row r="2091" spans="1:45" x14ac:dyDescent="0.25">
      <c r="A2091" s="2">
        <v>1038</v>
      </c>
      <c r="B2091" s="2">
        <v>830329703</v>
      </c>
      <c r="C2091" s="2">
        <f>VLOOKUP($A2091,[1]products_2021_10_19_12_46_45!$A$3:$S$481,3,FALSE)</f>
        <v>8303297</v>
      </c>
      <c r="D2091" s="2" t="str">
        <f>VLOOKUP($A2091,[1]products_2021_10_19_12_46_45!$A$3:$S$481,4,FALSE)</f>
        <v>Reloj táctico con malla camuflada ICE Frog</v>
      </c>
      <c r="E2091" s="3"/>
      <c r="F2091" s="4" t="s">
        <v>76</v>
      </c>
      <c r="G2091" s="2" t="str">
        <f>VLOOKUP($A2091,[1]products_2021_10_19_12_46_45!$A$3:$S$481,16,FALSE)</f>
        <v>&lt;p&gt;Este reloj es ideal para el amante de la supervivencia.&lt;br /&gt;Confeccionado en materiales altamente resistentes.&lt;/p&gt;_x000D_
&lt;p&gt;Marca: AOSUN.&lt;/p&gt;</v>
      </c>
      <c r="H2091" s="2" t="str">
        <f>IFERROR(VLOOKUP($A2091,[1]products_2021_10_19_12_46_45!$A$3:$S$481,17,FALSE),"")</f>
        <v>&lt;p&gt;Resistente al agua: 30 metros.&lt;br /&gt;Silbato incorporado.&lt;br /&gt;Traba de polímero.&lt;/p&gt;</v>
      </c>
      <c r="I2091" s="2" t="str">
        <f>VLOOKUP($A2091,[1]products_2021_10_19_12_46_45!$A$3:$S$481,5,FALSE)</f>
        <v>Accesorios</v>
      </c>
      <c r="J2091" s="2" t="str">
        <f>IFERROR(VLOOKUP($A2091,[1]products_2021_10_19_12_46_45!$A$3:$S$481,6,FALSE),"")</f>
        <v>Relojes</v>
      </c>
      <c r="K2091" s="2" t="str">
        <f>IFERROR(VLOOKUP($A2091,[1]products_2021_10_19_12_46_45!$A$3:$S$481,7,FALSE),"")</f>
        <v/>
      </c>
      <c r="L2091" s="2" t="str">
        <f>IFERROR(VLOOKUP($A2091,[1]products_2021_10_19_12_46_45!$A$3:$S$481,8,FALSE),"")</f>
        <v/>
      </c>
      <c r="M2091" s="2" t="str">
        <f>IFERROR(VLOOKUP($A2091,[1]products_2021_10_19_12_46_45!$A$3:$S$481,9,FALSE),"")</f>
        <v>Reloj</v>
      </c>
      <c r="N2091" s="2">
        <f>IFERROR(VLOOKUP(C2091,[2]articulo!$A$1:$D$9000,4,FALSE),"")</f>
        <v>1800</v>
      </c>
      <c r="O2091" s="2" t="str">
        <f>VLOOKUP($A2091,[1]products_2021_10_19_12_46_45!$A$3:$S$481,18,FALSE)</f>
        <v>https://rerda.com/8041/reloj-tactico-con-malla-camuflada-ice-frog.jpg,https://rerda.com/8042/reloj-tactico-con-malla-camuflada-ice-frog.jpg,https://rerda.com/8043/reloj-tactico-con-malla-camuflada-ice-frog.jpg,https://rerda.com/8044/reloj-tactico-con-malla-camuflada-ice-frog.jpg,https://rerda.com/8045/reloj-tactico-con-malla-camuflada-ice-frog.jpg,https://rerda.com/8046/reloj-tactico-con-malla-camuflada-ice-frog.jpg</v>
      </c>
      <c r="P2091" s="2">
        <f>IFERROR(VLOOKUP(B2091,[3]stock!$A$1:$B$9000,2,FALSE),"0")</f>
        <v>0</v>
      </c>
      <c r="Q2091" s="2">
        <f>VLOOKUP($A2091,[1]products_2021_10_19_12_46_45!$A$3:$S$481,11,FALSE)</f>
        <v>10</v>
      </c>
      <c r="R2091" s="2">
        <f>VLOOKUP($A2091,[1]products_2021_10_19_12_46_45!$A$3:$S$481,12,FALSE)</f>
        <v>10</v>
      </c>
      <c r="S2091" s="2">
        <f>VLOOKUP($A2091,[1]products_2021_10_19_12_46_45!$A$3:$S$481,13,FALSE)</f>
        <v>10</v>
      </c>
      <c r="T2091" s="2">
        <f>VLOOKUP($A2091,[1]products_2021_10_19_12_46_45!$A$3:$S$481,14,FALSE)</f>
        <v>0.25</v>
      </c>
      <c r="U2091" s="2"/>
      <c r="V2091" s="2"/>
      <c r="W2091" s="2"/>
      <c r="X2091" s="2"/>
      <c r="Y2091" s="2"/>
      <c r="Z2091" s="2"/>
      <c r="AA2091" s="2"/>
      <c r="AB2091" s="2"/>
      <c r="AC2091" s="2"/>
      <c r="AD2091" s="2"/>
      <c r="AE2091" s="2"/>
      <c r="AF2091" s="2"/>
      <c r="AG2091" s="2"/>
      <c r="AH2091" s="2"/>
      <c r="AI2091" s="2"/>
      <c r="AJ2091" s="2"/>
      <c r="AK2091" s="2"/>
      <c r="AL2091" s="2"/>
      <c r="AM2091" s="2"/>
      <c r="AN2091" s="2"/>
      <c r="AO2091" s="2"/>
      <c r="AP2091" s="2"/>
      <c r="AQ2091" s="2"/>
      <c r="AR2091" s="2"/>
      <c r="AS2091" s="2"/>
    </row>
    <row r="2092" spans="1:45" x14ac:dyDescent="0.25">
      <c r="A2092" s="2">
        <v>1038</v>
      </c>
      <c r="B2092" s="2">
        <v>830329706</v>
      </c>
      <c r="C2092" s="2">
        <f>VLOOKUP($A2092,[1]products_2021_10_19_12_46_45!$A$3:$S$481,3,FALSE)</f>
        <v>8303297</v>
      </c>
      <c r="D2092" s="2" t="str">
        <f>VLOOKUP($A2092,[1]products_2021_10_19_12_46_45!$A$3:$S$481,4,FALSE)</f>
        <v>Reloj táctico con malla camuflada ICE Frog</v>
      </c>
      <c r="E2092" s="3"/>
      <c r="F2092" s="4" t="s">
        <v>42</v>
      </c>
      <c r="G2092" s="2" t="str">
        <f>VLOOKUP($A2092,[1]products_2021_10_19_12_46_45!$A$3:$S$481,16,FALSE)</f>
        <v>&lt;p&gt;Este reloj es ideal para el amante de la supervivencia.&lt;br /&gt;Confeccionado en materiales altamente resistentes.&lt;/p&gt;_x000D_
&lt;p&gt;Marca: AOSUN.&lt;/p&gt;</v>
      </c>
      <c r="H2092" s="2" t="str">
        <f>IFERROR(VLOOKUP($A2092,[1]products_2021_10_19_12_46_45!$A$3:$S$481,17,FALSE),"")</f>
        <v>&lt;p&gt;Resistente al agua: 30 metros.&lt;br /&gt;Silbato incorporado.&lt;br /&gt;Traba de polímero.&lt;/p&gt;</v>
      </c>
      <c r="I2092" s="2" t="str">
        <f>VLOOKUP($A2092,[1]products_2021_10_19_12_46_45!$A$3:$S$481,5,FALSE)</f>
        <v>Accesorios</v>
      </c>
      <c r="J2092" s="2" t="str">
        <f>IFERROR(VLOOKUP($A2092,[1]products_2021_10_19_12_46_45!$A$3:$S$481,6,FALSE),"")</f>
        <v>Relojes</v>
      </c>
      <c r="K2092" s="2" t="str">
        <f>IFERROR(VLOOKUP($A2092,[1]products_2021_10_19_12_46_45!$A$3:$S$481,7,FALSE),"")</f>
        <v/>
      </c>
      <c r="L2092" s="2" t="str">
        <f>IFERROR(VLOOKUP($A2092,[1]products_2021_10_19_12_46_45!$A$3:$S$481,8,FALSE),"")</f>
        <v/>
      </c>
      <c r="M2092" s="2" t="str">
        <f>IFERROR(VLOOKUP($A2092,[1]products_2021_10_19_12_46_45!$A$3:$S$481,9,FALSE),"")</f>
        <v>Reloj</v>
      </c>
      <c r="N2092" s="2">
        <f>IFERROR(VLOOKUP(C2092,[2]articulo!$A$1:$D$9000,4,FALSE),"")</f>
        <v>1800</v>
      </c>
      <c r="O2092" s="2" t="str">
        <f>VLOOKUP($A2092,[1]products_2021_10_19_12_46_45!$A$3:$S$481,18,FALSE)</f>
        <v>https://rerda.com/8041/reloj-tactico-con-malla-camuflada-ice-frog.jpg,https://rerda.com/8042/reloj-tactico-con-malla-camuflada-ice-frog.jpg,https://rerda.com/8043/reloj-tactico-con-malla-camuflada-ice-frog.jpg,https://rerda.com/8044/reloj-tactico-con-malla-camuflada-ice-frog.jpg,https://rerda.com/8045/reloj-tactico-con-malla-camuflada-ice-frog.jpg,https://rerda.com/8046/reloj-tactico-con-malla-camuflada-ice-frog.jpg</v>
      </c>
      <c r="P2092" s="2">
        <f>IFERROR(VLOOKUP(B2092,[3]stock!$A$1:$B$9000,2,FALSE),"0")</f>
        <v>0</v>
      </c>
      <c r="Q2092" s="2">
        <f>VLOOKUP($A2092,[1]products_2021_10_19_12_46_45!$A$3:$S$481,11,FALSE)</f>
        <v>10</v>
      </c>
      <c r="R2092" s="2">
        <f>VLOOKUP($A2092,[1]products_2021_10_19_12_46_45!$A$3:$S$481,12,FALSE)</f>
        <v>10</v>
      </c>
      <c r="S2092" s="2">
        <f>VLOOKUP($A2092,[1]products_2021_10_19_12_46_45!$A$3:$S$481,13,FALSE)</f>
        <v>10</v>
      </c>
      <c r="T2092" s="2">
        <f>VLOOKUP($A2092,[1]products_2021_10_19_12_46_45!$A$3:$S$481,14,FALSE)</f>
        <v>0.25</v>
      </c>
      <c r="U2092" s="2"/>
      <c r="V2092" s="2"/>
      <c r="W2092" s="2"/>
      <c r="X2092" s="2"/>
      <c r="Y2092" s="2"/>
      <c r="Z2092" s="2"/>
      <c r="AA2092" s="2"/>
      <c r="AB2092" s="2"/>
      <c r="AC2092" s="2"/>
      <c r="AD2092" s="2"/>
      <c r="AE2092" s="2"/>
      <c r="AF2092" s="2"/>
      <c r="AG2092" s="2"/>
      <c r="AH2092" s="2"/>
      <c r="AI2092" s="2"/>
      <c r="AJ2092" s="2"/>
      <c r="AK2092" s="2"/>
      <c r="AL2092" s="2"/>
      <c r="AM2092" s="2"/>
      <c r="AN2092" s="2"/>
      <c r="AO2092" s="2"/>
      <c r="AP2092" s="2"/>
      <c r="AQ2092" s="2"/>
      <c r="AR2092" s="2"/>
      <c r="AS2092" s="2"/>
    </row>
    <row r="2093" spans="1:45" x14ac:dyDescent="0.25">
      <c r="A2093" s="2">
        <v>1038</v>
      </c>
      <c r="B2093" s="2">
        <v>830329708</v>
      </c>
      <c r="C2093" s="2">
        <f>VLOOKUP($A2093,[1]products_2021_10_19_12_46_45!$A$3:$S$481,3,FALSE)</f>
        <v>8303297</v>
      </c>
      <c r="D2093" s="2" t="str">
        <f>VLOOKUP($A2093,[1]products_2021_10_19_12_46_45!$A$3:$S$481,4,FALSE)</f>
        <v>Reloj táctico con malla camuflada ICE Frog</v>
      </c>
      <c r="E2093" s="3"/>
      <c r="F2093" s="4" t="s">
        <v>77</v>
      </c>
      <c r="G2093" s="2" t="str">
        <f>VLOOKUP($A2093,[1]products_2021_10_19_12_46_45!$A$3:$S$481,16,FALSE)</f>
        <v>&lt;p&gt;Este reloj es ideal para el amante de la supervivencia.&lt;br /&gt;Confeccionado en materiales altamente resistentes.&lt;/p&gt;_x000D_
&lt;p&gt;Marca: AOSUN.&lt;/p&gt;</v>
      </c>
      <c r="H2093" s="2" t="str">
        <f>IFERROR(VLOOKUP($A2093,[1]products_2021_10_19_12_46_45!$A$3:$S$481,17,FALSE),"")</f>
        <v>&lt;p&gt;Resistente al agua: 30 metros.&lt;br /&gt;Silbato incorporado.&lt;br /&gt;Traba de polímero.&lt;/p&gt;</v>
      </c>
      <c r="I2093" s="2" t="str">
        <f>VLOOKUP($A2093,[1]products_2021_10_19_12_46_45!$A$3:$S$481,5,FALSE)</f>
        <v>Accesorios</v>
      </c>
      <c r="J2093" s="2" t="str">
        <f>IFERROR(VLOOKUP($A2093,[1]products_2021_10_19_12_46_45!$A$3:$S$481,6,FALSE),"")</f>
        <v>Relojes</v>
      </c>
      <c r="K2093" s="2" t="str">
        <f>IFERROR(VLOOKUP($A2093,[1]products_2021_10_19_12_46_45!$A$3:$S$481,7,FALSE),"")</f>
        <v/>
      </c>
      <c r="L2093" s="2" t="str">
        <f>IFERROR(VLOOKUP($A2093,[1]products_2021_10_19_12_46_45!$A$3:$S$481,8,FALSE),"")</f>
        <v/>
      </c>
      <c r="M2093" s="2" t="str">
        <f>IFERROR(VLOOKUP($A2093,[1]products_2021_10_19_12_46_45!$A$3:$S$481,9,FALSE),"")</f>
        <v>Reloj</v>
      </c>
      <c r="N2093" s="2">
        <f>IFERROR(VLOOKUP(C2093,[2]articulo!$A$1:$D$9000,4,FALSE),"")</f>
        <v>1800</v>
      </c>
      <c r="O2093" s="2" t="str">
        <f>VLOOKUP($A2093,[1]products_2021_10_19_12_46_45!$A$3:$S$481,18,FALSE)</f>
        <v>https://rerda.com/8041/reloj-tactico-con-malla-camuflada-ice-frog.jpg,https://rerda.com/8042/reloj-tactico-con-malla-camuflada-ice-frog.jpg,https://rerda.com/8043/reloj-tactico-con-malla-camuflada-ice-frog.jpg,https://rerda.com/8044/reloj-tactico-con-malla-camuflada-ice-frog.jpg,https://rerda.com/8045/reloj-tactico-con-malla-camuflada-ice-frog.jpg,https://rerda.com/8046/reloj-tactico-con-malla-camuflada-ice-frog.jpg</v>
      </c>
      <c r="P2093" s="2">
        <f>IFERROR(VLOOKUP(B2093,[3]stock!$A$1:$B$9000,2,FALSE),"0")</f>
        <v>33</v>
      </c>
      <c r="Q2093" s="2">
        <f>VLOOKUP($A2093,[1]products_2021_10_19_12_46_45!$A$3:$S$481,11,FALSE)</f>
        <v>10</v>
      </c>
      <c r="R2093" s="2">
        <f>VLOOKUP($A2093,[1]products_2021_10_19_12_46_45!$A$3:$S$481,12,FALSE)</f>
        <v>10</v>
      </c>
      <c r="S2093" s="2">
        <f>VLOOKUP($A2093,[1]products_2021_10_19_12_46_45!$A$3:$S$481,13,FALSE)</f>
        <v>10</v>
      </c>
      <c r="T2093" s="2">
        <f>VLOOKUP($A2093,[1]products_2021_10_19_12_46_45!$A$3:$S$481,14,FALSE)</f>
        <v>0.25</v>
      </c>
      <c r="U2093" s="2"/>
      <c r="V2093" s="2"/>
      <c r="W2093" s="2"/>
      <c r="X2093" s="2"/>
      <c r="Y2093" s="2"/>
      <c r="Z2093" s="2"/>
      <c r="AA2093" s="2"/>
      <c r="AB2093" s="2"/>
      <c r="AC2093" s="2"/>
      <c r="AD2093" s="2"/>
      <c r="AE2093" s="2"/>
      <c r="AF2093" s="2"/>
      <c r="AG2093" s="2"/>
      <c r="AH2093" s="2"/>
      <c r="AI2093" s="2"/>
      <c r="AJ2093" s="2"/>
      <c r="AK2093" s="2"/>
      <c r="AL2093" s="2"/>
      <c r="AM2093" s="2"/>
      <c r="AN2093" s="2"/>
      <c r="AO2093" s="2"/>
      <c r="AP2093" s="2"/>
      <c r="AQ2093" s="2"/>
      <c r="AR2093" s="2"/>
      <c r="AS2093" s="2"/>
    </row>
    <row r="2094" spans="1:45" x14ac:dyDescent="0.25">
      <c r="A2094" s="2">
        <v>1038</v>
      </c>
      <c r="B2094" s="2">
        <v>830329709</v>
      </c>
      <c r="C2094" s="2">
        <f>VLOOKUP($A2094,[1]products_2021_10_19_12_46_45!$A$3:$S$481,3,FALSE)</f>
        <v>8303297</v>
      </c>
      <c r="D2094" s="2" t="str">
        <f>VLOOKUP($A2094,[1]products_2021_10_19_12_46_45!$A$3:$S$481,4,FALSE)</f>
        <v>Reloj táctico con malla camuflada ICE Frog</v>
      </c>
      <c r="E2094" s="3"/>
      <c r="F2094" s="4" t="s">
        <v>43</v>
      </c>
      <c r="G2094" s="2" t="str">
        <f>VLOOKUP($A2094,[1]products_2021_10_19_12_46_45!$A$3:$S$481,16,FALSE)</f>
        <v>&lt;p&gt;Este reloj es ideal para el amante de la supervivencia.&lt;br /&gt;Confeccionado en materiales altamente resistentes.&lt;/p&gt;_x000D_
&lt;p&gt;Marca: AOSUN.&lt;/p&gt;</v>
      </c>
      <c r="H2094" s="2" t="str">
        <f>IFERROR(VLOOKUP($A2094,[1]products_2021_10_19_12_46_45!$A$3:$S$481,17,FALSE),"")</f>
        <v>&lt;p&gt;Resistente al agua: 30 metros.&lt;br /&gt;Silbato incorporado.&lt;br /&gt;Traba de polímero.&lt;/p&gt;</v>
      </c>
      <c r="I2094" s="2" t="str">
        <f>VLOOKUP($A2094,[1]products_2021_10_19_12_46_45!$A$3:$S$481,5,FALSE)</f>
        <v>Accesorios</v>
      </c>
      <c r="J2094" s="2" t="str">
        <f>IFERROR(VLOOKUP($A2094,[1]products_2021_10_19_12_46_45!$A$3:$S$481,6,FALSE),"")</f>
        <v>Relojes</v>
      </c>
      <c r="K2094" s="2" t="str">
        <f>IFERROR(VLOOKUP($A2094,[1]products_2021_10_19_12_46_45!$A$3:$S$481,7,FALSE),"")</f>
        <v/>
      </c>
      <c r="L2094" s="2" t="str">
        <f>IFERROR(VLOOKUP($A2094,[1]products_2021_10_19_12_46_45!$A$3:$S$481,8,FALSE),"")</f>
        <v/>
      </c>
      <c r="M2094" s="2" t="str">
        <f>IFERROR(VLOOKUP($A2094,[1]products_2021_10_19_12_46_45!$A$3:$S$481,9,FALSE),"")</f>
        <v>Reloj</v>
      </c>
      <c r="N2094" s="2">
        <f>IFERROR(VLOOKUP(C2094,[2]articulo!$A$1:$D$9000,4,FALSE),"")</f>
        <v>1800</v>
      </c>
      <c r="O2094" s="2" t="str">
        <f>VLOOKUP($A2094,[1]products_2021_10_19_12_46_45!$A$3:$S$481,18,FALSE)</f>
        <v>https://rerda.com/8041/reloj-tactico-con-malla-camuflada-ice-frog.jpg,https://rerda.com/8042/reloj-tactico-con-malla-camuflada-ice-frog.jpg,https://rerda.com/8043/reloj-tactico-con-malla-camuflada-ice-frog.jpg,https://rerda.com/8044/reloj-tactico-con-malla-camuflada-ice-frog.jpg,https://rerda.com/8045/reloj-tactico-con-malla-camuflada-ice-frog.jpg,https://rerda.com/8046/reloj-tactico-con-malla-camuflada-ice-frog.jpg</v>
      </c>
      <c r="P2094" s="2">
        <f>IFERROR(VLOOKUP(B2094,[3]stock!$A$1:$B$9000,2,FALSE),"0")</f>
        <v>457</v>
      </c>
      <c r="Q2094" s="2">
        <f>VLOOKUP($A2094,[1]products_2021_10_19_12_46_45!$A$3:$S$481,11,FALSE)</f>
        <v>10</v>
      </c>
      <c r="R2094" s="2">
        <f>VLOOKUP($A2094,[1]products_2021_10_19_12_46_45!$A$3:$S$481,12,FALSE)</f>
        <v>10</v>
      </c>
      <c r="S2094" s="2">
        <f>VLOOKUP($A2094,[1]products_2021_10_19_12_46_45!$A$3:$S$481,13,FALSE)</f>
        <v>10</v>
      </c>
      <c r="T2094" s="2">
        <f>VLOOKUP($A2094,[1]products_2021_10_19_12_46_45!$A$3:$S$481,14,FALSE)</f>
        <v>0.25</v>
      </c>
      <c r="U2094" s="2"/>
      <c r="V2094" s="2"/>
      <c r="W2094" s="2"/>
      <c r="X2094" s="2"/>
      <c r="Y2094" s="2"/>
      <c r="Z2094" s="2"/>
      <c r="AA2094" s="2"/>
      <c r="AB2094" s="2"/>
      <c r="AC2094" s="2"/>
      <c r="AD2094" s="2"/>
      <c r="AE2094" s="2"/>
      <c r="AF2094" s="2"/>
      <c r="AG2094" s="2"/>
      <c r="AH2094" s="2"/>
      <c r="AI2094" s="2"/>
      <c r="AJ2094" s="2"/>
      <c r="AK2094" s="2"/>
      <c r="AL2094" s="2"/>
      <c r="AM2094" s="2"/>
      <c r="AN2094" s="2"/>
      <c r="AO2094" s="2"/>
      <c r="AP2094" s="2"/>
      <c r="AQ2094" s="2"/>
      <c r="AR2094" s="2"/>
      <c r="AS2094" s="2"/>
    </row>
    <row r="2095" spans="1:45" x14ac:dyDescent="0.25">
      <c r="A2095" s="2">
        <v>1038</v>
      </c>
      <c r="B2095" s="2">
        <v>830329720</v>
      </c>
      <c r="C2095" s="2">
        <f>VLOOKUP($A2095,[1]products_2021_10_19_12_46_45!$A$3:$S$481,3,FALSE)</f>
        <v>8303297</v>
      </c>
      <c r="D2095" s="2" t="str">
        <f>VLOOKUP($A2095,[1]products_2021_10_19_12_46_45!$A$3:$S$481,4,FALSE)</f>
        <v>Reloj táctico con malla camuflada ICE Frog</v>
      </c>
      <c r="E2095" s="3"/>
      <c r="F2095" s="4" t="s">
        <v>78</v>
      </c>
      <c r="G2095" s="2" t="str">
        <f>VLOOKUP($A2095,[1]products_2021_10_19_12_46_45!$A$3:$S$481,16,FALSE)</f>
        <v>&lt;p&gt;Este reloj es ideal para el amante de la supervivencia.&lt;br /&gt;Confeccionado en materiales altamente resistentes.&lt;/p&gt;_x000D_
&lt;p&gt;Marca: AOSUN.&lt;/p&gt;</v>
      </c>
      <c r="H2095" s="2" t="str">
        <f>IFERROR(VLOOKUP($A2095,[1]products_2021_10_19_12_46_45!$A$3:$S$481,17,FALSE),"")</f>
        <v>&lt;p&gt;Resistente al agua: 30 metros.&lt;br /&gt;Silbato incorporado.&lt;br /&gt;Traba de polímero.&lt;/p&gt;</v>
      </c>
      <c r="I2095" s="2" t="str">
        <f>VLOOKUP($A2095,[1]products_2021_10_19_12_46_45!$A$3:$S$481,5,FALSE)</f>
        <v>Accesorios</v>
      </c>
      <c r="J2095" s="2" t="str">
        <f>IFERROR(VLOOKUP($A2095,[1]products_2021_10_19_12_46_45!$A$3:$S$481,6,FALSE),"")</f>
        <v>Relojes</v>
      </c>
      <c r="K2095" s="2" t="str">
        <f>IFERROR(VLOOKUP($A2095,[1]products_2021_10_19_12_46_45!$A$3:$S$481,7,FALSE),"")</f>
        <v/>
      </c>
      <c r="L2095" s="2" t="str">
        <f>IFERROR(VLOOKUP($A2095,[1]products_2021_10_19_12_46_45!$A$3:$S$481,8,FALSE),"")</f>
        <v/>
      </c>
      <c r="M2095" s="2" t="str">
        <f>IFERROR(VLOOKUP($A2095,[1]products_2021_10_19_12_46_45!$A$3:$S$481,9,FALSE),"")</f>
        <v>Reloj</v>
      </c>
      <c r="N2095" s="2">
        <f>IFERROR(VLOOKUP(C2095,[2]articulo!$A$1:$D$9000,4,FALSE),"")</f>
        <v>1800</v>
      </c>
      <c r="O2095" s="2" t="str">
        <f>VLOOKUP($A2095,[1]products_2021_10_19_12_46_45!$A$3:$S$481,18,FALSE)</f>
        <v>https://rerda.com/8041/reloj-tactico-con-malla-camuflada-ice-frog.jpg,https://rerda.com/8042/reloj-tactico-con-malla-camuflada-ice-frog.jpg,https://rerda.com/8043/reloj-tactico-con-malla-camuflada-ice-frog.jpg,https://rerda.com/8044/reloj-tactico-con-malla-camuflada-ice-frog.jpg,https://rerda.com/8045/reloj-tactico-con-malla-camuflada-ice-frog.jpg,https://rerda.com/8046/reloj-tactico-con-malla-camuflada-ice-frog.jpg</v>
      </c>
      <c r="P2095" s="2">
        <f>IFERROR(VLOOKUP(B2095,[3]stock!$A$1:$B$9000,2,FALSE),"0")</f>
        <v>0</v>
      </c>
      <c r="Q2095" s="2">
        <f>VLOOKUP($A2095,[1]products_2021_10_19_12_46_45!$A$3:$S$481,11,FALSE)</f>
        <v>10</v>
      </c>
      <c r="R2095" s="2">
        <f>VLOOKUP($A2095,[1]products_2021_10_19_12_46_45!$A$3:$S$481,12,FALSE)</f>
        <v>10</v>
      </c>
      <c r="S2095" s="2">
        <f>VLOOKUP($A2095,[1]products_2021_10_19_12_46_45!$A$3:$S$481,13,FALSE)</f>
        <v>10</v>
      </c>
      <c r="T2095" s="2">
        <f>VLOOKUP($A2095,[1]products_2021_10_19_12_46_45!$A$3:$S$481,14,FALSE)</f>
        <v>0.25</v>
      </c>
      <c r="U2095" s="2"/>
      <c r="V2095" s="2"/>
      <c r="W2095" s="2"/>
      <c r="X2095" s="2"/>
      <c r="Y2095" s="2"/>
      <c r="Z2095" s="2"/>
      <c r="AA2095" s="2"/>
      <c r="AB2095" s="2"/>
      <c r="AC2095" s="2"/>
      <c r="AD2095" s="2"/>
      <c r="AE2095" s="2"/>
      <c r="AF2095" s="2"/>
      <c r="AG2095" s="2"/>
      <c r="AH2095" s="2"/>
      <c r="AI2095" s="2"/>
      <c r="AJ2095" s="2"/>
      <c r="AK2095" s="2"/>
      <c r="AL2095" s="2"/>
      <c r="AM2095" s="2"/>
      <c r="AN2095" s="2"/>
      <c r="AO2095" s="2"/>
      <c r="AP2095" s="2"/>
      <c r="AQ2095" s="2"/>
      <c r="AR2095" s="2"/>
      <c r="AS2095" s="2"/>
    </row>
    <row r="2096" spans="1:45" x14ac:dyDescent="0.25">
      <c r="A2096" s="2">
        <v>1038</v>
      </c>
      <c r="B2096" s="2">
        <v>830329721</v>
      </c>
      <c r="C2096" s="2">
        <f>VLOOKUP($A2096,[1]products_2021_10_19_12_46_45!$A$3:$S$481,3,FALSE)</f>
        <v>8303297</v>
      </c>
      <c r="D2096" s="2" t="str">
        <f>VLOOKUP($A2096,[1]products_2021_10_19_12_46_45!$A$3:$S$481,4,FALSE)</f>
        <v>Reloj táctico con malla camuflada ICE Frog</v>
      </c>
      <c r="E2096" s="3"/>
      <c r="F2096" s="4" t="s">
        <v>44</v>
      </c>
      <c r="G2096" s="2" t="str">
        <f>VLOOKUP($A2096,[1]products_2021_10_19_12_46_45!$A$3:$S$481,16,FALSE)</f>
        <v>&lt;p&gt;Este reloj es ideal para el amante de la supervivencia.&lt;br /&gt;Confeccionado en materiales altamente resistentes.&lt;/p&gt;_x000D_
&lt;p&gt;Marca: AOSUN.&lt;/p&gt;</v>
      </c>
      <c r="H2096" s="2" t="str">
        <f>IFERROR(VLOOKUP($A2096,[1]products_2021_10_19_12_46_45!$A$3:$S$481,17,FALSE),"")</f>
        <v>&lt;p&gt;Resistente al agua: 30 metros.&lt;br /&gt;Silbato incorporado.&lt;br /&gt;Traba de polímero.&lt;/p&gt;</v>
      </c>
      <c r="I2096" s="2" t="str">
        <f>VLOOKUP($A2096,[1]products_2021_10_19_12_46_45!$A$3:$S$481,5,FALSE)</f>
        <v>Accesorios</v>
      </c>
      <c r="J2096" s="2" t="str">
        <f>IFERROR(VLOOKUP($A2096,[1]products_2021_10_19_12_46_45!$A$3:$S$481,6,FALSE),"")</f>
        <v>Relojes</v>
      </c>
      <c r="K2096" s="2" t="str">
        <f>IFERROR(VLOOKUP($A2096,[1]products_2021_10_19_12_46_45!$A$3:$S$481,7,FALSE),"")</f>
        <v/>
      </c>
      <c r="L2096" s="2" t="str">
        <f>IFERROR(VLOOKUP($A2096,[1]products_2021_10_19_12_46_45!$A$3:$S$481,8,FALSE),"")</f>
        <v/>
      </c>
      <c r="M2096" s="2" t="str">
        <f>IFERROR(VLOOKUP($A2096,[1]products_2021_10_19_12_46_45!$A$3:$S$481,9,FALSE),"")</f>
        <v>Reloj</v>
      </c>
      <c r="N2096" s="2">
        <f>IFERROR(VLOOKUP(C2096,[2]articulo!$A$1:$D$9000,4,FALSE),"")</f>
        <v>1800</v>
      </c>
      <c r="O2096" s="2" t="str">
        <f>VLOOKUP($A2096,[1]products_2021_10_19_12_46_45!$A$3:$S$481,18,FALSE)</f>
        <v>https://rerda.com/8041/reloj-tactico-con-malla-camuflada-ice-frog.jpg,https://rerda.com/8042/reloj-tactico-con-malla-camuflada-ice-frog.jpg,https://rerda.com/8043/reloj-tactico-con-malla-camuflada-ice-frog.jpg,https://rerda.com/8044/reloj-tactico-con-malla-camuflada-ice-frog.jpg,https://rerda.com/8045/reloj-tactico-con-malla-camuflada-ice-frog.jpg,https://rerda.com/8046/reloj-tactico-con-malla-camuflada-ice-frog.jpg</v>
      </c>
      <c r="P2096" s="2">
        <f>IFERROR(VLOOKUP(B2096,[3]stock!$A$1:$B$9000,2,FALSE),"0")</f>
        <v>35</v>
      </c>
      <c r="Q2096" s="2">
        <f>VLOOKUP($A2096,[1]products_2021_10_19_12_46_45!$A$3:$S$481,11,FALSE)</f>
        <v>10</v>
      </c>
      <c r="R2096" s="2">
        <f>VLOOKUP($A2096,[1]products_2021_10_19_12_46_45!$A$3:$S$481,12,FALSE)</f>
        <v>10</v>
      </c>
      <c r="S2096" s="2">
        <f>VLOOKUP($A2096,[1]products_2021_10_19_12_46_45!$A$3:$S$481,13,FALSE)</f>
        <v>10</v>
      </c>
      <c r="T2096" s="2">
        <f>VLOOKUP($A2096,[1]products_2021_10_19_12_46_45!$A$3:$S$481,14,FALSE)</f>
        <v>0.25</v>
      </c>
      <c r="U2096" s="2"/>
      <c r="V2096" s="2"/>
      <c r="W2096" s="2"/>
      <c r="X2096" s="2"/>
      <c r="Y2096" s="2"/>
      <c r="Z2096" s="2"/>
      <c r="AA2096" s="2"/>
      <c r="AB2096" s="2"/>
      <c r="AC2096" s="2"/>
      <c r="AD2096" s="2"/>
      <c r="AE2096" s="2"/>
      <c r="AF2096" s="2"/>
      <c r="AG2096" s="2"/>
      <c r="AH2096" s="2"/>
      <c r="AI2096" s="2"/>
      <c r="AJ2096" s="2"/>
      <c r="AK2096" s="2"/>
      <c r="AL2096" s="2"/>
      <c r="AM2096" s="2"/>
      <c r="AN2096" s="2"/>
      <c r="AO2096" s="2"/>
      <c r="AP2096" s="2"/>
      <c r="AQ2096" s="2"/>
      <c r="AR2096" s="2"/>
      <c r="AS2096" s="2"/>
    </row>
    <row r="2097" spans="1:45" x14ac:dyDescent="0.25">
      <c r="A2097" s="2">
        <v>1120</v>
      </c>
      <c r="B2097" s="2">
        <v>830330006</v>
      </c>
      <c r="C2097" s="2">
        <f>VLOOKUP($A2097,[1]products_2021_10_19_12_46_45!$A$3:$S$481,3,FALSE)</f>
        <v>8303300</v>
      </c>
      <c r="D2097" s="2" t="str">
        <f>VLOOKUP($A2097,[1]products_2021_10_19_12_46_45!$A$3:$S$481,4,FALSE)</f>
        <v>Reloj Táctico Sumergible Ots Original Luz Alarma Cronómetro</v>
      </c>
      <c r="E2097" s="3"/>
      <c r="F2097" s="4" t="s">
        <v>42</v>
      </c>
      <c r="G2097" s="2" t="str">
        <f>VLOOKUP($A2097,[1]products_2021_10_19_12_46_45!$A$3:$S$481,16,FALSE)</f>
        <v>&lt;p&gt;Reloj O.T.S&lt;/p&gt;_x000D_
&lt;p&gt;Muestra el tiempo claramente, con precisión de minutos y segundos. Cuenta con&lt;/p&gt;</v>
      </c>
      <c r="H2097" s="2" t="str">
        <f>IFERROR(VLOOKUP($A2097,[1]products_2021_10_19_12_46_45!$A$3:$S$481,17,FALSE),"")</f>
        <v>&lt;p&gt;Código: 8303300&lt;br /&gt;Cronómetro para mantener una intensidad y tiempo moderados cuando se hace ejercicio.&lt;br /&gt;Luz de fondo que puede ver el tiempo claramente en la oscuridad.&lt;br /&gt;Malla de goma que mejora la experiencia de uso haciendola duradera y práctica.&lt;/p&gt;</v>
      </c>
      <c r="I2097" s="2" t="str">
        <f>VLOOKUP($A2097,[1]products_2021_10_19_12_46_45!$A$3:$S$481,5,FALSE)</f>
        <v>Accesorios</v>
      </c>
      <c r="J2097" s="2" t="str">
        <f>IFERROR(VLOOKUP($A2097,[1]products_2021_10_19_12_46_45!$A$3:$S$481,6,FALSE),"")</f>
        <v>Relojes</v>
      </c>
      <c r="K2097" s="2" t="str">
        <f>IFERROR(VLOOKUP($A2097,[1]products_2021_10_19_12_46_45!$A$3:$S$481,7,FALSE),"")</f>
        <v/>
      </c>
      <c r="L2097" s="2" t="str">
        <f>IFERROR(VLOOKUP($A2097,[1]products_2021_10_19_12_46_45!$A$3:$S$481,8,FALSE),"")</f>
        <v/>
      </c>
      <c r="M2097" s="2" t="str">
        <f>IFERROR(VLOOKUP($A2097,[1]products_2021_10_19_12_46_45!$A$3:$S$481,9,FALSE),"")</f>
        <v/>
      </c>
      <c r="N2097" s="2">
        <f>IFERROR(VLOOKUP(C2097,[2]articulo!$A$1:$D$9000,4,FALSE),"")</f>
        <v>3100</v>
      </c>
      <c r="O2097" s="2" t="str">
        <f>VLOOKUP($A2097,[1]products_2021_10_19_12_46_45!$A$3:$S$481,18,FALSE)</f>
        <v>https://rerda.com/5964/reloj-tactico-sumergible-ots-original-luz-alarma-cronometro.jpg,https://rerda.com/5963/reloj-tactico-sumergible-ots-original-luz-alarma-cronometro.jpg,https://rerda.com/5965/reloj-tactico-sumergible-ots-original-luz-alarma-cronometro.jpg,https://rerda.com/5966/reloj-tactico-sumergible-ots-original-luz-alarma-cronometro.jpg</v>
      </c>
      <c r="P2097" s="2">
        <f>IFERROR(VLOOKUP(B2097,[3]stock!$A$1:$B$9000,2,FALSE),"0")</f>
        <v>68</v>
      </c>
      <c r="Q2097" s="2">
        <f>VLOOKUP($A2097,[1]products_2021_10_19_12_46_45!$A$3:$S$481,11,FALSE)</f>
        <v>10</v>
      </c>
      <c r="R2097" s="2">
        <f>VLOOKUP($A2097,[1]products_2021_10_19_12_46_45!$A$3:$S$481,12,FALSE)</f>
        <v>10</v>
      </c>
      <c r="S2097" s="2">
        <f>VLOOKUP($A2097,[1]products_2021_10_19_12_46_45!$A$3:$S$481,13,FALSE)</f>
        <v>15</v>
      </c>
      <c r="T2097" s="2">
        <f>VLOOKUP($A2097,[1]products_2021_10_19_12_46_45!$A$3:$S$481,14,FALSE)</f>
        <v>0.4</v>
      </c>
      <c r="U2097" s="2"/>
      <c r="V2097" s="2"/>
      <c r="W2097" s="2"/>
      <c r="X2097" s="2"/>
      <c r="Y2097" s="2"/>
      <c r="Z2097" s="2"/>
      <c r="AA2097" s="2"/>
      <c r="AB2097" s="2"/>
      <c r="AC2097" s="2"/>
      <c r="AD2097" s="2"/>
      <c r="AE2097" s="2"/>
      <c r="AF2097" s="2"/>
      <c r="AG2097" s="2"/>
      <c r="AH2097" s="2"/>
      <c r="AI2097" s="2"/>
      <c r="AJ2097" s="2"/>
      <c r="AK2097" s="2"/>
      <c r="AL2097" s="2"/>
      <c r="AM2097" s="2"/>
      <c r="AN2097" s="2"/>
      <c r="AO2097" s="2"/>
      <c r="AP2097" s="2"/>
      <c r="AQ2097" s="2"/>
      <c r="AR2097" s="2"/>
      <c r="AS2097" s="2"/>
    </row>
    <row r="2098" spans="1:45" x14ac:dyDescent="0.25">
      <c r="A2098" s="2">
        <v>1120</v>
      </c>
      <c r="B2098" s="2">
        <v>830330009</v>
      </c>
      <c r="C2098" s="2">
        <f>VLOOKUP($A2098,[1]products_2021_10_19_12_46_45!$A$3:$S$481,3,FALSE)</f>
        <v>8303300</v>
      </c>
      <c r="D2098" s="2" t="str">
        <f>VLOOKUP($A2098,[1]products_2021_10_19_12_46_45!$A$3:$S$481,4,FALSE)</f>
        <v>Reloj Táctico Sumergible Ots Original Luz Alarma Cronómetro</v>
      </c>
      <c r="E2098" s="3"/>
      <c r="F2098" s="4" t="s">
        <v>43</v>
      </c>
      <c r="G2098" s="2" t="str">
        <f>VLOOKUP($A2098,[1]products_2021_10_19_12_46_45!$A$3:$S$481,16,FALSE)</f>
        <v>&lt;p&gt;Reloj O.T.S&lt;/p&gt;_x000D_
&lt;p&gt;Muestra el tiempo claramente, con precisión de minutos y segundos. Cuenta con&lt;/p&gt;</v>
      </c>
      <c r="H2098" s="2" t="str">
        <f>IFERROR(VLOOKUP($A2098,[1]products_2021_10_19_12_46_45!$A$3:$S$481,17,FALSE),"")</f>
        <v>&lt;p&gt;Código: 8303300&lt;br /&gt;Cronómetro para mantener una intensidad y tiempo moderados cuando se hace ejercicio.&lt;br /&gt;Luz de fondo que puede ver el tiempo claramente en la oscuridad.&lt;br /&gt;Malla de goma que mejora la experiencia de uso haciendola duradera y práctica.&lt;/p&gt;</v>
      </c>
      <c r="I2098" s="2" t="str">
        <f>VLOOKUP($A2098,[1]products_2021_10_19_12_46_45!$A$3:$S$481,5,FALSE)</f>
        <v>Accesorios</v>
      </c>
      <c r="J2098" s="2" t="str">
        <f>IFERROR(VLOOKUP($A2098,[1]products_2021_10_19_12_46_45!$A$3:$S$481,6,FALSE),"")</f>
        <v>Relojes</v>
      </c>
      <c r="K2098" s="2" t="str">
        <f>IFERROR(VLOOKUP($A2098,[1]products_2021_10_19_12_46_45!$A$3:$S$481,7,FALSE),"")</f>
        <v/>
      </c>
      <c r="L2098" s="2" t="str">
        <f>IFERROR(VLOOKUP($A2098,[1]products_2021_10_19_12_46_45!$A$3:$S$481,8,FALSE),"")</f>
        <v/>
      </c>
      <c r="M2098" s="2" t="str">
        <f>IFERROR(VLOOKUP($A2098,[1]products_2021_10_19_12_46_45!$A$3:$S$481,9,FALSE),"")</f>
        <v/>
      </c>
      <c r="N2098" s="2">
        <f>IFERROR(VLOOKUP(C2098,[2]articulo!$A$1:$D$9000,4,FALSE),"")</f>
        <v>3100</v>
      </c>
      <c r="O2098" s="2" t="str">
        <f>VLOOKUP($A2098,[1]products_2021_10_19_12_46_45!$A$3:$S$481,18,FALSE)</f>
        <v>https://rerda.com/5964/reloj-tactico-sumergible-ots-original-luz-alarma-cronometro.jpg,https://rerda.com/5963/reloj-tactico-sumergible-ots-original-luz-alarma-cronometro.jpg,https://rerda.com/5965/reloj-tactico-sumergible-ots-original-luz-alarma-cronometro.jpg,https://rerda.com/5966/reloj-tactico-sumergible-ots-original-luz-alarma-cronometro.jpg</v>
      </c>
      <c r="P2098" s="2">
        <f>IFERROR(VLOOKUP(B2098,[3]stock!$A$1:$B$9000,2,FALSE),"0")</f>
        <v>28</v>
      </c>
      <c r="Q2098" s="2">
        <f>VLOOKUP($A2098,[1]products_2021_10_19_12_46_45!$A$3:$S$481,11,FALSE)</f>
        <v>10</v>
      </c>
      <c r="R2098" s="2">
        <f>VLOOKUP($A2098,[1]products_2021_10_19_12_46_45!$A$3:$S$481,12,FALSE)</f>
        <v>10</v>
      </c>
      <c r="S2098" s="2">
        <f>VLOOKUP($A2098,[1]products_2021_10_19_12_46_45!$A$3:$S$481,13,FALSE)</f>
        <v>15</v>
      </c>
      <c r="T2098" s="2">
        <f>VLOOKUP($A2098,[1]products_2021_10_19_12_46_45!$A$3:$S$481,14,FALSE)</f>
        <v>0.4</v>
      </c>
      <c r="U2098" s="2"/>
      <c r="V2098" s="2"/>
      <c r="W2098" s="2"/>
      <c r="X2098" s="2"/>
      <c r="Y2098" s="2"/>
      <c r="Z2098" s="2"/>
      <c r="AA2098" s="2"/>
      <c r="AB2098" s="2"/>
      <c r="AC2098" s="2"/>
      <c r="AD2098" s="2"/>
      <c r="AE2098" s="2"/>
      <c r="AF2098" s="2"/>
      <c r="AG2098" s="2"/>
      <c r="AH2098" s="2"/>
      <c r="AI2098" s="2"/>
      <c r="AJ2098" s="2"/>
      <c r="AK2098" s="2"/>
      <c r="AL2098" s="2"/>
      <c r="AM2098" s="2"/>
      <c r="AN2098" s="2"/>
      <c r="AO2098" s="2"/>
      <c r="AP2098" s="2"/>
      <c r="AQ2098" s="2"/>
      <c r="AR2098" s="2"/>
      <c r="AS2098" s="2"/>
    </row>
    <row r="2099" spans="1:45" x14ac:dyDescent="0.25">
      <c r="A2099" s="2">
        <v>1245</v>
      </c>
      <c r="B2099" s="2">
        <v>830352304</v>
      </c>
      <c r="C2099" s="2">
        <f>VLOOKUP($A2099,[1]products_2021_10_19_12_46_45!$A$3:$S$481,3,FALSE)</f>
        <v>8303523</v>
      </c>
      <c r="D2099" s="2" t="str">
        <f>VLOOKUP($A2099,[1]products_2021_10_19_12_46_45!$A$3:$S$481,4,FALSE)</f>
        <v>Reloj Táctico Camuflado</v>
      </c>
      <c r="E2099" s="3"/>
      <c r="F2099" s="4" t="s">
        <v>41</v>
      </c>
      <c r="G2099" s="2" t="str">
        <f>VLOOKUP($A2099,[1]products_2021_10_19_12_46_45!$A$3:$S$481,16,FALSE)</f>
        <v>&lt;p&gt;Reloj táctico para uso urbano, camping e incluso deportes.&lt;/p&gt;</v>
      </c>
      <c r="H2099" s="2" t="str">
        <f>IFERROR(VLOOKUP($A2099,[1]products_2021_10_19_12_46_45!$A$3:$S$481,17,FALSE),"")</f>
        <v>&lt;ul&gt;_x000D_
&lt;li&gt;Adornado con una estructura camuflada en la carcaza y en la malla.&lt;/li&gt;_x000D_
&lt;li&gt;Confeccionado en polímero estándar para estos accesorios.&lt;/li&gt;_x000D_
&lt;li&gt;Regulable.&lt;/li&gt;_x000D_
&lt;li&gt;Funciones típicas de este tipo de relojes: tales como hora, minuto, segundo, fecha, cronómetro, alarmas y luz.&lt;/li&gt;_x000D_
&lt;/ul&gt;</v>
      </c>
      <c r="I2099" s="2" t="str">
        <f>VLOOKUP($A2099,[1]products_2021_10_19_12_46_45!$A$3:$S$481,5,FALSE)</f>
        <v>Accesorios</v>
      </c>
      <c r="J2099" s="2" t="str">
        <f>IFERROR(VLOOKUP($A2099,[1]products_2021_10_19_12_46_45!$A$3:$S$481,6,FALSE),"")</f>
        <v>Relojes</v>
      </c>
      <c r="K2099" s="2" t="str">
        <f>IFERROR(VLOOKUP($A2099,[1]products_2021_10_19_12_46_45!$A$3:$S$481,7,FALSE),"")</f>
        <v/>
      </c>
      <c r="L2099" s="2" t="str">
        <f>IFERROR(VLOOKUP($A2099,[1]products_2021_10_19_12_46_45!$A$3:$S$481,8,FALSE),"")</f>
        <v/>
      </c>
      <c r="M2099" s="2" t="str">
        <f>IFERROR(VLOOKUP($A2099,[1]products_2021_10_19_12_46_45!$A$3:$S$481,9,FALSE),"")</f>
        <v>Mimético, Camuflado, Reloj, Táctico</v>
      </c>
      <c r="N2099" s="2">
        <f>IFERROR(VLOOKUP(C2099,[2]articulo!$A$1:$D$9000,4,FALSE),"")</f>
        <v>1900</v>
      </c>
      <c r="O2099" s="7" t="s">
        <v>96</v>
      </c>
      <c r="P2099" s="2">
        <f>IFERROR(VLOOKUP(B2099,[3]stock!$A$1:$B$9000,2,FALSE),"0")</f>
        <v>82</v>
      </c>
      <c r="Q2099" s="2">
        <f>VLOOKUP($A2099,[1]products_2021_10_19_12_46_45!$A$3:$S$481,11,FALSE)</f>
        <v>15</v>
      </c>
      <c r="R2099" s="2">
        <f>VLOOKUP($A2099,[1]products_2021_10_19_12_46_45!$A$3:$S$481,12,FALSE)</f>
        <v>15</v>
      </c>
      <c r="S2099" s="2">
        <f>VLOOKUP($A2099,[1]products_2021_10_19_12_46_45!$A$3:$S$481,13,FALSE)</f>
        <v>15</v>
      </c>
      <c r="T2099" s="2">
        <f>VLOOKUP($A2099,[1]products_2021_10_19_12_46_45!$A$3:$S$481,14,FALSE)</f>
        <v>0.1</v>
      </c>
      <c r="U2099" s="2"/>
      <c r="V2099" s="2"/>
      <c r="W2099" s="2"/>
      <c r="X2099" s="2"/>
      <c r="Y2099" s="2"/>
      <c r="Z2099" s="2"/>
      <c r="AA2099" s="2"/>
      <c r="AB2099" s="2"/>
      <c r="AC2099" s="2"/>
      <c r="AD2099" s="2"/>
      <c r="AE2099" s="2"/>
      <c r="AF2099" s="2"/>
      <c r="AG2099" s="2"/>
      <c r="AH2099" s="2"/>
      <c r="AI2099" s="2"/>
      <c r="AJ2099" s="2"/>
      <c r="AK2099" s="2"/>
      <c r="AL2099" s="2"/>
      <c r="AM2099" s="2"/>
      <c r="AN2099" s="2"/>
      <c r="AO2099" s="2"/>
      <c r="AP2099" s="2"/>
      <c r="AQ2099" s="2"/>
      <c r="AR2099" s="2"/>
      <c r="AS2099" s="2"/>
    </row>
    <row r="2100" spans="1:45" x14ac:dyDescent="0.25">
      <c r="A2100" s="2">
        <v>1245</v>
      </c>
      <c r="B2100" s="2">
        <v>830352306</v>
      </c>
      <c r="C2100" s="2">
        <f>VLOOKUP($A2100,[1]products_2021_10_19_12_46_45!$A$3:$S$481,3,FALSE)</f>
        <v>8303523</v>
      </c>
      <c r="D2100" s="2" t="str">
        <f>VLOOKUP($A2100,[1]products_2021_10_19_12_46_45!$A$3:$S$481,4,FALSE)</f>
        <v>Reloj Táctico Camuflado</v>
      </c>
      <c r="E2100" s="3"/>
      <c r="F2100" s="4" t="s">
        <v>42</v>
      </c>
      <c r="G2100" s="2" t="str">
        <f>VLOOKUP($A2100,[1]products_2021_10_19_12_46_45!$A$3:$S$481,16,FALSE)</f>
        <v>&lt;p&gt;Reloj táctico para uso urbano, camping e incluso deportes.&lt;/p&gt;</v>
      </c>
      <c r="H2100" s="2" t="str">
        <f>IFERROR(VLOOKUP($A2100,[1]products_2021_10_19_12_46_45!$A$3:$S$481,17,FALSE),"")</f>
        <v>&lt;ul&gt;_x000D_
&lt;li&gt;Adornado con una estructura camuflada en la carcaza y en la malla.&lt;/li&gt;_x000D_
&lt;li&gt;Confeccionado en polímero estándar para estos accesorios.&lt;/li&gt;_x000D_
&lt;li&gt;Regulable.&lt;/li&gt;_x000D_
&lt;li&gt;Funciones típicas de este tipo de relojes: tales como hora, minuto, segundo, fecha, cronómetro, alarmas y luz.&lt;/li&gt;_x000D_
&lt;/ul&gt;</v>
      </c>
      <c r="I2100" s="2" t="str">
        <f>VLOOKUP($A2100,[1]products_2021_10_19_12_46_45!$A$3:$S$481,5,FALSE)</f>
        <v>Accesorios</v>
      </c>
      <c r="J2100" s="2" t="str">
        <f>IFERROR(VLOOKUP($A2100,[1]products_2021_10_19_12_46_45!$A$3:$S$481,6,FALSE),"")</f>
        <v>Relojes</v>
      </c>
      <c r="K2100" s="2" t="str">
        <f>IFERROR(VLOOKUP($A2100,[1]products_2021_10_19_12_46_45!$A$3:$S$481,7,FALSE),"")</f>
        <v/>
      </c>
      <c r="L2100" s="2" t="str">
        <f>IFERROR(VLOOKUP($A2100,[1]products_2021_10_19_12_46_45!$A$3:$S$481,8,FALSE),"")</f>
        <v/>
      </c>
      <c r="M2100" s="2" t="str">
        <f>IFERROR(VLOOKUP($A2100,[1]products_2021_10_19_12_46_45!$A$3:$S$481,9,FALSE),"")</f>
        <v>Mimético, Camuflado, Reloj, Táctico</v>
      </c>
      <c r="N2100" s="2">
        <f>IFERROR(VLOOKUP(C2100,[2]articulo!$A$1:$D$9000,4,FALSE),"")</f>
        <v>1900</v>
      </c>
      <c r="O2100" s="7" t="s">
        <v>101</v>
      </c>
      <c r="P2100" s="2">
        <f>IFERROR(VLOOKUP(B2100,[3]stock!$A$1:$B$9000,2,FALSE),"0")</f>
        <v>113</v>
      </c>
      <c r="Q2100" s="2">
        <f>VLOOKUP($A2100,[1]products_2021_10_19_12_46_45!$A$3:$S$481,11,FALSE)</f>
        <v>15</v>
      </c>
      <c r="R2100" s="2">
        <f>VLOOKUP($A2100,[1]products_2021_10_19_12_46_45!$A$3:$S$481,12,FALSE)</f>
        <v>15</v>
      </c>
      <c r="S2100" s="2">
        <f>VLOOKUP($A2100,[1]products_2021_10_19_12_46_45!$A$3:$S$481,13,FALSE)</f>
        <v>15</v>
      </c>
      <c r="T2100" s="2">
        <f>VLOOKUP($A2100,[1]products_2021_10_19_12_46_45!$A$3:$S$481,14,FALSE)</f>
        <v>0.1</v>
      </c>
      <c r="U2100" s="2"/>
      <c r="V2100" s="2"/>
      <c r="W2100" s="2"/>
      <c r="X2100" s="2"/>
      <c r="Y2100" s="2"/>
      <c r="Z2100" s="2"/>
      <c r="AA2100" s="2"/>
      <c r="AB2100" s="2"/>
      <c r="AC2100" s="2"/>
      <c r="AD2100" s="2"/>
      <c r="AE2100" s="2"/>
      <c r="AF2100" s="2"/>
      <c r="AG2100" s="2"/>
      <c r="AH2100" s="2"/>
      <c r="AI2100" s="2"/>
      <c r="AJ2100" s="2"/>
      <c r="AK2100" s="2"/>
      <c r="AL2100" s="2"/>
      <c r="AM2100" s="2"/>
      <c r="AN2100" s="2"/>
      <c r="AO2100" s="2"/>
      <c r="AP2100" s="2"/>
      <c r="AQ2100" s="2"/>
      <c r="AR2100" s="2"/>
      <c r="AS2100" s="2"/>
    </row>
    <row r="2101" spans="1:45" x14ac:dyDescent="0.25">
      <c r="A2101" s="2">
        <v>1245</v>
      </c>
      <c r="B2101" s="2">
        <v>830352308</v>
      </c>
      <c r="C2101" s="2">
        <f>VLOOKUP($A2101,[1]products_2021_10_19_12_46_45!$A$3:$S$481,3,FALSE)</f>
        <v>8303523</v>
      </c>
      <c r="D2101" s="2" t="str">
        <f>VLOOKUP($A2101,[1]products_2021_10_19_12_46_45!$A$3:$S$481,4,FALSE)</f>
        <v>Reloj Táctico Camuflado</v>
      </c>
      <c r="E2101" s="3"/>
      <c r="F2101" s="4" t="s">
        <v>77</v>
      </c>
      <c r="G2101" s="2" t="str">
        <f>VLOOKUP($A2101,[1]products_2021_10_19_12_46_45!$A$3:$S$481,16,FALSE)</f>
        <v>&lt;p&gt;Reloj táctico para uso urbano, camping e incluso deportes.&lt;/p&gt;</v>
      </c>
      <c r="H2101" s="2" t="str">
        <f>IFERROR(VLOOKUP($A2101,[1]products_2021_10_19_12_46_45!$A$3:$S$481,17,FALSE),"")</f>
        <v>&lt;ul&gt;_x000D_
&lt;li&gt;Adornado con una estructura camuflada en la carcaza y en la malla.&lt;/li&gt;_x000D_
&lt;li&gt;Confeccionado en polímero estándar para estos accesorios.&lt;/li&gt;_x000D_
&lt;li&gt;Regulable.&lt;/li&gt;_x000D_
&lt;li&gt;Funciones típicas de este tipo de relojes: tales como hora, minuto, segundo, fecha, cronómetro, alarmas y luz.&lt;/li&gt;_x000D_
&lt;/ul&gt;</v>
      </c>
      <c r="I2101" s="2" t="str">
        <f>VLOOKUP($A2101,[1]products_2021_10_19_12_46_45!$A$3:$S$481,5,FALSE)</f>
        <v>Accesorios</v>
      </c>
      <c r="J2101" s="2" t="str">
        <f>IFERROR(VLOOKUP($A2101,[1]products_2021_10_19_12_46_45!$A$3:$S$481,6,FALSE),"")</f>
        <v>Relojes</v>
      </c>
      <c r="K2101" s="2" t="str">
        <f>IFERROR(VLOOKUP($A2101,[1]products_2021_10_19_12_46_45!$A$3:$S$481,7,FALSE),"")</f>
        <v/>
      </c>
      <c r="L2101" s="2" t="str">
        <f>IFERROR(VLOOKUP($A2101,[1]products_2021_10_19_12_46_45!$A$3:$S$481,8,FALSE),"")</f>
        <v/>
      </c>
      <c r="M2101" s="2" t="str">
        <f>IFERROR(VLOOKUP($A2101,[1]products_2021_10_19_12_46_45!$A$3:$S$481,9,FALSE),"")</f>
        <v>Mimético, Camuflado, Reloj, Táctico</v>
      </c>
      <c r="N2101" s="2">
        <f>IFERROR(VLOOKUP(C2101,[2]articulo!$A$1:$D$9000,4,FALSE),"")</f>
        <v>1900</v>
      </c>
      <c r="O2101" s="7" t="s">
        <v>100</v>
      </c>
      <c r="P2101" s="2">
        <f>IFERROR(VLOOKUP(B2101,[3]stock!$A$1:$B$9000,2,FALSE),"0")</f>
        <v>31</v>
      </c>
      <c r="Q2101" s="2">
        <f>VLOOKUP($A2101,[1]products_2021_10_19_12_46_45!$A$3:$S$481,11,FALSE)</f>
        <v>15</v>
      </c>
      <c r="R2101" s="2">
        <f>VLOOKUP($A2101,[1]products_2021_10_19_12_46_45!$A$3:$S$481,12,FALSE)</f>
        <v>15</v>
      </c>
      <c r="S2101" s="2">
        <f>VLOOKUP($A2101,[1]products_2021_10_19_12_46_45!$A$3:$S$481,13,FALSE)</f>
        <v>15</v>
      </c>
      <c r="T2101" s="2">
        <f>VLOOKUP($A2101,[1]products_2021_10_19_12_46_45!$A$3:$S$481,14,FALSE)</f>
        <v>0.1</v>
      </c>
      <c r="U2101" s="2"/>
      <c r="V2101" s="2"/>
      <c r="W2101" s="2"/>
      <c r="X2101" s="2"/>
      <c r="Y2101" s="2"/>
      <c r="Z2101" s="2"/>
      <c r="AA2101" s="2"/>
      <c r="AB2101" s="2"/>
      <c r="AC2101" s="2"/>
      <c r="AD2101" s="2"/>
      <c r="AE2101" s="2"/>
      <c r="AF2101" s="2"/>
      <c r="AG2101" s="2"/>
      <c r="AH2101" s="2"/>
      <c r="AI2101" s="2"/>
      <c r="AJ2101" s="2"/>
      <c r="AK2101" s="2"/>
      <c r="AL2101" s="2"/>
      <c r="AM2101" s="2"/>
      <c r="AN2101" s="2"/>
      <c r="AO2101" s="2"/>
      <c r="AP2101" s="2"/>
      <c r="AQ2101" s="2"/>
      <c r="AR2101" s="2"/>
      <c r="AS2101" s="2"/>
    </row>
    <row r="2102" spans="1:45" x14ac:dyDescent="0.25">
      <c r="A2102" s="2">
        <v>1245</v>
      </c>
      <c r="B2102" s="2">
        <v>830352309</v>
      </c>
      <c r="C2102" s="2">
        <f>VLOOKUP($A2102,[1]products_2021_10_19_12_46_45!$A$3:$S$481,3,FALSE)</f>
        <v>8303523</v>
      </c>
      <c r="D2102" s="2" t="str">
        <f>VLOOKUP($A2102,[1]products_2021_10_19_12_46_45!$A$3:$S$481,4,FALSE)</f>
        <v>Reloj Táctico Camuflado</v>
      </c>
      <c r="E2102" s="3"/>
      <c r="F2102" s="4" t="s">
        <v>43</v>
      </c>
      <c r="G2102" s="2" t="str">
        <f>VLOOKUP($A2102,[1]products_2021_10_19_12_46_45!$A$3:$S$481,16,FALSE)</f>
        <v>&lt;p&gt;Reloj táctico para uso urbano, camping e incluso deportes.&lt;/p&gt;</v>
      </c>
      <c r="H2102" s="2" t="str">
        <f>IFERROR(VLOOKUP($A2102,[1]products_2021_10_19_12_46_45!$A$3:$S$481,17,FALSE),"")</f>
        <v>&lt;ul&gt;_x000D_
&lt;li&gt;Adornado con una estructura camuflada en la carcaza y en la malla.&lt;/li&gt;_x000D_
&lt;li&gt;Confeccionado en polímero estándar para estos accesorios.&lt;/li&gt;_x000D_
&lt;li&gt;Regulable.&lt;/li&gt;_x000D_
&lt;li&gt;Funciones típicas de este tipo de relojes: tales como hora, minuto, segundo, fecha, cronómetro, alarmas y luz.&lt;/li&gt;_x000D_
&lt;/ul&gt;</v>
      </c>
      <c r="I2102" s="2" t="str">
        <f>VLOOKUP($A2102,[1]products_2021_10_19_12_46_45!$A$3:$S$481,5,FALSE)</f>
        <v>Accesorios</v>
      </c>
      <c r="J2102" s="2" t="str">
        <f>IFERROR(VLOOKUP($A2102,[1]products_2021_10_19_12_46_45!$A$3:$S$481,6,FALSE),"")</f>
        <v>Relojes</v>
      </c>
      <c r="K2102" s="2" t="str">
        <f>IFERROR(VLOOKUP($A2102,[1]products_2021_10_19_12_46_45!$A$3:$S$481,7,FALSE),"")</f>
        <v/>
      </c>
      <c r="L2102" s="2" t="str">
        <f>IFERROR(VLOOKUP($A2102,[1]products_2021_10_19_12_46_45!$A$3:$S$481,8,FALSE),"")</f>
        <v/>
      </c>
      <c r="M2102" s="2" t="str">
        <f>IFERROR(VLOOKUP($A2102,[1]products_2021_10_19_12_46_45!$A$3:$S$481,9,FALSE),"")</f>
        <v>Mimético, Camuflado, Reloj, Táctico</v>
      </c>
      <c r="N2102" s="2">
        <f>IFERROR(VLOOKUP(C2102,[2]articulo!$A$1:$D$9000,4,FALSE),"")</f>
        <v>1900</v>
      </c>
      <c r="O2102" s="7" t="s">
        <v>97</v>
      </c>
      <c r="P2102" s="2">
        <f>IFERROR(VLOOKUP(B2102,[3]stock!$A$1:$B$9000,2,FALSE),"0")</f>
        <v>242</v>
      </c>
      <c r="Q2102" s="2">
        <f>VLOOKUP($A2102,[1]products_2021_10_19_12_46_45!$A$3:$S$481,11,FALSE)</f>
        <v>15</v>
      </c>
      <c r="R2102" s="2">
        <f>VLOOKUP($A2102,[1]products_2021_10_19_12_46_45!$A$3:$S$481,12,FALSE)</f>
        <v>15</v>
      </c>
      <c r="S2102" s="2">
        <f>VLOOKUP($A2102,[1]products_2021_10_19_12_46_45!$A$3:$S$481,13,FALSE)</f>
        <v>15</v>
      </c>
      <c r="T2102" s="2">
        <f>VLOOKUP($A2102,[1]products_2021_10_19_12_46_45!$A$3:$S$481,14,FALSE)</f>
        <v>0.1</v>
      </c>
      <c r="U2102" s="2"/>
      <c r="V2102" s="2"/>
      <c r="W2102" s="2"/>
      <c r="X2102" s="2"/>
      <c r="Y2102" s="2"/>
      <c r="Z2102" s="2"/>
      <c r="AA2102" s="2"/>
      <c r="AB2102" s="2"/>
      <c r="AC2102" s="2"/>
      <c r="AD2102" s="2"/>
      <c r="AE2102" s="2"/>
      <c r="AF2102" s="2"/>
      <c r="AG2102" s="2"/>
      <c r="AH2102" s="2"/>
      <c r="AI2102" s="2"/>
      <c r="AJ2102" s="2"/>
      <c r="AK2102" s="2"/>
      <c r="AL2102" s="2"/>
      <c r="AM2102" s="2"/>
      <c r="AN2102" s="2"/>
      <c r="AO2102" s="2"/>
      <c r="AP2102" s="2"/>
      <c r="AQ2102" s="2"/>
      <c r="AR2102" s="2"/>
      <c r="AS2102" s="2"/>
    </row>
    <row r="2103" spans="1:45" x14ac:dyDescent="0.25">
      <c r="A2103" s="2">
        <v>1245</v>
      </c>
      <c r="B2103" s="2">
        <v>830352313</v>
      </c>
      <c r="C2103" s="2">
        <f>VLOOKUP($A2103,[1]products_2021_10_19_12_46_45!$A$3:$S$481,3,FALSE)</f>
        <v>8303523</v>
      </c>
      <c r="D2103" s="2" t="str">
        <f>VLOOKUP($A2103,[1]products_2021_10_19_12_46_45!$A$3:$S$481,4,FALSE)</f>
        <v>Reloj Táctico Camuflado</v>
      </c>
      <c r="E2103" s="3"/>
      <c r="F2103" s="4" t="s">
        <v>71</v>
      </c>
      <c r="G2103" s="2" t="str">
        <f>VLOOKUP($A2103,[1]products_2021_10_19_12_46_45!$A$3:$S$481,16,FALSE)</f>
        <v>&lt;p&gt;Reloj táctico para uso urbano, camping e incluso deportes.&lt;/p&gt;</v>
      </c>
      <c r="H2103" s="2" t="str">
        <f>IFERROR(VLOOKUP($A2103,[1]products_2021_10_19_12_46_45!$A$3:$S$481,17,FALSE),"")</f>
        <v>&lt;ul&gt;_x000D_
&lt;li&gt;Adornado con una estructura camuflada en la carcaza y en la malla.&lt;/li&gt;_x000D_
&lt;li&gt;Confeccionado en polímero estándar para estos accesorios.&lt;/li&gt;_x000D_
&lt;li&gt;Regulable.&lt;/li&gt;_x000D_
&lt;li&gt;Funciones típicas de este tipo de relojes: tales como hora, minuto, segundo, fecha, cronómetro, alarmas y luz.&lt;/li&gt;_x000D_
&lt;/ul&gt;</v>
      </c>
      <c r="I2103" s="2" t="str">
        <f>VLOOKUP($A2103,[1]products_2021_10_19_12_46_45!$A$3:$S$481,5,FALSE)</f>
        <v>Accesorios</v>
      </c>
      <c r="J2103" s="2" t="str">
        <f>IFERROR(VLOOKUP($A2103,[1]products_2021_10_19_12_46_45!$A$3:$S$481,6,FALSE),"")</f>
        <v>Relojes</v>
      </c>
      <c r="K2103" s="2" t="str">
        <f>IFERROR(VLOOKUP($A2103,[1]products_2021_10_19_12_46_45!$A$3:$S$481,7,FALSE),"")</f>
        <v/>
      </c>
      <c r="L2103" s="2" t="str">
        <f>IFERROR(VLOOKUP($A2103,[1]products_2021_10_19_12_46_45!$A$3:$S$481,8,FALSE),"")</f>
        <v/>
      </c>
      <c r="M2103" s="2" t="str">
        <f>IFERROR(VLOOKUP($A2103,[1]products_2021_10_19_12_46_45!$A$3:$S$481,9,FALSE),"")</f>
        <v>Mimético, Camuflado, Reloj, Táctico</v>
      </c>
      <c r="N2103" s="2">
        <f>IFERROR(VLOOKUP(C2103,[2]articulo!$A$1:$D$9000,4,FALSE),"")</f>
        <v>1900</v>
      </c>
      <c r="O2103" s="7" t="s">
        <v>99</v>
      </c>
      <c r="P2103" s="2">
        <f>IFERROR(VLOOKUP(B2103,[3]stock!$A$1:$B$9000,2,FALSE),"0")</f>
        <v>77</v>
      </c>
      <c r="Q2103" s="2">
        <f>VLOOKUP($A2103,[1]products_2021_10_19_12_46_45!$A$3:$S$481,11,FALSE)</f>
        <v>15</v>
      </c>
      <c r="R2103" s="2">
        <f>VLOOKUP($A2103,[1]products_2021_10_19_12_46_45!$A$3:$S$481,12,FALSE)</f>
        <v>15</v>
      </c>
      <c r="S2103" s="2">
        <f>VLOOKUP($A2103,[1]products_2021_10_19_12_46_45!$A$3:$S$481,13,FALSE)</f>
        <v>15</v>
      </c>
      <c r="T2103" s="2">
        <f>VLOOKUP($A2103,[1]products_2021_10_19_12_46_45!$A$3:$S$481,14,FALSE)</f>
        <v>0.1</v>
      </c>
      <c r="U2103" s="2"/>
      <c r="V2103" s="2"/>
      <c r="W2103" s="2"/>
      <c r="X2103" s="2"/>
      <c r="Y2103" s="2"/>
      <c r="Z2103" s="2"/>
      <c r="AA2103" s="2"/>
      <c r="AB2103" s="2"/>
      <c r="AC2103" s="2"/>
      <c r="AD2103" s="2"/>
      <c r="AE2103" s="2"/>
      <c r="AF2103" s="2"/>
      <c r="AG2103" s="2"/>
      <c r="AH2103" s="2"/>
      <c r="AI2103" s="2"/>
      <c r="AJ2103" s="2"/>
      <c r="AK2103" s="2"/>
      <c r="AL2103" s="2"/>
      <c r="AM2103" s="2"/>
      <c r="AN2103" s="2"/>
      <c r="AO2103" s="2"/>
      <c r="AP2103" s="2"/>
      <c r="AQ2103" s="2"/>
      <c r="AR2103" s="2"/>
      <c r="AS2103" s="2"/>
    </row>
    <row r="2104" spans="1:45" x14ac:dyDescent="0.25">
      <c r="A2104" s="2">
        <v>1245</v>
      </c>
      <c r="B2104" s="2">
        <v>830352321</v>
      </c>
      <c r="C2104" s="2">
        <f>VLOOKUP($A2104,[1]products_2021_10_19_12_46_45!$A$3:$S$481,3,FALSE)</f>
        <v>8303523</v>
      </c>
      <c r="D2104" s="2" t="str">
        <f>VLOOKUP($A2104,[1]products_2021_10_19_12_46_45!$A$3:$S$481,4,FALSE)</f>
        <v>Reloj Táctico Camuflado</v>
      </c>
      <c r="E2104" s="3"/>
      <c r="F2104" s="4" t="s">
        <v>44</v>
      </c>
      <c r="G2104" s="2" t="str">
        <f>VLOOKUP($A2104,[1]products_2021_10_19_12_46_45!$A$3:$S$481,16,FALSE)</f>
        <v>&lt;p&gt;Reloj táctico para uso urbano, camping e incluso deportes.&lt;/p&gt;</v>
      </c>
      <c r="H2104" s="2" t="str">
        <f>IFERROR(VLOOKUP($A2104,[1]products_2021_10_19_12_46_45!$A$3:$S$481,17,FALSE),"")</f>
        <v>&lt;ul&gt;_x000D_
&lt;li&gt;Adornado con una estructura camuflada en la carcaza y en la malla.&lt;/li&gt;_x000D_
&lt;li&gt;Confeccionado en polímero estándar para estos accesorios.&lt;/li&gt;_x000D_
&lt;li&gt;Regulable.&lt;/li&gt;_x000D_
&lt;li&gt;Funciones típicas de este tipo de relojes: tales como hora, minuto, segundo, fecha, cronómetro, alarmas y luz.&lt;/li&gt;_x000D_
&lt;/ul&gt;</v>
      </c>
      <c r="I2104" s="2" t="str">
        <f>VLOOKUP($A2104,[1]products_2021_10_19_12_46_45!$A$3:$S$481,5,FALSE)</f>
        <v>Accesorios</v>
      </c>
      <c r="J2104" s="2" t="str">
        <f>IFERROR(VLOOKUP($A2104,[1]products_2021_10_19_12_46_45!$A$3:$S$481,6,FALSE),"")</f>
        <v>Relojes</v>
      </c>
      <c r="K2104" s="2" t="str">
        <f>IFERROR(VLOOKUP($A2104,[1]products_2021_10_19_12_46_45!$A$3:$S$481,7,FALSE),"")</f>
        <v/>
      </c>
      <c r="L2104" s="2" t="str">
        <f>IFERROR(VLOOKUP($A2104,[1]products_2021_10_19_12_46_45!$A$3:$S$481,8,FALSE),"")</f>
        <v/>
      </c>
      <c r="M2104" s="2" t="str">
        <f>IFERROR(VLOOKUP($A2104,[1]products_2021_10_19_12_46_45!$A$3:$S$481,9,FALSE),"")</f>
        <v>Mimético, Camuflado, Reloj, Táctico</v>
      </c>
      <c r="N2104" s="2">
        <f>IFERROR(VLOOKUP(C2104,[2]articulo!$A$1:$D$9000,4,FALSE),"")</f>
        <v>1900</v>
      </c>
      <c r="O2104" s="7" t="s">
        <v>98</v>
      </c>
      <c r="P2104" s="2">
        <f>IFERROR(VLOOKUP(B2104,[3]stock!$A$1:$B$9000,2,FALSE),"0")</f>
        <v>92</v>
      </c>
      <c r="Q2104" s="2">
        <f>VLOOKUP($A2104,[1]products_2021_10_19_12_46_45!$A$3:$S$481,11,FALSE)</f>
        <v>15</v>
      </c>
      <c r="R2104" s="2">
        <f>VLOOKUP($A2104,[1]products_2021_10_19_12_46_45!$A$3:$S$481,12,FALSE)</f>
        <v>15</v>
      </c>
      <c r="S2104" s="2">
        <f>VLOOKUP($A2104,[1]products_2021_10_19_12_46_45!$A$3:$S$481,13,FALSE)</f>
        <v>15</v>
      </c>
      <c r="T2104" s="2">
        <f>VLOOKUP($A2104,[1]products_2021_10_19_12_46_45!$A$3:$S$481,14,FALSE)</f>
        <v>0.1</v>
      </c>
      <c r="U2104" s="2"/>
      <c r="V2104" s="2"/>
      <c r="W2104" s="2"/>
      <c r="X2104" s="2"/>
      <c r="Y2104" s="2"/>
      <c r="Z2104" s="2"/>
      <c r="AA2104" s="2"/>
      <c r="AB2104" s="2"/>
      <c r="AC2104" s="2"/>
      <c r="AD2104" s="2"/>
      <c r="AE2104" s="2"/>
      <c r="AF2104" s="2"/>
      <c r="AG2104" s="2"/>
      <c r="AH2104" s="2"/>
      <c r="AI2104" s="2"/>
      <c r="AJ2104" s="2"/>
      <c r="AK2104" s="2"/>
      <c r="AL2104" s="2"/>
      <c r="AM2104" s="2"/>
      <c r="AN2104" s="2"/>
      <c r="AO2104" s="2"/>
      <c r="AP2104" s="2"/>
      <c r="AQ2104" s="2"/>
      <c r="AR2104" s="2"/>
      <c r="AS2104" s="2"/>
    </row>
    <row r="2105" spans="1:45" hidden="1" x14ac:dyDescent="0.25">
      <c r="A2105" s="2">
        <v>605</v>
      </c>
      <c r="B2105" s="2">
        <v>830500052</v>
      </c>
      <c r="C2105" s="2">
        <f>VLOOKUP($A2105,[1]products_2021_10_19_12_46_45!$A$3:$S$481,3,FALSE)</f>
        <v>8305000</v>
      </c>
      <c r="D2105" s="2" t="str">
        <f>VLOOKUP($A2105,[1]products_2021_10_19_12_46_45!$A$3:$S$481,4,FALSE)</f>
        <v>Gorra Policial Azul Noche sin Atributos</v>
      </c>
      <c r="E2105" s="3">
        <v>52</v>
      </c>
      <c r="F2105" s="4"/>
      <c r="G2105" s="2" t="str">
        <f>VLOOKUP($A2105,[1]products_2021_10_19_12_46_45!$A$3:$S$481,16,FALSE)</f>
        <v>&lt;p&gt;Gorra policial, sin ningún tipo de atributos. Confeccionada en gabardina azul noche.&lt;/p&gt;</v>
      </c>
      <c r="H2105" s="2" t="str">
        <f>IFERROR(VLOOKUP($A2105,[1]products_2021_10_19_12_46_45!$A$3:$S$481,17,FALSE),"")</f>
        <v/>
      </c>
      <c r="I2105" s="2" t="str">
        <f>VLOOKUP($A2105,[1]products_2021_10_19_12_46_45!$A$3:$S$481,5,FALSE)</f>
        <v>Accesorios</v>
      </c>
      <c r="J2105" s="2" t="str">
        <f>IFERROR(VLOOKUP($A2105,[1]products_2021_10_19_12_46_45!$A$3:$S$481,6,FALSE),"")</f>
        <v>Gorras, Casquetes, Quepis, Boinas</v>
      </c>
      <c r="K2105" s="2" t="str">
        <f>IFERROR(VLOOKUP($A2105,[1]products_2021_10_19_12_46_45!$A$3:$S$481,7,FALSE),"")</f>
        <v>Gorras Plato y Viseras</v>
      </c>
      <c r="L2105" s="2" t="str">
        <f>IFERROR(VLOOKUP($A2105,[1]products_2021_10_19_12_46_45!$A$3:$S$481,8,FALSE),"")</f>
        <v/>
      </c>
      <c r="M2105" s="2" t="str">
        <f>IFERROR(VLOOKUP($A2105,[1]products_2021_10_19_12_46_45!$A$3:$S$481,9,FALSE),"")</f>
        <v>Policía, Gorra, Sin Atributos</v>
      </c>
      <c r="N2105" s="2">
        <f>IFERROR(VLOOKUP(C2105,[2]articulo!$A$1:$D$9000,4,FALSE),"")</f>
        <v>6600</v>
      </c>
      <c r="O2105" s="2" t="str">
        <f>VLOOKUP($A2105,[1]products_2021_10_19_12_46_45!$A$3:$S$481,18,FALSE)</f>
        <v>https://rerda.com/2740/gorra-policial-azul-noche-sin-atributos.jpg,https://rerda.com/2741/gorra-policial-azul-noche-sin-atributos.jpg</v>
      </c>
      <c r="P2105" s="2" t="str">
        <f>IFERROR(VLOOKUP(B2105,[3]stock!$A$1:$B$9000,2,FALSE),"0")</f>
        <v>0</v>
      </c>
      <c r="Q2105" s="2">
        <f>VLOOKUP($A2105,[1]products_2021_10_19_12_46_45!$A$3:$S$481,11,FALSE)</f>
        <v>5</v>
      </c>
      <c r="R2105" s="2">
        <f>VLOOKUP($A2105,[1]products_2021_10_19_12_46_45!$A$3:$S$481,12,FALSE)</f>
        <v>5</v>
      </c>
      <c r="S2105" s="2">
        <f>VLOOKUP($A2105,[1]products_2021_10_19_12_46_45!$A$3:$S$481,13,FALSE)</f>
        <v>5</v>
      </c>
      <c r="T2105" s="2">
        <f>VLOOKUP($A2105,[1]products_2021_10_19_12_46_45!$A$3:$S$481,14,FALSE)</f>
        <v>0.03</v>
      </c>
      <c r="U2105" s="2"/>
      <c r="V2105" s="2"/>
      <c r="W2105" s="2"/>
      <c r="X2105" s="2"/>
      <c r="Y2105" s="2"/>
      <c r="Z2105" s="2"/>
      <c r="AA2105" s="2"/>
      <c r="AB2105" s="2"/>
      <c r="AC2105" s="2"/>
      <c r="AD2105" s="2"/>
      <c r="AE2105" s="2"/>
      <c r="AF2105" s="2"/>
      <c r="AG2105" s="2"/>
      <c r="AH2105" s="2"/>
      <c r="AI2105" s="2"/>
      <c r="AJ2105" s="2"/>
      <c r="AK2105" s="2"/>
      <c r="AL2105" s="2"/>
      <c r="AM2105" s="2"/>
      <c r="AN2105" s="2"/>
      <c r="AO2105" s="2"/>
      <c r="AP2105" s="2"/>
      <c r="AQ2105" s="2"/>
      <c r="AR2105" s="2"/>
      <c r="AS2105" s="2"/>
    </row>
    <row r="2106" spans="1:45" hidden="1" x14ac:dyDescent="0.25">
      <c r="A2106" s="2">
        <v>605</v>
      </c>
      <c r="B2106" s="2">
        <v>830500053</v>
      </c>
      <c r="C2106" s="2">
        <f>VLOOKUP($A2106,[1]products_2021_10_19_12_46_45!$A$3:$S$481,3,FALSE)</f>
        <v>8305000</v>
      </c>
      <c r="D2106" s="2" t="str">
        <f>VLOOKUP($A2106,[1]products_2021_10_19_12_46_45!$A$3:$S$481,4,FALSE)</f>
        <v>Gorra Policial Azul Noche sin Atributos</v>
      </c>
      <c r="E2106" s="3">
        <v>53</v>
      </c>
      <c r="F2106" s="4"/>
      <c r="G2106" s="2" t="str">
        <f>VLOOKUP($A2106,[1]products_2021_10_19_12_46_45!$A$3:$S$481,16,FALSE)</f>
        <v>&lt;p&gt;Gorra policial, sin ningún tipo de atributos. Confeccionada en gabardina azul noche.&lt;/p&gt;</v>
      </c>
      <c r="H2106" s="2" t="str">
        <f>IFERROR(VLOOKUP($A2106,[1]products_2021_10_19_12_46_45!$A$3:$S$481,17,FALSE),"")</f>
        <v/>
      </c>
      <c r="I2106" s="2" t="str">
        <f>VLOOKUP($A2106,[1]products_2021_10_19_12_46_45!$A$3:$S$481,5,FALSE)</f>
        <v>Accesorios</v>
      </c>
      <c r="J2106" s="2" t="str">
        <f>IFERROR(VLOOKUP($A2106,[1]products_2021_10_19_12_46_45!$A$3:$S$481,6,FALSE),"")</f>
        <v>Gorras, Casquetes, Quepis, Boinas</v>
      </c>
      <c r="K2106" s="2" t="str">
        <f>IFERROR(VLOOKUP($A2106,[1]products_2021_10_19_12_46_45!$A$3:$S$481,7,FALSE),"")</f>
        <v>Gorras Plato y Viseras</v>
      </c>
      <c r="L2106" s="2" t="str">
        <f>IFERROR(VLOOKUP($A2106,[1]products_2021_10_19_12_46_45!$A$3:$S$481,8,FALSE),"")</f>
        <v/>
      </c>
      <c r="M2106" s="2" t="str">
        <f>IFERROR(VLOOKUP($A2106,[1]products_2021_10_19_12_46_45!$A$3:$S$481,9,FALSE),"")</f>
        <v>Policía, Gorra, Sin Atributos</v>
      </c>
      <c r="N2106" s="2">
        <f>IFERROR(VLOOKUP(C2106,[2]articulo!$A$1:$D$9000,4,FALSE),"")</f>
        <v>6600</v>
      </c>
      <c r="O2106" s="2" t="str">
        <f>VLOOKUP($A2106,[1]products_2021_10_19_12_46_45!$A$3:$S$481,18,FALSE)</f>
        <v>https://rerda.com/2740/gorra-policial-azul-noche-sin-atributos.jpg,https://rerda.com/2741/gorra-policial-azul-noche-sin-atributos.jpg</v>
      </c>
      <c r="P2106" s="2" t="str">
        <f>IFERROR(VLOOKUP(B2106,[3]stock!$A$1:$B$9000,2,FALSE),"0")</f>
        <v>0</v>
      </c>
      <c r="Q2106" s="2">
        <f>VLOOKUP($A2106,[1]products_2021_10_19_12_46_45!$A$3:$S$481,11,FALSE)</f>
        <v>5</v>
      </c>
      <c r="R2106" s="2">
        <f>VLOOKUP($A2106,[1]products_2021_10_19_12_46_45!$A$3:$S$481,12,FALSE)</f>
        <v>5</v>
      </c>
      <c r="S2106" s="2">
        <f>VLOOKUP($A2106,[1]products_2021_10_19_12_46_45!$A$3:$S$481,13,FALSE)</f>
        <v>5</v>
      </c>
      <c r="T2106" s="2">
        <f>VLOOKUP($A2106,[1]products_2021_10_19_12_46_45!$A$3:$S$481,14,FALSE)</f>
        <v>0.03</v>
      </c>
      <c r="U2106" s="2"/>
      <c r="V2106" s="2"/>
      <c r="W2106" s="2"/>
      <c r="X2106" s="2"/>
      <c r="Y2106" s="2"/>
      <c r="Z2106" s="2"/>
      <c r="AA2106" s="2"/>
      <c r="AB2106" s="2"/>
      <c r="AC2106" s="2"/>
      <c r="AD2106" s="2"/>
      <c r="AE2106" s="2"/>
      <c r="AF2106" s="2"/>
      <c r="AG2106" s="2"/>
      <c r="AH2106" s="2"/>
      <c r="AI2106" s="2"/>
      <c r="AJ2106" s="2"/>
      <c r="AK2106" s="2"/>
      <c r="AL2106" s="2"/>
      <c r="AM2106" s="2"/>
      <c r="AN2106" s="2"/>
      <c r="AO2106" s="2"/>
      <c r="AP2106" s="2"/>
      <c r="AQ2106" s="2"/>
      <c r="AR2106" s="2"/>
      <c r="AS2106" s="2"/>
    </row>
    <row r="2107" spans="1:45" hidden="1" x14ac:dyDescent="0.25">
      <c r="A2107" s="2">
        <v>605</v>
      </c>
      <c r="B2107" s="2">
        <v>830500054</v>
      </c>
      <c r="C2107" s="2">
        <f>VLOOKUP($A2107,[1]products_2021_10_19_12_46_45!$A$3:$S$481,3,FALSE)</f>
        <v>8305000</v>
      </c>
      <c r="D2107" s="2" t="str">
        <f>VLOOKUP($A2107,[1]products_2021_10_19_12_46_45!$A$3:$S$481,4,FALSE)</f>
        <v>Gorra Policial Azul Noche sin Atributos</v>
      </c>
      <c r="E2107" s="3">
        <v>54</v>
      </c>
      <c r="F2107" s="4"/>
      <c r="G2107" s="2" t="str">
        <f>VLOOKUP($A2107,[1]products_2021_10_19_12_46_45!$A$3:$S$481,16,FALSE)</f>
        <v>&lt;p&gt;Gorra policial, sin ningún tipo de atributos. Confeccionada en gabardina azul noche.&lt;/p&gt;</v>
      </c>
      <c r="H2107" s="2" t="str">
        <f>IFERROR(VLOOKUP($A2107,[1]products_2021_10_19_12_46_45!$A$3:$S$481,17,FALSE),"")</f>
        <v/>
      </c>
      <c r="I2107" s="2" t="str">
        <f>VLOOKUP($A2107,[1]products_2021_10_19_12_46_45!$A$3:$S$481,5,FALSE)</f>
        <v>Accesorios</v>
      </c>
      <c r="J2107" s="2" t="str">
        <f>IFERROR(VLOOKUP($A2107,[1]products_2021_10_19_12_46_45!$A$3:$S$481,6,FALSE),"")</f>
        <v>Gorras, Casquetes, Quepis, Boinas</v>
      </c>
      <c r="K2107" s="2" t="str">
        <f>IFERROR(VLOOKUP($A2107,[1]products_2021_10_19_12_46_45!$A$3:$S$481,7,FALSE),"")</f>
        <v>Gorras Plato y Viseras</v>
      </c>
      <c r="L2107" s="2" t="str">
        <f>IFERROR(VLOOKUP($A2107,[1]products_2021_10_19_12_46_45!$A$3:$S$481,8,FALSE),"")</f>
        <v/>
      </c>
      <c r="M2107" s="2" t="str">
        <f>IFERROR(VLOOKUP($A2107,[1]products_2021_10_19_12_46_45!$A$3:$S$481,9,FALSE),"")</f>
        <v>Policía, Gorra, Sin Atributos</v>
      </c>
      <c r="N2107" s="2">
        <f>IFERROR(VLOOKUP(C2107,[2]articulo!$A$1:$D$9000,4,FALSE),"")</f>
        <v>6600</v>
      </c>
      <c r="O2107" s="2" t="str">
        <f>VLOOKUP($A2107,[1]products_2021_10_19_12_46_45!$A$3:$S$481,18,FALSE)</f>
        <v>https://rerda.com/2740/gorra-policial-azul-noche-sin-atributos.jpg,https://rerda.com/2741/gorra-policial-azul-noche-sin-atributos.jpg</v>
      </c>
      <c r="P2107" s="2" t="str">
        <f>IFERROR(VLOOKUP(B2107,[3]stock!$A$1:$B$9000,2,FALSE),"0")</f>
        <v>0</v>
      </c>
      <c r="Q2107" s="2">
        <f>VLOOKUP($A2107,[1]products_2021_10_19_12_46_45!$A$3:$S$481,11,FALSE)</f>
        <v>5</v>
      </c>
      <c r="R2107" s="2">
        <f>VLOOKUP($A2107,[1]products_2021_10_19_12_46_45!$A$3:$S$481,12,FALSE)</f>
        <v>5</v>
      </c>
      <c r="S2107" s="2">
        <f>VLOOKUP($A2107,[1]products_2021_10_19_12_46_45!$A$3:$S$481,13,FALSE)</f>
        <v>5</v>
      </c>
      <c r="T2107" s="2">
        <f>VLOOKUP($A2107,[1]products_2021_10_19_12_46_45!$A$3:$S$481,14,FALSE)</f>
        <v>0.03</v>
      </c>
      <c r="U2107" s="2"/>
      <c r="V2107" s="2"/>
      <c r="W2107" s="2"/>
      <c r="X2107" s="2"/>
      <c r="Y2107" s="2"/>
      <c r="Z2107" s="2"/>
      <c r="AA2107" s="2"/>
      <c r="AB2107" s="2"/>
      <c r="AC2107" s="2"/>
      <c r="AD2107" s="2"/>
      <c r="AE2107" s="2"/>
      <c r="AF2107" s="2"/>
      <c r="AG2107" s="2"/>
      <c r="AH2107" s="2"/>
      <c r="AI2107" s="2"/>
      <c r="AJ2107" s="2"/>
      <c r="AK2107" s="2"/>
      <c r="AL2107" s="2"/>
      <c r="AM2107" s="2"/>
      <c r="AN2107" s="2"/>
      <c r="AO2107" s="2"/>
      <c r="AP2107" s="2"/>
      <c r="AQ2107" s="2"/>
      <c r="AR2107" s="2"/>
      <c r="AS2107" s="2"/>
    </row>
    <row r="2108" spans="1:45" hidden="1" x14ac:dyDescent="0.25">
      <c r="A2108" s="2">
        <v>605</v>
      </c>
      <c r="B2108" s="2">
        <v>830500055</v>
      </c>
      <c r="C2108" s="2">
        <f>VLOOKUP($A2108,[1]products_2021_10_19_12_46_45!$A$3:$S$481,3,FALSE)</f>
        <v>8305000</v>
      </c>
      <c r="D2108" s="2" t="str">
        <f>VLOOKUP($A2108,[1]products_2021_10_19_12_46_45!$A$3:$S$481,4,FALSE)</f>
        <v>Gorra Policial Azul Noche sin Atributos</v>
      </c>
      <c r="E2108" s="3">
        <v>55</v>
      </c>
      <c r="F2108" s="4"/>
      <c r="G2108" s="2" t="str">
        <f>VLOOKUP($A2108,[1]products_2021_10_19_12_46_45!$A$3:$S$481,16,FALSE)</f>
        <v>&lt;p&gt;Gorra policial, sin ningún tipo de atributos. Confeccionada en gabardina azul noche.&lt;/p&gt;</v>
      </c>
      <c r="H2108" s="2" t="str">
        <f>IFERROR(VLOOKUP($A2108,[1]products_2021_10_19_12_46_45!$A$3:$S$481,17,FALSE),"")</f>
        <v/>
      </c>
      <c r="I2108" s="2" t="str">
        <f>VLOOKUP($A2108,[1]products_2021_10_19_12_46_45!$A$3:$S$481,5,FALSE)</f>
        <v>Accesorios</v>
      </c>
      <c r="J2108" s="2" t="str">
        <f>IFERROR(VLOOKUP($A2108,[1]products_2021_10_19_12_46_45!$A$3:$S$481,6,FALSE),"")</f>
        <v>Gorras, Casquetes, Quepis, Boinas</v>
      </c>
      <c r="K2108" s="2" t="str">
        <f>IFERROR(VLOOKUP($A2108,[1]products_2021_10_19_12_46_45!$A$3:$S$481,7,FALSE),"")</f>
        <v>Gorras Plato y Viseras</v>
      </c>
      <c r="L2108" s="2" t="str">
        <f>IFERROR(VLOOKUP($A2108,[1]products_2021_10_19_12_46_45!$A$3:$S$481,8,FALSE),"")</f>
        <v/>
      </c>
      <c r="M2108" s="2" t="str">
        <f>IFERROR(VLOOKUP($A2108,[1]products_2021_10_19_12_46_45!$A$3:$S$481,9,FALSE),"")</f>
        <v>Policía, Gorra, Sin Atributos</v>
      </c>
      <c r="N2108" s="2">
        <f>IFERROR(VLOOKUP(C2108,[2]articulo!$A$1:$D$9000,4,FALSE),"")</f>
        <v>6600</v>
      </c>
      <c r="O2108" s="2" t="str">
        <f>VLOOKUP($A2108,[1]products_2021_10_19_12_46_45!$A$3:$S$481,18,FALSE)</f>
        <v>https://rerda.com/2740/gorra-policial-azul-noche-sin-atributos.jpg,https://rerda.com/2741/gorra-policial-azul-noche-sin-atributos.jpg</v>
      </c>
      <c r="P2108" s="2">
        <f>IFERROR(VLOOKUP(B2108,[3]stock!$A$1:$B$9000,2,FALSE),"0")</f>
        <v>16</v>
      </c>
      <c r="Q2108" s="2">
        <f>VLOOKUP($A2108,[1]products_2021_10_19_12_46_45!$A$3:$S$481,11,FALSE)</f>
        <v>5</v>
      </c>
      <c r="R2108" s="2">
        <f>VLOOKUP($A2108,[1]products_2021_10_19_12_46_45!$A$3:$S$481,12,FALSE)</f>
        <v>5</v>
      </c>
      <c r="S2108" s="2">
        <f>VLOOKUP($A2108,[1]products_2021_10_19_12_46_45!$A$3:$S$481,13,FALSE)</f>
        <v>5</v>
      </c>
      <c r="T2108" s="2">
        <f>VLOOKUP($A2108,[1]products_2021_10_19_12_46_45!$A$3:$S$481,14,FALSE)</f>
        <v>0.03</v>
      </c>
      <c r="U2108" s="2"/>
      <c r="V2108" s="2"/>
      <c r="W2108" s="2"/>
      <c r="X2108" s="2"/>
      <c r="Y2108" s="2"/>
      <c r="Z2108" s="2"/>
      <c r="AA2108" s="2"/>
      <c r="AB2108" s="2"/>
      <c r="AC2108" s="2"/>
      <c r="AD2108" s="2"/>
      <c r="AE2108" s="2"/>
      <c r="AF2108" s="2"/>
      <c r="AG2108" s="2"/>
      <c r="AH2108" s="2"/>
      <c r="AI2108" s="2"/>
      <c r="AJ2108" s="2"/>
      <c r="AK2108" s="2"/>
      <c r="AL2108" s="2"/>
      <c r="AM2108" s="2"/>
      <c r="AN2108" s="2"/>
      <c r="AO2108" s="2"/>
      <c r="AP2108" s="2"/>
      <c r="AQ2108" s="2"/>
      <c r="AR2108" s="2"/>
      <c r="AS2108" s="2"/>
    </row>
    <row r="2109" spans="1:45" hidden="1" x14ac:dyDescent="0.25">
      <c r="A2109" s="2">
        <v>605</v>
      </c>
      <c r="B2109" s="2">
        <v>830500056</v>
      </c>
      <c r="C2109" s="2">
        <f>VLOOKUP($A2109,[1]products_2021_10_19_12_46_45!$A$3:$S$481,3,FALSE)</f>
        <v>8305000</v>
      </c>
      <c r="D2109" s="2" t="str">
        <f>VLOOKUP($A2109,[1]products_2021_10_19_12_46_45!$A$3:$S$481,4,FALSE)</f>
        <v>Gorra Policial Azul Noche sin Atributos</v>
      </c>
      <c r="E2109" s="3">
        <v>56</v>
      </c>
      <c r="F2109" s="4"/>
      <c r="G2109" s="2" t="str">
        <f>VLOOKUP($A2109,[1]products_2021_10_19_12_46_45!$A$3:$S$481,16,FALSE)</f>
        <v>&lt;p&gt;Gorra policial, sin ningún tipo de atributos. Confeccionada en gabardina azul noche.&lt;/p&gt;</v>
      </c>
      <c r="H2109" s="2" t="str">
        <f>IFERROR(VLOOKUP($A2109,[1]products_2021_10_19_12_46_45!$A$3:$S$481,17,FALSE),"")</f>
        <v/>
      </c>
      <c r="I2109" s="2" t="str">
        <f>VLOOKUP($A2109,[1]products_2021_10_19_12_46_45!$A$3:$S$481,5,FALSE)</f>
        <v>Accesorios</v>
      </c>
      <c r="J2109" s="2" t="str">
        <f>IFERROR(VLOOKUP($A2109,[1]products_2021_10_19_12_46_45!$A$3:$S$481,6,FALSE),"")</f>
        <v>Gorras, Casquetes, Quepis, Boinas</v>
      </c>
      <c r="K2109" s="2" t="str">
        <f>IFERROR(VLOOKUP($A2109,[1]products_2021_10_19_12_46_45!$A$3:$S$481,7,FALSE),"")</f>
        <v>Gorras Plato y Viseras</v>
      </c>
      <c r="L2109" s="2" t="str">
        <f>IFERROR(VLOOKUP($A2109,[1]products_2021_10_19_12_46_45!$A$3:$S$481,8,FALSE),"")</f>
        <v/>
      </c>
      <c r="M2109" s="2" t="str">
        <f>IFERROR(VLOOKUP($A2109,[1]products_2021_10_19_12_46_45!$A$3:$S$481,9,FALSE),"")</f>
        <v>Policía, Gorra, Sin Atributos</v>
      </c>
      <c r="N2109" s="2">
        <f>IFERROR(VLOOKUP(C2109,[2]articulo!$A$1:$D$9000,4,FALSE),"")</f>
        <v>6600</v>
      </c>
      <c r="O2109" s="2" t="str">
        <f>VLOOKUP($A2109,[1]products_2021_10_19_12_46_45!$A$3:$S$481,18,FALSE)</f>
        <v>https://rerda.com/2740/gorra-policial-azul-noche-sin-atributos.jpg,https://rerda.com/2741/gorra-policial-azul-noche-sin-atributos.jpg</v>
      </c>
      <c r="P2109" s="2">
        <f>IFERROR(VLOOKUP(B2109,[3]stock!$A$1:$B$9000,2,FALSE),"0")</f>
        <v>13</v>
      </c>
      <c r="Q2109" s="2">
        <f>VLOOKUP($A2109,[1]products_2021_10_19_12_46_45!$A$3:$S$481,11,FALSE)</f>
        <v>5</v>
      </c>
      <c r="R2109" s="2">
        <f>VLOOKUP($A2109,[1]products_2021_10_19_12_46_45!$A$3:$S$481,12,FALSE)</f>
        <v>5</v>
      </c>
      <c r="S2109" s="2">
        <f>VLOOKUP($A2109,[1]products_2021_10_19_12_46_45!$A$3:$S$481,13,FALSE)</f>
        <v>5</v>
      </c>
      <c r="T2109" s="2">
        <f>VLOOKUP($A2109,[1]products_2021_10_19_12_46_45!$A$3:$S$481,14,FALSE)</f>
        <v>0.03</v>
      </c>
      <c r="U2109" s="2"/>
      <c r="V2109" s="2"/>
      <c r="W2109" s="2"/>
      <c r="X2109" s="2"/>
      <c r="Y2109" s="2"/>
      <c r="Z2109" s="2"/>
      <c r="AA2109" s="2"/>
      <c r="AB2109" s="2"/>
      <c r="AC2109" s="2"/>
      <c r="AD2109" s="2"/>
      <c r="AE2109" s="2"/>
      <c r="AF2109" s="2"/>
      <c r="AG2109" s="2"/>
      <c r="AH2109" s="2"/>
      <c r="AI2109" s="2"/>
      <c r="AJ2109" s="2"/>
      <c r="AK2109" s="2"/>
      <c r="AL2109" s="2"/>
      <c r="AM2109" s="2"/>
      <c r="AN2109" s="2"/>
      <c r="AO2109" s="2"/>
      <c r="AP2109" s="2"/>
      <c r="AQ2109" s="2"/>
      <c r="AR2109" s="2"/>
      <c r="AS2109" s="2"/>
    </row>
    <row r="2110" spans="1:45" hidden="1" x14ac:dyDescent="0.25">
      <c r="A2110" s="2">
        <v>605</v>
      </c>
      <c r="B2110" s="2">
        <v>830500057</v>
      </c>
      <c r="C2110" s="2">
        <f>VLOOKUP($A2110,[1]products_2021_10_19_12_46_45!$A$3:$S$481,3,FALSE)</f>
        <v>8305000</v>
      </c>
      <c r="D2110" s="2" t="str">
        <f>VLOOKUP($A2110,[1]products_2021_10_19_12_46_45!$A$3:$S$481,4,FALSE)</f>
        <v>Gorra Policial Azul Noche sin Atributos</v>
      </c>
      <c r="E2110" s="3">
        <v>57</v>
      </c>
      <c r="F2110" s="4"/>
      <c r="G2110" s="2" t="str">
        <f>VLOOKUP($A2110,[1]products_2021_10_19_12_46_45!$A$3:$S$481,16,FALSE)</f>
        <v>&lt;p&gt;Gorra policial, sin ningún tipo de atributos. Confeccionada en gabardina azul noche.&lt;/p&gt;</v>
      </c>
      <c r="H2110" s="2" t="str">
        <f>IFERROR(VLOOKUP($A2110,[1]products_2021_10_19_12_46_45!$A$3:$S$481,17,FALSE),"")</f>
        <v/>
      </c>
      <c r="I2110" s="2" t="str">
        <f>VLOOKUP($A2110,[1]products_2021_10_19_12_46_45!$A$3:$S$481,5,FALSE)</f>
        <v>Accesorios</v>
      </c>
      <c r="J2110" s="2" t="str">
        <f>IFERROR(VLOOKUP($A2110,[1]products_2021_10_19_12_46_45!$A$3:$S$481,6,FALSE),"")</f>
        <v>Gorras, Casquetes, Quepis, Boinas</v>
      </c>
      <c r="K2110" s="2" t="str">
        <f>IFERROR(VLOOKUP($A2110,[1]products_2021_10_19_12_46_45!$A$3:$S$481,7,FALSE),"")</f>
        <v>Gorras Plato y Viseras</v>
      </c>
      <c r="L2110" s="2" t="str">
        <f>IFERROR(VLOOKUP($A2110,[1]products_2021_10_19_12_46_45!$A$3:$S$481,8,FALSE),"")</f>
        <v/>
      </c>
      <c r="M2110" s="2" t="str">
        <f>IFERROR(VLOOKUP($A2110,[1]products_2021_10_19_12_46_45!$A$3:$S$481,9,FALSE),"")</f>
        <v>Policía, Gorra, Sin Atributos</v>
      </c>
      <c r="N2110" s="2">
        <f>IFERROR(VLOOKUP(C2110,[2]articulo!$A$1:$D$9000,4,FALSE),"")</f>
        <v>6600</v>
      </c>
      <c r="O2110" s="2" t="str">
        <f>VLOOKUP($A2110,[1]products_2021_10_19_12_46_45!$A$3:$S$481,18,FALSE)</f>
        <v>https://rerda.com/2740/gorra-policial-azul-noche-sin-atributos.jpg,https://rerda.com/2741/gorra-policial-azul-noche-sin-atributos.jpg</v>
      </c>
      <c r="P2110" s="2">
        <f>IFERROR(VLOOKUP(B2110,[3]stock!$A$1:$B$9000,2,FALSE),"0")</f>
        <v>10</v>
      </c>
      <c r="Q2110" s="2">
        <f>VLOOKUP($A2110,[1]products_2021_10_19_12_46_45!$A$3:$S$481,11,FALSE)</f>
        <v>5</v>
      </c>
      <c r="R2110" s="2">
        <f>VLOOKUP($A2110,[1]products_2021_10_19_12_46_45!$A$3:$S$481,12,FALSE)</f>
        <v>5</v>
      </c>
      <c r="S2110" s="2">
        <f>VLOOKUP($A2110,[1]products_2021_10_19_12_46_45!$A$3:$S$481,13,FALSE)</f>
        <v>5</v>
      </c>
      <c r="T2110" s="2">
        <f>VLOOKUP($A2110,[1]products_2021_10_19_12_46_45!$A$3:$S$481,14,FALSE)</f>
        <v>0.03</v>
      </c>
      <c r="U2110" s="2"/>
      <c r="V2110" s="2"/>
      <c r="W2110" s="2"/>
      <c r="X2110" s="2"/>
      <c r="Y2110" s="2"/>
      <c r="Z2110" s="2"/>
      <c r="AA2110" s="2"/>
      <c r="AB2110" s="2"/>
      <c r="AC2110" s="2"/>
      <c r="AD2110" s="2"/>
      <c r="AE2110" s="2"/>
      <c r="AF2110" s="2"/>
      <c r="AG2110" s="2"/>
      <c r="AH2110" s="2"/>
      <c r="AI2110" s="2"/>
      <c r="AJ2110" s="2"/>
      <c r="AK2110" s="2"/>
      <c r="AL2110" s="2"/>
      <c r="AM2110" s="2"/>
      <c r="AN2110" s="2"/>
      <c r="AO2110" s="2"/>
      <c r="AP2110" s="2"/>
      <c r="AQ2110" s="2"/>
      <c r="AR2110" s="2"/>
      <c r="AS2110" s="2"/>
    </row>
    <row r="2111" spans="1:45" hidden="1" x14ac:dyDescent="0.25">
      <c r="A2111" s="2">
        <v>605</v>
      </c>
      <c r="B2111" s="2">
        <v>830500058</v>
      </c>
      <c r="C2111" s="2">
        <f>VLOOKUP($A2111,[1]products_2021_10_19_12_46_45!$A$3:$S$481,3,FALSE)</f>
        <v>8305000</v>
      </c>
      <c r="D2111" s="2" t="str">
        <f>VLOOKUP($A2111,[1]products_2021_10_19_12_46_45!$A$3:$S$481,4,FALSE)</f>
        <v>Gorra Policial Azul Noche sin Atributos</v>
      </c>
      <c r="E2111" s="3">
        <v>58</v>
      </c>
      <c r="F2111" s="4"/>
      <c r="G2111" s="2" t="str">
        <f>VLOOKUP($A2111,[1]products_2021_10_19_12_46_45!$A$3:$S$481,16,FALSE)</f>
        <v>&lt;p&gt;Gorra policial, sin ningún tipo de atributos. Confeccionada en gabardina azul noche.&lt;/p&gt;</v>
      </c>
      <c r="H2111" s="2" t="str">
        <f>IFERROR(VLOOKUP($A2111,[1]products_2021_10_19_12_46_45!$A$3:$S$481,17,FALSE),"")</f>
        <v/>
      </c>
      <c r="I2111" s="2" t="str">
        <f>VLOOKUP($A2111,[1]products_2021_10_19_12_46_45!$A$3:$S$481,5,FALSE)</f>
        <v>Accesorios</v>
      </c>
      <c r="J2111" s="2" t="str">
        <f>IFERROR(VLOOKUP($A2111,[1]products_2021_10_19_12_46_45!$A$3:$S$481,6,FALSE),"")</f>
        <v>Gorras, Casquetes, Quepis, Boinas</v>
      </c>
      <c r="K2111" s="2" t="str">
        <f>IFERROR(VLOOKUP($A2111,[1]products_2021_10_19_12_46_45!$A$3:$S$481,7,FALSE),"")</f>
        <v>Gorras Plato y Viseras</v>
      </c>
      <c r="L2111" s="2" t="str">
        <f>IFERROR(VLOOKUP($A2111,[1]products_2021_10_19_12_46_45!$A$3:$S$481,8,FALSE),"")</f>
        <v/>
      </c>
      <c r="M2111" s="2" t="str">
        <f>IFERROR(VLOOKUP($A2111,[1]products_2021_10_19_12_46_45!$A$3:$S$481,9,FALSE),"")</f>
        <v>Policía, Gorra, Sin Atributos</v>
      </c>
      <c r="N2111" s="2">
        <f>IFERROR(VLOOKUP(C2111,[2]articulo!$A$1:$D$9000,4,FALSE),"")</f>
        <v>6600</v>
      </c>
      <c r="O2111" s="2" t="str">
        <f>VLOOKUP($A2111,[1]products_2021_10_19_12_46_45!$A$3:$S$481,18,FALSE)</f>
        <v>https://rerda.com/2740/gorra-policial-azul-noche-sin-atributos.jpg,https://rerda.com/2741/gorra-policial-azul-noche-sin-atributos.jpg</v>
      </c>
      <c r="P2111" s="2">
        <f>IFERROR(VLOOKUP(B2111,[3]stock!$A$1:$B$9000,2,FALSE),"0")</f>
        <v>16</v>
      </c>
      <c r="Q2111" s="2">
        <f>VLOOKUP($A2111,[1]products_2021_10_19_12_46_45!$A$3:$S$481,11,FALSE)</f>
        <v>5</v>
      </c>
      <c r="R2111" s="2">
        <f>VLOOKUP($A2111,[1]products_2021_10_19_12_46_45!$A$3:$S$481,12,FALSE)</f>
        <v>5</v>
      </c>
      <c r="S2111" s="2">
        <f>VLOOKUP($A2111,[1]products_2021_10_19_12_46_45!$A$3:$S$481,13,FALSE)</f>
        <v>5</v>
      </c>
      <c r="T2111" s="2">
        <f>VLOOKUP($A2111,[1]products_2021_10_19_12_46_45!$A$3:$S$481,14,FALSE)</f>
        <v>0.03</v>
      </c>
      <c r="U2111" s="2"/>
      <c r="V2111" s="2"/>
      <c r="W2111" s="2"/>
      <c r="X2111" s="2"/>
      <c r="Y2111" s="2"/>
      <c r="Z2111" s="2"/>
      <c r="AA2111" s="2"/>
      <c r="AB2111" s="2"/>
      <c r="AC2111" s="2"/>
      <c r="AD2111" s="2"/>
      <c r="AE2111" s="2"/>
      <c r="AF2111" s="2"/>
      <c r="AG2111" s="2"/>
      <c r="AH2111" s="2"/>
      <c r="AI2111" s="2"/>
      <c r="AJ2111" s="2"/>
      <c r="AK2111" s="2"/>
      <c r="AL2111" s="2"/>
      <c r="AM2111" s="2"/>
      <c r="AN2111" s="2"/>
      <c r="AO2111" s="2"/>
      <c r="AP2111" s="2"/>
      <c r="AQ2111" s="2"/>
      <c r="AR2111" s="2"/>
      <c r="AS2111" s="2"/>
    </row>
    <row r="2112" spans="1:45" hidden="1" x14ac:dyDescent="0.25">
      <c r="A2112" s="2">
        <v>605</v>
      </c>
      <c r="B2112" s="2">
        <v>830500059</v>
      </c>
      <c r="C2112" s="2">
        <f>VLOOKUP($A2112,[1]products_2021_10_19_12_46_45!$A$3:$S$481,3,FALSE)</f>
        <v>8305000</v>
      </c>
      <c r="D2112" s="2" t="str">
        <f>VLOOKUP($A2112,[1]products_2021_10_19_12_46_45!$A$3:$S$481,4,FALSE)</f>
        <v>Gorra Policial Azul Noche sin Atributos</v>
      </c>
      <c r="E2112" s="3">
        <v>59</v>
      </c>
      <c r="F2112" s="4"/>
      <c r="G2112" s="2" t="str">
        <f>VLOOKUP($A2112,[1]products_2021_10_19_12_46_45!$A$3:$S$481,16,FALSE)</f>
        <v>&lt;p&gt;Gorra policial, sin ningún tipo de atributos. Confeccionada en gabardina azul noche.&lt;/p&gt;</v>
      </c>
      <c r="H2112" s="2" t="str">
        <f>IFERROR(VLOOKUP($A2112,[1]products_2021_10_19_12_46_45!$A$3:$S$481,17,FALSE),"")</f>
        <v/>
      </c>
      <c r="I2112" s="2" t="str">
        <f>VLOOKUP($A2112,[1]products_2021_10_19_12_46_45!$A$3:$S$481,5,FALSE)</f>
        <v>Accesorios</v>
      </c>
      <c r="J2112" s="2" t="str">
        <f>IFERROR(VLOOKUP($A2112,[1]products_2021_10_19_12_46_45!$A$3:$S$481,6,FALSE),"")</f>
        <v>Gorras, Casquetes, Quepis, Boinas</v>
      </c>
      <c r="K2112" s="2" t="str">
        <f>IFERROR(VLOOKUP($A2112,[1]products_2021_10_19_12_46_45!$A$3:$S$481,7,FALSE),"")</f>
        <v>Gorras Plato y Viseras</v>
      </c>
      <c r="L2112" s="2" t="str">
        <f>IFERROR(VLOOKUP($A2112,[1]products_2021_10_19_12_46_45!$A$3:$S$481,8,FALSE),"")</f>
        <v/>
      </c>
      <c r="M2112" s="2" t="str">
        <f>IFERROR(VLOOKUP($A2112,[1]products_2021_10_19_12_46_45!$A$3:$S$481,9,FALSE),"")</f>
        <v>Policía, Gorra, Sin Atributos</v>
      </c>
      <c r="N2112" s="2">
        <f>IFERROR(VLOOKUP(C2112,[2]articulo!$A$1:$D$9000,4,FALSE),"")</f>
        <v>6600</v>
      </c>
      <c r="O2112" s="2" t="str">
        <f>VLOOKUP($A2112,[1]products_2021_10_19_12_46_45!$A$3:$S$481,18,FALSE)</f>
        <v>https://rerda.com/2740/gorra-policial-azul-noche-sin-atributos.jpg,https://rerda.com/2741/gorra-policial-azul-noche-sin-atributos.jpg</v>
      </c>
      <c r="P2112" s="2">
        <f>IFERROR(VLOOKUP(B2112,[3]stock!$A$1:$B$9000,2,FALSE),"0")</f>
        <v>17</v>
      </c>
      <c r="Q2112" s="2">
        <f>VLOOKUP($A2112,[1]products_2021_10_19_12_46_45!$A$3:$S$481,11,FALSE)</f>
        <v>5</v>
      </c>
      <c r="R2112" s="2">
        <f>VLOOKUP($A2112,[1]products_2021_10_19_12_46_45!$A$3:$S$481,12,FALSE)</f>
        <v>5</v>
      </c>
      <c r="S2112" s="2">
        <f>VLOOKUP($A2112,[1]products_2021_10_19_12_46_45!$A$3:$S$481,13,FALSE)</f>
        <v>5</v>
      </c>
      <c r="T2112" s="2">
        <f>VLOOKUP($A2112,[1]products_2021_10_19_12_46_45!$A$3:$S$481,14,FALSE)</f>
        <v>0.03</v>
      </c>
      <c r="U2112" s="2"/>
      <c r="V2112" s="2"/>
      <c r="W2112" s="2"/>
      <c r="X2112" s="2"/>
      <c r="Y2112" s="2"/>
      <c r="Z2112" s="2"/>
      <c r="AA2112" s="2"/>
      <c r="AB2112" s="2"/>
      <c r="AC2112" s="2"/>
      <c r="AD2112" s="2"/>
      <c r="AE2112" s="2"/>
      <c r="AF2112" s="2"/>
      <c r="AG2112" s="2"/>
      <c r="AH2112" s="2"/>
      <c r="AI2112" s="2"/>
      <c r="AJ2112" s="2"/>
      <c r="AK2112" s="2"/>
      <c r="AL2112" s="2"/>
      <c r="AM2112" s="2"/>
      <c r="AN2112" s="2"/>
      <c r="AO2112" s="2"/>
      <c r="AP2112" s="2"/>
      <c r="AQ2112" s="2"/>
      <c r="AR2112" s="2"/>
      <c r="AS2112" s="2"/>
    </row>
    <row r="2113" spans="1:45" hidden="1" x14ac:dyDescent="0.25">
      <c r="A2113" s="2">
        <v>605</v>
      </c>
      <c r="B2113" s="2">
        <v>830500060</v>
      </c>
      <c r="C2113" s="2">
        <f>VLOOKUP($A2113,[1]products_2021_10_19_12_46_45!$A$3:$S$481,3,FALSE)</f>
        <v>8305000</v>
      </c>
      <c r="D2113" s="2" t="str">
        <f>VLOOKUP($A2113,[1]products_2021_10_19_12_46_45!$A$3:$S$481,4,FALSE)</f>
        <v>Gorra Policial Azul Noche sin Atributos</v>
      </c>
      <c r="E2113" s="3">
        <v>60</v>
      </c>
      <c r="F2113" s="4"/>
      <c r="G2113" s="2" t="str">
        <f>VLOOKUP($A2113,[1]products_2021_10_19_12_46_45!$A$3:$S$481,16,FALSE)</f>
        <v>&lt;p&gt;Gorra policial, sin ningún tipo de atributos. Confeccionada en gabardina azul noche.&lt;/p&gt;</v>
      </c>
      <c r="H2113" s="2" t="str">
        <f>IFERROR(VLOOKUP($A2113,[1]products_2021_10_19_12_46_45!$A$3:$S$481,17,FALSE),"")</f>
        <v/>
      </c>
      <c r="I2113" s="2" t="str">
        <f>VLOOKUP($A2113,[1]products_2021_10_19_12_46_45!$A$3:$S$481,5,FALSE)</f>
        <v>Accesorios</v>
      </c>
      <c r="J2113" s="2" t="str">
        <f>IFERROR(VLOOKUP($A2113,[1]products_2021_10_19_12_46_45!$A$3:$S$481,6,FALSE),"")</f>
        <v>Gorras, Casquetes, Quepis, Boinas</v>
      </c>
      <c r="K2113" s="2" t="str">
        <f>IFERROR(VLOOKUP($A2113,[1]products_2021_10_19_12_46_45!$A$3:$S$481,7,FALSE),"")</f>
        <v>Gorras Plato y Viseras</v>
      </c>
      <c r="L2113" s="2" t="str">
        <f>IFERROR(VLOOKUP($A2113,[1]products_2021_10_19_12_46_45!$A$3:$S$481,8,FALSE),"")</f>
        <v/>
      </c>
      <c r="M2113" s="2" t="str">
        <f>IFERROR(VLOOKUP($A2113,[1]products_2021_10_19_12_46_45!$A$3:$S$481,9,FALSE),"")</f>
        <v>Policía, Gorra, Sin Atributos</v>
      </c>
      <c r="N2113" s="2">
        <f>IFERROR(VLOOKUP(C2113,[2]articulo!$A$1:$D$9000,4,FALSE),"")</f>
        <v>6600</v>
      </c>
      <c r="O2113" s="2" t="str">
        <f>VLOOKUP($A2113,[1]products_2021_10_19_12_46_45!$A$3:$S$481,18,FALSE)</f>
        <v>https://rerda.com/2740/gorra-policial-azul-noche-sin-atributos.jpg,https://rerda.com/2741/gorra-policial-azul-noche-sin-atributos.jpg</v>
      </c>
      <c r="P2113" s="2">
        <f>IFERROR(VLOOKUP(B2113,[3]stock!$A$1:$B$9000,2,FALSE),"0")</f>
        <v>11</v>
      </c>
      <c r="Q2113" s="2">
        <f>VLOOKUP($A2113,[1]products_2021_10_19_12_46_45!$A$3:$S$481,11,FALSE)</f>
        <v>5</v>
      </c>
      <c r="R2113" s="2">
        <f>VLOOKUP($A2113,[1]products_2021_10_19_12_46_45!$A$3:$S$481,12,FALSE)</f>
        <v>5</v>
      </c>
      <c r="S2113" s="2">
        <f>VLOOKUP($A2113,[1]products_2021_10_19_12_46_45!$A$3:$S$481,13,FALSE)</f>
        <v>5</v>
      </c>
      <c r="T2113" s="2">
        <f>VLOOKUP($A2113,[1]products_2021_10_19_12_46_45!$A$3:$S$481,14,FALSE)</f>
        <v>0.03</v>
      </c>
      <c r="U2113" s="2"/>
      <c r="V2113" s="2"/>
      <c r="W2113" s="2"/>
      <c r="X2113" s="2"/>
      <c r="Y2113" s="2"/>
      <c r="Z2113" s="2"/>
      <c r="AA2113" s="2"/>
      <c r="AB2113" s="2"/>
      <c r="AC2113" s="2"/>
      <c r="AD2113" s="2"/>
      <c r="AE2113" s="2"/>
      <c r="AF2113" s="2"/>
      <c r="AG2113" s="2"/>
      <c r="AH2113" s="2"/>
      <c r="AI2113" s="2"/>
      <c r="AJ2113" s="2"/>
      <c r="AK2113" s="2"/>
      <c r="AL2113" s="2"/>
      <c r="AM2113" s="2"/>
      <c r="AN2113" s="2"/>
      <c r="AO2113" s="2"/>
      <c r="AP2113" s="2"/>
      <c r="AQ2113" s="2"/>
      <c r="AR2113" s="2"/>
      <c r="AS2113" s="2"/>
    </row>
    <row r="2114" spans="1:45" hidden="1" x14ac:dyDescent="0.25">
      <c r="A2114" s="2">
        <v>605</v>
      </c>
      <c r="B2114" s="2">
        <v>830500061</v>
      </c>
      <c r="C2114" s="2">
        <f>VLOOKUP($A2114,[1]products_2021_10_19_12_46_45!$A$3:$S$481,3,FALSE)</f>
        <v>8305000</v>
      </c>
      <c r="D2114" s="2" t="str">
        <f>VLOOKUP($A2114,[1]products_2021_10_19_12_46_45!$A$3:$S$481,4,FALSE)</f>
        <v>Gorra Policial Azul Noche sin Atributos</v>
      </c>
      <c r="E2114" s="3">
        <v>61</v>
      </c>
      <c r="F2114" s="4"/>
      <c r="G2114" s="2" t="str">
        <f>VLOOKUP($A2114,[1]products_2021_10_19_12_46_45!$A$3:$S$481,16,FALSE)</f>
        <v>&lt;p&gt;Gorra policial, sin ningún tipo de atributos. Confeccionada en gabardina azul noche.&lt;/p&gt;</v>
      </c>
      <c r="H2114" s="2" t="str">
        <f>IFERROR(VLOOKUP($A2114,[1]products_2021_10_19_12_46_45!$A$3:$S$481,17,FALSE),"")</f>
        <v/>
      </c>
      <c r="I2114" s="2" t="str">
        <f>VLOOKUP($A2114,[1]products_2021_10_19_12_46_45!$A$3:$S$481,5,FALSE)</f>
        <v>Accesorios</v>
      </c>
      <c r="J2114" s="2" t="str">
        <f>IFERROR(VLOOKUP($A2114,[1]products_2021_10_19_12_46_45!$A$3:$S$481,6,FALSE),"")</f>
        <v>Gorras, Casquetes, Quepis, Boinas</v>
      </c>
      <c r="K2114" s="2" t="str">
        <f>IFERROR(VLOOKUP($A2114,[1]products_2021_10_19_12_46_45!$A$3:$S$481,7,FALSE),"")</f>
        <v>Gorras Plato y Viseras</v>
      </c>
      <c r="L2114" s="2" t="str">
        <f>IFERROR(VLOOKUP($A2114,[1]products_2021_10_19_12_46_45!$A$3:$S$481,8,FALSE),"")</f>
        <v/>
      </c>
      <c r="M2114" s="2" t="str">
        <f>IFERROR(VLOOKUP($A2114,[1]products_2021_10_19_12_46_45!$A$3:$S$481,9,FALSE),"")</f>
        <v>Policía, Gorra, Sin Atributos</v>
      </c>
      <c r="N2114" s="2">
        <f>IFERROR(VLOOKUP(C2114,[2]articulo!$A$1:$D$9000,4,FALSE),"")</f>
        <v>6600</v>
      </c>
      <c r="O2114" s="2" t="str">
        <f>VLOOKUP($A2114,[1]products_2021_10_19_12_46_45!$A$3:$S$481,18,FALSE)</f>
        <v>https://rerda.com/2740/gorra-policial-azul-noche-sin-atributos.jpg,https://rerda.com/2741/gorra-policial-azul-noche-sin-atributos.jpg</v>
      </c>
      <c r="P2114" s="2">
        <f>IFERROR(VLOOKUP(B2114,[3]stock!$A$1:$B$9000,2,FALSE),"0")</f>
        <v>0</v>
      </c>
      <c r="Q2114" s="2">
        <f>VLOOKUP($A2114,[1]products_2021_10_19_12_46_45!$A$3:$S$481,11,FALSE)</f>
        <v>5</v>
      </c>
      <c r="R2114" s="2">
        <f>VLOOKUP($A2114,[1]products_2021_10_19_12_46_45!$A$3:$S$481,12,FALSE)</f>
        <v>5</v>
      </c>
      <c r="S2114" s="2">
        <f>VLOOKUP($A2114,[1]products_2021_10_19_12_46_45!$A$3:$S$481,13,FALSE)</f>
        <v>5</v>
      </c>
      <c r="T2114" s="2">
        <f>VLOOKUP($A2114,[1]products_2021_10_19_12_46_45!$A$3:$S$481,14,FALSE)</f>
        <v>0.03</v>
      </c>
      <c r="U2114" s="2"/>
      <c r="V2114" s="2"/>
      <c r="W2114" s="2"/>
      <c r="X2114" s="2"/>
      <c r="Y2114" s="2"/>
      <c r="Z2114" s="2"/>
      <c r="AA2114" s="2"/>
      <c r="AB2114" s="2"/>
      <c r="AC2114" s="2"/>
      <c r="AD2114" s="2"/>
      <c r="AE2114" s="2"/>
      <c r="AF2114" s="2"/>
      <c r="AG2114" s="2"/>
      <c r="AH2114" s="2"/>
      <c r="AI2114" s="2"/>
      <c r="AJ2114" s="2"/>
      <c r="AK2114" s="2"/>
      <c r="AL2114" s="2"/>
      <c r="AM2114" s="2"/>
      <c r="AN2114" s="2"/>
      <c r="AO2114" s="2"/>
      <c r="AP2114" s="2"/>
      <c r="AQ2114" s="2"/>
      <c r="AR2114" s="2"/>
      <c r="AS2114" s="2"/>
    </row>
    <row r="2115" spans="1:45" hidden="1" x14ac:dyDescent="0.25">
      <c r="A2115" s="2">
        <v>605</v>
      </c>
      <c r="B2115" s="2">
        <v>830500062</v>
      </c>
      <c r="C2115" s="2">
        <f>VLOOKUP($A2115,[1]products_2021_10_19_12_46_45!$A$3:$S$481,3,FALSE)</f>
        <v>8305000</v>
      </c>
      <c r="D2115" s="2" t="str">
        <f>VLOOKUP($A2115,[1]products_2021_10_19_12_46_45!$A$3:$S$481,4,FALSE)</f>
        <v>Gorra Policial Azul Noche sin Atributos</v>
      </c>
      <c r="E2115" s="3">
        <v>62</v>
      </c>
      <c r="F2115" s="4"/>
      <c r="G2115" s="2" t="str">
        <f>VLOOKUP($A2115,[1]products_2021_10_19_12_46_45!$A$3:$S$481,16,FALSE)</f>
        <v>&lt;p&gt;Gorra policial, sin ningún tipo de atributos. Confeccionada en gabardina azul noche.&lt;/p&gt;</v>
      </c>
      <c r="H2115" s="2" t="str">
        <f>IFERROR(VLOOKUP($A2115,[1]products_2021_10_19_12_46_45!$A$3:$S$481,17,FALSE),"")</f>
        <v/>
      </c>
      <c r="I2115" s="2" t="str">
        <f>VLOOKUP($A2115,[1]products_2021_10_19_12_46_45!$A$3:$S$481,5,FALSE)</f>
        <v>Accesorios</v>
      </c>
      <c r="J2115" s="2" t="str">
        <f>IFERROR(VLOOKUP($A2115,[1]products_2021_10_19_12_46_45!$A$3:$S$481,6,FALSE),"")</f>
        <v>Gorras, Casquetes, Quepis, Boinas</v>
      </c>
      <c r="K2115" s="2" t="str">
        <f>IFERROR(VLOOKUP($A2115,[1]products_2021_10_19_12_46_45!$A$3:$S$481,7,FALSE),"")</f>
        <v>Gorras Plato y Viseras</v>
      </c>
      <c r="L2115" s="2" t="str">
        <f>IFERROR(VLOOKUP($A2115,[1]products_2021_10_19_12_46_45!$A$3:$S$481,8,FALSE),"")</f>
        <v/>
      </c>
      <c r="M2115" s="2" t="str">
        <f>IFERROR(VLOOKUP($A2115,[1]products_2021_10_19_12_46_45!$A$3:$S$481,9,FALSE),"")</f>
        <v>Policía, Gorra, Sin Atributos</v>
      </c>
      <c r="N2115" s="2">
        <f>IFERROR(VLOOKUP(C2115,[2]articulo!$A$1:$D$9000,4,FALSE),"")</f>
        <v>6600</v>
      </c>
      <c r="O2115" s="2" t="str">
        <f>VLOOKUP($A2115,[1]products_2021_10_19_12_46_45!$A$3:$S$481,18,FALSE)</f>
        <v>https://rerda.com/2740/gorra-policial-azul-noche-sin-atributos.jpg,https://rerda.com/2741/gorra-policial-azul-noche-sin-atributos.jpg</v>
      </c>
      <c r="P2115" s="2">
        <f>IFERROR(VLOOKUP(B2115,[3]stock!$A$1:$B$9000,2,FALSE),"0")</f>
        <v>3</v>
      </c>
      <c r="Q2115" s="2">
        <f>VLOOKUP($A2115,[1]products_2021_10_19_12_46_45!$A$3:$S$481,11,FALSE)</f>
        <v>5</v>
      </c>
      <c r="R2115" s="2">
        <f>VLOOKUP($A2115,[1]products_2021_10_19_12_46_45!$A$3:$S$481,12,FALSE)</f>
        <v>5</v>
      </c>
      <c r="S2115" s="2">
        <f>VLOOKUP($A2115,[1]products_2021_10_19_12_46_45!$A$3:$S$481,13,FALSE)</f>
        <v>5</v>
      </c>
      <c r="T2115" s="2">
        <f>VLOOKUP($A2115,[1]products_2021_10_19_12_46_45!$A$3:$S$481,14,FALSE)</f>
        <v>0.03</v>
      </c>
      <c r="U2115" s="2"/>
      <c r="V2115" s="2"/>
      <c r="W2115" s="2"/>
      <c r="X2115" s="2"/>
      <c r="Y2115" s="2"/>
      <c r="Z2115" s="2"/>
      <c r="AA2115" s="2"/>
      <c r="AB2115" s="2"/>
      <c r="AC2115" s="2"/>
      <c r="AD2115" s="2"/>
      <c r="AE2115" s="2"/>
      <c r="AF2115" s="2"/>
      <c r="AG2115" s="2"/>
      <c r="AH2115" s="2"/>
      <c r="AI2115" s="2"/>
      <c r="AJ2115" s="2"/>
      <c r="AK2115" s="2"/>
      <c r="AL2115" s="2"/>
      <c r="AM2115" s="2"/>
      <c r="AN2115" s="2"/>
      <c r="AO2115" s="2"/>
      <c r="AP2115" s="2"/>
      <c r="AQ2115" s="2"/>
      <c r="AR2115" s="2"/>
      <c r="AS2115" s="2"/>
    </row>
    <row r="2116" spans="1:45" hidden="1" x14ac:dyDescent="0.25">
      <c r="A2116" s="2">
        <v>949</v>
      </c>
      <c r="B2116" s="2">
        <v>830500252</v>
      </c>
      <c r="C2116" s="2">
        <f>VLOOKUP($A2116,[1]products_2021_10_19_12_46_45!$A$3:$S$481,3,FALSE)</f>
        <v>8305002</v>
      </c>
      <c r="D2116" s="2" t="str">
        <f>VLOOKUP($A2116,[1]products_2021_10_19_12_46_45!$A$3:$S$481,4,FALSE)</f>
        <v>Gorra Policial Negra sin Atributos</v>
      </c>
      <c r="E2116" s="3">
        <v>52</v>
      </c>
      <c r="F2116" s="4"/>
      <c r="G2116" s="2" t="str">
        <f>VLOOKUP($A2116,[1]products_2021_10_19_12_46_45!$A$3:$S$481,16,FALSE)</f>
        <v>&lt;p&gt;Gorra policial, sin ningún tipo de atributos.&lt;/p&gt;_x000D_
&lt;p&gt;Confeccionada en gabardina negra.&lt;/p&gt;_x000D_
&lt;p&gt;Para policías o personal uniformado.&lt;/p&gt;</v>
      </c>
      <c r="H2116" s="2" t="str">
        <f>IFERROR(VLOOKUP($A2116,[1]products_2021_10_19_12_46_45!$A$3:$S$481,17,FALSE),"")</f>
        <v/>
      </c>
      <c r="I2116" s="2" t="str">
        <f>VLOOKUP($A2116,[1]products_2021_10_19_12_46_45!$A$3:$S$481,5,FALSE)</f>
        <v>Accesorios</v>
      </c>
      <c r="J2116" s="2" t="str">
        <f>IFERROR(VLOOKUP($A2116,[1]products_2021_10_19_12_46_45!$A$3:$S$481,6,FALSE),"")</f>
        <v>Gorras, Casquetes, Quepis, Boinas</v>
      </c>
      <c r="K2116" s="2" t="str">
        <f>IFERROR(VLOOKUP($A2116,[1]products_2021_10_19_12_46_45!$A$3:$S$481,7,FALSE),"")</f>
        <v>Gorras Plato y Viseras</v>
      </c>
      <c r="L2116" s="2" t="str">
        <f>IFERROR(VLOOKUP($A2116,[1]products_2021_10_19_12_46_45!$A$3:$S$481,8,FALSE),"")</f>
        <v/>
      </c>
      <c r="M2116" s="2" t="str">
        <f>IFERROR(VLOOKUP($A2116,[1]products_2021_10_19_12_46_45!$A$3:$S$481,9,FALSE),"")</f>
        <v>Policía, Gorra, Sin Atributos</v>
      </c>
      <c r="N2116" s="2">
        <f>IFERROR(VLOOKUP(C2116,[2]articulo!$A$1:$D$9000,4,FALSE),"")</f>
        <v>6600</v>
      </c>
      <c r="O2116" s="2" t="str">
        <f>VLOOKUP($A2116,[1]products_2021_10_19_12_46_45!$A$3:$S$481,18,FALSE)</f>
        <v>https://rerda.com/4504/gorra-policial-negra-sin-atributos.jpg,https://rerda.com/4505/gorra-policial-negra-sin-atributos.jpg</v>
      </c>
      <c r="P2116" s="2">
        <f>IFERROR(VLOOKUP(B2116,[3]stock!$A$1:$B$9000,2,FALSE),"0")</f>
        <v>0</v>
      </c>
      <c r="Q2116" s="2">
        <f>VLOOKUP($A2116,[1]products_2021_10_19_12_46_45!$A$3:$S$481,11,FALSE)</f>
        <v>5</v>
      </c>
      <c r="R2116" s="2">
        <f>VLOOKUP($A2116,[1]products_2021_10_19_12_46_45!$A$3:$S$481,12,FALSE)</f>
        <v>5</v>
      </c>
      <c r="S2116" s="2">
        <f>VLOOKUP($A2116,[1]products_2021_10_19_12_46_45!$A$3:$S$481,13,FALSE)</f>
        <v>5</v>
      </c>
      <c r="T2116" s="2">
        <f>VLOOKUP($A2116,[1]products_2021_10_19_12_46_45!$A$3:$S$481,14,FALSE)</f>
        <v>0.03</v>
      </c>
      <c r="U2116" s="2"/>
      <c r="V2116" s="2"/>
      <c r="W2116" s="2"/>
      <c r="X2116" s="2"/>
      <c r="Y2116" s="2"/>
      <c r="Z2116" s="2"/>
      <c r="AA2116" s="2"/>
      <c r="AB2116" s="2"/>
      <c r="AC2116" s="2"/>
      <c r="AD2116" s="2"/>
      <c r="AE2116" s="2"/>
      <c r="AF2116" s="2"/>
      <c r="AG2116" s="2"/>
      <c r="AH2116" s="2"/>
      <c r="AI2116" s="2"/>
      <c r="AJ2116" s="2"/>
      <c r="AK2116" s="2"/>
      <c r="AL2116" s="2"/>
      <c r="AM2116" s="2"/>
      <c r="AN2116" s="2"/>
      <c r="AO2116" s="2"/>
      <c r="AP2116" s="2"/>
      <c r="AQ2116" s="2"/>
      <c r="AR2116" s="2"/>
      <c r="AS2116" s="2"/>
    </row>
    <row r="2117" spans="1:45" hidden="1" x14ac:dyDescent="0.25">
      <c r="A2117" s="2">
        <v>949</v>
      </c>
      <c r="B2117" s="2">
        <v>830500253</v>
      </c>
      <c r="C2117" s="2">
        <f>VLOOKUP($A2117,[1]products_2021_10_19_12_46_45!$A$3:$S$481,3,FALSE)</f>
        <v>8305002</v>
      </c>
      <c r="D2117" s="2" t="str">
        <f>VLOOKUP($A2117,[1]products_2021_10_19_12_46_45!$A$3:$S$481,4,FALSE)</f>
        <v>Gorra Policial Negra sin Atributos</v>
      </c>
      <c r="E2117" s="3">
        <v>53</v>
      </c>
      <c r="F2117" s="4"/>
      <c r="G2117" s="2" t="str">
        <f>VLOOKUP($A2117,[1]products_2021_10_19_12_46_45!$A$3:$S$481,16,FALSE)</f>
        <v>&lt;p&gt;Gorra policial, sin ningún tipo de atributos.&lt;/p&gt;_x000D_
&lt;p&gt;Confeccionada en gabardina negra.&lt;/p&gt;_x000D_
&lt;p&gt;Para policías o personal uniformado.&lt;/p&gt;</v>
      </c>
      <c r="H2117" s="2" t="str">
        <f>IFERROR(VLOOKUP($A2117,[1]products_2021_10_19_12_46_45!$A$3:$S$481,17,FALSE),"")</f>
        <v/>
      </c>
      <c r="I2117" s="2" t="str">
        <f>VLOOKUP($A2117,[1]products_2021_10_19_12_46_45!$A$3:$S$481,5,FALSE)</f>
        <v>Accesorios</v>
      </c>
      <c r="J2117" s="2" t="str">
        <f>IFERROR(VLOOKUP($A2117,[1]products_2021_10_19_12_46_45!$A$3:$S$481,6,FALSE),"")</f>
        <v>Gorras, Casquetes, Quepis, Boinas</v>
      </c>
      <c r="K2117" s="2" t="str">
        <f>IFERROR(VLOOKUP($A2117,[1]products_2021_10_19_12_46_45!$A$3:$S$481,7,FALSE),"")</f>
        <v>Gorras Plato y Viseras</v>
      </c>
      <c r="L2117" s="2" t="str">
        <f>IFERROR(VLOOKUP($A2117,[1]products_2021_10_19_12_46_45!$A$3:$S$481,8,FALSE),"")</f>
        <v/>
      </c>
      <c r="M2117" s="2" t="str">
        <f>IFERROR(VLOOKUP($A2117,[1]products_2021_10_19_12_46_45!$A$3:$S$481,9,FALSE),"")</f>
        <v>Policía, Gorra, Sin Atributos</v>
      </c>
      <c r="N2117" s="2">
        <f>IFERROR(VLOOKUP(C2117,[2]articulo!$A$1:$D$9000,4,FALSE),"")</f>
        <v>6600</v>
      </c>
      <c r="O2117" s="2" t="str">
        <f>VLOOKUP($A2117,[1]products_2021_10_19_12_46_45!$A$3:$S$481,18,FALSE)</f>
        <v>https://rerda.com/4504/gorra-policial-negra-sin-atributos.jpg,https://rerda.com/4505/gorra-policial-negra-sin-atributos.jpg</v>
      </c>
      <c r="P2117" s="2">
        <f>IFERROR(VLOOKUP(B2117,[3]stock!$A$1:$B$9000,2,FALSE),"0")</f>
        <v>0</v>
      </c>
      <c r="Q2117" s="2">
        <f>VLOOKUP($A2117,[1]products_2021_10_19_12_46_45!$A$3:$S$481,11,FALSE)</f>
        <v>5</v>
      </c>
      <c r="R2117" s="2">
        <f>VLOOKUP($A2117,[1]products_2021_10_19_12_46_45!$A$3:$S$481,12,FALSE)</f>
        <v>5</v>
      </c>
      <c r="S2117" s="2">
        <f>VLOOKUP($A2117,[1]products_2021_10_19_12_46_45!$A$3:$S$481,13,FALSE)</f>
        <v>5</v>
      </c>
      <c r="T2117" s="2">
        <f>VLOOKUP($A2117,[1]products_2021_10_19_12_46_45!$A$3:$S$481,14,FALSE)</f>
        <v>0.03</v>
      </c>
      <c r="U2117" s="2"/>
      <c r="V2117" s="2"/>
      <c r="W2117" s="2"/>
      <c r="X2117" s="2"/>
      <c r="Y2117" s="2"/>
      <c r="Z2117" s="2"/>
      <c r="AA2117" s="2"/>
      <c r="AB2117" s="2"/>
      <c r="AC2117" s="2"/>
      <c r="AD2117" s="2"/>
      <c r="AE2117" s="2"/>
      <c r="AF2117" s="2"/>
      <c r="AG2117" s="2"/>
      <c r="AH2117" s="2"/>
      <c r="AI2117" s="2"/>
      <c r="AJ2117" s="2"/>
      <c r="AK2117" s="2"/>
      <c r="AL2117" s="2"/>
      <c r="AM2117" s="2"/>
      <c r="AN2117" s="2"/>
      <c r="AO2117" s="2"/>
      <c r="AP2117" s="2"/>
      <c r="AQ2117" s="2"/>
      <c r="AR2117" s="2"/>
      <c r="AS2117" s="2"/>
    </row>
    <row r="2118" spans="1:45" hidden="1" x14ac:dyDescent="0.25">
      <c r="A2118" s="2">
        <v>949</v>
      </c>
      <c r="B2118" s="2">
        <v>830500254</v>
      </c>
      <c r="C2118" s="2">
        <f>VLOOKUP($A2118,[1]products_2021_10_19_12_46_45!$A$3:$S$481,3,FALSE)</f>
        <v>8305002</v>
      </c>
      <c r="D2118" s="2" t="str">
        <f>VLOOKUP($A2118,[1]products_2021_10_19_12_46_45!$A$3:$S$481,4,FALSE)</f>
        <v>Gorra Policial Negra sin Atributos</v>
      </c>
      <c r="E2118" s="3">
        <v>54</v>
      </c>
      <c r="F2118" s="4"/>
      <c r="G2118" s="2" t="str">
        <f>VLOOKUP($A2118,[1]products_2021_10_19_12_46_45!$A$3:$S$481,16,FALSE)</f>
        <v>&lt;p&gt;Gorra policial, sin ningún tipo de atributos.&lt;/p&gt;_x000D_
&lt;p&gt;Confeccionada en gabardina negra.&lt;/p&gt;_x000D_
&lt;p&gt;Para policías o personal uniformado.&lt;/p&gt;</v>
      </c>
      <c r="H2118" s="2" t="str">
        <f>IFERROR(VLOOKUP($A2118,[1]products_2021_10_19_12_46_45!$A$3:$S$481,17,FALSE),"")</f>
        <v/>
      </c>
      <c r="I2118" s="2" t="str">
        <f>VLOOKUP($A2118,[1]products_2021_10_19_12_46_45!$A$3:$S$481,5,FALSE)</f>
        <v>Accesorios</v>
      </c>
      <c r="J2118" s="2" t="str">
        <f>IFERROR(VLOOKUP($A2118,[1]products_2021_10_19_12_46_45!$A$3:$S$481,6,FALSE),"")</f>
        <v>Gorras, Casquetes, Quepis, Boinas</v>
      </c>
      <c r="K2118" s="2" t="str">
        <f>IFERROR(VLOOKUP($A2118,[1]products_2021_10_19_12_46_45!$A$3:$S$481,7,FALSE),"")</f>
        <v>Gorras Plato y Viseras</v>
      </c>
      <c r="L2118" s="2" t="str">
        <f>IFERROR(VLOOKUP($A2118,[1]products_2021_10_19_12_46_45!$A$3:$S$481,8,FALSE),"")</f>
        <v/>
      </c>
      <c r="M2118" s="2" t="str">
        <f>IFERROR(VLOOKUP($A2118,[1]products_2021_10_19_12_46_45!$A$3:$S$481,9,FALSE),"")</f>
        <v>Policía, Gorra, Sin Atributos</v>
      </c>
      <c r="N2118" s="2">
        <f>IFERROR(VLOOKUP(C2118,[2]articulo!$A$1:$D$9000,4,FALSE),"")</f>
        <v>6600</v>
      </c>
      <c r="O2118" s="2" t="str">
        <f>VLOOKUP($A2118,[1]products_2021_10_19_12_46_45!$A$3:$S$481,18,FALSE)</f>
        <v>https://rerda.com/4504/gorra-policial-negra-sin-atributos.jpg,https://rerda.com/4505/gorra-policial-negra-sin-atributos.jpg</v>
      </c>
      <c r="P2118" s="2">
        <f>IFERROR(VLOOKUP(B2118,[3]stock!$A$1:$B$9000,2,FALSE),"0")</f>
        <v>2</v>
      </c>
      <c r="Q2118" s="2">
        <f>VLOOKUP($A2118,[1]products_2021_10_19_12_46_45!$A$3:$S$481,11,FALSE)</f>
        <v>5</v>
      </c>
      <c r="R2118" s="2">
        <f>VLOOKUP($A2118,[1]products_2021_10_19_12_46_45!$A$3:$S$481,12,FALSE)</f>
        <v>5</v>
      </c>
      <c r="S2118" s="2">
        <f>VLOOKUP($A2118,[1]products_2021_10_19_12_46_45!$A$3:$S$481,13,FALSE)</f>
        <v>5</v>
      </c>
      <c r="T2118" s="2">
        <f>VLOOKUP($A2118,[1]products_2021_10_19_12_46_45!$A$3:$S$481,14,FALSE)</f>
        <v>0.03</v>
      </c>
      <c r="U2118" s="2"/>
      <c r="V2118" s="2"/>
      <c r="W2118" s="2"/>
      <c r="X2118" s="2"/>
      <c r="Y2118" s="2"/>
      <c r="Z2118" s="2"/>
      <c r="AA2118" s="2"/>
      <c r="AB2118" s="2"/>
      <c r="AC2118" s="2"/>
      <c r="AD2118" s="2"/>
      <c r="AE2118" s="2"/>
      <c r="AF2118" s="2"/>
      <c r="AG2118" s="2"/>
      <c r="AH2118" s="2"/>
      <c r="AI2118" s="2"/>
      <c r="AJ2118" s="2"/>
      <c r="AK2118" s="2"/>
      <c r="AL2118" s="2"/>
      <c r="AM2118" s="2"/>
      <c r="AN2118" s="2"/>
      <c r="AO2118" s="2"/>
      <c r="AP2118" s="2"/>
      <c r="AQ2118" s="2"/>
      <c r="AR2118" s="2"/>
      <c r="AS2118" s="2"/>
    </row>
    <row r="2119" spans="1:45" hidden="1" x14ac:dyDescent="0.25">
      <c r="A2119" s="2">
        <v>949</v>
      </c>
      <c r="B2119" s="2">
        <v>830500255</v>
      </c>
      <c r="C2119" s="2">
        <f>VLOOKUP($A2119,[1]products_2021_10_19_12_46_45!$A$3:$S$481,3,FALSE)</f>
        <v>8305002</v>
      </c>
      <c r="D2119" s="2" t="str">
        <f>VLOOKUP($A2119,[1]products_2021_10_19_12_46_45!$A$3:$S$481,4,FALSE)</f>
        <v>Gorra Policial Negra sin Atributos</v>
      </c>
      <c r="E2119" s="3">
        <v>55</v>
      </c>
      <c r="F2119" s="4"/>
      <c r="G2119" s="2" t="str">
        <f>VLOOKUP($A2119,[1]products_2021_10_19_12_46_45!$A$3:$S$481,16,FALSE)</f>
        <v>&lt;p&gt;Gorra policial, sin ningún tipo de atributos.&lt;/p&gt;_x000D_
&lt;p&gt;Confeccionada en gabardina negra.&lt;/p&gt;_x000D_
&lt;p&gt;Para policías o personal uniformado.&lt;/p&gt;</v>
      </c>
      <c r="H2119" s="2" t="str">
        <f>IFERROR(VLOOKUP($A2119,[1]products_2021_10_19_12_46_45!$A$3:$S$481,17,FALSE),"")</f>
        <v/>
      </c>
      <c r="I2119" s="2" t="str">
        <f>VLOOKUP($A2119,[1]products_2021_10_19_12_46_45!$A$3:$S$481,5,FALSE)</f>
        <v>Accesorios</v>
      </c>
      <c r="J2119" s="2" t="str">
        <f>IFERROR(VLOOKUP($A2119,[1]products_2021_10_19_12_46_45!$A$3:$S$481,6,FALSE),"")</f>
        <v>Gorras, Casquetes, Quepis, Boinas</v>
      </c>
      <c r="K2119" s="2" t="str">
        <f>IFERROR(VLOOKUP($A2119,[1]products_2021_10_19_12_46_45!$A$3:$S$481,7,FALSE),"")</f>
        <v>Gorras Plato y Viseras</v>
      </c>
      <c r="L2119" s="2" t="str">
        <f>IFERROR(VLOOKUP($A2119,[1]products_2021_10_19_12_46_45!$A$3:$S$481,8,FALSE),"")</f>
        <v/>
      </c>
      <c r="M2119" s="2" t="str">
        <f>IFERROR(VLOOKUP($A2119,[1]products_2021_10_19_12_46_45!$A$3:$S$481,9,FALSE),"")</f>
        <v>Policía, Gorra, Sin Atributos</v>
      </c>
      <c r="N2119" s="2">
        <f>IFERROR(VLOOKUP(C2119,[2]articulo!$A$1:$D$9000,4,FALSE),"")</f>
        <v>6600</v>
      </c>
      <c r="O2119" s="2" t="str">
        <f>VLOOKUP($A2119,[1]products_2021_10_19_12_46_45!$A$3:$S$481,18,FALSE)</f>
        <v>https://rerda.com/4504/gorra-policial-negra-sin-atributos.jpg,https://rerda.com/4505/gorra-policial-negra-sin-atributos.jpg</v>
      </c>
      <c r="P2119" s="2">
        <f>IFERROR(VLOOKUP(B2119,[3]stock!$A$1:$B$9000,2,FALSE),"0")</f>
        <v>5</v>
      </c>
      <c r="Q2119" s="2">
        <f>VLOOKUP($A2119,[1]products_2021_10_19_12_46_45!$A$3:$S$481,11,FALSE)</f>
        <v>5</v>
      </c>
      <c r="R2119" s="2">
        <f>VLOOKUP($A2119,[1]products_2021_10_19_12_46_45!$A$3:$S$481,12,FALSE)</f>
        <v>5</v>
      </c>
      <c r="S2119" s="2">
        <f>VLOOKUP($A2119,[1]products_2021_10_19_12_46_45!$A$3:$S$481,13,FALSE)</f>
        <v>5</v>
      </c>
      <c r="T2119" s="2">
        <f>VLOOKUP($A2119,[1]products_2021_10_19_12_46_45!$A$3:$S$481,14,FALSE)</f>
        <v>0.03</v>
      </c>
      <c r="U2119" s="2"/>
      <c r="V2119" s="2"/>
      <c r="W2119" s="2"/>
      <c r="X2119" s="2"/>
      <c r="Y2119" s="2"/>
      <c r="Z2119" s="2"/>
      <c r="AA2119" s="2"/>
      <c r="AB2119" s="2"/>
      <c r="AC2119" s="2"/>
      <c r="AD2119" s="2"/>
      <c r="AE2119" s="2"/>
      <c r="AF2119" s="2"/>
      <c r="AG2119" s="2"/>
      <c r="AH2119" s="2"/>
      <c r="AI2119" s="2"/>
      <c r="AJ2119" s="2"/>
      <c r="AK2119" s="2"/>
      <c r="AL2119" s="2"/>
      <c r="AM2119" s="2"/>
      <c r="AN2119" s="2"/>
      <c r="AO2119" s="2"/>
      <c r="AP2119" s="2"/>
      <c r="AQ2119" s="2"/>
      <c r="AR2119" s="2"/>
      <c r="AS2119" s="2"/>
    </row>
    <row r="2120" spans="1:45" hidden="1" x14ac:dyDescent="0.25">
      <c r="A2120" s="2">
        <v>949</v>
      </c>
      <c r="B2120" s="2">
        <v>830500256</v>
      </c>
      <c r="C2120" s="2">
        <f>VLOOKUP($A2120,[1]products_2021_10_19_12_46_45!$A$3:$S$481,3,FALSE)</f>
        <v>8305002</v>
      </c>
      <c r="D2120" s="2" t="str">
        <f>VLOOKUP($A2120,[1]products_2021_10_19_12_46_45!$A$3:$S$481,4,FALSE)</f>
        <v>Gorra Policial Negra sin Atributos</v>
      </c>
      <c r="E2120" s="3">
        <v>56</v>
      </c>
      <c r="F2120" s="4"/>
      <c r="G2120" s="2" t="str">
        <f>VLOOKUP($A2120,[1]products_2021_10_19_12_46_45!$A$3:$S$481,16,FALSE)</f>
        <v>&lt;p&gt;Gorra policial, sin ningún tipo de atributos.&lt;/p&gt;_x000D_
&lt;p&gt;Confeccionada en gabardina negra.&lt;/p&gt;_x000D_
&lt;p&gt;Para policías o personal uniformado.&lt;/p&gt;</v>
      </c>
      <c r="H2120" s="2" t="str">
        <f>IFERROR(VLOOKUP($A2120,[1]products_2021_10_19_12_46_45!$A$3:$S$481,17,FALSE),"")</f>
        <v/>
      </c>
      <c r="I2120" s="2" t="str">
        <f>VLOOKUP($A2120,[1]products_2021_10_19_12_46_45!$A$3:$S$481,5,FALSE)</f>
        <v>Accesorios</v>
      </c>
      <c r="J2120" s="2" t="str">
        <f>IFERROR(VLOOKUP($A2120,[1]products_2021_10_19_12_46_45!$A$3:$S$481,6,FALSE),"")</f>
        <v>Gorras, Casquetes, Quepis, Boinas</v>
      </c>
      <c r="K2120" s="2" t="str">
        <f>IFERROR(VLOOKUP($A2120,[1]products_2021_10_19_12_46_45!$A$3:$S$481,7,FALSE),"")</f>
        <v>Gorras Plato y Viseras</v>
      </c>
      <c r="L2120" s="2" t="str">
        <f>IFERROR(VLOOKUP($A2120,[1]products_2021_10_19_12_46_45!$A$3:$S$481,8,FALSE),"")</f>
        <v/>
      </c>
      <c r="M2120" s="2" t="str">
        <f>IFERROR(VLOOKUP($A2120,[1]products_2021_10_19_12_46_45!$A$3:$S$481,9,FALSE),"")</f>
        <v>Policía, Gorra, Sin Atributos</v>
      </c>
      <c r="N2120" s="2">
        <f>IFERROR(VLOOKUP(C2120,[2]articulo!$A$1:$D$9000,4,FALSE),"")</f>
        <v>6600</v>
      </c>
      <c r="O2120" s="2" t="str">
        <f>VLOOKUP($A2120,[1]products_2021_10_19_12_46_45!$A$3:$S$481,18,FALSE)</f>
        <v>https://rerda.com/4504/gorra-policial-negra-sin-atributos.jpg,https://rerda.com/4505/gorra-policial-negra-sin-atributos.jpg</v>
      </c>
      <c r="P2120" s="2">
        <f>IFERROR(VLOOKUP(B2120,[3]stock!$A$1:$B$9000,2,FALSE),"0")</f>
        <v>7</v>
      </c>
      <c r="Q2120" s="2">
        <f>VLOOKUP($A2120,[1]products_2021_10_19_12_46_45!$A$3:$S$481,11,FALSE)</f>
        <v>5</v>
      </c>
      <c r="R2120" s="2">
        <f>VLOOKUP($A2120,[1]products_2021_10_19_12_46_45!$A$3:$S$481,12,FALSE)</f>
        <v>5</v>
      </c>
      <c r="S2120" s="2">
        <f>VLOOKUP($A2120,[1]products_2021_10_19_12_46_45!$A$3:$S$481,13,FALSE)</f>
        <v>5</v>
      </c>
      <c r="T2120" s="2">
        <f>VLOOKUP($A2120,[1]products_2021_10_19_12_46_45!$A$3:$S$481,14,FALSE)</f>
        <v>0.03</v>
      </c>
      <c r="U2120" s="2"/>
      <c r="V2120" s="2"/>
      <c r="W2120" s="2"/>
      <c r="X2120" s="2"/>
      <c r="Y2120" s="2"/>
      <c r="Z2120" s="2"/>
      <c r="AA2120" s="2"/>
      <c r="AB2120" s="2"/>
      <c r="AC2120" s="2"/>
      <c r="AD2120" s="2"/>
      <c r="AE2120" s="2"/>
      <c r="AF2120" s="2"/>
      <c r="AG2120" s="2"/>
      <c r="AH2120" s="2"/>
      <c r="AI2120" s="2"/>
      <c r="AJ2120" s="2"/>
      <c r="AK2120" s="2"/>
      <c r="AL2120" s="2"/>
      <c r="AM2120" s="2"/>
      <c r="AN2120" s="2"/>
      <c r="AO2120" s="2"/>
      <c r="AP2120" s="2"/>
      <c r="AQ2120" s="2"/>
      <c r="AR2120" s="2"/>
      <c r="AS2120" s="2"/>
    </row>
    <row r="2121" spans="1:45" hidden="1" x14ac:dyDescent="0.25">
      <c r="A2121" s="2">
        <v>949</v>
      </c>
      <c r="B2121" s="2">
        <v>830500257</v>
      </c>
      <c r="C2121" s="2">
        <f>VLOOKUP($A2121,[1]products_2021_10_19_12_46_45!$A$3:$S$481,3,FALSE)</f>
        <v>8305002</v>
      </c>
      <c r="D2121" s="2" t="str">
        <f>VLOOKUP($A2121,[1]products_2021_10_19_12_46_45!$A$3:$S$481,4,FALSE)</f>
        <v>Gorra Policial Negra sin Atributos</v>
      </c>
      <c r="E2121" s="3">
        <v>57</v>
      </c>
      <c r="F2121" s="4"/>
      <c r="G2121" s="2" t="str">
        <f>VLOOKUP($A2121,[1]products_2021_10_19_12_46_45!$A$3:$S$481,16,FALSE)</f>
        <v>&lt;p&gt;Gorra policial, sin ningún tipo de atributos.&lt;/p&gt;_x000D_
&lt;p&gt;Confeccionada en gabardina negra.&lt;/p&gt;_x000D_
&lt;p&gt;Para policías o personal uniformado.&lt;/p&gt;</v>
      </c>
      <c r="H2121" s="2" t="str">
        <f>IFERROR(VLOOKUP($A2121,[1]products_2021_10_19_12_46_45!$A$3:$S$481,17,FALSE),"")</f>
        <v/>
      </c>
      <c r="I2121" s="2" t="str">
        <f>VLOOKUP($A2121,[1]products_2021_10_19_12_46_45!$A$3:$S$481,5,FALSE)</f>
        <v>Accesorios</v>
      </c>
      <c r="J2121" s="2" t="str">
        <f>IFERROR(VLOOKUP($A2121,[1]products_2021_10_19_12_46_45!$A$3:$S$481,6,FALSE),"")</f>
        <v>Gorras, Casquetes, Quepis, Boinas</v>
      </c>
      <c r="K2121" s="2" t="str">
        <f>IFERROR(VLOOKUP($A2121,[1]products_2021_10_19_12_46_45!$A$3:$S$481,7,FALSE),"")</f>
        <v>Gorras Plato y Viseras</v>
      </c>
      <c r="L2121" s="2" t="str">
        <f>IFERROR(VLOOKUP($A2121,[1]products_2021_10_19_12_46_45!$A$3:$S$481,8,FALSE),"")</f>
        <v/>
      </c>
      <c r="M2121" s="2" t="str">
        <f>IFERROR(VLOOKUP($A2121,[1]products_2021_10_19_12_46_45!$A$3:$S$481,9,FALSE),"")</f>
        <v>Policía, Gorra, Sin Atributos</v>
      </c>
      <c r="N2121" s="2">
        <f>IFERROR(VLOOKUP(C2121,[2]articulo!$A$1:$D$9000,4,FALSE),"")</f>
        <v>6600</v>
      </c>
      <c r="O2121" s="2" t="str">
        <f>VLOOKUP($A2121,[1]products_2021_10_19_12_46_45!$A$3:$S$481,18,FALSE)</f>
        <v>https://rerda.com/4504/gorra-policial-negra-sin-atributos.jpg,https://rerda.com/4505/gorra-policial-negra-sin-atributos.jpg</v>
      </c>
      <c r="P2121" s="2">
        <f>IFERROR(VLOOKUP(B2121,[3]stock!$A$1:$B$9000,2,FALSE),"0")</f>
        <v>5</v>
      </c>
      <c r="Q2121" s="2">
        <f>VLOOKUP($A2121,[1]products_2021_10_19_12_46_45!$A$3:$S$481,11,FALSE)</f>
        <v>5</v>
      </c>
      <c r="R2121" s="2">
        <f>VLOOKUP($A2121,[1]products_2021_10_19_12_46_45!$A$3:$S$481,12,FALSE)</f>
        <v>5</v>
      </c>
      <c r="S2121" s="2">
        <f>VLOOKUP($A2121,[1]products_2021_10_19_12_46_45!$A$3:$S$481,13,FALSE)</f>
        <v>5</v>
      </c>
      <c r="T2121" s="2">
        <f>VLOOKUP($A2121,[1]products_2021_10_19_12_46_45!$A$3:$S$481,14,FALSE)</f>
        <v>0.03</v>
      </c>
      <c r="U2121" s="2"/>
      <c r="V2121" s="2"/>
      <c r="W2121" s="2"/>
      <c r="X2121" s="2"/>
      <c r="Y2121" s="2"/>
      <c r="Z2121" s="2"/>
      <c r="AA2121" s="2"/>
      <c r="AB2121" s="2"/>
      <c r="AC2121" s="2"/>
      <c r="AD2121" s="2"/>
      <c r="AE2121" s="2"/>
      <c r="AF2121" s="2"/>
      <c r="AG2121" s="2"/>
      <c r="AH2121" s="2"/>
      <c r="AI2121" s="2"/>
      <c r="AJ2121" s="2"/>
      <c r="AK2121" s="2"/>
      <c r="AL2121" s="2"/>
      <c r="AM2121" s="2"/>
      <c r="AN2121" s="2"/>
      <c r="AO2121" s="2"/>
      <c r="AP2121" s="2"/>
      <c r="AQ2121" s="2"/>
      <c r="AR2121" s="2"/>
      <c r="AS2121" s="2"/>
    </row>
    <row r="2122" spans="1:45" hidden="1" x14ac:dyDescent="0.25">
      <c r="A2122" s="2">
        <v>949</v>
      </c>
      <c r="B2122" s="2">
        <v>830500258</v>
      </c>
      <c r="C2122" s="2">
        <f>VLOOKUP($A2122,[1]products_2021_10_19_12_46_45!$A$3:$S$481,3,FALSE)</f>
        <v>8305002</v>
      </c>
      <c r="D2122" s="2" t="str">
        <f>VLOOKUP($A2122,[1]products_2021_10_19_12_46_45!$A$3:$S$481,4,FALSE)</f>
        <v>Gorra Policial Negra sin Atributos</v>
      </c>
      <c r="E2122" s="3">
        <v>58</v>
      </c>
      <c r="F2122" s="4"/>
      <c r="G2122" s="2" t="str">
        <f>VLOOKUP($A2122,[1]products_2021_10_19_12_46_45!$A$3:$S$481,16,FALSE)</f>
        <v>&lt;p&gt;Gorra policial, sin ningún tipo de atributos.&lt;/p&gt;_x000D_
&lt;p&gt;Confeccionada en gabardina negra.&lt;/p&gt;_x000D_
&lt;p&gt;Para policías o personal uniformado.&lt;/p&gt;</v>
      </c>
      <c r="H2122" s="2" t="str">
        <f>IFERROR(VLOOKUP($A2122,[1]products_2021_10_19_12_46_45!$A$3:$S$481,17,FALSE),"")</f>
        <v/>
      </c>
      <c r="I2122" s="2" t="str">
        <f>VLOOKUP($A2122,[1]products_2021_10_19_12_46_45!$A$3:$S$481,5,FALSE)</f>
        <v>Accesorios</v>
      </c>
      <c r="J2122" s="2" t="str">
        <f>IFERROR(VLOOKUP($A2122,[1]products_2021_10_19_12_46_45!$A$3:$S$481,6,FALSE),"")</f>
        <v>Gorras, Casquetes, Quepis, Boinas</v>
      </c>
      <c r="K2122" s="2" t="str">
        <f>IFERROR(VLOOKUP($A2122,[1]products_2021_10_19_12_46_45!$A$3:$S$481,7,FALSE),"")</f>
        <v>Gorras Plato y Viseras</v>
      </c>
      <c r="L2122" s="2" t="str">
        <f>IFERROR(VLOOKUP($A2122,[1]products_2021_10_19_12_46_45!$A$3:$S$481,8,FALSE),"")</f>
        <v/>
      </c>
      <c r="M2122" s="2" t="str">
        <f>IFERROR(VLOOKUP($A2122,[1]products_2021_10_19_12_46_45!$A$3:$S$481,9,FALSE),"")</f>
        <v>Policía, Gorra, Sin Atributos</v>
      </c>
      <c r="N2122" s="2">
        <f>IFERROR(VLOOKUP(C2122,[2]articulo!$A$1:$D$9000,4,FALSE),"")</f>
        <v>6600</v>
      </c>
      <c r="O2122" s="2" t="str">
        <f>VLOOKUP($A2122,[1]products_2021_10_19_12_46_45!$A$3:$S$481,18,FALSE)</f>
        <v>https://rerda.com/4504/gorra-policial-negra-sin-atributos.jpg,https://rerda.com/4505/gorra-policial-negra-sin-atributos.jpg</v>
      </c>
      <c r="P2122" s="2">
        <f>IFERROR(VLOOKUP(B2122,[3]stock!$A$1:$B$9000,2,FALSE),"0")</f>
        <v>5</v>
      </c>
      <c r="Q2122" s="2">
        <f>VLOOKUP($A2122,[1]products_2021_10_19_12_46_45!$A$3:$S$481,11,FALSE)</f>
        <v>5</v>
      </c>
      <c r="R2122" s="2">
        <f>VLOOKUP($A2122,[1]products_2021_10_19_12_46_45!$A$3:$S$481,12,FALSE)</f>
        <v>5</v>
      </c>
      <c r="S2122" s="2">
        <f>VLOOKUP($A2122,[1]products_2021_10_19_12_46_45!$A$3:$S$481,13,FALSE)</f>
        <v>5</v>
      </c>
      <c r="T2122" s="2">
        <f>VLOOKUP($A2122,[1]products_2021_10_19_12_46_45!$A$3:$S$481,14,FALSE)</f>
        <v>0.03</v>
      </c>
      <c r="U2122" s="2"/>
      <c r="V2122" s="2"/>
      <c r="W2122" s="2"/>
      <c r="X2122" s="2"/>
      <c r="Y2122" s="2"/>
      <c r="Z2122" s="2"/>
      <c r="AA2122" s="2"/>
      <c r="AB2122" s="2"/>
      <c r="AC2122" s="2"/>
      <c r="AD2122" s="2"/>
      <c r="AE2122" s="2"/>
      <c r="AF2122" s="2"/>
      <c r="AG2122" s="2"/>
      <c r="AH2122" s="2"/>
      <c r="AI2122" s="2"/>
      <c r="AJ2122" s="2"/>
      <c r="AK2122" s="2"/>
      <c r="AL2122" s="2"/>
      <c r="AM2122" s="2"/>
      <c r="AN2122" s="2"/>
      <c r="AO2122" s="2"/>
      <c r="AP2122" s="2"/>
      <c r="AQ2122" s="2"/>
      <c r="AR2122" s="2"/>
      <c r="AS2122" s="2"/>
    </row>
    <row r="2123" spans="1:45" hidden="1" x14ac:dyDescent="0.25">
      <c r="A2123" s="2">
        <v>949</v>
      </c>
      <c r="B2123" s="2">
        <v>830500259</v>
      </c>
      <c r="C2123" s="2">
        <f>VLOOKUP($A2123,[1]products_2021_10_19_12_46_45!$A$3:$S$481,3,FALSE)</f>
        <v>8305002</v>
      </c>
      <c r="D2123" s="2" t="str">
        <f>VLOOKUP($A2123,[1]products_2021_10_19_12_46_45!$A$3:$S$481,4,FALSE)</f>
        <v>Gorra Policial Negra sin Atributos</v>
      </c>
      <c r="E2123" s="3">
        <v>59</v>
      </c>
      <c r="F2123" s="4"/>
      <c r="G2123" s="2" t="str">
        <f>VLOOKUP($A2123,[1]products_2021_10_19_12_46_45!$A$3:$S$481,16,FALSE)</f>
        <v>&lt;p&gt;Gorra policial, sin ningún tipo de atributos.&lt;/p&gt;_x000D_
&lt;p&gt;Confeccionada en gabardina negra.&lt;/p&gt;_x000D_
&lt;p&gt;Para policías o personal uniformado.&lt;/p&gt;</v>
      </c>
      <c r="H2123" s="2" t="str">
        <f>IFERROR(VLOOKUP($A2123,[1]products_2021_10_19_12_46_45!$A$3:$S$481,17,FALSE),"")</f>
        <v/>
      </c>
      <c r="I2123" s="2" t="str">
        <f>VLOOKUP($A2123,[1]products_2021_10_19_12_46_45!$A$3:$S$481,5,FALSE)</f>
        <v>Accesorios</v>
      </c>
      <c r="J2123" s="2" t="str">
        <f>IFERROR(VLOOKUP($A2123,[1]products_2021_10_19_12_46_45!$A$3:$S$481,6,FALSE),"")</f>
        <v>Gorras, Casquetes, Quepis, Boinas</v>
      </c>
      <c r="K2123" s="2" t="str">
        <f>IFERROR(VLOOKUP($A2123,[1]products_2021_10_19_12_46_45!$A$3:$S$481,7,FALSE),"")</f>
        <v>Gorras Plato y Viseras</v>
      </c>
      <c r="L2123" s="2" t="str">
        <f>IFERROR(VLOOKUP($A2123,[1]products_2021_10_19_12_46_45!$A$3:$S$481,8,FALSE),"")</f>
        <v/>
      </c>
      <c r="M2123" s="2" t="str">
        <f>IFERROR(VLOOKUP($A2123,[1]products_2021_10_19_12_46_45!$A$3:$S$481,9,FALSE),"")</f>
        <v>Policía, Gorra, Sin Atributos</v>
      </c>
      <c r="N2123" s="2">
        <f>IFERROR(VLOOKUP(C2123,[2]articulo!$A$1:$D$9000,4,FALSE),"")</f>
        <v>6600</v>
      </c>
      <c r="O2123" s="2" t="str">
        <f>VLOOKUP($A2123,[1]products_2021_10_19_12_46_45!$A$3:$S$481,18,FALSE)</f>
        <v>https://rerda.com/4504/gorra-policial-negra-sin-atributos.jpg,https://rerda.com/4505/gorra-policial-negra-sin-atributos.jpg</v>
      </c>
      <c r="P2123" s="2">
        <f>IFERROR(VLOOKUP(B2123,[3]stock!$A$1:$B$9000,2,FALSE),"0")</f>
        <v>0</v>
      </c>
      <c r="Q2123" s="2">
        <f>VLOOKUP($A2123,[1]products_2021_10_19_12_46_45!$A$3:$S$481,11,FALSE)</f>
        <v>5</v>
      </c>
      <c r="R2123" s="2">
        <f>VLOOKUP($A2123,[1]products_2021_10_19_12_46_45!$A$3:$S$481,12,FALSE)</f>
        <v>5</v>
      </c>
      <c r="S2123" s="2">
        <f>VLOOKUP($A2123,[1]products_2021_10_19_12_46_45!$A$3:$S$481,13,FALSE)</f>
        <v>5</v>
      </c>
      <c r="T2123" s="2">
        <f>VLOOKUP($A2123,[1]products_2021_10_19_12_46_45!$A$3:$S$481,14,FALSE)</f>
        <v>0.03</v>
      </c>
      <c r="U2123" s="2"/>
      <c r="V2123" s="2"/>
      <c r="W2123" s="2"/>
      <c r="X2123" s="2"/>
      <c r="Y2123" s="2"/>
      <c r="Z2123" s="2"/>
      <c r="AA2123" s="2"/>
      <c r="AB2123" s="2"/>
      <c r="AC2123" s="2"/>
      <c r="AD2123" s="2"/>
      <c r="AE2123" s="2"/>
      <c r="AF2123" s="2"/>
      <c r="AG2123" s="2"/>
      <c r="AH2123" s="2"/>
      <c r="AI2123" s="2"/>
      <c r="AJ2123" s="2"/>
      <c r="AK2123" s="2"/>
      <c r="AL2123" s="2"/>
      <c r="AM2123" s="2"/>
      <c r="AN2123" s="2"/>
      <c r="AO2123" s="2"/>
      <c r="AP2123" s="2"/>
      <c r="AQ2123" s="2"/>
      <c r="AR2123" s="2"/>
      <c r="AS2123" s="2"/>
    </row>
    <row r="2124" spans="1:45" hidden="1" x14ac:dyDescent="0.25">
      <c r="A2124" s="2">
        <v>949</v>
      </c>
      <c r="B2124" s="2">
        <v>830500260</v>
      </c>
      <c r="C2124" s="2">
        <f>VLOOKUP($A2124,[1]products_2021_10_19_12_46_45!$A$3:$S$481,3,FALSE)</f>
        <v>8305002</v>
      </c>
      <c r="D2124" s="2" t="str">
        <f>VLOOKUP($A2124,[1]products_2021_10_19_12_46_45!$A$3:$S$481,4,FALSE)</f>
        <v>Gorra Policial Negra sin Atributos</v>
      </c>
      <c r="E2124" s="3">
        <v>60</v>
      </c>
      <c r="F2124" s="4"/>
      <c r="G2124" s="2" t="str">
        <f>VLOOKUP($A2124,[1]products_2021_10_19_12_46_45!$A$3:$S$481,16,FALSE)</f>
        <v>&lt;p&gt;Gorra policial, sin ningún tipo de atributos.&lt;/p&gt;_x000D_
&lt;p&gt;Confeccionada en gabardina negra.&lt;/p&gt;_x000D_
&lt;p&gt;Para policías o personal uniformado.&lt;/p&gt;</v>
      </c>
      <c r="H2124" s="2" t="str">
        <f>IFERROR(VLOOKUP($A2124,[1]products_2021_10_19_12_46_45!$A$3:$S$481,17,FALSE),"")</f>
        <v/>
      </c>
      <c r="I2124" s="2" t="str">
        <f>VLOOKUP($A2124,[1]products_2021_10_19_12_46_45!$A$3:$S$481,5,FALSE)</f>
        <v>Accesorios</v>
      </c>
      <c r="J2124" s="2" t="str">
        <f>IFERROR(VLOOKUP($A2124,[1]products_2021_10_19_12_46_45!$A$3:$S$481,6,FALSE),"")</f>
        <v>Gorras, Casquetes, Quepis, Boinas</v>
      </c>
      <c r="K2124" s="2" t="str">
        <f>IFERROR(VLOOKUP($A2124,[1]products_2021_10_19_12_46_45!$A$3:$S$481,7,FALSE),"")</f>
        <v>Gorras Plato y Viseras</v>
      </c>
      <c r="L2124" s="2" t="str">
        <f>IFERROR(VLOOKUP($A2124,[1]products_2021_10_19_12_46_45!$A$3:$S$481,8,FALSE),"")</f>
        <v/>
      </c>
      <c r="M2124" s="2" t="str">
        <f>IFERROR(VLOOKUP($A2124,[1]products_2021_10_19_12_46_45!$A$3:$S$481,9,FALSE),"")</f>
        <v>Policía, Gorra, Sin Atributos</v>
      </c>
      <c r="N2124" s="2">
        <f>IFERROR(VLOOKUP(C2124,[2]articulo!$A$1:$D$9000,4,FALSE),"")</f>
        <v>6600</v>
      </c>
      <c r="O2124" s="2" t="str">
        <f>VLOOKUP($A2124,[1]products_2021_10_19_12_46_45!$A$3:$S$481,18,FALSE)</f>
        <v>https://rerda.com/4504/gorra-policial-negra-sin-atributos.jpg,https://rerda.com/4505/gorra-policial-negra-sin-atributos.jpg</v>
      </c>
      <c r="P2124" s="2">
        <f>IFERROR(VLOOKUP(B2124,[3]stock!$A$1:$B$9000,2,FALSE),"0")</f>
        <v>0</v>
      </c>
      <c r="Q2124" s="2">
        <f>VLOOKUP($A2124,[1]products_2021_10_19_12_46_45!$A$3:$S$481,11,FALSE)</f>
        <v>5</v>
      </c>
      <c r="R2124" s="2">
        <f>VLOOKUP($A2124,[1]products_2021_10_19_12_46_45!$A$3:$S$481,12,FALSE)</f>
        <v>5</v>
      </c>
      <c r="S2124" s="2">
        <f>VLOOKUP($A2124,[1]products_2021_10_19_12_46_45!$A$3:$S$481,13,FALSE)</f>
        <v>5</v>
      </c>
      <c r="T2124" s="2">
        <f>VLOOKUP($A2124,[1]products_2021_10_19_12_46_45!$A$3:$S$481,14,FALSE)</f>
        <v>0.03</v>
      </c>
      <c r="U2124" s="2"/>
      <c r="V2124" s="2"/>
      <c r="W2124" s="2"/>
      <c r="X2124" s="2"/>
      <c r="Y2124" s="2"/>
      <c r="Z2124" s="2"/>
      <c r="AA2124" s="2"/>
      <c r="AB2124" s="2"/>
      <c r="AC2124" s="2"/>
      <c r="AD2124" s="2"/>
      <c r="AE2124" s="2"/>
      <c r="AF2124" s="2"/>
      <c r="AG2124" s="2"/>
      <c r="AH2124" s="2"/>
      <c r="AI2124" s="2"/>
      <c r="AJ2124" s="2"/>
      <c r="AK2124" s="2"/>
      <c r="AL2124" s="2"/>
      <c r="AM2124" s="2"/>
      <c r="AN2124" s="2"/>
      <c r="AO2124" s="2"/>
      <c r="AP2124" s="2"/>
      <c r="AQ2124" s="2"/>
      <c r="AR2124" s="2"/>
      <c r="AS2124" s="2"/>
    </row>
    <row r="2125" spans="1:45" hidden="1" x14ac:dyDescent="0.25">
      <c r="A2125" s="2">
        <v>949</v>
      </c>
      <c r="B2125" s="2">
        <v>830500261</v>
      </c>
      <c r="C2125" s="2">
        <f>VLOOKUP($A2125,[1]products_2021_10_19_12_46_45!$A$3:$S$481,3,FALSE)</f>
        <v>8305002</v>
      </c>
      <c r="D2125" s="2" t="str">
        <f>VLOOKUP($A2125,[1]products_2021_10_19_12_46_45!$A$3:$S$481,4,FALSE)</f>
        <v>Gorra Policial Negra sin Atributos</v>
      </c>
      <c r="E2125" s="3">
        <v>61</v>
      </c>
      <c r="F2125" s="4"/>
      <c r="G2125" s="2" t="str">
        <f>VLOOKUP($A2125,[1]products_2021_10_19_12_46_45!$A$3:$S$481,16,FALSE)</f>
        <v>&lt;p&gt;Gorra policial, sin ningún tipo de atributos.&lt;/p&gt;_x000D_
&lt;p&gt;Confeccionada en gabardina negra.&lt;/p&gt;_x000D_
&lt;p&gt;Para policías o personal uniformado.&lt;/p&gt;</v>
      </c>
      <c r="H2125" s="2" t="str">
        <f>IFERROR(VLOOKUP($A2125,[1]products_2021_10_19_12_46_45!$A$3:$S$481,17,FALSE),"")</f>
        <v/>
      </c>
      <c r="I2125" s="2" t="str">
        <f>VLOOKUP($A2125,[1]products_2021_10_19_12_46_45!$A$3:$S$481,5,FALSE)</f>
        <v>Accesorios</v>
      </c>
      <c r="J2125" s="2" t="str">
        <f>IFERROR(VLOOKUP($A2125,[1]products_2021_10_19_12_46_45!$A$3:$S$481,6,FALSE),"")</f>
        <v>Gorras, Casquetes, Quepis, Boinas</v>
      </c>
      <c r="K2125" s="2" t="str">
        <f>IFERROR(VLOOKUP($A2125,[1]products_2021_10_19_12_46_45!$A$3:$S$481,7,FALSE),"")</f>
        <v>Gorras Plato y Viseras</v>
      </c>
      <c r="L2125" s="2" t="str">
        <f>IFERROR(VLOOKUP($A2125,[1]products_2021_10_19_12_46_45!$A$3:$S$481,8,FALSE),"")</f>
        <v/>
      </c>
      <c r="M2125" s="2" t="str">
        <f>IFERROR(VLOOKUP($A2125,[1]products_2021_10_19_12_46_45!$A$3:$S$481,9,FALSE),"")</f>
        <v>Policía, Gorra, Sin Atributos</v>
      </c>
      <c r="N2125" s="2">
        <f>IFERROR(VLOOKUP(C2125,[2]articulo!$A$1:$D$9000,4,FALSE),"")</f>
        <v>6600</v>
      </c>
      <c r="O2125" s="2" t="str">
        <f>VLOOKUP($A2125,[1]products_2021_10_19_12_46_45!$A$3:$S$481,18,FALSE)</f>
        <v>https://rerda.com/4504/gorra-policial-negra-sin-atributos.jpg,https://rerda.com/4505/gorra-policial-negra-sin-atributos.jpg</v>
      </c>
      <c r="P2125" s="2">
        <f>IFERROR(VLOOKUP(B2125,[3]stock!$A$1:$B$9000,2,FALSE),"0")</f>
        <v>0</v>
      </c>
      <c r="Q2125" s="2">
        <f>VLOOKUP($A2125,[1]products_2021_10_19_12_46_45!$A$3:$S$481,11,FALSE)</f>
        <v>5</v>
      </c>
      <c r="R2125" s="2">
        <f>VLOOKUP($A2125,[1]products_2021_10_19_12_46_45!$A$3:$S$481,12,FALSE)</f>
        <v>5</v>
      </c>
      <c r="S2125" s="2">
        <f>VLOOKUP($A2125,[1]products_2021_10_19_12_46_45!$A$3:$S$481,13,FALSE)</f>
        <v>5</v>
      </c>
      <c r="T2125" s="2">
        <f>VLOOKUP($A2125,[1]products_2021_10_19_12_46_45!$A$3:$S$481,14,FALSE)</f>
        <v>0.03</v>
      </c>
      <c r="U2125" s="2"/>
      <c r="V2125" s="2"/>
      <c r="W2125" s="2"/>
      <c r="X2125" s="2"/>
      <c r="Y2125" s="2"/>
      <c r="Z2125" s="2"/>
      <c r="AA2125" s="2"/>
      <c r="AB2125" s="2"/>
      <c r="AC2125" s="2"/>
      <c r="AD2125" s="2"/>
      <c r="AE2125" s="2"/>
      <c r="AF2125" s="2"/>
      <c r="AG2125" s="2"/>
      <c r="AH2125" s="2"/>
      <c r="AI2125" s="2"/>
      <c r="AJ2125" s="2"/>
      <c r="AK2125" s="2"/>
      <c r="AL2125" s="2"/>
      <c r="AM2125" s="2"/>
      <c r="AN2125" s="2"/>
      <c r="AO2125" s="2"/>
      <c r="AP2125" s="2"/>
      <c r="AQ2125" s="2"/>
      <c r="AR2125" s="2"/>
      <c r="AS2125" s="2"/>
    </row>
    <row r="2126" spans="1:45" hidden="1" x14ac:dyDescent="0.25">
      <c r="A2126" s="2">
        <v>607</v>
      </c>
      <c r="B2126" s="2">
        <v>830500652</v>
      </c>
      <c r="C2126" s="2">
        <f>VLOOKUP($A2126,[1]products_2021_10_19_12_46_45!$A$3:$S$481,3,FALSE)</f>
        <v>8305006</v>
      </c>
      <c r="D2126" s="2" t="str">
        <f>VLOOKUP($A2126,[1]products_2021_10_19_12_46_45!$A$3:$S$481,4,FALSE)</f>
        <v>Gorra Azul Policial con Visera Comisario y Subcomisario sin atributos</v>
      </c>
      <c r="E2126" s="3">
        <v>52</v>
      </c>
      <c r="F2126" s="4"/>
      <c r="G2126" s="2" t="str">
        <f>VLOOKUP($A2126,[1]products_2021_10_19_12_46_45!$A$3:$S$481,16,FALSE)</f>
        <v>&lt;p&gt;Gorra policial sin atributos, con visera bordada en hilo oro gusanillo. Para Comisario y Subcomisario.&lt;/p&gt;_x000D_
&lt;p&gt;Confeccionada en Gabardina Azul noche.&lt;/p&gt;</v>
      </c>
      <c r="H2126" s="2" t="str">
        <f>IFERROR(VLOOKUP($A2126,[1]products_2021_10_19_12_46_45!$A$3:$S$481,17,FALSE),"")</f>
        <v/>
      </c>
      <c r="I2126" s="2" t="str">
        <f>VLOOKUP($A2126,[1]products_2021_10_19_12_46_45!$A$3:$S$481,5,FALSE)</f>
        <v>Accesorios</v>
      </c>
      <c r="J2126" s="2" t="str">
        <f>IFERROR(VLOOKUP($A2126,[1]products_2021_10_19_12_46_45!$A$3:$S$481,6,FALSE),"")</f>
        <v>Gorras, Casquetes, Quepis, Boinas</v>
      </c>
      <c r="K2126" s="2" t="str">
        <f>IFERROR(VLOOKUP($A2126,[1]products_2021_10_19_12_46_45!$A$3:$S$481,7,FALSE),"")</f>
        <v>Bordados Oro,Gorras Plato y Viseras</v>
      </c>
      <c r="L2126" s="2" t="str">
        <f>IFERROR(VLOOKUP($A2126,[1]products_2021_10_19_12_46_45!$A$3:$S$481,8,FALSE),"")</f>
        <v/>
      </c>
      <c r="M2126" s="2" t="str">
        <f>IFERROR(VLOOKUP($A2126,[1]products_2021_10_19_12_46_45!$A$3:$S$481,9,FALSE),"")</f>
        <v>Policía, Comisario, Visera, Gorra, Subcomisario, Gusanillo Oro</v>
      </c>
      <c r="N2126" s="2">
        <f>IFERROR(VLOOKUP(C2126,[2]articulo!$A$1:$D$9000,4,FALSE),"")</f>
        <v>0</v>
      </c>
      <c r="O2126" s="2" t="str">
        <f>VLOOKUP($A2126,[1]products_2021_10_19_12_46_45!$A$3:$S$481,18,FALSE)</f>
        <v>https://rerda.com/2742/gorra-azul-policial-con-visera-comisario-y-subcomisario-sin-atributos.jpg,https://rerda.com/2743/gorra-azul-policial-con-visera-comisario-y-subcomisario-sin-atributos.jpg</v>
      </c>
      <c r="P2126" s="2">
        <f>IFERROR(VLOOKUP(B2126,[3]stock!$A$1:$B$9000,2,FALSE),"0")</f>
        <v>0</v>
      </c>
      <c r="Q2126" s="2">
        <f>VLOOKUP($A2126,[1]products_2021_10_19_12_46_45!$A$3:$S$481,11,FALSE)</f>
        <v>5</v>
      </c>
      <c r="R2126" s="2">
        <f>VLOOKUP($A2126,[1]products_2021_10_19_12_46_45!$A$3:$S$481,12,FALSE)</f>
        <v>5</v>
      </c>
      <c r="S2126" s="2">
        <f>VLOOKUP($A2126,[1]products_2021_10_19_12_46_45!$A$3:$S$481,13,FALSE)</f>
        <v>5</v>
      </c>
      <c r="T2126" s="2">
        <f>VLOOKUP($A2126,[1]products_2021_10_19_12_46_45!$A$3:$S$481,14,FALSE)</f>
        <v>0.03</v>
      </c>
      <c r="U2126" s="2"/>
      <c r="V2126" s="2"/>
      <c r="W2126" s="2"/>
      <c r="X2126" s="2"/>
      <c r="Y2126" s="2"/>
      <c r="Z2126" s="2"/>
      <c r="AA2126" s="2"/>
      <c r="AB2126" s="2"/>
      <c r="AC2126" s="2"/>
      <c r="AD2126" s="2"/>
      <c r="AE2126" s="2"/>
      <c r="AF2126" s="2"/>
      <c r="AG2126" s="2"/>
      <c r="AH2126" s="2"/>
      <c r="AI2126" s="2"/>
      <c r="AJ2126" s="2"/>
      <c r="AK2126" s="2"/>
      <c r="AL2126" s="2"/>
      <c r="AM2126" s="2"/>
      <c r="AN2126" s="2"/>
      <c r="AO2126" s="2"/>
      <c r="AP2126" s="2"/>
      <c r="AQ2126" s="2"/>
      <c r="AR2126" s="2"/>
      <c r="AS2126" s="2"/>
    </row>
    <row r="2127" spans="1:45" hidden="1" x14ac:dyDescent="0.25">
      <c r="A2127" s="2">
        <v>607</v>
      </c>
      <c r="B2127" s="2">
        <v>830500653</v>
      </c>
      <c r="C2127" s="2">
        <f>VLOOKUP($A2127,[1]products_2021_10_19_12_46_45!$A$3:$S$481,3,FALSE)</f>
        <v>8305006</v>
      </c>
      <c r="D2127" s="2" t="str">
        <f>VLOOKUP($A2127,[1]products_2021_10_19_12_46_45!$A$3:$S$481,4,FALSE)</f>
        <v>Gorra Azul Policial con Visera Comisario y Subcomisario sin atributos</v>
      </c>
      <c r="E2127" s="3">
        <v>53</v>
      </c>
      <c r="F2127" s="4"/>
      <c r="G2127" s="2" t="str">
        <f>VLOOKUP($A2127,[1]products_2021_10_19_12_46_45!$A$3:$S$481,16,FALSE)</f>
        <v>&lt;p&gt;Gorra policial sin atributos, con visera bordada en hilo oro gusanillo. Para Comisario y Subcomisario.&lt;/p&gt;_x000D_
&lt;p&gt;Confeccionada en Gabardina Azul noche.&lt;/p&gt;</v>
      </c>
      <c r="H2127" s="2" t="str">
        <f>IFERROR(VLOOKUP($A2127,[1]products_2021_10_19_12_46_45!$A$3:$S$481,17,FALSE),"")</f>
        <v/>
      </c>
      <c r="I2127" s="2" t="str">
        <f>VLOOKUP($A2127,[1]products_2021_10_19_12_46_45!$A$3:$S$481,5,FALSE)</f>
        <v>Accesorios</v>
      </c>
      <c r="J2127" s="2" t="str">
        <f>IFERROR(VLOOKUP($A2127,[1]products_2021_10_19_12_46_45!$A$3:$S$481,6,FALSE),"")</f>
        <v>Gorras, Casquetes, Quepis, Boinas</v>
      </c>
      <c r="K2127" s="2" t="str">
        <f>IFERROR(VLOOKUP($A2127,[1]products_2021_10_19_12_46_45!$A$3:$S$481,7,FALSE),"")</f>
        <v>Bordados Oro,Gorras Plato y Viseras</v>
      </c>
      <c r="L2127" s="2" t="str">
        <f>IFERROR(VLOOKUP($A2127,[1]products_2021_10_19_12_46_45!$A$3:$S$481,8,FALSE),"")</f>
        <v/>
      </c>
      <c r="M2127" s="2" t="str">
        <f>IFERROR(VLOOKUP($A2127,[1]products_2021_10_19_12_46_45!$A$3:$S$481,9,FALSE),"")</f>
        <v>Policía, Comisario, Visera, Gorra, Subcomisario, Gusanillo Oro</v>
      </c>
      <c r="N2127" s="2">
        <f>IFERROR(VLOOKUP(C2127,[2]articulo!$A$1:$D$9000,4,FALSE),"")</f>
        <v>0</v>
      </c>
      <c r="O2127" s="2" t="str">
        <f>VLOOKUP($A2127,[1]products_2021_10_19_12_46_45!$A$3:$S$481,18,FALSE)</f>
        <v>https://rerda.com/2742/gorra-azul-policial-con-visera-comisario-y-subcomisario-sin-atributos.jpg,https://rerda.com/2743/gorra-azul-policial-con-visera-comisario-y-subcomisario-sin-atributos.jpg</v>
      </c>
      <c r="P2127" s="2">
        <f>IFERROR(VLOOKUP(B2127,[3]stock!$A$1:$B$9000,2,FALSE),"0")</f>
        <v>0</v>
      </c>
      <c r="Q2127" s="2">
        <f>VLOOKUP($A2127,[1]products_2021_10_19_12_46_45!$A$3:$S$481,11,FALSE)</f>
        <v>5</v>
      </c>
      <c r="R2127" s="2">
        <f>VLOOKUP($A2127,[1]products_2021_10_19_12_46_45!$A$3:$S$481,12,FALSE)</f>
        <v>5</v>
      </c>
      <c r="S2127" s="2">
        <f>VLOOKUP($A2127,[1]products_2021_10_19_12_46_45!$A$3:$S$481,13,FALSE)</f>
        <v>5</v>
      </c>
      <c r="T2127" s="2">
        <f>VLOOKUP($A2127,[1]products_2021_10_19_12_46_45!$A$3:$S$481,14,FALSE)</f>
        <v>0.03</v>
      </c>
      <c r="U2127" s="2"/>
      <c r="V2127" s="2"/>
      <c r="W2127" s="2"/>
      <c r="X2127" s="2"/>
      <c r="Y2127" s="2"/>
      <c r="Z2127" s="2"/>
      <c r="AA2127" s="2"/>
      <c r="AB2127" s="2"/>
      <c r="AC2127" s="2"/>
      <c r="AD2127" s="2"/>
      <c r="AE2127" s="2"/>
      <c r="AF2127" s="2"/>
      <c r="AG2127" s="2"/>
      <c r="AH2127" s="2"/>
      <c r="AI2127" s="2"/>
      <c r="AJ2127" s="2"/>
      <c r="AK2127" s="2"/>
      <c r="AL2127" s="2"/>
      <c r="AM2127" s="2"/>
      <c r="AN2127" s="2"/>
      <c r="AO2127" s="2"/>
      <c r="AP2127" s="2"/>
      <c r="AQ2127" s="2"/>
      <c r="AR2127" s="2"/>
      <c r="AS2127" s="2"/>
    </row>
    <row r="2128" spans="1:45" hidden="1" x14ac:dyDescent="0.25">
      <c r="A2128" s="2">
        <v>607</v>
      </c>
      <c r="B2128" s="2">
        <v>830500654</v>
      </c>
      <c r="C2128" s="2">
        <f>VLOOKUP($A2128,[1]products_2021_10_19_12_46_45!$A$3:$S$481,3,FALSE)</f>
        <v>8305006</v>
      </c>
      <c r="D2128" s="2" t="str">
        <f>VLOOKUP($A2128,[1]products_2021_10_19_12_46_45!$A$3:$S$481,4,FALSE)</f>
        <v>Gorra Azul Policial con Visera Comisario y Subcomisario sin atributos</v>
      </c>
      <c r="E2128" s="3">
        <v>54</v>
      </c>
      <c r="F2128" s="4"/>
      <c r="G2128" s="2" t="str">
        <f>VLOOKUP($A2128,[1]products_2021_10_19_12_46_45!$A$3:$S$481,16,FALSE)</f>
        <v>&lt;p&gt;Gorra policial sin atributos, con visera bordada en hilo oro gusanillo. Para Comisario y Subcomisario.&lt;/p&gt;_x000D_
&lt;p&gt;Confeccionada en Gabardina Azul noche.&lt;/p&gt;</v>
      </c>
      <c r="H2128" s="2" t="str">
        <f>IFERROR(VLOOKUP($A2128,[1]products_2021_10_19_12_46_45!$A$3:$S$481,17,FALSE),"")</f>
        <v/>
      </c>
      <c r="I2128" s="2" t="str">
        <f>VLOOKUP($A2128,[1]products_2021_10_19_12_46_45!$A$3:$S$481,5,FALSE)</f>
        <v>Accesorios</v>
      </c>
      <c r="J2128" s="2" t="str">
        <f>IFERROR(VLOOKUP($A2128,[1]products_2021_10_19_12_46_45!$A$3:$S$481,6,FALSE),"")</f>
        <v>Gorras, Casquetes, Quepis, Boinas</v>
      </c>
      <c r="K2128" s="2" t="str">
        <f>IFERROR(VLOOKUP($A2128,[1]products_2021_10_19_12_46_45!$A$3:$S$481,7,FALSE),"")</f>
        <v>Bordados Oro,Gorras Plato y Viseras</v>
      </c>
      <c r="L2128" s="2" t="str">
        <f>IFERROR(VLOOKUP($A2128,[1]products_2021_10_19_12_46_45!$A$3:$S$481,8,FALSE),"")</f>
        <v/>
      </c>
      <c r="M2128" s="2" t="str">
        <f>IFERROR(VLOOKUP($A2128,[1]products_2021_10_19_12_46_45!$A$3:$S$481,9,FALSE),"")</f>
        <v>Policía, Comisario, Visera, Gorra, Subcomisario, Gusanillo Oro</v>
      </c>
      <c r="N2128" s="2">
        <f>IFERROR(VLOOKUP(C2128,[2]articulo!$A$1:$D$9000,4,FALSE),"")</f>
        <v>0</v>
      </c>
      <c r="O2128" s="2" t="str">
        <f>VLOOKUP($A2128,[1]products_2021_10_19_12_46_45!$A$3:$S$481,18,FALSE)</f>
        <v>https://rerda.com/2742/gorra-azul-policial-con-visera-comisario-y-subcomisario-sin-atributos.jpg,https://rerda.com/2743/gorra-azul-policial-con-visera-comisario-y-subcomisario-sin-atributos.jpg</v>
      </c>
      <c r="P2128" s="2">
        <f>IFERROR(VLOOKUP(B2128,[3]stock!$A$1:$B$9000,2,FALSE),"0")</f>
        <v>0</v>
      </c>
      <c r="Q2128" s="2">
        <f>VLOOKUP($A2128,[1]products_2021_10_19_12_46_45!$A$3:$S$481,11,FALSE)</f>
        <v>5</v>
      </c>
      <c r="R2128" s="2">
        <f>VLOOKUP($A2128,[1]products_2021_10_19_12_46_45!$A$3:$S$481,12,FALSE)</f>
        <v>5</v>
      </c>
      <c r="S2128" s="2">
        <f>VLOOKUP($A2128,[1]products_2021_10_19_12_46_45!$A$3:$S$481,13,FALSE)</f>
        <v>5</v>
      </c>
      <c r="T2128" s="2">
        <f>VLOOKUP($A2128,[1]products_2021_10_19_12_46_45!$A$3:$S$481,14,FALSE)</f>
        <v>0.03</v>
      </c>
      <c r="U2128" s="2"/>
      <c r="V2128" s="2"/>
      <c r="W2128" s="2"/>
      <c r="X2128" s="2"/>
      <c r="Y2128" s="2"/>
      <c r="Z2128" s="2"/>
      <c r="AA2128" s="2"/>
      <c r="AB2128" s="2"/>
      <c r="AC2128" s="2"/>
      <c r="AD2128" s="2"/>
      <c r="AE2128" s="2"/>
      <c r="AF2128" s="2"/>
      <c r="AG2128" s="2"/>
      <c r="AH2128" s="2"/>
      <c r="AI2128" s="2"/>
      <c r="AJ2128" s="2"/>
      <c r="AK2128" s="2"/>
      <c r="AL2128" s="2"/>
      <c r="AM2128" s="2"/>
      <c r="AN2128" s="2"/>
      <c r="AO2128" s="2"/>
      <c r="AP2128" s="2"/>
      <c r="AQ2128" s="2"/>
      <c r="AR2128" s="2"/>
      <c r="AS2128" s="2"/>
    </row>
    <row r="2129" spans="1:45" hidden="1" x14ac:dyDescent="0.25">
      <c r="A2129" s="2">
        <v>607</v>
      </c>
      <c r="B2129" s="2">
        <v>830500655</v>
      </c>
      <c r="C2129" s="2">
        <f>VLOOKUP($A2129,[1]products_2021_10_19_12_46_45!$A$3:$S$481,3,FALSE)</f>
        <v>8305006</v>
      </c>
      <c r="D2129" s="2" t="str">
        <f>VLOOKUP($A2129,[1]products_2021_10_19_12_46_45!$A$3:$S$481,4,FALSE)</f>
        <v>Gorra Azul Policial con Visera Comisario y Subcomisario sin atributos</v>
      </c>
      <c r="E2129" s="3">
        <v>55</v>
      </c>
      <c r="F2129" s="4"/>
      <c r="G2129" s="2" t="str">
        <f>VLOOKUP($A2129,[1]products_2021_10_19_12_46_45!$A$3:$S$481,16,FALSE)</f>
        <v>&lt;p&gt;Gorra policial sin atributos, con visera bordada en hilo oro gusanillo. Para Comisario y Subcomisario.&lt;/p&gt;_x000D_
&lt;p&gt;Confeccionada en Gabardina Azul noche.&lt;/p&gt;</v>
      </c>
      <c r="H2129" s="2" t="str">
        <f>IFERROR(VLOOKUP($A2129,[1]products_2021_10_19_12_46_45!$A$3:$S$481,17,FALSE),"")</f>
        <v/>
      </c>
      <c r="I2129" s="2" t="str">
        <f>VLOOKUP($A2129,[1]products_2021_10_19_12_46_45!$A$3:$S$481,5,FALSE)</f>
        <v>Accesorios</v>
      </c>
      <c r="J2129" s="2" t="str">
        <f>IFERROR(VLOOKUP($A2129,[1]products_2021_10_19_12_46_45!$A$3:$S$481,6,FALSE),"")</f>
        <v>Gorras, Casquetes, Quepis, Boinas</v>
      </c>
      <c r="K2129" s="2" t="str">
        <f>IFERROR(VLOOKUP($A2129,[1]products_2021_10_19_12_46_45!$A$3:$S$481,7,FALSE),"")</f>
        <v>Bordados Oro,Gorras Plato y Viseras</v>
      </c>
      <c r="L2129" s="2" t="str">
        <f>IFERROR(VLOOKUP($A2129,[1]products_2021_10_19_12_46_45!$A$3:$S$481,8,FALSE),"")</f>
        <v/>
      </c>
      <c r="M2129" s="2" t="str">
        <f>IFERROR(VLOOKUP($A2129,[1]products_2021_10_19_12_46_45!$A$3:$S$481,9,FALSE),"")</f>
        <v>Policía, Comisario, Visera, Gorra, Subcomisario, Gusanillo Oro</v>
      </c>
      <c r="N2129" s="2">
        <f>IFERROR(VLOOKUP(C2129,[2]articulo!$A$1:$D$9000,4,FALSE),"")</f>
        <v>0</v>
      </c>
      <c r="O2129" s="2" t="str">
        <f>VLOOKUP($A2129,[1]products_2021_10_19_12_46_45!$A$3:$S$481,18,FALSE)</f>
        <v>https://rerda.com/2742/gorra-azul-policial-con-visera-comisario-y-subcomisario-sin-atributos.jpg,https://rerda.com/2743/gorra-azul-policial-con-visera-comisario-y-subcomisario-sin-atributos.jpg</v>
      </c>
      <c r="P2129" s="2">
        <f>IFERROR(VLOOKUP(B2129,[3]stock!$A$1:$B$9000,2,FALSE),"0")</f>
        <v>0</v>
      </c>
      <c r="Q2129" s="2">
        <f>VLOOKUP($A2129,[1]products_2021_10_19_12_46_45!$A$3:$S$481,11,FALSE)</f>
        <v>5</v>
      </c>
      <c r="R2129" s="2">
        <f>VLOOKUP($A2129,[1]products_2021_10_19_12_46_45!$A$3:$S$481,12,FALSE)</f>
        <v>5</v>
      </c>
      <c r="S2129" s="2">
        <f>VLOOKUP($A2129,[1]products_2021_10_19_12_46_45!$A$3:$S$481,13,FALSE)</f>
        <v>5</v>
      </c>
      <c r="T2129" s="2">
        <f>VLOOKUP($A2129,[1]products_2021_10_19_12_46_45!$A$3:$S$481,14,FALSE)</f>
        <v>0.03</v>
      </c>
      <c r="U2129" s="2"/>
      <c r="V2129" s="2"/>
      <c r="W2129" s="2"/>
      <c r="X2129" s="2"/>
      <c r="Y2129" s="2"/>
      <c r="Z2129" s="2"/>
      <c r="AA2129" s="2"/>
      <c r="AB2129" s="2"/>
      <c r="AC2129" s="2"/>
      <c r="AD2129" s="2"/>
      <c r="AE2129" s="2"/>
      <c r="AF2129" s="2"/>
      <c r="AG2129" s="2"/>
      <c r="AH2129" s="2"/>
      <c r="AI2129" s="2"/>
      <c r="AJ2129" s="2"/>
      <c r="AK2129" s="2"/>
      <c r="AL2129" s="2"/>
      <c r="AM2129" s="2"/>
      <c r="AN2129" s="2"/>
      <c r="AO2129" s="2"/>
      <c r="AP2129" s="2"/>
      <c r="AQ2129" s="2"/>
      <c r="AR2129" s="2"/>
      <c r="AS2129" s="2"/>
    </row>
    <row r="2130" spans="1:45" hidden="1" x14ac:dyDescent="0.25">
      <c r="A2130" s="2">
        <v>607</v>
      </c>
      <c r="B2130" s="2">
        <v>830500656</v>
      </c>
      <c r="C2130" s="2">
        <f>VLOOKUP($A2130,[1]products_2021_10_19_12_46_45!$A$3:$S$481,3,FALSE)</f>
        <v>8305006</v>
      </c>
      <c r="D2130" s="2" t="str">
        <f>VLOOKUP($A2130,[1]products_2021_10_19_12_46_45!$A$3:$S$481,4,FALSE)</f>
        <v>Gorra Azul Policial con Visera Comisario y Subcomisario sin atributos</v>
      </c>
      <c r="E2130" s="3">
        <v>56</v>
      </c>
      <c r="F2130" s="4"/>
      <c r="G2130" s="2" t="str">
        <f>VLOOKUP($A2130,[1]products_2021_10_19_12_46_45!$A$3:$S$481,16,FALSE)</f>
        <v>&lt;p&gt;Gorra policial sin atributos, con visera bordada en hilo oro gusanillo. Para Comisario y Subcomisario.&lt;/p&gt;_x000D_
&lt;p&gt;Confeccionada en Gabardina Azul noche.&lt;/p&gt;</v>
      </c>
      <c r="H2130" s="2" t="str">
        <f>IFERROR(VLOOKUP($A2130,[1]products_2021_10_19_12_46_45!$A$3:$S$481,17,FALSE),"")</f>
        <v/>
      </c>
      <c r="I2130" s="2" t="str">
        <f>VLOOKUP($A2130,[1]products_2021_10_19_12_46_45!$A$3:$S$481,5,FALSE)</f>
        <v>Accesorios</v>
      </c>
      <c r="J2130" s="2" t="str">
        <f>IFERROR(VLOOKUP($A2130,[1]products_2021_10_19_12_46_45!$A$3:$S$481,6,FALSE),"")</f>
        <v>Gorras, Casquetes, Quepis, Boinas</v>
      </c>
      <c r="K2130" s="2" t="str">
        <f>IFERROR(VLOOKUP($A2130,[1]products_2021_10_19_12_46_45!$A$3:$S$481,7,FALSE),"")</f>
        <v>Bordados Oro,Gorras Plato y Viseras</v>
      </c>
      <c r="L2130" s="2" t="str">
        <f>IFERROR(VLOOKUP($A2130,[1]products_2021_10_19_12_46_45!$A$3:$S$481,8,FALSE),"")</f>
        <v/>
      </c>
      <c r="M2130" s="2" t="str">
        <f>IFERROR(VLOOKUP($A2130,[1]products_2021_10_19_12_46_45!$A$3:$S$481,9,FALSE),"")</f>
        <v>Policía, Comisario, Visera, Gorra, Subcomisario, Gusanillo Oro</v>
      </c>
      <c r="N2130" s="2">
        <f>IFERROR(VLOOKUP(C2130,[2]articulo!$A$1:$D$9000,4,FALSE),"")</f>
        <v>0</v>
      </c>
      <c r="O2130" s="2" t="str">
        <f>VLOOKUP($A2130,[1]products_2021_10_19_12_46_45!$A$3:$S$481,18,FALSE)</f>
        <v>https://rerda.com/2742/gorra-azul-policial-con-visera-comisario-y-subcomisario-sin-atributos.jpg,https://rerda.com/2743/gorra-azul-policial-con-visera-comisario-y-subcomisario-sin-atributos.jpg</v>
      </c>
      <c r="P2130" s="2">
        <f>IFERROR(VLOOKUP(B2130,[3]stock!$A$1:$B$9000,2,FALSE),"0")</f>
        <v>1</v>
      </c>
      <c r="Q2130" s="2">
        <f>VLOOKUP($A2130,[1]products_2021_10_19_12_46_45!$A$3:$S$481,11,FALSE)</f>
        <v>5</v>
      </c>
      <c r="R2130" s="2">
        <f>VLOOKUP($A2130,[1]products_2021_10_19_12_46_45!$A$3:$S$481,12,FALSE)</f>
        <v>5</v>
      </c>
      <c r="S2130" s="2">
        <f>VLOOKUP($A2130,[1]products_2021_10_19_12_46_45!$A$3:$S$481,13,FALSE)</f>
        <v>5</v>
      </c>
      <c r="T2130" s="2">
        <f>VLOOKUP($A2130,[1]products_2021_10_19_12_46_45!$A$3:$S$481,14,FALSE)</f>
        <v>0.03</v>
      </c>
      <c r="U2130" s="2"/>
      <c r="V2130" s="2"/>
      <c r="W2130" s="2"/>
      <c r="X2130" s="2"/>
      <c r="Y2130" s="2"/>
      <c r="Z2130" s="2"/>
      <c r="AA2130" s="2"/>
      <c r="AB2130" s="2"/>
      <c r="AC2130" s="2"/>
      <c r="AD2130" s="2"/>
      <c r="AE2130" s="2"/>
      <c r="AF2130" s="2"/>
      <c r="AG2130" s="2"/>
      <c r="AH2130" s="2"/>
      <c r="AI2130" s="2"/>
      <c r="AJ2130" s="2"/>
      <c r="AK2130" s="2"/>
      <c r="AL2130" s="2"/>
      <c r="AM2130" s="2"/>
      <c r="AN2130" s="2"/>
      <c r="AO2130" s="2"/>
      <c r="AP2130" s="2"/>
      <c r="AQ2130" s="2"/>
      <c r="AR2130" s="2"/>
      <c r="AS2130" s="2"/>
    </row>
    <row r="2131" spans="1:45" hidden="1" x14ac:dyDescent="0.25">
      <c r="A2131" s="2">
        <v>607</v>
      </c>
      <c r="B2131" s="2">
        <v>830500657</v>
      </c>
      <c r="C2131" s="2">
        <f>VLOOKUP($A2131,[1]products_2021_10_19_12_46_45!$A$3:$S$481,3,FALSE)</f>
        <v>8305006</v>
      </c>
      <c r="D2131" s="2" t="str">
        <f>VLOOKUP($A2131,[1]products_2021_10_19_12_46_45!$A$3:$S$481,4,FALSE)</f>
        <v>Gorra Azul Policial con Visera Comisario y Subcomisario sin atributos</v>
      </c>
      <c r="E2131" s="3">
        <v>57</v>
      </c>
      <c r="F2131" s="4"/>
      <c r="G2131" s="2" t="str">
        <f>VLOOKUP($A2131,[1]products_2021_10_19_12_46_45!$A$3:$S$481,16,FALSE)</f>
        <v>&lt;p&gt;Gorra policial sin atributos, con visera bordada en hilo oro gusanillo. Para Comisario y Subcomisario.&lt;/p&gt;_x000D_
&lt;p&gt;Confeccionada en Gabardina Azul noche.&lt;/p&gt;</v>
      </c>
      <c r="H2131" s="2" t="str">
        <f>IFERROR(VLOOKUP($A2131,[1]products_2021_10_19_12_46_45!$A$3:$S$481,17,FALSE),"")</f>
        <v/>
      </c>
      <c r="I2131" s="2" t="str">
        <f>VLOOKUP($A2131,[1]products_2021_10_19_12_46_45!$A$3:$S$481,5,FALSE)</f>
        <v>Accesorios</v>
      </c>
      <c r="J2131" s="2" t="str">
        <f>IFERROR(VLOOKUP($A2131,[1]products_2021_10_19_12_46_45!$A$3:$S$481,6,FALSE),"")</f>
        <v>Gorras, Casquetes, Quepis, Boinas</v>
      </c>
      <c r="K2131" s="2" t="str">
        <f>IFERROR(VLOOKUP($A2131,[1]products_2021_10_19_12_46_45!$A$3:$S$481,7,FALSE),"")</f>
        <v>Bordados Oro,Gorras Plato y Viseras</v>
      </c>
      <c r="L2131" s="2" t="str">
        <f>IFERROR(VLOOKUP($A2131,[1]products_2021_10_19_12_46_45!$A$3:$S$481,8,FALSE),"")</f>
        <v/>
      </c>
      <c r="M2131" s="2" t="str">
        <f>IFERROR(VLOOKUP($A2131,[1]products_2021_10_19_12_46_45!$A$3:$S$481,9,FALSE),"")</f>
        <v>Policía, Comisario, Visera, Gorra, Subcomisario, Gusanillo Oro</v>
      </c>
      <c r="N2131" s="2">
        <f>IFERROR(VLOOKUP(C2131,[2]articulo!$A$1:$D$9000,4,FALSE),"")</f>
        <v>0</v>
      </c>
      <c r="O2131" s="2" t="str">
        <f>VLOOKUP($A2131,[1]products_2021_10_19_12_46_45!$A$3:$S$481,18,FALSE)</f>
        <v>https://rerda.com/2742/gorra-azul-policial-con-visera-comisario-y-subcomisario-sin-atributos.jpg,https://rerda.com/2743/gorra-azul-policial-con-visera-comisario-y-subcomisario-sin-atributos.jpg</v>
      </c>
      <c r="P2131" s="2">
        <f>IFERROR(VLOOKUP(B2131,[3]stock!$A$1:$B$9000,2,FALSE),"0")</f>
        <v>0</v>
      </c>
      <c r="Q2131" s="2">
        <f>VLOOKUP($A2131,[1]products_2021_10_19_12_46_45!$A$3:$S$481,11,FALSE)</f>
        <v>5</v>
      </c>
      <c r="R2131" s="2">
        <f>VLOOKUP($A2131,[1]products_2021_10_19_12_46_45!$A$3:$S$481,12,FALSE)</f>
        <v>5</v>
      </c>
      <c r="S2131" s="2">
        <f>VLOOKUP($A2131,[1]products_2021_10_19_12_46_45!$A$3:$S$481,13,FALSE)</f>
        <v>5</v>
      </c>
      <c r="T2131" s="2">
        <f>VLOOKUP($A2131,[1]products_2021_10_19_12_46_45!$A$3:$S$481,14,FALSE)</f>
        <v>0.03</v>
      </c>
      <c r="U2131" s="2"/>
      <c r="V2131" s="2"/>
      <c r="W2131" s="2"/>
      <c r="X2131" s="2"/>
      <c r="Y2131" s="2"/>
      <c r="Z2131" s="2"/>
      <c r="AA2131" s="2"/>
      <c r="AB2131" s="2"/>
      <c r="AC2131" s="2"/>
      <c r="AD2131" s="2"/>
      <c r="AE2131" s="2"/>
      <c r="AF2131" s="2"/>
      <c r="AG2131" s="2"/>
      <c r="AH2131" s="2"/>
      <c r="AI2131" s="2"/>
      <c r="AJ2131" s="2"/>
      <c r="AK2131" s="2"/>
      <c r="AL2131" s="2"/>
      <c r="AM2131" s="2"/>
      <c r="AN2131" s="2"/>
      <c r="AO2131" s="2"/>
      <c r="AP2131" s="2"/>
      <c r="AQ2131" s="2"/>
      <c r="AR2131" s="2"/>
      <c r="AS2131" s="2"/>
    </row>
    <row r="2132" spans="1:45" hidden="1" x14ac:dyDescent="0.25">
      <c r="A2132" s="2">
        <v>607</v>
      </c>
      <c r="B2132" s="2">
        <v>830500658</v>
      </c>
      <c r="C2132" s="2">
        <f>VLOOKUP($A2132,[1]products_2021_10_19_12_46_45!$A$3:$S$481,3,FALSE)</f>
        <v>8305006</v>
      </c>
      <c r="D2132" s="2" t="str">
        <f>VLOOKUP($A2132,[1]products_2021_10_19_12_46_45!$A$3:$S$481,4,FALSE)</f>
        <v>Gorra Azul Policial con Visera Comisario y Subcomisario sin atributos</v>
      </c>
      <c r="E2132" s="3">
        <v>58</v>
      </c>
      <c r="F2132" s="4"/>
      <c r="G2132" s="2" t="str">
        <f>VLOOKUP($A2132,[1]products_2021_10_19_12_46_45!$A$3:$S$481,16,FALSE)</f>
        <v>&lt;p&gt;Gorra policial sin atributos, con visera bordada en hilo oro gusanillo. Para Comisario y Subcomisario.&lt;/p&gt;_x000D_
&lt;p&gt;Confeccionada en Gabardina Azul noche.&lt;/p&gt;</v>
      </c>
      <c r="H2132" s="2" t="str">
        <f>IFERROR(VLOOKUP($A2132,[1]products_2021_10_19_12_46_45!$A$3:$S$481,17,FALSE),"")</f>
        <v/>
      </c>
      <c r="I2132" s="2" t="str">
        <f>VLOOKUP($A2132,[1]products_2021_10_19_12_46_45!$A$3:$S$481,5,FALSE)</f>
        <v>Accesorios</v>
      </c>
      <c r="J2132" s="2" t="str">
        <f>IFERROR(VLOOKUP($A2132,[1]products_2021_10_19_12_46_45!$A$3:$S$481,6,FALSE),"")</f>
        <v>Gorras, Casquetes, Quepis, Boinas</v>
      </c>
      <c r="K2132" s="2" t="str">
        <f>IFERROR(VLOOKUP($A2132,[1]products_2021_10_19_12_46_45!$A$3:$S$481,7,FALSE),"")</f>
        <v>Bordados Oro,Gorras Plato y Viseras</v>
      </c>
      <c r="L2132" s="2" t="str">
        <f>IFERROR(VLOOKUP($A2132,[1]products_2021_10_19_12_46_45!$A$3:$S$481,8,FALSE),"")</f>
        <v/>
      </c>
      <c r="M2132" s="2" t="str">
        <f>IFERROR(VLOOKUP($A2132,[1]products_2021_10_19_12_46_45!$A$3:$S$481,9,FALSE),"")</f>
        <v>Policía, Comisario, Visera, Gorra, Subcomisario, Gusanillo Oro</v>
      </c>
      <c r="N2132" s="2">
        <f>IFERROR(VLOOKUP(C2132,[2]articulo!$A$1:$D$9000,4,FALSE),"")</f>
        <v>0</v>
      </c>
      <c r="O2132" s="2" t="str">
        <f>VLOOKUP($A2132,[1]products_2021_10_19_12_46_45!$A$3:$S$481,18,FALSE)</f>
        <v>https://rerda.com/2742/gorra-azul-policial-con-visera-comisario-y-subcomisario-sin-atributos.jpg,https://rerda.com/2743/gorra-azul-policial-con-visera-comisario-y-subcomisario-sin-atributos.jpg</v>
      </c>
      <c r="P2132" s="2">
        <f>IFERROR(VLOOKUP(B2132,[3]stock!$A$1:$B$9000,2,FALSE),"0")</f>
        <v>2</v>
      </c>
      <c r="Q2132" s="2">
        <f>VLOOKUP($A2132,[1]products_2021_10_19_12_46_45!$A$3:$S$481,11,FALSE)</f>
        <v>5</v>
      </c>
      <c r="R2132" s="2">
        <f>VLOOKUP($A2132,[1]products_2021_10_19_12_46_45!$A$3:$S$481,12,FALSE)</f>
        <v>5</v>
      </c>
      <c r="S2132" s="2">
        <f>VLOOKUP($A2132,[1]products_2021_10_19_12_46_45!$A$3:$S$481,13,FALSE)</f>
        <v>5</v>
      </c>
      <c r="T2132" s="2">
        <f>VLOOKUP($A2132,[1]products_2021_10_19_12_46_45!$A$3:$S$481,14,FALSE)</f>
        <v>0.03</v>
      </c>
      <c r="U2132" s="2"/>
      <c r="V2132" s="2"/>
      <c r="W2132" s="2"/>
      <c r="X2132" s="2"/>
      <c r="Y2132" s="2"/>
      <c r="Z2132" s="2"/>
      <c r="AA2132" s="2"/>
      <c r="AB2132" s="2"/>
      <c r="AC2132" s="2"/>
      <c r="AD2132" s="2"/>
      <c r="AE2132" s="2"/>
      <c r="AF2132" s="2"/>
      <c r="AG2132" s="2"/>
      <c r="AH2132" s="2"/>
      <c r="AI2132" s="2"/>
      <c r="AJ2132" s="2"/>
      <c r="AK2132" s="2"/>
      <c r="AL2132" s="2"/>
      <c r="AM2132" s="2"/>
      <c r="AN2132" s="2"/>
      <c r="AO2132" s="2"/>
      <c r="AP2132" s="2"/>
      <c r="AQ2132" s="2"/>
      <c r="AR2132" s="2"/>
      <c r="AS2132" s="2"/>
    </row>
    <row r="2133" spans="1:45" hidden="1" x14ac:dyDescent="0.25">
      <c r="A2133" s="2">
        <v>607</v>
      </c>
      <c r="B2133" s="2">
        <v>830500659</v>
      </c>
      <c r="C2133" s="2">
        <f>VLOOKUP($A2133,[1]products_2021_10_19_12_46_45!$A$3:$S$481,3,FALSE)</f>
        <v>8305006</v>
      </c>
      <c r="D2133" s="2" t="str">
        <f>VLOOKUP($A2133,[1]products_2021_10_19_12_46_45!$A$3:$S$481,4,FALSE)</f>
        <v>Gorra Azul Policial con Visera Comisario y Subcomisario sin atributos</v>
      </c>
      <c r="E2133" s="3">
        <v>59</v>
      </c>
      <c r="F2133" s="4"/>
      <c r="G2133" s="2" t="str">
        <f>VLOOKUP($A2133,[1]products_2021_10_19_12_46_45!$A$3:$S$481,16,FALSE)</f>
        <v>&lt;p&gt;Gorra policial sin atributos, con visera bordada en hilo oro gusanillo. Para Comisario y Subcomisario.&lt;/p&gt;_x000D_
&lt;p&gt;Confeccionada en Gabardina Azul noche.&lt;/p&gt;</v>
      </c>
      <c r="H2133" s="2" t="str">
        <f>IFERROR(VLOOKUP($A2133,[1]products_2021_10_19_12_46_45!$A$3:$S$481,17,FALSE),"")</f>
        <v/>
      </c>
      <c r="I2133" s="2" t="str">
        <f>VLOOKUP($A2133,[1]products_2021_10_19_12_46_45!$A$3:$S$481,5,FALSE)</f>
        <v>Accesorios</v>
      </c>
      <c r="J2133" s="2" t="str">
        <f>IFERROR(VLOOKUP($A2133,[1]products_2021_10_19_12_46_45!$A$3:$S$481,6,FALSE),"")</f>
        <v>Gorras, Casquetes, Quepis, Boinas</v>
      </c>
      <c r="K2133" s="2" t="str">
        <f>IFERROR(VLOOKUP($A2133,[1]products_2021_10_19_12_46_45!$A$3:$S$481,7,FALSE),"")</f>
        <v>Bordados Oro,Gorras Plato y Viseras</v>
      </c>
      <c r="L2133" s="2" t="str">
        <f>IFERROR(VLOOKUP($A2133,[1]products_2021_10_19_12_46_45!$A$3:$S$481,8,FALSE),"")</f>
        <v/>
      </c>
      <c r="M2133" s="2" t="str">
        <f>IFERROR(VLOOKUP($A2133,[1]products_2021_10_19_12_46_45!$A$3:$S$481,9,FALSE),"")</f>
        <v>Policía, Comisario, Visera, Gorra, Subcomisario, Gusanillo Oro</v>
      </c>
      <c r="N2133" s="2">
        <f>IFERROR(VLOOKUP(C2133,[2]articulo!$A$1:$D$9000,4,FALSE),"")</f>
        <v>0</v>
      </c>
      <c r="O2133" s="2" t="str">
        <f>VLOOKUP($A2133,[1]products_2021_10_19_12_46_45!$A$3:$S$481,18,FALSE)</f>
        <v>https://rerda.com/2742/gorra-azul-policial-con-visera-comisario-y-subcomisario-sin-atributos.jpg,https://rerda.com/2743/gorra-azul-policial-con-visera-comisario-y-subcomisario-sin-atributos.jpg</v>
      </c>
      <c r="P2133" s="2">
        <f>IFERROR(VLOOKUP(B2133,[3]stock!$A$1:$B$9000,2,FALSE),"0")</f>
        <v>1</v>
      </c>
      <c r="Q2133" s="2">
        <f>VLOOKUP($A2133,[1]products_2021_10_19_12_46_45!$A$3:$S$481,11,FALSE)</f>
        <v>5</v>
      </c>
      <c r="R2133" s="2">
        <f>VLOOKUP($A2133,[1]products_2021_10_19_12_46_45!$A$3:$S$481,12,FALSE)</f>
        <v>5</v>
      </c>
      <c r="S2133" s="2">
        <f>VLOOKUP($A2133,[1]products_2021_10_19_12_46_45!$A$3:$S$481,13,FALSE)</f>
        <v>5</v>
      </c>
      <c r="T2133" s="2">
        <f>VLOOKUP($A2133,[1]products_2021_10_19_12_46_45!$A$3:$S$481,14,FALSE)</f>
        <v>0.03</v>
      </c>
      <c r="U2133" s="2"/>
      <c r="V2133" s="2"/>
      <c r="W2133" s="2"/>
      <c r="X2133" s="2"/>
      <c r="Y2133" s="2"/>
      <c r="Z2133" s="2"/>
      <c r="AA2133" s="2"/>
      <c r="AB2133" s="2"/>
      <c r="AC2133" s="2"/>
      <c r="AD2133" s="2"/>
      <c r="AE2133" s="2"/>
      <c r="AF2133" s="2"/>
      <c r="AG2133" s="2"/>
      <c r="AH2133" s="2"/>
      <c r="AI2133" s="2"/>
      <c r="AJ2133" s="2"/>
      <c r="AK2133" s="2"/>
      <c r="AL2133" s="2"/>
      <c r="AM2133" s="2"/>
      <c r="AN2133" s="2"/>
      <c r="AO2133" s="2"/>
      <c r="AP2133" s="2"/>
      <c r="AQ2133" s="2"/>
      <c r="AR2133" s="2"/>
      <c r="AS2133" s="2"/>
    </row>
    <row r="2134" spans="1:45" hidden="1" x14ac:dyDescent="0.25">
      <c r="A2134" s="2">
        <v>607</v>
      </c>
      <c r="B2134" s="2">
        <v>830500660</v>
      </c>
      <c r="C2134" s="2">
        <f>VLOOKUP($A2134,[1]products_2021_10_19_12_46_45!$A$3:$S$481,3,FALSE)</f>
        <v>8305006</v>
      </c>
      <c r="D2134" s="2" t="str">
        <f>VLOOKUP($A2134,[1]products_2021_10_19_12_46_45!$A$3:$S$481,4,FALSE)</f>
        <v>Gorra Azul Policial con Visera Comisario y Subcomisario sin atributos</v>
      </c>
      <c r="E2134" s="3">
        <v>60</v>
      </c>
      <c r="F2134" s="4"/>
      <c r="G2134" s="2" t="str">
        <f>VLOOKUP($A2134,[1]products_2021_10_19_12_46_45!$A$3:$S$481,16,FALSE)</f>
        <v>&lt;p&gt;Gorra policial sin atributos, con visera bordada en hilo oro gusanillo. Para Comisario y Subcomisario.&lt;/p&gt;_x000D_
&lt;p&gt;Confeccionada en Gabardina Azul noche.&lt;/p&gt;</v>
      </c>
      <c r="H2134" s="2" t="str">
        <f>IFERROR(VLOOKUP($A2134,[1]products_2021_10_19_12_46_45!$A$3:$S$481,17,FALSE),"")</f>
        <v/>
      </c>
      <c r="I2134" s="2" t="str">
        <f>VLOOKUP($A2134,[1]products_2021_10_19_12_46_45!$A$3:$S$481,5,FALSE)</f>
        <v>Accesorios</v>
      </c>
      <c r="J2134" s="2" t="str">
        <f>IFERROR(VLOOKUP($A2134,[1]products_2021_10_19_12_46_45!$A$3:$S$481,6,FALSE),"")</f>
        <v>Gorras, Casquetes, Quepis, Boinas</v>
      </c>
      <c r="K2134" s="2" t="str">
        <f>IFERROR(VLOOKUP($A2134,[1]products_2021_10_19_12_46_45!$A$3:$S$481,7,FALSE),"")</f>
        <v>Bordados Oro,Gorras Plato y Viseras</v>
      </c>
      <c r="L2134" s="2" t="str">
        <f>IFERROR(VLOOKUP($A2134,[1]products_2021_10_19_12_46_45!$A$3:$S$481,8,FALSE),"")</f>
        <v/>
      </c>
      <c r="M2134" s="2" t="str">
        <f>IFERROR(VLOOKUP($A2134,[1]products_2021_10_19_12_46_45!$A$3:$S$481,9,FALSE),"")</f>
        <v>Policía, Comisario, Visera, Gorra, Subcomisario, Gusanillo Oro</v>
      </c>
      <c r="N2134" s="2">
        <f>IFERROR(VLOOKUP(C2134,[2]articulo!$A$1:$D$9000,4,FALSE),"")</f>
        <v>0</v>
      </c>
      <c r="O2134" s="2" t="str">
        <f>VLOOKUP($A2134,[1]products_2021_10_19_12_46_45!$A$3:$S$481,18,FALSE)</f>
        <v>https://rerda.com/2742/gorra-azul-policial-con-visera-comisario-y-subcomisario-sin-atributos.jpg,https://rerda.com/2743/gorra-azul-policial-con-visera-comisario-y-subcomisario-sin-atributos.jpg</v>
      </c>
      <c r="P2134" s="2">
        <f>IFERROR(VLOOKUP(B2134,[3]stock!$A$1:$B$9000,2,FALSE),"0")</f>
        <v>0</v>
      </c>
      <c r="Q2134" s="2">
        <f>VLOOKUP($A2134,[1]products_2021_10_19_12_46_45!$A$3:$S$481,11,FALSE)</f>
        <v>5</v>
      </c>
      <c r="R2134" s="2">
        <f>VLOOKUP($A2134,[1]products_2021_10_19_12_46_45!$A$3:$S$481,12,FALSE)</f>
        <v>5</v>
      </c>
      <c r="S2134" s="2">
        <f>VLOOKUP($A2134,[1]products_2021_10_19_12_46_45!$A$3:$S$481,13,FALSE)</f>
        <v>5</v>
      </c>
      <c r="T2134" s="2">
        <f>VLOOKUP($A2134,[1]products_2021_10_19_12_46_45!$A$3:$S$481,14,FALSE)</f>
        <v>0.03</v>
      </c>
      <c r="U2134" s="2"/>
      <c r="V2134" s="2"/>
      <c r="W2134" s="2"/>
      <c r="X2134" s="2"/>
      <c r="Y2134" s="2"/>
      <c r="Z2134" s="2"/>
      <c r="AA2134" s="2"/>
      <c r="AB2134" s="2"/>
      <c r="AC2134" s="2"/>
      <c r="AD2134" s="2"/>
      <c r="AE2134" s="2"/>
      <c r="AF2134" s="2"/>
      <c r="AG2134" s="2"/>
      <c r="AH2134" s="2"/>
      <c r="AI2134" s="2"/>
      <c r="AJ2134" s="2"/>
      <c r="AK2134" s="2"/>
      <c r="AL2134" s="2"/>
      <c r="AM2134" s="2"/>
      <c r="AN2134" s="2"/>
      <c r="AO2134" s="2"/>
      <c r="AP2134" s="2"/>
      <c r="AQ2134" s="2"/>
      <c r="AR2134" s="2"/>
      <c r="AS2134" s="2"/>
    </row>
    <row r="2135" spans="1:45" hidden="1" x14ac:dyDescent="0.25">
      <c r="A2135" s="2">
        <v>607</v>
      </c>
      <c r="B2135" s="2">
        <v>830500661</v>
      </c>
      <c r="C2135" s="2">
        <f>VLOOKUP($A2135,[1]products_2021_10_19_12_46_45!$A$3:$S$481,3,FALSE)</f>
        <v>8305006</v>
      </c>
      <c r="D2135" s="2" t="str">
        <f>VLOOKUP($A2135,[1]products_2021_10_19_12_46_45!$A$3:$S$481,4,FALSE)</f>
        <v>Gorra Azul Policial con Visera Comisario y Subcomisario sin atributos</v>
      </c>
      <c r="E2135" s="3">
        <v>61</v>
      </c>
      <c r="F2135" s="4"/>
      <c r="G2135" s="2" t="str">
        <f>VLOOKUP($A2135,[1]products_2021_10_19_12_46_45!$A$3:$S$481,16,FALSE)</f>
        <v>&lt;p&gt;Gorra policial sin atributos, con visera bordada en hilo oro gusanillo. Para Comisario y Subcomisario.&lt;/p&gt;_x000D_
&lt;p&gt;Confeccionada en Gabardina Azul noche.&lt;/p&gt;</v>
      </c>
      <c r="H2135" s="2" t="str">
        <f>IFERROR(VLOOKUP($A2135,[1]products_2021_10_19_12_46_45!$A$3:$S$481,17,FALSE),"")</f>
        <v/>
      </c>
      <c r="I2135" s="2" t="str">
        <f>VLOOKUP($A2135,[1]products_2021_10_19_12_46_45!$A$3:$S$481,5,FALSE)</f>
        <v>Accesorios</v>
      </c>
      <c r="J2135" s="2" t="str">
        <f>IFERROR(VLOOKUP($A2135,[1]products_2021_10_19_12_46_45!$A$3:$S$481,6,FALSE),"")</f>
        <v>Gorras, Casquetes, Quepis, Boinas</v>
      </c>
      <c r="K2135" s="2" t="str">
        <f>IFERROR(VLOOKUP($A2135,[1]products_2021_10_19_12_46_45!$A$3:$S$481,7,FALSE),"")</f>
        <v>Bordados Oro,Gorras Plato y Viseras</v>
      </c>
      <c r="L2135" s="2" t="str">
        <f>IFERROR(VLOOKUP($A2135,[1]products_2021_10_19_12_46_45!$A$3:$S$481,8,FALSE),"")</f>
        <v/>
      </c>
      <c r="M2135" s="2" t="str">
        <f>IFERROR(VLOOKUP($A2135,[1]products_2021_10_19_12_46_45!$A$3:$S$481,9,FALSE),"")</f>
        <v>Policía, Comisario, Visera, Gorra, Subcomisario, Gusanillo Oro</v>
      </c>
      <c r="N2135" s="2">
        <f>IFERROR(VLOOKUP(C2135,[2]articulo!$A$1:$D$9000,4,FALSE),"")</f>
        <v>0</v>
      </c>
      <c r="O2135" s="2" t="str">
        <f>VLOOKUP($A2135,[1]products_2021_10_19_12_46_45!$A$3:$S$481,18,FALSE)</f>
        <v>https://rerda.com/2742/gorra-azul-policial-con-visera-comisario-y-subcomisario-sin-atributos.jpg,https://rerda.com/2743/gorra-azul-policial-con-visera-comisario-y-subcomisario-sin-atributos.jpg</v>
      </c>
      <c r="P2135" s="2">
        <f>IFERROR(VLOOKUP(B2135,[3]stock!$A$1:$B$9000,2,FALSE),"0")</f>
        <v>0</v>
      </c>
      <c r="Q2135" s="2">
        <f>VLOOKUP($A2135,[1]products_2021_10_19_12_46_45!$A$3:$S$481,11,FALSE)</f>
        <v>5</v>
      </c>
      <c r="R2135" s="2">
        <f>VLOOKUP($A2135,[1]products_2021_10_19_12_46_45!$A$3:$S$481,12,FALSE)</f>
        <v>5</v>
      </c>
      <c r="S2135" s="2">
        <f>VLOOKUP($A2135,[1]products_2021_10_19_12_46_45!$A$3:$S$481,13,FALSE)</f>
        <v>5</v>
      </c>
      <c r="T2135" s="2">
        <f>VLOOKUP($A2135,[1]products_2021_10_19_12_46_45!$A$3:$S$481,14,FALSE)</f>
        <v>0.03</v>
      </c>
      <c r="U2135" s="2"/>
      <c r="V2135" s="2"/>
      <c r="W2135" s="2"/>
      <c r="X2135" s="2"/>
      <c r="Y2135" s="2"/>
      <c r="Z2135" s="2"/>
      <c r="AA2135" s="2"/>
      <c r="AB2135" s="2"/>
      <c r="AC2135" s="2"/>
      <c r="AD2135" s="2"/>
      <c r="AE2135" s="2"/>
      <c r="AF2135" s="2"/>
      <c r="AG2135" s="2"/>
      <c r="AH2135" s="2"/>
      <c r="AI2135" s="2"/>
      <c r="AJ2135" s="2"/>
      <c r="AK2135" s="2"/>
      <c r="AL2135" s="2"/>
      <c r="AM2135" s="2"/>
      <c r="AN2135" s="2"/>
      <c r="AO2135" s="2"/>
      <c r="AP2135" s="2"/>
      <c r="AQ2135" s="2"/>
      <c r="AR2135" s="2"/>
      <c r="AS2135" s="2"/>
    </row>
    <row r="2136" spans="1:45" hidden="1" x14ac:dyDescent="0.25">
      <c r="A2136" s="2">
        <v>607</v>
      </c>
      <c r="B2136" s="2">
        <v>830500662</v>
      </c>
      <c r="C2136" s="2">
        <f>VLOOKUP($A2136,[1]products_2021_10_19_12_46_45!$A$3:$S$481,3,FALSE)</f>
        <v>8305006</v>
      </c>
      <c r="D2136" s="2" t="str">
        <f>VLOOKUP($A2136,[1]products_2021_10_19_12_46_45!$A$3:$S$481,4,FALSE)</f>
        <v>Gorra Azul Policial con Visera Comisario y Subcomisario sin atributos</v>
      </c>
      <c r="E2136" s="3">
        <v>62</v>
      </c>
      <c r="F2136" s="4"/>
      <c r="G2136" s="2" t="str">
        <f>VLOOKUP($A2136,[1]products_2021_10_19_12_46_45!$A$3:$S$481,16,FALSE)</f>
        <v>&lt;p&gt;Gorra policial sin atributos, con visera bordada en hilo oro gusanillo. Para Comisario y Subcomisario.&lt;/p&gt;_x000D_
&lt;p&gt;Confeccionada en Gabardina Azul noche.&lt;/p&gt;</v>
      </c>
      <c r="H2136" s="2" t="str">
        <f>IFERROR(VLOOKUP($A2136,[1]products_2021_10_19_12_46_45!$A$3:$S$481,17,FALSE),"")</f>
        <v/>
      </c>
      <c r="I2136" s="2" t="str">
        <f>VLOOKUP($A2136,[1]products_2021_10_19_12_46_45!$A$3:$S$481,5,FALSE)</f>
        <v>Accesorios</v>
      </c>
      <c r="J2136" s="2" t="str">
        <f>IFERROR(VLOOKUP($A2136,[1]products_2021_10_19_12_46_45!$A$3:$S$481,6,FALSE),"")</f>
        <v>Gorras, Casquetes, Quepis, Boinas</v>
      </c>
      <c r="K2136" s="2" t="str">
        <f>IFERROR(VLOOKUP($A2136,[1]products_2021_10_19_12_46_45!$A$3:$S$481,7,FALSE),"")</f>
        <v>Bordados Oro,Gorras Plato y Viseras</v>
      </c>
      <c r="L2136" s="2" t="str">
        <f>IFERROR(VLOOKUP($A2136,[1]products_2021_10_19_12_46_45!$A$3:$S$481,8,FALSE),"")</f>
        <v/>
      </c>
      <c r="M2136" s="2" t="str">
        <f>IFERROR(VLOOKUP($A2136,[1]products_2021_10_19_12_46_45!$A$3:$S$481,9,FALSE),"")</f>
        <v>Policía, Comisario, Visera, Gorra, Subcomisario, Gusanillo Oro</v>
      </c>
      <c r="N2136" s="2">
        <f>IFERROR(VLOOKUP(C2136,[2]articulo!$A$1:$D$9000,4,FALSE),"")</f>
        <v>0</v>
      </c>
      <c r="O2136" s="2" t="str">
        <f>VLOOKUP($A2136,[1]products_2021_10_19_12_46_45!$A$3:$S$481,18,FALSE)</f>
        <v>https://rerda.com/2742/gorra-azul-policial-con-visera-comisario-y-subcomisario-sin-atributos.jpg,https://rerda.com/2743/gorra-azul-policial-con-visera-comisario-y-subcomisario-sin-atributos.jpg</v>
      </c>
      <c r="P2136" s="2">
        <f>IFERROR(VLOOKUP(B2136,[3]stock!$A$1:$B$9000,2,FALSE),"0")</f>
        <v>0</v>
      </c>
      <c r="Q2136" s="2">
        <f>VLOOKUP($A2136,[1]products_2021_10_19_12_46_45!$A$3:$S$481,11,FALSE)</f>
        <v>5</v>
      </c>
      <c r="R2136" s="2">
        <f>VLOOKUP($A2136,[1]products_2021_10_19_12_46_45!$A$3:$S$481,12,FALSE)</f>
        <v>5</v>
      </c>
      <c r="S2136" s="2">
        <f>VLOOKUP($A2136,[1]products_2021_10_19_12_46_45!$A$3:$S$481,13,FALSE)</f>
        <v>5</v>
      </c>
      <c r="T2136" s="2">
        <f>VLOOKUP($A2136,[1]products_2021_10_19_12_46_45!$A$3:$S$481,14,FALSE)</f>
        <v>0.03</v>
      </c>
      <c r="U2136" s="2"/>
      <c r="V2136" s="2"/>
      <c r="W2136" s="2"/>
      <c r="X2136" s="2"/>
      <c r="Y2136" s="2"/>
      <c r="Z2136" s="2"/>
      <c r="AA2136" s="2"/>
      <c r="AB2136" s="2"/>
      <c r="AC2136" s="2"/>
      <c r="AD2136" s="2"/>
      <c r="AE2136" s="2"/>
      <c r="AF2136" s="2"/>
      <c r="AG2136" s="2"/>
      <c r="AH2136" s="2"/>
      <c r="AI2136" s="2"/>
      <c r="AJ2136" s="2"/>
      <c r="AK2136" s="2"/>
      <c r="AL2136" s="2"/>
      <c r="AM2136" s="2"/>
      <c r="AN2136" s="2"/>
      <c r="AO2136" s="2"/>
      <c r="AP2136" s="2"/>
      <c r="AQ2136" s="2"/>
      <c r="AR2136" s="2"/>
      <c r="AS2136" s="2"/>
    </row>
    <row r="2137" spans="1:45" hidden="1" x14ac:dyDescent="0.25">
      <c r="A2137" s="2">
        <v>773</v>
      </c>
      <c r="B2137" s="2">
        <v>830781053</v>
      </c>
      <c r="C2137" s="2">
        <f>VLOOKUP($A2137,[1]products_2021_10_19_12_46_45!$A$3:$S$481,3,FALSE)</f>
        <v>8307810</v>
      </c>
      <c r="D2137" s="2" t="str">
        <f>VLOOKUP($A2137,[1]products_2021_10_19_12_46_45!$A$3:$S$481,4,FALSE)</f>
        <v>Chambergo pelo de nutria</v>
      </c>
      <c r="E2137" s="3">
        <v>53</v>
      </c>
      <c r="F2137" s="4"/>
      <c r="G2137" s="2" t="str">
        <f>VLOOKUP($A2137,[1]products_2021_10_19_12_46_45!$A$3:$S$481,16,FALSE)</f>
        <v>&lt;p&gt;Sombrero femenino para uniforme militar de salida.&lt;/p&gt;</v>
      </c>
      <c r="H2137" s="2" t="str">
        <f>IFERROR(VLOOKUP($A2137,[1]products_2021_10_19_12_46_45!$A$3:$S$481,17,FALSE),"")</f>
        <v/>
      </c>
      <c r="I2137" s="2" t="str">
        <f>VLOOKUP($A2137,[1]products_2021_10_19_12_46_45!$A$3:$S$481,5,FALSE)</f>
        <v>Accesorios</v>
      </c>
      <c r="J2137" s="2" t="str">
        <f>IFERROR(VLOOKUP($A2137,[1]products_2021_10_19_12_46_45!$A$3:$S$481,6,FALSE),"")</f>
        <v>Gorras, Casquetes, Quepis, Boinas</v>
      </c>
      <c r="K2137" s="2" t="str">
        <f>IFERROR(VLOOKUP($A2137,[1]products_2021_10_19_12_46_45!$A$3:$S$481,7,FALSE),"")</f>
        <v>Sombreros y Chambergos</v>
      </c>
      <c r="L2137" s="2" t="str">
        <f>IFERROR(VLOOKUP($A2137,[1]products_2021_10_19_12_46_45!$A$3:$S$481,8,FALSE),"")</f>
        <v/>
      </c>
      <c r="M2137" s="2" t="str">
        <f>IFERROR(VLOOKUP($A2137,[1]products_2021_10_19_12_46_45!$A$3:$S$481,9,FALSE),"")</f>
        <v>Uniforme de Salida, chambergo, sombrero</v>
      </c>
      <c r="N2137" s="2">
        <f>IFERROR(VLOOKUP(C2137,[2]articulo!$A$1:$D$9000,4,FALSE),"")</f>
        <v>15000</v>
      </c>
      <c r="O2137" s="2" t="str">
        <f>VLOOKUP($A2137,[1]products_2021_10_19_12_46_45!$A$3:$S$481,18,FALSE)</f>
        <v>https://rerda.com/3661/chambergo-pelo-de-nutria.jpg,https://rerda.com/3662/chambergo-pelo-de-nutria.jpg,https://rerda.com/3663/chambergo-pelo-de-nutria.jpg,https://rerda.com/3664/chambergo-pelo-de-nutria.jpg,https://rerda.com/3665/chambergo-pelo-de-nutria.jpg</v>
      </c>
      <c r="P2137" s="2" t="str">
        <f>IFERROR(VLOOKUP(B2137,[3]stock!$A$1:$B$9000,2,FALSE),"0")</f>
        <v>0</v>
      </c>
      <c r="Q2137" s="2">
        <f>VLOOKUP($A2137,[1]products_2021_10_19_12_46_45!$A$3:$S$481,11,FALSE)</f>
        <v>5</v>
      </c>
      <c r="R2137" s="2">
        <f>VLOOKUP($A2137,[1]products_2021_10_19_12_46_45!$A$3:$S$481,12,FALSE)</f>
        <v>5</v>
      </c>
      <c r="S2137" s="2">
        <f>VLOOKUP($A2137,[1]products_2021_10_19_12_46_45!$A$3:$S$481,13,FALSE)</f>
        <v>5</v>
      </c>
      <c r="T2137" s="2">
        <f>VLOOKUP($A2137,[1]products_2021_10_19_12_46_45!$A$3:$S$481,14,FALSE)</f>
        <v>0.03</v>
      </c>
      <c r="U2137" s="2"/>
      <c r="V2137" s="2"/>
      <c r="W2137" s="2"/>
      <c r="X2137" s="2"/>
      <c r="Y2137" s="2"/>
      <c r="Z2137" s="2"/>
      <c r="AA2137" s="2"/>
      <c r="AB2137" s="2"/>
      <c r="AC2137" s="2"/>
      <c r="AD2137" s="2"/>
      <c r="AE2137" s="2"/>
      <c r="AF2137" s="2"/>
      <c r="AG2137" s="2"/>
      <c r="AH2137" s="2"/>
      <c r="AI2137" s="2"/>
      <c r="AJ2137" s="2"/>
      <c r="AK2137" s="2"/>
      <c r="AL2137" s="2"/>
      <c r="AM2137" s="2"/>
      <c r="AN2137" s="2"/>
      <c r="AO2137" s="2"/>
      <c r="AP2137" s="2"/>
      <c r="AQ2137" s="2"/>
      <c r="AR2137" s="2"/>
      <c r="AS2137" s="2"/>
    </row>
    <row r="2138" spans="1:45" hidden="1" x14ac:dyDescent="0.25">
      <c r="A2138" s="2">
        <v>773</v>
      </c>
      <c r="B2138" s="2">
        <v>830781054</v>
      </c>
      <c r="C2138" s="2">
        <f>VLOOKUP($A2138,[1]products_2021_10_19_12_46_45!$A$3:$S$481,3,FALSE)</f>
        <v>8307810</v>
      </c>
      <c r="D2138" s="2" t="str">
        <f>VLOOKUP($A2138,[1]products_2021_10_19_12_46_45!$A$3:$S$481,4,FALSE)</f>
        <v>Chambergo pelo de nutria</v>
      </c>
      <c r="E2138" s="3">
        <v>54</v>
      </c>
      <c r="F2138" s="4"/>
      <c r="G2138" s="2" t="str">
        <f>VLOOKUP($A2138,[1]products_2021_10_19_12_46_45!$A$3:$S$481,16,FALSE)</f>
        <v>&lt;p&gt;Sombrero femenino para uniforme militar de salida.&lt;/p&gt;</v>
      </c>
      <c r="H2138" s="2" t="str">
        <f>IFERROR(VLOOKUP($A2138,[1]products_2021_10_19_12_46_45!$A$3:$S$481,17,FALSE),"")</f>
        <v/>
      </c>
      <c r="I2138" s="2" t="str">
        <f>VLOOKUP($A2138,[1]products_2021_10_19_12_46_45!$A$3:$S$481,5,FALSE)</f>
        <v>Accesorios</v>
      </c>
      <c r="J2138" s="2" t="str">
        <f>IFERROR(VLOOKUP($A2138,[1]products_2021_10_19_12_46_45!$A$3:$S$481,6,FALSE),"")</f>
        <v>Gorras, Casquetes, Quepis, Boinas</v>
      </c>
      <c r="K2138" s="2" t="str">
        <f>IFERROR(VLOOKUP($A2138,[1]products_2021_10_19_12_46_45!$A$3:$S$481,7,FALSE),"")</f>
        <v>Sombreros y Chambergos</v>
      </c>
      <c r="L2138" s="2" t="str">
        <f>IFERROR(VLOOKUP($A2138,[1]products_2021_10_19_12_46_45!$A$3:$S$481,8,FALSE),"")</f>
        <v/>
      </c>
      <c r="M2138" s="2" t="str">
        <f>IFERROR(VLOOKUP($A2138,[1]products_2021_10_19_12_46_45!$A$3:$S$481,9,FALSE),"")</f>
        <v>Uniforme de Salida, chambergo, sombrero</v>
      </c>
      <c r="N2138" s="2">
        <f>IFERROR(VLOOKUP(C2138,[2]articulo!$A$1:$D$9000,4,FALSE),"")</f>
        <v>15000</v>
      </c>
      <c r="O2138" s="2" t="str">
        <f>VLOOKUP($A2138,[1]products_2021_10_19_12_46_45!$A$3:$S$481,18,FALSE)</f>
        <v>https://rerda.com/3661/chambergo-pelo-de-nutria.jpg,https://rerda.com/3662/chambergo-pelo-de-nutria.jpg,https://rerda.com/3663/chambergo-pelo-de-nutria.jpg,https://rerda.com/3664/chambergo-pelo-de-nutria.jpg,https://rerda.com/3665/chambergo-pelo-de-nutria.jpg</v>
      </c>
      <c r="P2138" s="2" t="str">
        <f>IFERROR(VLOOKUP(B2138,[3]stock!$A$1:$B$9000,2,FALSE),"0")</f>
        <v>0</v>
      </c>
      <c r="Q2138" s="2">
        <f>VLOOKUP($A2138,[1]products_2021_10_19_12_46_45!$A$3:$S$481,11,FALSE)</f>
        <v>5</v>
      </c>
      <c r="R2138" s="2">
        <f>VLOOKUP($A2138,[1]products_2021_10_19_12_46_45!$A$3:$S$481,12,FALSE)</f>
        <v>5</v>
      </c>
      <c r="S2138" s="2">
        <f>VLOOKUP($A2138,[1]products_2021_10_19_12_46_45!$A$3:$S$481,13,FALSE)</f>
        <v>5</v>
      </c>
      <c r="T2138" s="2">
        <f>VLOOKUP($A2138,[1]products_2021_10_19_12_46_45!$A$3:$S$481,14,FALSE)</f>
        <v>0.03</v>
      </c>
      <c r="U2138" s="2"/>
      <c r="V2138" s="2"/>
      <c r="W2138" s="2"/>
      <c r="X2138" s="2"/>
      <c r="Y2138" s="2"/>
      <c r="Z2138" s="2"/>
      <c r="AA2138" s="2"/>
      <c r="AB2138" s="2"/>
      <c r="AC2138" s="2"/>
      <c r="AD2138" s="2"/>
      <c r="AE2138" s="2"/>
      <c r="AF2138" s="2"/>
      <c r="AG2138" s="2"/>
      <c r="AH2138" s="2"/>
      <c r="AI2138" s="2"/>
      <c r="AJ2138" s="2"/>
      <c r="AK2138" s="2"/>
      <c r="AL2138" s="2"/>
      <c r="AM2138" s="2"/>
      <c r="AN2138" s="2"/>
      <c r="AO2138" s="2"/>
      <c r="AP2138" s="2"/>
      <c r="AQ2138" s="2"/>
      <c r="AR2138" s="2"/>
      <c r="AS2138" s="2"/>
    </row>
    <row r="2139" spans="1:45" hidden="1" x14ac:dyDescent="0.25">
      <c r="A2139" s="2">
        <v>773</v>
      </c>
      <c r="B2139" s="2">
        <v>830781055</v>
      </c>
      <c r="C2139" s="2">
        <f>VLOOKUP($A2139,[1]products_2021_10_19_12_46_45!$A$3:$S$481,3,FALSE)</f>
        <v>8307810</v>
      </c>
      <c r="D2139" s="2" t="str">
        <f>VLOOKUP($A2139,[1]products_2021_10_19_12_46_45!$A$3:$S$481,4,FALSE)</f>
        <v>Chambergo pelo de nutria</v>
      </c>
      <c r="E2139" s="3">
        <v>55</v>
      </c>
      <c r="F2139" s="4"/>
      <c r="G2139" s="2" t="str">
        <f>VLOOKUP($A2139,[1]products_2021_10_19_12_46_45!$A$3:$S$481,16,FALSE)</f>
        <v>&lt;p&gt;Sombrero femenino para uniforme militar de salida.&lt;/p&gt;</v>
      </c>
      <c r="H2139" s="2" t="str">
        <f>IFERROR(VLOOKUP($A2139,[1]products_2021_10_19_12_46_45!$A$3:$S$481,17,FALSE),"")</f>
        <v/>
      </c>
      <c r="I2139" s="2" t="str">
        <f>VLOOKUP($A2139,[1]products_2021_10_19_12_46_45!$A$3:$S$481,5,FALSE)</f>
        <v>Accesorios</v>
      </c>
      <c r="J2139" s="2" t="str">
        <f>IFERROR(VLOOKUP($A2139,[1]products_2021_10_19_12_46_45!$A$3:$S$481,6,FALSE),"")</f>
        <v>Gorras, Casquetes, Quepis, Boinas</v>
      </c>
      <c r="K2139" s="2" t="str">
        <f>IFERROR(VLOOKUP($A2139,[1]products_2021_10_19_12_46_45!$A$3:$S$481,7,FALSE),"")</f>
        <v>Sombreros y Chambergos</v>
      </c>
      <c r="L2139" s="2" t="str">
        <f>IFERROR(VLOOKUP($A2139,[1]products_2021_10_19_12_46_45!$A$3:$S$481,8,FALSE),"")</f>
        <v/>
      </c>
      <c r="M2139" s="2" t="str">
        <f>IFERROR(VLOOKUP($A2139,[1]products_2021_10_19_12_46_45!$A$3:$S$481,9,FALSE),"")</f>
        <v>Uniforme de Salida, chambergo, sombrero</v>
      </c>
      <c r="N2139" s="2">
        <f>IFERROR(VLOOKUP(C2139,[2]articulo!$A$1:$D$9000,4,FALSE),"")</f>
        <v>15000</v>
      </c>
      <c r="O2139" s="2" t="str">
        <f>VLOOKUP($A2139,[1]products_2021_10_19_12_46_45!$A$3:$S$481,18,FALSE)</f>
        <v>https://rerda.com/3661/chambergo-pelo-de-nutria.jpg,https://rerda.com/3662/chambergo-pelo-de-nutria.jpg,https://rerda.com/3663/chambergo-pelo-de-nutria.jpg,https://rerda.com/3664/chambergo-pelo-de-nutria.jpg,https://rerda.com/3665/chambergo-pelo-de-nutria.jpg</v>
      </c>
      <c r="P2139" s="2">
        <f>IFERROR(VLOOKUP(B2139,[3]stock!$A$1:$B$9000,2,FALSE),"0")</f>
        <v>0</v>
      </c>
      <c r="Q2139" s="2">
        <f>VLOOKUP($A2139,[1]products_2021_10_19_12_46_45!$A$3:$S$481,11,FALSE)</f>
        <v>5</v>
      </c>
      <c r="R2139" s="2">
        <f>VLOOKUP($A2139,[1]products_2021_10_19_12_46_45!$A$3:$S$481,12,FALSE)</f>
        <v>5</v>
      </c>
      <c r="S2139" s="2">
        <f>VLOOKUP($A2139,[1]products_2021_10_19_12_46_45!$A$3:$S$481,13,FALSE)</f>
        <v>5</v>
      </c>
      <c r="T2139" s="2">
        <f>VLOOKUP($A2139,[1]products_2021_10_19_12_46_45!$A$3:$S$481,14,FALSE)</f>
        <v>0.03</v>
      </c>
      <c r="U2139" s="2"/>
      <c r="V2139" s="2"/>
      <c r="W2139" s="2"/>
      <c r="X2139" s="2"/>
      <c r="Y2139" s="2"/>
      <c r="Z2139" s="2"/>
      <c r="AA2139" s="2"/>
      <c r="AB2139" s="2"/>
      <c r="AC2139" s="2"/>
      <c r="AD2139" s="2"/>
      <c r="AE2139" s="2"/>
      <c r="AF2139" s="2"/>
      <c r="AG2139" s="2"/>
      <c r="AH2139" s="2"/>
      <c r="AI2139" s="2"/>
      <c r="AJ2139" s="2"/>
      <c r="AK2139" s="2"/>
      <c r="AL2139" s="2"/>
      <c r="AM2139" s="2"/>
      <c r="AN2139" s="2"/>
      <c r="AO2139" s="2"/>
      <c r="AP2139" s="2"/>
      <c r="AQ2139" s="2"/>
      <c r="AR2139" s="2"/>
      <c r="AS2139" s="2"/>
    </row>
    <row r="2140" spans="1:45" hidden="1" x14ac:dyDescent="0.25">
      <c r="A2140" s="2">
        <v>773</v>
      </c>
      <c r="B2140" s="2">
        <v>830781056</v>
      </c>
      <c r="C2140" s="2">
        <f>VLOOKUP($A2140,[1]products_2021_10_19_12_46_45!$A$3:$S$481,3,FALSE)</f>
        <v>8307810</v>
      </c>
      <c r="D2140" s="2" t="str">
        <f>VLOOKUP($A2140,[1]products_2021_10_19_12_46_45!$A$3:$S$481,4,FALSE)</f>
        <v>Chambergo pelo de nutria</v>
      </c>
      <c r="E2140" s="3">
        <v>56</v>
      </c>
      <c r="F2140" s="4"/>
      <c r="G2140" s="2" t="str">
        <f>VLOOKUP($A2140,[1]products_2021_10_19_12_46_45!$A$3:$S$481,16,FALSE)</f>
        <v>&lt;p&gt;Sombrero femenino para uniforme militar de salida.&lt;/p&gt;</v>
      </c>
      <c r="H2140" s="2" t="str">
        <f>IFERROR(VLOOKUP($A2140,[1]products_2021_10_19_12_46_45!$A$3:$S$481,17,FALSE),"")</f>
        <v/>
      </c>
      <c r="I2140" s="2" t="str">
        <f>VLOOKUP($A2140,[1]products_2021_10_19_12_46_45!$A$3:$S$481,5,FALSE)</f>
        <v>Accesorios</v>
      </c>
      <c r="J2140" s="2" t="str">
        <f>IFERROR(VLOOKUP($A2140,[1]products_2021_10_19_12_46_45!$A$3:$S$481,6,FALSE),"")</f>
        <v>Gorras, Casquetes, Quepis, Boinas</v>
      </c>
      <c r="K2140" s="2" t="str">
        <f>IFERROR(VLOOKUP($A2140,[1]products_2021_10_19_12_46_45!$A$3:$S$481,7,FALSE),"")</f>
        <v>Sombreros y Chambergos</v>
      </c>
      <c r="L2140" s="2" t="str">
        <f>IFERROR(VLOOKUP($A2140,[1]products_2021_10_19_12_46_45!$A$3:$S$481,8,FALSE),"")</f>
        <v/>
      </c>
      <c r="M2140" s="2" t="str">
        <f>IFERROR(VLOOKUP($A2140,[1]products_2021_10_19_12_46_45!$A$3:$S$481,9,FALSE),"")</f>
        <v>Uniforme de Salida, chambergo, sombrero</v>
      </c>
      <c r="N2140" s="2">
        <f>IFERROR(VLOOKUP(C2140,[2]articulo!$A$1:$D$9000,4,FALSE),"")</f>
        <v>15000</v>
      </c>
      <c r="O2140" s="2" t="str">
        <f>VLOOKUP($A2140,[1]products_2021_10_19_12_46_45!$A$3:$S$481,18,FALSE)</f>
        <v>https://rerda.com/3661/chambergo-pelo-de-nutria.jpg,https://rerda.com/3662/chambergo-pelo-de-nutria.jpg,https://rerda.com/3663/chambergo-pelo-de-nutria.jpg,https://rerda.com/3664/chambergo-pelo-de-nutria.jpg,https://rerda.com/3665/chambergo-pelo-de-nutria.jpg</v>
      </c>
      <c r="P2140" s="2">
        <f>IFERROR(VLOOKUP(B2140,[3]stock!$A$1:$B$9000,2,FALSE),"0")</f>
        <v>0</v>
      </c>
      <c r="Q2140" s="2">
        <f>VLOOKUP($A2140,[1]products_2021_10_19_12_46_45!$A$3:$S$481,11,FALSE)</f>
        <v>5</v>
      </c>
      <c r="R2140" s="2">
        <f>VLOOKUP($A2140,[1]products_2021_10_19_12_46_45!$A$3:$S$481,12,FALSE)</f>
        <v>5</v>
      </c>
      <c r="S2140" s="2">
        <f>VLOOKUP($A2140,[1]products_2021_10_19_12_46_45!$A$3:$S$481,13,FALSE)</f>
        <v>5</v>
      </c>
      <c r="T2140" s="2">
        <f>VLOOKUP($A2140,[1]products_2021_10_19_12_46_45!$A$3:$S$481,14,FALSE)</f>
        <v>0.03</v>
      </c>
      <c r="U2140" s="2"/>
      <c r="V2140" s="2"/>
      <c r="W2140" s="2"/>
      <c r="X2140" s="2"/>
      <c r="Y2140" s="2"/>
      <c r="Z2140" s="2"/>
      <c r="AA2140" s="2"/>
      <c r="AB2140" s="2"/>
      <c r="AC2140" s="2"/>
      <c r="AD2140" s="2"/>
      <c r="AE2140" s="2"/>
      <c r="AF2140" s="2"/>
      <c r="AG2140" s="2"/>
      <c r="AH2140" s="2"/>
      <c r="AI2140" s="2"/>
      <c r="AJ2140" s="2"/>
      <c r="AK2140" s="2"/>
      <c r="AL2140" s="2"/>
      <c r="AM2140" s="2"/>
      <c r="AN2140" s="2"/>
      <c r="AO2140" s="2"/>
      <c r="AP2140" s="2"/>
      <c r="AQ2140" s="2"/>
      <c r="AR2140" s="2"/>
      <c r="AS2140" s="2"/>
    </row>
    <row r="2141" spans="1:45" hidden="1" x14ac:dyDescent="0.25">
      <c r="A2141" s="2">
        <v>773</v>
      </c>
      <c r="B2141" s="2">
        <v>830781057</v>
      </c>
      <c r="C2141" s="2">
        <f>VLOOKUP($A2141,[1]products_2021_10_19_12_46_45!$A$3:$S$481,3,FALSE)</f>
        <v>8307810</v>
      </c>
      <c r="D2141" s="2" t="str">
        <f>VLOOKUP($A2141,[1]products_2021_10_19_12_46_45!$A$3:$S$481,4,FALSE)</f>
        <v>Chambergo pelo de nutria</v>
      </c>
      <c r="E2141" s="3">
        <v>57</v>
      </c>
      <c r="F2141" s="4"/>
      <c r="G2141" s="2" t="str">
        <f>VLOOKUP($A2141,[1]products_2021_10_19_12_46_45!$A$3:$S$481,16,FALSE)</f>
        <v>&lt;p&gt;Sombrero femenino para uniforme militar de salida.&lt;/p&gt;</v>
      </c>
      <c r="H2141" s="2" t="str">
        <f>IFERROR(VLOOKUP($A2141,[1]products_2021_10_19_12_46_45!$A$3:$S$481,17,FALSE),"")</f>
        <v/>
      </c>
      <c r="I2141" s="2" t="str">
        <f>VLOOKUP($A2141,[1]products_2021_10_19_12_46_45!$A$3:$S$481,5,FALSE)</f>
        <v>Accesorios</v>
      </c>
      <c r="J2141" s="2" t="str">
        <f>IFERROR(VLOOKUP($A2141,[1]products_2021_10_19_12_46_45!$A$3:$S$481,6,FALSE),"")</f>
        <v>Gorras, Casquetes, Quepis, Boinas</v>
      </c>
      <c r="K2141" s="2" t="str">
        <f>IFERROR(VLOOKUP($A2141,[1]products_2021_10_19_12_46_45!$A$3:$S$481,7,FALSE),"")</f>
        <v>Sombreros y Chambergos</v>
      </c>
      <c r="L2141" s="2" t="str">
        <f>IFERROR(VLOOKUP($A2141,[1]products_2021_10_19_12_46_45!$A$3:$S$481,8,FALSE),"")</f>
        <v/>
      </c>
      <c r="M2141" s="2" t="str">
        <f>IFERROR(VLOOKUP($A2141,[1]products_2021_10_19_12_46_45!$A$3:$S$481,9,FALSE),"")</f>
        <v>Uniforme de Salida, chambergo, sombrero</v>
      </c>
      <c r="N2141" s="2">
        <f>IFERROR(VLOOKUP(C2141,[2]articulo!$A$1:$D$9000,4,FALSE),"")</f>
        <v>15000</v>
      </c>
      <c r="O2141" s="2" t="str">
        <f>VLOOKUP($A2141,[1]products_2021_10_19_12_46_45!$A$3:$S$481,18,FALSE)</f>
        <v>https://rerda.com/3661/chambergo-pelo-de-nutria.jpg,https://rerda.com/3662/chambergo-pelo-de-nutria.jpg,https://rerda.com/3663/chambergo-pelo-de-nutria.jpg,https://rerda.com/3664/chambergo-pelo-de-nutria.jpg,https://rerda.com/3665/chambergo-pelo-de-nutria.jpg</v>
      </c>
      <c r="P2141" s="2">
        <f>IFERROR(VLOOKUP(B2141,[3]stock!$A$1:$B$9000,2,FALSE),"0")</f>
        <v>2</v>
      </c>
      <c r="Q2141" s="2">
        <f>VLOOKUP($A2141,[1]products_2021_10_19_12_46_45!$A$3:$S$481,11,FALSE)</f>
        <v>5</v>
      </c>
      <c r="R2141" s="2">
        <f>VLOOKUP($A2141,[1]products_2021_10_19_12_46_45!$A$3:$S$481,12,FALSE)</f>
        <v>5</v>
      </c>
      <c r="S2141" s="2">
        <f>VLOOKUP($A2141,[1]products_2021_10_19_12_46_45!$A$3:$S$481,13,FALSE)</f>
        <v>5</v>
      </c>
      <c r="T2141" s="2">
        <f>VLOOKUP($A2141,[1]products_2021_10_19_12_46_45!$A$3:$S$481,14,FALSE)</f>
        <v>0.03</v>
      </c>
      <c r="U2141" s="2"/>
      <c r="V2141" s="2"/>
      <c r="W2141" s="2"/>
      <c r="X2141" s="2"/>
      <c r="Y2141" s="2"/>
      <c r="Z2141" s="2"/>
      <c r="AA2141" s="2"/>
      <c r="AB2141" s="2"/>
      <c r="AC2141" s="2"/>
      <c r="AD2141" s="2"/>
      <c r="AE2141" s="2"/>
      <c r="AF2141" s="2"/>
      <c r="AG2141" s="2"/>
      <c r="AH2141" s="2"/>
      <c r="AI2141" s="2"/>
      <c r="AJ2141" s="2"/>
      <c r="AK2141" s="2"/>
      <c r="AL2141" s="2"/>
      <c r="AM2141" s="2"/>
      <c r="AN2141" s="2"/>
      <c r="AO2141" s="2"/>
      <c r="AP2141" s="2"/>
      <c r="AQ2141" s="2"/>
      <c r="AR2141" s="2"/>
      <c r="AS2141" s="2"/>
    </row>
    <row r="2142" spans="1:45" hidden="1" x14ac:dyDescent="0.25">
      <c r="A2142" s="2">
        <v>773</v>
      </c>
      <c r="B2142" s="2">
        <v>830781058</v>
      </c>
      <c r="C2142" s="2">
        <f>VLOOKUP($A2142,[1]products_2021_10_19_12_46_45!$A$3:$S$481,3,FALSE)</f>
        <v>8307810</v>
      </c>
      <c r="D2142" s="2" t="str">
        <f>VLOOKUP($A2142,[1]products_2021_10_19_12_46_45!$A$3:$S$481,4,FALSE)</f>
        <v>Chambergo pelo de nutria</v>
      </c>
      <c r="E2142" s="3">
        <v>58</v>
      </c>
      <c r="F2142" s="4"/>
      <c r="G2142" s="2" t="str">
        <f>VLOOKUP($A2142,[1]products_2021_10_19_12_46_45!$A$3:$S$481,16,FALSE)</f>
        <v>&lt;p&gt;Sombrero femenino para uniforme militar de salida.&lt;/p&gt;</v>
      </c>
      <c r="H2142" s="2" t="str">
        <f>IFERROR(VLOOKUP($A2142,[1]products_2021_10_19_12_46_45!$A$3:$S$481,17,FALSE),"")</f>
        <v/>
      </c>
      <c r="I2142" s="2" t="str">
        <f>VLOOKUP($A2142,[1]products_2021_10_19_12_46_45!$A$3:$S$481,5,FALSE)</f>
        <v>Accesorios</v>
      </c>
      <c r="J2142" s="2" t="str">
        <f>IFERROR(VLOOKUP($A2142,[1]products_2021_10_19_12_46_45!$A$3:$S$481,6,FALSE),"")</f>
        <v>Gorras, Casquetes, Quepis, Boinas</v>
      </c>
      <c r="K2142" s="2" t="str">
        <f>IFERROR(VLOOKUP($A2142,[1]products_2021_10_19_12_46_45!$A$3:$S$481,7,FALSE),"")</f>
        <v>Sombreros y Chambergos</v>
      </c>
      <c r="L2142" s="2" t="str">
        <f>IFERROR(VLOOKUP($A2142,[1]products_2021_10_19_12_46_45!$A$3:$S$481,8,FALSE),"")</f>
        <v/>
      </c>
      <c r="M2142" s="2" t="str">
        <f>IFERROR(VLOOKUP($A2142,[1]products_2021_10_19_12_46_45!$A$3:$S$481,9,FALSE),"")</f>
        <v>Uniforme de Salida, chambergo, sombrero</v>
      </c>
      <c r="N2142" s="2">
        <f>IFERROR(VLOOKUP(C2142,[2]articulo!$A$1:$D$9000,4,FALSE),"")</f>
        <v>15000</v>
      </c>
      <c r="O2142" s="2" t="str">
        <f>VLOOKUP($A2142,[1]products_2021_10_19_12_46_45!$A$3:$S$481,18,FALSE)</f>
        <v>https://rerda.com/3661/chambergo-pelo-de-nutria.jpg,https://rerda.com/3662/chambergo-pelo-de-nutria.jpg,https://rerda.com/3663/chambergo-pelo-de-nutria.jpg,https://rerda.com/3664/chambergo-pelo-de-nutria.jpg,https://rerda.com/3665/chambergo-pelo-de-nutria.jpg</v>
      </c>
      <c r="P2142" s="2">
        <f>IFERROR(VLOOKUP(B2142,[3]stock!$A$1:$B$9000,2,FALSE),"0")</f>
        <v>0</v>
      </c>
      <c r="Q2142" s="2">
        <f>VLOOKUP($A2142,[1]products_2021_10_19_12_46_45!$A$3:$S$481,11,FALSE)</f>
        <v>5</v>
      </c>
      <c r="R2142" s="2">
        <f>VLOOKUP($A2142,[1]products_2021_10_19_12_46_45!$A$3:$S$481,12,FALSE)</f>
        <v>5</v>
      </c>
      <c r="S2142" s="2">
        <f>VLOOKUP($A2142,[1]products_2021_10_19_12_46_45!$A$3:$S$481,13,FALSE)</f>
        <v>5</v>
      </c>
      <c r="T2142" s="2">
        <f>VLOOKUP($A2142,[1]products_2021_10_19_12_46_45!$A$3:$S$481,14,FALSE)</f>
        <v>0.03</v>
      </c>
      <c r="U2142" s="2"/>
      <c r="V2142" s="2"/>
      <c r="W2142" s="2"/>
      <c r="X2142" s="2"/>
      <c r="Y2142" s="2"/>
      <c r="Z2142" s="2"/>
      <c r="AA2142" s="2"/>
      <c r="AB2142" s="2"/>
      <c r="AC2142" s="2"/>
      <c r="AD2142" s="2"/>
      <c r="AE2142" s="2"/>
      <c r="AF2142" s="2"/>
      <c r="AG2142" s="2"/>
      <c r="AH2142" s="2"/>
      <c r="AI2142" s="2"/>
      <c r="AJ2142" s="2"/>
      <c r="AK2142" s="2"/>
      <c r="AL2142" s="2"/>
      <c r="AM2142" s="2"/>
      <c r="AN2142" s="2"/>
      <c r="AO2142" s="2"/>
      <c r="AP2142" s="2"/>
      <c r="AQ2142" s="2"/>
      <c r="AR2142" s="2"/>
      <c r="AS2142" s="2"/>
    </row>
    <row r="2143" spans="1:45" hidden="1" x14ac:dyDescent="0.25">
      <c r="A2143" s="2">
        <v>309</v>
      </c>
      <c r="B2143" s="2">
        <v>850325801</v>
      </c>
      <c r="C2143" s="2">
        <f>VLOOKUP($A2143,[1]products_2021_10_19_12_46_45!$A$3:$S$481,3,FALSE)</f>
        <v>8503258</v>
      </c>
      <c r="D2143" s="2" t="str">
        <f>VLOOKUP($A2143,[1]products_2021_10_19_12_46_45!$A$3:$S$481,4,FALSE)</f>
        <v>Sable Largo</v>
      </c>
      <c r="E2143" s="3">
        <v>1</v>
      </c>
      <c r="F2143" s="4"/>
      <c r="G2143" s="2" t="str">
        <f>VLOOKUP($A2143,[1]products_2021_10_19_12_46_45!$A$3:$S$481,16,FALSE)</f>
        <v>&lt;p&gt;Mango con detalles dorados, hoja sin filo y labrada con motivos nacionales.&lt;br /&gt;Incluye funda de tela con cordel.&lt;br /&gt;Hoja labrada con grabados antiguos.&lt;/p&gt;</v>
      </c>
      <c r="H2143" s="2" t="str">
        <f>IFERROR(VLOOKUP($A2143,[1]products_2021_10_19_12_46_45!$A$3:$S$481,17,FALSE),"")</f>
        <v>&lt;p&gt;Cuños Kirschbaun Solingen.&lt;br /&gt;Larto total con vaina: 95 cm.&lt;br /&gt;Largo sin vaina: 93 cm.&lt;br /&gt;Largo de la hoja: 80 cm.&lt;br /&gt;Ancho de hoja: 1,9 cm.&lt;br /&gt;Espesor de la hoja: 0,5 cm.&lt;/p&gt;</v>
      </c>
      <c r="I2143" s="2" t="str">
        <f>VLOOKUP($A2143,[1]products_2021_10_19_12_46_45!$A$3:$S$481,5,FALSE)</f>
        <v>Equipamientos</v>
      </c>
      <c r="J2143" s="2" t="str">
        <f>IFERROR(VLOOKUP($A2143,[1]products_2021_10_19_12_46_45!$A$3:$S$481,6,FALSE),"")</f>
        <v>Sables</v>
      </c>
      <c r="K2143" s="2" t="str">
        <f>IFERROR(VLOOKUP($A2143,[1]products_2021_10_19_12_46_45!$A$3:$S$481,7,FALSE),"")</f>
        <v/>
      </c>
      <c r="L2143" s="2" t="str">
        <f>IFERROR(VLOOKUP($A2143,[1]products_2021_10_19_12_46_45!$A$3:$S$481,8,FALSE),"")</f>
        <v/>
      </c>
      <c r="M2143" s="2" t="str">
        <f>IFERROR(VLOOKUP($A2143,[1]products_2021_10_19_12_46_45!$A$3:$S$481,9,FALSE),"")</f>
        <v>Policía, Sable</v>
      </c>
      <c r="N2143" s="2">
        <f>IFERROR(VLOOKUP(C2143,[2]articulo!$A$1:$D$9000,4,FALSE),"")</f>
        <v>41277.599999999999</v>
      </c>
      <c r="O2143" s="2" t="str">
        <f>VLOOKUP($A2143,[1]products_2021_10_19_12_46_45!$A$3:$S$481,18,FALSE)</f>
        <v>https://rerda.com/1287/sable-largo.jpg,https://rerda.com/1284/sable-largo.jpg,https://rerda.com/1285/sable-largo.jpg,https://rerda.com/1286/sable-largo.jpg</v>
      </c>
      <c r="P2143" s="2">
        <f>IFERROR(VLOOKUP(B2143,[3]stock!$A$1:$B$9000,2,FALSE),"0")</f>
        <v>0</v>
      </c>
      <c r="Q2143" s="2">
        <f>VLOOKUP($A2143,[1]products_2021_10_19_12_46_45!$A$3:$S$481,11,FALSE)</f>
        <v>50</v>
      </c>
      <c r="R2143" s="2">
        <f>VLOOKUP($A2143,[1]products_2021_10_19_12_46_45!$A$3:$S$481,12,FALSE)</f>
        <v>15</v>
      </c>
      <c r="S2143" s="2">
        <f>VLOOKUP($A2143,[1]products_2021_10_19_12_46_45!$A$3:$S$481,13,FALSE)</f>
        <v>15</v>
      </c>
      <c r="T2143" s="2">
        <f>VLOOKUP($A2143,[1]products_2021_10_19_12_46_45!$A$3:$S$481,14,FALSE)</f>
        <v>0.5</v>
      </c>
      <c r="U2143" s="2"/>
      <c r="V2143" s="2"/>
      <c r="W2143" s="2"/>
      <c r="X2143" s="2"/>
      <c r="Y2143" s="2"/>
      <c r="Z2143" s="2"/>
      <c r="AA2143" s="2"/>
      <c r="AB2143" s="2"/>
      <c r="AC2143" s="2"/>
      <c r="AD2143" s="2"/>
      <c r="AE2143" s="2"/>
      <c r="AF2143" s="2"/>
      <c r="AG2143" s="2"/>
      <c r="AH2143" s="2"/>
      <c r="AI2143" s="2"/>
      <c r="AJ2143" s="2"/>
      <c r="AK2143" s="2"/>
      <c r="AL2143" s="2"/>
      <c r="AM2143" s="2"/>
      <c r="AN2143" s="2"/>
      <c r="AO2143" s="2"/>
      <c r="AP2143" s="2"/>
      <c r="AQ2143" s="2"/>
      <c r="AR2143" s="2"/>
      <c r="AS2143" s="2"/>
    </row>
    <row r="2144" spans="1:45" hidden="1" x14ac:dyDescent="0.25">
      <c r="A2144" s="2">
        <v>309</v>
      </c>
      <c r="B2144" s="2">
        <v>850325802</v>
      </c>
      <c r="C2144" s="2">
        <f>VLOOKUP($A2144,[1]products_2021_10_19_12_46_45!$A$3:$S$481,3,FALSE)</f>
        <v>8503258</v>
      </c>
      <c r="D2144" s="2" t="str">
        <f>VLOOKUP($A2144,[1]products_2021_10_19_12_46_45!$A$3:$S$481,4,FALSE)</f>
        <v>Sable Largo</v>
      </c>
      <c r="E2144" s="3">
        <v>2</v>
      </c>
      <c r="F2144" s="4"/>
      <c r="G2144" s="2" t="str">
        <f>VLOOKUP($A2144,[1]products_2021_10_19_12_46_45!$A$3:$S$481,16,FALSE)</f>
        <v>&lt;p&gt;Mango con detalles dorados, hoja sin filo y labrada con motivos nacionales.&lt;br /&gt;Incluye funda de tela con cordel.&lt;br /&gt;Hoja labrada con grabados antiguos.&lt;/p&gt;</v>
      </c>
      <c r="H2144" s="2" t="str">
        <f>IFERROR(VLOOKUP($A2144,[1]products_2021_10_19_12_46_45!$A$3:$S$481,17,FALSE),"")</f>
        <v>&lt;p&gt;Cuños Kirschbaun Solingen.&lt;br /&gt;Larto total con vaina: 95 cm.&lt;br /&gt;Largo sin vaina: 93 cm.&lt;br /&gt;Largo de la hoja: 80 cm.&lt;br /&gt;Ancho de hoja: 1,9 cm.&lt;br /&gt;Espesor de la hoja: 0,5 cm.&lt;/p&gt;</v>
      </c>
      <c r="I2144" s="2" t="str">
        <f>VLOOKUP($A2144,[1]products_2021_10_19_12_46_45!$A$3:$S$481,5,FALSE)</f>
        <v>Equipamientos</v>
      </c>
      <c r="J2144" s="2" t="str">
        <f>IFERROR(VLOOKUP($A2144,[1]products_2021_10_19_12_46_45!$A$3:$S$481,6,FALSE),"")</f>
        <v>Sables</v>
      </c>
      <c r="K2144" s="2" t="str">
        <f>IFERROR(VLOOKUP($A2144,[1]products_2021_10_19_12_46_45!$A$3:$S$481,7,FALSE),"")</f>
        <v/>
      </c>
      <c r="L2144" s="2" t="str">
        <f>IFERROR(VLOOKUP($A2144,[1]products_2021_10_19_12_46_45!$A$3:$S$481,8,FALSE),"")</f>
        <v/>
      </c>
      <c r="M2144" s="2" t="str">
        <f>IFERROR(VLOOKUP($A2144,[1]products_2021_10_19_12_46_45!$A$3:$S$481,9,FALSE),"")</f>
        <v>Policía, Sable</v>
      </c>
      <c r="N2144" s="2">
        <f>IFERROR(VLOOKUP(C2144,[2]articulo!$A$1:$D$9000,4,FALSE),"")</f>
        <v>41277.599999999999</v>
      </c>
      <c r="O2144" s="2" t="str">
        <f>VLOOKUP($A2144,[1]products_2021_10_19_12_46_45!$A$3:$S$481,18,FALSE)</f>
        <v>https://rerda.com/1287/sable-largo.jpg,https://rerda.com/1284/sable-largo.jpg,https://rerda.com/1285/sable-largo.jpg,https://rerda.com/1286/sable-largo.jpg</v>
      </c>
      <c r="P2144" s="2">
        <f>IFERROR(VLOOKUP(B2144,[3]stock!$A$1:$B$9000,2,FALSE),"0")</f>
        <v>2</v>
      </c>
      <c r="Q2144" s="2">
        <f>VLOOKUP($A2144,[1]products_2021_10_19_12_46_45!$A$3:$S$481,11,FALSE)</f>
        <v>50</v>
      </c>
      <c r="R2144" s="2">
        <f>VLOOKUP($A2144,[1]products_2021_10_19_12_46_45!$A$3:$S$481,12,FALSE)</f>
        <v>15</v>
      </c>
      <c r="S2144" s="2">
        <f>VLOOKUP($A2144,[1]products_2021_10_19_12_46_45!$A$3:$S$481,13,FALSE)</f>
        <v>15</v>
      </c>
      <c r="T2144" s="2">
        <f>VLOOKUP($A2144,[1]products_2021_10_19_12_46_45!$A$3:$S$481,14,FALSE)</f>
        <v>0.5</v>
      </c>
      <c r="U2144" s="2"/>
      <c r="V2144" s="2"/>
      <c r="W2144" s="2"/>
      <c r="X2144" s="2"/>
      <c r="Y2144" s="2"/>
      <c r="Z2144" s="2"/>
      <c r="AA2144" s="2"/>
      <c r="AB2144" s="2"/>
      <c r="AC2144" s="2"/>
      <c r="AD2144" s="2"/>
      <c r="AE2144" s="2"/>
      <c r="AF2144" s="2"/>
      <c r="AG2144" s="2"/>
      <c r="AH2144" s="2"/>
      <c r="AI2144" s="2"/>
      <c r="AJ2144" s="2"/>
      <c r="AK2144" s="2"/>
      <c r="AL2144" s="2"/>
      <c r="AM2144" s="2"/>
      <c r="AN2144" s="2"/>
      <c r="AO2144" s="2"/>
      <c r="AP2144" s="2"/>
      <c r="AQ2144" s="2"/>
      <c r="AR2144" s="2"/>
      <c r="AS2144" s="2"/>
    </row>
    <row r="2145" spans="1:45" hidden="1" x14ac:dyDescent="0.25">
      <c r="A2145" s="2">
        <v>309</v>
      </c>
      <c r="B2145" s="2">
        <v>850325803</v>
      </c>
      <c r="C2145" s="2">
        <f>VLOOKUP($A2145,[1]products_2021_10_19_12_46_45!$A$3:$S$481,3,FALSE)</f>
        <v>8503258</v>
      </c>
      <c r="D2145" s="2" t="str">
        <f>VLOOKUP($A2145,[1]products_2021_10_19_12_46_45!$A$3:$S$481,4,FALSE)</f>
        <v>Sable Largo</v>
      </c>
      <c r="E2145" s="3">
        <v>3</v>
      </c>
      <c r="F2145" s="4"/>
      <c r="G2145" s="2" t="str">
        <f>VLOOKUP($A2145,[1]products_2021_10_19_12_46_45!$A$3:$S$481,16,FALSE)</f>
        <v>&lt;p&gt;Mango con detalles dorados, hoja sin filo y labrada con motivos nacionales.&lt;br /&gt;Incluye funda de tela con cordel.&lt;br /&gt;Hoja labrada con grabados antiguos.&lt;/p&gt;</v>
      </c>
      <c r="H2145" s="2" t="str">
        <f>IFERROR(VLOOKUP($A2145,[1]products_2021_10_19_12_46_45!$A$3:$S$481,17,FALSE),"")</f>
        <v>&lt;p&gt;Cuños Kirschbaun Solingen.&lt;br /&gt;Larto total con vaina: 95 cm.&lt;br /&gt;Largo sin vaina: 93 cm.&lt;br /&gt;Largo de la hoja: 80 cm.&lt;br /&gt;Ancho de hoja: 1,9 cm.&lt;br /&gt;Espesor de la hoja: 0,5 cm.&lt;/p&gt;</v>
      </c>
      <c r="I2145" s="2" t="str">
        <f>VLOOKUP($A2145,[1]products_2021_10_19_12_46_45!$A$3:$S$481,5,FALSE)</f>
        <v>Equipamientos</v>
      </c>
      <c r="J2145" s="2" t="str">
        <f>IFERROR(VLOOKUP($A2145,[1]products_2021_10_19_12_46_45!$A$3:$S$481,6,FALSE),"")</f>
        <v>Sables</v>
      </c>
      <c r="K2145" s="2" t="str">
        <f>IFERROR(VLOOKUP($A2145,[1]products_2021_10_19_12_46_45!$A$3:$S$481,7,FALSE),"")</f>
        <v/>
      </c>
      <c r="L2145" s="2" t="str">
        <f>IFERROR(VLOOKUP($A2145,[1]products_2021_10_19_12_46_45!$A$3:$S$481,8,FALSE),"")</f>
        <v/>
      </c>
      <c r="M2145" s="2" t="str">
        <f>IFERROR(VLOOKUP($A2145,[1]products_2021_10_19_12_46_45!$A$3:$S$481,9,FALSE),"")</f>
        <v>Policía, Sable</v>
      </c>
      <c r="N2145" s="2">
        <f>IFERROR(VLOOKUP(C2145,[2]articulo!$A$1:$D$9000,4,FALSE),"")</f>
        <v>41277.599999999999</v>
      </c>
      <c r="O2145" s="2" t="str">
        <f>VLOOKUP($A2145,[1]products_2021_10_19_12_46_45!$A$3:$S$481,18,FALSE)</f>
        <v>https://rerda.com/1287/sable-largo.jpg,https://rerda.com/1284/sable-largo.jpg,https://rerda.com/1285/sable-largo.jpg,https://rerda.com/1286/sable-largo.jpg</v>
      </c>
      <c r="P2145" s="2">
        <f>IFERROR(VLOOKUP(B2145,[3]stock!$A$1:$B$9000,2,FALSE),"0")</f>
        <v>0</v>
      </c>
      <c r="Q2145" s="2">
        <f>VLOOKUP($A2145,[1]products_2021_10_19_12_46_45!$A$3:$S$481,11,FALSE)</f>
        <v>50</v>
      </c>
      <c r="R2145" s="2">
        <f>VLOOKUP($A2145,[1]products_2021_10_19_12_46_45!$A$3:$S$481,12,FALSE)</f>
        <v>15</v>
      </c>
      <c r="S2145" s="2">
        <f>VLOOKUP($A2145,[1]products_2021_10_19_12_46_45!$A$3:$S$481,13,FALSE)</f>
        <v>15</v>
      </c>
      <c r="T2145" s="2">
        <f>VLOOKUP($A2145,[1]products_2021_10_19_12_46_45!$A$3:$S$481,14,FALSE)</f>
        <v>0.5</v>
      </c>
      <c r="U2145" s="2"/>
      <c r="V2145" s="2"/>
      <c r="W2145" s="2"/>
      <c r="X2145" s="2"/>
      <c r="Y2145" s="2"/>
      <c r="Z2145" s="2"/>
      <c r="AA2145" s="2"/>
      <c r="AB2145" s="2"/>
      <c r="AC2145" s="2"/>
      <c r="AD2145" s="2"/>
      <c r="AE2145" s="2"/>
      <c r="AF2145" s="2"/>
      <c r="AG2145" s="2"/>
      <c r="AH2145" s="2"/>
      <c r="AI2145" s="2"/>
      <c r="AJ2145" s="2"/>
      <c r="AK2145" s="2"/>
      <c r="AL2145" s="2"/>
      <c r="AM2145" s="2"/>
      <c r="AN2145" s="2"/>
      <c r="AO2145" s="2"/>
      <c r="AP2145" s="2"/>
      <c r="AQ2145" s="2"/>
      <c r="AR2145" s="2"/>
      <c r="AS2145" s="2"/>
    </row>
    <row r="2146" spans="1:45" hidden="1" x14ac:dyDescent="0.25">
      <c r="A2146" s="2">
        <v>185</v>
      </c>
      <c r="B2146" s="2">
        <v>850501400</v>
      </c>
      <c r="C2146" s="2">
        <f>VLOOKUP($A2146,[1]products_2021_10_19_12_46_45!$A$3:$S$481,3,FALSE)</f>
        <v>8505014</v>
      </c>
      <c r="D2146" s="2" t="str">
        <f>VLOOKUP($A2146,[1]products_2021_10_19_12_46_45!$A$3:$S$481,4,FALSE)</f>
        <v>Pectoral Grupo Sanguíneo</v>
      </c>
      <c r="E2146" s="3" t="s">
        <v>61</v>
      </c>
      <c r="F2146" s="4"/>
      <c r="G2146" s="2" t="str">
        <f>VLOOKUP($A2146,[1]products_2021_10_19_12_46_45!$A$3:$S$481,16,FALSE)</f>
        <v>&lt;p&gt;Parche bordado para identificar el grupo sanguíneo.&lt;/p&gt;_x000D_
&lt;p&gt;&lt;/p&gt;</v>
      </c>
      <c r="H2146" s="2" t="str">
        <f>IFERROR(VLOOKUP($A2146,[1]products_2021_10_19_12_46_45!$A$3:$S$481,17,FALSE),"")</f>
        <v>&lt;p&gt;Este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v>
      </c>
      <c r="I2146" s="2" t="str">
        <f>VLOOKUP($A2146,[1]products_2021_10_19_12_46_45!$A$3:$S$481,5,FALSE)</f>
        <v>Atributos</v>
      </c>
      <c r="J2146" s="2" t="str">
        <f>IFERROR(VLOOKUP($A2146,[1]products_2021_10_19_12_46_45!$A$3:$S$481,6,FALSE),"")</f>
        <v>Pectorales</v>
      </c>
      <c r="K2146" s="2" t="str">
        <f>IFERROR(VLOOKUP($A2146,[1]products_2021_10_19_12_46_45!$A$3:$S$481,7,FALSE),"")</f>
        <v/>
      </c>
      <c r="L2146" s="2" t="str">
        <f>IFERROR(VLOOKUP($A2146,[1]products_2021_10_19_12_46_45!$A$3:$S$481,8,FALSE),"")</f>
        <v/>
      </c>
      <c r="M2146" s="2" t="str">
        <f>IFERROR(VLOOKUP($A2146,[1]products_2021_10_19_12_46_45!$A$3:$S$481,9,FALSE),"")</f>
        <v>Grupo Sanguíneo</v>
      </c>
      <c r="N2146" s="2">
        <f>IFERROR(VLOOKUP(C2146,[2]articulo!$A$1:$D$9000,4,FALSE),"")</f>
        <v>235.87</v>
      </c>
      <c r="O2146" s="2" t="str">
        <f>VLOOKUP($A2146,[1]products_2021_10_19_12_46_45!$A$3:$S$481,18,FALSE)</f>
        <v>https://rerda.com/1993/pectoral-grupo-sanguineo.jpg,https://rerda.com/863/pectoral-grupo-sanguineo.jpg,https://rerda.com/862/pectoral-grupo-sanguineo.jpg,https://rerda.com/865/pectoral-grupo-sanguineo.jpg,https://rerda.com/864/pectoral-grupo-sanguineo.jpg,https://rerda.com/867/pectoral-grupo-sanguineo.jpg,https://rerda.com/866/pectoral-grupo-sanguineo.jpg,https://rerda.com/869/pectoral-grupo-sanguineo.jpg,https://rerda.com/868/pectoral-grupo-sanguineo.jpg</v>
      </c>
      <c r="P2146" s="2">
        <f>IFERROR(VLOOKUP(B2146,[3]stock!$A$1:$B$9000,2,FALSE),"0")</f>
        <v>22</v>
      </c>
      <c r="Q2146" s="2">
        <f>VLOOKUP($A2146,[1]products_2021_10_19_12_46_45!$A$3:$S$481,11,FALSE)</f>
        <v>5</v>
      </c>
      <c r="R2146" s="2">
        <f>VLOOKUP($A2146,[1]products_2021_10_19_12_46_45!$A$3:$S$481,12,FALSE)</f>
        <v>5</v>
      </c>
      <c r="S2146" s="2">
        <f>VLOOKUP($A2146,[1]products_2021_10_19_12_46_45!$A$3:$S$481,13,FALSE)</f>
        <v>5</v>
      </c>
      <c r="T2146" s="2">
        <f>VLOOKUP($A2146,[1]products_2021_10_19_12_46_45!$A$3:$S$481,14,FALSE)</f>
        <v>0.03</v>
      </c>
      <c r="U2146" s="2"/>
      <c r="V2146" s="2"/>
      <c r="W2146" s="2"/>
      <c r="X2146" s="2"/>
      <c r="Y2146" s="2"/>
      <c r="Z2146" s="2"/>
      <c r="AA2146" s="2"/>
      <c r="AB2146" s="2"/>
      <c r="AC2146" s="2"/>
      <c r="AD2146" s="2"/>
      <c r="AE2146" s="2"/>
      <c r="AF2146" s="2"/>
      <c r="AG2146" s="2"/>
      <c r="AH2146" s="2"/>
      <c r="AI2146" s="2"/>
      <c r="AJ2146" s="2"/>
      <c r="AK2146" s="2"/>
      <c r="AL2146" s="2"/>
      <c r="AM2146" s="2"/>
      <c r="AN2146" s="2"/>
      <c r="AO2146" s="2"/>
      <c r="AP2146" s="2"/>
      <c r="AQ2146" s="2"/>
      <c r="AR2146" s="2"/>
      <c r="AS2146" s="2"/>
    </row>
    <row r="2147" spans="1:45" hidden="1" x14ac:dyDescent="0.25">
      <c r="A2147" s="2">
        <v>185</v>
      </c>
      <c r="B2147" s="2">
        <v>850501401</v>
      </c>
      <c r="C2147" s="2">
        <f>VLOOKUP($A2147,[1]products_2021_10_19_12_46_45!$A$3:$S$481,3,FALSE)</f>
        <v>8505014</v>
      </c>
      <c r="D2147" s="2" t="str">
        <f>VLOOKUP($A2147,[1]products_2021_10_19_12_46_45!$A$3:$S$481,4,FALSE)</f>
        <v>Pectoral Grupo Sanguíneo</v>
      </c>
      <c r="E2147" s="3" t="s">
        <v>62</v>
      </c>
      <c r="F2147" s="4"/>
      <c r="G2147" s="2" t="str">
        <f>VLOOKUP($A2147,[1]products_2021_10_19_12_46_45!$A$3:$S$481,16,FALSE)</f>
        <v>&lt;p&gt;Parche bordado para identificar el grupo sanguíneo.&lt;/p&gt;_x000D_
&lt;p&gt;&lt;/p&gt;</v>
      </c>
      <c r="H2147" s="2" t="str">
        <f>IFERROR(VLOOKUP($A2147,[1]products_2021_10_19_12_46_45!$A$3:$S$481,17,FALSE),"")</f>
        <v>&lt;p&gt;Este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v>
      </c>
      <c r="I2147" s="2" t="str">
        <f>VLOOKUP($A2147,[1]products_2021_10_19_12_46_45!$A$3:$S$481,5,FALSE)</f>
        <v>Atributos</v>
      </c>
      <c r="J2147" s="2" t="str">
        <f>IFERROR(VLOOKUP($A2147,[1]products_2021_10_19_12_46_45!$A$3:$S$481,6,FALSE),"")</f>
        <v>Pectorales</v>
      </c>
      <c r="K2147" s="2" t="str">
        <f>IFERROR(VLOOKUP($A2147,[1]products_2021_10_19_12_46_45!$A$3:$S$481,7,FALSE),"")</f>
        <v/>
      </c>
      <c r="L2147" s="2" t="str">
        <f>IFERROR(VLOOKUP($A2147,[1]products_2021_10_19_12_46_45!$A$3:$S$481,8,FALSE),"")</f>
        <v/>
      </c>
      <c r="M2147" s="2" t="str">
        <f>IFERROR(VLOOKUP($A2147,[1]products_2021_10_19_12_46_45!$A$3:$S$481,9,FALSE),"")</f>
        <v>Grupo Sanguíneo</v>
      </c>
      <c r="N2147" s="2">
        <f>IFERROR(VLOOKUP(C2147,[2]articulo!$A$1:$D$9000,4,FALSE),"")</f>
        <v>235.87</v>
      </c>
      <c r="O2147" s="2" t="str">
        <f>VLOOKUP($A2147,[1]products_2021_10_19_12_46_45!$A$3:$S$481,18,FALSE)</f>
        <v>https://rerda.com/1993/pectoral-grupo-sanguineo.jpg,https://rerda.com/863/pectoral-grupo-sanguineo.jpg,https://rerda.com/862/pectoral-grupo-sanguineo.jpg,https://rerda.com/865/pectoral-grupo-sanguineo.jpg,https://rerda.com/864/pectoral-grupo-sanguineo.jpg,https://rerda.com/867/pectoral-grupo-sanguineo.jpg,https://rerda.com/866/pectoral-grupo-sanguineo.jpg,https://rerda.com/869/pectoral-grupo-sanguineo.jpg,https://rerda.com/868/pectoral-grupo-sanguineo.jpg</v>
      </c>
      <c r="P2147" s="2">
        <f>IFERROR(VLOOKUP(B2147,[3]stock!$A$1:$B$9000,2,FALSE),"0")</f>
        <v>30</v>
      </c>
      <c r="Q2147" s="2">
        <f>VLOOKUP($A2147,[1]products_2021_10_19_12_46_45!$A$3:$S$481,11,FALSE)</f>
        <v>5</v>
      </c>
      <c r="R2147" s="2">
        <f>VLOOKUP($A2147,[1]products_2021_10_19_12_46_45!$A$3:$S$481,12,FALSE)</f>
        <v>5</v>
      </c>
      <c r="S2147" s="2">
        <f>VLOOKUP($A2147,[1]products_2021_10_19_12_46_45!$A$3:$S$481,13,FALSE)</f>
        <v>5</v>
      </c>
      <c r="T2147" s="2">
        <f>VLOOKUP($A2147,[1]products_2021_10_19_12_46_45!$A$3:$S$481,14,FALSE)</f>
        <v>0.03</v>
      </c>
      <c r="U2147" s="2"/>
      <c r="V2147" s="2"/>
      <c r="W2147" s="2"/>
      <c r="X2147" s="2"/>
      <c r="Y2147" s="2"/>
      <c r="Z2147" s="2"/>
      <c r="AA2147" s="2"/>
      <c r="AB2147" s="2"/>
      <c r="AC2147" s="2"/>
      <c r="AD2147" s="2"/>
      <c r="AE2147" s="2"/>
      <c r="AF2147" s="2"/>
      <c r="AG2147" s="2"/>
      <c r="AH2147" s="2"/>
      <c r="AI2147" s="2"/>
      <c r="AJ2147" s="2"/>
      <c r="AK2147" s="2"/>
      <c r="AL2147" s="2"/>
      <c r="AM2147" s="2"/>
      <c r="AN2147" s="2"/>
      <c r="AO2147" s="2"/>
      <c r="AP2147" s="2"/>
      <c r="AQ2147" s="2"/>
      <c r="AR2147" s="2"/>
      <c r="AS2147" s="2"/>
    </row>
    <row r="2148" spans="1:45" hidden="1" x14ac:dyDescent="0.25">
      <c r="A2148" s="2">
        <v>185</v>
      </c>
      <c r="B2148" s="2">
        <v>850501402</v>
      </c>
      <c r="C2148" s="2">
        <f>VLOOKUP($A2148,[1]products_2021_10_19_12_46_45!$A$3:$S$481,3,FALSE)</f>
        <v>8505014</v>
      </c>
      <c r="D2148" s="2" t="str">
        <f>VLOOKUP($A2148,[1]products_2021_10_19_12_46_45!$A$3:$S$481,4,FALSE)</f>
        <v>Pectoral Grupo Sanguíneo</v>
      </c>
      <c r="E2148" s="3" t="s">
        <v>63</v>
      </c>
      <c r="F2148" s="4"/>
      <c r="G2148" s="2" t="str">
        <f>VLOOKUP($A2148,[1]products_2021_10_19_12_46_45!$A$3:$S$481,16,FALSE)</f>
        <v>&lt;p&gt;Parche bordado para identificar el grupo sanguíneo.&lt;/p&gt;_x000D_
&lt;p&gt;&lt;/p&gt;</v>
      </c>
      <c r="H2148" s="2" t="str">
        <f>IFERROR(VLOOKUP($A2148,[1]products_2021_10_19_12_46_45!$A$3:$S$481,17,FALSE),"")</f>
        <v>&lt;p&gt;Este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v>
      </c>
      <c r="I2148" s="2" t="str">
        <f>VLOOKUP($A2148,[1]products_2021_10_19_12_46_45!$A$3:$S$481,5,FALSE)</f>
        <v>Atributos</v>
      </c>
      <c r="J2148" s="2" t="str">
        <f>IFERROR(VLOOKUP($A2148,[1]products_2021_10_19_12_46_45!$A$3:$S$481,6,FALSE),"")</f>
        <v>Pectorales</v>
      </c>
      <c r="K2148" s="2" t="str">
        <f>IFERROR(VLOOKUP($A2148,[1]products_2021_10_19_12_46_45!$A$3:$S$481,7,FALSE),"")</f>
        <v/>
      </c>
      <c r="L2148" s="2" t="str">
        <f>IFERROR(VLOOKUP($A2148,[1]products_2021_10_19_12_46_45!$A$3:$S$481,8,FALSE),"")</f>
        <v/>
      </c>
      <c r="M2148" s="2" t="str">
        <f>IFERROR(VLOOKUP($A2148,[1]products_2021_10_19_12_46_45!$A$3:$S$481,9,FALSE),"")</f>
        <v>Grupo Sanguíneo</v>
      </c>
      <c r="N2148" s="2">
        <f>IFERROR(VLOOKUP(C2148,[2]articulo!$A$1:$D$9000,4,FALSE),"")</f>
        <v>235.87</v>
      </c>
      <c r="O2148" s="2" t="str">
        <f>VLOOKUP($A2148,[1]products_2021_10_19_12_46_45!$A$3:$S$481,18,FALSE)</f>
        <v>https://rerda.com/1993/pectoral-grupo-sanguineo.jpg,https://rerda.com/863/pectoral-grupo-sanguineo.jpg,https://rerda.com/862/pectoral-grupo-sanguineo.jpg,https://rerda.com/865/pectoral-grupo-sanguineo.jpg,https://rerda.com/864/pectoral-grupo-sanguineo.jpg,https://rerda.com/867/pectoral-grupo-sanguineo.jpg,https://rerda.com/866/pectoral-grupo-sanguineo.jpg,https://rerda.com/869/pectoral-grupo-sanguineo.jpg,https://rerda.com/868/pectoral-grupo-sanguineo.jpg</v>
      </c>
      <c r="P2148" s="2">
        <f>IFERROR(VLOOKUP(B2148,[3]stock!$A$1:$B$9000,2,FALSE),"0")</f>
        <v>28</v>
      </c>
      <c r="Q2148" s="2">
        <f>VLOOKUP($A2148,[1]products_2021_10_19_12_46_45!$A$3:$S$481,11,FALSE)</f>
        <v>5</v>
      </c>
      <c r="R2148" s="2">
        <f>VLOOKUP($A2148,[1]products_2021_10_19_12_46_45!$A$3:$S$481,12,FALSE)</f>
        <v>5</v>
      </c>
      <c r="S2148" s="2">
        <f>VLOOKUP($A2148,[1]products_2021_10_19_12_46_45!$A$3:$S$481,13,FALSE)</f>
        <v>5</v>
      </c>
      <c r="T2148" s="2">
        <f>VLOOKUP($A2148,[1]products_2021_10_19_12_46_45!$A$3:$S$481,14,FALSE)</f>
        <v>0.03</v>
      </c>
      <c r="U2148" s="2"/>
      <c r="V2148" s="2"/>
      <c r="W2148" s="2"/>
      <c r="X2148" s="2"/>
      <c r="Y2148" s="2"/>
      <c r="Z2148" s="2"/>
      <c r="AA2148" s="2"/>
      <c r="AB2148" s="2"/>
      <c r="AC2148" s="2"/>
      <c r="AD2148" s="2"/>
      <c r="AE2148" s="2"/>
      <c r="AF2148" s="2"/>
      <c r="AG2148" s="2"/>
      <c r="AH2148" s="2"/>
      <c r="AI2148" s="2"/>
      <c r="AJ2148" s="2"/>
      <c r="AK2148" s="2"/>
      <c r="AL2148" s="2"/>
      <c r="AM2148" s="2"/>
      <c r="AN2148" s="2"/>
      <c r="AO2148" s="2"/>
      <c r="AP2148" s="2"/>
      <c r="AQ2148" s="2"/>
      <c r="AR2148" s="2"/>
      <c r="AS2148" s="2"/>
    </row>
    <row r="2149" spans="1:45" hidden="1" x14ac:dyDescent="0.25">
      <c r="A2149" s="2">
        <v>185</v>
      </c>
      <c r="B2149" s="2">
        <v>850501403</v>
      </c>
      <c r="C2149" s="2">
        <f>VLOOKUP($A2149,[1]products_2021_10_19_12_46_45!$A$3:$S$481,3,FALSE)</f>
        <v>8505014</v>
      </c>
      <c r="D2149" s="2" t="str">
        <f>VLOOKUP($A2149,[1]products_2021_10_19_12_46_45!$A$3:$S$481,4,FALSE)</f>
        <v>Pectoral Grupo Sanguíneo</v>
      </c>
      <c r="E2149" s="3" t="s">
        <v>64</v>
      </c>
      <c r="F2149" s="4"/>
      <c r="G2149" s="2" t="str">
        <f>VLOOKUP($A2149,[1]products_2021_10_19_12_46_45!$A$3:$S$481,16,FALSE)</f>
        <v>&lt;p&gt;Parche bordado para identificar el grupo sanguíneo.&lt;/p&gt;_x000D_
&lt;p&gt;&lt;/p&gt;</v>
      </c>
      <c r="H2149" s="2" t="str">
        <f>IFERROR(VLOOKUP($A2149,[1]products_2021_10_19_12_46_45!$A$3:$S$481,17,FALSE),"")</f>
        <v>&lt;p&gt;Este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v>
      </c>
      <c r="I2149" s="2" t="str">
        <f>VLOOKUP($A2149,[1]products_2021_10_19_12_46_45!$A$3:$S$481,5,FALSE)</f>
        <v>Atributos</v>
      </c>
      <c r="J2149" s="2" t="str">
        <f>IFERROR(VLOOKUP($A2149,[1]products_2021_10_19_12_46_45!$A$3:$S$481,6,FALSE),"")</f>
        <v>Pectorales</v>
      </c>
      <c r="K2149" s="2" t="str">
        <f>IFERROR(VLOOKUP($A2149,[1]products_2021_10_19_12_46_45!$A$3:$S$481,7,FALSE),"")</f>
        <v/>
      </c>
      <c r="L2149" s="2" t="str">
        <f>IFERROR(VLOOKUP($A2149,[1]products_2021_10_19_12_46_45!$A$3:$S$481,8,FALSE),"")</f>
        <v/>
      </c>
      <c r="M2149" s="2" t="str">
        <f>IFERROR(VLOOKUP($A2149,[1]products_2021_10_19_12_46_45!$A$3:$S$481,9,FALSE),"")</f>
        <v>Grupo Sanguíneo</v>
      </c>
      <c r="N2149" s="2">
        <f>IFERROR(VLOOKUP(C2149,[2]articulo!$A$1:$D$9000,4,FALSE),"")</f>
        <v>235.87</v>
      </c>
      <c r="O2149" s="2" t="str">
        <f>VLOOKUP($A2149,[1]products_2021_10_19_12_46_45!$A$3:$S$481,18,FALSE)</f>
        <v>https://rerda.com/1993/pectoral-grupo-sanguineo.jpg,https://rerda.com/863/pectoral-grupo-sanguineo.jpg,https://rerda.com/862/pectoral-grupo-sanguineo.jpg,https://rerda.com/865/pectoral-grupo-sanguineo.jpg,https://rerda.com/864/pectoral-grupo-sanguineo.jpg,https://rerda.com/867/pectoral-grupo-sanguineo.jpg,https://rerda.com/866/pectoral-grupo-sanguineo.jpg,https://rerda.com/869/pectoral-grupo-sanguineo.jpg,https://rerda.com/868/pectoral-grupo-sanguineo.jpg</v>
      </c>
      <c r="P2149" s="2">
        <f>IFERROR(VLOOKUP(B2149,[3]stock!$A$1:$B$9000,2,FALSE),"0")</f>
        <v>56</v>
      </c>
      <c r="Q2149" s="2">
        <f>VLOOKUP($A2149,[1]products_2021_10_19_12_46_45!$A$3:$S$481,11,FALSE)</f>
        <v>5</v>
      </c>
      <c r="R2149" s="2">
        <f>VLOOKUP($A2149,[1]products_2021_10_19_12_46_45!$A$3:$S$481,12,FALSE)</f>
        <v>5</v>
      </c>
      <c r="S2149" s="2">
        <f>VLOOKUP($A2149,[1]products_2021_10_19_12_46_45!$A$3:$S$481,13,FALSE)</f>
        <v>5</v>
      </c>
      <c r="T2149" s="2">
        <f>VLOOKUP($A2149,[1]products_2021_10_19_12_46_45!$A$3:$S$481,14,FALSE)</f>
        <v>0.03</v>
      </c>
      <c r="U2149" s="2"/>
      <c r="V2149" s="2"/>
      <c r="W2149" s="2"/>
      <c r="X2149" s="2"/>
      <c r="Y2149" s="2"/>
      <c r="Z2149" s="2"/>
      <c r="AA2149" s="2"/>
      <c r="AB2149" s="2"/>
      <c r="AC2149" s="2"/>
      <c r="AD2149" s="2"/>
      <c r="AE2149" s="2"/>
      <c r="AF2149" s="2"/>
      <c r="AG2149" s="2"/>
      <c r="AH2149" s="2"/>
      <c r="AI2149" s="2"/>
      <c r="AJ2149" s="2"/>
      <c r="AK2149" s="2"/>
      <c r="AL2149" s="2"/>
      <c r="AM2149" s="2"/>
      <c r="AN2149" s="2"/>
      <c r="AO2149" s="2"/>
      <c r="AP2149" s="2"/>
      <c r="AQ2149" s="2"/>
      <c r="AR2149" s="2"/>
      <c r="AS2149" s="2"/>
    </row>
    <row r="2150" spans="1:45" hidden="1" x14ac:dyDescent="0.25">
      <c r="A2150" s="2">
        <v>185</v>
      </c>
      <c r="B2150" s="2">
        <v>850501404</v>
      </c>
      <c r="C2150" s="2">
        <f>VLOOKUP($A2150,[1]products_2021_10_19_12_46_45!$A$3:$S$481,3,FALSE)</f>
        <v>8505014</v>
      </c>
      <c r="D2150" s="2" t="str">
        <f>VLOOKUP($A2150,[1]products_2021_10_19_12_46_45!$A$3:$S$481,4,FALSE)</f>
        <v>Pectoral Grupo Sanguíneo</v>
      </c>
      <c r="E2150" s="3" t="s">
        <v>65</v>
      </c>
      <c r="F2150" s="4"/>
      <c r="G2150" s="2" t="str">
        <f>VLOOKUP($A2150,[1]products_2021_10_19_12_46_45!$A$3:$S$481,16,FALSE)</f>
        <v>&lt;p&gt;Parche bordado para identificar el grupo sanguíneo.&lt;/p&gt;_x000D_
&lt;p&gt;&lt;/p&gt;</v>
      </c>
      <c r="H2150" s="2" t="str">
        <f>IFERROR(VLOOKUP($A2150,[1]products_2021_10_19_12_46_45!$A$3:$S$481,17,FALSE),"")</f>
        <v>&lt;p&gt;Este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v>
      </c>
      <c r="I2150" s="2" t="str">
        <f>VLOOKUP($A2150,[1]products_2021_10_19_12_46_45!$A$3:$S$481,5,FALSE)</f>
        <v>Atributos</v>
      </c>
      <c r="J2150" s="2" t="str">
        <f>IFERROR(VLOOKUP($A2150,[1]products_2021_10_19_12_46_45!$A$3:$S$481,6,FALSE),"")</f>
        <v>Pectorales</v>
      </c>
      <c r="K2150" s="2" t="str">
        <f>IFERROR(VLOOKUP($A2150,[1]products_2021_10_19_12_46_45!$A$3:$S$481,7,FALSE),"")</f>
        <v/>
      </c>
      <c r="L2150" s="2" t="str">
        <f>IFERROR(VLOOKUP($A2150,[1]products_2021_10_19_12_46_45!$A$3:$S$481,8,FALSE),"")</f>
        <v/>
      </c>
      <c r="M2150" s="2" t="str">
        <f>IFERROR(VLOOKUP($A2150,[1]products_2021_10_19_12_46_45!$A$3:$S$481,9,FALSE),"")</f>
        <v>Grupo Sanguíneo</v>
      </c>
      <c r="N2150" s="2">
        <f>IFERROR(VLOOKUP(C2150,[2]articulo!$A$1:$D$9000,4,FALSE),"")</f>
        <v>235.87</v>
      </c>
      <c r="O2150" s="2" t="str">
        <f>VLOOKUP($A2150,[1]products_2021_10_19_12_46_45!$A$3:$S$481,18,FALSE)</f>
        <v>https://rerda.com/1993/pectoral-grupo-sanguineo.jpg,https://rerda.com/863/pectoral-grupo-sanguineo.jpg,https://rerda.com/862/pectoral-grupo-sanguineo.jpg,https://rerda.com/865/pectoral-grupo-sanguineo.jpg,https://rerda.com/864/pectoral-grupo-sanguineo.jpg,https://rerda.com/867/pectoral-grupo-sanguineo.jpg,https://rerda.com/866/pectoral-grupo-sanguineo.jpg,https://rerda.com/869/pectoral-grupo-sanguineo.jpg,https://rerda.com/868/pectoral-grupo-sanguineo.jpg</v>
      </c>
      <c r="P2150" s="2">
        <f>IFERROR(VLOOKUP(B2150,[3]stock!$A$1:$B$9000,2,FALSE),"0")</f>
        <v>17</v>
      </c>
      <c r="Q2150" s="2">
        <f>VLOOKUP($A2150,[1]products_2021_10_19_12_46_45!$A$3:$S$481,11,FALSE)</f>
        <v>5</v>
      </c>
      <c r="R2150" s="2">
        <f>VLOOKUP($A2150,[1]products_2021_10_19_12_46_45!$A$3:$S$481,12,FALSE)</f>
        <v>5</v>
      </c>
      <c r="S2150" s="2">
        <f>VLOOKUP($A2150,[1]products_2021_10_19_12_46_45!$A$3:$S$481,13,FALSE)</f>
        <v>5</v>
      </c>
      <c r="T2150" s="2">
        <f>VLOOKUP($A2150,[1]products_2021_10_19_12_46_45!$A$3:$S$481,14,FALSE)</f>
        <v>0.03</v>
      </c>
      <c r="U2150" s="2"/>
      <c r="V2150" s="2"/>
      <c r="W2150" s="2"/>
      <c r="X2150" s="2"/>
      <c r="Y2150" s="2"/>
      <c r="Z2150" s="2"/>
      <c r="AA2150" s="2"/>
      <c r="AB2150" s="2"/>
      <c r="AC2150" s="2"/>
      <c r="AD2150" s="2"/>
      <c r="AE2150" s="2"/>
      <c r="AF2150" s="2"/>
      <c r="AG2150" s="2"/>
      <c r="AH2150" s="2"/>
      <c r="AI2150" s="2"/>
      <c r="AJ2150" s="2"/>
      <c r="AK2150" s="2"/>
      <c r="AL2150" s="2"/>
      <c r="AM2150" s="2"/>
      <c r="AN2150" s="2"/>
      <c r="AO2150" s="2"/>
      <c r="AP2150" s="2"/>
      <c r="AQ2150" s="2"/>
      <c r="AR2150" s="2"/>
      <c r="AS2150" s="2"/>
    </row>
    <row r="2151" spans="1:45" hidden="1" x14ac:dyDescent="0.25">
      <c r="A2151" s="2">
        <v>185</v>
      </c>
      <c r="B2151" s="2">
        <v>850501405</v>
      </c>
      <c r="C2151" s="2">
        <f>VLOOKUP($A2151,[1]products_2021_10_19_12_46_45!$A$3:$S$481,3,FALSE)</f>
        <v>8505014</v>
      </c>
      <c r="D2151" s="2" t="str">
        <f>VLOOKUP($A2151,[1]products_2021_10_19_12_46_45!$A$3:$S$481,4,FALSE)</f>
        <v>Pectoral Grupo Sanguíneo</v>
      </c>
      <c r="E2151" s="3" t="s">
        <v>66</v>
      </c>
      <c r="F2151" s="4"/>
      <c r="G2151" s="2" t="str">
        <f>VLOOKUP($A2151,[1]products_2021_10_19_12_46_45!$A$3:$S$481,16,FALSE)</f>
        <v>&lt;p&gt;Parche bordado para identificar el grupo sanguíneo.&lt;/p&gt;_x000D_
&lt;p&gt;&lt;/p&gt;</v>
      </c>
      <c r="H2151" s="2" t="str">
        <f>IFERROR(VLOOKUP($A2151,[1]products_2021_10_19_12_46_45!$A$3:$S$481,17,FALSE),"")</f>
        <v>&lt;p&gt;Este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v>
      </c>
      <c r="I2151" s="2" t="str">
        <f>VLOOKUP($A2151,[1]products_2021_10_19_12_46_45!$A$3:$S$481,5,FALSE)</f>
        <v>Atributos</v>
      </c>
      <c r="J2151" s="2" t="str">
        <f>IFERROR(VLOOKUP($A2151,[1]products_2021_10_19_12_46_45!$A$3:$S$481,6,FALSE),"")</f>
        <v>Pectorales</v>
      </c>
      <c r="K2151" s="2" t="str">
        <f>IFERROR(VLOOKUP($A2151,[1]products_2021_10_19_12_46_45!$A$3:$S$481,7,FALSE),"")</f>
        <v/>
      </c>
      <c r="L2151" s="2" t="str">
        <f>IFERROR(VLOOKUP($A2151,[1]products_2021_10_19_12_46_45!$A$3:$S$481,8,FALSE),"")</f>
        <v/>
      </c>
      <c r="M2151" s="2" t="str">
        <f>IFERROR(VLOOKUP($A2151,[1]products_2021_10_19_12_46_45!$A$3:$S$481,9,FALSE),"")</f>
        <v>Grupo Sanguíneo</v>
      </c>
      <c r="N2151" s="2">
        <f>IFERROR(VLOOKUP(C2151,[2]articulo!$A$1:$D$9000,4,FALSE),"")</f>
        <v>235.87</v>
      </c>
      <c r="O2151" s="2" t="str">
        <f>VLOOKUP($A2151,[1]products_2021_10_19_12_46_45!$A$3:$S$481,18,FALSE)</f>
        <v>https://rerda.com/1993/pectoral-grupo-sanguineo.jpg,https://rerda.com/863/pectoral-grupo-sanguineo.jpg,https://rerda.com/862/pectoral-grupo-sanguineo.jpg,https://rerda.com/865/pectoral-grupo-sanguineo.jpg,https://rerda.com/864/pectoral-grupo-sanguineo.jpg,https://rerda.com/867/pectoral-grupo-sanguineo.jpg,https://rerda.com/866/pectoral-grupo-sanguineo.jpg,https://rerda.com/869/pectoral-grupo-sanguineo.jpg,https://rerda.com/868/pectoral-grupo-sanguineo.jpg</v>
      </c>
      <c r="P2151" s="2">
        <f>IFERROR(VLOOKUP(B2151,[3]stock!$A$1:$B$9000,2,FALSE),"0")</f>
        <v>10</v>
      </c>
      <c r="Q2151" s="2">
        <f>VLOOKUP($A2151,[1]products_2021_10_19_12_46_45!$A$3:$S$481,11,FALSE)</f>
        <v>5</v>
      </c>
      <c r="R2151" s="2">
        <f>VLOOKUP($A2151,[1]products_2021_10_19_12_46_45!$A$3:$S$481,12,FALSE)</f>
        <v>5</v>
      </c>
      <c r="S2151" s="2">
        <f>VLOOKUP($A2151,[1]products_2021_10_19_12_46_45!$A$3:$S$481,13,FALSE)</f>
        <v>5</v>
      </c>
      <c r="T2151" s="2">
        <f>VLOOKUP($A2151,[1]products_2021_10_19_12_46_45!$A$3:$S$481,14,FALSE)</f>
        <v>0.03</v>
      </c>
      <c r="U2151" s="2"/>
      <c r="V2151" s="2"/>
      <c r="W2151" s="2"/>
      <c r="X2151" s="2"/>
      <c r="Y2151" s="2"/>
      <c r="Z2151" s="2"/>
      <c r="AA2151" s="2"/>
      <c r="AB2151" s="2"/>
      <c r="AC2151" s="2"/>
      <c r="AD2151" s="2"/>
      <c r="AE2151" s="2"/>
      <c r="AF2151" s="2"/>
      <c r="AG2151" s="2"/>
      <c r="AH2151" s="2"/>
      <c r="AI2151" s="2"/>
      <c r="AJ2151" s="2"/>
      <c r="AK2151" s="2"/>
      <c r="AL2151" s="2"/>
      <c r="AM2151" s="2"/>
      <c r="AN2151" s="2"/>
      <c r="AO2151" s="2"/>
      <c r="AP2151" s="2"/>
      <c r="AQ2151" s="2"/>
      <c r="AR2151" s="2"/>
      <c r="AS2151" s="2"/>
    </row>
    <row r="2152" spans="1:45" hidden="1" x14ac:dyDescent="0.25">
      <c r="A2152" s="2">
        <v>185</v>
      </c>
      <c r="B2152" s="2">
        <v>850501406</v>
      </c>
      <c r="C2152" s="2">
        <f>VLOOKUP($A2152,[1]products_2021_10_19_12_46_45!$A$3:$S$481,3,FALSE)</f>
        <v>8505014</v>
      </c>
      <c r="D2152" s="2" t="str">
        <f>VLOOKUP($A2152,[1]products_2021_10_19_12_46_45!$A$3:$S$481,4,FALSE)</f>
        <v>Pectoral Grupo Sanguíneo</v>
      </c>
      <c r="E2152" s="3" t="s">
        <v>67</v>
      </c>
      <c r="F2152" s="4"/>
      <c r="G2152" s="2" t="str">
        <f>VLOOKUP($A2152,[1]products_2021_10_19_12_46_45!$A$3:$S$481,16,FALSE)</f>
        <v>&lt;p&gt;Parche bordado para identificar el grupo sanguíneo.&lt;/p&gt;_x000D_
&lt;p&gt;&lt;/p&gt;</v>
      </c>
      <c r="H2152" s="2" t="str">
        <f>IFERROR(VLOOKUP($A2152,[1]products_2021_10_19_12_46_45!$A$3:$S$481,17,FALSE),"")</f>
        <v>&lt;p&gt;Este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v>
      </c>
      <c r="I2152" s="2" t="str">
        <f>VLOOKUP($A2152,[1]products_2021_10_19_12_46_45!$A$3:$S$481,5,FALSE)</f>
        <v>Atributos</v>
      </c>
      <c r="J2152" s="2" t="str">
        <f>IFERROR(VLOOKUP($A2152,[1]products_2021_10_19_12_46_45!$A$3:$S$481,6,FALSE),"")</f>
        <v>Pectorales</v>
      </c>
      <c r="K2152" s="2" t="str">
        <f>IFERROR(VLOOKUP($A2152,[1]products_2021_10_19_12_46_45!$A$3:$S$481,7,FALSE),"")</f>
        <v/>
      </c>
      <c r="L2152" s="2" t="str">
        <f>IFERROR(VLOOKUP($A2152,[1]products_2021_10_19_12_46_45!$A$3:$S$481,8,FALSE),"")</f>
        <v/>
      </c>
      <c r="M2152" s="2" t="str">
        <f>IFERROR(VLOOKUP($A2152,[1]products_2021_10_19_12_46_45!$A$3:$S$481,9,FALSE),"")</f>
        <v>Grupo Sanguíneo</v>
      </c>
      <c r="N2152" s="2">
        <f>IFERROR(VLOOKUP(C2152,[2]articulo!$A$1:$D$9000,4,FALSE),"")</f>
        <v>235.87</v>
      </c>
      <c r="O2152" s="2" t="str">
        <f>VLOOKUP($A2152,[1]products_2021_10_19_12_46_45!$A$3:$S$481,18,FALSE)</f>
        <v>https://rerda.com/1993/pectoral-grupo-sanguineo.jpg,https://rerda.com/863/pectoral-grupo-sanguineo.jpg,https://rerda.com/862/pectoral-grupo-sanguineo.jpg,https://rerda.com/865/pectoral-grupo-sanguineo.jpg,https://rerda.com/864/pectoral-grupo-sanguineo.jpg,https://rerda.com/867/pectoral-grupo-sanguineo.jpg,https://rerda.com/866/pectoral-grupo-sanguineo.jpg,https://rerda.com/869/pectoral-grupo-sanguineo.jpg,https://rerda.com/868/pectoral-grupo-sanguineo.jpg</v>
      </c>
      <c r="P2152" s="2">
        <f>IFERROR(VLOOKUP(B2152,[3]stock!$A$1:$B$9000,2,FALSE),"0")</f>
        <v>7</v>
      </c>
      <c r="Q2152" s="2">
        <f>VLOOKUP($A2152,[1]products_2021_10_19_12_46_45!$A$3:$S$481,11,FALSE)</f>
        <v>5</v>
      </c>
      <c r="R2152" s="2">
        <f>VLOOKUP($A2152,[1]products_2021_10_19_12_46_45!$A$3:$S$481,12,FALSE)</f>
        <v>5</v>
      </c>
      <c r="S2152" s="2">
        <f>VLOOKUP($A2152,[1]products_2021_10_19_12_46_45!$A$3:$S$481,13,FALSE)</f>
        <v>5</v>
      </c>
      <c r="T2152" s="2">
        <f>VLOOKUP($A2152,[1]products_2021_10_19_12_46_45!$A$3:$S$481,14,FALSE)</f>
        <v>0.03</v>
      </c>
      <c r="U2152" s="2"/>
      <c r="V2152" s="2"/>
      <c r="W2152" s="2"/>
      <c r="X2152" s="2"/>
      <c r="Y2152" s="2"/>
      <c r="Z2152" s="2"/>
      <c r="AA2152" s="2"/>
      <c r="AB2152" s="2"/>
      <c r="AC2152" s="2"/>
      <c r="AD2152" s="2"/>
      <c r="AE2152" s="2"/>
      <c r="AF2152" s="2"/>
      <c r="AG2152" s="2"/>
      <c r="AH2152" s="2"/>
      <c r="AI2152" s="2"/>
      <c r="AJ2152" s="2"/>
      <c r="AK2152" s="2"/>
      <c r="AL2152" s="2"/>
      <c r="AM2152" s="2"/>
      <c r="AN2152" s="2"/>
      <c r="AO2152" s="2"/>
      <c r="AP2152" s="2"/>
      <c r="AQ2152" s="2"/>
      <c r="AR2152" s="2"/>
      <c r="AS2152" s="2"/>
    </row>
    <row r="2153" spans="1:45" hidden="1" x14ac:dyDescent="0.25">
      <c r="A2153" s="2">
        <v>185</v>
      </c>
      <c r="B2153" s="2">
        <v>850501407</v>
      </c>
      <c r="C2153" s="2">
        <f>VLOOKUP($A2153,[1]products_2021_10_19_12_46_45!$A$3:$S$481,3,FALSE)</f>
        <v>8505014</v>
      </c>
      <c r="D2153" s="2" t="str">
        <f>VLOOKUP($A2153,[1]products_2021_10_19_12_46_45!$A$3:$S$481,4,FALSE)</f>
        <v>Pectoral Grupo Sanguíneo</v>
      </c>
      <c r="E2153" s="3" t="s">
        <v>68</v>
      </c>
      <c r="F2153" s="4"/>
      <c r="G2153" s="2" t="str">
        <f>VLOOKUP($A2153,[1]products_2021_10_19_12_46_45!$A$3:$S$481,16,FALSE)</f>
        <v>&lt;p&gt;Parche bordado para identificar el grupo sanguíneo.&lt;/p&gt;_x000D_
&lt;p&gt;&lt;/p&gt;</v>
      </c>
      <c r="H2153" s="2" t="str">
        <f>IFERROR(VLOOKUP($A2153,[1]products_2021_10_19_12_46_45!$A$3:$S$481,17,FALSE),"")</f>
        <v>&lt;p&gt;Este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v>
      </c>
      <c r="I2153" s="2" t="str">
        <f>VLOOKUP($A2153,[1]products_2021_10_19_12_46_45!$A$3:$S$481,5,FALSE)</f>
        <v>Atributos</v>
      </c>
      <c r="J2153" s="2" t="str">
        <f>IFERROR(VLOOKUP($A2153,[1]products_2021_10_19_12_46_45!$A$3:$S$481,6,FALSE),"")</f>
        <v>Pectorales</v>
      </c>
      <c r="K2153" s="2" t="str">
        <f>IFERROR(VLOOKUP($A2153,[1]products_2021_10_19_12_46_45!$A$3:$S$481,7,FALSE),"")</f>
        <v/>
      </c>
      <c r="L2153" s="2" t="str">
        <f>IFERROR(VLOOKUP($A2153,[1]products_2021_10_19_12_46_45!$A$3:$S$481,8,FALSE),"")</f>
        <v/>
      </c>
      <c r="M2153" s="2" t="str">
        <f>IFERROR(VLOOKUP($A2153,[1]products_2021_10_19_12_46_45!$A$3:$S$481,9,FALSE),"")</f>
        <v>Grupo Sanguíneo</v>
      </c>
      <c r="N2153" s="2">
        <f>IFERROR(VLOOKUP(C2153,[2]articulo!$A$1:$D$9000,4,FALSE),"")</f>
        <v>235.87</v>
      </c>
      <c r="O2153" s="2" t="str">
        <f>VLOOKUP($A2153,[1]products_2021_10_19_12_46_45!$A$3:$S$481,18,FALSE)</f>
        <v>https://rerda.com/1993/pectoral-grupo-sanguineo.jpg,https://rerda.com/863/pectoral-grupo-sanguineo.jpg,https://rerda.com/862/pectoral-grupo-sanguineo.jpg,https://rerda.com/865/pectoral-grupo-sanguineo.jpg,https://rerda.com/864/pectoral-grupo-sanguineo.jpg,https://rerda.com/867/pectoral-grupo-sanguineo.jpg,https://rerda.com/866/pectoral-grupo-sanguineo.jpg,https://rerda.com/869/pectoral-grupo-sanguineo.jpg,https://rerda.com/868/pectoral-grupo-sanguineo.jpg</v>
      </c>
      <c r="P2153" s="2">
        <f>IFERROR(VLOOKUP(B2153,[3]stock!$A$1:$B$9000,2,FALSE),"0")</f>
        <v>0</v>
      </c>
      <c r="Q2153" s="2">
        <f>VLOOKUP($A2153,[1]products_2021_10_19_12_46_45!$A$3:$S$481,11,FALSE)</f>
        <v>5</v>
      </c>
      <c r="R2153" s="2">
        <f>VLOOKUP($A2153,[1]products_2021_10_19_12_46_45!$A$3:$S$481,12,FALSE)</f>
        <v>5</v>
      </c>
      <c r="S2153" s="2">
        <f>VLOOKUP($A2153,[1]products_2021_10_19_12_46_45!$A$3:$S$481,13,FALSE)</f>
        <v>5</v>
      </c>
      <c r="T2153" s="2">
        <f>VLOOKUP($A2153,[1]products_2021_10_19_12_46_45!$A$3:$S$481,14,FALSE)</f>
        <v>0.03</v>
      </c>
      <c r="U2153" s="2"/>
      <c r="V2153" s="2"/>
      <c r="W2153" s="2"/>
      <c r="X2153" s="2"/>
      <c r="Y2153" s="2"/>
      <c r="Z2153" s="2"/>
      <c r="AA2153" s="2"/>
      <c r="AB2153" s="2"/>
      <c r="AC2153" s="2"/>
      <c r="AD2153" s="2"/>
      <c r="AE2153" s="2"/>
      <c r="AF2153" s="2"/>
      <c r="AG2153" s="2"/>
      <c r="AH2153" s="2"/>
      <c r="AI2153" s="2"/>
      <c r="AJ2153" s="2"/>
      <c r="AK2153" s="2"/>
      <c r="AL2153" s="2"/>
      <c r="AM2153" s="2"/>
      <c r="AN2153" s="2"/>
      <c r="AO2153" s="2"/>
      <c r="AP2153" s="2"/>
      <c r="AQ2153" s="2"/>
      <c r="AR2153" s="2"/>
      <c r="AS2153" s="2"/>
    </row>
    <row r="2154" spans="1:45" hidden="1" x14ac:dyDescent="0.25">
      <c r="A2154" s="2">
        <v>214</v>
      </c>
      <c r="B2154" s="2">
        <v>850522001</v>
      </c>
      <c r="C2154" s="2">
        <f>VLOOKUP($A2154,[1]products_2021_10_19_12_46_45!$A$3:$S$481,3,FALSE)</f>
        <v>8505220</v>
      </c>
      <c r="D2154" s="2" t="str">
        <f>VLOOKUP($A2154,[1]products_2021_10_19_12_46_45!$A$3:$S$481,4,FALSE)</f>
        <v>Pectoral Estrellas de Antigüedad</v>
      </c>
      <c r="E2154" s="3">
        <v>1</v>
      </c>
      <c r="F2154" s="4"/>
      <c r="G2154" s="2" t="str">
        <f>VLOOKUP($A2154,[1]products_2021_10_19_12_46_45!$A$3:$S$481,16,FALSE)</f>
        <v>&lt;p&gt;Insignia pectoral con estrellas antigüedad, doradas sobre fondo negro.&lt;/p&gt;_x000D_
&lt;p&gt;&lt;/p&gt;</v>
      </c>
      <c r="H2154" s="2" t="str">
        <f>IFERROR(VLOOKUP($A2154,[1]products_2021_10_19_12_46_45!$A$3:$S$481,17,FALSE),"")</f>
        <v/>
      </c>
      <c r="I2154" s="2" t="str">
        <f>VLOOKUP($A2154,[1]products_2021_10_19_12_46_45!$A$3:$S$481,5,FALSE)</f>
        <v>Atributos</v>
      </c>
      <c r="J2154" s="2" t="str">
        <f>IFERROR(VLOOKUP($A2154,[1]products_2021_10_19_12_46_45!$A$3:$S$481,6,FALSE),"")</f>
        <v>Pectorales</v>
      </c>
      <c r="K2154" s="2" t="str">
        <f>IFERROR(VLOOKUP($A2154,[1]products_2021_10_19_12_46_45!$A$3:$S$481,7,FALSE),"")</f>
        <v/>
      </c>
      <c r="L2154" s="2" t="str">
        <f>IFERROR(VLOOKUP($A2154,[1]products_2021_10_19_12_46_45!$A$3:$S$481,8,FALSE),"")</f>
        <v/>
      </c>
      <c r="M2154" s="2" t="str">
        <f>IFERROR(VLOOKUP($A2154,[1]products_2021_10_19_12_46_45!$A$3:$S$481,9,FALSE),"")</f>
        <v>Policía, Estrellas, Antiegüedad</v>
      </c>
      <c r="N2154" s="2">
        <f>IFERROR(VLOOKUP(C2154,[2]articulo!$A$1:$D$9000,4,FALSE),"")</f>
        <v>197.59</v>
      </c>
      <c r="O2154" s="2" t="str">
        <f>VLOOKUP($A2154,[1]products_2021_10_19_12_46_45!$A$3:$S$481,18,FALSE)</f>
        <v>https://rerda.com/4512/pectoral-estrellas-de-antigueedad.jpg,https://rerda.com/4511/pectoral-estrellas-de-antigueedad.jpg,https://rerda.com/1011/pectoral-estrellas-de-antigueedad.jpg,https://rerda.com/1012/pectoral-estrellas-de-antigueedad.jpg,https://rerda.com/1013/pectoral-estrellas-de-antigueedad.jpg,https://rerda.com/1014/pectoral-estrellas-de-antigueedad.jpg,https://rerda.com/2194/pectoral-estrellas-de-antigueedad.jpg</v>
      </c>
      <c r="P2154" s="2">
        <f>IFERROR(VLOOKUP(B2154,[3]stock!$A$1:$B$9000,2,FALSE),"0")</f>
        <v>48</v>
      </c>
      <c r="Q2154" s="2">
        <f>VLOOKUP($A2154,[1]products_2021_10_19_12_46_45!$A$3:$S$481,11,FALSE)</f>
        <v>5</v>
      </c>
      <c r="R2154" s="2">
        <f>VLOOKUP($A2154,[1]products_2021_10_19_12_46_45!$A$3:$S$481,12,FALSE)</f>
        <v>5</v>
      </c>
      <c r="S2154" s="2">
        <f>VLOOKUP($A2154,[1]products_2021_10_19_12_46_45!$A$3:$S$481,13,FALSE)</f>
        <v>5</v>
      </c>
      <c r="T2154" s="2">
        <f>VLOOKUP($A2154,[1]products_2021_10_19_12_46_45!$A$3:$S$481,14,FALSE)</f>
        <v>0.03</v>
      </c>
      <c r="U2154" s="2"/>
      <c r="V2154" s="2"/>
      <c r="W2154" s="2"/>
      <c r="X2154" s="2"/>
      <c r="Y2154" s="2"/>
      <c r="Z2154" s="2"/>
      <c r="AA2154" s="2"/>
      <c r="AB2154" s="2"/>
      <c r="AC2154" s="2"/>
      <c r="AD2154" s="2"/>
      <c r="AE2154" s="2"/>
      <c r="AF2154" s="2"/>
      <c r="AG2154" s="2"/>
      <c r="AH2154" s="2"/>
      <c r="AI2154" s="2"/>
      <c r="AJ2154" s="2"/>
      <c r="AK2154" s="2"/>
      <c r="AL2154" s="2"/>
      <c r="AM2154" s="2"/>
      <c r="AN2154" s="2"/>
      <c r="AO2154" s="2"/>
      <c r="AP2154" s="2"/>
      <c r="AQ2154" s="2"/>
      <c r="AR2154" s="2"/>
      <c r="AS2154" s="2"/>
    </row>
    <row r="2155" spans="1:45" hidden="1" x14ac:dyDescent="0.25">
      <c r="A2155" s="2">
        <v>214</v>
      </c>
      <c r="B2155" s="2">
        <v>850522002</v>
      </c>
      <c r="C2155" s="2">
        <f>VLOOKUP($A2155,[1]products_2021_10_19_12_46_45!$A$3:$S$481,3,FALSE)</f>
        <v>8505220</v>
      </c>
      <c r="D2155" s="2" t="str">
        <f>VLOOKUP($A2155,[1]products_2021_10_19_12_46_45!$A$3:$S$481,4,FALSE)</f>
        <v>Pectoral Estrellas de Antigüedad</v>
      </c>
      <c r="E2155" s="3">
        <v>2</v>
      </c>
      <c r="F2155" s="4"/>
      <c r="G2155" s="2" t="str">
        <f>VLOOKUP($A2155,[1]products_2021_10_19_12_46_45!$A$3:$S$481,16,FALSE)</f>
        <v>&lt;p&gt;Insignia pectoral con estrellas antigüedad, doradas sobre fondo negro.&lt;/p&gt;_x000D_
&lt;p&gt;&lt;/p&gt;</v>
      </c>
      <c r="H2155" s="2" t="str">
        <f>IFERROR(VLOOKUP($A2155,[1]products_2021_10_19_12_46_45!$A$3:$S$481,17,FALSE),"")</f>
        <v/>
      </c>
      <c r="I2155" s="2" t="str">
        <f>VLOOKUP($A2155,[1]products_2021_10_19_12_46_45!$A$3:$S$481,5,FALSE)</f>
        <v>Atributos</v>
      </c>
      <c r="J2155" s="2" t="str">
        <f>IFERROR(VLOOKUP($A2155,[1]products_2021_10_19_12_46_45!$A$3:$S$481,6,FALSE),"")</f>
        <v>Pectorales</v>
      </c>
      <c r="K2155" s="2" t="str">
        <f>IFERROR(VLOOKUP($A2155,[1]products_2021_10_19_12_46_45!$A$3:$S$481,7,FALSE),"")</f>
        <v/>
      </c>
      <c r="L2155" s="2" t="str">
        <f>IFERROR(VLOOKUP($A2155,[1]products_2021_10_19_12_46_45!$A$3:$S$481,8,FALSE),"")</f>
        <v/>
      </c>
      <c r="M2155" s="2" t="str">
        <f>IFERROR(VLOOKUP($A2155,[1]products_2021_10_19_12_46_45!$A$3:$S$481,9,FALSE),"")</f>
        <v>Policía, Estrellas, Antiegüedad</v>
      </c>
      <c r="N2155" s="2">
        <f>IFERROR(VLOOKUP(C2155,[2]articulo!$A$1:$D$9000,4,FALSE),"")</f>
        <v>197.59</v>
      </c>
      <c r="O2155" s="2" t="str">
        <f>VLOOKUP($A2155,[1]products_2021_10_19_12_46_45!$A$3:$S$481,18,FALSE)</f>
        <v>https://rerda.com/4512/pectoral-estrellas-de-antigueedad.jpg,https://rerda.com/4511/pectoral-estrellas-de-antigueedad.jpg,https://rerda.com/1011/pectoral-estrellas-de-antigueedad.jpg,https://rerda.com/1012/pectoral-estrellas-de-antigueedad.jpg,https://rerda.com/1013/pectoral-estrellas-de-antigueedad.jpg,https://rerda.com/1014/pectoral-estrellas-de-antigueedad.jpg,https://rerda.com/2194/pectoral-estrellas-de-antigueedad.jpg</v>
      </c>
      <c r="P2155" s="2">
        <f>IFERROR(VLOOKUP(B2155,[3]stock!$A$1:$B$9000,2,FALSE),"0")</f>
        <v>23</v>
      </c>
      <c r="Q2155" s="2">
        <f>VLOOKUP($A2155,[1]products_2021_10_19_12_46_45!$A$3:$S$481,11,FALSE)</f>
        <v>5</v>
      </c>
      <c r="R2155" s="2">
        <f>VLOOKUP($A2155,[1]products_2021_10_19_12_46_45!$A$3:$S$481,12,FALSE)</f>
        <v>5</v>
      </c>
      <c r="S2155" s="2">
        <f>VLOOKUP($A2155,[1]products_2021_10_19_12_46_45!$A$3:$S$481,13,FALSE)</f>
        <v>5</v>
      </c>
      <c r="T2155" s="2">
        <f>VLOOKUP($A2155,[1]products_2021_10_19_12_46_45!$A$3:$S$481,14,FALSE)</f>
        <v>0.03</v>
      </c>
      <c r="U2155" s="2"/>
      <c r="V2155" s="2"/>
      <c r="W2155" s="2"/>
      <c r="X2155" s="2"/>
      <c r="Y2155" s="2"/>
      <c r="Z2155" s="2"/>
      <c r="AA2155" s="2"/>
      <c r="AB2155" s="2"/>
      <c r="AC2155" s="2"/>
      <c r="AD2155" s="2"/>
      <c r="AE2155" s="2"/>
      <c r="AF2155" s="2"/>
      <c r="AG2155" s="2"/>
      <c r="AH2155" s="2"/>
      <c r="AI2155" s="2"/>
      <c r="AJ2155" s="2"/>
      <c r="AK2155" s="2"/>
      <c r="AL2155" s="2"/>
      <c r="AM2155" s="2"/>
      <c r="AN2155" s="2"/>
      <c r="AO2155" s="2"/>
      <c r="AP2155" s="2"/>
      <c r="AQ2155" s="2"/>
      <c r="AR2155" s="2"/>
      <c r="AS2155" s="2"/>
    </row>
    <row r="2156" spans="1:45" hidden="1" x14ac:dyDescent="0.25">
      <c r="A2156" s="2">
        <v>214</v>
      </c>
      <c r="B2156" s="2">
        <v>850522003</v>
      </c>
      <c r="C2156" s="2">
        <f>VLOOKUP($A2156,[1]products_2021_10_19_12_46_45!$A$3:$S$481,3,FALSE)</f>
        <v>8505220</v>
      </c>
      <c r="D2156" s="2" t="str">
        <f>VLOOKUP($A2156,[1]products_2021_10_19_12_46_45!$A$3:$S$481,4,FALSE)</f>
        <v>Pectoral Estrellas de Antigüedad</v>
      </c>
      <c r="E2156" s="3">
        <v>3</v>
      </c>
      <c r="F2156" s="4"/>
      <c r="G2156" s="2" t="str">
        <f>VLOOKUP($A2156,[1]products_2021_10_19_12_46_45!$A$3:$S$481,16,FALSE)</f>
        <v>&lt;p&gt;Insignia pectoral con estrellas antigüedad, doradas sobre fondo negro.&lt;/p&gt;_x000D_
&lt;p&gt;&lt;/p&gt;</v>
      </c>
      <c r="H2156" s="2" t="str">
        <f>IFERROR(VLOOKUP($A2156,[1]products_2021_10_19_12_46_45!$A$3:$S$481,17,FALSE),"")</f>
        <v/>
      </c>
      <c r="I2156" s="2" t="str">
        <f>VLOOKUP($A2156,[1]products_2021_10_19_12_46_45!$A$3:$S$481,5,FALSE)</f>
        <v>Atributos</v>
      </c>
      <c r="J2156" s="2" t="str">
        <f>IFERROR(VLOOKUP($A2156,[1]products_2021_10_19_12_46_45!$A$3:$S$481,6,FALSE),"")</f>
        <v>Pectorales</v>
      </c>
      <c r="K2156" s="2" t="str">
        <f>IFERROR(VLOOKUP($A2156,[1]products_2021_10_19_12_46_45!$A$3:$S$481,7,FALSE),"")</f>
        <v/>
      </c>
      <c r="L2156" s="2" t="str">
        <f>IFERROR(VLOOKUP($A2156,[1]products_2021_10_19_12_46_45!$A$3:$S$481,8,FALSE),"")</f>
        <v/>
      </c>
      <c r="M2156" s="2" t="str">
        <f>IFERROR(VLOOKUP($A2156,[1]products_2021_10_19_12_46_45!$A$3:$S$481,9,FALSE),"")</f>
        <v>Policía, Estrellas, Antiegüedad</v>
      </c>
      <c r="N2156" s="2">
        <f>IFERROR(VLOOKUP(C2156,[2]articulo!$A$1:$D$9000,4,FALSE),"")</f>
        <v>197.59</v>
      </c>
      <c r="O2156" s="2" t="str">
        <f>VLOOKUP($A2156,[1]products_2021_10_19_12_46_45!$A$3:$S$481,18,FALSE)</f>
        <v>https://rerda.com/4512/pectoral-estrellas-de-antigueedad.jpg,https://rerda.com/4511/pectoral-estrellas-de-antigueedad.jpg,https://rerda.com/1011/pectoral-estrellas-de-antigueedad.jpg,https://rerda.com/1012/pectoral-estrellas-de-antigueedad.jpg,https://rerda.com/1013/pectoral-estrellas-de-antigueedad.jpg,https://rerda.com/1014/pectoral-estrellas-de-antigueedad.jpg,https://rerda.com/2194/pectoral-estrellas-de-antigueedad.jpg</v>
      </c>
      <c r="P2156" s="2">
        <f>IFERROR(VLOOKUP(B2156,[3]stock!$A$1:$B$9000,2,FALSE),"0")</f>
        <v>19</v>
      </c>
      <c r="Q2156" s="2">
        <f>VLOOKUP($A2156,[1]products_2021_10_19_12_46_45!$A$3:$S$481,11,FALSE)</f>
        <v>5</v>
      </c>
      <c r="R2156" s="2">
        <f>VLOOKUP($A2156,[1]products_2021_10_19_12_46_45!$A$3:$S$481,12,FALSE)</f>
        <v>5</v>
      </c>
      <c r="S2156" s="2">
        <f>VLOOKUP($A2156,[1]products_2021_10_19_12_46_45!$A$3:$S$481,13,FALSE)</f>
        <v>5</v>
      </c>
      <c r="T2156" s="2">
        <f>VLOOKUP($A2156,[1]products_2021_10_19_12_46_45!$A$3:$S$481,14,FALSE)</f>
        <v>0.03</v>
      </c>
      <c r="U2156" s="2"/>
      <c r="V2156" s="2"/>
      <c r="W2156" s="2"/>
      <c r="X2156" s="2"/>
      <c r="Y2156" s="2"/>
      <c r="Z2156" s="2"/>
      <c r="AA2156" s="2"/>
      <c r="AB2156" s="2"/>
      <c r="AC2156" s="2"/>
      <c r="AD2156" s="2"/>
      <c r="AE2156" s="2"/>
      <c r="AF2156" s="2"/>
      <c r="AG2156" s="2"/>
      <c r="AH2156" s="2"/>
      <c r="AI2156" s="2"/>
      <c r="AJ2156" s="2"/>
      <c r="AK2156" s="2"/>
      <c r="AL2156" s="2"/>
      <c r="AM2156" s="2"/>
      <c r="AN2156" s="2"/>
      <c r="AO2156" s="2"/>
      <c r="AP2156" s="2"/>
      <c r="AQ2156" s="2"/>
      <c r="AR2156" s="2"/>
      <c r="AS2156" s="2"/>
    </row>
    <row r="2157" spans="1:45" hidden="1" x14ac:dyDescent="0.25">
      <c r="A2157" s="2">
        <v>214</v>
      </c>
      <c r="B2157" s="2">
        <v>850522004</v>
      </c>
      <c r="C2157" s="2">
        <f>VLOOKUP($A2157,[1]products_2021_10_19_12_46_45!$A$3:$S$481,3,FALSE)</f>
        <v>8505220</v>
      </c>
      <c r="D2157" s="2" t="str">
        <f>VLOOKUP($A2157,[1]products_2021_10_19_12_46_45!$A$3:$S$481,4,FALSE)</f>
        <v>Pectoral Estrellas de Antigüedad</v>
      </c>
      <c r="E2157" s="3">
        <v>4</v>
      </c>
      <c r="F2157" s="4"/>
      <c r="G2157" s="2" t="str">
        <f>VLOOKUP($A2157,[1]products_2021_10_19_12_46_45!$A$3:$S$481,16,FALSE)</f>
        <v>&lt;p&gt;Insignia pectoral con estrellas antigüedad, doradas sobre fondo negro.&lt;/p&gt;_x000D_
&lt;p&gt;&lt;/p&gt;</v>
      </c>
      <c r="H2157" s="2" t="str">
        <f>IFERROR(VLOOKUP($A2157,[1]products_2021_10_19_12_46_45!$A$3:$S$481,17,FALSE),"")</f>
        <v/>
      </c>
      <c r="I2157" s="2" t="str">
        <f>VLOOKUP($A2157,[1]products_2021_10_19_12_46_45!$A$3:$S$481,5,FALSE)</f>
        <v>Atributos</v>
      </c>
      <c r="J2157" s="2" t="str">
        <f>IFERROR(VLOOKUP($A2157,[1]products_2021_10_19_12_46_45!$A$3:$S$481,6,FALSE),"")</f>
        <v>Pectorales</v>
      </c>
      <c r="K2157" s="2" t="str">
        <f>IFERROR(VLOOKUP($A2157,[1]products_2021_10_19_12_46_45!$A$3:$S$481,7,FALSE),"")</f>
        <v/>
      </c>
      <c r="L2157" s="2" t="str">
        <f>IFERROR(VLOOKUP($A2157,[1]products_2021_10_19_12_46_45!$A$3:$S$481,8,FALSE),"")</f>
        <v/>
      </c>
      <c r="M2157" s="2" t="str">
        <f>IFERROR(VLOOKUP($A2157,[1]products_2021_10_19_12_46_45!$A$3:$S$481,9,FALSE),"")</f>
        <v>Policía, Estrellas, Antiegüedad</v>
      </c>
      <c r="N2157" s="2">
        <f>IFERROR(VLOOKUP(C2157,[2]articulo!$A$1:$D$9000,4,FALSE),"")</f>
        <v>197.59</v>
      </c>
      <c r="O2157" s="2" t="str">
        <f>VLOOKUP($A2157,[1]products_2021_10_19_12_46_45!$A$3:$S$481,18,FALSE)</f>
        <v>https://rerda.com/4512/pectoral-estrellas-de-antigueedad.jpg,https://rerda.com/4511/pectoral-estrellas-de-antigueedad.jpg,https://rerda.com/1011/pectoral-estrellas-de-antigueedad.jpg,https://rerda.com/1012/pectoral-estrellas-de-antigueedad.jpg,https://rerda.com/1013/pectoral-estrellas-de-antigueedad.jpg,https://rerda.com/1014/pectoral-estrellas-de-antigueedad.jpg,https://rerda.com/2194/pectoral-estrellas-de-antigueedad.jpg</v>
      </c>
      <c r="P2157" s="2">
        <f>IFERROR(VLOOKUP(B2157,[3]stock!$A$1:$B$9000,2,FALSE),"0")</f>
        <v>0</v>
      </c>
      <c r="Q2157" s="2">
        <f>VLOOKUP($A2157,[1]products_2021_10_19_12_46_45!$A$3:$S$481,11,FALSE)</f>
        <v>5</v>
      </c>
      <c r="R2157" s="2">
        <f>VLOOKUP($A2157,[1]products_2021_10_19_12_46_45!$A$3:$S$481,12,FALSE)</f>
        <v>5</v>
      </c>
      <c r="S2157" s="2">
        <f>VLOOKUP($A2157,[1]products_2021_10_19_12_46_45!$A$3:$S$481,13,FALSE)</f>
        <v>5</v>
      </c>
      <c r="T2157" s="2">
        <f>VLOOKUP($A2157,[1]products_2021_10_19_12_46_45!$A$3:$S$481,14,FALSE)</f>
        <v>0.03</v>
      </c>
      <c r="U2157" s="2"/>
      <c r="V2157" s="2"/>
      <c r="W2157" s="2"/>
      <c r="X2157" s="2"/>
      <c r="Y2157" s="2"/>
      <c r="Z2157" s="2"/>
      <c r="AA2157" s="2"/>
      <c r="AB2157" s="2"/>
      <c r="AC2157" s="2"/>
      <c r="AD2157" s="2"/>
      <c r="AE2157" s="2"/>
      <c r="AF2157" s="2"/>
      <c r="AG2157" s="2"/>
      <c r="AH2157" s="2"/>
      <c r="AI2157" s="2"/>
      <c r="AJ2157" s="2"/>
      <c r="AK2157" s="2"/>
      <c r="AL2157" s="2"/>
      <c r="AM2157" s="2"/>
      <c r="AN2157" s="2"/>
      <c r="AO2157" s="2"/>
      <c r="AP2157" s="2"/>
      <c r="AQ2157" s="2"/>
      <c r="AR2157" s="2"/>
      <c r="AS2157" s="2"/>
    </row>
    <row r="2158" spans="1:45" hidden="1" x14ac:dyDescent="0.25">
      <c r="A2158" s="2">
        <v>214</v>
      </c>
      <c r="B2158" s="2">
        <v>850522005</v>
      </c>
      <c r="C2158" s="2">
        <f>VLOOKUP($A2158,[1]products_2021_10_19_12_46_45!$A$3:$S$481,3,FALSE)</f>
        <v>8505220</v>
      </c>
      <c r="D2158" s="2" t="str">
        <f>VLOOKUP($A2158,[1]products_2021_10_19_12_46_45!$A$3:$S$481,4,FALSE)</f>
        <v>Pectoral Estrellas de Antigüedad</v>
      </c>
      <c r="E2158" s="3">
        <v>5</v>
      </c>
      <c r="F2158" s="4"/>
      <c r="G2158" s="2" t="str">
        <f>VLOOKUP($A2158,[1]products_2021_10_19_12_46_45!$A$3:$S$481,16,FALSE)</f>
        <v>&lt;p&gt;Insignia pectoral con estrellas antigüedad, doradas sobre fondo negro.&lt;/p&gt;_x000D_
&lt;p&gt;&lt;/p&gt;</v>
      </c>
      <c r="H2158" s="2" t="str">
        <f>IFERROR(VLOOKUP($A2158,[1]products_2021_10_19_12_46_45!$A$3:$S$481,17,FALSE),"")</f>
        <v/>
      </c>
      <c r="I2158" s="2" t="str">
        <f>VLOOKUP($A2158,[1]products_2021_10_19_12_46_45!$A$3:$S$481,5,FALSE)</f>
        <v>Atributos</v>
      </c>
      <c r="J2158" s="2" t="str">
        <f>IFERROR(VLOOKUP($A2158,[1]products_2021_10_19_12_46_45!$A$3:$S$481,6,FALSE),"")</f>
        <v>Pectorales</v>
      </c>
      <c r="K2158" s="2" t="str">
        <f>IFERROR(VLOOKUP($A2158,[1]products_2021_10_19_12_46_45!$A$3:$S$481,7,FALSE),"")</f>
        <v/>
      </c>
      <c r="L2158" s="2" t="str">
        <f>IFERROR(VLOOKUP($A2158,[1]products_2021_10_19_12_46_45!$A$3:$S$481,8,FALSE),"")</f>
        <v/>
      </c>
      <c r="M2158" s="2" t="str">
        <f>IFERROR(VLOOKUP($A2158,[1]products_2021_10_19_12_46_45!$A$3:$S$481,9,FALSE),"")</f>
        <v>Policía, Estrellas, Antiegüedad</v>
      </c>
      <c r="N2158" s="2">
        <f>IFERROR(VLOOKUP(C2158,[2]articulo!$A$1:$D$9000,4,FALSE),"")</f>
        <v>197.59</v>
      </c>
      <c r="O2158" s="2" t="str">
        <f>VLOOKUP($A2158,[1]products_2021_10_19_12_46_45!$A$3:$S$481,18,FALSE)</f>
        <v>https://rerda.com/4512/pectoral-estrellas-de-antigueedad.jpg,https://rerda.com/4511/pectoral-estrellas-de-antigueedad.jpg,https://rerda.com/1011/pectoral-estrellas-de-antigueedad.jpg,https://rerda.com/1012/pectoral-estrellas-de-antigueedad.jpg,https://rerda.com/1013/pectoral-estrellas-de-antigueedad.jpg,https://rerda.com/1014/pectoral-estrellas-de-antigueedad.jpg,https://rerda.com/2194/pectoral-estrellas-de-antigueedad.jpg</v>
      </c>
      <c r="P2158" s="2">
        <f>IFERROR(VLOOKUP(B2158,[3]stock!$A$1:$B$9000,2,FALSE),"0")</f>
        <v>43</v>
      </c>
      <c r="Q2158" s="2">
        <f>VLOOKUP($A2158,[1]products_2021_10_19_12_46_45!$A$3:$S$481,11,FALSE)</f>
        <v>5</v>
      </c>
      <c r="R2158" s="2">
        <f>VLOOKUP($A2158,[1]products_2021_10_19_12_46_45!$A$3:$S$481,12,FALSE)</f>
        <v>5</v>
      </c>
      <c r="S2158" s="2">
        <f>VLOOKUP($A2158,[1]products_2021_10_19_12_46_45!$A$3:$S$481,13,FALSE)</f>
        <v>5</v>
      </c>
      <c r="T2158" s="2">
        <f>VLOOKUP($A2158,[1]products_2021_10_19_12_46_45!$A$3:$S$481,14,FALSE)</f>
        <v>0.03</v>
      </c>
      <c r="U2158" s="2"/>
      <c r="V2158" s="2"/>
      <c r="W2158" s="2"/>
      <c r="X2158" s="2"/>
      <c r="Y2158" s="2"/>
      <c r="Z2158" s="2"/>
      <c r="AA2158" s="2"/>
      <c r="AB2158" s="2"/>
      <c r="AC2158" s="2"/>
      <c r="AD2158" s="2"/>
      <c r="AE2158" s="2"/>
      <c r="AF2158" s="2"/>
      <c r="AG2158" s="2"/>
      <c r="AH2158" s="2"/>
      <c r="AI2158" s="2"/>
      <c r="AJ2158" s="2"/>
      <c r="AK2158" s="2"/>
      <c r="AL2158" s="2"/>
      <c r="AM2158" s="2"/>
      <c r="AN2158" s="2"/>
      <c r="AO2158" s="2"/>
      <c r="AP2158" s="2"/>
      <c r="AQ2158" s="2"/>
      <c r="AR2158" s="2"/>
      <c r="AS2158" s="2"/>
    </row>
    <row r="2159" spans="1:45" hidden="1" x14ac:dyDescent="0.25">
      <c r="A2159" s="2">
        <v>214</v>
      </c>
      <c r="B2159" s="2">
        <v>850522006</v>
      </c>
      <c r="C2159" s="2">
        <f>VLOOKUP($A2159,[1]products_2021_10_19_12_46_45!$A$3:$S$481,3,FALSE)</f>
        <v>8505220</v>
      </c>
      <c r="D2159" s="2" t="str">
        <f>VLOOKUP($A2159,[1]products_2021_10_19_12_46_45!$A$3:$S$481,4,FALSE)</f>
        <v>Pectoral Estrellas de Antigüedad</v>
      </c>
      <c r="E2159" s="3">
        <v>6</v>
      </c>
      <c r="F2159" s="4"/>
      <c r="G2159" s="2" t="str">
        <f>VLOOKUP($A2159,[1]products_2021_10_19_12_46_45!$A$3:$S$481,16,FALSE)</f>
        <v>&lt;p&gt;Insignia pectoral con estrellas antigüedad, doradas sobre fondo negro.&lt;/p&gt;_x000D_
&lt;p&gt;&lt;/p&gt;</v>
      </c>
      <c r="H2159" s="2" t="str">
        <f>IFERROR(VLOOKUP($A2159,[1]products_2021_10_19_12_46_45!$A$3:$S$481,17,FALSE),"")</f>
        <v/>
      </c>
      <c r="I2159" s="2" t="str">
        <f>VLOOKUP($A2159,[1]products_2021_10_19_12_46_45!$A$3:$S$481,5,FALSE)</f>
        <v>Atributos</v>
      </c>
      <c r="J2159" s="2" t="str">
        <f>IFERROR(VLOOKUP($A2159,[1]products_2021_10_19_12_46_45!$A$3:$S$481,6,FALSE),"")</f>
        <v>Pectorales</v>
      </c>
      <c r="K2159" s="2" t="str">
        <f>IFERROR(VLOOKUP($A2159,[1]products_2021_10_19_12_46_45!$A$3:$S$481,7,FALSE),"")</f>
        <v/>
      </c>
      <c r="L2159" s="2" t="str">
        <f>IFERROR(VLOOKUP($A2159,[1]products_2021_10_19_12_46_45!$A$3:$S$481,8,FALSE),"")</f>
        <v/>
      </c>
      <c r="M2159" s="2" t="str">
        <f>IFERROR(VLOOKUP($A2159,[1]products_2021_10_19_12_46_45!$A$3:$S$481,9,FALSE),"")</f>
        <v>Policía, Estrellas, Antiegüedad</v>
      </c>
      <c r="N2159" s="2">
        <f>IFERROR(VLOOKUP(C2159,[2]articulo!$A$1:$D$9000,4,FALSE),"")</f>
        <v>197.59</v>
      </c>
      <c r="O2159" s="2" t="str">
        <f>VLOOKUP($A2159,[1]products_2021_10_19_12_46_45!$A$3:$S$481,18,FALSE)</f>
        <v>https://rerda.com/4512/pectoral-estrellas-de-antigueedad.jpg,https://rerda.com/4511/pectoral-estrellas-de-antigueedad.jpg,https://rerda.com/1011/pectoral-estrellas-de-antigueedad.jpg,https://rerda.com/1012/pectoral-estrellas-de-antigueedad.jpg,https://rerda.com/1013/pectoral-estrellas-de-antigueedad.jpg,https://rerda.com/1014/pectoral-estrellas-de-antigueedad.jpg,https://rerda.com/2194/pectoral-estrellas-de-antigueedad.jpg</v>
      </c>
      <c r="P2159" s="2">
        <f>IFERROR(VLOOKUP(B2159,[3]stock!$A$1:$B$9000,2,FALSE),"0")</f>
        <v>43</v>
      </c>
      <c r="Q2159" s="2">
        <f>VLOOKUP($A2159,[1]products_2021_10_19_12_46_45!$A$3:$S$481,11,FALSE)</f>
        <v>5</v>
      </c>
      <c r="R2159" s="2">
        <f>VLOOKUP($A2159,[1]products_2021_10_19_12_46_45!$A$3:$S$481,12,FALSE)</f>
        <v>5</v>
      </c>
      <c r="S2159" s="2">
        <f>VLOOKUP($A2159,[1]products_2021_10_19_12_46_45!$A$3:$S$481,13,FALSE)</f>
        <v>5</v>
      </c>
      <c r="T2159" s="2">
        <f>VLOOKUP($A2159,[1]products_2021_10_19_12_46_45!$A$3:$S$481,14,FALSE)</f>
        <v>0.03</v>
      </c>
      <c r="U2159" s="2"/>
      <c r="V2159" s="2"/>
      <c r="W2159" s="2"/>
      <c r="X2159" s="2"/>
      <c r="Y2159" s="2"/>
      <c r="Z2159" s="2"/>
      <c r="AA2159" s="2"/>
      <c r="AB2159" s="2"/>
      <c r="AC2159" s="2"/>
      <c r="AD2159" s="2"/>
      <c r="AE2159" s="2"/>
      <c r="AF2159" s="2"/>
      <c r="AG2159" s="2"/>
      <c r="AH2159" s="2"/>
      <c r="AI2159" s="2"/>
      <c r="AJ2159" s="2"/>
      <c r="AK2159" s="2"/>
      <c r="AL2159" s="2"/>
      <c r="AM2159" s="2"/>
      <c r="AN2159" s="2"/>
      <c r="AO2159" s="2"/>
      <c r="AP2159" s="2"/>
      <c r="AQ2159" s="2"/>
      <c r="AR2159" s="2"/>
      <c r="AS2159" s="2"/>
    </row>
    <row r="2160" spans="1:45" hidden="1" x14ac:dyDescent="0.25">
      <c r="A2160" s="2">
        <v>391</v>
      </c>
      <c r="B2160" s="2">
        <v>851700007</v>
      </c>
      <c r="C2160" s="2">
        <f>VLOOKUP($A2160,[1]products_2021_10_19_12_46_45!$A$3:$S$481,3,FALSE)</f>
        <v>8517000</v>
      </c>
      <c r="D2160" s="2" t="str">
        <f>VLOOKUP($A2160,[1]products_2021_10_19_12_46_45!$A$3:$S$481,4,FALSE)</f>
        <v>Guantes Térmicos</v>
      </c>
      <c r="E2160" s="3">
        <v>7</v>
      </c>
      <c r="F2160" s="4"/>
      <c r="G2160" s="2" t="str">
        <f>VLOOKUP($A2160,[1]products_2021_10_19_12_46_45!$A$3:$S$481,16,FALSE)</f>
        <v>&lt;ul&gt;_x000D_
&lt;li&gt;Puño elastizado ajustable con abrojo (velcro).&lt;/li&gt;_x000D_
&lt;li&gt;Con costura reforzada en el dorso y forrado el interior con pellón sintético térmico.&lt;/li&gt;_x000D_
&lt;/ul&gt;</v>
      </c>
      <c r="H2160" s="2" t="str">
        <f>IFERROR(VLOOKUP($A2160,[1]products_2021_10_19_12_46_45!$A$3:$S$481,17,FALSE),"")</f>
        <v>&lt;h3&gt;Como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
      <c r="I2160" s="2" t="str">
        <f>VLOOKUP($A2160,[1]products_2021_10_19_12_46_45!$A$3:$S$481,5,FALSE)</f>
        <v>Accesorios</v>
      </c>
      <c r="J2160" s="2" t="str">
        <f>IFERROR(VLOOKUP($A2160,[1]products_2021_10_19_12_46_45!$A$3:$S$481,6,FALSE),"")</f>
        <v>Guantes</v>
      </c>
      <c r="K2160" s="2" t="str">
        <f>IFERROR(VLOOKUP($A2160,[1]products_2021_10_19_12_46_45!$A$3:$S$481,7,FALSE),"")</f>
        <v/>
      </c>
      <c r="L2160" s="2" t="str">
        <f>IFERROR(VLOOKUP($A2160,[1]products_2021_10_19_12_46_45!$A$3:$S$481,8,FALSE),"")</f>
        <v/>
      </c>
      <c r="M2160" s="2" t="str">
        <f>IFERROR(VLOOKUP($A2160,[1]products_2021_10_19_12_46_45!$A$3:$S$481,9,FALSE),"")</f>
        <v>Térmico, Guantes, Montañismo</v>
      </c>
      <c r="N2160" s="2">
        <f>IFERROR(VLOOKUP(C2160,[2]articulo!$A$1:$D$9000,4,FALSE),"")</f>
        <v>1664</v>
      </c>
      <c r="O2160" s="2" t="str">
        <f>VLOOKUP($A2160,[1]products_2021_10_19_12_46_45!$A$3:$S$481,18,FALSE)</f>
        <v>https://rerda.com/1529/guantes-termicos.jpg,https://rerda.com/3871/guantes-termicos.jpg</v>
      </c>
      <c r="P2160" s="2">
        <f>IFERROR(VLOOKUP(B2160,[3]stock!$A$1:$B$9000,2,FALSE),"0")</f>
        <v>0</v>
      </c>
      <c r="Q2160" s="2">
        <f>VLOOKUP($A2160,[1]products_2021_10_19_12_46_45!$A$3:$S$481,11,FALSE)</f>
        <v>5</v>
      </c>
      <c r="R2160" s="2">
        <f>VLOOKUP($A2160,[1]products_2021_10_19_12_46_45!$A$3:$S$481,12,FALSE)</f>
        <v>5</v>
      </c>
      <c r="S2160" s="2">
        <f>VLOOKUP($A2160,[1]products_2021_10_19_12_46_45!$A$3:$S$481,13,FALSE)</f>
        <v>5</v>
      </c>
      <c r="T2160" s="2">
        <f>VLOOKUP($A2160,[1]products_2021_10_19_12_46_45!$A$3:$S$481,14,FALSE)</f>
        <v>0.03</v>
      </c>
      <c r="U2160" s="2"/>
      <c r="V2160" s="2"/>
      <c r="W2160" s="2"/>
      <c r="X2160" s="2"/>
      <c r="Y2160" s="2"/>
      <c r="Z2160" s="2"/>
      <c r="AA2160" s="2"/>
      <c r="AB2160" s="2"/>
      <c r="AC2160" s="2"/>
      <c r="AD2160" s="2"/>
      <c r="AE2160" s="2"/>
      <c r="AF2160" s="2"/>
      <c r="AG2160" s="2"/>
      <c r="AH2160" s="2"/>
      <c r="AI2160" s="2"/>
      <c r="AJ2160" s="2"/>
      <c r="AK2160" s="2"/>
      <c r="AL2160" s="2"/>
      <c r="AM2160" s="2"/>
      <c r="AN2160" s="2"/>
      <c r="AO2160" s="2"/>
      <c r="AP2160" s="2"/>
      <c r="AQ2160" s="2"/>
      <c r="AR2160" s="2"/>
      <c r="AS2160" s="2"/>
    </row>
    <row r="2161" spans="1:45" hidden="1" x14ac:dyDescent="0.25">
      <c r="A2161" s="2">
        <v>391</v>
      </c>
      <c r="B2161" s="2">
        <v>851700008</v>
      </c>
      <c r="C2161" s="2">
        <f>VLOOKUP($A2161,[1]products_2021_10_19_12_46_45!$A$3:$S$481,3,FALSE)</f>
        <v>8517000</v>
      </c>
      <c r="D2161" s="2" t="str">
        <f>VLOOKUP($A2161,[1]products_2021_10_19_12_46_45!$A$3:$S$481,4,FALSE)</f>
        <v>Guantes Térmicos</v>
      </c>
      <c r="E2161" s="3">
        <v>8</v>
      </c>
      <c r="F2161" s="4"/>
      <c r="G2161" s="2" t="str">
        <f>VLOOKUP($A2161,[1]products_2021_10_19_12_46_45!$A$3:$S$481,16,FALSE)</f>
        <v>&lt;ul&gt;_x000D_
&lt;li&gt;Puño elastizado ajustable con abrojo (velcro).&lt;/li&gt;_x000D_
&lt;li&gt;Con costura reforzada en el dorso y forrado el interior con pellón sintético térmico.&lt;/li&gt;_x000D_
&lt;/ul&gt;</v>
      </c>
      <c r="H2161" s="2" t="str">
        <f>IFERROR(VLOOKUP($A2161,[1]products_2021_10_19_12_46_45!$A$3:$S$481,17,FALSE),"")</f>
        <v>&lt;h3&gt;Como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
      <c r="I2161" s="2" t="str">
        <f>VLOOKUP($A2161,[1]products_2021_10_19_12_46_45!$A$3:$S$481,5,FALSE)</f>
        <v>Accesorios</v>
      </c>
      <c r="J2161" s="2" t="str">
        <f>IFERROR(VLOOKUP($A2161,[1]products_2021_10_19_12_46_45!$A$3:$S$481,6,FALSE),"")</f>
        <v>Guantes</v>
      </c>
      <c r="K2161" s="2" t="str">
        <f>IFERROR(VLOOKUP($A2161,[1]products_2021_10_19_12_46_45!$A$3:$S$481,7,FALSE),"")</f>
        <v/>
      </c>
      <c r="L2161" s="2" t="str">
        <f>IFERROR(VLOOKUP($A2161,[1]products_2021_10_19_12_46_45!$A$3:$S$481,8,FALSE),"")</f>
        <v/>
      </c>
      <c r="M2161" s="2" t="str">
        <f>IFERROR(VLOOKUP($A2161,[1]products_2021_10_19_12_46_45!$A$3:$S$481,9,FALSE),"")</f>
        <v>Térmico, Guantes, Montañismo</v>
      </c>
      <c r="N2161" s="2">
        <f>IFERROR(VLOOKUP(C2161,[2]articulo!$A$1:$D$9000,4,FALSE),"")</f>
        <v>1664</v>
      </c>
      <c r="O2161" s="2" t="str">
        <f>VLOOKUP($A2161,[1]products_2021_10_19_12_46_45!$A$3:$S$481,18,FALSE)</f>
        <v>https://rerda.com/1529/guantes-termicos.jpg,https://rerda.com/3871/guantes-termicos.jpg</v>
      </c>
      <c r="P2161" s="2">
        <f>IFERROR(VLOOKUP(B2161,[3]stock!$A$1:$B$9000,2,FALSE),"0")</f>
        <v>5</v>
      </c>
      <c r="Q2161" s="2">
        <f>VLOOKUP($A2161,[1]products_2021_10_19_12_46_45!$A$3:$S$481,11,FALSE)</f>
        <v>5</v>
      </c>
      <c r="R2161" s="2">
        <f>VLOOKUP($A2161,[1]products_2021_10_19_12_46_45!$A$3:$S$481,12,FALSE)</f>
        <v>5</v>
      </c>
      <c r="S2161" s="2">
        <f>VLOOKUP($A2161,[1]products_2021_10_19_12_46_45!$A$3:$S$481,13,FALSE)</f>
        <v>5</v>
      </c>
      <c r="T2161" s="2">
        <f>VLOOKUP($A2161,[1]products_2021_10_19_12_46_45!$A$3:$S$481,14,FALSE)</f>
        <v>0.03</v>
      </c>
      <c r="U2161" s="2"/>
      <c r="V2161" s="2"/>
      <c r="W2161" s="2"/>
      <c r="X2161" s="2"/>
      <c r="Y2161" s="2"/>
      <c r="Z2161" s="2"/>
      <c r="AA2161" s="2"/>
      <c r="AB2161" s="2"/>
      <c r="AC2161" s="2"/>
      <c r="AD2161" s="2"/>
      <c r="AE2161" s="2"/>
      <c r="AF2161" s="2"/>
      <c r="AG2161" s="2"/>
      <c r="AH2161" s="2"/>
      <c r="AI2161" s="2"/>
      <c r="AJ2161" s="2"/>
      <c r="AK2161" s="2"/>
      <c r="AL2161" s="2"/>
      <c r="AM2161" s="2"/>
      <c r="AN2161" s="2"/>
      <c r="AO2161" s="2"/>
      <c r="AP2161" s="2"/>
      <c r="AQ2161" s="2"/>
      <c r="AR2161" s="2"/>
      <c r="AS2161" s="2"/>
    </row>
    <row r="2162" spans="1:45" hidden="1" x14ac:dyDescent="0.25">
      <c r="A2162" s="2">
        <v>391</v>
      </c>
      <c r="B2162" s="2">
        <v>851700009</v>
      </c>
      <c r="C2162" s="2">
        <f>VLOOKUP($A2162,[1]products_2021_10_19_12_46_45!$A$3:$S$481,3,FALSE)</f>
        <v>8517000</v>
      </c>
      <c r="D2162" s="2" t="str">
        <f>VLOOKUP($A2162,[1]products_2021_10_19_12_46_45!$A$3:$S$481,4,FALSE)</f>
        <v>Guantes Térmicos</v>
      </c>
      <c r="E2162" s="3">
        <v>9</v>
      </c>
      <c r="F2162" s="4"/>
      <c r="G2162" s="2" t="str">
        <f>VLOOKUP($A2162,[1]products_2021_10_19_12_46_45!$A$3:$S$481,16,FALSE)</f>
        <v>&lt;ul&gt;_x000D_
&lt;li&gt;Puño elastizado ajustable con abrojo (velcro).&lt;/li&gt;_x000D_
&lt;li&gt;Con costura reforzada en el dorso y forrado el interior con pellón sintético térmico.&lt;/li&gt;_x000D_
&lt;/ul&gt;</v>
      </c>
      <c r="H2162" s="2" t="str">
        <f>IFERROR(VLOOKUP($A2162,[1]products_2021_10_19_12_46_45!$A$3:$S$481,17,FALSE),"")</f>
        <v>&lt;h3&gt;Como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
      <c r="I2162" s="2" t="str">
        <f>VLOOKUP($A2162,[1]products_2021_10_19_12_46_45!$A$3:$S$481,5,FALSE)</f>
        <v>Accesorios</v>
      </c>
      <c r="J2162" s="2" t="str">
        <f>IFERROR(VLOOKUP($A2162,[1]products_2021_10_19_12_46_45!$A$3:$S$481,6,FALSE),"")</f>
        <v>Guantes</v>
      </c>
      <c r="K2162" s="2" t="str">
        <f>IFERROR(VLOOKUP($A2162,[1]products_2021_10_19_12_46_45!$A$3:$S$481,7,FALSE),"")</f>
        <v/>
      </c>
      <c r="L2162" s="2" t="str">
        <f>IFERROR(VLOOKUP($A2162,[1]products_2021_10_19_12_46_45!$A$3:$S$481,8,FALSE),"")</f>
        <v/>
      </c>
      <c r="M2162" s="2" t="str">
        <f>IFERROR(VLOOKUP($A2162,[1]products_2021_10_19_12_46_45!$A$3:$S$481,9,FALSE),"")</f>
        <v>Térmico, Guantes, Montañismo</v>
      </c>
      <c r="N2162" s="2">
        <f>IFERROR(VLOOKUP(C2162,[2]articulo!$A$1:$D$9000,4,FALSE),"")</f>
        <v>1664</v>
      </c>
      <c r="O2162" s="2" t="str">
        <f>VLOOKUP($A2162,[1]products_2021_10_19_12_46_45!$A$3:$S$481,18,FALSE)</f>
        <v>https://rerda.com/1529/guantes-termicos.jpg,https://rerda.com/3871/guantes-termicos.jpg</v>
      </c>
      <c r="P2162" s="2">
        <f>IFERROR(VLOOKUP(B2162,[3]stock!$A$1:$B$9000,2,FALSE),"0")</f>
        <v>6</v>
      </c>
      <c r="Q2162" s="2">
        <f>VLOOKUP($A2162,[1]products_2021_10_19_12_46_45!$A$3:$S$481,11,FALSE)</f>
        <v>5</v>
      </c>
      <c r="R2162" s="2">
        <f>VLOOKUP($A2162,[1]products_2021_10_19_12_46_45!$A$3:$S$481,12,FALSE)</f>
        <v>5</v>
      </c>
      <c r="S2162" s="2">
        <f>VLOOKUP($A2162,[1]products_2021_10_19_12_46_45!$A$3:$S$481,13,FALSE)</f>
        <v>5</v>
      </c>
      <c r="T2162" s="2">
        <f>VLOOKUP($A2162,[1]products_2021_10_19_12_46_45!$A$3:$S$481,14,FALSE)</f>
        <v>0.03</v>
      </c>
      <c r="U2162" s="2"/>
      <c r="V2162" s="2"/>
      <c r="W2162" s="2"/>
      <c r="X2162" s="2"/>
      <c r="Y2162" s="2"/>
      <c r="Z2162" s="2"/>
      <c r="AA2162" s="2"/>
      <c r="AB2162" s="2"/>
      <c r="AC2162" s="2"/>
      <c r="AD2162" s="2"/>
      <c r="AE2162" s="2"/>
      <c r="AF2162" s="2"/>
      <c r="AG2162" s="2"/>
      <c r="AH2162" s="2"/>
      <c r="AI2162" s="2"/>
      <c r="AJ2162" s="2"/>
      <c r="AK2162" s="2"/>
      <c r="AL2162" s="2"/>
      <c r="AM2162" s="2"/>
      <c r="AN2162" s="2"/>
      <c r="AO2162" s="2"/>
      <c r="AP2162" s="2"/>
      <c r="AQ2162" s="2"/>
      <c r="AR2162" s="2"/>
      <c r="AS2162" s="2"/>
    </row>
    <row r="2163" spans="1:45" hidden="1" x14ac:dyDescent="0.25">
      <c r="A2163" s="2">
        <v>391</v>
      </c>
      <c r="B2163" s="2">
        <v>851700010</v>
      </c>
      <c r="C2163" s="2">
        <f>VLOOKUP($A2163,[1]products_2021_10_19_12_46_45!$A$3:$S$481,3,FALSE)</f>
        <v>8517000</v>
      </c>
      <c r="D2163" s="2" t="str">
        <f>VLOOKUP($A2163,[1]products_2021_10_19_12_46_45!$A$3:$S$481,4,FALSE)</f>
        <v>Guantes Térmicos</v>
      </c>
      <c r="E2163" s="3">
        <v>10</v>
      </c>
      <c r="F2163" s="4"/>
      <c r="G2163" s="2" t="str">
        <f>VLOOKUP($A2163,[1]products_2021_10_19_12_46_45!$A$3:$S$481,16,FALSE)</f>
        <v>&lt;ul&gt;_x000D_
&lt;li&gt;Puño elastizado ajustable con abrojo (velcro).&lt;/li&gt;_x000D_
&lt;li&gt;Con costura reforzada en el dorso y forrado el interior con pellón sintético térmico.&lt;/li&gt;_x000D_
&lt;/ul&gt;</v>
      </c>
      <c r="H2163" s="2" t="str">
        <f>IFERROR(VLOOKUP($A2163,[1]products_2021_10_19_12_46_45!$A$3:$S$481,17,FALSE),"")</f>
        <v>&lt;h3&gt;Como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
      <c r="I2163" s="2" t="str">
        <f>VLOOKUP($A2163,[1]products_2021_10_19_12_46_45!$A$3:$S$481,5,FALSE)</f>
        <v>Accesorios</v>
      </c>
      <c r="J2163" s="2" t="str">
        <f>IFERROR(VLOOKUP($A2163,[1]products_2021_10_19_12_46_45!$A$3:$S$481,6,FALSE),"")</f>
        <v>Guantes</v>
      </c>
      <c r="K2163" s="2" t="str">
        <f>IFERROR(VLOOKUP($A2163,[1]products_2021_10_19_12_46_45!$A$3:$S$481,7,FALSE),"")</f>
        <v/>
      </c>
      <c r="L2163" s="2" t="str">
        <f>IFERROR(VLOOKUP($A2163,[1]products_2021_10_19_12_46_45!$A$3:$S$481,8,FALSE),"")</f>
        <v/>
      </c>
      <c r="M2163" s="2" t="str">
        <f>IFERROR(VLOOKUP($A2163,[1]products_2021_10_19_12_46_45!$A$3:$S$481,9,FALSE),"")</f>
        <v>Térmico, Guantes, Montañismo</v>
      </c>
      <c r="N2163" s="2">
        <f>IFERROR(VLOOKUP(C2163,[2]articulo!$A$1:$D$9000,4,FALSE),"")</f>
        <v>1664</v>
      </c>
      <c r="O2163" s="2" t="str">
        <f>VLOOKUP($A2163,[1]products_2021_10_19_12_46_45!$A$3:$S$481,18,FALSE)</f>
        <v>https://rerda.com/1529/guantes-termicos.jpg,https://rerda.com/3871/guantes-termicos.jpg</v>
      </c>
      <c r="P2163" s="2">
        <f>IFERROR(VLOOKUP(B2163,[3]stock!$A$1:$B$9000,2,FALSE),"0")</f>
        <v>2</v>
      </c>
      <c r="Q2163" s="2">
        <f>VLOOKUP($A2163,[1]products_2021_10_19_12_46_45!$A$3:$S$481,11,FALSE)</f>
        <v>5</v>
      </c>
      <c r="R2163" s="2">
        <f>VLOOKUP($A2163,[1]products_2021_10_19_12_46_45!$A$3:$S$481,12,FALSE)</f>
        <v>5</v>
      </c>
      <c r="S2163" s="2">
        <f>VLOOKUP($A2163,[1]products_2021_10_19_12_46_45!$A$3:$S$481,13,FALSE)</f>
        <v>5</v>
      </c>
      <c r="T2163" s="2">
        <f>VLOOKUP($A2163,[1]products_2021_10_19_12_46_45!$A$3:$S$481,14,FALSE)</f>
        <v>0.03</v>
      </c>
      <c r="U2163" s="2"/>
      <c r="V2163" s="2"/>
      <c r="W2163" s="2"/>
      <c r="X2163" s="2"/>
      <c r="Y2163" s="2"/>
      <c r="Z2163" s="2"/>
      <c r="AA2163" s="2"/>
      <c r="AB2163" s="2"/>
      <c r="AC2163" s="2"/>
      <c r="AD2163" s="2"/>
      <c r="AE2163" s="2"/>
      <c r="AF2163" s="2"/>
      <c r="AG2163" s="2"/>
      <c r="AH2163" s="2"/>
      <c r="AI2163" s="2"/>
      <c r="AJ2163" s="2"/>
      <c r="AK2163" s="2"/>
      <c r="AL2163" s="2"/>
      <c r="AM2163" s="2"/>
      <c r="AN2163" s="2"/>
      <c r="AO2163" s="2"/>
      <c r="AP2163" s="2"/>
      <c r="AQ2163" s="2"/>
      <c r="AR2163" s="2"/>
      <c r="AS2163" s="2"/>
    </row>
    <row r="2164" spans="1:45" hidden="1" x14ac:dyDescent="0.25">
      <c r="A2164" s="2">
        <v>391</v>
      </c>
      <c r="B2164" s="2">
        <v>851700011</v>
      </c>
      <c r="C2164" s="2">
        <f>VLOOKUP($A2164,[1]products_2021_10_19_12_46_45!$A$3:$S$481,3,FALSE)</f>
        <v>8517000</v>
      </c>
      <c r="D2164" s="2" t="str">
        <f>VLOOKUP($A2164,[1]products_2021_10_19_12_46_45!$A$3:$S$481,4,FALSE)</f>
        <v>Guantes Térmicos</v>
      </c>
      <c r="E2164" s="3">
        <v>11</v>
      </c>
      <c r="F2164" s="4"/>
      <c r="G2164" s="2" t="str">
        <f>VLOOKUP($A2164,[1]products_2021_10_19_12_46_45!$A$3:$S$481,16,FALSE)</f>
        <v>&lt;ul&gt;_x000D_
&lt;li&gt;Puño elastizado ajustable con abrojo (velcro).&lt;/li&gt;_x000D_
&lt;li&gt;Con costura reforzada en el dorso y forrado el interior con pellón sintético térmico.&lt;/li&gt;_x000D_
&lt;/ul&gt;</v>
      </c>
      <c r="H2164" s="2" t="str">
        <f>IFERROR(VLOOKUP($A2164,[1]products_2021_10_19_12_46_45!$A$3:$S$481,17,FALSE),"")</f>
        <v>&lt;h3&gt;Como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
      <c r="I2164" s="2" t="str">
        <f>VLOOKUP($A2164,[1]products_2021_10_19_12_46_45!$A$3:$S$481,5,FALSE)</f>
        <v>Accesorios</v>
      </c>
      <c r="J2164" s="2" t="str">
        <f>IFERROR(VLOOKUP($A2164,[1]products_2021_10_19_12_46_45!$A$3:$S$481,6,FALSE),"")</f>
        <v>Guantes</v>
      </c>
      <c r="K2164" s="2" t="str">
        <f>IFERROR(VLOOKUP($A2164,[1]products_2021_10_19_12_46_45!$A$3:$S$481,7,FALSE),"")</f>
        <v/>
      </c>
      <c r="L2164" s="2" t="str">
        <f>IFERROR(VLOOKUP($A2164,[1]products_2021_10_19_12_46_45!$A$3:$S$481,8,FALSE),"")</f>
        <v/>
      </c>
      <c r="M2164" s="2" t="str">
        <f>IFERROR(VLOOKUP($A2164,[1]products_2021_10_19_12_46_45!$A$3:$S$481,9,FALSE),"")</f>
        <v>Térmico, Guantes, Montañismo</v>
      </c>
      <c r="N2164" s="2">
        <f>IFERROR(VLOOKUP(C2164,[2]articulo!$A$1:$D$9000,4,FALSE),"")</f>
        <v>1664</v>
      </c>
      <c r="O2164" s="2" t="str">
        <f>VLOOKUP($A2164,[1]products_2021_10_19_12_46_45!$A$3:$S$481,18,FALSE)</f>
        <v>https://rerda.com/1529/guantes-termicos.jpg,https://rerda.com/3871/guantes-termicos.jpg</v>
      </c>
      <c r="P2164" s="2">
        <f>IFERROR(VLOOKUP(B2164,[3]stock!$A$1:$B$9000,2,FALSE),"0")</f>
        <v>7</v>
      </c>
      <c r="Q2164" s="2">
        <f>VLOOKUP($A2164,[1]products_2021_10_19_12_46_45!$A$3:$S$481,11,FALSE)</f>
        <v>5</v>
      </c>
      <c r="R2164" s="2">
        <f>VLOOKUP($A2164,[1]products_2021_10_19_12_46_45!$A$3:$S$481,12,FALSE)</f>
        <v>5</v>
      </c>
      <c r="S2164" s="2">
        <f>VLOOKUP($A2164,[1]products_2021_10_19_12_46_45!$A$3:$S$481,13,FALSE)</f>
        <v>5</v>
      </c>
      <c r="T2164" s="2">
        <f>VLOOKUP($A2164,[1]products_2021_10_19_12_46_45!$A$3:$S$481,14,FALSE)</f>
        <v>0.03</v>
      </c>
      <c r="U2164" s="2"/>
      <c r="V2164" s="2"/>
      <c r="W2164" s="2"/>
      <c r="X2164" s="2"/>
      <c r="Y2164" s="2"/>
      <c r="Z2164" s="2"/>
      <c r="AA2164" s="2"/>
      <c r="AB2164" s="2"/>
      <c r="AC2164" s="2"/>
      <c r="AD2164" s="2"/>
      <c r="AE2164" s="2"/>
      <c r="AF2164" s="2"/>
      <c r="AG2164" s="2"/>
      <c r="AH2164" s="2"/>
      <c r="AI2164" s="2"/>
      <c r="AJ2164" s="2"/>
      <c r="AK2164" s="2"/>
      <c r="AL2164" s="2"/>
      <c r="AM2164" s="2"/>
      <c r="AN2164" s="2"/>
      <c r="AO2164" s="2"/>
      <c r="AP2164" s="2"/>
      <c r="AQ2164" s="2"/>
      <c r="AR2164" s="2"/>
      <c r="AS2164" s="2"/>
    </row>
    <row r="2165" spans="1:45" hidden="1" x14ac:dyDescent="0.25">
      <c r="A2165" s="2">
        <v>391</v>
      </c>
      <c r="B2165" s="2">
        <v>851700012</v>
      </c>
      <c r="C2165" s="2">
        <f>VLOOKUP($A2165,[1]products_2021_10_19_12_46_45!$A$3:$S$481,3,FALSE)</f>
        <v>8517000</v>
      </c>
      <c r="D2165" s="2" t="str">
        <f>VLOOKUP($A2165,[1]products_2021_10_19_12_46_45!$A$3:$S$481,4,FALSE)</f>
        <v>Guantes Térmicos</v>
      </c>
      <c r="E2165" s="3">
        <v>12</v>
      </c>
      <c r="F2165" s="4"/>
      <c r="G2165" s="2" t="str">
        <f>VLOOKUP($A2165,[1]products_2021_10_19_12_46_45!$A$3:$S$481,16,FALSE)</f>
        <v>&lt;ul&gt;_x000D_
&lt;li&gt;Puño elastizado ajustable con abrojo (velcro).&lt;/li&gt;_x000D_
&lt;li&gt;Con costura reforzada en el dorso y forrado el interior con pellón sintético térmico.&lt;/li&gt;_x000D_
&lt;/ul&gt;</v>
      </c>
      <c r="H2165" s="2" t="str">
        <f>IFERROR(VLOOKUP($A2165,[1]products_2021_10_19_12_46_45!$A$3:$S$481,17,FALSE),"")</f>
        <v>&lt;h3&gt;Como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
      <c r="I2165" s="2" t="str">
        <f>VLOOKUP($A2165,[1]products_2021_10_19_12_46_45!$A$3:$S$481,5,FALSE)</f>
        <v>Accesorios</v>
      </c>
      <c r="J2165" s="2" t="str">
        <f>IFERROR(VLOOKUP($A2165,[1]products_2021_10_19_12_46_45!$A$3:$S$481,6,FALSE),"")</f>
        <v>Guantes</v>
      </c>
      <c r="K2165" s="2" t="str">
        <f>IFERROR(VLOOKUP($A2165,[1]products_2021_10_19_12_46_45!$A$3:$S$481,7,FALSE),"")</f>
        <v/>
      </c>
      <c r="L2165" s="2" t="str">
        <f>IFERROR(VLOOKUP($A2165,[1]products_2021_10_19_12_46_45!$A$3:$S$481,8,FALSE),"")</f>
        <v/>
      </c>
      <c r="M2165" s="2" t="str">
        <f>IFERROR(VLOOKUP($A2165,[1]products_2021_10_19_12_46_45!$A$3:$S$481,9,FALSE),"")</f>
        <v>Térmico, Guantes, Montañismo</v>
      </c>
      <c r="N2165" s="2">
        <f>IFERROR(VLOOKUP(C2165,[2]articulo!$A$1:$D$9000,4,FALSE),"")</f>
        <v>1664</v>
      </c>
      <c r="O2165" s="2" t="str">
        <f>VLOOKUP($A2165,[1]products_2021_10_19_12_46_45!$A$3:$S$481,18,FALSE)</f>
        <v>https://rerda.com/1529/guantes-termicos.jpg,https://rerda.com/3871/guantes-termicos.jpg</v>
      </c>
      <c r="P2165" s="2">
        <f>IFERROR(VLOOKUP(B2165,[3]stock!$A$1:$B$9000,2,FALSE),"0")</f>
        <v>6</v>
      </c>
      <c r="Q2165" s="2">
        <f>VLOOKUP($A2165,[1]products_2021_10_19_12_46_45!$A$3:$S$481,11,FALSE)</f>
        <v>5</v>
      </c>
      <c r="R2165" s="2">
        <f>VLOOKUP($A2165,[1]products_2021_10_19_12_46_45!$A$3:$S$481,12,FALSE)</f>
        <v>5</v>
      </c>
      <c r="S2165" s="2">
        <f>VLOOKUP($A2165,[1]products_2021_10_19_12_46_45!$A$3:$S$481,13,FALSE)</f>
        <v>5</v>
      </c>
      <c r="T2165" s="2">
        <f>VLOOKUP($A2165,[1]products_2021_10_19_12_46_45!$A$3:$S$481,14,FALSE)</f>
        <v>0.03</v>
      </c>
      <c r="U2165" s="2"/>
      <c r="V2165" s="2"/>
      <c r="W2165" s="2"/>
      <c r="X2165" s="2"/>
      <c r="Y2165" s="2"/>
      <c r="Z2165" s="2"/>
      <c r="AA2165" s="2"/>
      <c r="AB2165" s="2"/>
      <c r="AC2165" s="2"/>
      <c r="AD2165" s="2"/>
      <c r="AE2165" s="2"/>
      <c r="AF2165" s="2"/>
      <c r="AG2165" s="2"/>
      <c r="AH2165" s="2"/>
      <c r="AI2165" s="2"/>
      <c r="AJ2165" s="2"/>
      <c r="AK2165" s="2"/>
      <c r="AL2165" s="2"/>
      <c r="AM2165" s="2"/>
      <c r="AN2165" s="2"/>
      <c r="AO2165" s="2"/>
      <c r="AP2165" s="2"/>
      <c r="AQ2165" s="2"/>
      <c r="AR2165" s="2"/>
      <c r="AS2165" s="2"/>
    </row>
    <row r="2166" spans="1:45" hidden="1" x14ac:dyDescent="0.25">
      <c r="A2166" s="2">
        <v>399</v>
      </c>
      <c r="B2166" s="2">
        <v>851710301</v>
      </c>
      <c r="C2166" s="2">
        <f>VLOOKUP($A2166,[1]products_2021_10_19_12_46_45!$A$3:$S$481,3,FALSE)</f>
        <v>8517103</v>
      </c>
      <c r="D2166" s="2" t="str">
        <f>VLOOKUP($A2166,[1]products_2021_10_19_12_46_45!$A$3:$S$481,4,FALSE)</f>
        <v>Guantes de Cabritilla</v>
      </c>
      <c r="E2166" s="3" t="s">
        <v>46</v>
      </c>
      <c r="F2166" s="4"/>
      <c r="G2166" s="2" t="str">
        <f>VLOOKUP($A2166,[1]products_2021_10_19_12_46_45!$A$3:$S$481,16,FALSE)</f>
        <v>&lt;ul&gt;&lt;li&gt;Sin forrar, color marrón para gala, salida, desfiles.&lt;/li&gt;_x000D_
&lt;li&gt;Ideal para el uniforme de salida de las fuerzas armadas.&lt;/li&gt;_x000D_
&lt;li&gt;Con ojal y botón.&lt;/li&gt;_x000D_
&lt;/ul&gt;</v>
      </c>
      <c r="H2166" s="2" t="str">
        <f>IFERROR(VLOOKUP($A2166,[1]products_2021_10_19_12_46_45!$A$3:$S$481,17,FALSE),"")</f>
        <v>&lt;h3&gt;Como saber la talla que necesitamos para unos guantes.&lt;/h3&gt;_x000D_
&lt;ol&gt;&lt;li&gt;Poné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style="margin-left:auto;margin-right:auto;" height="142" width="108" /&gt;&lt;/div&gt;_x000D_
&lt;/li&gt;_x000D_
&lt;li&gt;Con la medida que obtengas podrás saber el talle que necesitas aplicando la siguiente tabla.&lt;/li&gt;_x000D_
&lt;li&gt;En caso de duda, deberías elegir un talle más.&lt;/li&gt;_x000D_
&lt;/ol&gt;&lt;hr /&gt;&lt;h3&gt;Tabla con Equivalencia de Medidas&lt;/h3&gt;_x000D_
&lt;table class="table-data-sheet"&gt;&lt;thead&gt;&lt;tr&gt;&lt;th&gt;Medida en Centímetros&lt;/th&gt;&lt;th&gt;Talle&lt;/th&gt;&lt;th&gt;Equivalencia&lt;/th&gt;&lt;/tr&gt;&lt;/thead&gt;&lt;tbody&gt;&lt;tr&gt;&lt;td&gt;18 a 20 cm&lt;/td&gt;_x000D_
&lt;td&gt;XS&lt;/td&gt;_x000D_
&lt;td&gt;7&lt;/td&gt;_x000D_
&lt;/tr&gt;&lt;tr&gt;&lt;td&gt;20 a 21 cm&lt;/td&gt;_x000D_
&lt;td&gt;S&lt;/td&gt;_x000D_
&lt;td&gt;8&lt;/td&gt;_x000D_
&lt;/tr&gt;&lt;tr&gt;&lt;td&gt;21 a 22,5 cm&lt;/td&gt;_x000D_
&lt;td&gt;M&lt;/td&gt;_x000D_
&lt;td&gt;9&lt;/td&gt;_x000D_
&lt;/tr&gt;&lt;tr&gt;&lt;td&gt;22,5 a 24 cm&lt;/td&gt;_x000D_
&lt;td&gt;L&lt;/td&gt;_x000D_
&lt;td&gt;10&lt;/td&gt;_x000D_
&lt;/tr&gt;&lt;tr&gt;&lt;td&gt;24 a 25,5 cm&lt;/td&gt;_x000D_
&lt;td&gt;XL&lt;/td&gt;_x000D_
&lt;td&gt;11&lt;/td&gt;_x000D_
&lt;/tr&gt;&lt;tr&gt;&lt;td&gt;25,5 cm o más&lt;/td&gt;_x000D_
&lt;td&gt;XXL&lt;/td&gt;_x000D_
&lt;td&gt;12&lt;/td&gt;_x000D_
&lt;/tr&gt;&lt;/tbody&gt;&lt;/table&gt;</v>
      </c>
      <c r="I2166" s="2" t="str">
        <f>VLOOKUP($A2166,[1]products_2021_10_19_12_46_45!$A$3:$S$481,5,FALSE)</f>
        <v>Accesorios</v>
      </c>
      <c r="J2166" s="2" t="str">
        <f>IFERROR(VLOOKUP($A2166,[1]products_2021_10_19_12_46_45!$A$3:$S$481,6,FALSE),"")</f>
        <v>Guantes</v>
      </c>
      <c r="K2166" s="2" t="str">
        <f>IFERROR(VLOOKUP($A2166,[1]products_2021_10_19_12_46_45!$A$3:$S$481,7,FALSE),"")</f>
        <v/>
      </c>
      <c r="L2166" s="2" t="str">
        <f>IFERROR(VLOOKUP($A2166,[1]products_2021_10_19_12_46_45!$A$3:$S$481,8,FALSE),"")</f>
        <v/>
      </c>
      <c r="M2166" s="2" t="str">
        <f>IFERROR(VLOOKUP($A2166,[1]products_2021_10_19_12_46_45!$A$3:$S$481,9,FALSE),"")</f>
        <v>Gala, Liceo, Militar, Guantes, Salida</v>
      </c>
      <c r="N2166" s="2">
        <f>IFERROR(VLOOKUP(C2166,[2]articulo!$A$1:$D$9000,4,FALSE),"")</f>
        <v>3184.27</v>
      </c>
      <c r="O2166" s="2" t="str">
        <f>VLOOKUP($A2166,[1]products_2021_10_19_12_46_45!$A$3:$S$481,18,FALSE)</f>
        <v>https://rerda.com/1545/guantes-de-cabritilla.jpg,https://rerda.com/1546/guantes-de-cabritilla.jpg,https://rerda.com/1547/guantes-de-cabritilla.jpg</v>
      </c>
      <c r="P2166" s="2" t="str">
        <f>IFERROR(VLOOKUP(B2166,[3]stock!$A$1:$B$9000,2,FALSE),"0")</f>
        <v>0</v>
      </c>
      <c r="Q2166" s="2">
        <f>VLOOKUP($A2166,[1]products_2021_10_19_12_46_45!$A$3:$S$481,11,FALSE)</f>
        <v>5</v>
      </c>
      <c r="R2166" s="2">
        <f>VLOOKUP($A2166,[1]products_2021_10_19_12_46_45!$A$3:$S$481,12,FALSE)</f>
        <v>5</v>
      </c>
      <c r="S2166" s="2">
        <f>VLOOKUP($A2166,[1]products_2021_10_19_12_46_45!$A$3:$S$481,13,FALSE)</f>
        <v>5</v>
      </c>
      <c r="T2166" s="2">
        <f>VLOOKUP($A2166,[1]products_2021_10_19_12_46_45!$A$3:$S$481,14,FALSE)</f>
        <v>0.03</v>
      </c>
      <c r="U2166" s="2"/>
      <c r="V2166" s="2"/>
      <c r="W2166" s="2"/>
      <c r="X2166" s="2"/>
      <c r="Y2166" s="2"/>
      <c r="Z2166" s="2"/>
      <c r="AA2166" s="2"/>
      <c r="AB2166" s="2"/>
      <c r="AC2166" s="2"/>
      <c r="AD2166" s="2"/>
      <c r="AE2166" s="2"/>
      <c r="AF2166" s="2"/>
      <c r="AG2166" s="2"/>
      <c r="AH2166" s="2"/>
      <c r="AI2166" s="2"/>
      <c r="AJ2166" s="2"/>
      <c r="AK2166" s="2"/>
      <c r="AL2166" s="2"/>
      <c r="AM2166" s="2"/>
      <c r="AN2166" s="2"/>
      <c r="AO2166" s="2"/>
      <c r="AP2166" s="2"/>
      <c r="AQ2166" s="2"/>
      <c r="AR2166" s="2"/>
      <c r="AS2166" s="2"/>
    </row>
    <row r="2167" spans="1:45" hidden="1" x14ac:dyDescent="0.25">
      <c r="A2167" s="2">
        <v>399</v>
      </c>
      <c r="B2167" s="2">
        <v>851710302</v>
      </c>
      <c r="C2167" s="2">
        <f>VLOOKUP($A2167,[1]products_2021_10_19_12_46_45!$A$3:$S$481,3,FALSE)</f>
        <v>8517103</v>
      </c>
      <c r="D2167" s="2" t="str">
        <f>VLOOKUP($A2167,[1]products_2021_10_19_12_46_45!$A$3:$S$481,4,FALSE)</f>
        <v>Guantes de Cabritilla</v>
      </c>
      <c r="E2167" s="3" t="s">
        <v>47</v>
      </c>
      <c r="F2167" s="4"/>
      <c r="G2167" s="2" t="str">
        <f>VLOOKUP($A2167,[1]products_2021_10_19_12_46_45!$A$3:$S$481,16,FALSE)</f>
        <v>&lt;ul&gt;&lt;li&gt;Sin forrar, color marrón para gala, salida, desfiles.&lt;/li&gt;_x000D_
&lt;li&gt;Ideal para el uniforme de salida de las fuerzas armadas.&lt;/li&gt;_x000D_
&lt;li&gt;Con ojal y botón.&lt;/li&gt;_x000D_
&lt;/ul&gt;</v>
      </c>
      <c r="H2167" s="2" t="str">
        <f>IFERROR(VLOOKUP($A2167,[1]products_2021_10_19_12_46_45!$A$3:$S$481,17,FALSE),"")</f>
        <v>&lt;h3&gt;Como saber la talla que necesitamos para unos guantes.&lt;/h3&gt;_x000D_
&lt;ol&gt;&lt;li&gt;Poné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style="margin-left:auto;margin-right:auto;" height="142" width="108" /&gt;&lt;/div&gt;_x000D_
&lt;/li&gt;_x000D_
&lt;li&gt;Con la medida que obtengas podrás saber el talle que necesitas aplicando la siguiente tabla.&lt;/li&gt;_x000D_
&lt;li&gt;En caso de duda, deberías elegir un talle más.&lt;/li&gt;_x000D_
&lt;/ol&gt;&lt;hr /&gt;&lt;h3&gt;Tabla con Equivalencia de Medidas&lt;/h3&gt;_x000D_
&lt;table class="table-data-sheet"&gt;&lt;thead&gt;&lt;tr&gt;&lt;th&gt;Medida en Centímetros&lt;/th&gt;&lt;th&gt;Talle&lt;/th&gt;&lt;th&gt;Equivalencia&lt;/th&gt;&lt;/tr&gt;&lt;/thead&gt;&lt;tbody&gt;&lt;tr&gt;&lt;td&gt;18 a 20 cm&lt;/td&gt;_x000D_
&lt;td&gt;XS&lt;/td&gt;_x000D_
&lt;td&gt;7&lt;/td&gt;_x000D_
&lt;/tr&gt;&lt;tr&gt;&lt;td&gt;20 a 21 cm&lt;/td&gt;_x000D_
&lt;td&gt;S&lt;/td&gt;_x000D_
&lt;td&gt;8&lt;/td&gt;_x000D_
&lt;/tr&gt;&lt;tr&gt;&lt;td&gt;21 a 22,5 cm&lt;/td&gt;_x000D_
&lt;td&gt;M&lt;/td&gt;_x000D_
&lt;td&gt;9&lt;/td&gt;_x000D_
&lt;/tr&gt;&lt;tr&gt;&lt;td&gt;22,5 a 24 cm&lt;/td&gt;_x000D_
&lt;td&gt;L&lt;/td&gt;_x000D_
&lt;td&gt;10&lt;/td&gt;_x000D_
&lt;/tr&gt;&lt;tr&gt;&lt;td&gt;24 a 25,5 cm&lt;/td&gt;_x000D_
&lt;td&gt;XL&lt;/td&gt;_x000D_
&lt;td&gt;11&lt;/td&gt;_x000D_
&lt;/tr&gt;&lt;tr&gt;&lt;td&gt;25,5 cm o más&lt;/td&gt;_x000D_
&lt;td&gt;XXL&lt;/td&gt;_x000D_
&lt;td&gt;12&lt;/td&gt;_x000D_
&lt;/tr&gt;&lt;/tbody&gt;&lt;/table&gt;</v>
      </c>
      <c r="I2167" s="2" t="str">
        <f>VLOOKUP($A2167,[1]products_2021_10_19_12_46_45!$A$3:$S$481,5,FALSE)</f>
        <v>Accesorios</v>
      </c>
      <c r="J2167" s="2" t="str">
        <f>IFERROR(VLOOKUP($A2167,[1]products_2021_10_19_12_46_45!$A$3:$S$481,6,FALSE),"")</f>
        <v>Guantes</v>
      </c>
      <c r="K2167" s="2" t="str">
        <f>IFERROR(VLOOKUP($A2167,[1]products_2021_10_19_12_46_45!$A$3:$S$481,7,FALSE),"")</f>
        <v/>
      </c>
      <c r="L2167" s="2" t="str">
        <f>IFERROR(VLOOKUP($A2167,[1]products_2021_10_19_12_46_45!$A$3:$S$481,8,FALSE),"")</f>
        <v/>
      </c>
      <c r="M2167" s="2" t="str">
        <f>IFERROR(VLOOKUP($A2167,[1]products_2021_10_19_12_46_45!$A$3:$S$481,9,FALSE),"")</f>
        <v>Gala, Liceo, Militar, Guantes, Salida</v>
      </c>
      <c r="N2167" s="2">
        <f>IFERROR(VLOOKUP(C2167,[2]articulo!$A$1:$D$9000,4,FALSE),"")</f>
        <v>3184.27</v>
      </c>
      <c r="O2167" s="2" t="str">
        <f>VLOOKUP($A2167,[1]products_2021_10_19_12_46_45!$A$3:$S$481,18,FALSE)</f>
        <v>https://rerda.com/1545/guantes-de-cabritilla.jpg,https://rerda.com/1546/guantes-de-cabritilla.jpg,https://rerda.com/1547/guantes-de-cabritilla.jpg</v>
      </c>
      <c r="P2167" s="2" t="str">
        <f>IFERROR(VLOOKUP(B2167,[3]stock!$A$1:$B$9000,2,FALSE),"0")</f>
        <v>0</v>
      </c>
      <c r="Q2167" s="2">
        <f>VLOOKUP($A2167,[1]products_2021_10_19_12_46_45!$A$3:$S$481,11,FALSE)</f>
        <v>5</v>
      </c>
      <c r="R2167" s="2">
        <f>VLOOKUP($A2167,[1]products_2021_10_19_12_46_45!$A$3:$S$481,12,FALSE)</f>
        <v>5</v>
      </c>
      <c r="S2167" s="2">
        <f>VLOOKUP($A2167,[1]products_2021_10_19_12_46_45!$A$3:$S$481,13,FALSE)</f>
        <v>5</v>
      </c>
      <c r="T2167" s="2">
        <f>VLOOKUP($A2167,[1]products_2021_10_19_12_46_45!$A$3:$S$481,14,FALSE)</f>
        <v>0.03</v>
      </c>
      <c r="U2167" s="2"/>
      <c r="V2167" s="2"/>
      <c r="W2167" s="2"/>
      <c r="X2167" s="2"/>
      <c r="Y2167" s="2"/>
      <c r="Z2167" s="2"/>
      <c r="AA2167" s="2"/>
      <c r="AB2167" s="2"/>
      <c r="AC2167" s="2"/>
      <c r="AD2167" s="2"/>
      <c r="AE2167" s="2"/>
      <c r="AF2167" s="2"/>
      <c r="AG2167" s="2"/>
      <c r="AH2167" s="2"/>
      <c r="AI2167" s="2"/>
      <c r="AJ2167" s="2"/>
      <c r="AK2167" s="2"/>
      <c r="AL2167" s="2"/>
      <c r="AM2167" s="2"/>
      <c r="AN2167" s="2"/>
      <c r="AO2167" s="2"/>
      <c r="AP2167" s="2"/>
      <c r="AQ2167" s="2"/>
      <c r="AR2167" s="2"/>
      <c r="AS2167" s="2"/>
    </row>
    <row r="2168" spans="1:45" hidden="1" x14ac:dyDescent="0.25">
      <c r="A2168" s="2">
        <v>399</v>
      </c>
      <c r="B2168" s="2">
        <v>851710303</v>
      </c>
      <c r="C2168" s="2">
        <f>VLOOKUP($A2168,[1]products_2021_10_19_12_46_45!$A$3:$S$481,3,FALSE)</f>
        <v>8517103</v>
      </c>
      <c r="D2168" s="2" t="str">
        <f>VLOOKUP($A2168,[1]products_2021_10_19_12_46_45!$A$3:$S$481,4,FALSE)</f>
        <v>Guantes de Cabritilla</v>
      </c>
      <c r="E2168" s="3" t="s">
        <v>48</v>
      </c>
      <c r="F2168" s="4"/>
      <c r="G2168" s="2" t="str">
        <f>VLOOKUP($A2168,[1]products_2021_10_19_12_46_45!$A$3:$S$481,16,FALSE)</f>
        <v>&lt;ul&gt;&lt;li&gt;Sin forrar, color marrón para gala, salida, desfiles.&lt;/li&gt;_x000D_
&lt;li&gt;Ideal para el uniforme de salida de las fuerzas armadas.&lt;/li&gt;_x000D_
&lt;li&gt;Con ojal y botón.&lt;/li&gt;_x000D_
&lt;/ul&gt;</v>
      </c>
      <c r="H2168" s="2" t="str">
        <f>IFERROR(VLOOKUP($A2168,[1]products_2021_10_19_12_46_45!$A$3:$S$481,17,FALSE),"")</f>
        <v>&lt;h3&gt;Como saber la talla que necesitamos para unos guantes.&lt;/h3&gt;_x000D_
&lt;ol&gt;&lt;li&gt;Poné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style="margin-left:auto;margin-right:auto;" height="142" width="108" /&gt;&lt;/div&gt;_x000D_
&lt;/li&gt;_x000D_
&lt;li&gt;Con la medida que obtengas podrás saber el talle que necesitas aplicando la siguiente tabla.&lt;/li&gt;_x000D_
&lt;li&gt;En caso de duda, deberías elegir un talle más.&lt;/li&gt;_x000D_
&lt;/ol&gt;&lt;hr /&gt;&lt;h3&gt;Tabla con Equivalencia de Medidas&lt;/h3&gt;_x000D_
&lt;table class="table-data-sheet"&gt;&lt;thead&gt;&lt;tr&gt;&lt;th&gt;Medida en Centímetros&lt;/th&gt;&lt;th&gt;Talle&lt;/th&gt;&lt;th&gt;Equivalencia&lt;/th&gt;&lt;/tr&gt;&lt;/thead&gt;&lt;tbody&gt;&lt;tr&gt;&lt;td&gt;18 a 20 cm&lt;/td&gt;_x000D_
&lt;td&gt;XS&lt;/td&gt;_x000D_
&lt;td&gt;7&lt;/td&gt;_x000D_
&lt;/tr&gt;&lt;tr&gt;&lt;td&gt;20 a 21 cm&lt;/td&gt;_x000D_
&lt;td&gt;S&lt;/td&gt;_x000D_
&lt;td&gt;8&lt;/td&gt;_x000D_
&lt;/tr&gt;&lt;tr&gt;&lt;td&gt;21 a 22,5 cm&lt;/td&gt;_x000D_
&lt;td&gt;M&lt;/td&gt;_x000D_
&lt;td&gt;9&lt;/td&gt;_x000D_
&lt;/tr&gt;&lt;tr&gt;&lt;td&gt;22,5 a 24 cm&lt;/td&gt;_x000D_
&lt;td&gt;L&lt;/td&gt;_x000D_
&lt;td&gt;10&lt;/td&gt;_x000D_
&lt;/tr&gt;&lt;tr&gt;&lt;td&gt;24 a 25,5 cm&lt;/td&gt;_x000D_
&lt;td&gt;XL&lt;/td&gt;_x000D_
&lt;td&gt;11&lt;/td&gt;_x000D_
&lt;/tr&gt;&lt;tr&gt;&lt;td&gt;25,5 cm o más&lt;/td&gt;_x000D_
&lt;td&gt;XXL&lt;/td&gt;_x000D_
&lt;td&gt;12&lt;/td&gt;_x000D_
&lt;/tr&gt;&lt;/tbody&gt;&lt;/table&gt;</v>
      </c>
      <c r="I2168" s="2" t="str">
        <f>VLOOKUP($A2168,[1]products_2021_10_19_12_46_45!$A$3:$S$481,5,FALSE)</f>
        <v>Accesorios</v>
      </c>
      <c r="J2168" s="2" t="str">
        <f>IFERROR(VLOOKUP($A2168,[1]products_2021_10_19_12_46_45!$A$3:$S$481,6,FALSE),"")</f>
        <v>Guantes</v>
      </c>
      <c r="K2168" s="2" t="str">
        <f>IFERROR(VLOOKUP($A2168,[1]products_2021_10_19_12_46_45!$A$3:$S$481,7,FALSE),"")</f>
        <v/>
      </c>
      <c r="L2168" s="2" t="str">
        <f>IFERROR(VLOOKUP($A2168,[1]products_2021_10_19_12_46_45!$A$3:$S$481,8,FALSE),"")</f>
        <v/>
      </c>
      <c r="M2168" s="2" t="str">
        <f>IFERROR(VLOOKUP($A2168,[1]products_2021_10_19_12_46_45!$A$3:$S$481,9,FALSE),"")</f>
        <v>Gala, Liceo, Militar, Guantes, Salida</v>
      </c>
      <c r="N2168" s="2">
        <f>IFERROR(VLOOKUP(C2168,[2]articulo!$A$1:$D$9000,4,FALSE),"")</f>
        <v>3184.27</v>
      </c>
      <c r="O2168" s="2" t="str">
        <f>VLOOKUP($A2168,[1]products_2021_10_19_12_46_45!$A$3:$S$481,18,FALSE)</f>
        <v>https://rerda.com/1545/guantes-de-cabritilla.jpg,https://rerda.com/1546/guantes-de-cabritilla.jpg,https://rerda.com/1547/guantes-de-cabritilla.jpg</v>
      </c>
      <c r="P2168" s="2" t="str">
        <f>IFERROR(VLOOKUP(B2168,[3]stock!$A$1:$B$9000,2,FALSE),"0")</f>
        <v>0</v>
      </c>
      <c r="Q2168" s="2">
        <f>VLOOKUP($A2168,[1]products_2021_10_19_12_46_45!$A$3:$S$481,11,FALSE)</f>
        <v>5</v>
      </c>
      <c r="R2168" s="2">
        <f>VLOOKUP($A2168,[1]products_2021_10_19_12_46_45!$A$3:$S$481,12,FALSE)</f>
        <v>5</v>
      </c>
      <c r="S2168" s="2">
        <f>VLOOKUP($A2168,[1]products_2021_10_19_12_46_45!$A$3:$S$481,13,FALSE)</f>
        <v>5</v>
      </c>
      <c r="T2168" s="2">
        <f>VLOOKUP($A2168,[1]products_2021_10_19_12_46_45!$A$3:$S$481,14,FALSE)</f>
        <v>0.03</v>
      </c>
      <c r="U2168" s="2"/>
      <c r="V2168" s="2"/>
      <c r="W2168" s="2"/>
      <c r="X2168" s="2"/>
      <c r="Y2168" s="2"/>
      <c r="Z2168" s="2"/>
      <c r="AA2168" s="2"/>
      <c r="AB2168" s="2"/>
      <c r="AC2168" s="2"/>
      <c r="AD2168" s="2"/>
      <c r="AE2168" s="2"/>
      <c r="AF2168" s="2"/>
      <c r="AG2168" s="2"/>
      <c r="AH2168" s="2"/>
      <c r="AI2168" s="2"/>
      <c r="AJ2168" s="2"/>
      <c r="AK2168" s="2"/>
      <c r="AL2168" s="2"/>
      <c r="AM2168" s="2"/>
      <c r="AN2168" s="2"/>
      <c r="AO2168" s="2"/>
      <c r="AP2168" s="2"/>
      <c r="AQ2168" s="2"/>
      <c r="AR2168" s="2"/>
      <c r="AS2168" s="2"/>
    </row>
    <row r="2169" spans="1:45" hidden="1" x14ac:dyDescent="0.25">
      <c r="A2169" s="2">
        <v>399</v>
      </c>
      <c r="B2169" s="2">
        <v>851710304</v>
      </c>
      <c r="C2169" s="2">
        <f>VLOOKUP($A2169,[1]products_2021_10_19_12_46_45!$A$3:$S$481,3,FALSE)</f>
        <v>8517103</v>
      </c>
      <c r="D2169" s="2" t="str">
        <f>VLOOKUP($A2169,[1]products_2021_10_19_12_46_45!$A$3:$S$481,4,FALSE)</f>
        <v>Guantes de Cabritilla</v>
      </c>
      <c r="E2169" s="3" t="s">
        <v>49</v>
      </c>
      <c r="F2169" s="4"/>
      <c r="G2169" s="2" t="str">
        <f>VLOOKUP($A2169,[1]products_2021_10_19_12_46_45!$A$3:$S$481,16,FALSE)</f>
        <v>&lt;ul&gt;&lt;li&gt;Sin forrar, color marrón para gala, salida, desfiles.&lt;/li&gt;_x000D_
&lt;li&gt;Ideal para el uniforme de salida de las fuerzas armadas.&lt;/li&gt;_x000D_
&lt;li&gt;Con ojal y botón.&lt;/li&gt;_x000D_
&lt;/ul&gt;</v>
      </c>
      <c r="H2169" s="2" t="str">
        <f>IFERROR(VLOOKUP($A2169,[1]products_2021_10_19_12_46_45!$A$3:$S$481,17,FALSE),"")</f>
        <v>&lt;h3&gt;Como saber la talla que necesitamos para unos guantes.&lt;/h3&gt;_x000D_
&lt;ol&gt;&lt;li&gt;Poné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style="margin-left:auto;margin-right:auto;" height="142" width="108" /&gt;&lt;/div&gt;_x000D_
&lt;/li&gt;_x000D_
&lt;li&gt;Con la medida que obtengas podrás saber el talle que necesitas aplicando la siguiente tabla.&lt;/li&gt;_x000D_
&lt;li&gt;En caso de duda, deberías elegir un talle más.&lt;/li&gt;_x000D_
&lt;/ol&gt;&lt;hr /&gt;&lt;h3&gt;Tabla con Equivalencia de Medidas&lt;/h3&gt;_x000D_
&lt;table class="table-data-sheet"&gt;&lt;thead&gt;&lt;tr&gt;&lt;th&gt;Medida en Centímetros&lt;/th&gt;&lt;th&gt;Talle&lt;/th&gt;&lt;th&gt;Equivalencia&lt;/th&gt;&lt;/tr&gt;&lt;/thead&gt;&lt;tbody&gt;&lt;tr&gt;&lt;td&gt;18 a 20 cm&lt;/td&gt;_x000D_
&lt;td&gt;XS&lt;/td&gt;_x000D_
&lt;td&gt;7&lt;/td&gt;_x000D_
&lt;/tr&gt;&lt;tr&gt;&lt;td&gt;20 a 21 cm&lt;/td&gt;_x000D_
&lt;td&gt;S&lt;/td&gt;_x000D_
&lt;td&gt;8&lt;/td&gt;_x000D_
&lt;/tr&gt;&lt;tr&gt;&lt;td&gt;21 a 22,5 cm&lt;/td&gt;_x000D_
&lt;td&gt;M&lt;/td&gt;_x000D_
&lt;td&gt;9&lt;/td&gt;_x000D_
&lt;/tr&gt;&lt;tr&gt;&lt;td&gt;22,5 a 24 cm&lt;/td&gt;_x000D_
&lt;td&gt;L&lt;/td&gt;_x000D_
&lt;td&gt;10&lt;/td&gt;_x000D_
&lt;/tr&gt;&lt;tr&gt;&lt;td&gt;24 a 25,5 cm&lt;/td&gt;_x000D_
&lt;td&gt;XL&lt;/td&gt;_x000D_
&lt;td&gt;11&lt;/td&gt;_x000D_
&lt;/tr&gt;&lt;tr&gt;&lt;td&gt;25,5 cm o más&lt;/td&gt;_x000D_
&lt;td&gt;XXL&lt;/td&gt;_x000D_
&lt;td&gt;12&lt;/td&gt;_x000D_
&lt;/tr&gt;&lt;/tbody&gt;&lt;/table&gt;</v>
      </c>
      <c r="I2169" s="2" t="str">
        <f>VLOOKUP($A2169,[1]products_2021_10_19_12_46_45!$A$3:$S$481,5,FALSE)</f>
        <v>Accesorios</v>
      </c>
      <c r="J2169" s="2" t="str">
        <f>IFERROR(VLOOKUP($A2169,[1]products_2021_10_19_12_46_45!$A$3:$S$481,6,FALSE),"")</f>
        <v>Guantes</v>
      </c>
      <c r="K2169" s="2" t="str">
        <f>IFERROR(VLOOKUP($A2169,[1]products_2021_10_19_12_46_45!$A$3:$S$481,7,FALSE),"")</f>
        <v/>
      </c>
      <c r="L2169" s="2" t="str">
        <f>IFERROR(VLOOKUP($A2169,[1]products_2021_10_19_12_46_45!$A$3:$S$481,8,FALSE),"")</f>
        <v/>
      </c>
      <c r="M2169" s="2" t="str">
        <f>IFERROR(VLOOKUP($A2169,[1]products_2021_10_19_12_46_45!$A$3:$S$481,9,FALSE),"")</f>
        <v>Gala, Liceo, Militar, Guantes, Salida</v>
      </c>
      <c r="N2169" s="2">
        <f>IFERROR(VLOOKUP(C2169,[2]articulo!$A$1:$D$9000,4,FALSE),"")</f>
        <v>3184.27</v>
      </c>
      <c r="O2169" s="2" t="str">
        <f>VLOOKUP($A2169,[1]products_2021_10_19_12_46_45!$A$3:$S$481,18,FALSE)</f>
        <v>https://rerda.com/1545/guantes-de-cabritilla.jpg,https://rerda.com/1546/guantes-de-cabritilla.jpg,https://rerda.com/1547/guantes-de-cabritilla.jpg</v>
      </c>
      <c r="P2169" s="2" t="str">
        <f>IFERROR(VLOOKUP(B2169,[3]stock!$A$1:$B$9000,2,FALSE),"0")</f>
        <v>0</v>
      </c>
      <c r="Q2169" s="2">
        <f>VLOOKUP($A2169,[1]products_2021_10_19_12_46_45!$A$3:$S$481,11,FALSE)</f>
        <v>5</v>
      </c>
      <c r="R2169" s="2">
        <f>VLOOKUP($A2169,[1]products_2021_10_19_12_46_45!$A$3:$S$481,12,FALSE)</f>
        <v>5</v>
      </c>
      <c r="S2169" s="2">
        <f>VLOOKUP($A2169,[1]products_2021_10_19_12_46_45!$A$3:$S$481,13,FALSE)</f>
        <v>5</v>
      </c>
      <c r="T2169" s="2">
        <f>VLOOKUP($A2169,[1]products_2021_10_19_12_46_45!$A$3:$S$481,14,FALSE)</f>
        <v>0.03</v>
      </c>
      <c r="U2169" s="2"/>
      <c r="V2169" s="2"/>
      <c r="W2169" s="2"/>
      <c r="X2169" s="2"/>
      <c r="Y2169" s="2"/>
      <c r="Z2169" s="2"/>
      <c r="AA2169" s="2"/>
      <c r="AB2169" s="2"/>
      <c r="AC2169" s="2"/>
      <c r="AD2169" s="2"/>
      <c r="AE2169" s="2"/>
      <c r="AF2169" s="2"/>
      <c r="AG2169" s="2"/>
      <c r="AH2169" s="2"/>
      <c r="AI2169" s="2"/>
      <c r="AJ2169" s="2"/>
      <c r="AK2169" s="2"/>
      <c r="AL2169" s="2"/>
      <c r="AM2169" s="2"/>
      <c r="AN2169" s="2"/>
      <c r="AO2169" s="2"/>
      <c r="AP2169" s="2"/>
      <c r="AQ2169" s="2"/>
      <c r="AR2169" s="2"/>
      <c r="AS2169" s="2"/>
    </row>
    <row r="2170" spans="1:45" hidden="1" x14ac:dyDescent="0.25">
      <c r="A2170" s="2">
        <v>399</v>
      </c>
      <c r="B2170" s="2">
        <v>851710305</v>
      </c>
      <c r="C2170" s="2">
        <f>VLOOKUP($A2170,[1]products_2021_10_19_12_46_45!$A$3:$S$481,3,FALSE)</f>
        <v>8517103</v>
      </c>
      <c r="D2170" s="2" t="str">
        <f>VLOOKUP($A2170,[1]products_2021_10_19_12_46_45!$A$3:$S$481,4,FALSE)</f>
        <v>Guantes de Cabritilla</v>
      </c>
      <c r="E2170" s="3" t="s">
        <v>50</v>
      </c>
      <c r="F2170" s="4"/>
      <c r="G2170" s="2" t="str">
        <f>VLOOKUP($A2170,[1]products_2021_10_19_12_46_45!$A$3:$S$481,16,FALSE)</f>
        <v>&lt;ul&gt;&lt;li&gt;Sin forrar, color marrón para gala, salida, desfiles.&lt;/li&gt;_x000D_
&lt;li&gt;Ideal para el uniforme de salida de las fuerzas armadas.&lt;/li&gt;_x000D_
&lt;li&gt;Con ojal y botón.&lt;/li&gt;_x000D_
&lt;/ul&gt;</v>
      </c>
      <c r="H2170" s="2" t="str">
        <f>IFERROR(VLOOKUP($A2170,[1]products_2021_10_19_12_46_45!$A$3:$S$481,17,FALSE),"")</f>
        <v>&lt;h3&gt;Como saber la talla que necesitamos para unos guantes.&lt;/h3&gt;_x000D_
&lt;ol&gt;&lt;li&gt;Poné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style="margin-left:auto;margin-right:auto;" height="142" width="108" /&gt;&lt;/div&gt;_x000D_
&lt;/li&gt;_x000D_
&lt;li&gt;Con la medida que obtengas podrás saber el talle que necesitas aplicando la siguiente tabla.&lt;/li&gt;_x000D_
&lt;li&gt;En caso de duda, deberías elegir un talle más.&lt;/li&gt;_x000D_
&lt;/ol&gt;&lt;hr /&gt;&lt;h3&gt;Tabla con Equivalencia de Medidas&lt;/h3&gt;_x000D_
&lt;table class="table-data-sheet"&gt;&lt;thead&gt;&lt;tr&gt;&lt;th&gt;Medida en Centímetros&lt;/th&gt;&lt;th&gt;Talle&lt;/th&gt;&lt;th&gt;Equivalencia&lt;/th&gt;&lt;/tr&gt;&lt;/thead&gt;&lt;tbody&gt;&lt;tr&gt;&lt;td&gt;18 a 20 cm&lt;/td&gt;_x000D_
&lt;td&gt;XS&lt;/td&gt;_x000D_
&lt;td&gt;7&lt;/td&gt;_x000D_
&lt;/tr&gt;&lt;tr&gt;&lt;td&gt;20 a 21 cm&lt;/td&gt;_x000D_
&lt;td&gt;S&lt;/td&gt;_x000D_
&lt;td&gt;8&lt;/td&gt;_x000D_
&lt;/tr&gt;&lt;tr&gt;&lt;td&gt;21 a 22,5 cm&lt;/td&gt;_x000D_
&lt;td&gt;M&lt;/td&gt;_x000D_
&lt;td&gt;9&lt;/td&gt;_x000D_
&lt;/tr&gt;&lt;tr&gt;&lt;td&gt;22,5 a 24 cm&lt;/td&gt;_x000D_
&lt;td&gt;L&lt;/td&gt;_x000D_
&lt;td&gt;10&lt;/td&gt;_x000D_
&lt;/tr&gt;&lt;tr&gt;&lt;td&gt;24 a 25,5 cm&lt;/td&gt;_x000D_
&lt;td&gt;XL&lt;/td&gt;_x000D_
&lt;td&gt;11&lt;/td&gt;_x000D_
&lt;/tr&gt;&lt;tr&gt;&lt;td&gt;25,5 cm o más&lt;/td&gt;_x000D_
&lt;td&gt;XXL&lt;/td&gt;_x000D_
&lt;td&gt;12&lt;/td&gt;_x000D_
&lt;/tr&gt;&lt;/tbody&gt;&lt;/table&gt;</v>
      </c>
      <c r="I2170" s="2" t="str">
        <f>VLOOKUP($A2170,[1]products_2021_10_19_12_46_45!$A$3:$S$481,5,FALSE)</f>
        <v>Accesorios</v>
      </c>
      <c r="J2170" s="2" t="str">
        <f>IFERROR(VLOOKUP($A2170,[1]products_2021_10_19_12_46_45!$A$3:$S$481,6,FALSE),"")</f>
        <v>Guantes</v>
      </c>
      <c r="K2170" s="2" t="str">
        <f>IFERROR(VLOOKUP($A2170,[1]products_2021_10_19_12_46_45!$A$3:$S$481,7,FALSE),"")</f>
        <v/>
      </c>
      <c r="L2170" s="2" t="str">
        <f>IFERROR(VLOOKUP($A2170,[1]products_2021_10_19_12_46_45!$A$3:$S$481,8,FALSE),"")</f>
        <v/>
      </c>
      <c r="M2170" s="2" t="str">
        <f>IFERROR(VLOOKUP($A2170,[1]products_2021_10_19_12_46_45!$A$3:$S$481,9,FALSE),"")</f>
        <v>Gala, Liceo, Militar, Guantes, Salida</v>
      </c>
      <c r="N2170" s="2">
        <f>IFERROR(VLOOKUP(C2170,[2]articulo!$A$1:$D$9000,4,FALSE),"")</f>
        <v>3184.27</v>
      </c>
      <c r="O2170" s="2" t="str">
        <f>VLOOKUP($A2170,[1]products_2021_10_19_12_46_45!$A$3:$S$481,18,FALSE)</f>
        <v>https://rerda.com/1545/guantes-de-cabritilla.jpg,https://rerda.com/1546/guantes-de-cabritilla.jpg,https://rerda.com/1547/guantes-de-cabritilla.jpg</v>
      </c>
      <c r="P2170" s="2" t="str">
        <f>IFERROR(VLOOKUP(B2170,[3]stock!$A$1:$B$9000,2,FALSE),"0")</f>
        <v>0</v>
      </c>
      <c r="Q2170" s="2">
        <f>VLOOKUP($A2170,[1]products_2021_10_19_12_46_45!$A$3:$S$481,11,FALSE)</f>
        <v>5</v>
      </c>
      <c r="R2170" s="2">
        <f>VLOOKUP($A2170,[1]products_2021_10_19_12_46_45!$A$3:$S$481,12,FALSE)</f>
        <v>5</v>
      </c>
      <c r="S2170" s="2">
        <f>VLOOKUP($A2170,[1]products_2021_10_19_12_46_45!$A$3:$S$481,13,FALSE)</f>
        <v>5</v>
      </c>
      <c r="T2170" s="2">
        <f>VLOOKUP($A2170,[1]products_2021_10_19_12_46_45!$A$3:$S$481,14,FALSE)</f>
        <v>0.03</v>
      </c>
      <c r="U2170" s="2"/>
      <c r="V2170" s="2"/>
      <c r="W2170" s="2"/>
      <c r="X2170" s="2"/>
      <c r="Y2170" s="2"/>
      <c r="Z2170" s="2"/>
      <c r="AA2170" s="2"/>
      <c r="AB2170" s="2"/>
      <c r="AC2170" s="2"/>
      <c r="AD2170" s="2"/>
      <c r="AE2170" s="2"/>
      <c r="AF2170" s="2"/>
      <c r="AG2170" s="2"/>
      <c r="AH2170" s="2"/>
      <c r="AI2170" s="2"/>
      <c r="AJ2170" s="2"/>
      <c r="AK2170" s="2"/>
      <c r="AL2170" s="2"/>
      <c r="AM2170" s="2"/>
      <c r="AN2170" s="2"/>
      <c r="AO2170" s="2"/>
      <c r="AP2170" s="2"/>
      <c r="AQ2170" s="2"/>
      <c r="AR2170" s="2"/>
      <c r="AS2170" s="2"/>
    </row>
    <row r="2171" spans="1:45" hidden="1" x14ac:dyDescent="0.25">
      <c r="A2171" s="2">
        <v>399</v>
      </c>
      <c r="B2171" s="2">
        <v>851710306</v>
      </c>
      <c r="C2171" s="2">
        <f>VLOOKUP($A2171,[1]products_2021_10_19_12_46_45!$A$3:$S$481,3,FALSE)</f>
        <v>8517103</v>
      </c>
      <c r="D2171" s="2" t="str">
        <f>VLOOKUP($A2171,[1]products_2021_10_19_12_46_45!$A$3:$S$481,4,FALSE)</f>
        <v>Guantes de Cabritilla</v>
      </c>
      <c r="E2171" s="3" t="s">
        <v>51</v>
      </c>
      <c r="F2171" s="4"/>
      <c r="G2171" s="2" t="str">
        <f>VLOOKUP($A2171,[1]products_2021_10_19_12_46_45!$A$3:$S$481,16,FALSE)</f>
        <v>&lt;ul&gt;&lt;li&gt;Sin forrar, color marrón para gala, salida, desfiles.&lt;/li&gt;_x000D_
&lt;li&gt;Ideal para el uniforme de salida de las fuerzas armadas.&lt;/li&gt;_x000D_
&lt;li&gt;Con ojal y botón.&lt;/li&gt;_x000D_
&lt;/ul&gt;</v>
      </c>
      <c r="H2171" s="2" t="str">
        <f>IFERROR(VLOOKUP($A2171,[1]products_2021_10_19_12_46_45!$A$3:$S$481,17,FALSE),"")</f>
        <v>&lt;h3&gt;Como saber la talla que necesitamos para unos guantes.&lt;/h3&gt;_x000D_
&lt;ol&gt;&lt;li&gt;Poné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style="margin-left:auto;margin-right:auto;" height="142" width="108" /&gt;&lt;/div&gt;_x000D_
&lt;/li&gt;_x000D_
&lt;li&gt;Con la medida que obtengas podrás saber el talle que necesitas aplicando la siguiente tabla.&lt;/li&gt;_x000D_
&lt;li&gt;En caso de duda, deberías elegir un talle más.&lt;/li&gt;_x000D_
&lt;/ol&gt;&lt;hr /&gt;&lt;h3&gt;Tabla con Equivalencia de Medidas&lt;/h3&gt;_x000D_
&lt;table class="table-data-sheet"&gt;&lt;thead&gt;&lt;tr&gt;&lt;th&gt;Medida en Centímetros&lt;/th&gt;&lt;th&gt;Talle&lt;/th&gt;&lt;th&gt;Equivalencia&lt;/th&gt;&lt;/tr&gt;&lt;/thead&gt;&lt;tbody&gt;&lt;tr&gt;&lt;td&gt;18 a 20 cm&lt;/td&gt;_x000D_
&lt;td&gt;XS&lt;/td&gt;_x000D_
&lt;td&gt;7&lt;/td&gt;_x000D_
&lt;/tr&gt;&lt;tr&gt;&lt;td&gt;20 a 21 cm&lt;/td&gt;_x000D_
&lt;td&gt;S&lt;/td&gt;_x000D_
&lt;td&gt;8&lt;/td&gt;_x000D_
&lt;/tr&gt;&lt;tr&gt;&lt;td&gt;21 a 22,5 cm&lt;/td&gt;_x000D_
&lt;td&gt;M&lt;/td&gt;_x000D_
&lt;td&gt;9&lt;/td&gt;_x000D_
&lt;/tr&gt;&lt;tr&gt;&lt;td&gt;22,5 a 24 cm&lt;/td&gt;_x000D_
&lt;td&gt;L&lt;/td&gt;_x000D_
&lt;td&gt;10&lt;/td&gt;_x000D_
&lt;/tr&gt;&lt;tr&gt;&lt;td&gt;24 a 25,5 cm&lt;/td&gt;_x000D_
&lt;td&gt;XL&lt;/td&gt;_x000D_
&lt;td&gt;11&lt;/td&gt;_x000D_
&lt;/tr&gt;&lt;tr&gt;&lt;td&gt;25,5 cm o más&lt;/td&gt;_x000D_
&lt;td&gt;XXL&lt;/td&gt;_x000D_
&lt;td&gt;12&lt;/td&gt;_x000D_
&lt;/tr&gt;&lt;/tbody&gt;&lt;/table&gt;</v>
      </c>
      <c r="I2171" s="2" t="str">
        <f>VLOOKUP($A2171,[1]products_2021_10_19_12_46_45!$A$3:$S$481,5,FALSE)</f>
        <v>Accesorios</v>
      </c>
      <c r="J2171" s="2" t="str">
        <f>IFERROR(VLOOKUP($A2171,[1]products_2021_10_19_12_46_45!$A$3:$S$481,6,FALSE),"")</f>
        <v>Guantes</v>
      </c>
      <c r="K2171" s="2" t="str">
        <f>IFERROR(VLOOKUP($A2171,[1]products_2021_10_19_12_46_45!$A$3:$S$481,7,FALSE),"")</f>
        <v/>
      </c>
      <c r="L2171" s="2" t="str">
        <f>IFERROR(VLOOKUP($A2171,[1]products_2021_10_19_12_46_45!$A$3:$S$481,8,FALSE),"")</f>
        <v/>
      </c>
      <c r="M2171" s="2" t="str">
        <f>IFERROR(VLOOKUP($A2171,[1]products_2021_10_19_12_46_45!$A$3:$S$481,9,FALSE),"")</f>
        <v>Gala, Liceo, Militar, Guantes, Salida</v>
      </c>
      <c r="N2171" s="2">
        <f>IFERROR(VLOOKUP(C2171,[2]articulo!$A$1:$D$9000,4,FALSE),"")</f>
        <v>3184.27</v>
      </c>
      <c r="O2171" s="2" t="str">
        <f>VLOOKUP($A2171,[1]products_2021_10_19_12_46_45!$A$3:$S$481,18,FALSE)</f>
        <v>https://rerda.com/1545/guantes-de-cabritilla.jpg,https://rerda.com/1546/guantes-de-cabritilla.jpg,https://rerda.com/1547/guantes-de-cabritilla.jpg</v>
      </c>
      <c r="P2171" s="2" t="str">
        <f>IFERROR(VLOOKUP(B2171,[3]stock!$A$1:$B$9000,2,FALSE),"0")</f>
        <v>0</v>
      </c>
      <c r="Q2171" s="2">
        <f>VLOOKUP($A2171,[1]products_2021_10_19_12_46_45!$A$3:$S$481,11,FALSE)</f>
        <v>5</v>
      </c>
      <c r="R2171" s="2">
        <f>VLOOKUP($A2171,[1]products_2021_10_19_12_46_45!$A$3:$S$481,12,FALSE)</f>
        <v>5</v>
      </c>
      <c r="S2171" s="2">
        <f>VLOOKUP($A2171,[1]products_2021_10_19_12_46_45!$A$3:$S$481,13,FALSE)</f>
        <v>5</v>
      </c>
      <c r="T2171" s="2">
        <f>VLOOKUP($A2171,[1]products_2021_10_19_12_46_45!$A$3:$S$481,14,FALSE)</f>
        <v>0.03</v>
      </c>
      <c r="U2171" s="2"/>
      <c r="V2171" s="2"/>
      <c r="W2171" s="2"/>
      <c r="X2171" s="2"/>
      <c r="Y2171" s="2"/>
      <c r="Z2171" s="2"/>
      <c r="AA2171" s="2"/>
      <c r="AB2171" s="2"/>
      <c r="AC2171" s="2"/>
      <c r="AD2171" s="2"/>
      <c r="AE2171" s="2"/>
      <c r="AF2171" s="2"/>
      <c r="AG2171" s="2"/>
      <c r="AH2171" s="2"/>
      <c r="AI2171" s="2"/>
      <c r="AJ2171" s="2"/>
      <c r="AK2171" s="2"/>
      <c r="AL2171" s="2"/>
      <c r="AM2171" s="2"/>
      <c r="AN2171" s="2"/>
      <c r="AO2171" s="2"/>
      <c r="AP2171" s="2"/>
      <c r="AQ2171" s="2"/>
      <c r="AR2171" s="2"/>
      <c r="AS2171" s="2"/>
    </row>
    <row r="2172" spans="1:45" hidden="1" x14ac:dyDescent="0.25">
      <c r="A2172" s="2">
        <v>397</v>
      </c>
      <c r="B2172" s="2">
        <v>851723505</v>
      </c>
      <c r="C2172" s="2">
        <f>VLOOKUP($A2172,[1]products_2021_10_19_12_46_45!$A$3:$S$481,3,FALSE)</f>
        <v>8517235</v>
      </c>
      <c r="D2172" s="2" t="str">
        <f>VLOOKUP($A2172,[1]products_2021_10_19_12_46_45!$A$3:$S$481,4,FALSE)</f>
        <v>Guantes de Gala Blanco</v>
      </c>
      <c r="E2172" s="3">
        <v>5</v>
      </c>
      <c r="F2172" s="4"/>
      <c r="G2172" s="2" t="str">
        <f>VLOOKUP($A2172,[1]products_2021_10_19_12_46_45!$A$3:$S$481,16,FALSE)</f>
        <v>&lt;ul&gt;_x000D_
&lt;li&gt;Guantes para desfile, salida, de gala.&lt;/li&gt;_x000D_
&lt;li&gt;Cuenta con ojal y botón.&lt;/li&gt;_x000D_
&lt;/ul&gt;</v>
      </c>
      <c r="H2172" s="2" t="str">
        <f>IFERROR(VLOOKUP($A2172,[1]products_2021_10_19_12_46_45!$A$3:$S$481,17,FALSE),"")</f>
        <v>&lt;h3&gt;Como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&lt;/table&gt;_x000D_
&lt;p&gt;&lt;/p&gt;</v>
      </c>
      <c r="I2172" s="2" t="str">
        <f>VLOOKUP($A2172,[1]products_2021_10_19_12_46_45!$A$3:$S$481,5,FALSE)</f>
        <v>Accesorios</v>
      </c>
      <c r="J2172" s="2" t="str">
        <f>IFERROR(VLOOKUP($A2172,[1]products_2021_10_19_12_46_45!$A$3:$S$481,6,FALSE),"")</f>
        <v>Guantes</v>
      </c>
      <c r="K2172" s="2" t="str">
        <f>IFERROR(VLOOKUP($A2172,[1]products_2021_10_19_12_46_45!$A$3:$S$481,7,FALSE),"")</f>
        <v/>
      </c>
      <c r="L2172" s="2" t="str">
        <f>IFERROR(VLOOKUP($A2172,[1]products_2021_10_19_12_46_45!$A$3:$S$481,8,FALSE),"")</f>
        <v/>
      </c>
      <c r="M2172" s="2" t="str">
        <f>IFERROR(VLOOKUP($A2172,[1]products_2021_10_19_12_46_45!$A$3:$S$481,9,FALSE),"")</f>
        <v>Policía, Penitenciaría, Ejército, LMGE, Gala, L.M.G.E., Liceo, Militar, Guantes, Liceo Militar, Salida, Desfile</v>
      </c>
      <c r="N2172" s="2">
        <f>IFERROR(VLOOKUP(C2172,[2]articulo!$A$1:$D$9000,4,FALSE),"")</f>
        <v>935.99</v>
      </c>
      <c r="O2172" s="2" t="str">
        <f>VLOOKUP($A2172,[1]products_2021_10_19_12_46_45!$A$3:$S$481,18,FALSE)</f>
        <v>https://rerda.com/3754/guantes-de-gala-blanco.jpg,https://rerda.com/1543/guantes-de-gala-blanco.jpg</v>
      </c>
      <c r="P2172" s="2">
        <f>IFERROR(VLOOKUP(B2172,[3]stock!$A$1:$B$9000,2,FALSE),"0")</f>
        <v>0</v>
      </c>
      <c r="Q2172" s="2">
        <f>VLOOKUP($A2172,[1]products_2021_10_19_12_46_45!$A$3:$S$481,11,FALSE)</f>
        <v>5</v>
      </c>
      <c r="R2172" s="2">
        <f>VLOOKUP($A2172,[1]products_2021_10_19_12_46_45!$A$3:$S$481,12,FALSE)</f>
        <v>5</v>
      </c>
      <c r="S2172" s="2">
        <f>VLOOKUP($A2172,[1]products_2021_10_19_12_46_45!$A$3:$S$481,13,FALSE)</f>
        <v>5</v>
      </c>
      <c r="T2172" s="2">
        <f>VLOOKUP($A2172,[1]products_2021_10_19_12_46_45!$A$3:$S$481,14,FALSE)</f>
        <v>0.03</v>
      </c>
      <c r="U2172" s="2"/>
      <c r="V2172" s="2"/>
      <c r="W2172" s="2"/>
      <c r="X2172" s="2"/>
      <c r="Y2172" s="2"/>
      <c r="Z2172" s="2"/>
      <c r="AA2172" s="2"/>
      <c r="AB2172" s="2"/>
      <c r="AC2172" s="2"/>
      <c r="AD2172" s="2"/>
      <c r="AE2172" s="2"/>
      <c r="AF2172" s="2"/>
      <c r="AG2172" s="2"/>
      <c r="AH2172" s="2"/>
      <c r="AI2172" s="2"/>
      <c r="AJ2172" s="2"/>
      <c r="AK2172" s="2"/>
      <c r="AL2172" s="2"/>
      <c r="AM2172" s="2"/>
      <c r="AN2172" s="2"/>
      <c r="AO2172" s="2"/>
      <c r="AP2172" s="2"/>
      <c r="AQ2172" s="2"/>
      <c r="AR2172" s="2"/>
      <c r="AS2172" s="2"/>
    </row>
    <row r="2173" spans="1:45" hidden="1" x14ac:dyDescent="0.25">
      <c r="A2173" s="2">
        <v>397</v>
      </c>
      <c r="B2173" s="2">
        <v>851723506</v>
      </c>
      <c r="C2173" s="2">
        <f>VLOOKUP($A2173,[1]products_2021_10_19_12_46_45!$A$3:$S$481,3,FALSE)</f>
        <v>8517235</v>
      </c>
      <c r="D2173" s="2" t="str">
        <f>VLOOKUP($A2173,[1]products_2021_10_19_12_46_45!$A$3:$S$481,4,FALSE)</f>
        <v>Guantes de Gala Blanco</v>
      </c>
      <c r="E2173" s="3">
        <v>6</v>
      </c>
      <c r="F2173" s="4"/>
      <c r="G2173" s="2" t="str">
        <f>VLOOKUP($A2173,[1]products_2021_10_19_12_46_45!$A$3:$S$481,16,FALSE)</f>
        <v>&lt;ul&gt;_x000D_
&lt;li&gt;Guantes para desfile, salida, de gala.&lt;/li&gt;_x000D_
&lt;li&gt;Cuenta con ojal y botón.&lt;/li&gt;_x000D_
&lt;/ul&gt;</v>
      </c>
      <c r="H2173" s="2" t="str">
        <f>IFERROR(VLOOKUP($A2173,[1]products_2021_10_19_12_46_45!$A$3:$S$481,17,FALSE),"")</f>
        <v>&lt;h3&gt;Como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&lt;/table&gt;_x000D_
&lt;p&gt;&lt;/p&gt;</v>
      </c>
      <c r="I2173" s="2" t="str">
        <f>VLOOKUP($A2173,[1]products_2021_10_19_12_46_45!$A$3:$S$481,5,FALSE)</f>
        <v>Accesorios</v>
      </c>
      <c r="J2173" s="2" t="str">
        <f>IFERROR(VLOOKUP($A2173,[1]products_2021_10_19_12_46_45!$A$3:$S$481,6,FALSE),"")</f>
        <v>Guantes</v>
      </c>
      <c r="K2173" s="2" t="str">
        <f>IFERROR(VLOOKUP($A2173,[1]products_2021_10_19_12_46_45!$A$3:$S$481,7,FALSE),"")</f>
        <v/>
      </c>
      <c r="L2173" s="2" t="str">
        <f>IFERROR(VLOOKUP($A2173,[1]products_2021_10_19_12_46_45!$A$3:$S$481,8,FALSE),"")</f>
        <v/>
      </c>
      <c r="M2173" s="2" t="str">
        <f>IFERROR(VLOOKUP($A2173,[1]products_2021_10_19_12_46_45!$A$3:$S$481,9,FALSE),"")</f>
        <v>Policía, Penitenciaría, Ejército, LMGE, Gala, L.M.G.E., Liceo, Militar, Guantes, Liceo Militar, Salida, Desfile</v>
      </c>
      <c r="N2173" s="2">
        <f>IFERROR(VLOOKUP(C2173,[2]articulo!$A$1:$D$9000,4,FALSE),"")</f>
        <v>935.99</v>
      </c>
      <c r="O2173" s="2" t="str">
        <f>VLOOKUP($A2173,[1]products_2021_10_19_12_46_45!$A$3:$S$481,18,FALSE)</f>
        <v>https://rerda.com/3754/guantes-de-gala-blanco.jpg,https://rerda.com/1543/guantes-de-gala-blanco.jpg</v>
      </c>
      <c r="P2173" s="2">
        <f>IFERROR(VLOOKUP(B2173,[3]stock!$A$1:$B$9000,2,FALSE),"0")</f>
        <v>0</v>
      </c>
      <c r="Q2173" s="2">
        <f>VLOOKUP($A2173,[1]products_2021_10_19_12_46_45!$A$3:$S$481,11,FALSE)</f>
        <v>5</v>
      </c>
      <c r="R2173" s="2">
        <f>VLOOKUP($A2173,[1]products_2021_10_19_12_46_45!$A$3:$S$481,12,FALSE)</f>
        <v>5</v>
      </c>
      <c r="S2173" s="2">
        <f>VLOOKUP($A2173,[1]products_2021_10_19_12_46_45!$A$3:$S$481,13,FALSE)</f>
        <v>5</v>
      </c>
      <c r="T2173" s="2">
        <f>VLOOKUP($A2173,[1]products_2021_10_19_12_46_45!$A$3:$S$481,14,FALSE)</f>
        <v>0.03</v>
      </c>
      <c r="U2173" s="2"/>
      <c r="V2173" s="2"/>
      <c r="W2173" s="2"/>
      <c r="X2173" s="2"/>
      <c r="Y2173" s="2"/>
      <c r="Z2173" s="2"/>
      <c r="AA2173" s="2"/>
      <c r="AB2173" s="2"/>
      <c r="AC2173" s="2"/>
      <c r="AD2173" s="2"/>
      <c r="AE2173" s="2"/>
      <c r="AF2173" s="2"/>
      <c r="AG2173" s="2"/>
      <c r="AH2173" s="2"/>
      <c r="AI2173" s="2"/>
      <c r="AJ2173" s="2"/>
      <c r="AK2173" s="2"/>
      <c r="AL2173" s="2"/>
      <c r="AM2173" s="2"/>
      <c r="AN2173" s="2"/>
      <c r="AO2173" s="2"/>
      <c r="AP2173" s="2"/>
      <c r="AQ2173" s="2"/>
      <c r="AR2173" s="2"/>
      <c r="AS2173" s="2"/>
    </row>
    <row r="2174" spans="1:45" hidden="1" x14ac:dyDescent="0.25">
      <c r="A2174" s="2">
        <v>397</v>
      </c>
      <c r="B2174" s="2">
        <v>851723507</v>
      </c>
      <c r="C2174" s="2">
        <f>VLOOKUP($A2174,[1]products_2021_10_19_12_46_45!$A$3:$S$481,3,FALSE)</f>
        <v>8517235</v>
      </c>
      <c r="D2174" s="2" t="str">
        <f>VLOOKUP($A2174,[1]products_2021_10_19_12_46_45!$A$3:$S$481,4,FALSE)</f>
        <v>Guantes de Gala Blanco</v>
      </c>
      <c r="E2174" s="3">
        <v>7</v>
      </c>
      <c r="F2174" s="4"/>
      <c r="G2174" s="2" t="str">
        <f>VLOOKUP($A2174,[1]products_2021_10_19_12_46_45!$A$3:$S$481,16,FALSE)</f>
        <v>&lt;ul&gt;_x000D_
&lt;li&gt;Guantes para desfile, salida, de gala.&lt;/li&gt;_x000D_
&lt;li&gt;Cuenta con ojal y botón.&lt;/li&gt;_x000D_
&lt;/ul&gt;</v>
      </c>
      <c r="H2174" s="2" t="str">
        <f>IFERROR(VLOOKUP($A2174,[1]products_2021_10_19_12_46_45!$A$3:$S$481,17,FALSE),"")</f>
        <v>&lt;h3&gt;Como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&lt;/table&gt;_x000D_
&lt;p&gt;&lt;/p&gt;</v>
      </c>
      <c r="I2174" s="2" t="str">
        <f>VLOOKUP($A2174,[1]products_2021_10_19_12_46_45!$A$3:$S$481,5,FALSE)</f>
        <v>Accesorios</v>
      </c>
      <c r="J2174" s="2" t="str">
        <f>IFERROR(VLOOKUP($A2174,[1]products_2021_10_19_12_46_45!$A$3:$S$481,6,FALSE),"")</f>
        <v>Guantes</v>
      </c>
      <c r="K2174" s="2" t="str">
        <f>IFERROR(VLOOKUP($A2174,[1]products_2021_10_19_12_46_45!$A$3:$S$481,7,FALSE),"")</f>
        <v/>
      </c>
      <c r="L2174" s="2" t="str">
        <f>IFERROR(VLOOKUP($A2174,[1]products_2021_10_19_12_46_45!$A$3:$S$481,8,FALSE),"")</f>
        <v/>
      </c>
      <c r="M2174" s="2" t="str">
        <f>IFERROR(VLOOKUP($A2174,[1]products_2021_10_19_12_46_45!$A$3:$S$481,9,FALSE),"")</f>
        <v>Policía, Penitenciaría, Ejército, LMGE, Gala, L.M.G.E., Liceo, Militar, Guantes, Liceo Militar, Salida, Desfile</v>
      </c>
      <c r="N2174" s="2">
        <f>IFERROR(VLOOKUP(C2174,[2]articulo!$A$1:$D$9000,4,FALSE),"")</f>
        <v>935.99</v>
      </c>
      <c r="O2174" s="2" t="str">
        <f>VLOOKUP($A2174,[1]products_2021_10_19_12_46_45!$A$3:$S$481,18,FALSE)</f>
        <v>https://rerda.com/3754/guantes-de-gala-blanco.jpg,https://rerda.com/1543/guantes-de-gala-blanco.jpg</v>
      </c>
      <c r="P2174" s="2">
        <f>IFERROR(VLOOKUP(B2174,[3]stock!$A$1:$B$9000,2,FALSE),"0")</f>
        <v>0</v>
      </c>
      <c r="Q2174" s="2">
        <f>VLOOKUP($A2174,[1]products_2021_10_19_12_46_45!$A$3:$S$481,11,FALSE)</f>
        <v>5</v>
      </c>
      <c r="R2174" s="2">
        <f>VLOOKUP($A2174,[1]products_2021_10_19_12_46_45!$A$3:$S$481,12,FALSE)</f>
        <v>5</v>
      </c>
      <c r="S2174" s="2">
        <f>VLOOKUP($A2174,[1]products_2021_10_19_12_46_45!$A$3:$S$481,13,FALSE)</f>
        <v>5</v>
      </c>
      <c r="T2174" s="2">
        <f>VLOOKUP($A2174,[1]products_2021_10_19_12_46_45!$A$3:$S$481,14,FALSE)</f>
        <v>0.03</v>
      </c>
      <c r="U2174" s="2"/>
      <c r="V2174" s="2"/>
      <c r="W2174" s="2"/>
      <c r="X2174" s="2"/>
      <c r="Y2174" s="2"/>
      <c r="Z2174" s="2"/>
      <c r="AA2174" s="2"/>
      <c r="AB2174" s="2"/>
      <c r="AC2174" s="2"/>
      <c r="AD2174" s="2"/>
      <c r="AE2174" s="2"/>
      <c r="AF2174" s="2"/>
      <c r="AG2174" s="2"/>
      <c r="AH2174" s="2"/>
      <c r="AI2174" s="2"/>
      <c r="AJ2174" s="2"/>
      <c r="AK2174" s="2"/>
      <c r="AL2174" s="2"/>
      <c r="AM2174" s="2"/>
      <c r="AN2174" s="2"/>
      <c r="AO2174" s="2"/>
      <c r="AP2174" s="2"/>
      <c r="AQ2174" s="2"/>
      <c r="AR2174" s="2"/>
      <c r="AS2174" s="2"/>
    </row>
    <row r="2175" spans="1:45" hidden="1" x14ac:dyDescent="0.25">
      <c r="A2175" s="2">
        <v>397</v>
      </c>
      <c r="B2175" s="2">
        <v>851723508</v>
      </c>
      <c r="C2175" s="2">
        <f>VLOOKUP($A2175,[1]products_2021_10_19_12_46_45!$A$3:$S$481,3,FALSE)</f>
        <v>8517235</v>
      </c>
      <c r="D2175" s="2" t="str">
        <f>VLOOKUP($A2175,[1]products_2021_10_19_12_46_45!$A$3:$S$481,4,FALSE)</f>
        <v>Guantes de Gala Blanco</v>
      </c>
      <c r="E2175" s="3">
        <v>8</v>
      </c>
      <c r="F2175" s="4"/>
      <c r="G2175" s="2" t="str">
        <f>VLOOKUP($A2175,[1]products_2021_10_19_12_46_45!$A$3:$S$481,16,FALSE)</f>
        <v>&lt;ul&gt;_x000D_
&lt;li&gt;Guantes para desfile, salida, de gala.&lt;/li&gt;_x000D_
&lt;li&gt;Cuenta con ojal y botón.&lt;/li&gt;_x000D_
&lt;/ul&gt;</v>
      </c>
      <c r="H2175" s="2" t="str">
        <f>IFERROR(VLOOKUP($A2175,[1]products_2021_10_19_12_46_45!$A$3:$S$481,17,FALSE),"")</f>
        <v>&lt;h3&gt;Como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&lt;/table&gt;_x000D_
&lt;p&gt;&lt;/p&gt;</v>
      </c>
      <c r="I2175" s="2" t="str">
        <f>VLOOKUP($A2175,[1]products_2021_10_19_12_46_45!$A$3:$S$481,5,FALSE)</f>
        <v>Accesorios</v>
      </c>
      <c r="J2175" s="2" t="str">
        <f>IFERROR(VLOOKUP($A2175,[1]products_2021_10_19_12_46_45!$A$3:$S$481,6,FALSE),"")</f>
        <v>Guantes</v>
      </c>
      <c r="K2175" s="2" t="str">
        <f>IFERROR(VLOOKUP($A2175,[1]products_2021_10_19_12_46_45!$A$3:$S$481,7,FALSE),"")</f>
        <v/>
      </c>
      <c r="L2175" s="2" t="str">
        <f>IFERROR(VLOOKUP($A2175,[1]products_2021_10_19_12_46_45!$A$3:$S$481,8,FALSE),"")</f>
        <v/>
      </c>
      <c r="M2175" s="2" t="str">
        <f>IFERROR(VLOOKUP($A2175,[1]products_2021_10_19_12_46_45!$A$3:$S$481,9,FALSE),"")</f>
        <v>Policía, Penitenciaría, Ejército, LMGE, Gala, L.M.G.E., Liceo, Militar, Guantes, Liceo Militar, Salida, Desfile</v>
      </c>
      <c r="N2175" s="2">
        <f>IFERROR(VLOOKUP(C2175,[2]articulo!$A$1:$D$9000,4,FALSE),"")</f>
        <v>935.99</v>
      </c>
      <c r="O2175" s="2" t="str">
        <f>VLOOKUP($A2175,[1]products_2021_10_19_12_46_45!$A$3:$S$481,18,FALSE)</f>
        <v>https://rerda.com/3754/guantes-de-gala-blanco.jpg,https://rerda.com/1543/guantes-de-gala-blanco.jpg</v>
      </c>
      <c r="P2175" s="2">
        <f>IFERROR(VLOOKUP(B2175,[3]stock!$A$1:$B$9000,2,FALSE),"0")</f>
        <v>0</v>
      </c>
      <c r="Q2175" s="2">
        <f>VLOOKUP($A2175,[1]products_2021_10_19_12_46_45!$A$3:$S$481,11,FALSE)</f>
        <v>5</v>
      </c>
      <c r="R2175" s="2">
        <f>VLOOKUP($A2175,[1]products_2021_10_19_12_46_45!$A$3:$S$481,12,FALSE)</f>
        <v>5</v>
      </c>
      <c r="S2175" s="2">
        <f>VLOOKUP($A2175,[1]products_2021_10_19_12_46_45!$A$3:$S$481,13,FALSE)</f>
        <v>5</v>
      </c>
      <c r="T2175" s="2">
        <f>VLOOKUP($A2175,[1]products_2021_10_19_12_46_45!$A$3:$S$481,14,FALSE)</f>
        <v>0.03</v>
      </c>
      <c r="U2175" s="2"/>
      <c r="V2175" s="2"/>
      <c r="W2175" s="2"/>
      <c r="X2175" s="2"/>
      <c r="Y2175" s="2"/>
      <c r="Z2175" s="2"/>
      <c r="AA2175" s="2"/>
      <c r="AB2175" s="2"/>
      <c r="AC2175" s="2"/>
      <c r="AD2175" s="2"/>
      <c r="AE2175" s="2"/>
      <c r="AF2175" s="2"/>
      <c r="AG2175" s="2"/>
      <c r="AH2175" s="2"/>
      <c r="AI2175" s="2"/>
      <c r="AJ2175" s="2"/>
      <c r="AK2175" s="2"/>
      <c r="AL2175" s="2"/>
      <c r="AM2175" s="2"/>
      <c r="AN2175" s="2"/>
      <c r="AO2175" s="2"/>
      <c r="AP2175" s="2"/>
      <c r="AQ2175" s="2"/>
      <c r="AR2175" s="2"/>
      <c r="AS2175" s="2"/>
    </row>
    <row r="2176" spans="1:45" hidden="1" x14ac:dyDescent="0.25">
      <c r="A2176" s="2">
        <v>397</v>
      </c>
      <c r="B2176" s="2">
        <v>851723509</v>
      </c>
      <c r="C2176" s="2">
        <f>VLOOKUP($A2176,[1]products_2021_10_19_12_46_45!$A$3:$S$481,3,FALSE)</f>
        <v>8517235</v>
      </c>
      <c r="D2176" s="2" t="str">
        <f>VLOOKUP($A2176,[1]products_2021_10_19_12_46_45!$A$3:$S$481,4,FALSE)</f>
        <v>Guantes de Gala Blanco</v>
      </c>
      <c r="E2176" s="3">
        <v>9</v>
      </c>
      <c r="F2176" s="4"/>
      <c r="G2176" s="2" t="str">
        <f>VLOOKUP($A2176,[1]products_2021_10_19_12_46_45!$A$3:$S$481,16,FALSE)</f>
        <v>&lt;ul&gt;_x000D_
&lt;li&gt;Guantes para desfile, salida, de gala.&lt;/li&gt;_x000D_
&lt;li&gt;Cuenta con ojal y botón.&lt;/li&gt;_x000D_
&lt;/ul&gt;</v>
      </c>
      <c r="H2176" s="2" t="str">
        <f>IFERROR(VLOOKUP($A2176,[1]products_2021_10_19_12_46_45!$A$3:$S$481,17,FALSE),"")</f>
        <v>&lt;h3&gt;Como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&lt;/table&gt;_x000D_
&lt;p&gt;&lt;/p&gt;</v>
      </c>
      <c r="I2176" s="2" t="str">
        <f>VLOOKUP($A2176,[1]products_2021_10_19_12_46_45!$A$3:$S$481,5,FALSE)</f>
        <v>Accesorios</v>
      </c>
      <c r="J2176" s="2" t="str">
        <f>IFERROR(VLOOKUP($A2176,[1]products_2021_10_19_12_46_45!$A$3:$S$481,6,FALSE),"")</f>
        <v>Guantes</v>
      </c>
      <c r="K2176" s="2" t="str">
        <f>IFERROR(VLOOKUP($A2176,[1]products_2021_10_19_12_46_45!$A$3:$S$481,7,FALSE),"")</f>
        <v/>
      </c>
      <c r="L2176" s="2" t="str">
        <f>IFERROR(VLOOKUP($A2176,[1]products_2021_10_19_12_46_45!$A$3:$S$481,8,FALSE),"")</f>
        <v/>
      </c>
      <c r="M2176" s="2" t="str">
        <f>IFERROR(VLOOKUP($A2176,[1]products_2021_10_19_12_46_45!$A$3:$S$481,9,FALSE),"")</f>
        <v>Policía, Penitenciaría, Ejército, LMGE, Gala, L.M.G.E., Liceo, Militar, Guantes, Liceo Militar, Salida, Desfile</v>
      </c>
      <c r="N2176" s="2">
        <f>IFERROR(VLOOKUP(C2176,[2]articulo!$A$1:$D$9000,4,FALSE),"")</f>
        <v>935.99</v>
      </c>
      <c r="O2176" s="2" t="str">
        <f>VLOOKUP($A2176,[1]products_2021_10_19_12_46_45!$A$3:$S$481,18,FALSE)</f>
        <v>https://rerda.com/3754/guantes-de-gala-blanco.jpg,https://rerda.com/1543/guantes-de-gala-blanco.jpg</v>
      </c>
      <c r="P2176" s="2">
        <f>IFERROR(VLOOKUP(B2176,[3]stock!$A$1:$B$9000,2,FALSE),"0")</f>
        <v>0</v>
      </c>
      <c r="Q2176" s="2">
        <f>VLOOKUP($A2176,[1]products_2021_10_19_12_46_45!$A$3:$S$481,11,FALSE)</f>
        <v>5</v>
      </c>
      <c r="R2176" s="2">
        <f>VLOOKUP($A2176,[1]products_2021_10_19_12_46_45!$A$3:$S$481,12,FALSE)</f>
        <v>5</v>
      </c>
      <c r="S2176" s="2">
        <f>VLOOKUP($A2176,[1]products_2021_10_19_12_46_45!$A$3:$S$481,13,FALSE)</f>
        <v>5</v>
      </c>
      <c r="T2176" s="2">
        <f>VLOOKUP($A2176,[1]products_2021_10_19_12_46_45!$A$3:$S$481,14,FALSE)</f>
        <v>0.03</v>
      </c>
      <c r="U2176" s="2"/>
      <c r="V2176" s="2"/>
      <c r="W2176" s="2"/>
      <c r="X2176" s="2"/>
      <c r="Y2176" s="2"/>
      <c r="Z2176" s="2"/>
      <c r="AA2176" s="2"/>
      <c r="AB2176" s="2"/>
      <c r="AC2176" s="2"/>
      <c r="AD2176" s="2"/>
      <c r="AE2176" s="2"/>
      <c r="AF2176" s="2"/>
      <c r="AG2176" s="2"/>
      <c r="AH2176" s="2"/>
      <c r="AI2176" s="2"/>
      <c r="AJ2176" s="2"/>
      <c r="AK2176" s="2"/>
      <c r="AL2176" s="2"/>
      <c r="AM2176" s="2"/>
      <c r="AN2176" s="2"/>
      <c r="AO2176" s="2"/>
      <c r="AP2176" s="2"/>
      <c r="AQ2176" s="2"/>
      <c r="AR2176" s="2"/>
      <c r="AS2176" s="2"/>
    </row>
    <row r="2177" spans="1:45" hidden="1" x14ac:dyDescent="0.25">
      <c r="A2177" s="2">
        <v>397</v>
      </c>
      <c r="B2177" s="2">
        <v>851723510</v>
      </c>
      <c r="C2177" s="2">
        <f>VLOOKUP($A2177,[1]products_2021_10_19_12_46_45!$A$3:$S$481,3,FALSE)</f>
        <v>8517235</v>
      </c>
      <c r="D2177" s="2" t="str">
        <f>VLOOKUP($A2177,[1]products_2021_10_19_12_46_45!$A$3:$S$481,4,FALSE)</f>
        <v>Guantes de Gala Blanco</v>
      </c>
      <c r="E2177" s="3">
        <v>10</v>
      </c>
      <c r="F2177" s="4"/>
      <c r="G2177" s="2" t="str">
        <f>VLOOKUP($A2177,[1]products_2021_10_19_12_46_45!$A$3:$S$481,16,FALSE)</f>
        <v>&lt;ul&gt;_x000D_
&lt;li&gt;Guantes para desfile, salida, de gala.&lt;/li&gt;_x000D_
&lt;li&gt;Cuenta con ojal y botón.&lt;/li&gt;_x000D_
&lt;/ul&gt;</v>
      </c>
      <c r="H2177" s="2" t="str">
        <f>IFERROR(VLOOKUP($A2177,[1]products_2021_10_19_12_46_45!$A$3:$S$481,17,FALSE),"")</f>
        <v>&lt;h3&gt;Como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&lt;/table&gt;_x000D_
&lt;p&gt;&lt;/p&gt;</v>
      </c>
      <c r="I2177" s="2" t="str">
        <f>VLOOKUP($A2177,[1]products_2021_10_19_12_46_45!$A$3:$S$481,5,FALSE)</f>
        <v>Accesorios</v>
      </c>
      <c r="J2177" s="2" t="str">
        <f>IFERROR(VLOOKUP($A2177,[1]products_2021_10_19_12_46_45!$A$3:$S$481,6,FALSE),"")</f>
        <v>Guantes</v>
      </c>
      <c r="K2177" s="2" t="str">
        <f>IFERROR(VLOOKUP($A2177,[1]products_2021_10_19_12_46_45!$A$3:$S$481,7,FALSE),"")</f>
        <v/>
      </c>
      <c r="L2177" s="2" t="str">
        <f>IFERROR(VLOOKUP($A2177,[1]products_2021_10_19_12_46_45!$A$3:$S$481,8,FALSE),"")</f>
        <v/>
      </c>
      <c r="M2177" s="2" t="str">
        <f>IFERROR(VLOOKUP($A2177,[1]products_2021_10_19_12_46_45!$A$3:$S$481,9,FALSE),"")</f>
        <v>Policía, Penitenciaría, Ejército, LMGE, Gala, L.M.G.E., Liceo, Militar, Guantes, Liceo Militar, Salida, Desfile</v>
      </c>
      <c r="N2177" s="2">
        <f>IFERROR(VLOOKUP(C2177,[2]articulo!$A$1:$D$9000,4,FALSE),"")</f>
        <v>935.99</v>
      </c>
      <c r="O2177" s="2" t="str">
        <f>VLOOKUP($A2177,[1]products_2021_10_19_12_46_45!$A$3:$S$481,18,FALSE)</f>
        <v>https://rerda.com/3754/guantes-de-gala-blanco.jpg,https://rerda.com/1543/guantes-de-gala-blanco.jpg</v>
      </c>
      <c r="P2177" s="2">
        <f>IFERROR(VLOOKUP(B2177,[3]stock!$A$1:$B$9000,2,FALSE),"0")</f>
        <v>0</v>
      </c>
      <c r="Q2177" s="2">
        <f>VLOOKUP($A2177,[1]products_2021_10_19_12_46_45!$A$3:$S$481,11,FALSE)</f>
        <v>5</v>
      </c>
      <c r="R2177" s="2">
        <f>VLOOKUP($A2177,[1]products_2021_10_19_12_46_45!$A$3:$S$481,12,FALSE)</f>
        <v>5</v>
      </c>
      <c r="S2177" s="2">
        <f>VLOOKUP($A2177,[1]products_2021_10_19_12_46_45!$A$3:$S$481,13,FALSE)</f>
        <v>5</v>
      </c>
      <c r="T2177" s="2">
        <f>VLOOKUP($A2177,[1]products_2021_10_19_12_46_45!$A$3:$S$481,14,FALSE)</f>
        <v>0.03</v>
      </c>
      <c r="U2177" s="2"/>
      <c r="V2177" s="2"/>
      <c r="W2177" s="2"/>
      <c r="X2177" s="2"/>
      <c r="Y2177" s="2"/>
      <c r="Z2177" s="2"/>
      <c r="AA2177" s="2"/>
      <c r="AB2177" s="2"/>
      <c r="AC2177" s="2"/>
      <c r="AD2177" s="2"/>
      <c r="AE2177" s="2"/>
      <c r="AF2177" s="2"/>
      <c r="AG2177" s="2"/>
      <c r="AH2177" s="2"/>
      <c r="AI2177" s="2"/>
      <c r="AJ2177" s="2"/>
      <c r="AK2177" s="2"/>
      <c r="AL2177" s="2"/>
      <c r="AM2177" s="2"/>
      <c r="AN2177" s="2"/>
      <c r="AO2177" s="2"/>
      <c r="AP2177" s="2"/>
      <c r="AQ2177" s="2"/>
      <c r="AR2177" s="2"/>
      <c r="AS2177" s="2"/>
    </row>
    <row r="2178" spans="1:45" hidden="1" x14ac:dyDescent="0.25">
      <c r="A2178" s="2">
        <v>397</v>
      </c>
      <c r="B2178" s="2">
        <v>851723511</v>
      </c>
      <c r="C2178" s="2">
        <f>VLOOKUP($A2178,[1]products_2021_10_19_12_46_45!$A$3:$S$481,3,FALSE)</f>
        <v>8517235</v>
      </c>
      <c r="D2178" s="2" t="str">
        <f>VLOOKUP($A2178,[1]products_2021_10_19_12_46_45!$A$3:$S$481,4,FALSE)</f>
        <v>Guantes de Gala Blanco</v>
      </c>
      <c r="E2178" s="3">
        <v>11</v>
      </c>
      <c r="F2178" s="4"/>
      <c r="G2178" s="2" t="str">
        <f>VLOOKUP($A2178,[1]products_2021_10_19_12_46_45!$A$3:$S$481,16,FALSE)</f>
        <v>&lt;ul&gt;_x000D_
&lt;li&gt;Guantes para desfile, salida, de gala.&lt;/li&gt;_x000D_
&lt;li&gt;Cuenta con ojal y botón.&lt;/li&gt;_x000D_
&lt;/ul&gt;</v>
      </c>
      <c r="H2178" s="2" t="str">
        <f>IFERROR(VLOOKUP($A2178,[1]products_2021_10_19_12_46_45!$A$3:$S$481,17,FALSE),"")</f>
        <v>&lt;h3&gt;Como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&lt;/table&gt;_x000D_
&lt;p&gt;&lt;/p&gt;</v>
      </c>
      <c r="I2178" s="2" t="str">
        <f>VLOOKUP($A2178,[1]products_2021_10_19_12_46_45!$A$3:$S$481,5,FALSE)</f>
        <v>Accesorios</v>
      </c>
      <c r="J2178" s="2" t="str">
        <f>IFERROR(VLOOKUP($A2178,[1]products_2021_10_19_12_46_45!$A$3:$S$481,6,FALSE),"")</f>
        <v>Guantes</v>
      </c>
      <c r="K2178" s="2" t="str">
        <f>IFERROR(VLOOKUP($A2178,[1]products_2021_10_19_12_46_45!$A$3:$S$481,7,FALSE),"")</f>
        <v/>
      </c>
      <c r="L2178" s="2" t="str">
        <f>IFERROR(VLOOKUP($A2178,[1]products_2021_10_19_12_46_45!$A$3:$S$481,8,FALSE),"")</f>
        <v/>
      </c>
      <c r="M2178" s="2" t="str">
        <f>IFERROR(VLOOKUP($A2178,[1]products_2021_10_19_12_46_45!$A$3:$S$481,9,FALSE),"")</f>
        <v>Policía, Penitenciaría, Ejército, LMGE, Gala, L.M.G.E., Liceo, Militar, Guantes, Liceo Militar, Salida, Desfile</v>
      </c>
      <c r="N2178" s="2">
        <f>IFERROR(VLOOKUP(C2178,[2]articulo!$A$1:$D$9000,4,FALSE),"")</f>
        <v>935.99</v>
      </c>
      <c r="O2178" s="2" t="str">
        <f>VLOOKUP($A2178,[1]products_2021_10_19_12_46_45!$A$3:$S$481,18,FALSE)</f>
        <v>https://rerda.com/3754/guantes-de-gala-blanco.jpg,https://rerda.com/1543/guantes-de-gala-blanco.jpg</v>
      </c>
      <c r="P2178" s="2">
        <f>IFERROR(VLOOKUP(B2178,[3]stock!$A$1:$B$9000,2,FALSE),"0")</f>
        <v>0</v>
      </c>
      <c r="Q2178" s="2">
        <f>VLOOKUP($A2178,[1]products_2021_10_19_12_46_45!$A$3:$S$481,11,FALSE)</f>
        <v>5</v>
      </c>
      <c r="R2178" s="2">
        <f>VLOOKUP($A2178,[1]products_2021_10_19_12_46_45!$A$3:$S$481,12,FALSE)</f>
        <v>5</v>
      </c>
      <c r="S2178" s="2">
        <f>VLOOKUP($A2178,[1]products_2021_10_19_12_46_45!$A$3:$S$481,13,FALSE)</f>
        <v>5</v>
      </c>
      <c r="T2178" s="2">
        <f>VLOOKUP($A2178,[1]products_2021_10_19_12_46_45!$A$3:$S$481,14,FALSE)</f>
        <v>0.03</v>
      </c>
      <c r="U2178" s="2"/>
      <c r="V2178" s="2"/>
      <c r="W2178" s="2"/>
      <c r="X2178" s="2"/>
      <c r="Y2178" s="2"/>
      <c r="Z2178" s="2"/>
      <c r="AA2178" s="2"/>
      <c r="AB2178" s="2"/>
      <c r="AC2178" s="2"/>
      <c r="AD2178" s="2"/>
      <c r="AE2178" s="2"/>
      <c r="AF2178" s="2"/>
      <c r="AG2178" s="2"/>
      <c r="AH2178" s="2"/>
      <c r="AI2178" s="2"/>
      <c r="AJ2178" s="2"/>
      <c r="AK2178" s="2"/>
      <c r="AL2178" s="2"/>
      <c r="AM2178" s="2"/>
      <c r="AN2178" s="2"/>
      <c r="AO2178" s="2"/>
      <c r="AP2178" s="2"/>
      <c r="AQ2178" s="2"/>
      <c r="AR2178" s="2"/>
      <c r="AS2178" s="2"/>
    </row>
    <row r="2179" spans="1:45" hidden="1" x14ac:dyDescent="0.25">
      <c r="A2179" s="2">
        <v>397</v>
      </c>
      <c r="B2179" s="2">
        <v>851723512</v>
      </c>
      <c r="C2179" s="2">
        <f>VLOOKUP($A2179,[1]products_2021_10_19_12_46_45!$A$3:$S$481,3,FALSE)</f>
        <v>8517235</v>
      </c>
      <c r="D2179" s="2" t="str">
        <f>VLOOKUP($A2179,[1]products_2021_10_19_12_46_45!$A$3:$S$481,4,FALSE)</f>
        <v>Guantes de Gala Blanco</v>
      </c>
      <c r="E2179" s="3">
        <v>12</v>
      </c>
      <c r="F2179" s="4"/>
      <c r="G2179" s="2" t="str">
        <f>VLOOKUP($A2179,[1]products_2021_10_19_12_46_45!$A$3:$S$481,16,FALSE)</f>
        <v>&lt;ul&gt;_x000D_
&lt;li&gt;Guantes para desfile, salida, de gala.&lt;/li&gt;_x000D_
&lt;li&gt;Cuenta con ojal y botón.&lt;/li&gt;_x000D_
&lt;/ul&gt;</v>
      </c>
      <c r="H2179" s="2" t="str">
        <f>IFERROR(VLOOKUP($A2179,[1]products_2021_10_19_12_46_45!$A$3:$S$481,17,FALSE),"")</f>
        <v>&lt;h3&gt;Como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&lt;/table&gt;_x000D_
&lt;p&gt;&lt;/p&gt;</v>
      </c>
      <c r="I2179" s="2" t="str">
        <f>VLOOKUP($A2179,[1]products_2021_10_19_12_46_45!$A$3:$S$481,5,FALSE)</f>
        <v>Accesorios</v>
      </c>
      <c r="J2179" s="2" t="str">
        <f>IFERROR(VLOOKUP($A2179,[1]products_2021_10_19_12_46_45!$A$3:$S$481,6,FALSE),"")</f>
        <v>Guantes</v>
      </c>
      <c r="K2179" s="2" t="str">
        <f>IFERROR(VLOOKUP($A2179,[1]products_2021_10_19_12_46_45!$A$3:$S$481,7,FALSE),"")</f>
        <v/>
      </c>
      <c r="L2179" s="2" t="str">
        <f>IFERROR(VLOOKUP($A2179,[1]products_2021_10_19_12_46_45!$A$3:$S$481,8,FALSE),"")</f>
        <v/>
      </c>
      <c r="M2179" s="2" t="str">
        <f>IFERROR(VLOOKUP($A2179,[1]products_2021_10_19_12_46_45!$A$3:$S$481,9,FALSE),"")</f>
        <v>Policía, Penitenciaría, Ejército, LMGE, Gala, L.M.G.E., Liceo, Militar, Guantes, Liceo Militar, Salida, Desfile</v>
      </c>
      <c r="N2179" s="2">
        <f>IFERROR(VLOOKUP(C2179,[2]articulo!$A$1:$D$9000,4,FALSE),"")</f>
        <v>935.99</v>
      </c>
      <c r="O2179" s="2" t="str">
        <f>VLOOKUP($A2179,[1]products_2021_10_19_12_46_45!$A$3:$S$481,18,FALSE)</f>
        <v>https://rerda.com/3754/guantes-de-gala-blanco.jpg,https://rerda.com/1543/guantes-de-gala-blanco.jpg</v>
      </c>
      <c r="P2179" s="2">
        <f>IFERROR(VLOOKUP(B2179,[3]stock!$A$1:$B$9000,2,FALSE),"0")</f>
        <v>0</v>
      </c>
      <c r="Q2179" s="2">
        <f>VLOOKUP($A2179,[1]products_2021_10_19_12_46_45!$A$3:$S$481,11,FALSE)</f>
        <v>5</v>
      </c>
      <c r="R2179" s="2">
        <f>VLOOKUP($A2179,[1]products_2021_10_19_12_46_45!$A$3:$S$481,12,FALSE)</f>
        <v>5</v>
      </c>
      <c r="S2179" s="2">
        <f>VLOOKUP($A2179,[1]products_2021_10_19_12_46_45!$A$3:$S$481,13,FALSE)</f>
        <v>5</v>
      </c>
      <c r="T2179" s="2">
        <f>VLOOKUP($A2179,[1]products_2021_10_19_12_46_45!$A$3:$S$481,14,FALSE)</f>
        <v>0.03</v>
      </c>
      <c r="U2179" s="2"/>
      <c r="V2179" s="2"/>
      <c r="W2179" s="2"/>
      <c r="X2179" s="2"/>
      <c r="Y2179" s="2"/>
      <c r="Z2179" s="2"/>
      <c r="AA2179" s="2"/>
      <c r="AB2179" s="2"/>
      <c r="AC2179" s="2"/>
      <c r="AD2179" s="2"/>
      <c r="AE2179" s="2"/>
      <c r="AF2179" s="2"/>
      <c r="AG2179" s="2"/>
      <c r="AH2179" s="2"/>
      <c r="AI2179" s="2"/>
      <c r="AJ2179" s="2"/>
      <c r="AK2179" s="2"/>
      <c r="AL2179" s="2"/>
      <c r="AM2179" s="2"/>
      <c r="AN2179" s="2"/>
      <c r="AO2179" s="2"/>
      <c r="AP2179" s="2"/>
      <c r="AQ2179" s="2"/>
      <c r="AR2179" s="2"/>
      <c r="AS2179" s="2"/>
    </row>
    <row r="2180" spans="1:45" hidden="1" x14ac:dyDescent="0.25">
      <c r="A2180" s="2">
        <v>1246</v>
      </c>
      <c r="B2180" s="2">
        <v>851790003</v>
      </c>
      <c r="C2180" s="2">
        <f>VLOOKUP($A2180,[1]products_2021_10_19_12_46_45!$A$3:$S$481,3,FALSE)</f>
        <v>8517900</v>
      </c>
      <c r="D2180" s="2" t="str">
        <f>VLOOKUP($A2180,[1]products_2021_10_19_12_46_45!$A$3:$S$481,4,FALSE)</f>
        <v>Guantes Tácticos Miton Negro Largo</v>
      </c>
      <c r="E2180" s="3" t="s">
        <v>48</v>
      </c>
      <c r="F2180" s="4"/>
      <c r="G2180" s="2" t="str">
        <f>VLOOKUP($A2180,[1]products_2021_10_19_12_46_45!$A$3:$S$481,16,FALSE)</f>
        <v>&lt;p&gt;Te sirven para ciclismo, mountain bike, motocross, enduro, patineta, skate, rollers skate, skaters, patines, trekking, running, etc...&lt;br /&gt;Además para entrenamiento militar, policial, seguridad privada y defensa personal.&lt;/p&gt;</v>
      </c>
      <c r="H2180" s="2" t="str">
        <f>IFERROR(VLOOKUP($A2180,[1]products_2021_10_19_12_46_45!$A$3:$S$481,17,FALSE),"")</f>
        <v>&lt;p&gt;Palma de piel microventilada hecha de flor de cuero.&lt;br /&gt;Cuero de primera calidad y fibra sintética resistente de elaboración articulada flexible.&lt;br /&gt;Partes de malla y orificios de ventilación de goma que proporcionan una cómoda transpiración.&lt;br /&gt;Acabado superficial de palmas y dedos Unobtainium para un agarre seguro, más un interior texturado que permite ponérselos fácilmente.&lt;br /&gt;Material con elasticidad en las 4 direcciones y paños de unión Airprene, proporcionan un ajuste y destreza superiores.&lt;br /&gt;Puño a media altura de Airprene sin restricción, con un cierre seguro de Velcro (abrojo).&lt;br /&gt;&lt;br /&gt;&lt;br /&gt;Como saber la talla que necesitamos para unos guantes.&lt;br /&gt;1. Poné la mano plana con los dedos juntos, pero sin cerrar el puño.&lt;br /&gt;2. Luego con un centímetro (cinta métrica) vas a medir la circunferencia de la mano a la altura de los nudillos, dejando fuera el dedo pulgar (o gordo), tal como se muestra en la figura.&lt;br /&gt;3. Con la medida que obtengas podrás saber el talle que necesitas aplicando la siguiente tabla.&lt;br /&gt;4. En caso de duda, deberías elegir un talle más.&lt;br /&gt;&lt;br /&gt;TABLA DE MEDIDAS Y EQUIVALENCIAS&lt;br /&gt;Medida en Centímetros =&amp;gt; Talle =&amp;gt; Equivalencia&lt;br /&gt;18 a 20 cm = XS = 7&lt;br /&gt;20 a 21 cm = S = 8&lt;br /&gt;21 a 22,5 cm = M = 9&lt;br /&gt;22,5 a 24 cm = L = 10&lt;br /&gt;24 a 25,5 cm = XL = 11&lt;br /&gt;25,5 cm o más = XXL = 12&lt;/p&gt;</v>
      </c>
      <c r="I2180" s="2" t="str">
        <f>VLOOKUP($A2180,[1]products_2021_10_19_12_46_45!$A$3:$S$481,5,FALSE)</f>
        <v>Accesorios</v>
      </c>
      <c r="J2180" s="2" t="str">
        <f>IFERROR(VLOOKUP($A2180,[1]products_2021_10_19_12_46_45!$A$3:$S$481,6,FALSE),"")</f>
        <v>Guantes</v>
      </c>
      <c r="K2180" s="2" t="str">
        <f>IFERROR(VLOOKUP($A2180,[1]products_2021_10_19_12_46_45!$A$3:$S$481,7,FALSE),"")</f>
        <v/>
      </c>
      <c r="L2180" s="2" t="str">
        <f>IFERROR(VLOOKUP($A2180,[1]products_2021_10_19_12_46_45!$A$3:$S$481,8,FALSE),"")</f>
        <v/>
      </c>
      <c r="M2180" s="2" t="str">
        <f>IFERROR(VLOOKUP($A2180,[1]products_2021_10_19_12_46_45!$A$3:$S$481,9,FALSE),"")</f>
        <v>Guantes, Tácticos, Mitón</v>
      </c>
      <c r="N2180" s="2">
        <f>IFERROR(VLOOKUP(C2180,[2]articulo!$A$1:$D$9000,4,FALSE),"")</f>
        <v>6552</v>
      </c>
      <c r="O2180" s="2" t="str">
        <f>VLOOKUP($A2180,[1]products_2021_10_19_12_46_45!$A$3:$S$481,18,FALSE)</f>
        <v>https://rerda.com/8224/guantes-tacticos-miton-negro-largo.jpg,https://rerda.com/8225/guantes-tacticos-miton-negro-largo.jpg,https://rerda.com/8226/guantes-tacticos-miton-negro-largo.jpg</v>
      </c>
      <c r="P2180" s="2">
        <f>IFERROR(VLOOKUP(B2180,[3]stock!$A$1:$B$9000,2,FALSE),"0")</f>
        <v>6</v>
      </c>
      <c r="Q2180" s="2">
        <f>VLOOKUP($A2180,[1]products_2021_10_19_12_46_45!$A$3:$S$481,11,FALSE)</f>
        <v>10</v>
      </c>
      <c r="R2180" s="2">
        <f>VLOOKUP($A2180,[1]products_2021_10_19_12_46_45!$A$3:$S$481,12,FALSE)</f>
        <v>10</v>
      </c>
      <c r="S2180" s="2">
        <f>VLOOKUP($A2180,[1]products_2021_10_19_12_46_45!$A$3:$S$481,13,FALSE)</f>
        <v>10</v>
      </c>
      <c r="T2180" s="2">
        <f>VLOOKUP($A2180,[1]products_2021_10_19_12_46_45!$A$3:$S$481,14,FALSE)</f>
        <v>0.2</v>
      </c>
      <c r="U2180" s="2"/>
      <c r="V2180" s="2"/>
      <c r="W2180" s="2"/>
      <c r="X2180" s="2"/>
      <c r="Y2180" s="2"/>
      <c r="Z2180" s="2"/>
      <c r="AA2180" s="2"/>
      <c r="AB2180" s="2"/>
      <c r="AC2180" s="2"/>
      <c r="AD2180" s="2"/>
      <c r="AE2180" s="2"/>
      <c r="AF2180" s="2"/>
      <c r="AG2180" s="2"/>
      <c r="AH2180" s="2"/>
      <c r="AI2180" s="2"/>
      <c r="AJ2180" s="2"/>
      <c r="AK2180" s="2"/>
      <c r="AL2180" s="2"/>
      <c r="AM2180" s="2"/>
      <c r="AN2180" s="2"/>
      <c r="AO2180" s="2"/>
      <c r="AP2180" s="2"/>
      <c r="AQ2180" s="2"/>
      <c r="AR2180" s="2"/>
      <c r="AS2180" s="2"/>
    </row>
    <row r="2181" spans="1:45" hidden="1" x14ac:dyDescent="0.25">
      <c r="A2181" s="2">
        <v>1246</v>
      </c>
      <c r="B2181" s="2">
        <v>851790004</v>
      </c>
      <c r="C2181" s="2">
        <f>VLOOKUP($A2181,[1]products_2021_10_19_12_46_45!$A$3:$S$481,3,FALSE)</f>
        <v>8517900</v>
      </c>
      <c r="D2181" s="2" t="str">
        <f>VLOOKUP($A2181,[1]products_2021_10_19_12_46_45!$A$3:$S$481,4,FALSE)</f>
        <v>Guantes Tácticos Miton Negro Largo</v>
      </c>
      <c r="E2181" s="3" t="s">
        <v>49</v>
      </c>
      <c r="F2181" s="4"/>
      <c r="G2181" s="2" t="str">
        <f>VLOOKUP($A2181,[1]products_2021_10_19_12_46_45!$A$3:$S$481,16,FALSE)</f>
        <v>&lt;p&gt;Te sirven para ciclismo, mountain bike, motocross, enduro, patineta, skate, rollers skate, skaters, patines, trekking, running, etc...&lt;br /&gt;Además para entrenamiento militar, policial, seguridad privada y defensa personal.&lt;/p&gt;</v>
      </c>
      <c r="H2181" s="2" t="str">
        <f>IFERROR(VLOOKUP($A2181,[1]products_2021_10_19_12_46_45!$A$3:$S$481,17,FALSE),"")</f>
        <v>&lt;p&gt;Palma de piel microventilada hecha de flor de cuero.&lt;br /&gt;Cuero de primera calidad y fibra sintética resistente de elaboración articulada flexible.&lt;br /&gt;Partes de malla y orificios de ventilación de goma que proporcionan una cómoda transpiración.&lt;br /&gt;Acabado superficial de palmas y dedos Unobtainium para un agarre seguro, más un interior texturado que permite ponérselos fácilmente.&lt;br /&gt;Material con elasticidad en las 4 direcciones y paños de unión Airprene, proporcionan un ajuste y destreza superiores.&lt;br /&gt;Puño a media altura de Airprene sin restricción, con un cierre seguro de Velcro (abrojo).&lt;br /&gt;&lt;br /&gt;&lt;br /&gt;Como saber la talla que necesitamos para unos guantes.&lt;br /&gt;1. Poné la mano plana con los dedos juntos, pero sin cerrar el puño.&lt;br /&gt;2. Luego con un centímetro (cinta métrica) vas a medir la circunferencia de la mano a la altura de los nudillos, dejando fuera el dedo pulgar (o gordo), tal como se muestra en la figura.&lt;br /&gt;3. Con la medida que obtengas podrás saber el talle que necesitas aplicando la siguiente tabla.&lt;br /&gt;4. En caso de duda, deberías elegir un talle más.&lt;br /&gt;&lt;br /&gt;TABLA DE MEDIDAS Y EQUIVALENCIAS&lt;br /&gt;Medida en Centímetros =&amp;gt; Talle =&amp;gt; Equivalencia&lt;br /&gt;18 a 20 cm = XS = 7&lt;br /&gt;20 a 21 cm = S = 8&lt;br /&gt;21 a 22,5 cm = M = 9&lt;br /&gt;22,5 a 24 cm = L = 10&lt;br /&gt;24 a 25,5 cm = XL = 11&lt;br /&gt;25,5 cm o más = XXL = 12&lt;/p&gt;</v>
      </c>
      <c r="I2181" s="2" t="str">
        <f>VLOOKUP($A2181,[1]products_2021_10_19_12_46_45!$A$3:$S$481,5,FALSE)</f>
        <v>Accesorios</v>
      </c>
      <c r="J2181" s="2" t="str">
        <f>IFERROR(VLOOKUP($A2181,[1]products_2021_10_19_12_46_45!$A$3:$S$481,6,FALSE),"")</f>
        <v>Guantes</v>
      </c>
      <c r="K2181" s="2" t="str">
        <f>IFERROR(VLOOKUP($A2181,[1]products_2021_10_19_12_46_45!$A$3:$S$481,7,FALSE),"")</f>
        <v/>
      </c>
      <c r="L2181" s="2" t="str">
        <f>IFERROR(VLOOKUP($A2181,[1]products_2021_10_19_12_46_45!$A$3:$S$481,8,FALSE),"")</f>
        <v/>
      </c>
      <c r="M2181" s="2" t="str">
        <f>IFERROR(VLOOKUP($A2181,[1]products_2021_10_19_12_46_45!$A$3:$S$481,9,FALSE),"")</f>
        <v>Guantes, Tácticos, Mitón</v>
      </c>
      <c r="N2181" s="2">
        <f>IFERROR(VLOOKUP(C2181,[2]articulo!$A$1:$D$9000,4,FALSE),"")</f>
        <v>6552</v>
      </c>
      <c r="O2181" s="2" t="str">
        <f>VLOOKUP($A2181,[1]products_2021_10_19_12_46_45!$A$3:$S$481,18,FALSE)</f>
        <v>https://rerda.com/8224/guantes-tacticos-miton-negro-largo.jpg,https://rerda.com/8225/guantes-tacticos-miton-negro-largo.jpg,https://rerda.com/8226/guantes-tacticos-miton-negro-largo.jpg</v>
      </c>
      <c r="P2181" s="2">
        <f>IFERROR(VLOOKUP(B2181,[3]stock!$A$1:$B$9000,2,FALSE),"0")</f>
        <v>27</v>
      </c>
      <c r="Q2181" s="2">
        <f>VLOOKUP($A2181,[1]products_2021_10_19_12_46_45!$A$3:$S$481,11,FALSE)</f>
        <v>10</v>
      </c>
      <c r="R2181" s="2">
        <f>VLOOKUP($A2181,[1]products_2021_10_19_12_46_45!$A$3:$S$481,12,FALSE)</f>
        <v>10</v>
      </c>
      <c r="S2181" s="2">
        <f>VLOOKUP($A2181,[1]products_2021_10_19_12_46_45!$A$3:$S$481,13,FALSE)</f>
        <v>10</v>
      </c>
      <c r="T2181" s="2">
        <f>VLOOKUP($A2181,[1]products_2021_10_19_12_46_45!$A$3:$S$481,14,FALSE)</f>
        <v>0.2</v>
      </c>
      <c r="U2181" s="2"/>
      <c r="V2181" s="2"/>
      <c r="W2181" s="2"/>
      <c r="X2181" s="2"/>
      <c r="Y2181" s="2"/>
      <c r="Z2181" s="2"/>
      <c r="AA2181" s="2"/>
      <c r="AB2181" s="2"/>
      <c r="AC2181" s="2"/>
      <c r="AD2181" s="2"/>
      <c r="AE2181" s="2"/>
      <c r="AF2181" s="2"/>
      <c r="AG2181" s="2"/>
      <c r="AH2181" s="2"/>
      <c r="AI2181" s="2"/>
      <c r="AJ2181" s="2"/>
      <c r="AK2181" s="2"/>
      <c r="AL2181" s="2"/>
      <c r="AM2181" s="2"/>
      <c r="AN2181" s="2"/>
      <c r="AO2181" s="2"/>
      <c r="AP2181" s="2"/>
      <c r="AQ2181" s="2"/>
      <c r="AR2181" s="2"/>
      <c r="AS2181" s="2"/>
    </row>
    <row r="2182" spans="1:45" hidden="1" x14ac:dyDescent="0.25">
      <c r="A2182" s="2">
        <v>1246</v>
      </c>
      <c r="B2182" s="2">
        <v>851790005</v>
      </c>
      <c r="C2182" s="2">
        <f>VLOOKUP($A2182,[1]products_2021_10_19_12_46_45!$A$3:$S$481,3,FALSE)</f>
        <v>8517900</v>
      </c>
      <c r="D2182" s="2" t="str">
        <f>VLOOKUP($A2182,[1]products_2021_10_19_12_46_45!$A$3:$S$481,4,FALSE)</f>
        <v>Guantes Tácticos Miton Negro Largo</v>
      </c>
      <c r="E2182" s="3" t="s">
        <v>50</v>
      </c>
      <c r="F2182" s="4"/>
      <c r="G2182" s="2" t="str">
        <f>VLOOKUP($A2182,[1]products_2021_10_19_12_46_45!$A$3:$S$481,16,FALSE)</f>
        <v>&lt;p&gt;Te sirven para ciclismo, mountain bike, motocross, enduro, patineta, skate, rollers skate, skaters, patines, trekking, running, etc...&lt;br /&gt;Además para entrenamiento militar, policial, seguridad privada y defensa personal.&lt;/p&gt;</v>
      </c>
      <c r="H2182" s="2" t="str">
        <f>IFERROR(VLOOKUP($A2182,[1]products_2021_10_19_12_46_45!$A$3:$S$481,17,FALSE),"")</f>
        <v>&lt;p&gt;Palma de piel microventilada hecha de flor de cuero.&lt;br /&gt;Cuero de primera calidad y fibra sintética resistente de elaboración articulada flexible.&lt;br /&gt;Partes de malla y orificios de ventilación de goma que proporcionan una cómoda transpiración.&lt;br /&gt;Acabado superficial de palmas y dedos Unobtainium para un agarre seguro, más un interior texturado que permite ponérselos fácilmente.&lt;br /&gt;Material con elasticidad en las 4 direcciones y paños de unión Airprene, proporcionan un ajuste y destreza superiores.&lt;br /&gt;Puño a media altura de Airprene sin restricción, con un cierre seguro de Velcro (abrojo).&lt;br /&gt;&lt;br /&gt;&lt;br /&gt;Como saber la talla que necesitamos para unos guantes.&lt;br /&gt;1. Poné la mano plana con los dedos juntos, pero sin cerrar el puño.&lt;br /&gt;2. Luego con un centímetro (cinta métrica) vas a medir la circunferencia de la mano a la altura de los nudillos, dejando fuera el dedo pulgar (o gordo), tal como se muestra en la figura.&lt;br /&gt;3. Con la medida que obtengas podrás saber el talle que necesitas aplicando la siguiente tabla.&lt;br /&gt;4. En caso de duda, deberías elegir un talle más.&lt;br /&gt;&lt;br /&gt;TABLA DE MEDIDAS Y EQUIVALENCIAS&lt;br /&gt;Medida en Centímetros =&amp;gt; Talle =&amp;gt; Equivalencia&lt;br /&gt;18 a 20 cm = XS = 7&lt;br /&gt;20 a 21 cm = S = 8&lt;br /&gt;21 a 22,5 cm = M = 9&lt;br /&gt;22,5 a 24 cm = L = 10&lt;br /&gt;24 a 25,5 cm = XL = 11&lt;br /&gt;25,5 cm o más = XXL = 12&lt;/p&gt;</v>
      </c>
      <c r="I2182" s="2" t="str">
        <f>VLOOKUP($A2182,[1]products_2021_10_19_12_46_45!$A$3:$S$481,5,FALSE)</f>
        <v>Accesorios</v>
      </c>
      <c r="J2182" s="2" t="str">
        <f>IFERROR(VLOOKUP($A2182,[1]products_2021_10_19_12_46_45!$A$3:$S$481,6,FALSE),"")</f>
        <v>Guantes</v>
      </c>
      <c r="K2182" s="2" t="str">
        <f>IFERROR(VLOOKUP($A2182,[1]products_2021_10_19_12_46_45!$A$3:$S$481,7,FALSE),"")</f>
        <v/>
      </c>
      <c r="L2182" s="2" t="str">
        <f>IFERROR(VLOOKUP($A2182,[1]products_2021_10_19_12_46_45!$A$3:$S$481,8,FALSE),"")</f>
        <v/>
      </c>
      <c r="M2182" s="2" t="str">
        <f>IFERROR(VLOOKUP($A2182,[1]products_2021_10_19_12_46_45!$A$3:$S$481,9,FALSE),"")</f>
        <v>Guantes, Tácticos, Mitón</v>
      </c>
      <c r="N2182" s="2">
        <f>IFERROR(VLOOKUP(C2182,[2]articulo!$A$1:$D$9000,4,FALSE),"")</f>
        <v>6552</v>
      </c>
      <c r="O2182" s="2" t="str">
        <f>VLOOKUP($A2182,[1]products_2021_10_19_12_46_45!$A$3:$S$481,18,FALSE)</f>
        <v>https://rerda.com/8224/guantes-tacticos-miton-negro-largo.jpg,https://rerda.com/8225/guantes-tacticos-miton-negro-largo.jpg,https://rerda.com/8226/guantes-tacticos-miton-negro-largo.jpg</v>
      </c>
      <c r="P2182" s="2">
        <f>IFERROR(VLOOKUP(B2182,[3]stock!$A$1:$B$9000,2,FALSE),"0")</f>
        <v>37</v>
      </c>
      <c r="Q2182" s="2">
        <f>VLOOKUP($A2182,[1]products_2021_10_19_12_46_45!$A$3:$S$481,11,FALSE)</f>
        <v>10</v>
      </c>
      <c r="R2182" s="2">
        <f>VLOOKUP($A2182,[1]products_2021_10_19_12_46_45!$A$3:$S$481,12,FALSE)</f>
        <v>10</v>
      </c>
      <c r="S2182" s="2">
        <f>VLOOKUP($A2182,[1]products_2021_10_19_12_46_45!$A$3:$S$481,13,FALSE)</f>
        <v>10</v>
      </c>
      <c r="T2182" s="2">
        <f>VLOOKUP($A2182,[1]products_2021_10_19_12_46_45!$A$3:$S$481,14,FALSE)</f>
        <v>0.2</v>
      </c>
      <c r="U2182" s="2"/>
      <c r="V2182" s="2"/>
      <c r="W2182" s="2"/>
      <c r="X2182" s="2"/>
      <c r="Y2182" s="2"/>
      <c r="Z2182" s="2"/>
      <c r="AA2182" s="2"/>
      <c r="AB2182" s="2"/>
      <c r="AC2182" s="2"/>
      <c r="AD2182" s="2"/>
      <c r="AE2182" s="2"/>
      <c r="AF2182" s="2"/>
      <c r="AG2182" s="2"/>
      <c r="AH2182" s="2"/>
      <c r="AI2182" s="2"/>
      <c r="AJ2182" s="2"/>
      <c r="AK2182" s="2"/>
      <c r="AL2182" s="2"/>
      <c r="AM2182" s="2"/>
      <c r="AN2182" s="2"/>
      <c r="AO2182" s="2"/>
      <c r="AP2182" s="2"/>
      <c r="AQ2182" s="2"/>
      <c r="AR2182" s="2"/>
      <c r="AS2182" s="2"/>
    </row>
    <row r="2183" spans="1:45" hidden="1" x14ac:dyDescent="0.25">
      <c r="A2183" s="2">
        <v>774</v>
      </c>
      <c r="B2183" s="2">
        <v>851790103</v>
      </c>
      <c r="C2183" s="2">
        <f>VLOOKUP($A2183,[1]products_2021_10_19_12_46_45!$A$3:$S$481,3,FALSE)</f>
        <v>8517901</v>
      </c>
      <c r="D2183" s="2" t="str">
        <f>VLOOKUP($A2183,[1]products_2021_10_19_12_46_45!$A$3:$S$481,4,FALSE)</f>
        <v>Guantes Tácticos Miton Beige Largos</v>
      </c>
      <c r="E2183" s="3" t="s">
        <v>48</v>
      </c>
      <c r="F2183" s="4"/>
      <c r="G2183" s="2" t="str">
        <f>VLOOKUP($A2183,[1]products_2021_10_19_12_46_45!$A$3:$S$481,16,FALSE)</f>
        <v>&lt;ul&gt;_x000D_
&lt;li&gt;Guantes tácticos Mitón.&lt;/li&gt;_x000D_
&lt;li&gt;Palma de piel microventilada hecha de flor de cuero.&lt;/li&gt;_x000D_
&lt;/ul&gt;</v>
      </c>
      <c r="H2183" s="2" t="str">
        <f>IFERROR(VLOOKUP($A2183,[1]products_2021_10_19_12_46_45!$A$3:$S$481,17,FALSE),"")</f>
        <v>&lt;ul&gt;_x000D_
&lt;li&gt;Cuero de primera calidad y fibra sintética resistente de elaboración articulada flexible.&lt;/li&gt;_x000D_
&lt;li&gt;Partes de malla y orificios de ventilación de goma que proporcionan una cómoda transpiración.&lt;/li&gt;_x000D_
&lt;li&gt;Acabado superficial de palmas y dedos Unobtainium para un agarre seguro, más un interior texturado que permite ponérselos fácilmente.&lt;/li&gt;_x000D_
&lt;li&gt;Material con elasticidad en las 4 direcciones y paños de unión Airprene, proporcionan un ajuste y destreza superiores.&lt;/li&gt;_x000D_
&lt;li&gt;Puño a media altura de Airprene sin restricción, con un cierre seguro de Velcro (abrojo).&lt;/li&gt;_x000D_
&lt;/ul&gt;_x000D_
&lt;hr /&gt;_x000D_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
      <c r="I2183" s="2" t="str">
        <f>VLOOKUP($A2183,[1]products_2021_10_19_12_46_45!$A$3:$S$481,5,FALSE)</f>
        <v>Accesorios</v>
      </c>
      <c r="J2183" s="2" t="str">
        <f>IFERROR(VLOOKUP($A2183,[1]products_2021_10_19_12_46_45!$A$3:$S$481,6,FALSE),"")</f>
        <v>Guantes</v>
      </c>
      <c r="K2183" s="2" t="str">
        <f>IFERROR(VLOOKUP($A2183,[1]products_2021_10_19_12_46_45!$A$3:$S$481,7,FALSE),"")</f>
        <v/>
      </c>
      <c r="L2183" s="2" t="str">
        <f>IFERROR(VLOOKUP($A2183,[1]products_2021_10_19_12_46_45!$A$3:$S$481,8,FALSE),"")</f>
        <v/>
      </c>
      <c r="M2183" s="2" t="str">
        <f>IFERROR(VLOOKUP($A2183,[1]products_2021_10_19_12_46_45!$A$3:$S$481,9,FALSE),"")</f>
        <v>Policía, Ejército, Gendarmería, Guantes, Táctico</v>
      </c>
      <c r="N2183" s="2">
        <f>IFERROR(VLOOKUP(C2183,[2]articulo!$A$1:$D$9000,4,FALSE),"")</f>
        <v>6552</v>
      </c>
      <c r="O2183" s="2" t="str">
        <f>VLOOKUP($A2183,[1]products_2021_10_19_12_46_45!$A$3:$S$481,18,FALSE)</f>
        <v>https://rerda.com/8214/guantes-tacticos-miton-beige-largos.jpg,https://rerda.com/8215/guantes-tacticos-miton-beige-largos.jpg,https://rerda.com/8216/guantes-tacticos-miton-beige-largos.jpg,https://rerda.com/8217/guantes-tacticos-miton-beige-largos.jpg,https://rerda.com/8218/guantes-tacticos-miton-beige-largos.jpg</v>
      </c>
      <c r="P2183" s="2">
        <f>IFERROR(VLOOKUP(B2183,[3]stock!$A$1:$B$9000,2,FALSE),"0")</f>
        <v>1</v>
      </c>
      <c r="Q2183" s="2">
        <f>VLOOKUP($A2183,[1]products_2021_10_19_12_46_45!$A$3:$S$481,11,FALSE)</f>
        <v>5</v>
      </c>
      <c r="R2183" s="2">
        <f>VLOOKUP($A2183,[1]products_2021_10_19_12_46_45!$A$3:$S$481,12,FALSE)</f>
        <v>5</v>
      </c>
      <c r="S2183" s="2">
        <f>VLOOKUP($A2183,[1]products_2021_10_19_12_46_45!$A$3:$S$481,13,FALSE)</f>
        <v>5</v>
      </c>
      <c r="T2183" s="2">
        <f>VLOOKUP($A2183,[1]products_2021_10_19_12_46_45!$A$3:$S$481,14,FALSE)</f>
        <v>0.03</v>
      </c>
      <c r="U2183" s="2"/>
      <c r="V2183" s="2"/>
      <c r="W2183" s="2"/>
      <c r="X2183" s="2"/>
      <c r="Y2183" s="2"/>
      <c r="Z2183" s="2"/>
      <c r="AA2183" s="2"/>
      <c r="AB2183" s="2"/>
      <c r="AC2183" s="2"/>
      <c r="AD2183" s="2"/>
      <c r="AE2183" s="2"/>
      <c r="AF2183" s="2"/>
      <c r="AG2183" s="2"/>
      <c r="AH2183" s="2"/>
      <c r="AI2183" s="2"/>
      <c r="AJ2183" s="2"/>
      <c r="AK2183" s="2"/>
      <c r="AL2183" s="2"/>
      <c r="AM2183" s="2"/>
      <c r="AN2183" s="2"/>
      <c r="AO2183" s="2"/>
      <c r="AP2183" s="2"/>
      <c r="AQ2183" s="2"/>
      <c r="AR2183" s="2"/>
      <c r="AS2183" s="2"/>
    </row>
    <row r="2184" spans="1:45" hidden="1" x14ac:dyDescent="0.25">
      <c r="A2184" s="2">
        <v>774</v>
      </c>
      <c r="B2184" s="2">
        <v>851790104</v>
      </c>
      <c r="C2184" s="2">
        <f>VLOOKUP($A2184,[1]products_2021_10_19_12_46_45!$A$3:$S$481,3,FALSE)</f>
        <v>8517901</v>
      </c>
      <c r="D2184" s="2" t="str">
        <f>VLOOKUP($A2184,[1]products_2021_10_19_12_46_45!$A$3:$S$481,4,FALSE)</f>
        <v>Guantes Tácticos Miton Beige Largos</v>
      </c>
      <c r="E2184" s="3" t="s">
        <v>49</v>
      </c>
      <c r="F2184" s="4"/>
      <c r="G2184" s="2" t="str">
        <f>VLOOKUP($A2184,[1]products_2021_10_19_12_46_45!$A$3:$S$481,16,FALSE)</f>
        <v>&lt;ul&gt;_x000D_
&lt;li&gt;Guantes tácticos Mitón.&lt;/li&gt;_x000D_
&lt;li&gt;Palma de piel microventilada hecha de flor de cuero.&lt;/li&gt;_x000D_
&lt;/ul&gt;</v>
      </c>
      <c r="H2184" s="2" t="str">
        <f>IFERROR(VLOOKUP($A2184,[1]products_2021_10_19_12_46_45!$A$3:$S$481,17,FALSE),"")</f>
        <v>&lt;ul&gt;_x000D_
&lt;li&gt;Cuero de primera calidad y fibra sintética resistente de elaboración articulada flexible.&lt;/li&gt;_x000D_
&lt;li&gt;Partes de malla y orificios de ventilación de goma que proporcionan una cómoda transpiración.&lt;/li&gt;_x000D_
&lt;li&gt;Acabado superficial de palmas y dedos Unobtainium para un agarre seguro, más un interior texturado que permite ponérselos fácilmente.&lt;/li&gt;_x000D_
&lt;li&gt;Material con elasticidad en las 4 direcciones y paños de unión Airprene, proporcionan un ajuste y destreza superiores.&lt;/li&gt;_x000D_
&lt;li&gt;Puño a media altura de Airprene sin restricción, con un cierre seguro de Velcro (abrojo).&lt;/li&gt;_x000D_
&lt;/ul&gt;_x000D_
&lt;hr /&gt;_x000D_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
      <c r="I2184" s="2" t="str">
        <f>VLOOKUP($A2184,[1]products_2021_10_19_12_46_45!$A$3:$S$481,5,FALSE)</f>
        <v>Accesorios</v>
      </c>
      <c r="J2184" s="2" t="str">
        <f>IFERROR(VLOOKUP($A2184,[1]products_2021_10_19_12_46_45!$A$3:$S$481,6,FALSE),"")</f>
        <v>Guantes</v>
      </c>
      <c r="K2184" s="2" t="str">
        <f>IFERROR(VLOOKUP($A2184,[1]products_2021_10_19_12_46_45!$A$3:$S$481,7,FALSE),"")</f>
        <v/>
      </c>
      <c r="L2184" s="2" t="str">
        <f>IFERROR(VLOOKUP($A2184,[1]products_2021_10_19_12_46_45!$A$3:$S$481,8,FALSE),"")</f>
        <v/>
      </c>
      <c r="M2184" s="2" t="str">
        <f>IFERROR(VLOOKUP($A2184,[1]products_2021_10_19_12_46_45!$A$3:$S$481,9,FALSE),"")</f>
        <v>Policía, Ejército, Gendarmería, Guantes, Táctico</v>
      </c>
      <c r="N2184" s="2">
        <f>IFERROR(VLOOKUP(C2184,[2]articulo!$A$1:$D$9000,4,FALSE),"")</f>
        <v>6552</v>
      </c>
      <c r="O2184" s="2" t="str">
        <f>VLOOKUP($A2184,[1]products_2021_10_19_12_46_45!$A$3:$S$481,18,FALSE)</f>
        <v>https://rerda.com/8214/guantes-tacticos-miton-beige-largos.jpg,https://rerda.com/8215/guantes-tacticos-miton-beige-largos.jpg,https://rerda.com/8216/guantes-tacticos-miton-beige-largos.jpg,https://rerda.com/8217/guantes-tacticos-miton-beige-largos.jpg,https://rerda.com/8218/guantes-tacticos-miton-beige-largos.jpg</v>
      </c>
      <c r="P2184" s="2">
        <f>IFERROR(VLOOKUP(B2184,[3]stock!$A$1:$B$9000,2,FALSE),"0")</f>
        <v>7</v>
      </c>
      <c r="Q2184" s="2">
        <f>VLOOKUP($A2184,[1]products_2021_10_19_12_46_45!$A$3:$S$481,11,FALSE)</f>
        <v>5</v>
      </c>
      <c r="R2184" s="2">
        <f>VLOOKUP($A2184,[1]products_2021_10_19_12_46_45!$A$3:$S$481,12,FALSE)</f>
        <v>5</v>
      </c>
      <c r="S2184" s="2">
        <f>VLOOKUP($A2184,[1]products_2021_10_19_12_46_45!$A$3:$S$481,13,FALSE)</f>
        <v>5</v>
      </c>
      <c r="T2184" s="2">
        <f>VLOOKUP($A2184,[1]products_2021_10_19_12_46_45!$A$3:$S$481,14,FALSE)</f>
        <v>0.03</v>
      </c>
      <c r="U2184" s="2"/>
      <c r="V2184" s="2"/>
      <c r="W2184" s="2"/>
      <c r="X2184" s="2"/>
      <c r="Y2184" s="2"/>
      <c r="Z2184" s="2"/>
      <c r="AA2184" s="2"/>
      <c r="AB2184" s="2"/>
      <c r="AC2184" s="2"/>
      <c r="AD2184" s="2"/>
      <c r="AE2184" s="2"/>
      <c r="AF2184" s="2"/>
      <c r="AG2184" s="2"/>
      <c r="AH2184" s="2"/>
      <c r="AI2184" s="2"/>
      <c r="AJ2184" s="2"/>
      <c r="AK2184" s="2"/>
      <c r="AL2184" s="2"/>
      <c r="AM2184" s="2"/>
      <c r="AN2184" s="2"/>
      <c r="AO2184" s="2"/>
      <c r="AP2184" s="2"/>
      <c r="AQ2184" s="2"/>
      <c r="AR2184" s="2"/>
      <c r="AS2184" s="2"/>
    </row>
    <row r="2185" spans="1:45" hidden="1" x14ac:dyDescent="0.25">
      <c r="A2185" s="2">
        <v>774</v>
      </c>
      <c r="B2185" s="2">
        <v>851790105</v>
      </c>
      <c r="C2185" s="2">
        <f>VLOOKUP($A2185,[1]products_2021_10_19_12_46_45!$A$3:$S$481,3,FALSE)</f>
        <v>8517901</v>
      </c>
      <c r="D2185" s="2" t="str">
        <f>VLOOKUP($A2185,[1]products_2021_10_19_12_46_45!$A$3:$S$481,4,FALSE)</f>
        <v>Guantes Tácticos Miton Beige Largos</v>
      </c>
      <c r="E2185" s="3" t="s">
        <v>50</v>
      </c>
      <c r="F2185" s="4"/>
      <c r="G2185" s="2" t="str">
        <f>VLOOKUP($A2185,[1]products_2021_10_19_12_46_45!$A$3:$S$481,16,FALSE)</f>
        <v>&lt;ul&gt;_x000D_
&lt;li&gt;Guantes tácticos Mitón.&lt;/li&gt;_x000D_
&lt;li&gt;Palma de piel microventilada hecha de flor de cuero.&lt;/li&gt;_x000D_
&lt;/ul&gt;</v>
      </c>
      <c r="H2185" s="2" t="str">
        <f>IFERROR(VLOOKUP($A2185,[1]products_2021_10_19_12_46_45!$A$3:$S$481,17,FALSE),"")</f>
        <v>&lt;ul&gt;_x000D_
&lt;li&gt;Cuero de primera calidad y fibra sintética resistente de elaboración articulada flexible.&lt;/li&gt;_x000D_
&lt;li&gt;Partes de malla y orificios de ventilación de goma que proporcionan una cómoda transpiración.&lt;/li&gt;_x000D_
&lt;li&gt;Acabado superficial de palmas y dedos Unobtainium para un agarre seguro, más un interior texturado que permite ponérselos fácilmente.&lt;/li&gt;_x000D_
&lt;li&gt;Material con elasticidad en las 4 direcciones y paños de unión Airprene, proporcionan un ajuste y destreza superiores.&lt;/li&gt;_x000D_
&lt;li&gt;Puño a media altura de Airprene sin restricción, con un cierre seguro de Velcro (abrojo).&lt;/li&gt;_x000D_
&lt;/ul&gt;_x000D_
&lt;hr /&gt;_x000D_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
      <c r="I2185" s="2" t="str">
        <f>VLOOKUP($A2185,[1]products_2021_10_19_12_46_45!$A$3:$S$481,5,FALSE)</f>
        <v>Accesorios</v>
      </c>
      <c r="J2185" s="2" t="str">
        <f>IFERROR(VLOOKUP($A2185,[1]products_2021_10_19_12_46_45!$A$3:$S$481,6,FALSE),"")</f>
        <v>Guantes</v>
      </c>
      <c r="K2185" s="2" t="str">
        <f>IFERROR(VLOOKUP($A2185,[1]products_2021_10_19_12_46_45!$A$3:$S$481,7,FALSE),"")</f>
        <v/>
      </c>
      <c r="L2185" s="2" t="str">
        <f>IFERROR(VLOOKUP($A2185,[1]products_2021_10_19_12_46_45!$A$3:$S$481,8,FALSE),"")</f>
        <v/>
      </c>
      <c r="M2185" s="2" t="str">
        <f>IFERROR(VLOOKUP($A2185,[1]products_2021_10_19_12_46_45!$A$3:$S$481,9,FALSE),"")</f>
        <v>Policía, Ejército, Gendarmería, Guantes, Táctico</v>
      </c>
      <c r="N2185" s="2">
        <f>IFERROR(VLOOKUP(C2185,[2]articulo!$A$1:$D$9000,4,FALSE),"")</f>
        <v>6552</v>
      </c>
      <c r="O2185" s="2" t="str">
        <f>VLOOKUP($A2185,[1]products_2021_10_19_12_46_45!$A$3:$S$481,18,FALSE)</f>
        <v>https://rerda.com/8214/guantes-tacticos-miton-beige-largos.jpg,https://rerda.com/8215/guantes-tacticos-miton-beige-largos.jpg,https://rerda.com/8216/guantes-tacticos-miton-beige-largos.jpg,https://rerda.com/8217/guantes-tacticos-miton-beige-largos.jpg,https://rerda.com/8218/guantes-tacticos-miton-beige-largos.jpg</v>
      </c>
      <c r="P2185" s="2">
        <f>IFERROR(VLOOKUP(B2185,[3]stock!$A$1:$B$9000,2,FALSE),"0")</f>
        <v>2</v>
      </c>
      <c r="Q2185" s="2">
        <f>VLOOKUP($A2185,[1]products_2021_10_19_12_46_45!$A$3:$S$481,11,FALSE)</f>
        <v>5</v>
      </c>
      <c r="R2185" s="2">
        <f>VLOOKUP($A2185,[1]products_2021_10_19_12_46_45!$A$3:$S$481,12,FALSE)</f>
        <v>5</v>
      </c>
      <c r="S2185" s="2">
        <f>VLOOKUP($A2185,[1]products_2021_10_19_12_46_45!$A$3:$S$481,13,FALSE)</f>
        <v>5</v>
      </c>
      <c r="T2185" s="2">
        <f>VLOOKUP($A2185,[1]products_2021_10_19_12_46_45!$A$3:$S$481,14,FALSE)</f>
        <v>0.03</v>
      </c>
      <c r="U2185" s="2"/>
      <c r="V2185" s="2"/>
      <c r="W2185" s="2"/>
      <c r="X2185" s="2"/>
      <c r="Y2185" s="2"/>
      <c r="Z2185" s="2"/>
      <c r="AA2185" s="2"/>
      <c r="AB2185" s="2"/>
      <c r="AC2185" s="2"/>
      <c r="AD2185" s="2"/>
      <c r="AE2185" s="2"/>
      <c r="AF2185" s="2"/>
      <c r="AG2185" s="2"/>
      <c r="AH2185" s="2"/>
      <c r="AI2185" s="2"/>
      <c r="AJ2185" s="2"/>
      <c r="AK2185" s="2"/>
      <c r="AL2185" s="2"/>
      <c r="AM2185" s="2"/>
      <c r="AN2185" s="2"/>
      <c r="AO2185" s="2"/>
      <c r="AP2185" s="2"/>
      <c r="AQ2185" s="2"/>
      <c r="AR2185" s="2"/>
      <c r="AS2185" s="2"/>
    </row>
    <row r="2186" spans="1:45" hidden="1" x14ac:dyDescent="0.25">
      <c r="A2186" s="2">
        <v>775</v>
      </c>
      <c r="B2186" s="2">
        <v>851790203</v>
      </c>
      <c r="C2186" s="2">
        <f>VLOOKUP($A2186,[1]products_2021_10_19_12_46_45!$A$3:$S$481,3,FALSE)</f>
        <v>8517902</v>
      </c>
      <c r="D2186" s="2" t="str">
        <f>VLOOKUP($A2186,[1]products_2021_10_19_12_46_45!$A$3:$S$481,4,FALSE)</f>
        <v>Guantes Tácticos Miton Verde Largos</v>
      </c>
      <c r="E2186" s="3" t="s">
        <v>48</v>
      </c>
      <c r="F2186" s="4"/>
      <c r="G2186" s="2" t="str">
        <f>VLOOKUP($A2186,[1]products_2021_10_19_12_46_45!$A$3:$S$481,16,FALSE)</f>
        <v>&lt;ul&gt;_x000D_
&lt;li&gt;Guantes tácticos Mitón.&lt;/li&gt;_x000D_
&lt;li&gt;Palma de piel microventilada hecha de flor de cuero.&lt;/li&gt;_x000D_
&lt;/ul&gt;</v>
      </c>
      <c r="H2186" s="2" t="str">
        <f>IFERROR(VLOOKUP($A2186,[1]products_2021_10_19_12_46_45!$A$3:$S$481,17,FALSE),"")</f>
        <v>&lt;ul&gt;_x000D_
&lt;li&gt;Cuero de primera calidad y fibra sintética resistente de elaboración articulada flexible.&lt;/li&gt;_x000D_
&lt;li&gt;Partes de malla y orificios de ventilación de goma que proporcionan una cómoda transpiración.&lt;/li&gt;_x000D_
&lt;li&gt;Acabado superficial de palmas y dedos Unobtainium para un agarre seguro, más un interior texturado que permite ponérselos fácilmente.&lt;/li&gt;_x000D_
&lt;li&gt;Material con elasticidad en las 4 direcciones y paños de unión Airprene, proporcionan un ajuste y destreza superiores.&lt;/li&gt;_x000D_
&lt;li&gt;Puño a media altura de Airprene sin restricción, con un cierre seguro de Velcro (abrojo).&lt;/li&gt;_x000D_
&lt;/ul&gt;_x000D_
&lt;hr /&gt;_x000D_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
      <c r="I2186" s="2" t="str">
        <f>VLOOKUP($A2186,[1]products_2021_10_19_12_46_45!$A$3:$S$481,5,FALSE)</f>
        <v>Accesorios</v>
      </c>
      <c r="J2186" s="2" t="str">
        <f>IFERROR(VLOOKUP($A2186,[1]products_2021_10_19_12_46_45!$A$3:$S$481,6,FALSE),"")</f>
        <v>Guantes</v>
      </c>
      <c r="K2186" s="2" t="str">
        <f>IFERROR(VLOOKUP($A2186,[1]products_2021_10_19_12_46_45!$A$3:$S$481,7,FALSE),"")</f>
        <v/>
      </c>
      <c r="L2186" s="2" t="str">
        <f>IFERROR(VLOOKUP($A2186,[1]products_2021_10_19_12_46_45!$A$3:$S$481,8,FALSE),"")</f>
        <v/>
      </c>
      <c r="M2186" s="2" t="str">
        <f>IFERROR(VLOOKUP($A2186,[1]products_2021_10_19_12_46_45!$A$3:$S$481,9,FALSE),"")</f>
        <v>Policía, Ejército, Gendarmería, Guantes, Táctico</v>
      </c>
      <c r="N2186" s="2">
        <f>IFERROR(VLOOKUP(C2186,[2]articulo!$A$1:$D$9000,4,FALSE),"")</f>
        <v>6552</v>
      </c>
      <c r="O2186" s="2" t="str">
        <f>VLOOKUP($A2186,[1]products_2021_10_19_12_46_45!$A$3:$S$481,18,FALSE)</f>
        <v>https://rerda.com/8219/guantes-tacticos-miton-verde-largos.jpg,https://rerda.com/8220/guantes-tacticos-miton-verde-largos.jpg,https://rerda.com/8221/guantes-tacticos-miton-verde-largos.jpg,https://rerda.com/8222/guantes-tacticos-miton-verde-largos.jpg,https://rerda.com/8223/guantes-tacticos-miton-verde-largos.jpg</v>
      </c>
      <c r="P2186" s="2">
        <f>IFERROR(VLOOKUP(B2186,[3]stock!$A$1:$B$9000,2,FALSE),"0")</f>
        <v>2</v>
      </c>
      <c r="Q2186" s="2">
        <f>VLOOKUP($A2186,[1]products_2021_10_19_12_46_45!$A$3:$S$481,11,FALSE)</f>
        <v>5</v>
      </c>
      <c r="R2186" s="2">
        <f>VLOOKUP($A2186,[1]products_2021_10_19_12_46_45!$A$3:$S$481,12,FALSE)</f>
        <v>5</v>
      </c>
      <c r="S2186" s="2">
        <f>VLOOKUP($A2186,[1]products_2021_10_19_12_46_45!$A$3:$S$481,13,FALSE)</f>
        <v>5</v>
      </c>
      <c r="T2186" s="2">
        <f>VLOOKUP($A2186,[1]products_2021_10_19_12_46_45!$A$3:$S$481,14,FALSE)</f>
        <v>0.03</v>
      </c>
      <c r="U2186" s="2"/>
      <c r="V2186" s="2"/>
      <c r="W2186" s="2"/>
      <c r="X2186" s="2"/>
      <c r="Y2186" s="2"/>
      <c r="Z2186" s="2"/>
      <c r="AA2186" s="2"/>
      <c r="AB2186" s="2"/>
      <c r="AC2186" s="2"/>
      <c r="AD2186" s="2"/>
      <c r="AE2186" s="2"/>
      <c r="AF2186" s="2"/>
      <c r="AG2186" s="2"/>
      <c r="AH2186" s="2"/>
      <c r="AI2186" s="2"/>
      <c r="AJ2186" s="2"/>
      <c r="AK2186" s="2"/>
      <c r="AL2186" s="2"/>
      <c r="AM2186" s="2"/>
      <c r="AN2186" s="2"/>
      <c r="AO2186" s="2"/>
      <c r="AP2186" s="2"/>
      <c r="AQ2186" s="2"/>
      <c r="AR2186" s="2"/>
      <c r="AS2186" s="2"/>
    </row>
    <row r="2187" spans="1:45" hidden="1" x14ac:dyDescent="0.25">
      <c r="A2187" s="2">
        <v>775</v>
      </c>
      <c r="B2187" s="2">
        <v>851790204</v>
      </c>
      <c r="C2187" s="2">
        <f>VLOOKUP($A2187,[1]products_2021_10_19_12_46_45!$A$3:$S$481,3,FALSE)</f>
        <v>8517902</v>
      </c>
      <c r="D2187" s="2" t="str">
        <f>VLOOKUP($A2187,[1]products_2021_10_19_12_46_45!$A$3:$S$481,4,FALSE)</f>
        <v>Guantes Tácticos Miton Verde Largos</v>
      </c>
      <c r="E2187" s="3" t="s">
        <v>49</v>
      </c>
      <c r="F2187" s="4"/>
      <c r="G2187" s="2" t="str">
        <f>VLOOKUP($A2187,[1]products_2021_10_19_12_46_45!$A$3:$S$481,16,FALSE)</f>
        <v>&lt;ul&gt;_x000D_
&lt;li&gt;Guantes tácticos Mitón.&lt;/li&gt;_x000D_
&lt;li&gt;Palma de piel microventilada hecha de flor de cuero.&lt;/li&gt;_x000D_
&lt;/ul&gt;</v>
      </c>
      <c r="H2187" s="2" t="str">
        <f>IFERROR(VLOOKUP($A2187,[1]products_2021_10_19_12_46_45!$A$3:$S$481,17,FALSE),"")</f>
        <v>&lt;ul&gt;_x000D_
&lt;li&gt;Cuero de primera calidad y fibra sintética resistente de elaboración articulada flexible.&lt;/li&gt;_x000D_
&lt;li&gt;Partes de malla y orificios de ventilación de goma que proporcionan una cómoda transpiración.&lt;/li&gt;_x000D_
&lt;li&gt;Acabado superficial de palmas y dedos Unobtainium para un agarre seguro, más un interior texturado que permite ponérselos fácilmente.&lt;/li&gt;_x000D_
&lt;li&gt;Material con elasticidad en las 4 direcciones y paños de unión Airprene, proporcionan un ajuste y destreza superiores.&lt;/li&gt;_x000D_
&lt;li&gt;Puño a media altura de Airprene sin restricción, con un cierre seguro de Velcro (abrojo).&lt;/li&gt;_x000D_
&lt;/ul&gt;_x000D_
&lt;hr /&gt;_x000D_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
      <c r="I2187" s="2" t="str">
        <f>VLOOKUP($A2187,[1]products_2021_10_19_12_46_45!$A$3:$S$481,5,FALSE)</f>
        <v>Accesorios</v>
      </c>
      <c r="J2187" s="2" t="str">
        <f>IFERROR(VLOOKUP($A2187,[1]products_2021_10_19_12_46_45!$A$3:$S$481,6,FALSE),"")</f>
        <v>Guantes</v>
      </c>
      <c r="K2187" s="2" t="str">
        <f>IFERROR(VLOOKUP($A2187,[1]products_2021_10_19_12_46_45!$A$3:$S$481,7,FALSE),"")</f>
        <v/>
      </c>
      <c r="L2187" s="2" t="str">
        <f>IFERROR(VLOOKUP($A2187,[1]products_2021_10_19_12_46_45!$A$3:$S$481,8,FALSE),"")</f>
        <v/>
      </c>
      <c r="M2187" s="2" t="str">
        <f>IFERROR(VLOOKUP($A2187,[1]products_2021_10_19_12_46_45!$A$3:$S$481,9,FALSE),"")</f>
        <v>Policía, Ejército, Gendarmería, Guantes, Táctico</v>
      </c>
      <c r="N2187" s="2">
        <f>IFERROR(VLOOKUP(C2187,[2]articulo!$A$1:$D$9000,4,FALSE),"")</f>
        <v>6552</v>
      </c>
      <c r="O2187" s="2" t="str">
        <f>VLOOKUP($A2187,[1]products_2021_10_19_12_46_45!$A$3:$S$481,18,FALSE)</f>
        <v>https://rerda.com/8219/guantes-tacticos-miton-verde-largos.jpg,https://rerda.com/8220/guantes-tacticos-miton-verde-largos.jpg,https://rerda.com/8221/guantes-tacticos-miton-verde-largos.jpg,https://rerda.com/8222/guantes-tacticos-miton-verde-largos.jpg,https://rerda.com/8223/guantes-tacticos-miton-verde-largos.jpg</v>
      </c>
      <c r="P2187" s="2">
        <f>IFERROR(VLOOKUP(B2187,[3]stock!$A$1:$B$9000,2,FALSE),"0")</f>
        <v>2</v>
      </c>
      <c r="Q2187" s="2">
        <f>VLOOKUP($A2187,[1]products_2021_10_19_12_46_45!$A$3:$S$481,11,FALSE)</f>
        <v>5</v>
      </c>
      <c r="R2187" s="2">
        <f>VLOOKUP($A2187,[1]products_2021_10_19_12_46_45!$A$3:$S$481,12,FALSE)</f>
        <v>5</v>
      </c>
      <c r="S2187" s="2">
        <f>VLOOKUP($A2187,[1]products_2021_10_19_12_46_45!$A$3:$S$481,13,FALSE)</f>
        <v>5</v>
      </c>
      <c r="T2187" s="2">
        <f>VLOOKUP($A2187,[1]products_2021_10_19_12_46_45!$A$3:$S$481,14,FALSE)</f>
        <v>0.03</v>
      </c>
      <c r="U2187" s="2"/>
      <c r="V2187" s="2"/>
      <c r="W2187" s="2"/>
      <c r="X2187" s="2"/>
      <c r="Y2187" s="2"/>
      <c r="Z2187" s="2"/>
      <c r="AA2187" s="2"/>
      <c r="AB2187" s="2"/>
      <c r="AC2187" s="2"/>
      <c r="AD2187" s="2"/>
      <c r="AE2187" s="2"/>
      <c r="AF2187" s="2"/>
      <c r="AG2187" s="2"/>
      <c r="AH2187" s="2"/>
      <c r="AI2187" s="2"/>
      <c r="AJ2187" s="2"/>
      <c r="AK2187" s="2"/>
      <c r="AL2187" s="2"/>
      <c r="AM2187" s="2"/>
      <c r="AN2187" s="2"/>
      <c r="AO2187" s="2"/>
      <c r="AP2187" s="2"/>
      <c r="AQ2187" s="2"/>
      <c r="AR2187" s="2"/>
      <c r="AS2187" s="2"/>
    </row>
    <row r="2188" spans="1:45" hidden="1" x14ac:dyDescent="0.25">
      <c r="A2188" s="2">
        <v>775</v>
      </c>
      <c r="B2188" s="2">
        <v>851790205</v>
      </c>
      <c r="C2188" s="2">
        <f>VLOOKUP($A2188,[1]products_2021_10_19_12_46_45!$A$3:$S$481,3,FALSE)</f>
        <v>8517902</v>
      </c>
      <c r="D2188" s="2" t="str">
        <f>VLOOKUP($A2188,[1]products_2021_10_19_12_46_45!$A$3:$S$481,4,FALSE)</f>
        <v>Guantes Tácticos Miton Verde Largos</v>
      </c>
      <c r="E2188" s="3" t="s">
        <v>50</v>
      </c>
      <c r="F2188" s="4"/>
      <c r="G2188" s="2" t="str">
        <f>VLOOKUP($A2188,[1]products_2021_10_19_12_46_45!$A$3:$S$481,16,FALSE)</f>
        <v>&lt;ul&gt;_x000D_
&lt;li&gt;Guantes tácticos Mitón.&lt;/li&gt;_x000D_
&lt;li&gt;Palma de piel microventilada hecha de flor de cuero.&lt;/li&gt;_x000D_
&lt;/ul&gt;</v>
      </c>
      <c r="H2188" s="2" t="str">
        <f>IFERROR(VLOOKUP($A2188,[1]products_2021_10_19_12_46_45!$A$3:$S$481,17,FALSE),"")</f>
        <v>&lt;ul&gt;_x000D_
&lt;li&gt;Cuero de primera calidad y fibra sintética resistente de elaboración articulada flexible.&lt;/li&gt;_x000D_
&lt;li&gt;Partes de malla y orificios de ventilación de goma que proporcionan una cómoda transpiración.&lt;/li&gt;_x000D_
&lt;li&gt;Acabado superficial de palmas y dedos Unobtainium para un agarre seguro, más un interior texturado que permite ponérselos fácilmente.&lt;/li&gt;_x000D_
&lt;li&gt;Material con elasticidad en las 4 direcciones y paños de unión Airprene, proporcionan un ajuste y destreza superiores.&lt;/li&gt;_x000D_
&lt;li&gt;Puño a media altura de Airprene sin restricción, con un cierre seguro de Velcro (abrojo).&lt;/li&gt;_x000D_
&lt;/ul&gt;_x000D_
&lt;hr /&gt;_x000D_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
      <c r="I2188" s="2" t="str">
        <f>VLOOKUP($A2188,[1]products_2021_10_19_12_46_45!$A$3:$S$481,5,FALSE)</f>
        <v>Accesorios</v>
      </c>
      <c r="J2188" s="2" t="str">
        <f>IFERROR(VLOOKUP($A2188,[1]products_2021_10_19_12_46_45!$A$3:$S$481,6,FALSE),"")</f>
        <v>Guantes</v>
      </c>
      <c r="K2188" s="2" t="str">
        <f>IFERROR(VLOOKUP($A2188,[1]products_2021_10_19_12_46_45!$A$3:$S$481,7,FALSE),"")</f>
        <v/>
      </c>
      <c r="L2188" s="2" t="str">
        <f>IFERROR(VLOOKUP($A2188,[1]products_2021_10_19_12_46_45!$A$3:$S$481,8,FALSE),"")</f>
        <v/>
      </c>
      <c r="M2188" s="2" t="str">
        <f>IFERROR(VLOOKUP($A2188,[1]products_2021_10_19_12_46_45!$A$3:$S$481,9,FALSE),"")</f>
        <v>Policía, Ejército, Gendarmería, Guantes, Táctico</v>
      </c>
      <c r="N2188" s="2">
        <f>IFERROR(VLOOKUP(C2188,[2]articulo!$A$1:$D$9000,4,FALSE),"")</f>
        <v>6552</v>
      </c>
      <c r="O2188" s="2" t="str">
        <f>VLOOKUP($A2188,[1]products_2021_10_19_12_46_45!$A$3:$S$481,18,FALSE)</f>
        <v>https://rerda.com/8219/guantes-tacticos-miton-verde-largos.jpg,https://rerda.com/8220/guantes-tacticos-miton-verde-largos.jpg,https://rerda.com/8221/guantes-tacticos-miton-verde-largos.jpg,https://rerda.com/8222/guantes-tacticos-miton-verde-largos.jpg,https://rerda.com/8223/guantes-tacticos-miton-verde-largos.jpg</v>
      </c>
      <c r="P2188" s="2">
        <f>IFERROR(VLOOKUP(B2188,[3]stock!$A$1:$B$9000,2,FALSE),"0")</f>
        <v>3</v>
      </c>
      <c r="Q2188" s="2">
        <f>VLOOKUP($A2188,[1]products_2021_10_19_12_46_45!$A$3:$S$481,11,FALSE)</f>
        <v>5</v>
      </c>
      <c r="R2188" s="2">
        <f>VLOOKUP($A2188,[1]products_2021_10_19_12_46_45!$A$3:$S$481,12,FALSE)</f>
        <v>5</v>
      </c>
      <c r="S2188" s="2">
        <f>VLOOKUP($A2188,[1]products_2021_10_19_12_46_45!$A$3:$S$481,13,FALSE)</f>
        <v>5</v>
      </c>
      <c r="T2188" s="2">
        <f>VLOOKUP($A2188,[1]products_2021_10_19_12_46_45!$A$3:$S$481,14,FALSE)</f>
        <v>0.03</v>
      </c>
      <c r="U2188" s="2"/>
      <c r="V2188" s="2"/>
      <c r="W2188" s="2"/>
      <c r="X2188" s="2"/>
      <c r="Y2188" s="2"/>
      <c r="Z2188" s="2"/>
      <c r="AA2188" s="2"/>
      <c r="AB2188" s="2"/>
      <c r="AC2188" s="2"/>
      <c r="AD2188" s="2"/>
      <c r="AE2188" s="2"/>
      <c r="AF2188" s="2"/>
      <c r="AG2188" s="2"/>
      <c r="AH2188" s="2"/>
      <c r="AI2188" s="2"/>
      <c r="AJ2188" s="2"/>
      <c r="AK2188" s="2"/>
      <c r="AL2188" s="2"/>
      <c r="AM2188" s="2"/>
      <c r="AN2188" s="2"/>
      <c r="AO2188" s="2"/>
      <c r="AP2188" s="2"/>
      <c r="AQ2188" s="2"/>
      <c r="AR2188" s="2"/>
      <c r="AS2188" s="2"/>
    </row>
    <row r="2189" spans="1:45" hidden="1" x14ac:dyDescent="0.25">
      <c r="A2189" s="2">
        <v>1223</v>
      </c>
      <c r="B2189" s="2">
        <v>851790504</v>
      </c>
      <c r="C2189" s="2">
        <f>VLOOKUP($A2189,[1]products_2021_10_19_12_46_45!$A$3:$S$481,3,FALSE)</f>
        <v>8517905</v>
      </c>
      <c r="D2189" s="2" t="str">
        <f>VLOOKUP($A2189,[1]products_2021_10_19_12_46_45!$A$3:$S$481,4,FALSE)</f>
        <v>Guantes Tácticos Miton Corto Negro</v>
      </c>
      <c r="E2189" s="3" t="s">
        <v>49</v>
      </c>
      <c r="F2189" s="4"/>
      <c r="G2189" s="2" t="str">
        <f>VLOOKUP($A2189,[1]products_2021_10_19_12_46_45!$A$3:$S$481,16,FALSE)</f>
        <v>&lt;p&gt;Te sirven para ciclismo, mountain bike, motocross, enduro, patineta, skate, rollers skate, skaters, patines, trekking, running, etc...&lt;br /&gt;Además para entrenamiento militar, policial, seguridad privada y defensa personal.&lt;/p&gt;</v>
      </c>
      <c r="H2189" s="2" t="str">
        <f>IFERROR(VLOOKUP($A2189,[1]products_2021_10_19_12_46_45!$A$3:$S$481,17,FALSE),"")</f>
        <v>&lt;p&gt;Palma de piel microventilada hecha de flor de cuero.&lt;br /&gt;Cuero de primera calidad y fibra sintética resistente de elaboración articulada flexible.&lt;br /&gt;Partes de malla y orificios de ventilación de goma que proporcionan una cómoda transpiración.&lt;br /&gt;Acabado superficial de palmas y dedos Unobtainium para un agarre seguro, más un interior texturado que permite ponérselos fácilmente.&lt;br /&gt;Material con elasticidad en las 4 direcciones y paños de unión Airprene, proporcionan un ajuste y destreza superiores.&lt;br /&gt;Puño a media altura de Airprene sin restricción, con un cierre seguro de Velcro (abrojo).&lt;br /&gt;&lt;br /&gt;&lt;br /&gt;Como saber la talla que necesitamos para unos guantes.&lt;br /&gt;1. Poné la mano plana con los dedos juntos, pero sin cerrar el puño.&lt;br /&gt;2. Luego con un centímetro (cinta métrica) vas a medir la circunferencia de la mano a la altura de los nudillos, dejando fuera el dedo pulgar (o gordo), tal como se muestra en la figura.&lt;br /&gt;3. Con la medida que obtengas podrás saber el talle que necesitas aplicando la siguiente tabla.&lt;br /&gt;4. En caso de duda, deberías elegir un talle más.&lt;br /&gt;&lt;br /&gt;TABLA DE MEDIDAS Y EQUIVALENCIAS&lt;br /&gt;Medida en Centímetros =&amp;gt; Talle =&amp;gt; Equivalencia&lt;br /&gt;18 a 20 cm = XS = 7&lt;br /&gt;20 a 21 cm = S = 8&lt;br /&gt;21 a 22,5 cm = M = 9&lt;br /&gt;22,5 a 24 cm = L = 10&lt;br /&gt;24 a 25,5 cm = XL = 11&lt;br /&gt;25,5 cm o más = XXL = 12&lt;/p&gt;</v>
      </c>
      <c r="I2189" s="2" t="str">
        <f>VLOOKUP($A2189,[1]products_2021_10_19_12_46_45!$A$3:$S$481,5,FALSE)</f>
        <v>Accesorios</v>
      </c>
      <c r="J2189" s="2" t="str">
        <f>IFERROR(VLOOKUP($A2189,[1]products_2021_10_19_12_46_45!$A$3:$S$481,6,FALSE),"")</f>
        <v>Guantes</v>
      </c>
      <c r="K2189" s="2" t="str">
        <f>IFERROR(VLOOKUP($A2189,[1]products_2021_10_19_12_46_45!$A$3:$S$481,7,FALSE),"")</f>
        <v/>
      </c>
      <c r="L2189" s="2" t="str">
        <f>IFERROR(VLOOKUP($A2189,[1]products_2021_10_19_12_46_45!$A$3:$S$481,8,FALSE),"")</f>
        <v/>
      </c>
      <c r="M2189" s="2" t="str">
        <f>IFERROR(VLOOKUP($A2189,[1]products_2021_10_19_12_46_45!$A$3:$S$481,9,FALSE),"")</f>
        <v/>
      </c>
      <c r="N2189" s="2">
        <f>IFERROR(VLOOKUP(C2189,[2]articulo!$A$1:$D$9000,4,FALSE),"")</f>
        <v>5200</v>
      </c>
      <c r="O2189" s="2" t="str">
        <f>VLOOKUP($A2189,[1]products_2021_10_19_12_46_45!$A$3:$S$481,18,FALSE)</f>
        <v>https://rerda.com/6555/guantes-tacticos-miton-corto-negro.jpg,https://rerda.com/6556/guantes-tacticos-miton-corto-negro.jpg,https://rerda.com/6557/guantes-tacticos-miton-corto-negro.jpg,https://rerda.com/6558/guantes-tacticos-miton-corto-negro.jpg,https://rerda.com/6559/guantes-tacticos-miton-corto-negro.jpg</v>
      </c>
      <c r="P2189" s="2">
        <f>IFERROR(VLOOKUP(B2189,[3]stock!$A$1:$B$9000,2,FALSE),"0")</f>
        <v>3</v>
      </c>
      <c r="Q2189" s="2">
        <f>VLOOKUP($A2189,[1]products_2021_10_19_12_46_45!$A$3:$S$481,11,FALSE)</f>
        <v>10</v>
      </c>
      <c r="R2189" s="2">
        <f>VLOOKUP($A2189,[1]products_2021_10_19_12_46_45!$A$3:$S$481,12,FALSE)</f>
        <v>10</v>
      </c>
      <c r="S2189" s="2">
        <f>VLOOKUP($A2189,[1]products_2021_10_19_12_46_45!$A$3:$S$481,13,FALSE)</f>
        <v>10</v>
      </c>
      <c r="T2189" s="2">
        <f>VLOOKUP($A2189,[1]products_2021_10_19_12_46_45!$A$3:$S$481,14,FALSE)</f>
        <v>0.2</v>
      </c>
      <c r="U2189" s="2"/>
      <c r="V2189" s="2"/>
      <c r="W2189" s="2"/>
      <c r="X2189" s="2"/>
      <c r="Y2189" s="2"/>
      <c r="Z2189" s="2"/>
      <c r="AA2189" s="2"/>
      <c r="AB2189" s="2"/>
      <c r="AC2189" s="2"/>
      <c r="AD2189" s="2"/>
      <c r="AE2189" s="2"/>
      <c r="AF2189" s="2"/>
      <c r="AG2189" s="2"/>
      <c r="AH2189" s="2"/>
      <c r="AI2189" s="2"/>
      <c r="AJ2189" s="2"/>
      <c r="AK2189" s="2"/>
      <c r="AL2189" s="2"/>
      <c r="AM2189" s="2"/>
      <c r="AN2189" s="2"/>
      <c r="AO2189" s="2"/>
      <c r="AP2189" s="2"/>
      <c r="AQ2189" s="2"/>
      <c r="AR2189" s="2"/>
      <c r="AS2189" s="2"/>
    </row>
    <row r="2190" spans="1:45" hidden="1" x14ac:dyDescent="0.25">
      <c r="A2190" s="2">
        <v>1223</v>
      </c>
      <c r="B2190" s="2">
        <v>851790505</v>
      </c>
      <c r="C2190" s="2">
        <f>VLOOKUP($A2190,[1]products_2021_10_19_12_46_45!$A$3:$S$481,3,FALSE)</f>
        <v>8517905</v>
      </c>
      <c r="D2190" s="2" t="str">
        <f>VLOOKUP($A2190,[1]products_2021_10_19_12_46_45!$A$3:$S$481,4,FALSE)</f>
        <v>Guantes Tácticos Miton Corto Negro</v>
      </c>
      <c r="E2190" s="3" t="s">
        <v>50</v>
      </c>
      <c r="F2190" s="4"/>
      <c r="G2190" s="2" t="str">
        <f>VLOOKUP($A2190,[1]products_2021_10_19_12_46_45!$A$3:$S$481,16,FALSE)</f>
        <v>&lt;p&gt;Te sirven para ciclismo, mountain bike, motocross, enduro, patineta, skate, rollers skate, skaters, patines, trekking, running, etc...&lt;br /&gt;Además para entrenamiento militar, policial, seguridad privada y defensa personal.&lt;/p&gt;</v>
      </c>
      <c r="H2190" s="2" t="str">
        <f>IFERROR(VLOOKUP($A2190,[1]products_2021_10_19_12_46_45!$A$3:$S$481,17,FALSE),"")</f>
        <v>&lt;p&gt;Palma de piel microventilada hecha de flor de cuero.&lt;br /&gt;Cuero de primera calidad y fibra sintética resistente de elaboración articulada flexible.&lt;br /&gt;Partes de malla y orificios de ventilación de goma que proporcionan una cómoda transpiración.&lt;br /&gt;Acabado superficial de palmas y dedos Unobtainium para un agarre seguro, más un interior texturado que permite ponérselos fácilmente.&lt;br /&gt;Material con elasticidad en las 4 direcciones y paños de unión Airprene, proporcionan un ajuste y destreza superiores.&lt;br /&gt;Puño a media altura de Airprene sin restricción, con un cierre seguro de Velcro (abrojo).&lt;br /&gt;&lt;br /&gt;&lt;br /&gt;Como saber la talla que necesitamos para unos guantes.&lt;br /&gt;1. Poné la mano plana con los dedos juntos, pero sin cerrar el puño.&lt;br /&gt;2. Luego con un centímetro (cinta métrica) vas a medir la circunferencia de la mano a la altura de los nudillos, dejando fuera el dedo pulgar (o gordo), tal como se muestra en la figura.&lt;br /&gt;3. Con la medida que obtengas podrás saber el talle que necesitas aplicando la siguiente tabla.&lt;br /&gt;4. En caso de duda, deberías elegir un talle más.&lt;br /&gt;&lt;br /&gt;TABLA DE MEDIDAS Y EQUIVALENCIAS&lt;br /&gt;Medida en Centímetros =&amp;gt; Talle =&amp;gt; Equivalencia&lt;br /&gt;18 a 20 cm = XS = 7&lt;br /&gt;20 a 21 cm = S = 8&lt;br /&gt;21 a 22,5 cm = M = 9&lt;br /&gt;22,5 a 24 cm = L = 10&lt;br /&gt;24 a 25,5 cm = XL = 11&lt;br /&gt;25,5 cm o más = XXL = 12&lt;/p&gt;</v>
      </c>
      <c r="I2190" s="2" t="str">
        <f>VLOOKUP($A2190,[1]products_2021_10_19_12_46_45!$A$3:$S$481,5,FALSE)</f>
        <v>Accesorios</v>
      </c>
      <c r="J2190" s="2" t="str">
        <f>IFERROR(VLOOKUP($A2190,[1]products_2021_10_19_12_46_45!$A$3:$S$481,6,FALSE),"")</f>
        <v>Guantes</v>
      </c>
      <c r="K2190" s="2" t="str">
        <f>IFERROR(VLOOKUP($A2190,[1]products_2021_10_19_12_46_45!$A$3:$S$481,7,FALSE),"")</f>
        <v/>
      </c>
      <c r="L2190" s="2" t="str">
        <f>IFERROR(VLOOKUP($A2190,[1]products_2021_10_19_12_46_45!$A$3:$S$481,8,FALSE),"")</f>
        <v/>
      </c>
      <c r="M2190" s="2" t="str">
        <f>IFERROR(VLOOKUP($A2190,[1]products_2021_10_19_12_46_45!$A$3:$S$481,9,FALSE),"")</f>
        <v/>
      </c>
      <c r="N2190" s="2">
        <f>IFERROR(VLOOKUP(C2190,[2]articulo!$A$1:$D$9000,4,FALSE),"")</f>
        <v>5200</v>
      </c>
      <c r="O2190" s="2" t="str">
        <f>VLOOKUP($A2190,[1]products_2021_10_19_12_46_45!$A$3:$S$481,18,FALSE)</f>
        <v>https://rerda.com/6555/guantes-tacticos-miton-corto-negro.jpg,https://rerda.com/6556/guantes-tacticos-miton-corto-negro.jpg,https://rerda.com/6557/guantes-tacticos-miton-corto-negro.jpg,https://rerda.com/6558/guantes-tacticos-miton-corto-negro.jpg,https://rerda.com/6559/guantes-tacticos-miton-corto-negro.jpg</v>
      </c>
      <c r="P2190" s="2">
        <f>IFERROR(VLOOKUP(B2190,[3]stock!$A$1:$B$9000,2,FALSE),"0")</f>
        <v>4</v>
      </c>
      <c r="Q2190" s="2">
        <f>VLOOKUP($A2190,[1]products_2021_10_19_12_46_45!$A$3:$S$481,11,FALSE)</f>
        <v>10</v>
      </c>
      <c r="R2190" s="2">
        <f>VLOOKUP($A2190,[1]products_2021_10_19_12_46_45!$A$3:$S$481,12,FALSE)</f>
        <v>10</v>
      </c>
      <c r="S2190" s="2">
        <f>VLOOKUP($A2190,[1]products_2021_10_19_12_46_45!$A$3:$S$481,13,FALSE)</f>
        <v>10</v>
      </c>
      <c r="T2190" s="2">
        <f>VLOOKUP($A2190,[1]products_2021_10_19_12_46_45!$A$3:$S$481,14,FALSE)</f>
        <v>0.2</v>
      </c>
      <c r="U2190" s="2"/>
      <c r="V2190" s="2"/>
      <c r="W2190" s="2"/>
      <c r="X2190" s="2"/>
      <c r="Y2190" s="2"/>
      <c r="Z2190" s="2"/>
      <c r="AA2190" s="2"/>
      <c r="AB2190" s="2"/>
      <c r="AC2190" s="2"/>
      <c r="AD2190" s="2"/>
      <c r="AE2190" s="2"/>
      <c r="AF2190" s="2"/>
      <c r="AG2190" s="2"/>
      <c r="AH2190" s="2"/>
      <c r="AI2190" s="2"/>
      <c r="AJ2190" s="2"/>
      <c r="AK2190" s="2"/>
      <c r="AL2190" s="2"/>
      <c r="AM2190" s="2"/>
      <c r="AN2190" s="2"/>
      <c r="AO2190" s="2"/>
      <c r="AP2190" s="2"/>
      <c r="AQ2190" s="2"/>
      <c r="AR2190" s="2"/>
      <c r="AS2190" s="2"/>
    </row>
    <row r="2191" spans="1:45" x14ac:dyDescent="0.25">
      <c r="A2191" s="2">
        <v>1124</v>
      </c>
      <c r="B2191" s="2">
        <v>851801403</v>
      </c>
      <c r="C2191" s="2">
        <f>VLOOKUP($A2191,[1]products_2021_10_19_12_46_45!$A$3:$S$481,3,FALSE)</f>
        <v>8518014</v>
      </c>
      <c r="D2191" s="2" t="str">
        <f>VLOOKUP($A2191,[1]products_2021_10_19_12_46_45!$A$3:$S$481,4,FALSE)</f>
        <v>Balaclava Pasamontaña Lycra Táctico Elastizado Primera Piel</v>
      </c>
      <c r="E2191" s="3"/>
      <c r="F2191" s="4" t="s">
        <v>76</v>
      </c>
      <c r="G2191" s="2" t="str">
        <f>VLOOKUP($A2191,[1]products_2021_10_19_12_46_45!$A$3:$S$481,16,FALSE)</f>
        <v>&lt;p&gt;Balaclava Pasamontaña Lycra&lt;/p&gt;</v>
      </c>
      <c r="H2191" s="2" t="str">
        <f>IFERROR(VLOOKUP($A2191,[1]products_2021_10_19_12_46_45!$A$3:$S$481,17,FALSE),"")</f>
        <v>&lt;p&gt;Código: 8518014&lt;br /&gt;&lt;br /&gt;Especialmente diseñado para actividades deportivas ya que permite una fluida respiración y acción que previene el empañamiento al utilizar con lentes o antiparras. &lt;br /&gt;Mantiene seco y confortable, rápida evaporación del sudor y secado rápido.&lt;br /&gt;Proeje cuello, frente, oídos, rostro, del: frio, viento, polvo, erosión, polen, rasguños, mosquitos etc. Efectivo para prevenir sinusitis, otitis y alergias&lt;br /&gt;Se puede usar de varios modos distintos, pasamontaña completo o semi, cara cubierta completa o descubierta...&lt;/p&gt;</v>
      </c>
      <c r="I2191" s="2" t="str">
        <f>VLOOKUP($A2191,[1]products_2021_10_19_12_46_45!$A$3:$S$481,5,FALSE)</f>
        <v>Accesorios</v>
      </c>
      <c r="J2191" s="2" t="str">
        <f>IFERROR(VLOOKUP($A2191,[1]products_2021_10_19_12_46_45!$A$3:$S$481,6,FALSE),"")</f>
        <v>Capuchas</v>
      </c>
      <c r="K2191" s="2" t="str">
        <f>IFERROR(VLOOKUP($A2191,[1]products_2021_10_19_12_46_45!$A$3:$S$481,7,FALSE),"")</f>
        <v>Balaclava</v>
      </c>
      <c r="L2191" s="2" t="str">
        <f>IFERROR(VLOOKUP($A2191,[1]products_2021_10_19_12_46_45!$A$3:$S$481,8,FALSE),"")</f>
        <v/>
      </c>
      <c r="M2191" s="2" t="str">
        <f>IFERROR(VLOOKUP($A2191,[1]products_2021_10_19_12_46_45!$A$3:$S$481,9,FALSE),"")</f>
        <v/>
      </c>
      <c r="N2191" s="2">
        <f>IFERROR(VLOOKUP(C2191,[2]articulo!$A$1:$D$9000,4,FALSE),"")</f>
        <v>800</v>
      </c>
      <c r="O2191" s="7" t="s">
        <v>102</v>
      </c>
      <c r="P2191" s="2">
        <f>IFERROR(VLOOKUP(B2191,[3]stock!$A$1:$B$9000,2,FALSE),"0")</f>
        <v>66</v>
      </c>
      <c r="Q2191" s="2">
        <f>VLOOKUP($A2191,[1]products_2021_10_19_12_46_45!$A$3:$S$481,11,FALSE)</f>
        <v>20</v>
      </c>
      <c r="R2191" s="2">
        <f>VLOOKUP($A2191,[1]products_2021_10_19_12_46_45!$A$3:$S$481,12,FALSE)</f>
        <v>15</v>
      </c>
      <c r="S2191" s="2">
        <f>VLOOKUP($A2191,[1]products_2021_10_19_12_46_45!$A$3:$S$481,13,FALSE)</f>
        <v>10</v>
      </c>
      <c r="T2191" s="2">
        <f>VLOOKUP($A2191,[1]products_2021_10_19_12_46_45!$A$3:$S$481,14,FALSE)</f>
        <v>0.3</v>
      </c>
      <c r="U2191" s="2"/>
      <c r="V2191" s="2"/>
      <c r="W2191" s="2"/>
      <c r="X2191" s="2"/>
      <c r="Y2191" s="2"/>
      <c r="Z2191" s="2"/>
      <c r="AA2191" s="2"/>
      <c r="AB2191" s="2"/>
      <c r="AC2191" s="2"/>
      <c r="AD2191" s="2"/>
      <c r="AE2191" s="2"/>
      <c r="AF2191" s="2"/>
      <c r="AG2191" s="2"/>
      <c r="AH2191" s="2"/>
      <c r="AI2191" s="2"/>
      <c r="AJ2191" s="2"/>
      <c r="AK2191" s="2"/>
      <c r="AL2191" s="2"/>
      <c r="AM2191" s="2"/>
      <c r="AN2191" s="2"/>
      <c r="AO2191" s="2"/>
      <c r="AP2191" s="2"/>
      <c r="AQ2191" s="2"/>
      <c r="AR2191" s="2"/>
      <c r="AS2191" s="2"/>
    </row>
    <row r="2192" spans="1:45" x14ac:dyDescent="0.25">
      <c r="A2192" s="2">
        <v>1124</v>
      </c>
      <c r="B2192" s="2">
        <v>851801406</v>
      </c>
      <c r="C2192" s="2">
        <f>VLOOKUP($A2192,[1]products_2021_10_19_12_46_45!$A$3:$S$481,3,FALSE)</f>
        <v>8518014</v>
      </c>
      <c r="D2192" s="2" t="str">
        <f>VLOOKUP($A2192,[1]products_2021_10_19_12_46_45!$A$3:$S$481,4,FALSE)</f>
        <v>Balaclava Pasamontaña Lycra Táctico Elastizado Primera Piel</v>
      </c>
      <c r="E2192" s="3"/>
      <c r="F2192" s="4" t="s">
        <v>42</v>
      </c>
      <c r="G2192" s="2" t="str">
        <f>VLOOKUP($A2192,[1]products_2021_10_19_12_46_45!$A$3:$S$481,16,FALSE)</f>
        <v>&lt;p&gt;Balaclava Pasamontaña Lycra&lt;/p&gt;</v>
      </c>
      <c r="H2192" s="2" t="str">
        <f>IFERROR(VLOOKUP($A2192,[1]products_2021_10_19_12_46_45!$A$3:$S$481,17,FALSE),"")</f>
        <v>&lt;p&gt;Código: 8518014&lt;br /&gt;&lt;br /&gt;Especialmente diseñado para actividades deportivas ya que permite una fluida respiración y acción que previene el empañamiento al utilizar con lentes o antiparras. &lt;br /&gt;Mantiene seco y confortable, rápida evaporación del sudor y secado rápido.&lt;br /&gt;Proeje cuello, frente, oídos, rostro, del: frio, viento, polvo, erosión, polen, rasguños, mosquitos etc. Efectivo para prevenir sinusitis, otitis y alergias&lt;br /&gt;Se puede usar de varios modos distintos, pasamontaña completo o semi, cara cubierta completa o descubierta...&lt;/p&gt;</v>
      </c>
      <c r="I2192" s="2" t="str">
        <f>VLOOKUP($A2192,[1]products_2021_10_19_12_46_45!$A$3:$S$481,5,FALSE)</f>
        <v>Accesorios</v>
      </c>
      <c r="J2192" s="2" t="str">
        <f>IFERROR(VLOOKUP($A2192,[1]products_2021_10_19_12_46_45!$A$3:$S$481,6,FALSE),"")</f>
        <v>Capuchas</v>
      </c>
      <c r="K2192" s="2" t="str">
        <f>IFERROR(VLOOKUP($A2192,[1]products_2021_10_19_12_46_45!$A$3:$S$481,7,FALSE),"")</f>
        <v>Balaclava</v>
      </c>
      <c r="L2192" s="2" t="str">
        <f>IFERROR(VLOOKUP($A2192,[1]products_2021_10_19_12_46_45!$A$3:$S$481,8,FALSE),"")</f>
        <v/>
      </c>
      <c r="M2192" s="2" t="str">
        <f>IFERROR(VLOOKUP($A2192,[1]products_2021_10_19_12_46_45!$A$3:$S$481,9,FALSE),"")</f>
        <v/>
      </c>
      <c r="N2192" s="2">
        <f>IFERROR(VLOOKUP(C2192,[2]articulo!$A$1:$D$9000,4,FALSE),"")</f>
        <v>800</v>
      </c>
      <c r="O2192" s="7" t="s">
        <v>104</v>
      </c>
      <c r="P2192" s="2">
        <f>IFERROR(VLOOKUP(B2192,[3]stock!$A$1:$B$9000,2,FALSE),"0")</f>
        <v>56</v>
      </c>
      <c r="Q2192" s="2">
        <f>VLOOKUP($A2192,[1]products_2021_10_19_12_46_45!$A$3:$S$481,11,FALSE)</f>
        <v>20</v>
      </c>
      <c r="R2192" s="2">
        <f>VLOOKUP($A2192,[1]products_2021_10_19_12_46_45!$A$3:$S$481,12,FALSE)</f>
        <v>15</v>
      </c>
      <c r="S2192" s="2">
        <f>VLOOKUP($A2192,[1]products_2021_10_19_12_46_45!$A$3:$S$481,13,FALSE)</f>
        <v>10</v>
      </c>
      <c r="T2192" s="2">
        <f>VLOOKUP($A2192,[1]products_2021_10_19_12_46_45!$A$3:$S$481,14,FALSE)</f>
        <v>0.3</v>
      </c>
      <c r="U2192" s="2"/>
      <c r="V2192" s="2"/>
      <c r="W2192" s="2"/>
      <c r="X2192" s="2"/>
      <c r="Y2192" s="2"/>
      <c r="Z2192" s="2"/>
      <c r="AA2192" s="2"/>
      <c r="AB2192" s="2"/>
      <c r="AC2192" s="2"/>
      <c r="AD2192" s="2"/>
      <c r="AE2192" s="2"/>
      <c r="AF2192" s="2"/>
      <c r="AG2192" s="2"/>
      <c r="AH2192" s="2"/>
      <c r="AI2192" s="2"/>
      <c r="AJ2192" s="2"/>
      <c r="AK2192" s="2"/>
      <c r="AL2192" s="2"/>
      <c r="AM2192" s="2"/>
      <c r="AN2192" s="2"/>
      <c r="AO2192" s="2"/>
      <c r="AP2192" s="2"/>
      <c r="AQ2192" s="2"/>
      <c r="AR2192" s="2"/>
      <c r="AS2192" s="2"/>
    </row>
    <row r="2193" spans="1:45" x14ac:dyDescent="0.25">
      <c r="A2193" s="2">
        <v>1124</v>
      </c>
      <c r="B2193" s="2">
        <v>851801409</v>
      </c>
      <c r="C2193" s="2">
        <f>VLOOKUP($A2193,[1]products_2021_10_19_12_46_45!$A$3:$S$481,3,FALSE)</f>
        <v>8518014</v>
      </c>
      <c r="D2193" s="2" t="str">
        <f>VLOOKUP($A2193,[1]products_2021_10_19_12_46_45!$A$3:$S$481,4,FALSE)</f>
        <v>Balaclava Pasamontaña Lycra Táctico Elastizado Primera Piel</v>
      </c>
      <c r="E2193" s="3"/>
      <c r="F2193" s="4" t="s">
        <v>43</v>
      </c>
      <c r="G2193" s="2" t="str">
        <f>VLOOKUP($A2193,[1]products_2021_10_19_12_46_45!$A$3:$S$481,16,FALSE)</f>
        <v>&lt;p&gt;Balaclava Pasamontaña Lycra&lt;/p&gt;</v>
      </c>
      <c r="H2193" s="2" t="str">
        <f>IFERROR(VLOOKUP($A2193,[1]products_2021_10_19_12_46_45!$A$3:$S$481,17,FALSE),"")</f>
        <v>&lt;p&gt;Código: 8518014&lt;br /&gt;&lt;br /&gt;Especialmente diseñado para actividades deportivas ya que permite una fluida respiración y acción que previene el empañamiento al utilizar con lentes o antiparras. &lt;br /&gt;Mantiene seco y confortable, rápida evaporación del sudor y secado rápido.&lt;br /&gt;Proeje cuello, frente, oídos, rostro, del: frio, viento, polvo, erosión, polen, rasguños, mosquitos etc. Efectivo para prevenir sinusitis, otitis y alergias&lt;br /&gt;Se puede usar de varios modos distintos, pasamontaña completo o semi, cara cubierta completa o descubierta...&lt;/p&gt;</v>
      </c>
      <c r="I2193" s="2" t="str">
        <f>VLOOKUP($A2193,[1]products_2021_10_19_12_46_45!$A$3:$S$481,5,FALSE)</f>
        <v>Accesorios</v>
      </c>
      <c r="J2193" s="2" t="str">
        <f>IFERROR(VLOOKUP($A2193,[1]products_2021_10_19_12_46_45!$A$3:$S$481,6,FALSE),"")</f>
        <v>Capuchas</v>
      </c>
      <c r="K2193" s="2" t="str">
        <f>IFERROR(VLOOKUP($A2193,[1]products_2021_10_19_12_46_45!$A$3:$S$481,7,FALSE),"")</f>
        <v>Balaclava</v>
      </c>
      <c r="L2193" s="2" t="str">
        <f>IFERROR(VLOOKUP($A2193,[1]products_2021_10_19_12_46_45!$A$3:$S$481,8,FALSE),"")</f>
        <v/>
      </c>
      <c r="M2193" s="2" t="str">
        <f>IFERROR(VLOOKUP($A2193,[1]products_2021_10_19_12_46_45!$A$3:$S$481,9,FALSE),"")</f>
        <v/>
      </c>
      <c r="N2193" s="2">
        <f>IFERROR(VLOOKUP(C2193,[2]articulo!$A$1:$D$9000,4,FALSE),"")</f>
        <v>800</v>
      </c>
      <c r="O2193" s="7" t="s">
        <v>103</v>
      </c>
      <c r="P2193" s="2">
        <f>IFERROR(VLOOKUP(B2193,[3]stock!$A$1:$B$9000,2,FALSE),"0")</f>
        <v>0</v>
      </c>
      <c r="Q2193" s="2">
        <f>VLOOKUP($A2193,[1]products_2021_10_19_12_46_45!$A$3:$S$481,11,FALSE)</f>
        <v>20</v>
      </c>
      <c r="R2193" s="2">
        <f>VLOOKUP($A2193,[1]products_2021_10_19_12_46_45!$A$3:$S$481,12,FALSE)</f>
        <v>15</v>
      </c>
      <c r="S2193" s="2">
        <f>VLOOKUP($A2193,[1]products_2021_10_19_12_46_45!$A$3:$S$481,13,FALSE)</f>
        <v>10</v>
      </c>
      <c r="T2193" s="2">
        <f>VLOOKUP($A2193,[1]products_2021_10_19_12_46_45!$A$3:$S$481,14,FALSE)</f>
        <v>0.3</v>
      </c>
      <c r="U2193" s="2"/>
      <c r="V2193" s="2"/>
      <c r="W2193" s="2"/>
      <c r="X2193" s="2"/>
      <c r="Y2193" s="2"/>
      <c r="Z2193" s="2"/>
      <c r="AA2193" s="2"/>
      <c r="AB2193" s="2"/>
      <c r="AC2193" s="2"/>
      <c r="AD2193" s="2"/>
      <c r="AE2193" s="2"/>
      <c r="AF2193" s="2"/>
      <c r="AG2193" s="2"/>
      <c r="AH2193" s="2"/>
      <c r="AI2193" s="2"/>
      <c r="AJ2193" s="2"/>
      <c r="AK2193" s="2"/>
      <c r="AL2193" s="2"/>
      <c r="AM2193" s="2"/>
      <c r="AN2193" s="2"/>
      <c r="AO2193" s="2"/>
      <c r="AP2193" s="2"/>
      <c r="AQ2193" s="2"/>
      <c r="AR2193" s="2"/>
      <c r="AS2193" s="2"/>
    </row>
    <row r="2194" spans="1:45" hidden="1" x14ac:dyDescent="0.25">
      <c r="A2194" s="2">
        <v>783</v>
      </c>
      <c r="B2194" s="2">
        <v>852072600</v>
      </c>
      <c r="C2194" s="2">
        <f>VLOOKUP($A2194,[1]products_2021_10_19_12_46_45!$A$3:$S$481,3,FALSE)</f>
        <v>8520726</v>
      </c>
      <c r="D2194" s="2" t="str">
        <f>VLOOKUP($A2194,[1]products_2021_10_19_12_46_45!$A$3:$S$481,4,FALSE)</f>
        <v>Luz para ciclistas usb MKL-780</v>
      </c>
      <c r="E2194" s="3" t="s">
        <v>72</v>
      </c>
      <c r="F2194" s="4"/>
      <c r="G2194" s="2" t="str">
        <f>VLOOKUP($A2194,[1]products_2021_10_19_12_46_45!$A$3:$S$481,16,FALSE)</f>
        <v>Luz a led trasera para ciclista.&lt;br /&gt;Recargable mediante usb.&lt;br /&gt;Visible desde un amplio espectro.&lt;br /&gt;Incluye 4 modos de luz y destello.&lt;br /&gt;</v>
      </c>
      <c r="H2194" s="2" t="str">
        <f>IFERROR(VLOOKUP($A2194,[1]products_2021_10_19_12_46_45!$A$3:$S$481,17,FALSE),"")</f>
        <v>Potencia de 15 lúmenes.&lt;br /&gt;Un máximo de 30 horas de duración.&lt;br /&gt;Resistente a la lluvia.&lt;br /&gt;Batería interna de Lithium.&lt;br /&gt;Botón de encendido, apagado y cambio de función. Todo en uno.&lt;br /&gt;Incluye un cable usb para cargar la batería.&lt;br /&gt;Un par de bandas de goma para ajustar y asegurar el caño de la bicicleta o algún otro soporte.&lt;br /&gt;Se carga aproximadamente a las 2 horas.&lt;br /&gt;</v>
      </c>
      <c r="I2194" s="2" t="str">
        <f>VLOOKUP($A2194,[1]products_2021_10_19_12_46_45!$A$3:$S$481,5,FALSE)</f>
        <v>Accesorios</v>
      </c>
      <c r="J2194" s="2" t="str">
        <f>IFERROR(VLOOKUP($A2194,[1]products_2021_10_19_12_46_45!$A$3:$S$481,6,FALSE),"")</f>
        <v>Linternas</v>
      </c>
      <c r="K2194" s="2" t="str">
        <f>IFERROR(VLOOKUP($A2194,[1]products_2021_10_19_12_46_45!$A$3:$S$481,7,FALSE),"")</f>
        <v/>
      </c>
      <c r="L2194" s="2" t="str">
        <f>IFERROR(VLOOKUP($A2194,[1]products_2021_10_19_12_46_45!$A$3:$S$481,8,FALSE),"")</f>
        <v/>
      </c>
      <c r="M2194" s="2" t="str">
        <f>IFERROR(VLOOKUP($A2194,[1]products_2021_10_19_12_46_45!$A$3:$S$481,9,FALSE),"")</f>
        <v>USB, Recargable, Ciclista</v>
      </c>
      <c r="N2194" s="2">
        <f>IFERROR(VLOOKUP(C2194,[2]articulo!$A$1:$D$9000,4,FALSE),"")</f>
        <v>412.78</v>
      </c>
      <c r="O2194" s="2" t="str">
        <f>VLOOKUP($A2194,[1]products_2021_10_19_12_46_45!$A$3:$S$481,18,FALSE)</f>
        <v>https://rerda.com/3716/luz-para-ciclistas-usb-mkl-780.jpg,https://rerda.com/3715/luz-para-ciclistas-usb-mkl-780.jpg,https://rerda.com/3720/luz-para-ciclistas-usb-mkl-780.jpg,https://rerda.com/3717/luz-para-ciclistas-usb-mkl-780.jpg,https://rerda.com/3718/luz-para-ciclistas-usb-mkl-780.jpg,https://rerda.com/3719/luz-para-ciclistas-usb-mkl-780.jpg</v>
      </c>
      <c r="P2194" s="2">
        <f>IFERROR(VLOOKUP(B2194,[3]stock!$A$1:$B$9000,2,FALSE),"0")</f>
        <v>0</v>
      </c>
      <c r="Q2194" s="2">
        <f>VLOOKUP($A2194,[1]products_2021_10_19_12_46_45!$A$3:$S$481,11,FALSE)</f>
        <v>5</v>
      </c>
      <c r="R2194" s="2">
        <f>VLOOKUP($A2194,[1]products_2021_10_19_12_46_45!$A$3:$S$481,12,FALSE)</f>
        <v>5</v>
      </c>
      <c r="S2194" s="2">
        <f>VLOOKUP($A2194,[1]products_2021_10_19_12_46_45!$A$3:$S$481,13,FALSE)</f>
        <v>5</v>
      </c>
      <c r="T2194" s="2">
        <f>VLOOKUP($A2194,[1]products_2021_10_19_12_46_45!$A$3:$S$481,14,FALSE)</f>
        <v>0.03</v>
      </c>
      <c r="U2194" s="2"/>
      <c r="V2194" s="2"/>
      <c r="W2194" s="2"/>
      <c r="X2194" s="2"/>
      <c r="Y2194" s="2"/>
      <c r="Z2194" s="2"/>
      <c r="AA2194" s="2"/>
      <c r="AB2194" s="2"/>
      <c r="AC2194" s="2"/>
      <c r="AD2194" s="2"/>
      <c r="AE2194" s="2"/>
      <c r="AF2194" s="2"/>
      <c r="AG2194" s="2"/>
      <c r="AH2194" s="2"/>
      <c r="AI2194" s="2"/>
      <c r="AJ2194" s="2"/>
      <c r="AK2194" s="2"/>
      <c r="AL2194" s="2"/>
      <c r="AM2194" s="2"/>
      <c r="AN2194" s="2"/>
      <c r="AO2194" s="2"/>
      <c r="AP2194" s="2"/>
      <c r="AQ2194" s="2"/>
      <c r="AR2194" s="2"/>
      <c r="AS2194" s="2"/>
    </row>
    <row r="2195" spans="1:45" hidden="1" x14ac:dyDescent="0.25">
      <c r="A2195" s="2">
        <v>783</v>
      </c>
      <c r="B2195" s="2">
        <v>852072601</v>
      </c>
      <c r="C2195" s="2">
        <f>VLOOKUP($A2195,[1]products_2021_10_19_12_46_45!$A$3:$S$481,3,FALSE)</f>
        <v>8520726</v>
      </c>
      <c r="D2195" s="2" t="str">
        <f>VLOOKUP($A2195,[1]products_2021_10_19_12_46_45!$A$3:$S$481,4,FALSE)</f>
        <v>Luz para ciclistas usb MKL-780</v>
      </c>
      <c r="E2195" s="3" t="s">
        <v>73</v>
      </c>
      <c r="F2195" s="4"/>
      <c r="G2195" s="2" t="str">
        <f>VLOOKUP($A2195,[1]products_2021_10_19_12_46_45!$A$3:$S$481,16,FALSE)</f>
        <v>Luz a led trasera para ciclista.&lt;br /&gt;Recargable mediante usb.&lt;br /&gt;Visible desde un amplio espectro.&lt;br /&gt;Incluye 4 modos de luz y destello.&lt;br /&gt;</v>
      </c>
      <c r="H2195" s="2" t="str">
        <f>IFERROR(VLOOKUP($A2195,[1]products_2021_10_19_12_46_45!$A$3:$S$481,17,FALSE),"")</f>
        <v>Potencia de 15 lúmenes.&lt;br /&gt;Un máximo de 30 horas de duración.&lt;br /&gt;Resistente a la lluvia.&lt;br /&gt;Batería interna de Lithium.&lt;br /&gt;Botón de encendido, apagado y cambio de función. Todo en uno.&lt;br /&gt;Incluye un cable usb para cargar la batería.&lt;br /&gt;Un par de bandas de goma para ajustar y asegurar el caño de la bicicleta o algún otro soporte.&lt;br /&gt;Se carga aproximadamente a las 2 horas.&lt;br /&gt;</v>
      </c>
      <c r="I2195" s="2" t="str">
        <f>VLOOKUP($A2195,[1]products_2021_10_19_12_46_45!$A$3:$S$481,5,FALSE)</f>
        <v>Accesorios</v>
      </c>
      <c r="J2195" s="2" t="str">
        <f>IFERROR(VLOOKUP($A2195,[1]products_2021_10_19_12_46_45!$A$3:$S$481,6,FALSE),"")</f>
        <v>Linternas</v>
      </c>
      <c r="K2195" s="2" t="str">
        <f>IFERROR(VLOOKUP($A2195,[1]products_2021_10_19_12_46_45!$A$3:$S$481,7,FALSE),"")</f>
        <v/>
      </c>
      <c r="L2195" s="2" t="str">
        <f>IFERROR(VLOOKUP($A2195,[1]products_2021_10_19_12_46_45!$A$3:$S$481,8,FALSE),"")</f>
        <v/>
      </c>
      <c r="M2195" s="2" t="str">
        <f>IFERROR(VLOOKUP($A2195,[1]products_2021_10_19_12_46_45!$A$3:$S$481,9,FALSE),"")</f>
        <v>USB, Recargable, Ciclista</v>
      </c>
      <c r="N2195" s="2">
        <f>IFERROR(VLOOKUP(C2195,[2]articulo!$A$1:$D$9000,4,FALSE),"")</f>
        <v>412.78</v>
      </c>
      <c r="O2195" s="2" t="str">
        <f>VLOOKUP($A2195,[1]products_2021_10_19_12_46_45!$A$3:$S$481,18,FALSE)</f>
        <v>https://rerda.com/3716/luz-para-ciclistas-usb-mkl-780.jpg,https://rerda.com/3715/luz-para-ciclistas-usb-mkl-780.jpg,https://rerda.com/3720/luz-para-ciclistas-usb-mkl-780.jpg,https://rerda.com/3717/luz-para-ciclistas-usb-mkl-780.jpg,https://rerda.com/3718/luz-para-ciclistas-usb-mkl-780.jpg,https://rerda.com/3719/luz-para-ciclistas-usb-mkl-780.jpg</v>
      </c>
      <c r="P2195" s="2">
        <f>IFERROR(VLOOKUP(B2195,[3]stock!$A$1:$B$9000,2,FALSE),"0")</f>
        <v>0</v>
      </c>
      <c r="Q2195" s="2">
        <f>VLOOKUP($A2195,[1]products_2021_10_19_12_46_45!$A$3:$S$481,11,FALSE)</f>
        <v>5</v>
      </c>
      <c r="R2195" s="2">
        <f>VLOOKUP($A2195,[1]products_2021_10_19_12_46_45!$A$3:$S$481,12,FALSE)</f>
        <v>5</v>
      </c>
      <c r="S2195" s="2">
        <f>VLOOKUP($A2195,[1]products_2021_10_19_12_46_45!$A$3:$S$481,13,FALSE)</f>
        <v>5</v>
      </c>
      <c r="T2195" s="2">
        <f>VLOOKUP($A2195,[1]products_2021_10_19_12_46_45!$A$3:$S$481,14,FALSE)</f>
        <v>0.03</v>
      </c>
      <c r="U2195" s="2"/>
      <c r="V2195" s="2"/>
      <c r="W2195" s="2"/>
      <c r="X2195" s="2"/>
      <c r="Y2195" s="2"/>
      <c r="Z2195" s="2"/>
      <c r="AA2195" s="2"/>
      <c r="AB2195" s="2"/>
      <c r="AC2195" s="2"/>
      <c r="AD2195" s="2"/>
      <c r="AE2195" s="2"/>
      <c r="AF2195" s="2"/>
      <c r="AG2195" s="2"/>
      <c r="AH2195" s="2"/>
      <c r="AI2195" s="2"/>
      <c r="AJ2195" s="2"/>
      <c r="AK2195" s="2"/>
      <c r="AL2195" s="2"/>
      <c r="AM2195" s="2"/>
      <c r="AN2195" s="2"/>
      <c r="AO2195" s="2"/>
      <c r="AP2195" s="2"/>
      <c r="AQ2195" s="2"/>
      <c r="AR2195" s="2"/>
      <c r="AS2195" s="2"/>
    </row>
    <row r="2196" spans="1:45" x14ac:dyDescent="0.25">
      <c r="A2196" s="2">
        <v>408</v>
      </c>
      <c r="B2196" s="2">
        <v>861200209</v>
      </c>
      <c r="C2196" s="2">
        <f>VLOOKUP($A2196,[1]products_2021_10_19_12_46_45!$A$3:$S$481,3,FALSE)</f>
        <v>8612002</v>
      </c>
      <c r="D2196" s="2" t="str">
        <f>VLOOKUP($A2196,[1]products_2021_10_19_12_46_45!$A$3:$S$481,4,FALSE)</f>
        <v>Bolsa de Dormir Outdoor Mummy 300</v>
      </c>
      <c r="E2196" s="3"/>
      <c r="F2196" s="4" t="s">
        <v>43</v>
      </c>
      <c r="G2196" s="2" t="str">
        <f>VLOOKUP($A2196,[1]products_2021_10_19_12_46_45!$A$3:$S$481,16,FALSE)</f>
        <v>&lt;p&gt;Bolsa de dormir marca Outdoors Professional, tipo Mummy 300 para campamento y expedición.&lt;/p&gt;</v>
      </c>
      <c r="H2196" s="2" t="str">
        <f>IFERROR(VLOOKUP($A2196,[1]products_2021_10_19_12_46_45!$A$3:$S$481,17,FALSE),"")</f>
        <v>&lt;ul&gt;_x000D_
&lt;li&gt;Relleno: 2 x 150g / M2 Fibra Hueca de dos capas.&lt;/li&gt;_x000D_
&lt;li&gt;Exterior: 190T polyeter W/P.&lt;/li&gt;_x000D_
&lt;li&gt;Revestimiento: TC 88/64.&lt;/li&gt;_x000D_
&lt;li&gt;Apto para unión a 2 (dos) Plazas.&lt;/li&gt;_x000D_
&lt;li&gt;Incluye bolsa con cordel para guardar y transporte.&lt;/li&gt;_x000D_
&lt;li&gt;Temperatura Extrema: -10º C.&lt;/li&gt;_x000D_
&lt;li&gt;Temperatura Confortable: -5º a 5º C.&lt;/li&gt;_x000D_
&lt;/ul&gt;</v>
      </c>
      <c r="I2196" s="2" t="str">
        <f>VLOOKUP($A2196,[1]products_2021_10_19_12_46_45!$A$3:$S$481,5,FALSE)</f>
        <v>Camping, maniobras o campamentos</v>
      </c>
      <c r="J2196" s="2" t="str">
        <f>IFERROR(VLOOKUP($A2196,[1]products_2021_10_19_12_46_45!$A$3:$S$481,6,FALSE),"")</f>
        <v>Bolsa de dormir</v>
      </c>
      <c r="K2196" s="2" t="str">
        <f>IFERROR(VLOOKUP($A2196,[1]products_2021_10_19_12_46_45!$A$3:$S$481,7,FALSE),"")</f>
        <v/>
      </c>
      <c r="L2196" s="2" t="str">
        <f>IFERROR(VLOOKUP($A2196,[1]products_2021_10_19_12_46_45!$A$3:$S$481,8,FALSE),"")</f>
        <v/>
      </c>
      <c r="M2196" s="2" t="str">
        <f>IFERROR(VLOOKUP($A2196,[1]products_2021_10_19_12_46_45!$A$3:$S$481,9,FALSE),"")</f>
        <v>Bolsa de Dormir, Mummy 300</v>
      </c>
      <c r="N2196" s="2">
        <f>IFERROR(VLOOKUP(C2196,[2]articulo!$A$1:$D$9000,4,FALSE),"")</f>
        <v>3428.06</v>
      </c>
      <c r="O2196" s="2" t="str">
        <f>VLOOKUP($A2196,[1]products_2021_10_19_12_46_45!$A$3:$S$481,18,FALSE)</f>
        <v>https://rerda.com/1733/bolsa-de-dormir-outdoor-mummy-300.jpg,https://rerda.com/1570/bolsa-de-dormir-outdoor-mummy-300.jpg,https://rerda.com/1732/bolsa-de-dormir-outdoor-mummy-300.jpg</v>
      </c>
      <c r="P2196" s="2" t="str">
        <f>IFERROR(VLOOKUP(B2196,[3]stock!$A$1:$B$9000,2,FALSE),"0")</f>
        <v>0</v>
      </c>
      <c r="Q2196" s="2">
        <f>VLOOKUP($A2196,[1]products_2021_10_19_12_46_45!$A$3:$S$481,11,FALSE)</f>
        <v>5</v>
      </c>
      <c r="R2196" s="2">
        <f>VLOOKUP($A2196,[1]products_2021_10_19_12_46_45!$A$3:$S$481,12,FALSE)</f>
        <v>5</v>
      </c>
      <c r="S2196" s="2">
        <f>VLOOKUP($A2196,[1]products_2021_10_19_12_46_45!$A$3:$S$481,13,FALSE)</f>
        <v>5</v>
      </c>
      <c r="T2196" s="2">
        <f>VLOOKUP($A2196,[1]products_2021_10_19_12_46_45!$A$3:$S$481,14,FALSE)</f>
        <v>0.03</v>
      </c>
      <c r="U2196" s="2"/>
      <c r="V2196" s="2"/>
      <c r="W2196" s="2"/>
      <c r="X2196" s="2"/>
      <c r="Y2196" s="2"/>
      <c r="Z2196" s="2"/>
      <c r="AA2196" s="2"/>
      <c r="AB2196" s="2"/>
      <c r="AC2196" s="2"/>
      <c r="AD2196" s="2"/>
      <c r="AE2196" s="2"/>
      <c r="AF2196" s="2"/>
      <c r="AG2196" s="2"/>
      <c r="AH2196" s="2"/>
      <c r="AI2196" s="2"/>
      <c r="AJ2196" s="2"/>
      <c r="AK2196" s="2"/>
      <c r="AL2196" s="2"/>
      <c r="AM2196" s="2"/>
      <c r="AN2196" s="2"/>
      <c r="AO2196" s="2"/>
      <c r="AP2196" s="2"/>
      <c r="AQ2196" s="2"/>
      <c r="AR2196" s="2"/>
      <c r="AS2196" s="2"/>
    </row>
    <row r="2197" spans="1:45" x14ac:dyDescent="0.25">
      <c r="A2197" s="2">
        <v>408</v>
      </c>
      <c r="B2197" s="2">
        <v>861200222</v>
      </c>
      <c r="C2197" s="2">
        <f>VLOOKUP($A2197,[1]products_2021_10_19_12_46_45!$A$3:$S$481,3,FALSE)</f>
        <v>8612002</v>
      </c>
      <c r="D2197" s="2" t="str">
        <f>VLOOKUP($A2197,[1]products_2021_10_19_12_46_45!$A$3:$S$481,4,FALSE)</f>
        <v>Bolsa de Dormir Outdoor Mummy 300</v>
      </c>
      <c r="E2197" s="3"/>
      <c r="F2197" s="4" t="s">
        <v>70</v>
      </c>
      <c r="G2197" s="2" t="str">
        <f>VLOOKUP($A2197,[1]products_2021_10_19_12_46_45!$A$3:$S$481,16,FALSE)</f>
        <v>&lt;p&gt;Bolsa de dormir marca Outdoors Professional, tipo Mummy 300 para campamento y expedición.&lt;/p&gt;</v>
      </c>
      <c r="H2197" s="2" t="str">
        <f>IFERROR(VLOOKUP($A2197,[1]products_2021_10_19_12_46_45!$A$3:$S$481,17,FALSE),"")</f>
        <v>&lt;ul&gt;_x000D_
&lt;li&gt;Relleno: 2 x 150g / M2 Fibra Hueca de dos capas.&lt;/li&gt;_x000D_
&lt;li&gt;Exterior: 190T polyeter W/P.&lt;/li&gt;_x000D_
&lt;li&gt;Revestimiento: TC 88/64.&lt;/li&gt;_x000D_
&lt;li&gt;Apto para unión a 2 (dos) Plazas.&lt;/li&gt;_x000D_
&lt;li&gt;Incluye bolsa con cordel para guardar y transporte.&lt;/li&gt;_x000D_
&lt;li&gt;Temperatura Extrema: -10º C.&lt;/li&gt;_x000D_
&lt;li&gt;Temperatura Confortable: -5º a 5º C.&lt;/li&gt;_x000D_
&lt;/ul&gt;</v>
      </c>
      <c r="I2197" s="2" t="str">
        <f>VLOOKUP($A2197,[1]products_2021_10_19_12_46_45!$A$3:$S$481,5,FALSE)</f>
        <v>Camping, maniobras o campamentos</v>
      </c>
      <c r="J2197" s="2" t="str">
        <f>IFERROR(VLOOKUP($A2197,[1]products_2021_10_19_12_46_45!$A$3:$S$481,6,FALSE),"")</f>
        <v>Bolsa de dormir</v>
      </c>
      <c r="K2197" s="2" t="str">
        <f>IFERROR(VLOOKUP($A2197,[1]products_2021_10_19_12_46_45!$A$3:$S$481,7,FALSE),"")</f>
        <v/>
      </c>
      <c r="L2197" s="2" t="str">
        <f>IFERROR(VLOOKUP($A2197,[1]products_2021_10_19_12_46_45!$A$3:$S$481,8,FALSE),"")</f>
        <v/>
      </c>
      <c r="M2197" s="2" t="str">
        <f>IFERROR(VLOOKUP($A2197,[1]products_2021_10_19_12_46_45!$A$3:$S$481,9,FALSE),"")</f>
        <v>Bolsa de Dormir, Mummy 300</v>
      </c>
      <c r="N2197" s="2">
        <f>IFERROR(VLOOKUP(C2197,[2]articulo!$A$1:$D$9000,4,FALSE),"")</f>
        <v>3428.06</v>
      </c>
      <c r="O2197" s="2" t="str">
        <f>VLOOKUP($A2197,[1]products_2021_10_19_12_46_45!$A$3:$S$481,18,FALSE)</f>
        <v>https://rerda.com/1733/bolsa-de-dormir-outdoor-mummy-300.jpg,https://rerda.com/1570/bolsa-de-dormir-outdoor-mummy-300.jpg,https://rerda.com/1732/bolsa-de-dormir-outdoor-mummy-300.jpg</v>
      </c>
      <c r="P2197" s="2" t="str">
        <f>IFERROR(VLOOKUP(B2197,[3]stock!$A$1:$B$9000,2,FALSE),"0")</f>
        <v>0</v>
      </c>
      <c r="Q2197" s="2">
        <f>VLOOKUP($A2197,[1]products_2021_10_19_12_46_45!$A$3:$S$481,11,FALSE)</f>
        <v>5</v>
      </c>
      <c r="R2197" s="2">
        <f>VLOOKUP($A2197,[1]products_2021_10_19_12_46_45!$A$3:$S$481,12,FALSE)</f>
        <v>5</v>
      </c>
      <c r="S2197" s="2">
        <f>VLOOKUP($A2197,[1]products_2021_10_19_12_46_45!$A$3:$S$481,13,FALSE)</f>
        <v>5</v>
      </c>
      <c r="T2197" s="2">
        <f>VLOOKUP($A2197,[1]products_2021_10_19_12_46_45!$A$3:$S$481,14,FALSE)</f>
        <v>0.03</v>
      </c>
      <c r="U2197" s="2"/>
      <c r="V2197" s="2"/>
      <c r="W2197" s="2"/>
      <c r="X2197" s="2"/>
      <c r="Y2197" s="2"/>
      <c r="Z2197" s="2"/>
      <c r="AA2197" s="2"/>
      <c r="AB2197" s="2"/>
      <c r="AC2197" s="2"/>
      <c r="AD2197" s="2"/>
      <c r="AE2197" s="2"/>
      <c r="AF2197" s="2"/>
      <c r="AG2197" s="2"/>
      <c r="AH2197" s="2"/>
      <c r="AI2197" s="2"/>
      <c r="AJ2197" s="2"/>
      <c r="AK2197" s="2"/>
      <c r="AL2197" s="2"/>
      <c r="AM2197" s="2"/>
      <c r="AN2197" s="2"/>
      <c r="AO2197" s="2"/>
      <c r="AP2197" s="2"/>
      <c r="AQ2197" s="2"/>
      <c r="AR2197" s="2"/>
      <c r="AS2197" s="2"/>
    </row>
    <row r="2198" spans="1:45" x14ac:dyDescent="0.25">
      <c r="A2198" s="2">
        <v>1211</v>
      </c>
      <c r="B2198" s="2">
        <v>861208009</v>
      </c>
      <c r="C2198" s="2">
        <f>VLOOKUP($A2198,[1]products_2021_10_19_12_46_45!$A$3:$S$481,3,FALSE)</f>
        <v>8612080</v>
      </c>
      <c r="D2198" s="2" t="str">
        <f>VLOOKUP($A2198,[1]products_2021_10_19_12_46_45!$A$3:$S$481,4,FALSE)</f>
        <v>Bolsa de dormir Spinit Clásica</v>
      </c>
      <c r="E2198" s="3"/>
      <c r="F2198" s="4" t="s">
        <v>43</v>
      </c>
      <c r="G2198" s="2" t="str">
        <f>VLOOKUP($A2198,[1]products_2021_10_19_12_46_45!$A$3:$S$481,16,FALSE)</f>
        <v>&lt;p&gt;Bolsa de Dormir Spinit Classic RECTANGULAR c/CIERRE. Relleno sintético de poliéster siliconado de extraordinaria ligereza, facilita la retención del calor gracias a su estructura de fibra hueca, otorgando a la vez un alto grado de respirabilidad.&lt;/p&gt;</v>
      </c>
      <c r="H2198" s="2" t="str">
        <f>IFERROR(VLOOKUP($A2198,[1]products_2021_10_19_12_46_45!$A$3:$S$481,17,FALSE),"")</f>
        <v>&lt;p&gt;Sus propiedades únicas lo convierten en un material de alta esponjosidad y rápida recuperación. Para temperaturas de mínimo 4 grados centigrados.&lt;br /&gt;&lt;br /&gt;Marca: Spinit.&lt;br /&gt;Modelo: 140080.&lt;br /&gt;Género: Sin género.&lt;br /&gt;Tamaño: 190 x 80cm.&lt;br /&gt;Altura: 190 cm&lt;br /&gt;Ancho superior: 80 cm&lt;br /&gt;Ancho inferior: 80 cm&lt;br /&gt;Edad: Adultos.&lt;br /&gt;Forma: Rectangular.&lt;br /&gt;Temperatura minima: 4ºC.&lt;br /&gt;Materiales del relleno: sintético de poliéster siliconado.&lt;/p&gt;</v>
      </c>
      <c r="I2198" s="2" t="str">
        <f>VLOOKUP($A2198,[1]products_2021_10_19_12_46_45!$A$3:$S$481,5,FALSE)</f>
        <v>Camping, maniobras o campamentos</v>
      </c>
      <c r="J2198" s="2" t="str">
        <f>IFERROR(VLOOKUP($A2198,[1]products_2021_10_19_12_46_45!$A$3:$S$481,6,FALSE),"")</f>
        <v>Bolsa de dormir</v>
      </c>
      <c r="K2198" s="2" t="str">
        <f>IFERROR(VLOOKUP($A2198,[1]products_2021_10_19_12_46_45!$A$3:$S$481,7,FALSE),"")</f>
        <v/>
      </c>
      <c r="L2198" s="2" t="str">
        <f>IFERROR(VLOOKUP($A2198,[1]products_2021_10_19_12_46_45!$A$3:$S$481,8,FALSE),"")</f>
        <v/>
      </c>
      <c r="M2198" s="2" t="str">
        <f>IFERROR(VLOOKUP($A2198,[1]products_2021_10_19_12_46_45!$A$3:$S$481,9,FALSE),"")</f>
        <v/>
      </c>
      <c r="N2198" s="2">
        <f>IFERROR(VLOOKUP(C2198,[2]articulo!$A$1:$D$9000,4,FALSE),"")</f>
        <v>4481.57</v>
      </c>
      <c r="O2198" s="2" t="str">
        <f>VLOOKUP($A2198,[1]products_2021_10_19_12_46_45!$A$3:$S$481,18,FALSE)</f>
        <v>https://rerda.com/6417/bolsa-de-dormir-spinit-clasica.jpg,https://rerda.com/6416/bolsa-de-dormir-spinit-clasica.jpg</v>
      </c>
      <c r="P2198" s="2">
        <f>IFERROR(VLOOKUP(B2198,[3]stock!$A$1:$B$9000,2,FALSE),"0")</f>
        <v>2</v>
      </c>
      <c r="Q2198" s="2">
        <f>VLOOKUP($A2198,[1]products_2021_10_19_12_46_45!$A$3:$S$481,11,FALSE)</f>
        <v>0</v>
      </c>
      <c r="R2198" s="2">
        <f>VLOOKUP($A2198,[1]products_2021_10_19_12_46_45!$A$3:$S$481,12,FALSE)</f>
        <v>30</v>
      </c>
      <c r="S2198" s="2">
        <f>VLOOKUP($A2198,[1]products_2021_10_19_12_46_45!$A$3:$S$481,13,FALSE)</f>
        <v>10</v>
      </c>
      <c r="T2198" s="2">
        <f>VLOOKUP($A2198,[1]products_2021_10_19_12_46_45!$A$3:$S$481,14,FALSE)</f>
        <v>20</v>
      </c>
      <c r="U2198" s="2"/>
      <c r="V2198" s="2"/>
      <c r="W2198" s="2"/>
      <c r="X2198" s="2"/>
      <c r="Y2198" s="2"/>
      <c r="Z2198" s="2"/>
      <c r="AA2198" s="2"/>
      <c r="AB2198" s="2"/>
      <c r="AC2198" s="2"/>
      <c r="AD2198" s="2"/>
      <c r="AE2198" s="2"/>
      <c r="AF2198" s="2"/>
      <c r="AG2198" s="2"/>
      <c r="AH2198" s="2"/>
      <c r="AI2198" s="2"/>
      <c r="AJ2198" s="2"/>
      <c r="AK2198" s="2"/>
      <c r="AL2198" s="2"/>
      <c r="AM2198" s="2"/>
      <c r="AN2198" s="2"/>
      <c r="AO2198" s="2"/>
      <c r="AP2198" s="2"/>
      <c r="AQ2198" s="2"/>
      <c r="AR2198" s="2"/>
      <c r="AS2198" s="2"/>
    </row>
    <row r="2199" spans="1:45" x14ac:dyDescent="0.25">
      <c r="A2199" s="2">
        <v>1211</v>
      </c>
      <c r="B2199" s="2">
        <v>861208022</v>
      </c>
      <c r="C2199" s="2">
        <f>VLOOKUP($A2199,[1]products_2021_10_19_12_46_45!$A$3:$S$481,3,FALSE)</f>
        <v>8612080</v>
      </c>
      <c r="D2199" s="2" t="str">
        <f>VLOOKUP($A2199,[1]products_2021_10_19_12_46_45!$A$3:$S$481,4,FALSE)</f>
        <v>Bolsa de dormir Spinit Clásica</v>
      </c>
      <c r="E2199" s="3"/>
      <c r="F2199" s="4" t="s">
        <v>70</v>
      </c>
      <c r="G2199" s="2" t="str">
        <f>VLOOKUP($A2199,[1]products_2021_10_19_12_46_45!$A$3:$S$481,16,FALSE)</f>
        <v>&lt;p&gt;Bolsa de Dormir Spinit Classic RECTANGULAR c/CIERRE. Relleno sintético de poliéster siliconado de extraordinaria ligereza, facilita la retención del calor gracias a su estructura de fibra hueca, otorgando a la vez un alto grado de respirabilidad.&lt;/p&gt;</v>
      </c>
      <c r="H2199" s="2" t="str">
        <f>IFERROR(VLOOKUP($A2199,[1]products_2021_10_19_12_46_45!$A$3:$S$481,17,FALSE),"")</f>
        <v>&lt;p&gt;Sus propiedades únicas lo convierten en un material de alta esponjosidad y rápida recuperación. Para temperaturas de mínimo 4 grados centigrados.&lt;br /&gt;&lt;br /&gt;Marca: Spinit.&lt;br /&gt;Modelo: 140080.&lt;br /&gt;Género: Sin género.&lt;br /&gt;Tamaño: 190 x 80cm.&lt;br /&gt;Altura: 190 cm&lt;br /&gt;Ancho superior: 80 cm&lt;br /&gt;Ancho inferior: 80 cm&lt;br /&gt;Edad: Adultos.&lt;br /&gt;Forma: Rectangular.&lt;br /&gt;Temperatura minima: 4ºC.&lt;br /&gt;Materiales del relleno: sintético de poliéster siliconado.&lt;/p&gt;</v>
      </c>
      <c r="I2199" s="2" t="str">
        <f>VLOOKUP($A2199,[1]products_2021_10_19_12_46_45!$A$3:$S$481,5,FALSE)</f>
        <v>Camping, maniobras o campamentos</v>
      </c>
      <c r="J2199" s="2" t="str">
        <f>IFERROR(VLOOKUP($A2199,[1]products_2021_10_19_12_46_45!$A$3:$S$481,6,FALSE),"")</f>
        <v>Bolsa de dormir</v>
      </c>
      <c r="K2199" s="2" t="str">
        <f>IFERROR(VLOOKUP($A2199,[1]products_2021_10_19_12_46_45!$A$3:$S$481,7,FALSE),"")</f>
        <v/>
      </c>
      <c r="L2199" s="2" t="str">
        <f>IFERROR(VLOOKUP($A2199,[1]products_2021_10_19_12_46_45!$A$3:$S$481,8,FALSE),"")</f>
        <v/>
      </c>
      <c r="M2199" s="2" t="str">
        <f>IFERROR(VLOOKUP($A2199,[1]products_2021_10_19_12_46_45!$A$3:$S$481,9,FALSE),"")</f>
        <v/>
      </c>
      <c r="N2199" s="2">
        <f>IFERROR(VLOOKUP(C2199,[2]articulo!$A$1:$D$9000,4,FALSE),"")</f>
        <v>4481.57</v>
      </c>
      <c r="O2199" s="2" t="str">
        <f>VLOOKUP($A2199,[1]products_2021_10_19_12_46_45!$A$3:$S$481,18,FALSE)</f>
        <v>https://rerda.com/6417/bolsa-de-dormir-spinit-clasica.jpg,https://rerda.com/6416/bolsa-de-dormir-spinit-clasica.jpg</v>
      </c>
      <c r="P2199" s="2">
        <f>IFERROR(VLOOKUP(B2199,[3]stock!$A$1:$B$9000,2,FALSE),"0")</f>
        <v>2</v>
      </c>
      <c r="Q2199" s="2">
        <f>VLOOKUP($A2199,[1]products_2021_10_19_12_46_45!$A$3:$S$481,11,FALSE)</f>
        <v>0</v>
      </c>
      <c r="R2199" s="2">
        <f>VLOOKUP($A2199,[1]products_2021_10_19_12_46_45!$A$3:$S$481,12,FALSE)</f>
        <v>30</v>
      </c>
      <c r="S2199" s="2">
        <f>VLOOKUP($A2199,[1]products_2021_10_19_12_46_45!$A$3:$S$481,13,FALSE)</f>
        <v>10</v>
      </c>
      <c r="T2199" s="2">
        <f>VLOOKUP($A2199,[1]products_2021_10_19_12_46_45!$A$3:$S$481,14,FALSE)</f>
        <v>20</v>
      </c>
      <c r="U2199" s="2"/>
      <c r="V2199" s="2"/>
      <c r="W2199" s="2"/>
      <c r="X2199" s="2"/>
      <c r="Y2199" s="2"/>
      <c r="Z2199" s="2"/>
      <c r="AA2199" s="2"/>
      <c r="AB2199" s="2"/>
      <c r="AC2199" s="2"/>
      <c r="AD2199" s="2"/>
      <c r="AE2199" s="2"/>
      <c r="AF2199" s="2"/>
      <c r="AG2199" s="2"/>
      <c r="AH2199" s="2"/>
      <c r="AI2199" s="2"/>
      <c r="AJ2199" s="2"/>
      <c r="AK2199" s="2"/>
      <c r="AL2199" s="2"/>
      <c r="AM2199" s="2"/>
      <c r="AN2199" s="2"/>
      <c r="AO2199" s="2"/>
      <c r="AP2199" s="2"/>
      <c r="AQ2199" s="2"/>
      <c r="AR2199" s="2"/>
      <c r="AS2199" s="2"/>
    </row>
    <row r="2200" spans="1:45" x14ac:dyDescent="0.25">
      <c r="A2200" s="2">
        <v>1210</v>
      </c>
      <c r="B2200" s="2">
        <v>861209306</v>
      </c>
      <c r="C2200" s="2">
        <f>VLOOKUP($A2200,[1]products_2021_10_19_12_46_45!$A$3:$S$481,3,FALSE)</f>
        <v>8612093</v>
      </c>
      <c r="D2200" s="2" t="str">
        <f>VLOOKUP($A2200,[1]products_2021_10_19_12_46_45!$A$3:$S$481,4,FALSE)</f>
        <v>Bolsa De Dormir Spinit Freestyle 350 -5ºc</v>
      </c>
      <c r="E2200" s="3"/>
      <c r="F2200" s="4" t="s">
        <v>42</v>
      </c>
      <c r="G2200" s="2" t="str">
        <f>VLOOKUP($A2200,[1]products_2021_10_19_12_46_45!$A$3:$S$481,16,FALSE)</f>
        <v>&lt;p&gt;Bolsa De Dormir Spinit Freestyle 350 -5ºc&lt;br /&gt;&lt;br /&gt;Temperatura mínima: -5ºC&lt;/p&gt;</v>
      </c>
      <c r="H2200" s="2" t="str">
        <f>IFERROR(VLOOKUP($A2200,[1]products_2021_10_19_12_46_45!$A$3:$S$481,17,FALSE),"")</f>
        <v>&lt;p&gt;Temperatura mínima: -5ºC&lt;br /&gt;Marca: Spinit.&lt;br /&gt;Modelo: Freestyle 350 -5°C.&lt;br /&gt;Género: Sin género.&lt;/p&gt;_x000D_
&lt;p&gt;Modelo: 140093.&lt;br /&gt;Tamaño: 225x75cm.&lt;br /&gt;Altura: 225 m&lt;br /&gt;Ancho superior: 75 cm&lt;br /&gt;Ancho inferior: 75 cm&lt;br /&gt;Peso: 1.7 kg&lt;br /&gt;Materiales del relleno: Fibra hueca&lt;br /&gt;Edad: Adultos&lt;br /&gt;Relleno: 70% Poly. 30% Hollow Fibre 350 gr/m2.&lt;br /&gt;Tela exterior: Nylon 190T W/R W/P.&lt;br /&gt;&lt;br /&gt;&lt;/p&gt;</v>
      </c>
      <c r="I2200" s="2" t="str">
        <f>VLOOKUP($A2200,[1]products_2021_10_19_12_46_45!$A$3:$S$481,5,FALSE)</f>
        <v>Camping, maniobras o campamentos</v>
      </c>
      <c r="J2200" s="2" t="str">
        <f>IFERROR(VLOOKUP($A2200,[1]products_2021_10_19_12_46_45!$A$3:$S$481,6,FALSE),"")</f>
        <v>Bolsa de dormir</v>
      </c>
      <c r="K2200" s="2" t="str">
        <f>IFERROR(VLOOKUP($A2200,[1]products_2021_10_19_12_46_45!$A$3:$S$481,7,FALSE),"")</f>
        <v/>
      </c>
      <c r="L2200" s="2" t="str">
        <f>IFERROR(VLOOKUP($A2200,[1]products_2021_10_19_12_46_45!$A$3:$S$481,8,FALSE),"")</f>
        <v/>
      </c>
      <c r="M2200" s="2" t="str">
        <f>IFERROR(VLOOKUP($A2200,[1]products_2021_10_19_12_46_45!$A$3:$S$481,9,FALSE),"")</f>
        <v>Camping, Bolsa de Dormir</v>
      </c>
      <c r="N2200" s="2">
        <f>IFERROR(VLOOKUP(C2200,[2]articulo!$A$1:$D$9000,4,FALSE),"")</f>
        <v>7312.03</v>
      </c>
      <c r="O2200" s="2" t="str">
        <f>VLOOKUP($A2200,[1]products_2021_10_19_12_46_45!$A$3:$S$481,18,FALSE)</f>
        <v>https://rerda.com/6414/bolsa-de-dormir-spinit-freestyle-350-5c.jpg,https://rerda.com/6415/bolsa-de-dormir-spinit-freestyle-350-5c.jpg,https://rerda.com/6413/bolsa-de-dormir-spinit-freestyle-350-5c.jpg</v>
      </c>
      <c r="P2200" s="2">
        <f>IFERROR(VLOOKUP(B2200,[3]stock!$A$1:$B$9000,2,FALSE),"0")</f>
        <v>2</v>
      </c>
      <c r="Q2200" s="2">
        <f>VLOOKUP($A2200,[1]products_2021_10_19_12_46_45!$A$3:$S$481,11,FALSE)</f>
        <v>0</v>
      </c>
      <c r="R2200" s="2">
        <f>VLOOKUP($A2200,[1]products_2021_10_19_12_46_45!$A$3:$S$481,12,FALSE)</f>
        <v>10</v>
      </c>
      <c r="S2200" s="2">
        <f>VLOOKUP($A2200,[1]products_2021_10_19_12_46_45!$A$3:$S$481,13,FALSE)</f>
        <v>10</v>
      </c>
      <c r="T2200" s="2">
        <f>VLOOKUP($A2200,[1]products_2021_10_19_12_46_45!$A$3:$S$481,14,FALSE)</f>
        <v>10</v>
      </c>
      <c r="U2200" s="2"/>
      <c r="V2200" s="2"/>
      <c r="W2200" s="2"/>
      <c r="X2200" s="2"/>
      <c r="Y2200" s="2"/>
      <c r="Z2200" s="2"/>
      <c r="AA2200" s="2"/>
      <c r="AB2200" s="2"/>
      <c r="AC2200" s="2"/>
      <c r="AD2200" s="2"/>
      <c r="AE2200" s="2"/>
      <c r="AF2200" s="2"/>
      <c r="AG2200" s="2"/>
      <c r="AH2200" s="2"/>
      <c r="AI2200" s="2"/>
      <c r="AJ2200" s="2"/>
      <c r="AK2200" s="2"/>
      <c r="AL2200" s="2"/>
      <c r="AM2200" s="2"/>
      <c r="AN2200" s="2"/>
      <c r="AO2200" s="2"/>
      <c r="AP2200" s="2"/>
      <c r="AQ2200" s="2"/>
      <c r="AR2200" s="2"/>
      <c r="AS2200" s="2"/>
    </row>
    <row r="2201" spans="1:45" x14ac:dyDescent="0.25">
      <c r="A2201" s="2">
        <v>1210</v>
      </c>
      <c r="B2201" s="2">
        <v>861209318</v>
      </c>
      <c r="C2201" s="2">
        <f>VLOOKUP($A2201,[1]products_2021_10_19_12_46_45!$A$3:$S$481,3,FALSE)</f>
        <v>8612093</v>
      </c>
      <c r="D2201" s="2" t="str">
        <f>VLOOKUP($A2201,[1]products_2021_10_19_12_46_45!$A$3:$S$481,4,FALSE)</f>
        <v>Bolsa De Dormir Spinit Freestyle 350 -5ºc</v>
      </c>
      <c r="E2201" s="3"/>
      <c r="F2201" s="4" t="s">
        <v>69</v>
      </c>
      <c r="G2201" s="2" t="str">
        <f>VLOOKUP($A2201,[1]products_2021_10_19_12_46_45!$A$3:$S$481,16,FALSE)</f>
        <v>&lt;p&gt;Bolsa De Dormir Spinit Freestyle 350 -5ºc&lt;br /&gt;&lt;br /&gt;Temperatura mínima: -5ºC&lt;/p&gt;</v>
      </c>
      <c r="H2201" s="2" t="str">
        <f>IFERROR(VLOOKUP($A2201,[1]products_2021_10_19_12_46_45!$A$3:$S$481,17,FALSE),"")</f>
        <v>&lt;p&gt;Temperatura mínima: -5ºC&lt;br /&gt;Marca: Spinit.&lt;br /&gt;Modelo: Freestyle 350 -5°C.&lt;br /&gt;Género: Sin género.&lt;/p&gt;_x000D_
&lt;p&gt;Modelo: 140093.&lt;br /&gt;Tamaño: 225x75cm.&lt;br /&gt;Altura: 225 m&lt;br /&gt;Ancho superior: 75 cm&lt;br /&gt;Ancho inferior: 75 cm&lt;br /&gt;Peso: 1.7 kg&lt;br /&gt;Materiales del relleno: Fibra hueca&lt;br /&gt;Edad: Adultos&lt;br /&gt;Relleno: 70% Poly. 30% Hollow Fibre 350 gr/m2.&lt;br /&gt;Tela exterior: Nylon 190T W/R W/P.&lt;br /&gt;&lt;br /&gt;&lt;/p&gt;</v>
      </c>
      <c r="I2201" s="2" t="str">
        <f>VLOOKUP($A2201,[1]products_2021_10_19_12_46_45!$A$3:$S$481,5,FALSE)</f>
        <v>Camping, maniobras o campamentos</v>
      </c>
      <c r="J2201" s="2" t="str">
        <f>IFERROR(VLOOKUP($A2201,[1]products_2021_10_19_12_46_45!$A$3:$S$481,6,FALSE),"")</f>
        <v>Bolsa de dormir</v>
      </c>
      <c r="K2201" s="2" t="str">
        <f>IFERROR(VLOOKUP($A2201,[1]products_2021_10_19_12_46_45!$A$3:$S$481,7,FALSE),"")</f>
        <v/>
      </c>
      <c r="L2201" s="2" t="str">
        <f>IFERROR(VLOOKUP($A2201,[1]products_2021_10_19_12_46_45!$A$3:$S$481,8,FALSE),"")</f>
        <v/>
      </c>
      <c r="M2201" s="2" t="str">
        <f>IFERROR(VLOOKUP($A2201,[1]products_2021_10_19_12_46_45!$A$3:$S$481,9,FALSE),"")</f>
        <v>Camping, Bolsa de Dormir</v>
      </c>
      <c r="N2201" s="2">
        <f>IFERROR(VLOOKUP(C2201,[2]articulo!$A$1:$D$9000,4,FALSE),"")</f>
        <v>7312.03</v>
      </c>
      <c r="O2201" s="2" t="str">
        <f>VLOOKUP($A2201,[1]products_2021_10_19_12_46_45!$A$3:$S$481,18,FALSE)</f>
        <v>https://rerda.com/6414/bolsa-de-dormir-spinit-freestyle-350-5c.jpg,https://rerda.com/6415/bolsa-de-dormir-spinit-freestyle-350-5c.jpg,https://rerda.com/6413/bolsa-de-dormir-spinit-freestyle-350-5c.jpg</v>
      </c>
      <c r="P2201" s="2">
        <f>IFERROR(VLOOKUP(B2201,[3]stock!$A$1:$B$9000,2,FALSE),"0")</f>
        <v>3</v>
      </c>
      <c r="Q2201" s="2">
        <f>VLOOKUP($A2201,[1]products_2021_10_19_12_46_45!$A$3:$S$481,11,FALSE)</f>
        <v>0</v>
      </c>
      <c r="R2201" s="2">
        <f>VLOOKUP($A2201,[1]products_2021_10_19_12_46_45!$A$3:$S$481,12,FALSE)</f>
        <v>10</v>
      </c>
      <c r="S2201" s="2">
        <f>VLOOKUP($A2201,[1]products_2021_10_19_12_46_45!$A$3:$S$481,13,FALSE)</f>
        <v>10</v>
      </c>
      <c r="T2201" s="2">
        <f>VLOOKUP($A2201,[1]products_2021_10_19_12_46_45!$A$3:$S$481,14,FALSE)</f>
        <v>10</v>
      </c>
      <c r="U2201" s="2"/>
      <c r="V2201" s="2"/>
      <c r="W2201" s="2"/>
      <c r="X2201" s="2"/>
      <c r="Y2201" s="2"/>
      <c r="Z2201" s="2"/>
      <c r="AA2201" s="2"/>
      <c r="AB2201" s="2"/>
      <c r="AC2201" s="2"/>
      <c r="AD2201" s="2"/>
      <c r="AE2201" s="2"/>
      <c r="AF2201" s="2"/>
      <c r="AG2201" s="2"/>
      <c r="AH2201" s="2"/>
      <c r="AI2201" s="2"/>
      <c r="AJ2201" s="2"/>
      <c r="AK2201" s="2"/>
      <c r="AL2201" s="2"/>
      <c r="AM2201" s="2"/>
      <c r="AN2201" s="2"/>
      <c r="AO2201" s="2"/>
      <c r="AP2201" s="2"/>
      <c r="AQ2201" s="2"/>
      <c r="AR2201" s="2"/>
      <c r="AS2201" s="2"/>
    </row>
    <row r="2202" spans="1:45" hidden="1" x14ac:dyDescent="0.25">
      <c r="A2202" s="2">
        <v>171</v>
      </c>
      <c r="B2202" s="2">
        <v>870103370</v>
      </c>
      <c r="C2202" s="2">
        <f>VLOOKUP($A2202,[1]products_2021_10_19_12_46_45!$A$3:$S$481,3,FALSE)</f>
        <v>8701033</v>
      </c>
      <c r="D2202" s="2" t="str">
        <f>VLOOKUP($A2202,[1]products_2021_10_19_12_46_45!$A$3:$S$481,4,FALSE)</f>
        <v>Cinturón de Cuero Oficial con Dado</v>
      </c>
      <c r="E2202" s="3">
        <v>70</v>
      </c>
      <c r="F2202" s="4"/>
      <c r="G2202" s="2" t="str">
        <f>VLOOKUP($A2202,[1]products_2021_10_19_12_46_45!$A$3:$S$481,16,FALSE)</f>
        <v>&lt;ul&gt;_x000D_
&lt;li&gt;Ralizado integramente en cuero tipo suela London teñido de 5 mm de espesor.&lt;/li&gt;_x000D_
&lt;li&gt;Completamente forrado y pespunteado con hilo 8/3.&lt;/li&gt;_x000D_
&lt;/ul&gt;</v>
      </c>
      <c r="H2202" s="2" t="str">
        <f>IFERROR(VLOOKUP($A2202,[1]products_2021_10_19_12_46_45!$A$3:$S$481,17,FALSE),"")</f>
        <v>&lt;ul&gt;_x000D_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v>
      </c>
      <c r="I2202" s="2" t="str">
        <f>VLOOKUP($A2202,[1]products_2021_10_19_12_46_45!$A$3:$S$481,5,FALSE)</f>
        <v>Equipamientos</v>
      </c>
      <c r="J2202" s="2" t="str">
        <f>IFERROR(VLOOKUP($A2202,[1]products_2021_10_19_12_46_45!$A$3:$S$481,6,FALSE),"")</f>
        <v>Cinturones, correas y tirantes</v>
      </c>
      <c r="K2202" s="2" t="str">
        <f>IFERROR(VLOOKUP($A2202,[1]products_2021_10_19_12_46_45!$A$3:$S$481,7,FALSE),"")</f>
        <v/>
      </c>
      <c r="L2202" s="2" t="str">
        <f>IFERROR(VLOOKUP($A2202,[1]products_2021_10_19_12_46_45!$A$3:$S$481,8,FALSE),"")</f>
        <v/>
      </c>
      <c r="M2202" s="2" t="str">
        <f>IFERROR(VLOOKUP($A2202,[1]products_2021_10_19_12_46_45!$A$3:$S$481,9,FALSE),"")</f>
        <v>Cuero, Cinturón</v>
      </c>
      <c r="N2202" s="2">
        <f>IFERROR(VLOOKUP(C2202,[2]articulo!$A$1:$D$9000,4,FALSE),"")</f>
        <v>6990</v>
      </c>
      <c r="O2202" s="2" t="str">
        <f>VLOOKUP($A2202,[1]products_2021_10_19_12_46_45!$A$3:$S$481,18,FALSE)</f>
        <v>https://rerda.com/840/cinturon-de-cuero-oficial-con-dado.jpg,https://rerda.com/841/cinturon-de-cuero-oficial-con-dado.jpg</v>
      </c>
      <c r="P2202" s="2">
        <f>IFERROR(VLOOKUP(B2202,[3]stock!$A$1:$B$9000,2,FALSE),"0")</f>
        <v>0</v>
      </c>
      <c r="Q2202" s="2">
        <f>VLOOKUP($A2202,[1]products_2021_10_19_12_46_45!$A$3:$S$481,11,FALSE)</f>
        <v>5</v>
      </c>
      <c r="R2202" s="2">
        <f>VLOOKUP($A2202,[1]products_2021_10_19_12_46_45!$A$3:$S$481,12,FALSE)</f>
        <v>5</v>
      </c>
      <c r="S2202" s="2">
        <f>VLOOKUP($A2202,[1]products_2021_10_19_12_46_45!$A$3:$S$481,13,FALSE)</f>
        <v>5</v>
      </c>
      <c r="T2202" s="2">
        <f>VLOOKUP($A2202,[1]products_2021_10_19_12_46_45!$A$3:$S$481,14,FALSE)</f>
        <v>0.03</v>
      </c>
      <c r="U2202" s="2"/>
      <c r="V2202" s="2"/>
      <c r="W2202" s="2"/>
      <c r="X2202" s="2"/>
      <c r="Y2202" s="2"/>
      <c r="Z2202" s="2"/>
      <c r="AA2202" s="2"/>
      <c r="AB2202" s="2"/>
      <c r="AC2202" s="2"/>
      <c r="AD2202" s="2"/>
      <c r="AE2202" s="2"/>
      <c r="AF2202" s="2"/>
      <c r="AG2202" s="2"/>
      <c r="AH2202" s="2"/>
      <c r="AI2202" s="2"/>
      <c r="AJ2202" s="2"/>
      <c r="AK2202" s="2"/>
      <c r="AL2202" s="2"/>
      <c r="AM2202" s="2"/>
      <c r="AN2202" s="2"/>
      <c r="AO2202" s="2"/>
      <c r="AP2202" s="2"/>
      <c r="AQ2202" s="2"/>
      <c r="AR2202" s="2"/>
      <c r="AS2202" s="2"/>
    </row>
    <row r="2203" spans="1:45" hidden="1" x14ac:dyDescent="0.25">
      <c r="A2203" s="2">
        <v>171</v>
      </c>
      <c r="B2203" s="2">
        <v>870103375</v>
      </c>
      <c r="C2203" s="2">
        <f>VLOOKUP($A2203,[1]products_2021_10_19_12_46_45!$A$3:$S$481,3,FALSE)</f>
        <v>8701033</v>
      </c>
      <c r="D2203" s="2" t="str">
        <f>VLOOKUP($A2203,[1]products_2021_10_19_12_46_45!$A$3:$S$481,4,FALSE)</f>
        <v>Cinturón de Cuero Oficial con Dado</v>
      </c>
      <c r="E2203" s="3">
        <v>75</v>
      </c>
      <c r="F2203" s="4"/>
      <c r="G2203" s="2" t="str">
        <f>VLOOKUP($A2203,[1]products_2021_10_19_12_46_45!$A$3:$S$481,16,FALSE)</f>
        <v>&lt;ul&gt;_x000D_
&lt;li&gt;Ralizado integramente en cuero tipo suela London teñido de 5 mm de espesor.&lt;/li&gt;_x000D_
&lt;li&gt;Completamente forrado y pespunteado con hilo 8/3.&lt;/li&gt;_x000D_
&lt;/ul&gt;</v>
      </c>
      <c r="H2203" s="2" t="str">
        <f>IFERROR(VLOOKUP($A2203,[1]products_2021_10_19_12_46_45!$A$3:$S$481,17,FALSE),"")</f>
        <v>&lt;ul&gt;_x000D_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v>
      </c>
      <c r="I2203" s="2" t="str">
        <f>VLOOKUP($A2203,[1]products_2021_10_19_12_46_45!$A$3:$S$481,5,FALSE)</f>
        <v>Equipamientos</v>
      </c>
      <c r="J2203" s="2" t="str">
        <f>IFERROR(VLOOKUP($A2203,[1]products_2021_10_19_12_46_45!$A$3:$S$481,6,FALSE),"")</f>
        <v>Cinturones, correas y tirantes</v>
      </c>
      <c r="K2203" s="2" t="str">
        <f>IFERROR(VLOOKUP($A2203,[1]products_2021_10_19_12_46_45!$A$3:$S$481,7,FALSE),"")</f>
        <v/>
      </c>
      <c r="L2203" s="2" t="str">
        <f>IFERROR(VLOOKUP($A2203,[1]products_2021_10_19_12_46_45!$A$3:$S$481,8,FALSE),"")</f>
        <v/>
      </c>
      <c r="M2203" s="2" t="str">
        <f>IFERROR(VLOOKUP($A2203,[1]products_2021_10_19_12_46_45!$A$3:$S$481,9,FALSE),"")</f>
        <v>Cuero, Cinturón</v>
      </c>
      <c r="N2203" s="2">
        <f>IFERROR(VLOOKUP(C2203,[2]articulo!$A$1:$D$9000,4,FALSE),"")</f>
        <v>6990</v>
      </c>
      <c r="O2203" s="2" t="str">
        <f>VLOOKUP($A2203,[1]products_2021_10_19_12_46_45!$A$3:$S$481,18,FALSE)</f>
        <v>https://rerda.com/840/cinturon-de-cuero-oficial-con-dado.jpg,https://rerda.com/841/cinturon-de-cuero-oficial-con-dado.jpg</v>
      </c>
      <c r="P2203" s="2">
        <f>IFERROR(VLOOKUP(B2203,[3]stock!$A$1:$B$9000,2,FALSE),"0")</f>
        <v>0</v>
      </c>
      <c r="Q2203" s="2">
        <f>VLOOKUP($A2203,[1]products_2021_10_19_12_46_45!$A$3:$S$481,11,FALSE)</f>
        <v>5</v>
      </c>
      <c r="R2203" s="2">
        <f>VLOOKUP($A2203,[1]products_2021_10_19_12_46_45!$A$3:$S$481,12,FALSE)</f>
        <v>5</v>
      </c>
      <c r="S2203" s="2">
        <f>VLOOKUP($A2203,[1]products_2021_10_19_12_46_45!$A$3:$S$481,13,FALSE)</f>
        <v>5</v>
      </c>
      <c r="T2203" s="2">
        <f>VLOOKUP($A2203,[1]products_2021_10_19_12_46_45!$A$3:$S$481,14,FALSE)</f>
        <v>0.03</v>
      </c>
      <c r="U2203" s="2"/>
      <c r="V2203" s="2"/>
      <c r="W2203" s="2"/>
      <c r="X2203" s="2"/>
      <c r="Y2203" s="2"/>
      <c r="Z2203" s="2"/>
      <c r="AA2203" s="2"/>
      <c r="AB2203" s="2"/>
      <c r="AC2203" s="2"/>
      <c r="AD2203" s="2"/>
      <c r="AE2203" s="2"/>
      <c r="AF2203" s="2"/>
      <c r="AG2203" s="2"/>
      <c r="AH2203" s="2"/>
      <c r="AI2203" s="2"/>
      <c r="AJ2203" s="2"/>
      <c r="AK2203" s="2"/>
      <c r="AL2203" s="2"/>
      <c r="AM2203" s="2"/>
      <c r="AN2203" s="2"/>
      <c r="AO2203" s="2"/>
      <c r="AP2203" s="2"/>
      <c r="AQ2203" s="2"/>
      <c r="AR2203" s="2"/>
      <c r="AS2203" s="2"/>
    </row>
    <row r="2204" spans="1:45" hidden="1" x14ac:dyDescent="0.25">
      <c r="A2204" s="2">
        <v>171</v>
      </c>
      <c r="B2204" s="2">
        <v>870103380</v>
      </c>
      <c r="C2204" s="2">
        <f>VLOOKUP($A2204,[1]products_2021_10_19_12_46_45!$A$3:$S$481,3,FALSE)</f>
        <v>8701033</v>
      </c>
      <c r="D2204" s="2" t="str">
        <f>VLOOKUP($A2204,[1]products_2021_10_19_12_46_45!$A$3:$S$481,4,FALSE)</f>
        <v>Cinturón de Cuero Oficial con Dado</v>
      </c>
      <c r="E2204" s="3">
        <v>80</v>
      </c>
      <c r="F2204" s="4"/>
      <c r="G2204" s="2" t="str">
        <f>VLOOKUP($A2204,[1]products_2021_10_19_12_46_45!$A$3:$S$481,16,FALSE)</f>
        <v>&lt;ul&gt;_x000D_
&lt;li&gt;Ralizado integramente en cuero tipo suela London teñido de 5 mm de espesor.&lt;/li&gt;_x000D_
&lt;li&gt;Completamente forrado y pespunteado con hilo 8/3.&lt;/li&gt;_x000D_
&lt;/ul&gt;</v>
      </c>
      <c r="H2204" s="2" t="str">
        <f>IFERROR(VLOOKUP($A2204,[1]products_2021_10_19_12_46_45!$A$3:$S$481,17,FALSE),"")</f>
        <v>&lt;ul&gt;_x000D_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v>
      </c>
      <c r="I2204" s="2" t="str">
        <f>VLOOKUP($A2204,[1]products_2021_10_19_12_46_45!$A$3:$S$481,5,FALSE)</f>
        <v>Equipamientos</v>
      </c>
      <c r="J2204" s="2" t="str">
        <f>IFERROR(VLOOKUP($A2204,[1]products_2021_10_19_12_46_45!$A$3:$S$481,6,FALSE),"")</f>
        <v>Cinturones, correas y tirantes</v>
      </c>
      <c r="K2204" s="2" t="str">
        <f>IFERROR(VLOOKUP($A2204,[1]products_2021_10_19_12_46_45!$A$3:$S$481,7,FALSE),"")</f>
        <v/>
      </c>
      <c r="L2204" s="2" t="str">
        <f>IFERROR(VLOOKUP($A2204,[1]products_2021_10_19_12_46_45!$A$3:$S$481,8,FALSE),"")</f>
        <v/>
      </c>
      <c r="M2204" s="2" t="str">
        <f>IFERROR(VLOOKUP($A2204,[1]products_2021_10_19_12_46_45!$A$3:$S$481,9,FALSE),"")</f>
        <v>Cuero, Cinturón</v>
      </c>
      <c r="N2204" s="2">
        <f>IFERROR(VLOOKUP(C2204,[2]articulo!$A$1:$D$9000,4,FALSE),"")</f>
        <v>6990</v>
      </c>
      <c r="O2204" s="2" t="str">
        <f>VLOOKUP($A2204,[1]products_2021_10_19_12_46_45!$A$3:$S$481,18,FALSE)</f>
        <v>https://rerda.com/840/cinturon-de-cuero-oficial-con-dado.jpg,https://rerda.com/841/cinturon-de-cuero-oficial-con-dado.jpg</v>
      </c>
      <c r="P2204" s="2">
        <f>IFERROR(VLOOKUP(B2204,[3]stock!$A$1:$B$9000,2,FALSE),"0")</f>
        <v>2</v>
      </c>
      <c r="Q2204" s="2">
        <f>VLOOKUP($A2204,[1]products_2021_10_19_12_46_45!$A$3:$S$481,11,FALSE)</f>
        <v>5</v>
      </c>
      <c r="R2204" s="2">
        <f>VLOOKUP($A2204,[1]products_2021_10_19_12_46_45!$A$3:$S$481,12,FALSE)</f>
        <v>5</v>
      </c>
      <c r="S2204" s="2">
        <f>VLOOKUP($A2204,[1]products_2021_10_19_12_46_45!$A$3:$S$481,13,FALSE)</f>
        <v>5</v>
      </c>
      <c r="T2204" s="2">
        <f>VLOOKUP($A2204,[1]products_2021_10_19_12_46_45!$A$3:$S$481,14,FALSE)</f>
        <v>0.03</v>
      </c>
      <c r="U2204" s="2"/>
      <c r="V2204" s="2"/>
      <c r="W2204" s="2"/>
      <c r="X2204" s="2"/>
      <c r="Y2204" s="2"/>
      <c r="Z2204" s="2"/>
      <c r="AA2204" s="2"/>
      <c r="AB2204" s="2"/>
      <c r="AC2204" s="2"/>
      <c r="AD2204" s="2"/>
      <c r="AE2204" s="2"/>
      <c r="AF2204" s="2"/>
      <c r="AG2204" s="2"/>
      <c r="AH2204" s="2"/>
      <c r="AI2204" s="2"/>
      <c r="AJ2204" s="2"/>
      <c r="AK2204" s="2"/>
      <c r="AL2204" s="2"/>
      <c r="AM2204" s="2"/>
      <c r="AN2204" s="2"/>
      <c r="AO2204" s="2"/>
      <c r="AP2204" s="2"/>
      <c r="AQ2204" s="2"/>
      <c r="AR2204" s="2"/>
      <c r="AS2204" s="2"/>
    </row>
    <row r="2205" spans="1:45" hidden="1" x14ac:dyDescent="0.25">
      <c r="A2205" s="2">
        <v>171</v>
      </c>
      <c r="B2205" s="2">
        <v>870103385</v>
      </c>
      <c r="C2205" s="2">
        <f>VLOOKUP($A2205,[1]products_2021_10_19_12_46_45!$A$3:$S$481,3,FALSE)</f>
        <v>8701033</v>
      </c>
      <c r="D2205" s="2" t="str">
        <f>VLOOKUP($A2205,[1]products_2021_10_19_12_46_45!$A$3:$S$481,4,FALSE)</f>
        <v>Cinturón de Cuero Oficial con Dado</v>
      </c>
      <c r="E2205" s="3">
        <v>85</v>
      </c>
      <c r="F2205" s="4"/>
      <c r="G2205" s="2" t="str">
        <f>VLOOKUP($A2205,[1]products_2021_10_19_12_46_45!$A$3:$S$481,16,FALSE)</f>
        <v>&lt;ul&gt;_x000D_
&lt;li&gt;Ralizado integramente en cuero tipo suela London teñido de 5 mm de espesor.&lt;/li&gt;_x000D_
&lt;li&gt;Completamente forrado y pespunteado con hilo 8/3.&lt;/li&gt;_x000D_
&lt;/ul&gt;</v>
      </c>
      <c r="H2205" s="2" t="str">
        <f>IFERROR(VLOOKUP($A2205,[1]products_2021_10_19_12_46_45!$A$3:$S$481,17,FALSE),"")</f>
        <v>&lt;ul&gt;_x000D_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v>
      </c>
      <c r="I2205" s="2" t="str">
        <f>VLOOKUP($A2205,[1]products_2021_10_19_12_46_45!$A$3:$S$481,5,FALSE)</f>
        <v>Equipamientos</v>
      </c>
      <c r="J2205" s="2" t="str">
        <f>IFERROR(VLOOKUP($A2205,[1]products_2021_10_19_12_46_45!$A$3:$S$481,6,FALSE),"")</f>
        <v>Cinturones, correas y tirantes</v>
      </c>
      <c r="K2205" s="2" t="str">
        <f>IFERROR(VLOOKUP($A2205,[1]products_2021_10_19_12_46_45!$A$3:$S$481,7,FALSE),"")</f>
        <v/>
      </c>
      <c r="L2205" s="2" t="str">
        <f>IFERROR(VLOOKUP($A2205,[1]products_2021_10_19_12_46_45!$A$3:$S$481,8,FALSE),"")</f>
        <v/>
      </c>
      <c r="M2205" s="2" t="str">
        <f>IFERROR(VLOOKUP($A2205,[1]products_2021_10_19_12_46_45!$A$3:$S$481,9,FALSE),"")</f>
        <v>Cuero, Cinturón</v>
      </c>
      <c r="N2205" s="2">
        <f>IFERROR(VLOOKUP(C2205,[2]articulo!$A$1:$D$9000,4,FALSE),"")</f>
        <v>6990</v>
      </c>
      <c r="O2205" s="2" t="str">
        <f>VLOOKUP($A2205,[1]products_2021_10_19_12_46_45!$A$3:$S$481,18,FALSE)</f>
        <v>https://rerda.com/840/cinturon-de-cuero-oficial-con-dado.jpg,https://rerda.com/841/cinturon-de-cuero-oficial-con-dado.jpg</v>
      </c>
      <c r="P2205" s="2">
        <f>IFERROR(VLOOKUP(B2205,[3]stock!$A$1:$B$9000,2,FALSE),"0")</f>
        <v>2</v>
      </c>
      <c r="Q2205" s="2">
        <f>VLOOKUP($A2205,[1]products_2021_10_19_12_46_45!$A$3:$S$481,11,FALSE)</f>
        <v>5</v>
      </c>
      <c r="R2205" s="2">
        <f>VLOOKUP($A2205,[1]products_2021_10_19_12_46_45!$A$3:$S$481,12,FALSE)</f>
        <v>5</v>
      </c>
      <c r="S2205" s="2">
        <f>VLOOKUP($A2205,[1]products_2021_10_19_12_46_45!$A$3:$S$481,13,FALSE)</f>
        <v>5</v>
      </c>
      <c r="T2205" s="2">
        <f>VLOOKUP($A2205,[1]products_2021_10_19_12_46_45!$A$3:$S$481,14,FALSE)</f>
        <v>0.03</v>
      </c>
      <c r="U2205" s="2"/>
      <c r="V2205" s="2"/>
      <c r="W2205" s="2"/>
      <c r="X2205" s="2"/>
      <c r="Y2205" s="2"/>
      <c r="Z2205" s="2"/>
      <c r="AA2205" s="2"/>
      <c r="AB2205" s="2"/>
      <c r="AC2205" s="2"/>
      <c r="AD2205" s="2"/>
      <c r="AE2205" s="2"/>
      <c r="AF2205" s="2"/>
      <c r="AG2205" s="2"/>
      <c r="AH2205" s="2"/>
      <c r="AI2205" s="2"/>
      <c r="AJ2205" s="2"/>
      <c r="AK2205" s="2"/>
      <c r="AL2205" s="2"/>
      <c r="AM2205" s="2"/>
      <c r="AN2205" s="2"/>
      <c r="AO2205" s="2"/>
      <c r="AP2205" s="2"/>
      <c r="AQ2205" s="2"/>
      <c r="AR2205" s="2"/>
      <c r="AS2205" s="2"/>
    </row>
    <row r="2206" spans="1:45" hidden="1" x14ac:dyDescent="0.25">
      <c r="A2206" s="2">
        <v>171</v>
      </c>
      <c r="B2206" s="2">
        <v>870103390</v>
      </c>
      <c r="C2206" s="2">
        <f>VLOOKUP($A2206,[1]products_2021_10_19_12_46_45!$A$3:$S$481,3,FALSE)</f>
        <v>8701033</v>
      </c>
      <c r="D2206" s="2" t="str">
        <f>VLOOKUP($A2206,[1]products_2021_10_19_12_46_45!$A$3:$S$481,4,FALSE)</f>
        <v>Cinturón de Cuero Oficial con Dado</v>
      </c>
      <c r="E2206" s="3">
        <v>90</v>
      </c>
      <c r="F2206" s="4"/>
      <c r="G2206" s="2" t="str">
        <f>VLOOKUP($A2206,[1]products_2021_10_19_12_46_45!$A$3:$S$481,16,FALSE)</f>
        <v>&lt;ul&gt;_x000D_
&lt;li&gt;Ralizado integramente en cuero tipo suela London teñido de 5 mm de espesor.&lt;/li&gt;_x000D_
&lt;li&gt;Completamente forrado y pespunteado con hilo 8/3.&lt;/li&gt;_x000D_
&lt;/ul&gt;</v>
      </c>
      <c r="H2206" s="2" t="str">
        <f>IFERROR(VLOOKUP($A2206,[1]products_2021_10_19_12_46_45!$A$3:$S$481,17,FALSE),"")</f>
        <v>&lt;ul&gt;_x000D_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v>
      </c>
      <c r="I2206" s="2" t="str">
        <f>VLOOKUP($A2206,[1]products_2021_10_19_12_46_45!$A$3:$S$481,5,FALSE)</f>
        <v>Equipamientos</v>
      </c>
      <c r="J2206" s="2" t="str">
        <f>IFERROR(VLOOKUP($A2206,[1]products_2021_10_19_12_46_45!$A$3:$S$481,6,FALSE),"")</f>
        <v>Cinturones, correas y tirantes</v>
      </c>
      <c r="K2206" s="2" t="str">
        <f>IFERROR(VLOOKUP($A2206,[1]products_2021_10_19_12_46_45!$A$3:$S$481,7,FALSE),"")</f>
        <v/>
      </c>
      <c r="L2206" s="2" t="str">
        <f>IFERROR(VLOOKUP($A2206,[1]products_2021_10_19_12_46_45!$A$3:$S$481,8,FALSE),"")</f>
        <v/>
      </c>
      <c r="M2206" s="2" t="str">
        <f>IFERROR(VLOOKUP($A2206,[1]products_2021_10_19_12_46_45!$A$3:$S$481,9,FALSE),"")</f>
        <v>Cuero, Cinturón</v>
      </c>
      <c r="N2206" s="2">
        <f>IFERROR(VLOOKUP(C2206,[2]articulo!$A$1:$D$9000,4,FALSE),"")</f>
        <v>6990</v>
      </c>
      <c r="O2206" s="2" t="str">
        <f>VLOOKUP($A2206,[1]products_2021_10_19_12_46_45!$A$3:$S$481,18,FALSE)</f>
        <v>https://rerda.com/840/cinturon-de-cuero-oficial-con-dado.jpg,https://rerda.com/841/cinturon-de-cuero-oficial-con-dado.jpg</v>
      </c>
      <c r="P2206" s="2">
        <f>IFERROR(VLOOKUP(B2206,[3]stock!$A$1:$B$9000,2,FALSE),"0")</f>
        <v>4</v>
      </c>
      <c r="Q2206" s="2">
        <f>VLOOKUP($A2206,[1]products_2021_10_19_12_46_45!$A$3:$S$481,11,FALSE)</f>
        <v>5</v>
      </c>
      <c r="R2206" s="2">
        <f>VLOOKUP($A2206,[1]products_2021_10_19_12_46_45!$A$3:$S$481,12,FALSE)</f>
        <v>5</v>
      </c>
      <c r="S2206" s="2">
        <f>VLOOKUP($A2206,[1]products_2021_10_19_12_46_45!$A$3:$S$481,13,FALSE)</f>
        <v>5</v>
      </c>
      <c r="T2206" s="2">
        <f>VLOOKUP($A2206,[1]products_2021_10_19_12_46_45!$A$3:$S$481,14,FALSE)</f>
        <v>0.03</v>
      </c>
      <c r="U2206" s="2"/>
      <c r="V2206" s="2"/>
      <c r="W2206" s="2"/>
      <c r="X2206" s="2"/>
      <c r="Y2206" s="2"/>
      <c r="Z2206" s="2"/>
      <c r="AA2206" s="2"/>
      <c r="AB2206" s="2"/>
      <c r="AC2206" s="2"/>
      <c r="AD2206" s="2"/>
      <c r="AE2206" s="2"/>
      <c r="AF2206" s="2"/>
      <c r="AG2206" s="2"/>
      <c r="AH2206" s="2"/>
      <c r="AI2206" s="2"/>
      <c r="AJ2206" s="2"/>
      <c r="AK2206" s="2"/>
      <c r="AL2206" s="2"/>
      <c r="AM2206" s="2"/>
      <c r="AN2206" s="2"/>
      <c r="AO2206" s="2"/>
      <c r="AP2206" s="2"/>
      <c r="AQ2206" s="2"/>
      <c r="AR2206" s="2"/>
      <c r="AS2206" s="2"/>
    </row>
    <row r="2207" spans="1:45" hidden="1" x14ac:dyDescent="0.25">
      <c r="A2207" s="2">
        <v>171</v>
      </c>
      <c r="B2207" s="2">
        <v>870103395</v>
      </c>
      <c r="C2207" s="2">
        <f>VLOOKUP($A2207,[1]products_2021_10_19_12_46_45!$A$3:$S$481,3,FALSE)</f>
        <v>8701033</v>
      </c>
      <c r="D2207" s="2" t="str">
        <f>VLOOKUP($A2207,[1]products_2021_10_19_12_46_45!$A$3:$S$481,4,FALSE)</f>
        <v>Cinturón de Cuero Oficial con Dado</v>
      </c>
      <c r="E2207" s="3">
        <v>95</v>
      </c>
      <c r="F2207" s="4"/>
      <c r="G2207" s="2" t="str">
        <f>VLOOKUP($A2207,[1]products_2021_10_19_12_46_45!$A$3:$S$481,16,FALSE)</f>
        <v>&lt;ul&gt;_x000D_
&lt;li&gt;Ralizado integramente en cuero tipo suela London teñido de 5 mm de espesor.&lt;/li&gt;_x000D_
&lt;li&gt;Completamente forrado y pespunteado con hilo 8/3.&lt;/li&gt;_x000D_
&lt;/ul&gt;</v>
      </c>
      <c r="H2207" s="2" t="str">
        <f>IFERROR(VLOOKUP($A2207,[1]products_2021_10_19_12_46_45!$A$3:$S$481,17,FALSE),"")</f>
        <v>&lt;ul&gt;_x000D_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v>
      </c>
      <c r="I2207" s="2" t="str">
        <f>VLOOKUP($A2207,[1]products_2021_10_19_12_46_45!$A$3:$S$481,5,FALSE)</f>
        <v>Equipamientos</v>
      </c>
      <c r="J2207" s="2" t="str">
        <f>IFERROR(VLOOKUP($A2207,[1]products_2021_10_19_12_46_45!$A$3:$S$481,6,FALSE),"")</f>
        <v>Cinturones, correas y tirantes</v>
      </c>
      <c r="K2207" s="2" t="str">
        <f>IFERROR(VLOOKUP($A2207,[1]products_2021_10_19_12_46_45!$A$3:$S$481,7,FALSE),"")</f>
        <v/>
      </c>
      <c r="L2207" s="2" t="str">
        <f>IFERROR(VLOOKUP($A2207,[1]products_2021_10_19_12_46_45!$A$3:$S$481,8,FALSE),"")</f>
        <v/>
      </c>
      <c r="M2207" s="2" t="str">
        <f>IFERROR(VLOOKUP($A2207,[1]products_2021_10_19_12_46_45!$A$3:$S$481,9,FALSE),"")</f>
        <v>Cuero, Cinturón</v>
      </c>
      <c r="N2207" s="2">
        <f>IFERROR(VLOOKUP(C2207,[2]articulo!$A$1:$D$9000,4,FALSE),"")</f>
        <v>6990</v>
      </c>
      <c r="O2207" s="2" t="str">
        <f>VLOOKUP($A2207,[1]products_2021_10_19_12_46_45!$A$3:$S$481,18,FALSE)</f>
        <v>https://rerda.com/840/cinturon-de-cuero-oficial-con-dado.jpg,https://rerda.com/841/cinturon-de-cuero-oficial-con-dado.jpg</v>
      </c>
      <c r="P2207" s="2">
        <f>IFERROR(VLOOKUP(B2207,[3]stock!$A$1:$B$9000,2,FALSE),"0")</f>
        <v>4</v>
      </c>
      <c r="Q2207" s="2">
        <f>VLOOKUP($A2207,[1]products_2021_10_19_12_46_45!$A$3:$S$481,11,FALSE)</f>
        <v>5</v>
      </c>
      <c r="R2207" s="2">
        <f>VLOOKUP($A2207,[1]products_2021_10_19_12_46_45!$A$3:$S$481,12,FALSE)</f>
        <v>5</v>
      </c>
      <c r="S2207" s="2">
        <f>VLOOKUP($A2207,[1]products_2021_10_19_12_46_45!$A$3:$S$481,13,FALSE)</f>
        <v>5</v>
      </c>
      <c r="T2207" s="2">
        <f>VLOOKUP($A2207,[1]products_2021_10_19_12_46_45!$A$3:$S$481,14,FALSE)</f>
        <v>0.03</v>
      </c>
      <c r="U2207" s="2"/>
      <c r="V2207" s="2"/>
      <c r="W2207" s="2"/>
      <c r="X2207" s="2"/>
      <c r="Y2207" s="2"/>
      <c r="Z2207" s="2"/>
      <c r="AA2207" s="2"/>
      <c r="AB2207" s="2"/>
      <c r="AC2207" s="2"/>
      <c r="AD2207" s="2"/>
      <c r="AE2207" s="2"/>
      <c r="AF2207" s="2"/>
      <c r="AG2207" s="2"/>
      <c r="AH2207" s="2"/>
      <c r="AI2207" s="2"/>
      <c r="AJ2207" s="2"/>
      <c r="AK2207" s="2"/>
      <c r="AL2207" s="2"/>
      <c r="AM2207" s="2"/>
      <c r="AN2207" s="2"/>
      <c r="AO2207" s="2"/>
      <c r="AP2207" s="2"/>
      <c r="AQ2207" s="2"/>
      <c r="AR2207" s="2"/>
      <c r="AS2207" s="2"/>
    </row>
    <row r="2208" spans="1:45" x14ac:dyDescent="0.25">
      <c r="A2208" s="2">
        <v>1035</v>
      </c>
      <c r="B2208" s="2">
        <v>870103806</v>
      </c>
      <c r="C2208" s="2">
        <f>VLOOKUP($A2208,[1]products_2021_10_19_12_46_45!$A$3:$S$481,3,FALSE)</f>
        <v>8701038</v>
      </c>
      <c r="D2208" s="2" t="str">
        <f>VLOOKUP($A2208,[1]products_2021_10_19_12_46_45!$A$3:$S$481,4,FALSE)</f>
        <v>Cinturón táctico Ranger hebilla metálica FA38</v>
      </c>
      <c r="E2208" s="3"/>
      <c r="F2208" s="4" t="s">
        <v>42</v>
      </c>
      <c r="G2208" s="2" t="str">
        <f>VLOOKUP($A2208,[1]products_2021_10_19_12_46_45!$A$3:$S$481,16,FALSE)</f>
        <v>&lt;p&gt;Cinturón táctico Ranger con hebilla metálica modelo FA38.&lt;/p&gt;</v>
      </c>
      <c r="H2208" s="2" t="str">
        <f>IFERROR(VLOOKUP($A2208,[1]products_2021_10_19_12_46_45!$A$3:$S$481,17,FALSE),"")</f>
        <v>&lt;p&gt;Este cinturón importado, cuenta con un estilo de indumentaria fuerte y táctica.&lt;br /&gt;De material poliamida, muy resitente y una hebilla metálica.&lt;br /&gt;Su contorno es regulable, ajustable al modo más deseado por el usuario.&lt;br /&gt;&lt;br /&gt;Marca: Ranger.&lt;br /&gt;Modelo: FA38.&lt;br /&gt;Contorno máximo que soporta: 108 cm. Como un talle 54.&lt;br /&gt;Contorno mínimo que soporta: 96 cm. Como un talle 48.&lt;br /&gt;Ancho: 4 cm.&lt;br /&gt;Largo del cinturón: 123 cm.&lt;/p&gt;</v>
      </c>
      <c r="I2208" s="2" t="str">
        <f>VLOOKUP($A2208,[1]products_2021_10_19_12_46_45!$A$3:$S$481,5,FALSE)</f>
        <v>Equipamientos</v>
      </c>
      <c r="J2208" s="2" t="str">
        <f>IFERROR(VLOOKUP($A2208,[1]products_2021_10_19_12_46_45!$A$3:$S$481,6,FALSE),"")</f>
        <v>Cinturones, correas y tirantes</v>
      </c>
      <c r="K2208" s="2" t="str">
        <f>IFERROR(VLOOKUP($A2208,[1]products_2021_10_19_12_46_45!$A$3:$S$481,7,FALSE),"")</f>
        <v/>
      </c>
      <c r="L2208" s="2" t="str">
        <f>IFERROR(VLOOKUP($A2208,[1]products_2021_10_19_12_46_45!$A$3:$S$481,8,FALSE),"")</f>
        <v/>
      </c>
      <c r="M2208" s="2" t="str">
        <f>IFERROR(VLOOKUP($A2208,[1]products_2021_10_19_12_46_45!$A$3:$S$481,9,FALSE),"")</f>
        <v/>
      </c>
      <c r="N2208" s="2">
        <f>IFERROR(VLOOKUP(C2208,[2]articulo!$A$1:$D$9000,4,FALSE),"")</f>
        <v>1500</v>
      </c>
      <c r="O2208" s="7" t="s">
        <v>105</v>
      </c>
      <c r="P2208" s="2">
        <f>IFERROR(VLOOKUP(B2208,[3]stock!$A$1:$B$9000,2,FALSE),"0")</f>
        <v>1</v>
      </c>
      <c r="Q2208" s="2">
        <f>VLOOKUP($A2208,[1]products_2021_10_19_12_46_45!$A$3:$S$481,11,FALSE)</f>
        <v>10</v>
      </c>
      <c r="R2208" s="2">
        <f>VLOOKUP($A2208,[1]products_2021_10_19_12_46_45!$A$3:$S$481,12,FALSE)</f>
        <v>10</v>
      </c>
      <c r="S2208" s="2">
        <f>VLOOKUP($A2208,[1]products_2021_10_19_12_46_45!$A$3:$S$481,13,FALSE)</f>
        <v>10</v>
      </c>
      <c r="T2208" s="2">
        <f>VLOOKUP($A2208,[1]products_2021_10_19_12_46_45!$A$3:$S$481,14,FALSE)</f>
        <v>0.5</v>
      </c>
      <c r="U2208" s="2"/>
      <c r="V2208" s="2"/>
      <c r="W2208" s="2"/>
      <c r="X2208" s="2"/>
      <c r="Y2208" s="2"/>
      <c r="Z2208" s="2"/>
      <c r="AA2208" s="2"/>
      <c r="AB2208" s="2"/>
      <c r="AC2208" s="2"/>
      <c r="AD2208" s="2"/>
      <c r="AE2208" s="2"/>
      <c r="AF2208" s="2"/>
      <c r="AG2208" s="2"/>
      <c r="AH2208" s="2"/>
      <c r="AI2208" s="2"/>
      <c r="AJ2208" s="2"/>
      <c r="AK2208" s="2"/>
      <c r="AL2208" s="2"/>
      <c r="AM2208" s="2"/>
      <c r="AN2208" s="2"/>
      <c r="AO2208" s="2"/>
      <c r="AP2208" s="2"/>
      <c r="AQ2208" s="2"/>
      <c r="AR2208" s="2"/>
      <c r="AS2208" s="2"/>
    </row>
    <row r="2209" spans="1:45" x14ac:dyDescent="0.25">
      <c r="A2209" s="2">
        <v>1035</v>
      </c>
      <c r="B2209" s="2">
        <v>870103809</v>
      </c>
      <c r="C2209" s="2">
        <f>VLOOKUP($A2209,[1]products_2021_10_19_12_46_45!$A$3:$S$481,3,FALSE)</f>
        <v>8701038</v>
      </c>
      <c r="D2209" s="2" t="str">
        <f>VLOOKUP($A2209,[1]products_2021_10_19_12_46_45!$A$3:$S$481,4,FALSE)</f>
        <v>Cinturón táctico Ranger hebilla metálica FA38</v>
      </c>
      <c r="E2209" s="3"/>
      <c r="F2209" s="4" t="s">
        <v>43</v>
      </c>
      <c r="G2209" s="2" t="str">
        <f>VLOOKUP($A2209,[1]products_2021_10_19_12_46_45!$A$3:$S$481,16,FALSE)</f>
        <v>&lt;p&gt;Cinturón táctico Ranger con hebilla metálica modelo FA38.&lt;/p&gt;</v>
      </c>
      <c r="H2209" s="2" t="str">
        <f>IFERROR(VLOOKUP($A2209,[1]products_2021_10_19_12_46_45!$A$3:$S$481,17,FALSE),"")</f>
        <v>&lt;p&gt;Este cinturón importado, cuenta con un estilo de indumentaria fuerte y táctica.&lt;br /&gt;De material poliamida, muy resitente y una hebilla metálica.&lt;br /&gt;Su contorno es regulable, ajustable al modo más deseado por el usuario.&lt;br /&gt;&lt;br /&gt;Marca: Ranger.&lt;br /&gt;Modelo: FA38.&lt;br /&gt;Contorno máximo que soporta: 108 cm. Como un talle 54.&lt;br /&gt;Contorno mínimo que soporta: 96 cm. Como un talle 48.&lt;br /&gt;Ancho: 4 cm.&lt;br /&gt;Largo del cinturón: 123 cm.&lt;/p&gt;</v>
      </c>
      <c r="I2209" s="2" t="str">
        <f>VLOOKUP($A2209,[1]products_2021_10_19_12_46_45!$A$3:$S$481,5,FALSE)</f>
        <v>Equipamientos</v>
      </c>
      <c r="J2209" s="2" t="str">
        <f>IFERROR(VLOOKUP($A2209,[1]products_2021_10_19_12_46_45!$A$3:$S$481,6,FALSE),"")</f>
        <v>Cinturones, correas y tirantes</v>
      </c>
      <c r="K2209" s="2" t="str">
        <f>IFERROR(VLOOKUP($A2209,[1]products_2021_10_19_12_46_45!$A$3:$S$481,7,FALSE),"")</f>
        <v/>
      </c>
      <c r="L2209" s="2" t="str">
        <f>IFERROR(VLOOKUP($A2209,[1]products_2021_10_19_12_46_45!$A$3:$S$481,8,FALSE),"")</f>
        <v/>
      </c>
      <c r="M2209" s="2" t="str">
        <f>IFERROR(VLOOKUP($A2209,[1]products_2021_10_19_12_46_45!$A$3:$S$481,9,FALSE),"")</f>
        <v/>
      </c>
      <c r="N2209" s="2">
        <f>IFERROR(VLOOKUP(C2209,[2]articulo!$A$1:$D$9000,4,FALSE),"")</f>
        <v>1500</v>
      </c>
      <c r="O2209" s="7" t="s">
        <v>106</v>
      </c>
      <c r="P2209" s="2">
        <f>IFERROR(VLOOKUP(B2209,[3]stock!$A$1:$B$9000,2,FALSE),"0")</f>
        <v>9</v>
      </c>
      <c r="Q2209" s="2">
        <f>VLOOKUP($A2209,[1]products_2021_10_19_12_46_45!$A$3:$S$481,11,FALSE)</f>
        <v>10</v>
      </c>
      <c r="R2209" s="2">
        <f>VLOOKUP($A2209,[1]products_2021_10_19_12_46_45!$A$3:$S$481,12,FALSE)</f>
        <v>10</v>
      </c>
      <c r="S2209" s="2">
        <f>VLOOKUP($A2209,[1]products_2021_10_19_12_46_45!$A$3:$S$481,13,FALSE)</f>
        <v>10</v>
      </c>
      <c r="T2209" s="2">
        <f>VLOOKUP($A2209,[1]products_2021_10_19_12_46_45!$A$3:$S$481,14,FALSE)</f>
        <v>0.5</v>
      </c>
      <c r="U2209" s="2"/>
      <c r="V2209" s="2"/>
      <c r="W2209" s="2"/>
      <c r="X2209" s="2"/>
      <c r="Y2209" s="2"/>
      <c r="Z2209" s="2"/>
      <c r="AA2209" s="2"/>
      <c r="AB2209" s="2"/>
      <c r="AC2209" s="2"/>
      <c r="AD2209" s="2"/>
      <c r="AE2209" s="2"/>
      <c r="AF2209" s="2"/>
      <c r="AG2209" s="2"/>
      <c r="AH2209" s="2"/>
      <c r="AI2209" s="2"/>
      <c r="AJ2209" s="2"/>
      <c r="AK2209" s="2"/>
      <c r="AL2209" s="2"/>
      <c r="AM2209" s="2"/>
      <c r="AN2209" s="2"/>
      <c r="AO2209" s="2"/>
      <c r="AP2209" s="2"/>
      <c r="AQ2209" s="2"/>
      <c r="AR2209" s="2"/>
      <c r="AS2209" s="2"/>
    </row>
    <row r="2210" spans="1:45" hidden="1" x14ac:dyDescent="0.25">
      <c r="A2210" s="2">
        <v>612</v>
      </c>
      <c r="B2210" s="2">
        <v>870109002</v>
      </c>
      <c r="C2210" s="2">
        <f>VLOOKUP($A2210,[1]products_2021_10_19_12_46_45!$A$3:$S$481,3,FALSE)</f>
        <v>8701090</v>
      </c>
      <c r="D2210" s="2" t="str">
        <f>VLOOKUP($A2210,[1]products_2021_10_19_12_46_45!$A$3:$S$481,4,FALSE)</f>
        <v>Cinto Delta XTL Negro</v>
      </c>
      <c r="E2210" s="3" t="s">
        <v>47</v>
      </c>
      <c r="F2210" s="4"/>
      <c r="G2210" s="2" t="str">
        <f>VLOOKUP($A2210,[1]products_2021_10_19_12_46_45!$A$3:$S$481,16,FALSE)</f>
        <v>&lt;p&gt;Cinturón táctico de poliamida marca "Rescue" con evilla de plástico.&lt;/p&gt;</v>
      </c>
      <c r="H2210" s="2" t="str">
        <f>IFERROR(VLOOKUP($A2210,[1]products_2021_10_19_12_46_45!$A$3:$S$481,17,FALSE),"")</f>
        <v/>
      </c>
      <c r="I2210" s="2" t="str">
        <f>VLOOKUP($A2210,[1]products_2021_10_19_12_46_45!$A$3:$S$481,5,FALSE)</f>
        <v>Equipamientos</v>
      </c>
      <c r="J2210" s="2" t="str">
        <f>IFERROR(VLOOKUP($A2210,[1]products_2021_10_19_12_46_45!$A$3:$S$481,6,FALSE),"")</f>
        <v>Cinturones, correas y tirantes</v>
      </c>
      <c r="K2210" s="2" t="str">
        <f>IFERROR(VLOOKUP($A2210,[1]products_2021_10_19_12_46_45!$A$3:$S$481,7,FALSE),"")</f>
        <v/>
      </c>
      <c r="L2210" s="2" t="str">
        <f>IFERROR(VLOOKUP($A2210,[1]products_2021_10_19_12_46_45!$A$3:$S$481,8,FALSE),"")</f>
        <v/>
      </c>
      <c r="M2210" s="2" t="str">
        <f>IFERROR(VLOOKUP($A2210,[1]products_2021_10_19_12_46_45!$A$3:$S$481,9,FALSE),"")</f>
        <v>Poliamida, Táctico</v>
      </c>
      <c r="N2210" s="2">
        <f>IFERROR(VLOOKUP(C2210,[2]articulo!$A$1:$D$9000,4,FALSE),"")</f>
        <v>1533.17</v>
      </c>
      <c r="O2210" s="2" t="str">
        <f>VLOOKUP($A2210,[1]products_2021_10_19_12_46_45!$A$3:$S$481,18,FALSE)</f>
        <v>https://rerda.com/2751/cinto-delta-xtl-negro.jpg</v>
      </c>
      <c r="P2210" s="2">
        <f>IFERROR(VLOOKUP(B2210,[3]stock!$A$1:$B$9000,2,FALSE),"0")</f>
        <v>1</v>
      </c>
      <c r="Q2210" s="2">
        <f>VLOOKUP($A2210,[1]products_2021_10_19_12_46_45!$A$3:$S$481,11,FALSE)</f>
        <v>5</v>
      </c>
      <c r="R2210" s="2">
        <f>VLOOKUP($A2210,[1]products_2021_10_19_12_46_45!$A$3:$S$481,12,FALSE)</f>
        <v>5</v>
      </c>
      <c r="S2210" s="2">
        <f>VLOOKUP($A2210,[1]products_2021_10_19_12_46_45!$A$3:$S$481,13,FALSE)</f>
        <v>5</v>
      </c>
      <c r="T2210" s="2">
        <f>VLOOKUP($A2210,[1]products_2021_10_19_12_46_45!$A$3:$S$481,14,FALSE)</f>
        <v>0.03</v>
      </c>
      <c r="U2210" s="2"/>
      <c r="V2210" s="2"/>
      <c r="W2210" s="2"/>
      <c r="X2210" s="2"/>
      <c r="Y2210" s="2"/>
      <c r="Z2210" s="2"/>
      <c r="AA2210" s="2"/>
      <c r="AB2210" s="2"/>
      <c r="AC2210" s="2"/>
      <c r="AD2210" s="2"/>
      <c r="AE2210" s="2"/>
      <c r="AF2210" s="2"/>
      <c r="AG2210" s="2"/>
      <c r="AH2210" s="2"/>
      <c r="AI2210" s="2"/>
      <c r="AJ2210" s="2"/>
      <c r="AK2210" s="2"/>
      <c r="AL2210" s="2"/>
      <c r="AM2210" s="2"/>
      <c r="AN2210" s="2"/>
      <c r="AO2210" s="2"/>
      <c r="AP2210" s="2"/>
      <c r="AQ2210" s="2"/>
      <c r="AR2210" s="2"/>
      <c r="AS2210" s="2"/>
    </row>
    <row r="2211" spans="1:45" hidden="1" x14ac:dyDescent="0.25">
      <c r="A2211" s="2">
        <v>612</v>
      </c>
      <c r="B2211" s="2">
        <v>870109003</v>
      </c>
      <c r="C2211" s="2">
        <f>VLOOKUP($A2211,[1]products_2021_10_19_12_46_45!$A$3:$S$481,3,FALSE)</f>
        <v>8701090</v>
      </c>
      <c r="D2211" s="2" t="str">
        <f>VLOOKUP($A2211,[1]products_2021_10_19_12_46_45!$A$3:$S$481,4,FALSE)</f>
        <v>Cinto Delta XTL Negro</v>
      </c>
      <c r="E2211" s="3" t="s">
        <v>48</v>
      </c>
      <c r="F2211" s="4"/>
      <c r="G2211" s="2" t="str">
        <f>VLOOKUP($A2211,[1]products_2021_10_19_12_46_45!$A$3:$S$481,16,FALSE)</f>
        <v>&lt;p&gt;Cinturón táctico de poliamida marca "Rescue" con evilla de plástico.&lt;/p&gt;</v>
      </c>
      <c r="H2211" s="2" t="str">
        <f>IFERROR(VLOOKUP($A2211,[1]products_2021_10_19_12_46_45!$A$3:$S$481,17,FALSE),"")</f>
        <v/>
      </c>
      <c r="I2211" s="2" t="str">
        <f>VLOOKUP($A2211,[1]products_2021_10_19_12_46_45!$A$3:$S$481,5,FALSE)</f>
        <v>Equipamientos</v>
      </c>
      <c r="J2211" s="2" t="str">
        <f>IFERROR(VLOOKUP($A2211,[1]products_2021_10_19_12_46_45!$A$3:$S$481,6,FALSE),"")</f>
        <v>Cinturones, correas y tirantes</v>
      </c>
      <c r="K2211" s="2" t="str">
        <f>IFERROR(VLOOKUP($A2211,[1]products_2021_10_19_12_46_45!$A$3:$S$481,7,FALSE),"")</f>
        <v/>
      </c>
      <c r="L2211" s="2" t="str">
        <f>IFERROR(VLOOKUP($A2211,[1]products_2021_10_19_12_46_45!$A$3:$S$481,8,FALSE),"")</f>
        <v/>
      </c>
      <c r="M2211" s="2" t="str">
        <f>IFERROR(VLOOKUP($A2211,[1]products_2021_10_19_12_46_45!$A$3:$S$481,9,FALSE),"")</f>
        <v>Poliamida, Táctico</v>
      </c>
      <c r="N2211" s="2">
        <f>IFERROR(VLOOKUP(C2211,[2]articulo!$A$1:$D$9000,4,FALSE),"")</f>
        <v>1533.17</v>
      </c>
      <c r="O2211" s="2" t="str">
        <f>VLOOKUP($A2211,[1]products_2021_10_19_12_46_45!$A$3:$S$481,18,FALSE)</f>
        <v>https://rerda.com/2751/cinto-delta-xtl-negro.jpg</v>
      </c>
      <c r="P2211" s="2">
        <f>IFERROR(VLOOKUP(B2211,[3]stock!$A$1:$B$9000,2,FALSE),"0")</f>
        <v>0</v>
      </c>
      <c r="Q2211" s="2">
        <f>VLOOKUP($A2211,[1]products_2021_10_19_12_46_45!$A$3:$S$481,11,FALSE)</f>
        <v>5</v>
      </c>
      <c r="R2211" s="2">
        <f>VLOOKUP($A2211,[1]products_2021_10_19_12_46_45!$A$3:$S$481,12,FALSE)</f>
        <v>5</v>
      </c>
      <c r="S2211" s="2">
        <f>VLOOKUP($A2211,[1]products_2021_10_19_12_46_45!$A$3:$S$481,13,FALSE)</f>
        <v>5</v>
      </c>
      <c r="T2211" s="2">
        <f>VLOOKUP($A2211,[1]products_2021_10_19_12_46_45!$A$3:$S$481,14,FALSE)</f>
        <v>0.03</v>
      </c>
      <c r="U2211" s="2"/>
      <c r="V2211" s="2"/>
      <c r="W2211" s="2"/>
      <c r="X2211" s="2"/>
      <c r="Y2211" s="2"/>
      <c r="Z2211" s="2"/>
      <c r="AA2211" s="2"/>
      <c r="AB2211" s="2"/>
      <c r="AC2211" s="2"/>
      <c r="AD2211" s="2"/>
      <c r="AE2211" s="2"/>
      <c r="AF2211" s="2"/>
      <c r="AG2211" s="2"/>
      <c r="AH2211" s="2"/>
      <c r="AI2211" s="2"/>
      <c r="AJ2211" s="2"/>
      <c r="AK2211" s="2"/>
      <c r="AL2211" s="2"/>
      <c r="AM2211" s="2"/>
      <c r="AN2211" s="2"/>
      <c r="AO2211" s="2"/>
      <c r="AP2211" s="2"/>
      <c r="AQ2211" s="2"/>
      <c r="AR2211" s="2"/>
      <c r="AS2211" s="2"/>
    </row>
    <row r="2212" spans="1:45" hidden="1" x14ac:dyDescent="0.25">
      <c r="A2212" s="2">
        <v>612</v>
      </c>
      <c r="B2212" s="2">
        <v>870109004</v>
      </c>
      <c r="C2212" s="2">
        <f>VLOOKUP($A2212,[1]products_2021_10_19_12_46_45!$A$3:$S$481,3,FALSE)</f>
        <v>8701090</v>
      </c>
      <c r="D2212" s="2" t="str">
        <f>VLOOKUP($A2212,[1]products_2021_10_19_12_46_45!$A$3:$S$481,4,FALSE)</f>
        <v>Cinto Delta XTL Negro</v>
      </c>
      <c r="E2212" s="3" t="s">
        <v>49</v>
      </c>
      <c r="F2212" s="4"/>
      <c r="G2212" s="2" t="str">
        <f>VLOOKUP($A2212,[1]products_2021_10_19_12_46_45!$A$3:$S$481,16,FALSE)</f>
        <v>&lt;p&gt;Cinturón táctico de poliamida marca "Rescue" con evilla de plástico.&lt;/p&gt;</v>
      </c>
      <c r="H2212" s="2" t="str">
        <f>IFERROR(VLOOKUP($A2212,[1]products_2021_10_19_12_46_45!$A$3:$S$481,17,FALSE),"")</f>
        <v/>
      </c>
      <c r="I2212" s="2" t="str">
        <f>VLOOKUP($A2212,[1]products_2021_10_19_12_46_45!$A$3:$S$481,5,FALSE)</f>
        <v>Equipamientos</v>
      </c>
      <c r="J2212" s="2" t="str">
        <f>IFERROR(VLOOKUP($A2212,[1]products_2021_10_19_12_46_45!$A$3:$S$481,6,FALSE),"")</f>
        <v>Cinturones, correas y tirantes</v>
      </c>
      <c r="K2212" s="2" t="str">
        <f>IFERROR(VLOOKUP($A2212,[1]products_2021_10_19_12_46_45!$A$3:$S$481,7,FALSE),"")</f>
        <v/>
      </c>
      <c r="L2212" s="2" t="str">
        <f>IFERROR(VLOOKUP($A2212,[1]products_2021_10_19_12_46_45!$A$3:$S$481,8,FALSE),"")</f>
        <v/>
      </c>
      <c r="M2212" s="2" t="str">
        <f>IFERROR(VLOOKUP($A2212,[1]products_2021_10_19_12_46_45!$A$3:$S$481,9,FALSE),"")</f>
        <v>Poliamida, Táctico</v>
      </c>
      <c r="N2212" s="2">
        <f>IFERROR(VLOOKUP(C2212,[2]articulo!$A$1:$D$9000,4,FALSE),"")</f>
        <v>1533.17</v>
      </c>
      <c r="O2212" s="2" t="str">
        <f>VLOOKUP($A2212,[1]products_2021_10_19_12_46_45!$A$3:$S$481,18,FALSE)</f>
        <v>https://rerda.com/2751/cinto-delta-xtl-negro.jpg</v>
      </c>
      <c r="P2212" s="2">
        <f>IFERROR(VLOOKUP(B2212,[3]stock!$A$1:$B$9000,2,FALSE),"0")</f>
        <v>2</v>
      </c>
      <c r="Q2212" s="2">
        <f>VLOOKUP($A2212,[1]products_2021_10_19_12_46_45!$A$3:$S$481,11,FALSE)</f>
        <v>5</v>
      </c>
      <c r="R2212" s="2">
        <f>VLOOKUP($A2212,[1]products_2021_10_19_12_46_45!$A$3:$S$481,12,FALSE)</f>
        <v>5</v>
      </c>
      <c r="S2212" s="2">
        <f>VLOOKUP($A2212,[1]products_2021_10_19_12_46_45!$A$3:$S$481,13,FALSE)</f>
        <v>5</v>
      </c>
      <c r="T2212" s="2">
        <f>VLOOKUP($A2212,[1]products_2021_10_19_12_46_45!$A$3:$S$481,14,FALSE)</f>
        <v>0.03</v>
      </c>
      <c r="U2212" s="2"/>
      <c r="V2212" s="2"/>
      <c r="W2212" s="2"/>
      <c r="X2212" s="2"/>
      <c r="Y2212" s="2"/>
      <c r="Z2212" s="2"/>
      <c r="AA2212" s="2"/>
      <c r="AB2212" s="2"/>
      <c r="AC2212" s="2"/>
      <c r="AD2212" s="2"/>
      <c r="AE2212" s="2"/>
      <c r="AF2212" s="2"/>
      <c r="AG2212" s="2"/>
      <c r="AH2212" s="2"/>
      <c r="AI2212" s="2"/>
      <c r="AJ2212" s="2"/>
      <c r="AK2212" s="2"/>
      <c r="AL2212" s="2"/>
      <c r="AM2212" s="2"/>
      <c r="AN2212" s="2"/>
      <c r="AO2212" s="2"/>
      <c r="AP2212" s="2"/>
      <c r="AQ2212" s="2"/>
      <c r="AR2212" s="2"/>
      <c r="AS2212" s="2"/>
    </row>
    <row r="2213" spans="1:45" hidden="1" x14ac:dyDescent="0.25">
      <c r="A2213" s="2">
        <v>612</v>
      </c>
      <c r="B2213" s="2">
        <v>870109005</v>
      </c>
      <c r="C2213" s="2">
        <f>VLOOKUP($A2213,[1]products_2021_10_19_12_46_45!$A$3:$S$481,3,FALSE)</f>
        <v>8701090</v>
      </c>
      <c r="D2213" s="2" t="str">
        <f>VLOOKUP($A2213,[1]products_2021_10_19_12_46_45!$A$3:$S$481,4,FALSE)</f>
        <v>Cinto Delta XTL Negro</v>
      </c>
      <c r="E2213" s="3" t="s">
        <v>50</v>
      </c>
      <c r="F2213" s="4"/>
      <c r="G2213" s="2" t="str">
        <f>VLOOKUP($A2213,[1]products_2021_10_19_12_46_45!$A$3:$S$481,16,FALSE)</f>
        <v>&lt;p&gt;Cinturón táctico de poliamida marca "Rescue" con evilla de plástico.&lt;/p&gt;</v>
      </c>
      <c r="H2213" s="2" t="str">
        <f>IFERROR(VLOOKUP($A2213,[1]products_2021_10_19_12_46_45!$A$3:$S$481,17,FALSE),"")</f>
        <v/>
      </c>
      <c r="I2213" s="2" t="str">
        <f>VLOOKUP($A2213,[1]products_2021_10_19_12_46_45!$A$3:$S$481,5,FALSE)</f>
        <v>Equipamientos</v>
      </c>
      <c r="J2213" s="2" t="str">
        <f>IFERROR(VLOOKUP($A2213,[1]products_2021_10_19_12_46_45!$A$3:$S$481,6,FALSE),"")</f>
        <v>Cinturones, correas y tirantes</v>
      </c>
      <c r="K2213" s="2" t="str">
        <f>IFERROR(VLOOKUP($A2213,[1]products_2021_10_19_12_46_45!$A$3:$S$481,7,FALSE),"")</f>
        <v/>
      </c>
      <c r="L2213" s="2" t="str">
        <f>IFERROR(VLOOKUP($A2213,[1]products_2021_10_19_12_46_45!$A$3:$S$481,8,FALSE),"")</f>
        <v/>
      </c>
      <c r="M2213" s="2" t="str">
        <f>IFERROR(VLOOKUP($A2213,[1]products_2021_10_19_12_46_45!$A$3:$S$481,9,FALSE),"")</f>
        <v>Poliamida, Táctico</v>
      </c>
      <c r="N2213" s="2">
        <f>IFERROR(VLOOKUP(C2213,[2]articulo!$A$1:$D$9000,4,FALSE),"")</f>
        <v>1533.17</v>
      </c>
      <c r="O2213" s="2" t="str">
        <f>VLOOKUP($A2213,[1]products_2021_10_19_12_46_45!$A$3:$S$481,18,FALSE)</f>
        <v>https://rerda.com/2751/cinto-delta-xtl-negro.jpg</v>
      </c>
      <c r="P2213" s="2">
        <f>IFERROR(VLOOKUP(B2213,[3]stock!$A$1:$B$9000,2,FALSE),"0")</f>
        <v>0</v>
      </c>
      <c r="Q2213" s="2">
        <f>VLOOKUP($A2213,[1]products_2021_10_19_12_46_45!$A$3:$S$481,11,FALSE)</f>
        <v>5</v>
      </c>
      <c r="R2213" s="2">
        <f>VLOOKUP($A2213,[1]products_2021_10_19_12_46_45!$A$3:$S$481,12,FALSE)</f>
        <v>5</v>
      </c>
      <c r="S2213" s="2">
        <f>VLOOKUP($A2213,[1]products_2021_10_19_12_46_45!$A$3:$S$481,13,FALSE)</f>
        <v>5</v>
      </c>
      <c r="T2213" s="2">
        <f>VLOOKUP($A2213,[1]products_2021_10_19_12_46_45!$A$3:$S$481,14,FALSE)</f>
        <v>0.03</v>
      </c>
      <c r="U2213" s="2"/>
      <c r="V2213" s="2"/>
      <c r="W2213" s="2"/>
      <c r="X2213" s="2"/>
      <c r="Y2213" s="2"/>
      <c r="Z2213" s="2"/>
      <c r="AA2213" s="2"/>
      <c r="AB2213" s="2"/>
      <c r="AC2213" s="2"/>
      <c r="AD2213" s="2"/>
      <c r="AE2213" s="2"/>
      <c r="AF2213" s="2"/>
      <c r="AG2213" s="2"/>
      <c r="AH2213" s="2"/>
      <c r="AI2213" s="2"/>
      <c r="AJ2213" s="2"/>
      <c r="AK2213" s="2"/>
      <c r="AL2213" s="2"/>
      <c r="AM2213" s="2"/>
      <c r="AN2213" s="2"/>
      <c r="AO2213" s="2"/>
      <c r="AP2213" s="2"/>
      <c r="AQ2213" s="2"/>
      <c r="AR2213" s="2"/>
      <c r="AS2213" s="2"/>
    </row>
    <row r="2214" spans="1:45" hidden="1" x14ac:dyDescent="0.25">
      <c r="A2214" s="2">
        <v>613</v>
      </c>
      <c r="B2214" s="2">
        <v>870109202</v>
      </c>
      <c r="C2214" s="2">
        <f>VLOOKUP($A2214,[1]products_2021_10_19_12_46_45!$A$3:$S$481,3,FALSE)</f>
        <v>8701092</v>
      </c>
      <c r="D2214" s="2" t="str">
        <f>VLOOKUP($A2214,[1]products_2021_10_19_12_46_45!$A$3:$S$481,4,FALSE)</f>
        <v>Cinto Delta XTL Verde</v>
      </c>
      <c r="E2214" s="3" t="s">
        <v>47</v>
      </c>
      <c r="F2214" s="4"/>
      <c r="G2214" s="2" t="str">
        <f>VLOOKUP($A2214,[1]products_2021_10_19_12_46_45!$A$3:$S$481,16,FALSE)</f>
        <v>&lt;p&gt;Cinturón táctico de poliamida marca "Rescue" con evilla de plástico.&lt;/p&gt;</v>
      </c>
      <c r="H2214" s="2" t="str">
        <f>IFERROR(VLOOKUP($A2214,[1]products_2021_10_19_12_46_45!$A$3:$S$481,17,FALSE),"")</f>
        <v/>
      </c>
      <c r="I2214" s="2" t="str">
        <f>VLOOKUP($A2214,[1]products_2021_10_19_12_46_45!$A$3:$S$481,5,FALSE)</f>
        <v>Equipamientos</v>
      </c>
      <c r="J2214" s="2" t="str">
        <f>IFERROR(VLOOKUP($A2214,[1]products_2021_10_19_12_46_45!$A$3:$S$481,6,FALSE),"")</f>
        <v>Cinturones, correas y tirantes</v>
      </c>
      <c r="K2214" s="2" t="str">
        <f>IFERROR(VLOOKUP($A2214,[1]products_2021_10_19_12_46_45!$A$3:$S$481,7,FALSE),"")</f>
        <v/>
      </c>
      <c r="L2214" s="2" t="str">
        <f>IFERROR(VLOOKUP($A2214,[1]products_2021_10_19_12_46_45!$A$3:$S$481,8,FALSE),"")</f>
        <v/>
      </c>
      <c r="M2214" s="2" t="str">
        <f>IFERROR(VLOOKUP($A2214,[1]products_2021_10_19_12_46_45!$A$3:$S$481,9,FALSE),"")</f>
        <v>Poliamida, Táctico</v>
      </c>
      <c r="N2214" s="2">
        <f>IFERROR(VLOOKUP(C2214,[2]articulo!$A$1:$D$9000,4,FALSE),"")</f>
        <v>1533.17</v>
      </c>
      <c r="O2214" s="2" t="str">
        <f>VLOOKUP($A2214,[1]products_2021_10_19_12_46_45!$A$3:$S$481,18,FALSE)</f>
        <v>https://rerda.com/2756/cinto-delta-xtl-verde.jpg</v>
      </c>
      <c r="P2214" s="2">
        <f>IFERROR(VLOOKUP(B2214,[3]stock!$A$1:$B$9000,2,FALSE),"0")</f>
        <v>4</v>
      </c>
      <c r="Q2214" s="2">
        <f>VLOOKUP($A2214,[1]products_2021_10_19_12_46_45!$A$3:$S$481,11,FALSE)</f>
        <v>5</v>
      </c>
      <c r="R2214" s="2">
        <f>VLOOKUP($A2214,[1]products_2021_10_19_12_46_45!$A$3:$S$481,12,FALSE)</f>
        <v>5</v>
      </c>
      <c r="S2214" s="2">
        <f>VLOOKUP($A2214,[1]products_2021_10_19_12_46_45!$A$3:$S$481,13,FALSE)</f>
        <v>5</v>
      </c>
      <c r="T2214" s="2">
        <f>VLOOKUP($A2214,[1]products_2021_10_19_12_46_45!$A$3:$S$481,14,FALSE)</f>
        <v>0.03</v>
      </c>
      <c r="U2214" s="2"/>
      <c r="V2214" s="2"/>
      <c r="W2214" s="2"/>
      <c r="X2214" s="2"/>
      <c r="Y2214" s="2"/>
      <c r="Z2214" s="2"/>
      <c r="AA2214" s="2"/>
      <c r="AB2214" s="2"/>
      <c r="AC2214" s="2"/>
      <c r="AD2214" s="2"/>
      <c r="AE2214" s="2"/>
      <c r="AF2214" s="2"/>
      <c r="AG2214" s="2"/>
      <c r="AH2214" s="2"/>
      <c r="AI2214" s="2"/>
      <c r="AJ2214" s="2"/>
      <c r="AK2214" s="2"/>
      <c r="AL2214" s="2"/>
      <c r="AM2214" s="2"/>
      <c r="AN2214" s="2"/>
      <c r="AO2214" s="2"/>
      <c r="AP2214" s="2"/>
      <c r="AQ2214" s="2"/>
      <c r="AR2214" s="2"/>
      <c r="AS2214" s="2"/>
    </row>
    <row r="2215" spans="1:45" hidden="1" x14ac:dyDescent="0.25">
      <c r="A2215" s="2">
        <v>613</v>
      </c>
      <c r="B2215" s="2">
        <v>870109203</v>
      </c>
      <c r="C2215" s="2">
        <f>VLOOKUP($A2215,[1]products_2021_10_19_12_46_45!$A$3:$S$481,3,FALSE)</f>
        <v>8701092</v>
      </c>
      <c r="D2215" s="2" t="str">
        <f>VLOOKUP($A2215,[1]products_2021_10_19_12_46_45!$A$3:$S$481,4,FALSE)</f>
        <v>Cinto Delta XTL Verde</v>
      </c>
      <c r="E2215" s="3" t="s">
        <v>48</v>
      </c>
      <c r="F2215" s="4"/>
      <c r="G2215" s="2" t="str">
        <f>VLOOKUP($A2215,[1]products_2021_10_19_12_46_45!$A$3:$S$481,16,FALSE)</f>
        <v>&lt;p&gt;Cinturón táctico de poliamida marca "Rescue" con evilla de plástico.&lt;/p&gt;</v>
      </c>
      <c r="H2215" s="2" t="str">
        <f>IFERROR(VLOOKUP($A2215,[1]products_2021_10_19_12_46_45!$A$3:$S$481,17,FALSE),"")</f>
        <v/>
      </c>
      <c r="I2215" s="2" t="str">
        <f>VLOOKUP($A2215,[1]products_2021_10_19_12_46_45!$A$3:$S$481,5,FALSE)</f>
        <v>Equipamientos</v>
      </c>
      <c r="J2215" s="2" t="str">
        <f>IFERROR(VLOOKUP($A2215,[1]products_2021_10_19_12_46_45!$A$3:$S$481,6,FALSE),"")</f>
        <v>Cinturones, correas y tirantes</v>
      </c>
      <c r="K2215" s="2" t="str">
        <f>IFERROR(VLOOKUP($A2215,[1]products_2021_10_19_12_46_45!$A$3:$S$481,7,FALSE),"")</f>
        <v/>
      </c>
      <c r="L2215" s="2" t="str">
        <f>IFERROR(VLOOKUP($A2215,[1]products_2021_10_19_12_46_45!$A$3:$S$481,8,FALSE),"")</f>
        <v/>
      </c>
      <c r="M2215" s="2" t="str">
        <f>IFERROR(VLOOKUP($A2215,[1]products_2021_10_19_12_46_45!$A$3:$S$481,9,FALSE),"")</f>
        <v>Poliamida, Táctico</v>
      </c>
      <c r="N2215" s="2">
        <f>IFERROR(VLOOKUP(C2215,[2]articulo!$A$1:$D$9000,4,FALSE),"")</f>
        <v>1533.17</v>
      </c>
      <c r="O2215" s="2" t="str">
        <f>VLOOKUP($A2215,[1]products_2021_10_19_12_46_45!$A$3:$S$481,18,FALSE)</f>
        <v>https://rerda.com/2756/cinto-delta-xtl-verde.jpg</v>
      </c>
      <c r="P2215" s="2">
        <f>IFERROR(VLOOKUP(B2215,[3]stock!$A$1:$B$9000,2,FALSE),"0")</f>
        <v>4</v>
      </c>
      <c r="Q2215" s="2">
        <f>VLOOKUP($A2215,[1]products_2021_10_19_12_46_45!$A$3:$S$481,11,FALSE)</f>
        <v>5</v>
      </c>
      <c r="R2215" s="2">
        <f>VLOOKUP($A2215,[1]products_2021_10_19_12_46_45!$A$3:$S$481,12,FALSE)</f>
        <v>5</v>
      </c>
      <c r="S2215" s="2">
        <f>VLOOKUP($A2215,[1]products_2021_10_19_12_46_45!$A$3:$S$481,13,FALSE)</f>
        <v>5</v>
      </c>
      <c r="T2215" s="2">
        <f>VLOOKUP($A2215,[1]products_2021_10_19_12_46_45!$A$3:$S$481,14,FALSE)</f>
        <v>0.03</v>
      </c>
      <c r="U2215" s="2"/>
      <c r="V2215" s="2"/>
      <c r="W2215" s="2"/>
      <c r="X2215" s="2"/>
      <c r="Y2215" s="2"/>
      <c r="Z2215" s="2"/>
      <c r="AA2215" s="2"/>
      <c r="AB2215" s="2"/>
      <c r="AC2215" s="2"/>
      <c r="AD2215" s="2"/>
      <c r="AE2215" s="2"/>
      <c r="AF2215" s="2"/>
      <c r="AG2215" s="2"/>
      <c r="AH2215" s="2"/>
      <c r="AI2215" s="2"/>
      <c r="AJ2215" s="2"/>
      <c r="AK2215" s="2"/>
      <c r="AL2215" s="2"/>
      <c r="AM2215" s="2"/>
      <c r="AN2215" s="2"/>
      <c r="AO2215" s="2"/>
      <c r="AP2215" s="2"/>
      <c r="AQ2215" s="2"/>
      <c r="AR2215" s="2"/>
      <c r="AS2215" s="2"/>
    </row>
    <row r="2216" spans="1:45" hidden="1" x14ac:dyDescent="0.25">
      <c r="A2216" s="2">
        <v>613</v>
      </c>
      <c r="B2216" s="2">
        <v>870109204</v>
      </c>
      <c r="C2216" s="2">
        <f>VLOOKUP($A2216,[1]products_2021_10_19_12_46_45!$A$3:$S$481,3,FALSE)</f>
        <v>8701092</v>
      </c>
      <c r="D2216" s="2" t="str">
        <f>VLOOKUP($A2216,[1]products_2021_10_19_12_46_45!$A$3:$S$481,4,FALSE)</f>
        <v>Cinto Delta XTL Verde</v>
      </c>
      <c r="E2216" s="3" t="s">
        <v>49</v>
      </c>
      <c r="F2216" s="4"/>
      <c r="G2216" s="2" t="str">
        <f>VLOOKUP($A2216,[1]products_2021_10_19_12_46_45!$A$3:$S$481,16,FALSE)</f>
        <v>&lt;p&gt;Cinturón táctico de poliamida marca "Rescue" con evilla de plástico.&lt;/p&gt;</v>
      </c>
      <c r="H2216" s="2" t="str">
        <f>IFERROR(VLOOKUP($A2216,[1]products_2021_10_19_12_46_45!$A$3:$S$481,17,FALSE),"")</f>
        <v/>
      </c>
      <c r="I2216" s="2" t="str">
        <f>VLOOKUP($A2216,[1]products_2021_10_19_12_46_45!$A$3:$S$481,5,FALSE)</f>
        <v>Equipamientos</v>
      </c>
      <c r="J2216" s="2" t="str">
        <f>IFERROR(VLOOKUP($A2216,[1]products_2021_10_19_12_46_45!$A$3:$S$481,6,FALSE),"")</f>
        <v>Cinturones, correas y tirantes</v>
      </c>
      <c r="K2216" s="2" t="str">
        <f>IFERROR(VLOOKUP($A2216,[1]products_2021_10_19_12_46_45!$A$3:$S$481,7,FALSE),"")</f>
        <v/>
      </c>
      <c r="L2216" s="2" t="str">
        <f>IFERROR(VLOOKUP($A2216,[1]products_2021_10_19_12_46_45!$A$3:$S$481,8,FALSE),"")</f>
        <v/>
      </c>
      <c r="M2216" s="2" t="str">
        <f>IFERROR(VLOOKUP($A2216,[1]products_2021_10_19_12_46_45!$A$3:$S$481,9,FALSE),"")</f>
        <v>Poliamida, Táctico</v>
      </c>
      <c r="N2216" s="2">
        <f>IFERROR(VLOOKUP(C2216,[2]articulo!$A$1:$D$9000,4,FALSE),"")</f>
        <v>1533.17</v>
      </c>
      <c r="O2216" s="2" t="str">
        <f>VLOOKUP($A2216,[1]products_2021_10_19_12_46_45!$A$3:$S$481,18,FALSE)</f>
        <v>https://rerda.com/2756/cinto-delta-xtl-verde.jpg</v>
      </c>
      <c r="P2216" s="2">
        <f>IFERROR(VLOOKUP(B2216,[3]stock!$A$1:$B$9000,2,FALSE),"0")</f>
        <v>13</v>
      </c>
      <c r="Q2216" s="2">
        <f>VLOOKUP($A2216,[1]products_2021_10_19_12_46_45!$A$3:$S$481,11,FALSE)</f>
        <v>5</v>
      </c>
      <c r="R2216" s="2">
        <f>VLOOKUP($A2216,[1]products_2021_10_19_12_46_45!$A$3:$S$481,12,FALSE)</f>
        <v>5</v>
      </c>
      <c r="S2216" s="2">
        <f>VLOOKUP($A2216,[1]products_2021_10_19_12_46_45!$A$3:$S$481,13,FALSE)</f>
        <v>5</v>
      </c>
      <c r="T2216" s="2">
        <f>VLOOKUP($A2216,[1]products_2021_10_19_12_46_45!$A$3:$S$481,14,FALSE)</f>
        <v>0.03</v>
      </c>
      <c r="U2216" s="2"/>
      <c r="V2216" s="2"/>
      <c r="W2216" s="2"/>
      <c r="X2216" s="2"/>
      <c r="Y2216" s="2"/>
      <c r="Z2216" s="2"/>
      <c r="AA2216" s="2"/>
      <c r="AB2216" s="2"/>
      <c r="AC2216" s="2"/>
      <c r="AD2216" s="2"/>
      <c r="AE2216" s="2"/>
      <c r="AF2216" s="2"/>
      <c r="AG2216" s="2"/>
      <c r="AH2216" s="2"/>
      <c r="AI2216" s="2"/>
      <c r="AJ2216" s="2"/>
      <c r="AK2216" s="2"/>
      <c r="AL2216" s="2"/>
      <c r="AM2216" s="2"/>
      <c r="AN2216" s="2"/>
      <c r="AO2216" s="2"/>
      <c r="AP2216" s="2"/>
      <c r="AQ2216" s="2"/>
      <c r="AR2216" s="2"/>
      <c r="AS2216" s="2"/>
    </row>
    <row r="2217" spans="1:45" hidden="1" x14ac:dyDescent="0.25">
      <c r="A2217" s="2">
        <v>613</v>
      </c>
      <c r="B2217" s="2">
        <v>870109205</v>
      </c>
      <c r="C2217" s="2">
        <f>VLOOKUP($A2217,[1]products_2021_10_19_12_46_45!$A$3:$S$481,3,FALSE)</f>
        <v>8701092</v>
      </c>
      <c r="D2217" s="2" t="str">
        <f>VLOOKUP($A2217,[1]products_2021_10_19_12_46_45!$A$3:$S$481,4,FALSE)</f>
        <v>Cinto Delta XTL Verde</v>
      </c>
      <c r="E2217" s="3" t="s">
        <v>50</v>
      </c>
      <c r="F2217" s="4"/>
      <c r="G2217" s="2" t="str">
        <f>VLOOKUP($A2217,[1]products_2021_10_19_12_46_45!$A$3:$S$481,16,FALSE)</f>
        <v>&lt;p&gt;Cinturón táctico de poliamida marca "Rescue" con evilla de plástico.&lt;/p&gt;</v>
      </c>
      <c r="H2217" s="2" t="str">
        <f>IFERROR(VLOOKUP($A2217,[1]products_2021_10_19_12_46_45!$A$3:$S$481,17,FALSE),"")</f>
        <v/>
      </c>
      <c r="I2217" s="2" t="str">
        <f>VLOOKUP($A2217,[1]products_2021_10_19_12_46_45!$A$3:$S$481,5,FALSE)</f>
        <v>Equipamientos</v>
      </c>
      <c r="J2217" s="2" t="str">
        <f>IFERROR(VLOOKUP($A2217,[1]products_2021_10_19_12_46_45!$A$3:$S$481,6,FALSE),"")</f>
        <v>Cinturones, correas y tirantes</v>
      </c>
      <c r="K2217" s="2" t="str">
        <f>IFERROR(VLOOKUP($A2217,[1]products_2021_10_19_12_46_45!$A$3:$S$481,7,FALSE),"")</f>
        <v/>
      </c>
      <c r="L2217" s="2" t="str">
        <f>IFERROR(VLOOKUP($A2217,[1]products_2021_10_19_12_46_45!$A$3:$S$481,8,FALSE),"")</f>
        <v/>
      </c>
      <c r="M2217" s="2" t="str">
        <f>IFERROR(VLOOKUP($A2217,[1]products_2021_10_19_12_46_45!$A$3:$S$481,9,FALSE),"")</f>
        <v>Poliamida, Táctico</v>
      </c>
      <c r="N2217" s="2">
        <f>IFERROR(VLOOKUP(C2217,[2]articulo!$A$1:$D$9000,4,FALSE),"")</f>
        <v>1533.17</v>
      </c>
      <c r="O2217" s="2" t="str">
        <f>VLOOKUP($A2217,[1]products_2021_10_19_12_46_45!$A$3:$S$481,18,FALSE)</f>
        <v>https://rerda.com/2756/cinto-delta-xtl-verde.jpg</v>
      </c>
      <c r="P2217" s="2">
        <f>IFERROR(VLOOKUP(B2217,[3]stock!$A$1:$B$9000,2,FALSE),"0")</f>
        <v>0</v>
      </c>
      <c r="Q2217" s="2">
        <f>VLOOKUP($A2217,[1]products_2021_10_19_12_46_45!$A$3:$S$481,11,FALSE)</f>
        <v>5</v>
      </c>
      <c r="R2217" s="2">
        <f>VLOOKUP($A2217,[1]products_2021_10_19_12_46_45!$A$3:$S$481,12,FALSE)</f>
        <v>5</v>
      </c>
      <c r="S2217" s="2">
        <f>VLOOKUP($A2217,[1]products_2021_10_19_12_46_45!$A$3:$S$481,13,FALSE)</f>
        <v>5</v>
      </c>
      <c r="T2217" s="2">
        <f>VLOOKUP($A2217,[1]products_2021_10_19_12_46_45!$A$3:$S$481,14,FALSE)</f>
        <v>0.03</v>
      </c>
      <c r="U2217" s="2"/>
      <c r="V2217" s="2"/>
      <c r="W2217" s="2"/>
      <c r="X2217" s="2"/>
      <c r="Y2217" s="2"/>
      <c r="Z2217" s="2"/>
      <c r="AA2217" s="2"/>
      <c r="AB2217" s="2"/>
      <c r="AC2217" s="2"/>
      <c r="AD2217" s="2"/>
      <c r="AE2217" s="2"/>
      <c r="AF2217" s="2"/>
      <c r="AG2217" s="2"/>
      <c r="AH2217" s="2"/>
      <c r="AI2217" s="2"/>
      <c r="AJ2217" s="2"/>
      <c r="AK2217" s="2"/>
      <c r="AL2217" s="2"/>
      <c r="AM2217" s="2"/>
      <c r="AN2217" s="2"/>
      <c r="AO2217" s="2"/>
      <c r="AP2217" s="2"/>
      <c r="AQ2217" s="2"/>
      <c r="AR2217" s="2"/>
      <c r="AS2217" s="2"/>
    </row>
    <row r="2218" spans="1:45" hidden="1" x14ac:dyDescent="0.25">
      <c r="A2218" s="2">
        <v>613</v>
      </c>
      <c r="B2218" s="2">
        <v>870109206</v>
      </c>
      <c r="C2218" s="2">
        <f>VLOOKUP($A2218,[1]products_2021_10_19_12_46_45!$A$3:$S$481,3,FALSE)</f>
        <v>8701092</v>
      </c>
      <c r="D2218" s="2" t="str">
        <f>VLOOKUP($A2218,[1]products_2021_10_19_12_46_45!$A$3:$S$481,4,FALSE)</f>
        <v>Cinto Delta XTL Verde</v>
      </c>
      <c r="E2218" s="3" t="s">
        <v>51</v>
      </c>
      <c r="F2218" s="4"/>
      <c r="G2218" s="2" t="str">
        <f>VLOOKUP($A2218,[1]products_2021_10_19_12_46_45!$A$3:$S$481,16,FALSE)</f>
        <v>&lt;p&gt;Cinturón táctico de poliamida marca "Rescue" con evilla de plástico.&lt;/p&gt;</v>
      </c>
      <c r="H2218" s="2" t="str">
        <f>IFERROR(VLOOKUP($A2218,[1]products_2021_10_19_12_46_45!$A$3:$S$481,17,FALSE),"")</f>
        <v/>
      </c>
      <c r="I2218" s="2" t="str">
        <f>VLOOKUP($A2218,[1]products_2021_10_19_12_46_45!$A$3:$S$481,5,FALSE)</f>
        <v>Equipamientos</v>
      </c>
      <c r="J2218" s="2" t="str">
        <f>IFERROR(VLOOKUP($A2218,[1]products_2021_10_19_12_46_45!$A$3:$S$481,6,FALSE),"")</f>
        <v>Cinturones, correas y tirantes</v>
      </c>
      <c r="K2218" s="2" t="str">
        <f>IFERROR(VLOOKUP($A2218,[1]products_2021_10_19_12_46_45!$A$3:$S$481,7,FALSE),"")</f>
        <v/>
      </c>
      <c r="L2218" s="2" t="str">
        <f>IFERROR(VLOOKUP($A2218,[1]products_2021_10_19_12_46_45!$A$3:$S$481,8,FALSE),"")</f>
        <v/>
      </c>
      <c r="M2218" s="2" t="str">
        <f>IFERROR(VLOOKUP($A2218,[1]products_2021_10_19_12_46_45!$A$3:$S$481,9,FALSE),"")</f>
        <v>Poliamida, Táctico</v>
      </c>
      <c r="N2218" s="2">
        <f>IFERROR(VLOOKUP(C2218,[2]articulo!$A$1:$D$9000,4,FALSE),"")</f>
        <v>1533.17</v>
      </c>
      <c r="O2218" s="2" t="str">
        <f>VLOOKUP($A2218,[1]products_2021_10_19_12_46_45!$A$3:$S$481,18,FALSE)</f>
        <v>https://rerda.com/2756/cinto-delta-xtl-verde.jpg</v>
      </c>
      <c r="P2218" s="2">
        <f>IFERROR(VLOOKUP(B2218,[3]stock!$A$1:$B$9000,2,FALSE),"0")</f>
        <v>2</v>
      </c>
      <c r="Q2218" s="2">
        <f>VLOOKUP($A2218,[1]products_2021_10_19_12_46_45!$A$3:$S$481,11,FALSE)</f>
        <v>5</v>
      </c>
      <c r="R2218" s="2">
        <f>VLOOKUP($A2218,[1]products_2021_10_19_12_46_45!$A$3:$S$481,12,FALSE)</f>
        <v>5</v>
      </c>
      <c r="S2218" s="2">
        <f>VLOOKUP($A2218,[1]products_2021_10_19_12_46_45!$A$3:$S$481,13,FALSE)</f>
        <v>5</v>
      </c>
      <c r="T2218" s="2">
        <f>VLOOKUP($A2218,[1]products_2021_10_19_12_46_45!$A$3:$S$481,14,FALSE)</f>
        <v>0.03</v>
      </c>
      <c r="U2218" s="2"/>
      <c r="V2218" s="2"/>
      <c r="W2218" s="2"/>
      <c r="X2218" s="2"/>
      <c r="Y2218" s="2"/>
      <c r="Z2218" s="2"/>
      <c r="AA2218" s="2"/>
      <c r="AB2218" s="2"/>
      <c r="AC2218" s="2"/>
      <c r="AD2218" s="2"/>
      <c r="AE2218" s="2"/>
      <c r="AF2218" s="2"/>
      <c r="AG2218" s="2"/>
      <c r="AH2218" s="2"/>
      <c r="AI2218" s="2"/>
      <c r="AJ2218" s="2"/>
      <c r="AK2218" s="2"/>
      <c r="AL2218" s="2"/>
      <c r="AM2218" s="2"/>
      <c r="AN2218" s="2"/>
      <c r="AO2218" s="2"/>
      <c r="AP2218" s="2"/>
      <c r="AQ2218" s="2"/>
      <c r="AR2218" s="2"/>
      <c r="AS2218" s="2"/>
    </row>
    <row r="2219" spans="1:45" hidden="1" x14ac:dyDescent="0.25">
      <c r="A2219" s="2">
        <v>272</v>
      </c>
      <c r="B2219" s="2">
        <v>870109302</v>
      </c>
      <c r="C2219" s="2">
        <f>VLOOKUP($A2219,[1]products_2021_10_19_12_46_45!$A$3:$S$481,3,FALSE)</f>
        <v>8701093</v>
      </c>
      <c r="D2219" s="2" t="str">
        <f>VLOOKUP($A2219,[1]products_2021_10_19_12_46_45!$A$3:$S$481,4,FALSE)</f>
        <v>Cinto Delta XTL Beige</v>
      </c>
      <c r="E2219" s="3" t="s">
        <v>47</v>
      </c>
      <c r="F2219" s="4"/>
      <c r="G2219" s="2" t="str">
        <f>VLOOKUP($A2219,[1]products_2021_10_19_12_46_45!$A$3:$S$481,16,FALSE)</f>
        <v>&lt;p&gt;Cinturón táctico de poliamida marca "Rescue" con evilla de plástico.&lt;/p&gt;</v>
      </c>
      <c r="H2219" s="2" t="str">
        <f>IFERROR(VLOOKUP($A2219,[1]products_2021_10_19_12_46_45!$A$3:$S$481,17,FALSE),"")</f>
        <v/>
      </c>
      <c r="I2219" s="2" t="str">
        <f>VLOOKUP($A2219,[1]products_2021_10_19_12_46_45!$A$3:$S$481,5,FALSE)</f>
        <v>Equipamientos</v>
      </c>
      <c r="J2219" s="2" t="str">
        <f>IFERROR(VLOOKUP($A2219,[1]products_2021_10_19_12_46_45!$A$3:$S$481,6,FALSE),"")</f>
        <v>Cinturones, correas y tirantes</v>
      </c>
      <c r="K2219" s="2" t="str">
        <f>IFERROR(VLOOKUP($A2219,[1]products_2021_10_19_12_46_45!$A$3:$S$481,7,FALSE),"")</f>
        <v/>
      </c>
      <c r="L2219" s="2" t="str">
        <f>IFERROR(VLOOKUP($A2219,[1]products_2021_10_19_12_46_45!$A$3:$S$481,8,FALSE),"")</f>
        <v/>
      </c>
      <c r="M2219" s="2" t="str">
        <f>IFERROR(VLOOKUP($A2219,[1]products_2021_10_19_12_46_45!$A$3:$S$481,9,FALSE),"")</f>
        <v>Poliamida, Táctico</v>
      </c>
      <c r="N2219" s="2">
        <f>IFERROR(VLOOKUP(C2219,[2]articulo!$A$1:$D$9000,4,FALSE),"")</f>
        <v>1872</v>
      </c>
      <c r="O2219" s="2" t="str">
        <f>VLOOKUP($A2219,[1]products_2021_10_19_12_46_45!$A$3:$S$481,18,FALSE)</f>
        <v>https://rerda.com/1160/cinto-delta-xtl-beige.jpg</v>
      </c>
      <c r="P2219" s="2">
        <f>IFERROR(VLOOKUP(B2219,[3]stock!$A$1:$B$9000,2,FALSE),"0")</f>
        <v>2</v>
      </c>
      <c r="Q2219" s="2">
        <f>VLOOKUP($A2219,[1]products_2021_10_19_12_46_45!$A$3:$S$481,11,FALSE)</f>
        <v>5</v>
      </c>
      <c r="R2219" s="2">
        <f>VLOOKUP($A2219,[1]products_2021_10_19_12_46_45!$A$3:$S$481,12,FALSE)</f>
        <v>5</v>
      </c>
      <c r="S2219" s="2">
        <f>VLOOKUP($A2219,[1]products_2021_10_19_12_46_45!$A$3:$S$481,13,FALSE)</f>
        <v>5</v>
      </c>
      <c r="T2219" s="2">
        <f>VLOOKUP($A2219,[1]products_2021_10_19_12_46_45!$A$3:$S$481,14,FALSE)</f>
        <v>0.03</v>
      </c>
      <c r="U2219" s="2"/>
      <c r="V2219" s="2"/>
      <c r="W2219" s="2"/>
      <c r="X2219" s="2"/>
      <c r="Y2219" s="2"/>
      <c r="Z2219" s="2"/>
      <c r="AA2219" s="2"/>
      <c r="AB2219" s="2"/>
      <c r="AC2219" s="2"/>
      <c r="AD2219" s="2"/>
      <c r="AE2219" s="2"/>
      <c r="AF2219" s="2"/>
      <c r="AG2219" s="2"/>
      <c r="AH2219" s="2"/>
      <c r="AI2219" s="2"/>
      <c r="AJ2219" s="2"/>
      <c r="AK2219" s="2"/>
      <c r="AL2219" s="2"/>
      <c r="AM2219" s="2"/>
      <c r="AN2219" s="2"/>
      <c r="AO2219" s="2"/>
      <c r="AP2219" s="2"/>
      <c r="AQ2219" s="2"/>
      <c r="AR2219" s="2"/>
      <c r="AS2219" s="2"/>
    </row>
    <row r="2220" spans="1:45" hidden="1" x14ac:dyDescent="0.25">
      <c r="A2220" s="2">
        <v>272</v>
      </c>
      <c r="B2220" s="2">
        <v>870109303</v>
      </c>
      <c r="C2220" s="2">
        <f>VLOOKUP($A2220,[1]products_2021_10_19_12_46_45!$A$3:$S$481,3,FALSE)</f>
        <v>8701093</v>
      </c>
      <c r="D2220" s="2" t="str">
        <f>VLOOKUP($A2220,[1]products_2021_10_19_12_46_45!$A$3:$S$481,4,FALSE)</f>
        <v>Cinto Delta XTL Beige</v>
      </c>
      <c r="E2220" s="3" t="s">
        <v>48</v>
      </c>
      <c r="F2220" s="4"/>
      <c r="G2220" s="2" t="str">
        <f>VLOOKUP($A2220,[1]products_2021_10_19_12_46_45!$A$3:$S$481,16,FALSE)</f>
        <v>&lt;p&gt;Cinturón táctico de poliamida marca "Rescue" con evilla de plástico.&lt;/p&gt;</v>
      </c>
      <c r="H2220" s="2" t="str">
        <f>IFERROR(VLOOKUP($A2220,[1]products_2021_10_19_12_46_45!$A$3:$S$481,17,FALSE),"")</f>
        <v/>
      </c>
      <c r="I2220" s="2" t="str">
        <f>VLOOKUP($A2220,[1]products_2021_10_19_12_46_45!$A$3:$S$481,5,FALSE)</f>
        <v>Equipamientos</v>
      </c>
      <c r="J2220" s="2" t="str">
        <f>IFERROR(VLOOKUP($A2220,[1]products_2021_10_19_12_46_45!$A$3:$S$481,6,FALSE),"")</f>
        <v>Cinturones, correas y tirantes</v>
      </c>
      <c r="K2220" s="2" t="str">
        <f>IFERROR(VLOOKUP($A2220,[1]products_2021_10_19_12_46_45!$A$3:$S$481,7,FALSE),"")</f>
        <v/>
      </c>
      <c r="L2220" s="2" t="str">
        <f>IFERROR(VLOOKUP($A2220,[1]products_2021_10_19_12_46_45!$A$3:$S$481,8,FALSE),"")</f>
        <v/>
      </c>
      <c r="M2220" s="2" t="str">
        <f>IFERROR(VLOOKUP($A2220,[1]products_2021_10_19_12_46_45!$A$3:$S$481,9,FALSE),"")</f>
        <v>Poliamida, Táctico</v>
      </c>
      <c r="N2220" s="2">
        <f>IFERROR(VLOOKUP(C2220,[2]articulo!$A$1:$D$9000,4,FALSE),"")</f>
        <v>1872</v>
      </c>
      <c r="O2220" s="2" t="str">
        <f>VLOOKUP($A2220,[1]products_2021_10_19_12_46_45!$A$3:$S$481,18,FALSE)</f>
        <v>https://rerda.com/1160/cinto-delta-xtl-beige.jpg</v>
      </c>
      <c r="P2220" s="2">
        <f>IFERROR(VLOOKUP(B2220,[3]stock!$A$1:$B$9000,2,FALSE),"0")</f>
        <v>6</v>
      </c>
      <c r="Q2220" s="2">
        <f>VLOOKUP($A2220,[1]products_2021_10_19_12_46_45!$A$3:$S$481,11,FALSE)</f>
        <v>5</v>
      </c>
      <c r="R2220" s="2">
        <f>VLOOKUP($A2220,[1]products_2021_10_19_12_46_45!$A$3:$S$481,12,FALSE)</f>
        <v>5</v>
      </c>
      <c r="S2220" s="2">
        <f>VLOOKUP($A2220,[1]products_2021_10_19_12_46_45!$A$3:$S$481,13,FALSE)</f>
        <v>5</v>
      </c>
      <c r="T2220" s="2">
        <f>VLOOKUP($A2220,[1]products_2021_10_19_12_46_45!$A$3:$S$481,14,FALSE)</f>
        <v>0.03</v>
      </c>
      <c r="U2220" s="2"/>
      <c r="V2220" s="2"/>
      <c r="W2220" s="2"/>
      <c r="X2220" s="2"/>
      <c r="Y2220" s="2"/>
      <c r="Z2220" s="2"/>
      <c r="AA2220" s="2"/>
      <c r="AB2220" s="2"/>
      <c r="AC2220" s="2"/>
      <c r="AD2220" s="2"/>
      <c r="AE2220" s="2"/>
      <c r="AF2220" s="2"/>
      <c r="AG2220" s="2"/>
      <c r="AH2220" s="2"/>
      <c r="AI2220" s="2"/>
      <c r="AJ2220" s="2"/>
      <c r="AK2220" s="2"/>
      <c r="AL2220" s="2"/>
      <c r="AM2220" s="2"/>
      <c r="AN2220" s="2"/>
      <c r="AO2220" s="2"/>
      <c r="AP2220" s="2"/>
      <c r="AQ2220" s="2"/>
      <c r="AR2220" s="2"/>
      <c r="AS2220" s="2"/>
    </row>
    <row r="2221" spans="1:45" hidden="1" x14ac:dyDescent="0.25">
      <c r="A2221" s="2">
        <v>272</v>
      </c>
      <c r="B2221" s="2">
        <v>870109304</v>
      </c>
      <c r="C2221" s="2">
        <f>VLOOKUP($A2221,[1]products_2021_10_19_12_46_45!$A$3:$S$481,3,FALSE)</f>
        <v>8701093</v>
      </c>
      <c r="D2221" s="2" t="str">
        <f>VLOOKUP($A2221,[1]products_2021_10_19_12_46_45!$A$3:$S$481,4,FALSE)</f>
        <v>Cinto Delta XTL Beige</v>
      </c>
      <c r="E2221" s="3" t="s">
        <v>49</v>
      </c>
      <c r="F2221" s="4"/>
      <c r="G2221" s="2" t="str">
        <f>VLOOKUP($A2221,[1]products_2021_10_19_12_46_45!$A$3:$S$481,16,FALSE)</f>
        <v>&lt;p&gt;Cinturón táctico de poliamida marca "Rescue" con evilla de plástico.&lt;/p&gt;</v>
      </c>
      <c r="H2221" s="2" t="str">
        <f>IFERROR(VLOOKUP($A2221,[1]products_2021_10_19_12_46_45!$A$3:$S$481,17,FALSE),"")</f>
        <v/>
      </c>
      <c r="I2221" s="2" t="str">
        <f>VLOOKUP($A2221,[1]products_2021_10_19_12_46_45!$A$3:$S$481,5,FALSE)</f>
        <v>Equipamientos</v>
      </c>
      <c r="J2221" s="2" t="str">
        <f>IFERROR(VLOOKUP($A2221,[1]products_2021_10_19_12_46_45!$A$3:$S$481,6,FALSE),"")</f>
        <v>Cinturones, correas y tirantes</v>
      </c>
      <c r="K2221" s="2" t="str">
        <f>IFERROR(VLOOKUP($A2221,[1]products_2021_10_19_12_46_45!$A$3:$S$481,7,FALSE),"")</f>
        <v/>
      </c>
      <c r="L2221" s="2" t="str">
        <f>IFERROR(VLOOKUP($A2221,[1]products_2021_10_19_12_46_45!$A$3:$S$481,8,FALSE),"")</f>
        <v/>
      </c>
      <c r="M2221" s="2" t="str">
        <f>IFERROR(VLOOKUP($A2221,[1]products_2021_10_19_12_46_45!$A$3:$S$481,9,FALSE),"")</f>
        <v>Poliamida, Táctico</v>
      </c>
      <c r="N2221" s="2">
        <f>IFERROR(VLOOKUP(C2221,[2]articulo!$A$1:$D$9000,4,FALSE),"")</f>
        <v>1872</v>
      </c>
      <c r="O2221" s="2" t="str">
        <f>VLOOKUP($A2221,[1]products_2021_10_19_12_46_45!$A$3:$S$481,18,FALSE)</f>
        <v>https://rerda.com/1160/cinto-delta-xtl-beige.jpg</v>
      </c>
      <c r="P2221" s="2">
        <f>IFERROR(VLOOKUP(B2221,[3]stock!$A$1:$B$9000,2,FALSE),"0")</f>
        <v>0</v>
      </c>
      <c r="Q2221" s="2">
        <f>VLOOKUP($A2221,[1]products_2021_10_19_12_46_45!$A$3:$S$481,11,FALSE)</f>
        <v>5</v>
      </c>
      <c r="R2221" s="2">
        <f>VLOOKUP($A2221,[1]products_2021_10_19_12_46_45!$A$3:$S$481,12,FALSE)</f>
        <v>5</v>
      </c>
      <c r="S2221" s="2">
        <f>VLOOKUP($A2221,[1]products_2021_10_19_12_46_45!$A$3:$S$481,13,FALSE)</f>
        <v>5</v>
      </c>
      <c r="T2221" s="2">
        <f>VLOOKUP($A2221,[1]products_2021_10_19_12_46_45!$A$3:$S$481,14,FALSE)</f>
        <v>0.03</v>
      </c>
      <c r="U2221" s="2"/>
      <c r="V2221" s="2"/>
      <c r="W2221" s="2"/>
      <c r="X2221" s="2"/>
      <c r="Y2221" s="2"/>
      <c r="Z2221" s="2"/>
      <c r="AA2221" s="2"/>
      <c r="AB2221" s="2"/>
      <c r="AC2221" s="2"/>
      <c r="AD2221" s="2"/>
      <c r="AE2221" s="2"/>
      <c r="AF2221" s="2"/>
      <c r="AG2221" s="2"/>
      <c r="AH2221" s="2"/>
      <c r="AI2221" s="2"/>
      <c r="AJ2221" s="2"/>
      <c r="AK2221" s="2"/>
      <c r="AL2221" s="2"/>
      <c r="AM2221" s="2"/>
      <c r="AN2221" s="2"/>
      <c r="AO2221" s="2"/>
      <c r="AP2221" s="2"/>
      <c r="AQ2221" s="2"/>
      <c r="AR2221" s="2"/>
      <c r="AS2221" s="2"/>
    </row>
    <row r="2222" spans="1:45" hidden="1" x14ac:dyDescent="0.25">
      <c r="A2222" s="2">
        <v>272</v>
      </c>
      <c r="B2222" s="2">
        <v>870109305</v>
      </c>
      <c r="C2222" s="2">
        <f>VLOOKUP($A2222,[1]products_2021_10_19_12_46_45!$A$3:$S$481,3,FALSE)</f>
        <v>8701093</v>
      </c>
      <c r="D2222" s="2" t="str">
        <f>VLOOKUP($A2222,[1]products_2021_10_19_12_46_45!$A$3:$S$481,4,FALSE)</f>
        <v>Cinto Delta XTL Beige</v>
      </c>
      <c r="E2222" s="3" t="s">
        <v>50</v>
      </c>
      <c r="F2222" s="4"/>
      <c r="G2222" s="2" t="str">
        <f>VLOOKUP($A2222,[1]products_2021_10_19_12_46_45!$A$3:$S$481,16,FALSE)</f>
        <v>&lt;p&gt;Cinturón táctico de poliamida marca "Rescue" con evilla de plástico.&lt;/p&gt;</v>
      </c>
      <c r="H2222" s="2" t="str">
        <f>IFERROR(VLOOKUP($A2222,[1]products_2021_10_19_12_46_45!$A$3:$S$481,17,FALSE),"")</f>
        <v/>
      </c>
      <c r="I2222" s="2" t="str">
        <f>VLOOKUP($A2222,[1]products_2021_10_19_12_46_45!$A$3:$S$481,5,FALSE)</f>
        <v>Equipamientos</v>
      </c>
      <c r="J2222" s="2" t="str">
        <f>IFERROR(VLOOKUP($A2222,[1]products_2021_10_19_12_46_45!$A$3:$S$481,6,FALSE),"")</f>
        <v>Cinturones, correas y tirantes</v>
      </c>
      <c r="K2222" s="2" t="str">
        <f>IFERROR(VLOOKUP($A2222,[1]products_2021_10_19_12_46_45!$A$3:$S$481,7,FALSE),"")</f>
        <v/>
      </c>
      <c r="L2222" s="2" t="str">
        <f>IFERROR(VLOOKUP($A2222,[1]products_2021_10_19_12_46_45!$A$3:$S$481,8,FALSE),"")</f>
        <v/>
      </c>
      <c r="M2222" s="2" t="str">
        <f>IFERROR(VLOOKUP($A2222,[1]products_2021_10_19_12_46_45!$A$3:$S$481,9,FALSE),"")</f>
        <v>Poliamida, Táctico</v>
      </c>
      <c r="N2222" s="2">
        <f>IFERROR(VLOOKUP(C2222,[2]articulo!$A$1:$D$9000,4,FALSE),"")</f>
        <v>1872</v>
      </c>
      <c r="O2222" s="2" t="str">
        <f>VLOOKUP($A2222,[1]products_2021_10_19_12_46_45!$A$3:$S$481,18,FALSE)</f>
        <v>https://rerda.com/1160/cinto-delta-xtl-beige.jpg</v>
      </c>
      <c r="P2222" s="2">
        <f>IFERROR(VLOOKUP(B2222,[3]stock!$A$1:$B$9000,2,FALSE),"0")</f>
        <v>4</v>
      </c>
      <c r="Q2222" s="2">
        <f>VLOOKUP($A2222,[1]products_2021_10_19_12_46_45!$A$3:$S$481,11,FALSE)</f>
        <v>5</v>
      </c>
      <c r="R2222" s="2">
        <f>VLOOKUP($A2222,[1]products_2021_10_19_12_46_45!$A$3:$S$481,12,FALSE)</f>
        <v>5</v>
      </c>
      <c r="S2222" s="2">
        <f>VLOOKUP($A2222,[1]products_2021_10_19_12_46_45!$A$3:$S$481,13,FALSE)</f>
        <v>5</v>
      </c>
      <c r="T2222" s="2">
        <f>VLOOKUP($A2222,[1]products_2021_10_19_12_46_45!$A$3:$S$481,14,FALSE)</f>
        <v>0.03</v>
      </c>
      <c r="U2222" s="2"/>
      <c r="V2222" s="2"/>
      <c r="W2222" s="2"/>
      <c r="X2222" s="2"/>
      <c r="Y2222" s="2"/>
      <c r="Z2222" s="2"/>
      <c r="AA2222" s="2"/>
      <c r="AB2222" s="2"/>
      <c r="AC2222" s="2"/>
      <c r="AD2222" s="2"/>
      <c r="AE2222" s="2"/>
      <c r="AF2222" s="2"/>
      <c r="AG2222" s="2"/>
      <c r="AH2222" s="2"/>
      <c r="AI2222" s="2"/>
      <c r="AJ2222" s="2"/>
      <c r="AK2222" s="2"/>
      <c r="AL2222" s="2"/>
      <c r="AM2222" s="2"/>
      <c r="AN2222" s="2"/>
      <c r="AO2222" s="2"/>
      <c r="AP2222" s="2"/>
      <c r="AQ2222" s="2"/>
      <c r="AR2222" s="2"/>
      <c r="AS2222" s="2"/>
    </row>
    <row r="2223" spans="1:45" hidden="1" x14ac:dyDescent="0.25">
      <c r="A2223" s="2">
        <v>946</v>
      </c>
      <c r="B2223" s="2">
        <v>870154204</v>
      </c>
      <c r="C2223" s="2">
        <f>VLOOKUP($A2223,[1]products_2021_10_19_12_46_45!$A$3:$S$481,3,FALSE)</f>
        <v>8701542</v>
      </c>
      <c r="D2223" s="2" t="str">
        <f>VLOOKUP($A2223,[1]products_2021_10_19_12_46_45!$A$3:$S$481,4,FALSE)</f>
        <v>Cinturón táctico americando triple seguridad</v>
      </c>
      <c r="E2223" s="3" t="s">
        <v>49</v>
      </c>
      <c r="F2223" s="4"/>
      <c r="G2223" s="2" t="str">
        <f>VLOOKUP($A2223,[1]products_2021_10_19_12_46_45!$A$3:$S$481,16,FALSE)</f>
        <v>&lt;p&gt;Cinturón táctico de polimida/cordura con un sistema de seguridad de 3 pestillos.&lt;/p&gt;</v>
      </c>
      <c r="H2223" s="2" t="str">
        <f>IFERROR(VLOOKUP($A2223,[1]products_2021_10_19_12_46_45!$A$3:$S$481,17,FALSE),"")</f>
        <v>&lt;ul&gt;_x000D_
&lt;li&gt;Ambos pestillos superior más uno en el medio deben ser presionados para abrir.&lt;/li&gt;_x000D_
&lt;li&gt;Ideal para fuerzas tácticas, policiales, grupos especiales e incluso seguridad privada.&lt;/li&gt;_x000D_
&lt;/ul&gt;</v>
      </c>
      <c r="I2223" s="2" t="str">
        <f>VLOOKUP($A2223,[1]products_2021_10_19_12_46_45!$A$3:$S$481,5,FALSE)</f>
        <v>Equipamientos</v>
      </c>
      <c r="J2223" s="2" t="str">
        <f>IFERROR(VLOOKUP($A2223,[1]products_2021_10_19_12_46_45!$A$3:$S$481,6,FALSE),"")</f>
        <v>Cinturones, correas y tirantes</v>
      </c>
      <c r="K2223" s="2" t="str">
        <f>IFERROR(VLOOKUP($A2223,[1]products_2021_10_19_12_46_45!$A$3:$S$481,7,FALSE),"")</f>
        <v/>
      </c>
      <c r="L2223" s="2" t="str">
        <f>IFERROR(VLOOKUP($A2223,[1]products_2021_10_19_12_46_45!$A$3:$S$481,8,FALSE),"")</f>
        <v/>
      </c>
      <c r="M2223" s="2" t="str">
        <f>IFERROR(VLOOKUP($A2223,[1]products_2021_10_19_12_46_45!$A$3:$S$481,9,FALSE),"")</f>
        <v/>
      </c>
      <c r="N2223" s="2">
        <f>IFERROR(VLOOKUP(C2223,[2]articulo!$A$1:$D$9000,4,FALSE),"")</f>
        <v>1528.8</v>
      </c>
      <c r="O2223" s="2" t="str">
        <f>VLOOKUP($A2223,[1]products_2021_10_19_12_46_45!$A$3:$S$481,18,FALSE)</f>
        <v>https://rerda.com/4490/cinturon-tactico-americando-triple-seguridad.jpg,https://rerda.com/4491/cinturon-tactico-americando-triple-seguridad.jpg,https://rerda.com/4492/cinturon-tactico-americando-triple-seguridad.jpg,https://rerda.com/4493/cinturon-tactico-americando-triple-seguridad.jpg</v>
      </c>
      <c r="P2223" s="2">
        <f>IFERROR(VLOOKUP(B2223,[3]stock!$A$1:$B$9000,2,FALSE),"0")</f>
        <v>0</v>
      </c>
      <c r="Q2223" s="2">
        <f>VLOOKUP($A2223,[1]products_2021_10_19_12_46_45!$A$3:$S$481,11,FALSE)</f>
        <v>5</v>
      </c>
      <c r="R2223" s="2">
        <f>VLOOKUP($A2223,[1]products_2021_10_19_12_46_45!$A$3:$S$481,12,FALSE)</f>
        <v>5</v>
      </c>
      <c r="S2223" s="2">
        <f>VLOOKUP($A2223,[1]products_2021_10_19_12_46_45!$A$3:$S$481,13,FALSE)</f>
        <v>5</v>
      </c>
      <c r="T2223" s="2">
        <f>VLOOKUP($A2223,[1]products_2021_10_19_12_46_45!$A$3:$S$481,14,FALSE)</f>
        <v>0.03</v>
      </c>
      <c r="U2223" s="2"/>
      <c r="V2223" s="2"/>
      <c r="W2223" s="2"/>
      <c r="X2223" s="2"/>
      <c r="Y2223" s="2"/>
      <c r="Z2223" s="2"/>
      <c r="AA2223" s="2"/>
      <c r="AB2223" s="2"/>
      <c r="AC2223" s="2"/>
      <c r="AD2223" s="2"/>
      <c r="AE2223" s="2"/>
      <c r="AF2223" s="2"/>
      <c r="AG2223" s="2"/>
      <c r="AH2223" s="2"/>
      <c r="AI2223" s="2"/>
      <c r="AJ2223" s="2"/>
      <c r="AK2223" s="2"/>
      <c r="AL2223" s="2"/>
      <c r="AM2223" s="2"/>
      <c r="AN2223" s="2"/>
      <c r="AO2223" s="2"/>
      <c r="AP2223" s="2"/>
      <c r="AQ2223" s="2"/>
      <c r="AR2223" s="2"/>
      <c r="AS2223" s="2"/>
    </row>
    <row r="2224" spans="1:45" hidden="1" x14ac:dyDescent="0.25">
      <c r="A2224" s="2">
        <v>946</v>
      </c>
      <c r="B2224" s="2">
        <v>870154205</v>
      </c>
      <c r="C2224" s="2">
        <f>VLOOKUP($A2224,[1]products_2021_10_19_12_46_45!$A$3:$S$481,3,FALSE)</f>
        <v>8701542</v>
      </c>
      <c r="D2224" s="2" t="str">
        <f>VLOOKUP($A2224,[1]products_2021_10_19_12_46_45!$A$3:$S$481,4,FALSE)</f>
        <v>Cinturón táctico americando triple seguridad</v>
      </c>
      <c r="E2224" s="3" t="s">
        <v>50</v>
      </c>
      <c r="F2224" s="4"/>
      <c r="G2224" s="2" t="str">
        <f>VLOOKUP($A2224,[1]products_2021_10_19_12_46_45!$A$3:$S$481,16,FALSE)</f>
        <v>&lt;p&gt;Cinturón táctico de polimida/cordura con un sistema de seguridad de 3 pestillos.&lt;/p&gt;</v>
      </c>
      <c r="H2224" s="2" t="str">
        <f>IFERROR(VLOOKUP($A2224,[1]products_2021_10_19_12_46_45!$A$3:$S$481,17,FALSE),"")</f>
        <v>&lt;ul&gt;_x000D_
&lt;li&gt;Ambos pestillos superior más uno en el medio deben ser presionados para abrir.&lt;/li&gt;_x000D_
&lt;li&gt;Ideal para fuerzas tácticas, policiales, grupos especiales e incluso seguridad privada.&lt;/li&gt;_x000D_
&lt;/ul&gt;</v>
      </c>
      <c r="I2224" s="2" t="str">
        <f>VLOOKUP($A2224,[1]products_2021_10_19_12_46_45!$A$3:$S$481,5,FALSE)</f>
        <v>Equipamientos</v>
      </c>
      <c r="J2224" s="2" t="str">
        <f>IFERROR(VLOOKUP($A2224,[1]products_2021_10_19_12_46_45!$A$3:$S$481,6,FALSE),"")</f>
        <v>Cinturones, correas y tirantes</v>
      </c>
      <c r="K2224" s="2" t="str">
        <f>IFERROR(VLOOKUP($A2224,[1]products_2021_10_19_12_46_45!$A$3:$S$481,7,FALSE),"")</f>
        <v/>
      </c>
      <c r="L2224" s="2" t="str">
        <f>IFERROR(VLOOKUP($A2224,[1]products_2021_10_19_12_46_45!$A$3:$S$481,8,FALSE),"")</f>
        <v/>
      </c>
      <c r="M2224" s="2" t="str">
        <f>IFERROR(VLOOKUP($A2224,[1]products_2021_10_19_12_46_45!$A$3:$S$481,9,FALSE),"")</f>
        <v/>
      </c>
      <c r="N2224" s="2">
        <f>IFERROR(VLOOKUP(C2224,[2]articulo!$A$1:$D$9000,4,FALSE),"")</f>
        <v>1528.8</v>
      </c>
      <c r="O2224" s="2" t="str">
        <f>VLOOKUP($A2224,[1]products_2021_10_19_12_46_45!$A$3:$S$481,18,FALSE)</f>
        <v>https://rerda.com/4490/cinturon-tactico-americando-triple-seguridad.jpg,https://rerda.com/4491/cinturon-tactico-americando-triple-seguridad.jpg,https://rerda.com/4492/cinturon-tactico-americando-triple-seguridad.jpg,https://rerda.com/4493/cinturon-tactico-americando-triple-seguridad.jpg</v>
      </c>
      <c r="P2224" s="2">
        <f>IFERROR(VLOOKUP(B2224,[3]stock!$A$1:$B$9000,2,FALSE),"0")</f>
        <v>0</v>
      </c>
      <c r="Q2224" s="2">
        <f>VLOOKUP($A2224,[1]products_2021_10_19_12_46_45!$A$3:$S$481,11,FALSE)</f>
        <v>5</v>
      </c>
      <c r="R2224" s="2">
        <f>VLOOKUP($A2224,[1]products_2021_10_19_12_46_45!$A$3:$S$481,12,FALSE)</f>
        <v>5</v>
      </c>
      <c r="S2224" s="2">
        <f>VLOOKUP($A2224,[1]products_2021_10_19_12_46_45!$A$3:$S$481,13,FALSE)</f>
        <v>5</v>
      </c>
      <c r="T2224" s="2">
        <f>VLOOKUP($A2224,[1]products_2021_10_19_12_46_45!$A$3:$S$481,14,FALSE)</f>
        <v>0.03</v>
      </c>
      <c r="U2224" s="2"/>
      <c r="V2224" s="2"/>
      <c r="W2224" s="2"/>
      <c r="X2224" s="2"/>
      <c r="Y2224" s="2"/>
      <c r="Z2224" s="2"/>
      <c r="AA2224" s="2"/>
      <c r="AB2224" s="2"/>
      <c r="AC2224" s="2"/>
      <c r="AD2224" s="2"/>
      <c r="AE2224" s="2"/>
      <c r="AF2224" s="2"/>
      <c r="AG2224" s="2"/>
      <c r="AH2224" s="2"/>
      <c r="AI2224" s="2"/>
      <c r="AJ2224" s="2"/>
      <c r="AK2224" s="2"/>
      <c r="AL2224" s="2"/>
      <c r="AM2224" s="2"/>
      <c r="AN2224" s="2"/>
      <c r="AO2224" s="2"/>
      <c r="AP2224" s="2"/>
      <c r="AQ2224" s="2"/>
      <c r="AR2224" s="2"/>
      <c r="AS2224" s="2"/>
    </row>
    <row r="2225" spans="1:45" hidden="1" x14ac:dyDescent="0.25">
      <c r="A2225" s="2">
        <v>946</v>
      </c>
      <c r="B2225" s="2">
        <v>870154206</v>
      </c>
      <c r="C2225" s="2">
        <f>VLOOKUP($A2225,[1]products_2021_10_19_12_46_45!$A$3:$S$481,3,FALSE)</f>
        <v>8701542</v>
      </c>
      <c r="D2225" s="2" t="str">
        <f>VLOOKUP($A2225,[1]products_2021_10_19_12_46_45!$A$3:$S$481,4,FALSE)</f>
        <v>Cinturón táctico americando triple seguridad</v>
      </c>
      <c r="E2225" s="3" t="s">
        <v>51</v>
      </c>
      <c r="F2225" s="4"/>
      <c r="G2225" s="2" t="str">
        <f>VLOOKUP($A2225,[1]products_2021_10_19_12_46_45!$A$3:$S$481,16,FALSE)</f>
        <v>&lt;p&gt;Cinturón táctico de polimida/cordura con un sistema de seguridad de 3 pestillos.&lt;/p&gt;</v>
      </c>
      <c r="H2225" s="2" t="str">
        <f>IFERROR(VLOOKUP($A2225,[1]products_2021_10_19_12_46_45!$A$3:$S$481,17,FALSE),"")</f>
        <v>&lt;ul&gt;_x000D_
&lt;li&gt;Ambos pestillos superior más uno en el medio deben ser presionados para abrir.&lt;/li&gt;_x000D_
&lt;li&gt;Ideal para fuerzas tácticas, policiales, grupos especiales e incluso seguridad privada.&lt;/li&gt;_x000D_
&lt;/ul&gt;</v>
      </c>
      <c r="I2225" s="2" t="str">
        <f>VLOOKUP($A2225,[1]products_2021_10_19_12_46_45!$A$3:$S$481,5,FALSE)</f>
        <v>Equipamientos</v>
      </c>
      <c r="J2225" s="2" t="str">
        <f>IFERROR(VLOOKUP($A2225,[1]products_2021_10_19_12_46_45!$A$3:$S$481,6,FALSE),"")</f>
        <v>Cinturones, correas y tirantes</v>
      </c>
      <c r="K2225" s="2" t="str">
        <f>IFERROR(VLOOKUP($A2225,[1]products_2021_10_19_12_46_45!$A$3:$S$481,7,FALSE),"")</f>
        <v/>
      </c>
      <c r="L2225" s="2" t="str">
        <f>IFERROR(VLOOKUP($A2225,[1]products_2021_10_19_12_46_45!$A$3:$S$481,8,FALSE),"")</f>
        <v/>
      </c>
      <c r="M2225" s="2" t="str">
        <f>IFERROR(VLOOKUP($A2225,[1]products_2021_10_19_12_46_45!$A$3:$S$481,9,FALSE),"")</f>
        <v/>
      </c>
      <c r="N2225" s="2">
        <f>IFERROR(VLOOKUP(C2225,[2]articulo!$A$1:$D$9000,4,FALSE),"")</f>
        <v>1528.8</v>
      </c>
      <c r="O2225" s="2" t="str">
        <f>VLOOKUP($A2225,[1]products_2021_10_19_12_46_45!$A$3:$S$481,18,FALSE)</f>
        <v>https://rerda.com/4490/cinturon-tactico-americando-triple-seguridad.jpg,https://rerda.com/4491/cinturon-tactico-americando-triple-seguridad.jpg,https://rerda.com/4492/cinturon-tactico-americando-triple-seguridad.jpg,https://rerda.com/4493/cinturon-tactico-americando-triple-seguridad.jpg</v>
      </c>
      <c r="P2225" s="2">
        <f>IFERROR(VLOOKUP(B2225,[3]stock!$A$1:$B$9000,2,FALSE),"0")</f>
        <v>0</v>
      </c>
      <c r="Q2225" s="2">
        <f>VLOOKUP($A2225,[1]products_2021_10_19_12_46_45!$A$3:$S$481,11,FALSE)</f>
        <v>5</v>
      </c>
      <c r="R2225" s="2">
        <f>VLOOKUP($A2225,[1]products_2021_10_19_12_46_45!$A$3:$S$481,12,FALSE)</f>
        <v>5</v>
      </c>
      <c r="S2225" s="2">
        <f>VLOOKUP($A2225,[1]products_2021_10_19_12_46_45!$A$3:$S$481,13,FALSE)</f>
        <v>5</v>
      </c>
      <c r="T2225" s="2">
        <f>VLOOKUP($A2225,[1]products_2021_10_19_12_46_45!$A$3:$S$481,14,FALSE)</f>
        <v>0.03</v>
      </c>
      <c r="U2225" s="2"/>
      <c r="V2225" s="2"/>
      <c r="W2225" s="2"/>
      <c r="X2225" s="2"/>
      <c r="Y2225" s="2"/>
      <c r="Z2225" s="2"/>
      <c r="AA2225" s="2"/>
      <c r="AB2225" s="2"/>
      <c r="AC2225" s="2"/>
      <c r="AD2225" s="2"/>
      <c r="AE2225" s="2"/>
      <c r="AF2225" s="2"/>
      <c r="AG2225" s="2"/>
      <c r="AH2225" s="2"/>
      <c r="AI2225" s="2"/>
      <c r="AJ2225" s="2"/>
      <c r="AK2225" s="2"/>
      <c r="AL2225" s="2"/>
      <c r="AM2225" s="2"/>
      <c r="AN2225" s="2"/>
      <c r="AO2225" s="2"/>
      <c r="AP2225" s="2"/>
      <c r="AQ2225" s="2"/>
      <c r="AR2225" s="2"/>
      <c r="AS2225" s="2"/>
    </row>
    <row r="2226" spans="1:45" x14ac:dyDescent="0.25">
      <c r="A2226" s="2">
        <v>1086</v>
      </c>
      <c r="B2226" s="2">
        <v>870157603</v>
      </c>
      <c r="C2226" s="2">
        <f>VLOOKUP($A2226,[1]products_2021_10_19_12_46_45!$A$3:$S$481,3,FALSE)</f>
        <v>8701576</v>
      </c>
      <c r="D2226" s="2" t="str">
        <f>VLOOKUP($A2226,[1]products_2021_10_19_12_46_45!$A$3:$S$481,4,FALSE)</f>
        <v>Cinturón Táctico Cobra Con Hebilla Y Anclaje De Metal</v>
      </c>
      <c r="E2226" s="3"/>
      <c r="F2226" s="4" t="s">
        <v>76</v>
      </c>
      <c r="G2226" s="2" t="str">
        <f>VLOOKUP($A2226,[1]products_2021_10_19_12_46_45!$A$3:$S$481,16,FALSE)</f>
        <v>&lt;p&gt;Cinturón táctico hebilla cobra.&lt;br /&gt; Cinturón táctico reforzado con hebillas de acero y sistema de anclaje de última generación.&lt;br /&gt; Te será mucho más fácil y rápido colocar y sacar el cinto.&lt;/p&gt;</v>
      </c>
      <c r="H2226" s="2" t="str">
        <f>IFERROR(VLOOKUP($A2226,[1]products_2021_10_19_12_46_45!$A$3:$S$481,17,FALSE),"")</f>
        <v>&lt;p&gt;Confeccionado en Paracord 550. &lt;strong&gt;Largo total con hebilla incluída&lt;/strong&gt;: 124 cm.&lt;br /&gt; &lt;strong&gt;Largo máximo de talle permitido&lt;/strong&gt;: 97 cm =&amp;gt; Equivale a un 48.&lt;br /&gt; &lt;strong&gt;Largó mínimo de talle permitido&lt;/strong&gt;: 83 cm =&amp;gt; Equivale a un 40.&lt;br /&gt; &lt;strong&gt;Ancho del cinto&lt;/strong&gt;: 4 cm.&lt;br /&gt; &lt;strong&gt;Ancho total de Hebilla&lt;/strong&gt;: 5 cm.&lt;/p&gt;_x000D_
&lt;h3&gt;Incluye:&lt;/h3&gt;_x000D_
&lt;p&gt;Hebilla metálica y anclaje con dos pestillos.&lt;br /&gt; Una hebilla para colgar un seguro de abrojo.&lt;br /&gt; Ajuste mediante abrojo.&lt;/p&gt;</v>
      </c>
      <c r="I2226" s="2" t="str">
        <f>VLOOKUP($A2226,[1]products_2021_10_19_12_46_45!$A$3:$S$481,5,FALSE)</f>
        <v>Equipamientos</v>
      </c>
      <c r="J2226" s="2" t="str">
        <f>IFERROR(VLOOKUP($A2226,[1]products_2021_10_19_12_46_45!$A$3:$S$481,6,FALSE),"")</f>
        <v>Cinturones, correas y tirantes</v>
      </c>
      <c r="K2226" s="2" t="str">
        <f>IFERROR(VLOOKUP($A2226,[1]products_2021_10_19_12_46_45!$A$3:$S$481,7,FALSE),"")</f>
        <v/>
      </c>
      <c r="L2226" s="2" t="str">
        <f>IFERROR(VLOOKUP($A2226,[1]products_2021_10_19_12_46_45!$A$3:$S$481,8,FALSE),"")</f>
        <v/>
      </c>
      <c r="M2226" s="2" t="str">
        <f>IFERROR(VLOOKUP($A2226,[1]products_2021_10_19_12_46_45!$A$3:$S$481,9,FALSE),"")</f>
        <v>Cinturón, Seguridad Privada</v>
      </c>
      <c r="N2226" s="2">
        <f>IFERROR(VLOOKUP(C2226,[2]articulo!$A$1:$D$9000,4,FALSE),"")</f>
        <v>1600</v>
      </c>
      <c r="O2226" s="2"/>
      <c r="P2226" s="2">
        <f>IFERROR(VLOOKUP(B2226,[3]stock!$A$1:$B$9000,2,FALSE),"0")</f>
        <v>0</v>
      </c>
      <c r="Q2226" s="2">
        <f>VLOOKUP($A2226,[1]products_2021_10_19_12_46_45!$A$3:$S$481,11,FALSE)</f>
        <v>15</v>
      </c>
      <c r="R2226" s="2">
        <f>VLOOKUP($A2226,[1]products_2021_10_19_12_46_45!$A$3:$S$481,12,FALSE)</f>
        <v>30</v>
      </c>
      <c r="S2226" s="2">
        <f>VLOOKUP($A2226,[1]products_2021_10_19_12_46_45!$A$3:$S$481,13,FALSE)</f>
        <v>15</v>
      </c>
      <c r="T2226" s="2">
        <f>VLOOKUP($A2226,[1]products_2021_10_19_12_46_45!$A$3:$S$481,14,FALSE)</f>
        <v>0.3</v>
      </c>
      <c r="U2226" s="2"/>
      <c r="V2226" s="2"/>
      <c r="W2226" s="2"/>
      <c r="X2226" s="2"/>
      <c r="Y2226" s="2"/>
      <c r="Z2226" s="2"/>
      <c r="AA2226" s="2"/>
      <c r="AB2226" s="2"/>
      <c r="AC2226" s="2"/>
      <c r="AD2226" s="2"/>
      <c r="AE2226" s="2"/>
      <c r="AF2226" s="2"/>
      <c r="AG2226" s="2"/>
      <c r="AH2226" s="2"/>
      <c r="AI2226" s="2"/>
      <c r="AJ2226" s="2"/>
      <c r="AK2226" s="2"/>
      <c r="AL2226" s="2"/>
      <c r="AM2226" s="2"/>
      <c r="AN2226" s="2"/>
      <c r="AO2226" s="2"/>
      <c r="AP2226" s="2"/>
      <c r="AQ2226" s="2"/>
      <c r="AR2226" s="2"/>
      <c r="AS2226" s="2"/>
    </row>
    <row r="2227" spans="1:45" x14ac:dyDescent="0.25">
      <c r="A2227" s="2">
        <v>1086</v>
      </c>
      <c r="B2227" s="2">
        <v>870157606</v>
      </c>
      <c r="C2227" s="2">
        <f>VLOOKUP($A2227,[1]products_2021_10_19_12_46_45!$A$3:$S$481,3,FALSE)</f>
        <v>8701576</v>
      </c>
      <c r="D2227" s="2" t="str">
        <f>VLOOKUP($A2227,[1]products_2021_10_19_12_46_45!$A$3:$S$481,4,FALSE)</f>
        <v>Cinturón Táctico Cobra Con Hebilla Y Anclaje De Metal</v>
      </c>
      <c r="E2227" s="3"/>
      <c r="F2227" s="4" t="s">
        <v>42</v>
      </c>
      <c r="G2227" s="2" t="str">
        <f>VLOOKUP($A2227,[1]products_2021_10_19_12_46_45!$A$3:$S$481,16,FALSE)</f>
        <v>&lt;p&gt;Cinturón táctico hebilla cobra.&lt;br /&gt; Cinturón táctico reforzado con hebillas de acero y sistema de anclaje de última generación.&lt;br /&gt; Te será mucho más fácil y rápido colocar y sacar el cinto.&lt;/p&gt;</v>
      </c>
      <c r="H2227" s="2" t="str">
        <f>IFERROR(VLOOKUP($A2227,[1]products_2021_10_19_12_46_45!$A$3:$S$481,17,FALSE),"")</f>
        <v>&lt;p&gt;Confeccionado en Paracord 550. &lt;strong&gt;Largo total con hebilla incluída&lt;/strong&gt;: 124 cm.&lt;br /&gt; &lt;strong&gt;Largo máximo de talle permitido&lt;/strong&gt;: 97 cm =&amp;gt; Equivale a un 48.&lt;br /&gt; &lt;strong&gt;Largó mínimo de talle permitido&lt;/strong&gt;: 83 cm =&amp;gt; Equivale a un 40.&lt;br /&gt; &lt;strong&gt;Ancho del cinto&lt;/strong&gt;: 4 cm.&lt;br /&gt; &lt;strong&gt;Ancho total de Hebilla&lt;/strong&gt;: 5 cm.&lt;/p&gt;_x000D_
&lt;h3&gt;Incluye:&lt;/h3&gt;_x000D_
&lt;p&gt;Hebilla metálica y anclaje con dos pestillos.&lt;br /&gt; Una hebilla para colgar un seguro de abrojo.&lt;br /&gt; Ajuste mediante abrojo.&lt;/p&gt;</v>
      </c>
      <c r="I2227" s="2" t="str">
        <f>VLOOKUP($A2227,[1]products_2021_10_19_12_46_45!$A$3:$S$481,5,FALSE)</f>
        <v>Equipamientos</v>
      </c>
      <c r="J2227" s="2" t="str">
        <f>IFERROR(VLOOKUP($A2227,[1]products_2021_10_19_12_46_45!$A$3:$S$481,6,FALSE),"")</f>
        <v>Cinturones, correas y tirantes</v>
      </c>
      <c r="K2227" s="2" t="str">
        <f>IFERROR(VLOOKUP($A2227,[1]products_2021_10_19_12_46_45!$A$3:$S$481,7,FALSE),"")</f>
        <v/>
      </c>
      <c r="L2227" s="2" t="str">
        <f>IFERROR(VLOOKUP($A2227,[1]products_2021_10_19_12_46_45!$A$3:$S$481,8,FALSE),"")</f>
        <v/>
      </c>
      <c r="M2227" s="2" t="str">
        <f>IFERROR(VLOOKUP($A2227,[1]products_2021_10_19_12_46_45!$A$3:$S$481,9,FALSE),"")</f>
        <v>Cinturón, Seguridad Privada</v>
      </c>
      <c r="N2227" s="2">
        <f>IFERROR(VLOOKUP(C2227,[2]articulo!$A$1:$D$9000,4,FALSE),"")</f>
        <v>1600</v>
      </c>
      <c r="O2227" s="2"/>
      <c r="P2227" s="2">
        <f>IFERROR(VLOOKUP(B2227,[3]stock!$A$1:$B$9000,2,FALSE),"0")</f>
        <v>0</v>
      </c>
      <c r="Q2227" s="2">
        <f>VLOOKUP($A2227,[1]products_2021_10_19_12_46_45!$A$3:$S$481,11,FALSE)</f>
        <v>15</v>
      </c>
      <c r="R2227" s="2">
        <f>VLOOKUP($A2227,[1]products_2021_10_19_12_46_45!$A$3:$S$481,12,FALSE)</f>
        <v>30</v>
      </c>
      <c r="S2227" s="2">
        <f>VLOOKUP($A2227,[1]products_2021_10_19_12_46_45!$A$3:$S$481,13,FALSE)</f>
        <v>15</v>
      </c>
      <c r="T2227" s="2">
        <f>VLOOKUP($A2227,[1]products_2021_10_19_12_46_45!$A$3:$S$481,14,FALSE)</f>
        <v>0.3</v>
      </c>
      <c r="U2227" s="2"/>
      <c r="V2227" s="2"/>
      <c r="W2227" s="2"/>
      <c r="X2227" s="2"/>
      <c r="Y2227" s="2"/>
      <c r="Z2227" s="2"/>
      <c r="AA2227" s="2"/>
      <c r="AB2227" s="2"/>
      <c r="AC2227" s="2"/>
      <c r="AD2227" s="2"/>
      <c r="AE2227" s="2"/>
      <c r="AF2227" s="2"/>
      <c r="AG2227" s="2"/>
      <c r="AH2227" s="2"/>
      <c r="AI2227" s="2"/>
      <c r="AJ2227" s="2"/>
      <c r="AK2227" s="2"/>
      <c r="AL2227" s="2"/>
      <c r="AM2227" s="2"/>
      <c r="AN2227" s="2"/>
      <c r="AO2227" s="2"/>
      <c r="AP2227" s="2"/>
      <c r="AQ2227" s="2"/>
      <c r="AR2227" s="2"/>
      <c r="AS2227" s="2"/>
    </row>
    <row r="2228" spans="1:45" x14ac:dyDescent="0.25">
      <c r="A2228" s="2">
        <v>1086</v>
      </c>
      <c r="B2228" s="2">
        <v>870157609</v>
      </c>
      <c r="C2228" s="2">
        <f>VLOOKUP($A2228,[1]products_2021_10_19_12_46_45!$A$3:$S$481,3,FALSE)</f>
        <v>8701576</v>
      </c>
      <c r="D2228" s="2" t="str">
        <f>VLOOKUP($A2228,[1]products_2021_10_19_12_46_45!$A$3:$S$481,4,FALSE)</f>
        <v>Cinturón Táctico Cobra Con Hebilla Y Anclaje De Metal</v>
      </c>
      <c r="E2228" s="3"/>
      <c r="F2228" s="4" t="s">
        <v>43</v>
      </c>
      <c r="G2228" s="2" t="str">
        <f>VLOOKUP($A2228,[1]products_2021_10_19_12_46_45!$A$3:$S$481,16,FALSE)</f>
        <v>&lt;p&gt;Cinturón táctico hebilla cobra.&lt;br /&gt; Cinturón táctico reforzado con hebillas de acero y sistema de anclaje de última generación.&lt;br /&gt; Te será mucho más fácil y rápido colocar y sacar el cinto.&lt;/p&gt;</v>
      </c>
      <c r="H2228" s="2" t="str">
        <f>IFERROR(VLOOKUP($A2228,[1]products_2021_10_19_12_46_45!$A$3:$S$481,17,FALSE),"")</f>
        <v>&lt;p&gt;Confeccionado en Paracord 550. &lt;strong&gt;Largo total con hebilla incluída&lt;/strong&gt;: 124 cm.&lt;br /&gt; &lt;strong&gt;Largo máximo de talle permitido&lt;/strong&gt;: 97 cm =&amp;gt; Equivale a un 48.&lt;br /&gt; &lt;strong&gt;Largó mínimo de talle permitido&lt;/strong&gt;: 83 cm =&amp;gt; Equivale a un 40.&lt;br /&gt; &lt;strong&gt;Ancho del cinto&lt;/strong&gt;: 4 cm.&lt;br /&gt; &lt;strong&gt;Ancho total de Hebilla&lt;/strong&gt;: 5 cm.&lt;/p&gt;_x000D_
&lt;h3&gt;Incluye:&lt;/h3&gt;_x000D_
&lt;p&gt;Hebilla metálica y anclaje con dos pestillos.&lt;br /&gt; Una hebilla para colgar un seguro de abrojo.&lt;br /&gt; Ajuste mediante abrojo.&lt;/p&gt;</v>
      </c>
      <c r="I2228" s="2" t="str">
        <f>VLOOKUP($A2228,[1]products_2021_10_19_12_46_45!$A$3:$S$481,5,FALSE)</f>
        <v>Equipamientos</v>
      </c>
      <c r="J2228" s="2" t="str">
        <f>IFERROR(VLOOKUP($A2228,[1]products_2021_10_19_12_46_45!$A$3:$S$481,6,FALSE),"")</f>
        <v>Cinturones, correas y tirantes</v>
      </c>
      <c r="K2228" s="2" t="str">
        <f>IFERROR(VLOOKUP($A2228,[1]products_2021_10_19_12_46_45!$A$3:$S$481,7,FALSE),"")</f>
        <v/>
      </c>
      <c r="L2228" s="2" t="str">
        <f>IFERROR(VLOOKUP($A2228,[1]products_2021_10_19_12_46_45!$A$3:$S$481,8,FALSE),"")</f>
        <v/>
      </c>
      <c r="M2228" s="2" t="str">
        <f>IFERROR(VLOOKUP($A2228,[1]products_2021_10_19_12_46_45!$A$3:$S$481,9,FALSE),"")</f>
        <v>Cinturón, Seguridad Privada</v>
      </c>
      <c r="N2228" s="2">
        <f>IFERROR(VLOOKUP(C2228,[2]articulo!$A$1:$D$9000,4,FALSE),"")</f>
        <v>1600</v>
      </c>
      <c r="O2228" s="2"/>
      <c r="P2228" s="2">
        <f>IFERROR(VLOOKUP(B2228,[3]stock!$A$1:$B$9000,2,FALSE),"0")</f>
        <v>376</v>
      </c>
      <c r="Q2228" s="2">
        <f>VLOOKUP($A2228,[1]products_2021_10_19_12_46_45!$A$3:$S$481,11,FALSE)</f>
        <v>15</v>
      </c>
      <c r="R2228" s="2">
        <f>VLOOKUP($A2228,[1]products_2021_10_19_12_46_45!$A$3:$S$481,12,FALSE)</f>
        <v>30</v>
      </c>
      <c r="S2228" s="2">
        <f>VLOOKUP($A2228,[1]products_2021_10_19_12_46_45!$A$3:$S$481,13,FALSE)</f>
        <v>15</v>
      </c>
      <c r="T2228" s="2">
        <f>VLOOKUP($A2228,[1]products_2021_10_19_12_46_45!$A$3:$S$481,14,FALSE)</f>
        <v>0.3</v>
      </c>
      <c r="U2228" s="2"/>
      <c r="V2228" s="2"/>
      <c r="W2228" s="2"/>
      <c r="X2228" s="2"/>
      <c r="Y2228" s="2"/>
      <c r="Z2228" s="2"/>
      <c r="AA2228" s="2"/>
      <c r="AB2228" s="2"/>
      <c r="AC2228" s="2"/>
      <c r="AD2228" s="2"/>
      <c r="AE2228" s="2"/>
      <c r="AF2228" s="2"/>
      <c r="AG2228" s="2"/>
      <c r="AH2228" s="2"/>
      <c r="AI2228" s="2"/>
      <c r="AJ2228" s="2"/>
      <c r="AK2228" s="2"/>
      <c r="AL2228" s="2"/>
      <c r="AM2228" s="2"/>
      <c r="AN2228" s="2"/>
      <c r="AO2228" s="2"/>
      <c r="AP2228" s="2"/>
      <c r="AQ2228" s="2"/>
      <c r="AR2228" s="2"/>
      <c r="AS2228" s="2"/>
    </row>
    <row r="2229" spans="1:45" hidden="1" x14ac:dyDescent="0.25">
      <c r="A2229" s="2">
        <v>172</v>
      </c>
      <c r="B2229" s="2">
        <v>870173580</v>
      </c>
      <c r="C2229" s="2">
        <f>VLOOKUP($A2229,[1]products_2021_10_19_12_46_45!$A$3:$S$481,3,FALSE)</f>
        <v>8701735</v>
      </c>
      <c r="D2229" s="2" t="str">
        <f>VLOOKUP($A2229,[1]products_2021_10_19_12_46_45!$A$3:$S$481,4,FALSE)</f>
        <v>Cinturón de Cuero Oficial sin Dado</v>
      </c>
      <c r="E2229" s="3">
        <v>80</v>
      </c>
      <c r="F2229" s="4"/>
      <c r="G2229" s="2" t="str">
        <f>VLOOKUP($A2229,[1]products_2021_10_19_12_46_45!$A$3:$S$481,16,FALSE)</f>
        <v>&lt;ul&gt;_x000D_
&lt;li&gt;Ralizado integramente en cuero tipo suela London teñido de 5 mm de espesor.&lt;/li&gt;_x000D_
&lt;li&gt;Completamente forrado y pespunteado con hilo 8/3.&lt;/li&gt;_x000D_
&lt;/ul&gt;_x000D_</v>
      </c>
      <c r="H2229" s="2" t="str">
        <f>IFERROR(VLOOKUP($A2229,[1]products_2021_10_19_12_46_45!$A$3:$S$481,17,FALSE),"")</f>
        <v>&lt;ul&gt;_x000D_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v>
      </c>
      <c r="I2229" s="2" t="str">
        <f>VLOOKUP($A2229,[1]products_2021_10_19_12_46_45!$A$3:$S$481,5,FALSE)</f>
        <v>Equipamientos</v>
      </c>
      <c r="J2229" s="2" t="str">
        <f>IFERROR(VLOOKUP($A2229,[1]products_2021_10_19_12_46_45!$A$3:$S$481,6,FALSE),"")</f>
        <v>Cinturones, correas y tirantes</v>
      </c>
      <c r="K2229" s="2" t="str">
        <f>IFERROR(VLOOKUP($A2229,[1]products_2021_10_19_12_46_45!$A$3:$S$481,7,FALSE),"")</f>
        <v/>
      </c>
      <c r="L2229" s="2" t="str">
        <f>IFERROR(VLOOKUP($A2229,[1]products_2021_10_19_12_46_45!$A$3:$S$481,8,FALSE),"")</f>
        <v/>
      </c>
      <c r="M2229" s="2" t="str">
        <f>IFERROR(VLOOKUP($A2229,[1]products_2021_10_19_12_46_45!$A$3:$S$481,9,FALSE),"")</f>
        <v>Cuero, Cinturón, Oficial</v>
      </c>
      <c r="N2229" s="2">
        <f>IFERROR(VLOOKUP(C2229,[2]articulo!$A$1:$D$9000,4,FALSE),"")</f>
        <v>5250</v>
      </c>
      <c r="O2229" s="2" t="str">
        <f>VLOOKUP($A2229,[1]products_2021_10_19_12_46_45!$A$3:$S$481,18,FALSE)</f>
        <v>https://rerda.com/842/cinturon-de-cuero-oficial-sin-dado.jpg,https://rerda.com/843/cinturon-de-cuero-oficial-sin-dado.jpg</v>
      </c>
      <c r="P2229" s="2">
        <f>IFERROR(VLOOKUP(B2229,[3]stock!$A$1:$B$9000,2,FALSE),"0")</f>
        <v>0</v>
      </c>
      <c r="Q2229" s="2">
        <f>VLOOKUP($A2229,[1]products_2021_10_19_12_46_45!$A$3:$S$481,11,FALSE)</f>
        <v>5</v>
      </c>
      <c r="R2229" s="2">
        <f>VLOOKUP($A2229,[1]products_2021_10_19_12_46_45!$A$3:$S$481,12,FALSE)</f>
        <v>5</v>
      </c>
      <c r="S2229" s="2">
        <f>VLOOKUP($A2229,[1]products_2021_10_19_12_46_45!$A$3:$S$481,13,FALSE)</f>
        <v>5</v>
      </c>
      <c r="T2229" s="2">
        <f>VLOOKUP($A2229,[1]products_2021_10_19_12_46_45!$A$3:$S$481,14,FALSE)</f>
        <v>0.03</v>
      </c>
      <c r="U2229" s="2"/>
      <c r="V2229" s="2"/>
      <c r="W2229" s="2"/>
      <c r="X2229" s="2"/>
      <c r="Y2229" s="2"/>
      <c r="Z2229" s="2"/>
      <c r="AA2229" s="2"/>
      <c r="AB2229" s="2"/>
      <c r="AC2229" s="2"/>
      <c r="AD2229" s="2"/>
      <c r="AE2229" s="2"/>
      <c r="AF2229" s="2"/>
      <c r="AG2229" s="2"/>
      <c r="AH2229" s="2"/>
      <c r="AI2229" s="2"/>
      <c r="AJ2229" s="2"/>
      <c r="AK2229" s="2"/>
      <c r="AL2229" s="2"/>
      <c r="AM2229" s="2"/>
      <c r="AN2229" s="2"/>
      <c r="AO2229" s="2"/>
      <c r="AP2229" s="2"/>
      <c r="AQ2229" s="2"/>
      <c r="AR2229" s="2"/>
      <c r="AS2229" s="2"/>
    </row>
    <row r="2230" spans="1:45" hidden="1" x14ac:dyDescent="0.25">
      <c r="A2230" s="2">
        <v>172</v>
      </c>
      <c r="B2230" s="2">
        <v>870173585</v>
      </c>
      <c r="C2230" s="2">
        <f>VLOOKUP($A2230,[1]products_2021_10_19_12_46_45!$A$3:$S$481,3,FALSE)</f>
        <v>8701735</v>
      </c>
      <c r="D2230" s="2" t="str">
        <f>VLOOKUP($A2230,[1]products_2021_10_19_12_46_45!$A$3:$S$481,4,FALSE)</f>
        <v>Cinturón de Cuero Oficial sin Dado</v>
      </c>
      <c r="E2230" s="3">
        <v>85</v>
      </c>
      <c r="F2230" s="4"/>
      <c r="G2230" s="2" t="str">
        <f>VLOOKUP($A2230,[1]products_2021_10_19_12_46_45!$A$3:$S$481,16,FALSE)</f>
        <v>&lt;ul&gt;_x000D_
&lt;li&gt;Ralizado integramente en cuero tipo suela London teñido de 5 mm de espesor.&lt;/li&gt;_x000D_
&lt;li&gt;Completamente forrado y pespunteado con hilo 8/3.&lt;/li&gt;_x000D_
&lt;/ul&gt;_x000D_</v>
      </c>
      <c r="H2230" s="2" t="str">
        <f>IFERROR(VLOOKUP($A2230,[1]products_2021_10_19_12_46_45!$A$3:$S$481,17,FALSE),"")</f>
        <v>&lt;ul&gt;_x000D_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v>
      </c>
      <c r="I2230" s="2" t="str">
        <f>VLOOKUP($A2230,[1]products_2021_10_19_12_46_45!$A$3:$S$481,5,FALSE)</f>
        <v>Equipamientos</v>
      </c>
      <c r="J2230" s="2" t="str">
        <f>IFERROR(VLOOKUP($A2230,[1]products_2021_10_19_12_46_45!$A$3:$S$481,6,FALSE),"")</f>
        <v>Cinturones, correas y tirantes</v>
      </c>
      <c r="K2230" s="2" t="str">
        <f>IFERROR(VLOOKUP($A2230,[1]products_2021_10_19_12_46_45!$A$3:$S$481,7,FALSE),"")</f>
        <v/>
      </c>
      <c r="L2230" s="2" t="str">
        <f>IFERROR(VLOOKUP($A2230,[1]products_2021_10_19_12_46_45!$A$3:$S$481,8,FALSE),"")</f>
        <v/>
      </c>
      <c r="M2230" s="2" t="str">
        <f>IFERROR(VLOOKUP($A2230,[1]products_2021_10_19_12_46_45!$A$3:$S$481,9,FALSE),"")</f>
        <v>Cuero, Cinturón, Oficial</v>
      </c>
      <c r="N2230" s="2">
        <f>IFERROR(VLOOKUP(C2230,[2]articulo!$A$1:$D$9000,4,FALSE),"")</f>
        <v>5250</v>
      </c>
      <c r="O2230" s="2" t="str">
        <f>VLOOKUP($A2230,[1]products_2021_10_19_12_46_45!$A$3:$S$481,18,FALSE)</f>
        <v>https://rerda.com/842/cinturon-de-cuero-oficial-sin-dado.jpg,https://rerda.com/843/cinturon-de-cuero-oficial-sin-dado.jpg</v>
      </c>
      <c r="P2230" s="2">
        <f>IFERROR(VLOOKUP(B2230,[3]stock!$A$1:$B$9000,2,FALSE),"0")</f>
        <v>0</v>
      </c>
      <c r="Q2230" s="2">
        <f>VLOOKUP($A2230,[1]products_2021_10_19_12_46_45!$A$3:$S$481,11,FALSE)</f>
        <v>5</v>
      </c>
      <c r="R2230" s="2">
        <f>VLOOKUP($A2230,[1]products_2021_10_19_12_46_45!$A$3:$S$481,12,FALSE)</f>
        <v>5</v>
      </c>
      <c r="S2230" s="2">
        <f>VLOOKUP($A2230,[1]products_2021_10_19_12_46_45!$A$3:$S$481,13,FALSE)</f>
        <v>5</v>
      </c>
      <c r="T2230" s="2">
        <f>VLOOKUP($A2230,[1]products_2021_10_19_12_46_45!$A$3:$S$481,14,FALSE)</f>
        <v>0.03</v>
      </c>
      <c r="U2230" s="2"/>
      <c r="V2230" s="2"/>
      <c r="W2230" s="2"/>
      <c r="X2230" s="2"/>
      <c r="Y2230" s="2"/>
      <c r="Z2230" s="2"/>
      <c r="AA2230" s="2"/>
      <c r="AB2230" s="2"/>
      <c r="AC2230" s="2"/>
      <c r="AD2230" s="2"/>
      <c r="AE2230" s="2"/>
      <c r="AF2230" s="2"/>
      <c r="AG2230" s="2"/>
      <c r="AH2230" s="2"/>
      <c r="AI2230" s="2"/>
      <c r="AJ2230" s="2"/>
      <c r="AK2230" s="2"/>
      <c r="AL2230" s="2"/>
      <c r="AM2230" s="2"/>
      <c r="AN2230" s="2"/>
      <c r="AO2230" s="2"/>
      <c r="AP2230" s="2"/>
      <c r="AQ2230" s="2"/>
      <c r="AR2230" s="2"/>
      <c r="AS2230" s="2"/>
    </row>
    <row r="2231" spans="1:45" hidden="1" x14ac:dyDescent="0.25">
      <c r="A2231" s="2">
        <v>172</v>
      </c>
      <c r="B2231" s="2">
        <v>870173590</v>
      </c>
      <c r="C2231" s="2">
        <f>VLOOKUP($A2231,[1]products_2021_10_19_12_46_45!$A$3:$S$481,3,FALSE)</f>
        <v>8701735</v>
      </c>
      <c r="D2231" s="2" t="str">
        <f>VLOOKUP($A2231,[1]products_2021_10_19_12_46_45!$A$3:$S$481,4,FALSE)</f>
        <v>Cinturón de Cuero Oficial sin Dado</v>
      </c>
      <c r="E2231" s="3">
        <v>90</v>
      </c>
      <c r="F2231" s="4"/>
      <c r="G2231" s="2" t="str">
        <f>VLOOKUP($A2231,[1]products_2021_10_19_12_46_45!$A$3:$S$481,16,FALSE)</f>
        <v>&lt;ul&gt;_x000D_
&lt;li&gt;Ralizado integramente en cuero tipo suela London teñido de 5 mm de espesor.&lt;/li&gt;_x000D_
&lt;li&gt;Completamente forrado y pespunteado con hilo 8/3.&lt;/li&gt;_x000D_
&lt;/ul&gt;_x000D_</v>
      </c>
      <c r="H2231" s="2" t="str">
        <f>IFERROR(VLOOKUP($A2231,[1]products_2021_10_19_12_46_45!$A$3:$S$481,17,FALSE),"")</f>
        <v>&lt;ul&gt;_x000D_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v>
      </c>
      <c r="I2231" s="2" t="str">
        <f>VLOOKUP($A2231,[1]products_2021_10_19_12_46_45!$A$3:$S$481,5,FALSE)</f>
        <v>Equipamientos</v>
      </c>
      <c r="J2231" s="2" t="str">
        <f>IFERROR(VLOOKUP($A2231,[1]products_2021_10_19_12_46_45!$A$3:$S$481,6,FALSE),"")</f>
        <v>Cinturones, correas y tirantes</v>
      </c>
      <c r="K2231" s="2" t="str">
        <f>IFERROR(VLOOKUP($A2231,[1]products_2021_10_19_12_46_45!$A$3:$S$481,7,FALSE),"")</f>
        <v/>
      </c>
      <c r="L2231" s="2" t="str">
        <f>IFERROR(VLOOKUP($A2231,[1]products_2021_10_19_12_46_45!$A$3:$S$481,8,FALSE),"")</f>
        <v/>
      </c>
      <c r="M2231" s="2" t="str">
        <f>IFERROR(VLOOKUP($A2231,[1]products_2021_10_19_12_46_45!$A$3:$S$481,9,FALSE),"")</f>
        <v>Cuero, Cinturón, Oficial</v>
      </c>
      <c r="N2231" s="2">
        <f>IFERROR(VLOOKUP(C2231,[2]articulo!$A$1:$D$9000,4,FALSE),"")</f>
        <v>5250</v>
      </c>
      <c r="O2231" s="2" t="str">
        <f>VLOOKUP($A2231,[1]products_2021_10_19_12_46_45!$A$3:$S$481,18,FALSE)</f>
        <v>https://rerda.com/842/cinturon-de-cuero-oficial-sin-dado.jpg,https://rerda.com/843/cinturon-de-cuero-oficial-sin-dado.jpg</v>
      </c>
      <c r="P2231" s="2">
        <f>IFERROR(VLOOKUP(B2231,[3]stock!$A$1:$B$9000,2,FALSE),"0")</f>
        <v>0</v>
      </c>
      <c r="Q2231" s="2">
        <f>VLOOKUP($A2231,[1]products_2021_10_19_12_46_45!$A$3:$S$481,11,FALSE)</f>
        <v>5</v>
      </c>
      <c r="R2231" s="2">
        <f>VLOOKUP($A2231,[1]products_2021_10_19_12_46_45!$A$3:$S$481,12,FALSE)</f>
        <v>5</v>
      </c>
      <c r="S2231" s="2">
        <f>VLOOKUP($A2231,[1]products_2021_10_19_12_46_45!$A$3:$S$481,13,FALSE)</f>
        <v>5</v>
      </c>
      <c r="T2231" s="2">
        <f>VLOOKUP($A2231,[1]products_2021_10_19_12_46_45!$A$3:$S$481,14,FALSE)</f>
        <v>0.03</v>
      </c>
      <c r="U2231" s="2"/>
      <c r="V2231" s="2"/>
      <c r="W2231" s="2"/>
      <c r="X2231" s="2"/>
      <c r="Y2231" s="2"/>
      <c r="Z2231" s="2"/>
      <c r="AA2231" s="2"/>
      <c r="AB2231" s="2"/>
      <c r="AC2231" s="2"/>
      <c r="AD2231" s="2"/>
      <c r="AE2231" s="2"/>
      <c r="AF2231" s="2"/>
      <c r="AG2231" s="2"/>
      <c r="AH2231" s="2"/>
      <c r="AI2231" s="2"/>
      <c r="AJ2231" s="2"/>
      <c r="AK2231" s="2"/>
      <c r="AL2231" s="2"/>
      <c r="AM2231" s="2"/>
      <c r="AN2231" s="2"/>
      <c r="AO2231" s="2"/>
      <c r="AP2231" s="2"/>
      <c r="AQ2231" s="2"/>
      <c r="AR2231" s="2"/>
      <c r="AS2231" s="2"/>
    </row>
    <row r="2232" spans="1:45" hidden="1" x14ac:dyDescent="0.25">
      <c r="A2232" s="2">
        <v>172</v>
      </c>
      <c r="B2232" s="2">
        <v>870173595</v>
      </c>
      <c r="C2232" s="2">
        <f>VLOOKUP($A2232,[1]products_2021_10_19_12_46_45!$A$3:$S$481,3,FALSE)</f>
        <v>8701735</v>
      </c>
      <c r="D2232" s="2" t="str">
        <f>VLOOKUP($A2232,[1]products_2021_10_19_12_46_45!$A$3:$S$481,4,FALSE)</f>
        <v>Cinturón de Cuero Oficial sin Dado</v>
      </c>
      <c r="E2232" s="3">
        <v>95</v>
      </c>
      <c r="F2232" s="4"/>
      <c r="G2232" s="2" t="str">
        <f>VLOOKUP($A2232,[1]products_2021_10_19_12_46_45!$A$3:$S$481,16,FALSE)</f>
        <v>&lt;ul&gt;_x000D_
&lt;li&gt;Ralizado integramente en cuero tipo suela London teñido de 5 mm de espesor.&lt;/li&gt;_x000D_
&lt;li&gt;Completamente forrado y pespunteado con hilo 8/3.&lt;/li&gt;_x000D_
&lt;/ul&gt;_x000D_</v>
      </c>
      <c r="H2232" s="2" t="str">
        <f>IFERROR(VLOOKUP($A2232,[1]products_2021_10_19_12_46_45!$A$3:$S$481,17,FALSE),"")</f>
        <v>&lt;ul&gt;_x000D_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v>
      </c>
      <c r="I2232" s="2" t="str">
        <f>VLOOKUP($A2232,[1]products_2021_10_19_12_46_45!$A$3:$S$481,5,FALSE)</f>
        <v>Equipamientos</v>
      </c>
      <c r="J2232" s="2" t="str">
        <f>IFERROR(VLOOKUP($A2232,[1]products_2021_10_19_12_46_45!$A$3:$S$481,6,FALSE),"")</f>
        <v>Cinturones, correas y tirantes</v>
      </c>
      <c r="K2232" s="2" t="str">
        <f>IFERROR(VLOOKUP($A2232,[1]products_2021_10_19_12_46_45!$A$3:$S$481,7,FALSE),"")</f>
        <v/>
      </c>
      <c r="L2232" s="2" t="str">
        <f>IFERROR(VLOOKUP($A2232,[1]products_2021_10_19_12_46_45!$A$3:$S$481,8,FALSE),"")</f>
        <v/>
      </c>
      <c r="M2232" s="2" t="str">
        <f>IFERROR(VLOOKUP($A2232,[1]products_2021_10_19_12_46_45!$A$3:$S$481,9,FALSE),"")</f>
        <v>Cuero, Cinturón, Oficial</v>
      </c>
      <c r="N2232" s="2">
        <f>IFERROR(VLOOKUP(C2232,[2]articulo!$A$1:$D$9000,4,FALSE),"")</f>
        <v>5250</v>
      </c>
      <c r="O2232" s="2" t="str">
        <f>VLOOKUP($A2232,[1]products_2021_10_19_12_46_45!$A$3:$S$481,18,FALSE)</f>
        <v>https://rerda.com/842/cinturon-de-cuero-oficial-sin-dado.jpg,https://rerda.com/843/cinturon-de-cuero-oficial-sin-dado.jpg</v>
      </c>
      <c r="P2232" s="2">
        <f>IFERROR(VLOOKUP(B2232,[3]stock!$A$1:$B$9000,2,FALSE),"0")</f>
        <v>1</v>
      </c>
      <c r="Q2232" s="2">
        <f>VLOOKUP($A2232,[1]products_2021_10_19_12_46_45!$A$3:$S$481,11,FALSE)</f>
        <v>5</v>
      </c>
      <c r="R2232" s="2">
        <f>VLOOKUP($A2232,[1]products_2021_10_19_12_46_45!$A$3:$S$481,12,FALSE)</f>
        <v>5</v>
      </c>
      <c r="S2232" s="2">
        <f>VLOOKUP($A2232,[1]products_2021_10_19_12_46_45!$A$3:$S$481,13,FALSE)</f>
        <v>5</v>
      </c>
      <c r="T2232" s="2">
        <f>VLOOKUP($A2232,[1]products_2021_10_19_12_46_45!$A$3:$S$481,14,FALSE)</f>
        <v>0.03</v>
      </c>
      <c r="U2232" s="2"/>
      <c r="V2232" s="2"/>
      <c r="W2232" s="2"/>
      <c r="X2232" s="2"/>
      <c r="Y2232" s="2"/>
      <c r="Z2232" s="2"/>
      <c r="AA2232" s="2"/>
      <c r="AB2232" s="2"/>
      <c r="AC2232" s="2"/>
      <c r="AD2232" s="2"/>
      <c r="AE2232" s="2"/>
      <c r="AF2232" s="2"/>
      <c r="AG2232" s="2"/>
      <c r="AH2232" s="2"/>
      <c r="AI2232" s="2"/>
      <c r="AJ2232" s="2"/>
      <c r="AK2232" s="2"/>
      <c r="AL2232" s="2"/>
      <c r="AM2232" s="2"/>
      <c r="AN2232" s="2"/>
      <c r="AO2232" s="2"/>
      <c r="AP2232" s="2"/>
      <c r="AQ2232" s="2"/>
      <c r="AR2232" s="2"/>
      <c r="AS2232" s="2"/>
    </row>
    <row r="2233" spans="1:45" hidden="1" x14ac:dyDescent="0.25">
      <c r="A2233" s="2">
        <v>474</v>
      </c>
      <c r="B2233" s="2">
        <v>870199960</v>
      </c>
      <c r="C2233" s="2">
        <f>VLOOKUP($A2233,[1]products_2021_10_19_12_46_45!$A$3:$S$481,3,FALSE)</f>
        <v>8701999</v>
      </c>
      <c r="D2233" s="2" t="str">
        <f>VLOOKUP($A2233,[1]products_2021_10_19_12_46_45!$A$3:$S$481,4,FALSE)</f>
        <v>Cinturón de Cuero 30mm</v>
      </c>
      <c r="E2233" s="3">
        <v>60</v>
      </c>
      <c r="F2233" s="4"/>
      <c r="G2233" s="2" t="str">
        <f>VLOOKUP($A2233,[1]products_2021_10_19_12_46_45!$A$3:$S$481,16,FALSE)</f>
        <v>&lt;ul&gt;_x000D_
&lt;li&gt;Cinturón de cuero puro sin hebilla.&lt;/li&gt;_x000D_
&lt;li&gt;Dos perforaciones en el extremo para colocar la hebilla adecuada.&lt;/li&gt;_x000D_
&lt;li&gt;Costuras en los contornos.&lt;/li&gt;_x000D_
&lt;/ul&gt;</v>
      </c>
      <c r="H2233" s="2" t="str">
        <f>IFERROR(VLOOKUP($A2233,[1]products_2021_10_19_12_46_45!$A$3:$S$481,17,FALSE),"")</f>
        <v>&lt;p&gt;Ideal para uniforme de salida o Liceo Militar.&lt;/p&gt;_x000D_
&lt;p&gt;&lt;span style="text-decoration: underline;"&gt;&lt;strong&gt;Importante&lt;/strong&gt;&lt;/span&gt;: El talle corresponde a la medida en centímetros desde un extremo hasta el agujero del medio (no la punta).&lt;/p&gt;</v>
      </c>
      <c r="I2233" s="2" t="str">
        <f>VLOOKUP($A2233,[1]products_2021_10_19_12_46_45!$A$3:$S$481,5,FALSE)</f>
        <v>Equipamientos</v>
      </c>
      <c r="J2233" s="2" t="str">
        <f>IFERROR(VLOOKUP($A2233,[1]products_2021_10_19_12_46_45!$A$3:$S$481,6,FALSE),"")</f>
        <v>Cinturones, correas y tirantes</v>
      </c>
      <c r="K2233" s="2" t="str">
        <f>IFERROR(VLOOKUP($A2233,[1]products_2021_10_19_12_46_45!$A$3:$S$481,7,FALSE),"")</f>
        <v/>
      </c>
      <c r="L2233" s="2" t="str">
        <f>IFERROR(VLOOKUP($A2233,[1]products_2021_10_19_12_46_45!$A$3:$S$481,8,FALSE),"")</f>
        <v/>
      </c>
      <c r="M2233" s="2" t="str">
        <f>IFERROR(VLOOKUP($A2233,[1]products_2021_10_19_12_46_45!$A$3:$S$481,9,FALSE),"")</f>
        <v>Cuero, LMGE, L.M.G.E., Liceo Militar, Uniforme de Salida</v>
      </c>
      <c r="N2233" s="2">
        <f>IFERROR(VLOOKUP(C2233,[2]articulo!$A$1:$D$9000,4,FALSE),"")</f>
        <v>1700</v>
      </c>
      <c r="O2233" s="2" t="str">
        <f>VLOOKUP($A2233,[1]products_2021_10_19_12_46_45!$A$3:$S$481,18,FALSE)</f>
        <v>https://rerda.com/6599/cinturon-de-cuero-30mm.jpg</v>
      </c>
      <c r="P2233" s="2">
        <f>IFERROR(VLOOKUP(B2233,[3]stock!$A$1:$B$9000,2,FALSE),"0")</f>
        <v>0</v>
      </c>
      <c r="Q2233" s="2">
        <f>VLOOKUP($A2233,[1]products_2021_10_19_12_46_45!$A$3:$S$481,11,FALSE)</f>
        <v>5</v>
      </c>
      <c r="R2233" s="2">
        <f>VLOOKUP($A2233,[1]products_2021_10_19_12_46_45!$A$3:$S$481,12,FALSE)</f>
        <v>5</v>
      </c>
      <c r="S2233" s="2">
        <f>VLOOKUP($A2233,[1]products_2021_10_19_12_46_45!$A$3:$S$481,13,FALSE)</f>
        <v>5</v>
      </c>
      <c r="T2233" s="2">
        <f>VLOOKUP($A2233,[1]products_2021_10_19_12_46_45!$A$3:$S$481,14,FALSE)</f>
        <v>0.03</v>
      </c>
      <c r="U2233" s="2"/>
      <c r="V2233" s="2"/>
      <c r="W2233" s="2"/>
      <c r="X2233" s="2"/>
      <c r="Y2233" s="2"/>
      <c r="Z2233" s="2"/>
      <c r="AA2233" s="2"/>
      <c r="AB2233" s="2"/>
      <c r="AC2233" s="2"/>
      <c r="AD2233" s="2"/>
      <c r="AE2233" s="2"/>
      <c r="AF2233" s="2"/>
      <c r="AG2233" s="2"/>
      <c r="AH2233" s="2"/>
      <c r="AI2233" s="2"/>
      <c r="AJ2233" s="2"/>
      <c r="AK2233" s="2"/>
      <c r="AL2233" s="2"/>
      <c r="AM2233" s="2"/>
      <c r="AN2233" s="2"/>
      <c r="AO2233" s="2"/>
      <c r="AP2233" s="2"/>
      <c r="AQ2233" s="2"/>
      <c r="AR2233" s="2"/>
      <c r="AS2233" s="2"/>
    </row>
    <row r="2234" spans="1:45" hidden="1" x14ac:dyDescent="0.25">
      <c r="A2234" s="2">
        <v>474</v>
      </c>
      <c r="B2234" s="2">
        <v>870199965</v>
      </c>
      <c r="C2234" s="2">
        <f>VLOOKUP($A2234,[1]products_2021_10_19_12_46_45!$A$3:$S$481,3,FALSE)</f>
        <v>8701999</v>
      </c>
      <c r="D2234" s="2" t="str">
        <f>VLOOKUP($A2234,[1]products_2021_10_19_12_46_45!$A$3:$S$481,4,FALSE)</f>
        <v>Cinturón de Cuero 30mm</v>
      </c>
      <c r="E2234" s="3">
        <v>65</v>
      </c>
      <c r="F2234" s="4"/>
      <c r="G2234" s="2" t="str">
        <f>VLOOKUP($A2234,[1]products_2021_10_19_12_46_45!$A$3:$S$481,16,FALSE)</f>
        <v>&lt;ul&gt;_x000D_
&lt;li&gt;Cinturón de cuero puro sin hebilla.&lt;/li&gt;_x000D_
&lt;li&gt;Dos perforaciones en el extremo para colocar la hebilla adecuada.&lt;/li&gt;_x000D_
&lt;li&gt;Costuras en los contornos.&lt;/li&gt;_x000D_
&lt;/ul&gt;</v>
      </c>
      <c r="H2234" s="2" t="str">
        <f>IFERROR(VLOOKUP($A2234,[1]products_2021_10_19_12_46_45!$A$3:$S$481,17,FALSE),"")</f>
        <v>&lt;p&gt;Ideal para uniforme de salida o Liceo Militar.&lt;/p&gt;_x000D_
&lt;p&gt;&lt;span style="text-decoration: underline;"&gt;&lt;strong&gt;Importante&lt;/strong&gt;&lt;/span&gt;: El talle corresponde a la medida en centímetros desde un extremo hasta el agujero del medio (no la punta).&lt;/p&gt;</v>
      </c>
      <c r="I2234" s="2" t="str">
        <f>VLOOKUP($A2234,[1]products_2021_10_19_12_46_45!$A$3:$S$481,5,FALSE)</f>
        <v>Equipamientos</v>
      </c>
      <c r="J2234" s="2" t="str">
        <f>IFERROR(VLOOKUP($A2234,[1]products_2021_10_19_12_46_45!$A$3:$S$481,6,FALSE),"")</f>
        <v>Cinturones, correas y tirantes</v>
      </c>
      <c r="K2234" s="2" t="str">
        <f>IFERROR(VLOOKUP($A2234,[1]products_2021_10_19_12_46_45!$A$3:$S$481,7,FALSE),"")</f>
        <v/>
      </c>
      <c r="L2234" s="2" t="str">
        <f>IFERROR(VLOOKUP($A2234,[1]products_2021_10_19_12_46_45!$A$3:$S$481,8,FALSE),"")</f>
        <v/>
      </c>
      <c r="M2234" s="2" t="str">
        <f>IFERROR(VLOOKUP($A2234,[1]products_2021_10_19_12_46_45!$A$3:$S$481,9,FALSE),"")</f>
        <v>Cuero, LMGE, L.M.G.E., Liceo Militar, Uniforme de Salida</v>
      </c>
      <c r="N2234" s="2">
        <f>IFERROR(VLOOKUP(C2234,[2]articulo!$A$1:$D$9000,4,FALSE),"")</f>
        <v>1700</v>
      </c>
      <c r="O2234" s="2" t="str">
        <f>VLOOKUP($A2234,[1]products_2021_10_19_12_46_45!$A$3:$S$481,18,FALSE)</f>
        <v>https://rerda.com/6599/cinturon-de-cuero-30mm.jpg</v>
      </c>
      <c r="P2234" s="2">
        <f>IFERROR(VLOOKUP(B2234,[3]stock!$A$1:$B$9000,2,FALSE),"0")</f>
        <v>0</v>
      </c>
      <c r="Q2234" s="2">
        <f>VLOOKUP($A2234,[1]products_2021_10_19_12_46_45!$A$3:$S$481,11,FALSE)</f>
        <v>5</v>
      </c>
      <c r="R2234" s="2">
        <f>VLOOKUP($A2234,[1]products_2021_10_19_12_46_45!$A$3:$S$481,12,FALSE)</f>
        <v>5</v>
      </c>
      <c r="S2234" s="2">
        <f>VLOOKUP($A2234,[1]products_2021_10_19_12_46_45!$A$3:$S$481,13,FALSE)</f>
        <v>5</v>
      </c>
      <c r="T2234" s="2">
        <f>VLOOKUP($A2234,[1]products_2021_10_19_12_46_45!$A$3:$S$481,14,FALSE)</f>
        <v>0.03</v>
      </c>
      <c r="U2234" s="2"/>
      <c r="V2234" s="2"/>
      <c r="W2234" s="2"/>
      <c r="X2234" s="2"/>
      <c r="Y2234" s="2"/>
      <c r="Z2234" s="2"/>
      <c r="AA2234" s="2"/>
      <c r="AB2234" s="2"/>
      <c r="AC2234" s="2"/>
      <c r="AD2234" s="2"/>
      <c r="AE2234" s="2"/>
      <c r="AF2234" s="2"/>
      <c r="AG2234" s="2"/>
      <c r="AH2234" s="2"/>
      <c r="AI2234" s="2"/>
      <c r="AJ2234" s="2"/>
      <c r="AK2234" s="2"/>
      <c r="AL2234" s="2"/>
      <c r="AM2234" s="2"/>
      <c r="AN2234" s="2"/>
      <c r="AO2234" s="2"/>
      <c r="AP2234" s="2"/>
      <c r="AQ2234" s="2"/>
      <c r="AR2234" s="2"/>
      <c r="AS2234" s="2"/>
    </row>
    <row r="2235" spans="1:45" hidden="1" x14ac:dyDescent="0.25">
      <c r="A2235" s="2">
        <v>474</v>
      </c>
      <c r="B2235" s="2">
        <v>870199970</v>
      </c>
      <c r="C2235" s="2">
        <f>VLOOKUP($A2235,[1]products_2021_10_19_12_46_45!$A$3:$S$481,3,FALSE)</f>
        <v>8701999</v>
      </c>
      <c r="D2235" s="2" t="str">
        <f>VLOOKUP($A2235,[1]products_2021_10_19_12_46_45!$A$3:$S$481,4,FALSE)</f>
        <v>Cinturón de Cuero 30mm</v>
      </c>
      <c r="E2235" s="3">
        <v>70</v>
      </c>
      <c r="F2235" s="4"/>
      <c r="G2235" s="2" t="str">
        <f>VLOOKUP($A2235,[1]products_2021_10_19_12_46_45!$A$3:$S$481,16,FALSE)</f>
        <v>&lt;ul&gt;_x000D_
&lt;li&gt;Cinturón de cuero puro sin hebilla.&lt;/li&gt;_x000D_
&lt;li&gt;Dos perforaciones en el extremo para colocar la hebilla adecuada.&lt;/li&gt;_x000D_
&lt;li&gt;Costuras en los contornos.&lt;/li&gt;_x000D_
&lt;/ul&gt;</v>
      </c>
      <c r="H2235" s="2" t="str">
        <f>IFERROR(VLOOKUP($A2235,[1]products_2021_10_19_12_46_45!$A$3:$S$481,17,FALSE),"")</f>
        <v>&lt;p&gt;Ideal para uniforme de salida o Liceo Militar.&lt;/p&gt;_x000D_
&lt;p&gt;&lt;span style="text-decoration: underline;"&gt;&lt;strong&gt;Importante&lt;/strong&gt;&lt;/span&gt;: El talle corresponde a la medida en centímetros desde un extremo hasta el agujero del medio (no la punta).&lt;/p&gt;</v>
      </c>
      <c r="I2235" s="2" t="str">
        <f>VLOOKUP($A2235,[1]products_2021_10_19_12_46_45!$A$3:$S$481,5,FALSE)</f>
        <v>Equipamientos</v>
      </c>
      <c r="J2235" s="2" t="str">
        <f>IFERROR(VLOOKUP($A2235,[1]products_2021_10_19_12_46_45!$A$3:$S$481,6,FALSE),"")</f>
        <v>Cinturones, correas y tirantes</v>
      </c>
      <c r="K2235" s="2" t="str">
        <f>IFERROR(VLOOKUP($A2235,[1]products_2021_10_19_12_46_45!$A$3:$S$481,7,FALSE),"")</f>
        <v/>
      </c>
      <c r="L2235" s="2" t="str">
        <f>IFERROR(VLOOKUP($A2235,[1]products_2021_10_19_12_46_45!$A$3:$S$481,8,FALSE),"")</f>
        <v/>
      </c>
      <c r="M2235" s="2" t="str">
        <f>IFERROR(VLOOKUP($A2235,[1]products_2021_10_19_12_46_45!$A$3:$S$481,9,FALSE),"")</f>
        <v>Cuero, LMGE, L.M.G.E., Liceo Militar, Uniforme de Salida</v>
      </c>
      <c r="N2235" s="2">
        <f>IFERROR(VLOOKUP(C2235,[2]articulo!$A$1:$D$9000,4,FALSE),"")</f>
        <v>1700</v>
      </c>
      <c r="O2235" s="2" t="str">
        <f>VLOOKUP($A2235,[1]products_2021_10_19_12_46_45!$A$3:$S$481,18,FALSE)</f>
        <v>https://rerda.com/6599/cinturon-de-cuero-30mm.jpg</v>
      </c>
      <c r="P2235" s="2">
        <f>IFERROR(VLOOKUP(B2235,[3]stock!$A$1:$B$9000,2,FALSE),"0")</f>
        <v>1</v>
      </c>
      <c r="Q2235" s="2">
        <f>VLOOKUP($A2235,[1]products_2021_10_19_12_46_45!$A$3:$S$481,11,FALSE)</f>
        <v>5</v>
      </c>
      <c r="R2235" s="2">
        <f>VLOOKUP($A2235,[1]products_2021_10_19_12_46_45!$A$3:$S$481,12,FALSE)</f>
        <v>5</v>
      </c>
      <c r="S2235" s="2">
        <f>VLOOKUP($A2235,[1]products_2021_10_19_12_46_45!$A$3:$S$481,13,FALSE)</f>
        <v>5</v>
      </c>
      <c r="T2235" s="2">
        <f>VLOOKUP($A2235,[1]products_2021_10_19_12_46_45!$A$3:$S$481,14,FALSE)</f>
        <v>0.03</v>
      </c>
      <c r="U2235" s="2"/>
      <c r="V2235" s="2"/>
      <c r="W2235" s="2"/>
      <c r="X2235" s="2"/>
      <c r="Y2235" s="2"/>
      <c r="Z2235" s="2"/>
      <c r="AA2235" s="2"/>
      <c r="AB2235" s="2"/>
      <c r="AC2235" s="2"/>
      <c r="AD2235" s="2"/>
      <c r="AE2235" s="2"/>
      <c r="AF2235" s="2"/>
      <c r="AG2235" s="2"/>
      <c r="AH2235" s="2"/>
      <c r="AI2235" s="2"/>
      <c r="AJ2235" s="2"/>
      <c r="AK2235" s="2"/>
      <c r="AL2235" s="2"/>
      <c r="AM2235" s="2"/>
      <c r="AN2235" s="2"/>
      <c r="AO2235" s="2"/>
      <c r="AP2235" s="2"/>
      <c r="AQ2235" s="2"/>
      <c r="AR2235" s="2"/>
      <c r="AS2235" s="2"/>
    </row>
    <row r="2236" spans="1:45" hidden="1" x14ac:dyDescent="0.25">
      <c r="A2236" s="2">
        <v>474</v>
      </c>
      <c r="B2236" s="2">
        <v>870199975</v>
      </c>
      <c r="C2236" s="2">
        <f>VLOOKUP($A2236,[1]products_2021_10_19_12_46_45!$A$3:$S$481,3,FALSE)</f>
        <v>8701999</v>
      </c>
      <c r="D2236" s="2" t="str">
        <f>VLOOKUP($A2236,[1]products_2021_10_19_12_46_45!$A$3:$S$481,4,FALSE)</f>
        <v>Cinturón de Cuero 30mm</v>
      </c>
      <c r="E2236" s="3">
        <v>75</v>
      </c>
      <c r="F2236" s="4"/>
      <c r="G2236" s="2" t="str">
        <f>VLOOKUP($A2236,[1]products_2021_10_19_12_46_45!$A$3:$S$481,16,FALSE)</f>
        <v>&lt;ul&gt;_x000D_
&lt;li&gt;Cinturón de cuero puro sin hebilla.&lt;/li&gt;_x000D_
&lt;li&gt;Dos perforaciones en el extremo para colocar la hebilla adecuada.&lt;/li&gt;_x000D_
&lt;li&gt;Costuras en los contornos.&lt;/li&gt;_x000D_
&lt;/ul&gt;</v>
      </c>
      <c r="H2236" s="2" t="str">
        <f>IFERROR(VLOOKUP($A2236,[1]products_2021_10_19_12_46_45!$A$3:$S$481,17,FALSE),"")</f>
        <v>&lt;p&gt;Ideal para uniforme de salida o Liceo Militar.&lt;/p&gt;_x000D_
&lt;p&gt;&lt;span style="text-decoration: underline;"&gt;&lt;strong&gt;Importante&lt;/strong&gt;&lt;/span&gt;: El talle corresponde a la medida en centímetros desde un extremo hasta el agujero del medio (no la punta).&lt;/p&gt;</v>
      </c>
      <c r="I2236" s="2" t="str">
        <f>VLOOKUP($A2236,[1]products_2021_10_19_12_46_45!$A$3:$S$481,5,FALSE)</f>
        <v>Equipamientos</v>
      </c>
      <c r="J2236" s="2" t="str">
        <f>IFERROR(VLOOKUP($A2236,[1]products_2021_10_19_12_46_45!$A$3:$S$481,6,FALSE),"")</f>
        <v>Cinturones, correas y tirantes</v>
      </c>
      <c r="K2236" s="2" t="str">
        <f>IFERROR(VLOOKUP($A2236,[1]products_2021_10_19_12_46_45!$A$3:$S$481,7,FALSE),"")</f>
        <v/>
      </c>
      <c r="L2236" s="2" t="str">
        <f>IFERROR(VLOOKUP($A2236,[1]products_2021_10_19_12_46_45!$A$3:$S$481,8,FALSE),"")</f>
        <v/>
      </c>
      <c r="M2236" s="2" t="str">
        <f>IFERROR(VLOOKUP($A2236,[1]products_2021_10_19_12_46_45!$A$3:$S$481,9,FALSE),"")</f>
        <v>Cuero, LMGE, L.M.G.E., Liceo Militar, Uniforme de Salida</v>
      </c>
      <c r="N2236" s="2">
        <f>IFERROR(VLOOKUP(C2236,[2]articulo!$A$1:$D$9000,4,FALSE),"")</f>
        <v>1700</v>
      </c>
      <c r="O2236" s="2" t="str">
        <f>VLOOKUP($A2236,[1]products_2021_10_19_12_46_45!$A$3:$S$481,18,FALSE)</f>
        <v>https://rerda.com/6599/cinturon-de-cuero-30mm.jpg</v>
      </c>
      <c r="P2236" s="2">
        <f>IFERROR(VLOOKUP(B2236,[3]stock!$A$1:$B$9000,2,FALSE),"0")</f>
        <v>0</v>
      </c>
      <c r="Q2236" s="2">
        <f>VLOOKUP($A2236,[1]products_2021_10_19_12_46_45!$A$3:$S$481,11,FALSE)</f>
        <v>5</v>
      </c>
      <c r="R2236" s="2">
        <f>VLOOKUP($A2236,[1]products_2021_10_19_12_46_45!$A$3:$S$481,12,FALSE)</f>
        <v>5</v>
      </c>
      <c r="S2236" s="2">
        <f>VLOOKUP($A2236,[1]products_2021_10_19_12_46_45!$A$3:$S$481,13,FALSE)</f>
        <v>5</v>
      </c>
      <c r="T2236" s="2">
        <f>VLOOKUP($A2236,[1]products_2021_10_19_12_46_45!$A$3:$S$481,14,FALSE)</f>
        <v>0.03</v>
      </c>
      <c r="U2236" s="2"/>
      <c r="V2236" s="2"/>
      <c r="W2236" s="2"/>
      <c r="X2236" s="2"/>
      <c r="Y2236" s="2"/>
      <c r="Z2236" s="2"/>
      <c r="AA2236" s="2"/>
      <c r="AB2236" s="2"/>
      <c r="AC2236" s="2"/>
      <c r="AD2236" s="2"/>
      <c r="AE2236" s="2"/>
      <c r="AF2236" s="2"/>
      <c r="AG2236" s="2"/>
      <c r="AH2236" s="2"/>
      <c r="AI2236" s="2"/>
      <c r="AJ2236" s="2"/>
      <c r="AK2236" s="2"/>
      <c r="AL2236" s="2"/>
      <c r="AM2236" s="2"/>
      <c r="AN2236" s="2"/>
      <c r="AO2236" s="2"/>
      <c r="AP2236" s="2"/>
      <c r="AQ2236" s="2"/>
      <c r="AR2236" s="2"/>
      <c r="AS2236" s="2"/>
    </row>
    <row r="2237" spans="1:45" hidden="1" x14ac:dyDescent="0.25">
      <c r="A2237" s="2">
        <v>474</v>
      </c>
      <c r="B2237" s="2">
        <v>870199980</v>
      </c>
      <c r="C2237" s="2">
        <f>VLOOKUP($A2237,[1]products_2021_10_19_12_46_45!$A$3:$S$481,3,FALSE)</f>
        <v>8701999</v>
      </c>
      <c r="D2237" s="2" t="str">
        <f>VLOOKUP($A2237,[1]products_2021_10_19_12_46_45!$A$3:$S$481,4,FALSE)</f>
        <v>Cinturón de Cuero 30mm</v>
      </c>
      <c r="E2237" s="3">
        <v>80</v>
      </c>
      <c r="F2237" s="4"/>
      <c r="G2237" s="2" t="str">
        <f>VLOOKUP($A2237,[1]products_2021_10_19_12_46_45!$A$3:$S$481,16,FALSE)</f>
        <v>&lt;ul&gt;_x000D_
&lt;li&gt;Cinturón de cuero puro sin hebilla.&lt;/li&gt;_x000D_
&lt;li&gt;Dos perforaciones en el extremo para colocar la hebilla adecuada.&lt;/li&gt;_x000D_
&lt;li&gt;Costuras en los contornos.&lt;/li&gt;_x000D_
&lt;/ul&gt;</v>
      </c>
      <c r="H2237" s="2" t="str">
        <f>IFERROR(VLOOKUP($A2237,[1]products_2021_10_19_12_46_45!$A$3:$S$481,17,FALSE),"")</f>
        <v>&lt;p&gt;Ideal para uniforme de salida o Liceo Militar.&lt;/p&gt;_x000D_
&lt;p&gt;&lt;span style="text-decoration: underline;"&gt;&lt;strong&gt;Importante&lt;/strong&gt;&lt;/span&gt;: El talle corresponde a la medida en centímetros desde un extremo hasta el agujero del medio (no la punta).&lt;/p&gt;</v>
      </c>
      <c r="I2237" s="2" t="str">
        <f>VLOOKUP($A2237,[1]products_2021_10_19_12_46_45!$A$3:$S$481,5,FALSE)</f>
        <v>Equipamientos</v>
      </c>
      <c r="J2237" s="2" t="str">
        <f>IFERROR(VLOOKUP($A2237,[1]products_2021_10_19_12_46_45!$A$3:$S$481,6,FALSE),"")</f>
        <v>Cinturones, correas y tirantes</v>
      </c>
      <c r="K2237" s="2" t="str">
        <f>IFERROR(VLOOKUP($A2237,[1]products_2021_10_19_12_46_45!$A$3:$S$481,7,FALSE),"")</f>
        <v/>
      </c>
      <c r="L2237" s="2" t="str">
        <f>IFERROR(VLOOKUP($A2237,[1]products_2021_10_19_12_46_45!$A$3:$S$481,8,FALSE),"")</f>
        <v/>
      </c>
      <c r="M2237" s="2" t="str">
        <f>IFERROR(VLOOKUP($A2237,[1]products_2021_10_19_12_46_45!$A$3:$S$481,9,FALSE),"")</f>
        <v>Cuero, LMGE, L.M.G.E., Liceo Militar, Uniforme de Salida</v>
      </c>
      <c r="N2237" s="2">
        <f>IFERROR(VLOOKUP(C2237,[2]articulo!$A$1:$D$9000,4,FALSE),"")</f>
        <v>1700</v>
      </c>
      <c r="O2237" s="2" t="str">
        <f>VLOOKUP($A2237,[1]products_2021_10_19_12_46_45!$A$3:$S$481,18,FALSE)</f>
        <v>https://rerda.com/6599/cinturon-de-cuero-30mm.jpg</v>
      </c>
      <c r="P2237" s="2">
        <f>IFERROR(VLOOKUP(B2237,[3]stock!$A$1:$B$9000,2,FALSE),"0")</f>
        <v>1</v>
      </c>
      <c r="Q2237" s="2">
        <f>VLOOKUP($A2237,[1]products_2021_10_19_12_46_45!$A$3:$S$481,11,FALSE)</f>
        <v>5</v>
      </c>
      <c r="R2237" s="2">
        <f>VLOOKUP($A2237,[1]products_2021_10_19_12_46_45!$A$3:$S$481,12,FALSE)</f>
        <v>5</v>
      </c>
      <c r="S2237" s="2">
        <f>VLOOKUP($A2237,[1]products_2021_10_19_12_46_45!$A$3:$S$481,13,FALSE)</f>
        <v>5</v>
      </c>
      <c r="T2237" s="2">
        <f>VLOOKUP($A2237,[1]products_2021_10_19_12_46_45!$A$3:$S$481,14,FALSE)</f>
        <v>0.03</v>
      </c>
      <c r="U2237" s="2"/>
      <c r="V2237" s="2"/>
      <c r="W2237" s="2"/>
      <c r="X2237" s="2"/>
      <c r="Y2237" s="2"/>
      <c r="Z2237" s="2"/>
      <c r="AA2237" s="2"/>
      <c r="AB2237" s="2"/>
      <c r="AC2237" s="2"/>
      <c r="AD2237" s="2"/>
      <c r="AE2237" s="2"/>
      <c r="AF2237" s="2"/>
      <c r="AG2237" s="2"/>
      <c r="AH2237" s="2"/>
      <c r="AI2237" s="2"/>
      <c r="AJ2237" s="2"/>
      <c r="AK2237" s="2"/>
      <c r="AL2237" s="2"/>
      <c r="AM2237" s="2"/>
      <c r="AN2237" s="2"/>
      <c r="AO2237" s="2"/>
      <c r="AP2237" s="2"/>
      <c r="AQ2237" s="2"/>
      <c r="AR2237" s="2"/>
      <c r="AS2237" s="2"/>
    </row>
    <row r="2238" spans="1:45" hidden="1" x14ac:dyDescent="0.25">
      <c r="A2238" s="2">
        <v>474</v>
      </c>
      <c r="B2238" s="2">
        <v>870199985</v>
      </c>
      <c r="C2238" s="2">
        <f>VLOOKUP($A2238,[1]products_2021_10_19_12_46_45!$A$3:$S$481,3,FALSE)</f>
        <v>8701999</v>
      </c>
      <c r="D2238" s="2" t="str">
        <f>VLOOKUP($A2238,[1]products_2021_10_19_12_46_45!$A$3:$S$481,4,FALSE)</f>
        <v>Cinturón de Cuero 30mm</v>
      </c>
      <c r="E2238" s="3">
        <v>85</v>
      </c>
      <c r="F2238" s="4"/>
      <c r="G2238" s="2" t="str">
        <f>VLOOKUP($A2238,[1]products_2021_10_19_12_46_45!$A$3:$S$481,16,FALSE)</f>
        <v>&lt;ul&gt;_x000D_
&lt;li&gt;Cinturón de cuero puro sin hebilla.&lt;/li&gt;_x000D_
&lt;li&gt;Dos perforaciones en el extremo para colocar la hebilla adecuada.&lt;/li&gt;_x000D_
&lt;li&gt;Costuras en los contornos.&lt;/li&gt;_x000D_
&lt;/ul&gt;</v>
      </c>
      <c r="H2238" s="2" t="str">
        <f>IFERROR(VLOOKUP($A2238,[1]products_2021_10_19_12_46_45!$A$3:$S$481,17,FALSE),"")</f>
        <v>&lt;p&gt;Ideal para uniforme de salida o Liceo Militar.&lt;/p&gt;_x000D_
&lt;p&gt;&lt;span style="text-decoration: underline;"&gt;&lt;strong&gt;Importante&lt;/strong&gt;&lt;/span&gt;: El talle corresponde a la medida en centímetros desde un extremo hasta el agujero del medio (no la punta).&lt;/p&gt;</v>
      </c>
      <c r="I2238" s="2" t="str">
        <f>VLOOKUP($A2238,[1]products_2021_10_19_12_46_45!$A$3:$S$481,5,FALSE)</f>
        <v>Equipamientos</v>
      </c>
      <c r="J2238" s="2" t="str">
        <f>IFERROR(VLOOKUP($A2238,[1]products_2021_10_19_12_46_45!$A$3:$S$481,6,FALSE),"")</f>
        <v>Cinturones, correas y tirantes</v>
      </c>
      <c r="K2238" s="2" t="str">
        <f>IFERROR(VLOOKUP($A2238,[1]products_2021_10_19_12_46_45!$A$3:$S$481,7,FALSE),"")</f>
        <v/>
      </c>
      <c r="L2238" s="2" t="str">
        <f>IFERROR(VLOOKUP($A2238,[1]products_2021_10_19_12_46_45!$A$3:$S$481,8,FALSE),"")</f>
        <v/>
      </c>
      <c r="M2238" s="2" t="str">
        <f>IFERROR(VLOOKUP($A2238,[1]products_2021_10_19_12_46_45!$A$3:$S$481,9,FALSE),"")</f>
        <v>Cuero, LMGE, L.M.G.E., Liceo Militar, Uniforme de Salida</v>
      </c>
      <c r="N2238" s="2">
        <f>IFERROR(VLOOKUP(C2238,[2]articulo!$A$1:$D$9000,4,FALSE),"")</f>
        <v>1700</v>
      </c>
      <c r="O2238" s="2" t="str">
        <f>VLOOKUP($A2238,[1]products_2021_10_19_12_46_45!$A$3:$S$481,18,FALSE)</f>
        <v>https://rerda.com/6599/cinturon-de-cuero-30mm.jpg</v>
      </c>
      <c r="P2238" s="2">
        <f>IFERROR(VLOOKUP(B2238,[3]stock!$A$1:$B$9000,2,FALSE),"0")</f>
        <v>0</v>
      </c>
      <c r="Q2238" s="2">
        <f>VLOOKUP($A2238,[1]products_2021_10_19_12_46_45!$A$3:$S$481,11,FALSE)</f>
        <v>5</v>
      </c>
      <c r="R2238" s="2">
        <f>VLOOKUP($A2238,[1]products_2021_10_19_12_46_45!$A$3:$S$481,12,FALSE)</f>
        <v>5</v>
      </c>
      <c r="S2238" s="2">
        <f>VLOOKUP($A2238,[1]products_2021_10_19_12_46_45!$A$3:$S$481,13,FALSE)</f>
        <v>5</v>
      </c>
      <c r="T2238" s="2">
        <f>VLOOKUP($A2238,[1]products_2021_10_19_12_46_45!$A$3:$S$481,14,FALSE)</f>
        <v>0.03</v>
      </c>
      <c r="U2238" s="2"/>
      <c r="V2238" s="2"/>
      <c r="W2238" s="2"/>
      <c r="X2238" s="2"/>
      <c r="Y2238" s="2"/>
      <c r="Z2238" s="2"/>
      <c r="AA2238" s="2"/>
      <c r="AB2238" s="2"/>
      <c r="AC2238" s="2"/>
      <c r="AD2238" s="2"/>
      <c r="AE2238" s="2"/>
      <c r="AF2238" s="2"/>
      <c r="AG2238" s="2"/>
      <c r="AH2238" s="2"/>
      <c r="AI2238" s="2"/>
      <c r="AJ2238" s="2"/>
      <c r="AK2238" s="2"/>
      <c r="AL2238" s="2"/>
      <c r="AM2238" s="2"/>
      <c r="AN2238" s="2"/>
      <c r="AO2238" s="2"/>
      <c r="AP2238" s="2"/>
      <c r="AQ2238" s="2"/>
      <c r="AR2238" s="2"/>
      <c r="AS2238" s="2"/>
    </row>
    <row r="2239" spans="1:45" hidden="1" x14ac:dyDescent="0.25">
      <c r="A2239" s="2">
        <v>474</v>
      </c>
      <c r="B2239" s="2">
        <v>870199990</v>
      </c>
      <c r="C2239" s="2">
        <f>VLOOKUP($A2239,[1]products_2021_10_19_12_46_45!$A$3:$S$481,3,FALSE)</f>
        <v>8701999</v>
      </c>
      <c r="D2239" s="2" t="str">
        <f>VLOOKUP($A2239,[1]products_2021_10_19_12_46_45!$A$3:$S$481,4,FALSE)</f>
        <v>Cinturón de Cuero 30mm</v>
      </c>
      <c r="E2239" s="3">
        <v>90</v>
      </c>
      <c r="F2239" s="4"/>
      <c r="G2239" s="2" t="str">
        <f>VLOOKUP($A2239,[1]products_2021_10_19_12_46_45!$A$3:$S$481,16,FALSE)</f>
        <v>&lt;ul&gt;_x000D_
&lt;li&gt;Cinturón de cuero puro sin hebilla.&lt;/li&gt;_x000D_
&lt;li&gt;Dos perforaciones en el extremo para colocar la hebilla adecuada.&lt;/li&gt;_x000D_
&lt;li&gt;Costuras en los contornos.&lt;/li&gt;_x000D_
&lt;/ul&gt;</v>
      </c>
      <c r="H2239" s="2" t="str">
        <f>IFERROR(VLOOKUP($A2239,[1]products_2021_10_19_12_46_45!$A$3:$S$481,17,FALSE),"")</f>
        <v>&lt;p&gt;Ideal para uniforme de salida o Liceo Militar.&lt;/p&gt;_x000D_
&lt;p&gt;&lt;span style="text-decoration: underline;"&gt;&lt;strong&gt;Importante&lt;/strong&gt;&lt;/span&gt;: El talle corresponde a la medida en centímetros desde un extremo hasta el agujero del medio (no la punta).&lt;/p&gt;</v>
      </c>
      <c r="I2239" s="2" t="str">
        <f>VLOOKUP($A2239,[1]products_2021_10_19_12_46_45!$A$3:$S$481,5,FALSE)</f>
        <v>Equipamientos</v>
      </c>
      <c r="J2239" s="2" t="str">
        <f>IFERROR(VLOOKUP($A2239,[1]products_2021_10_19_12_46_45!$A$3:$S$481,6,FALSE),"")</f>
        <v>Cinturones, correas y tirantes</v>
      </c>
      <c r="K2239" s="2" t="str">
        <f>IFERROR(VLOOKUP($A2239,[1]products_2021_10_19_12_46_45!$A$3:$S$481,7,FALSE),"")</f>
        <v/>
      </c>
      <c r="L2239" s="2" t="str">
        <f>IFERROR(VLOOKUP($A2239,[1]products_2021_10_19_12_46_45!$A$3:$S$481,8,FALSE),"")</f>
        <v/>
      </c>
      <c r="M2239" s="2" t="str">
        <f>IFERROR(VLOOKUP($A2239,[1]products_2021_10_19_12_46_45!$A$3:$S$481,9,FALSE),"")</f>
        <v>Cuero, LMGE, L.M.G.E., Liceo Militar, Uniforme de Salida</v>
      </c>
      <c r="N2239" s="2">
        <f>IFERROR(VLOOKUP(C2239,[2]articulo!$A$1:$D$9000,4,FALSE),"")</f>
        <v>1700</v>
      </c>
      <c r="O2239" s="2" t="str">
        <f>VLOOKUP($A2239,[1]products_2021_10_19_12_46_45!$A$3:$S$481,18,FALSE)</f>
        <v>https://rerda.com/6599/cinturon-de-cuero-30mm.jpg</v>
      </c>
      <c r="P2239" s="2">
        <f>IFERROR(VLOOKUP(B2239,[3]stock!$A$1:$B$9000,2,FALSE),"0")</f>
        <v>0</v>
      </c>
      <c r="Q2239" s="2">
        <f>VLOOKUP($A2239,[1]products_2021_10_19_12_46_45!$A$3:$S$481,11,FALSE)</f>
        <v>5</v>
      </c>
      <c r="R2239" s="2">
        <f>VLOOKUP($A2239,[1]products_2021_10_19_12_46_45!$A$3:$S$481,12,FALSE)</f>
        <v>5</v>
      </c>
      <c r="S2239" s="2">
        <f>VLOOKUP($A2239,[1]products_2021_10_19_12_46_45!$A$3:$S$481,13,FALSE)</f>
        <v>5</v>
      </c>
      <c r="T2239" s="2">
        <f>VLOOKUP($A2239,[1]products_2021_10_19_12_46_45!$A$3:$S$481,14,FALSE)</f>
        <v>0.03</v>
      </c>
      <c r="U2239" s="2"/>
      <c r="V2239" s="2"/>
      <c r="W2239" s="2"/>
      <c r="X2239" s="2"/>
      <c r="Y2239" s="2"/>
      <c r="Z2239" s="2"/>
      <c r="AA2239" s="2"/>
      <c r="AB2239" s="2"/>
      <c r="AC2239" s="2"/>
      <c r="AD2239" s="2"/>
      <c r="AE2239" s="2"/>
      <c r="AF2239" s="2"/>
      <c r="AG2239" s="2"/>
      <c r="AH2239" s="2"/>
      <c r="AI2239" s="2"/>
      <c r="AJ2239" s="2"/>
      <c r="AK2239" s="2"/>
      <c r="AL2239" s="2"/>
      <c r="AM2239" s="2"/>
      <c r="AN2239" s="2"/>
      <c r="AO2239" s="2"/>
      <c r="AP2239" s="2"/>
      <c r="AQ2239" s="2"/>
      <c r="AR2239" s="2"/>
      <c r="AS2239" s="2"/>
    </row>
    <row r="2240" spans="1:45" hidden="1" x14ac:dyDescent="0.25">
      <c r="A2240" s="2">
        <v>474</v>
      </c>
      <c r="B2240" s="2">
        <v>870199995</v>
      </c>
      <c r="C2240" s="2">
        <f>VLOOKUP($A2240,[1]products_2021_10_19_12_46_45!$A$3:$S$481,3,FALSE)</f>
        <v>8701999</v>
      </c>
      <c r="D2240" s="2" t="str">
        <f>VLOOKUP($A2240,[1]products_2021_10_19_12_46_45!$A$3:$S$481,4,FALSE)</f>
        <v>Cinturón de Cuero 30mm</v>
      </c>
      <c r="E2240" s="3">
        <v>95</v>
      </c>
      <c r="F2240" s="4"/>
      <c r="G2240" s="2" t="str">
        <f>VLOOKUP($A2240,[1]products_2021_10_19_12_46_45!$A$3:$S$481,16,FALSE)</f>
        <v>&lt;ul&gt;_x000D_
&lt;li&gt;Cinturón de cuero puro sin hebilla.&lt;/li&gt;_x000D_
&lt;li&gt;Dos perforaciones en el extremo para colocar la hebilla adecuada.&lt;/li&gt;_x000D_
&lt;li&gt;Costuras en los contornos.&lt;/li&gt;_x000D_
&lt;/ul&gt;</v>
      </c>
      <c r="H2240" s="2" t="str">
        <f>IFERROR(VLOOKUP($A2240,[1]products_2021_10_19_12_46_45!$A$3:$S$481,17,FALSE),"")</f>
        <v>&lt;p&gt;Ideal para uniforme de salida o Liceo Militar.&lt;/p&gt;_x000D_
&lt;p&gt;&lt;span style="text-decoration: underline;"&gt;&lt;strong&gt;Importante&lt;/strong&gt;&lt;/span&gt;: El talle corresponde a la medida en centímetros desde un extremo hasta el agujero del medio (no la punta).&lt;/p&gt;</v>
      </c>
      <c r="I2240" s="2" t="str">
        <f>VLOOKUP($A2240,[1]products_2021_10_19_12_46_45!$A$3:$S$481,5,FALSE)</f>
        <v>Equipamientos</v>
      </c>
      <c r="J2240" s="2" t="str">
        <f>IFERROR(VLOOKUP($A2240,[1]products_2021_10_19_12_46_45!$A$3:$S$481,6,FALSE),"")</f>
        <v>Cinturones, correas y tirantes</v>
      </c>
      <c r="K2240" s="2" t="str">
        <f>IFERROR(VLOOKUP($A2240,[1]products_2021_10_19_12_46_45!$A$3:$S$481,7,FALSE),"")</f>
        <v/>
      </c>
      <c r="L2240" s="2" t="str">
        <f>IFERROR(VLOOKUP($A2240,[1]products_2021_10_19_12_46_45!$A$3:$S$481,8,FALSE),"")</f>
        <v/>
      </c>
      <c r="M2240" s="2" t="str">
        <f>IFERROR(VLOOKUP($A2240,[1]products_2021_10_19_12_46_45!$A$3:$S$481,9,FALSE),"")</f>
        <v>Cuero, LMGE, L.M.G.E., Liceo Militar, Uniforme de Salida</v>
      </c>
      <c r="N2240" s="2">
        <f>IFERROR(VLOOKUP(C2240,[2]articulo!$A$1:$D$9000,4,FALSE),"")</f>
        <v>1700</v>
      </c>
      <c r="O2240" s="2" t="str">
        <f>VLOOKUP($A2240,[1]products_2021_10_19_12_46_45!$A$3:$S$481,18,FALSE)</f>
        <v>https://rerda.com/6599/cinturon-de-cuero-30mm.jpg</v>
      </c>
      <c r="P2240" s="2">
        <f>IFERROR(VLOOKUP(B2240,[3]stock!$A$1:$B$9000,2,FALSE),"0")</f>
        <v>0</v>
      </c>
      <c r="Q2240" s="2">
        <f>VLOOKUP($A2240,[1]products_2021_10_19_12_46_45!$A$3:$S$481,11,FALSE)</f>
        <v>5</v>
      </c>
      <c r="R2240" s="2">
        <f>VLOOKUP($A2240,[1]products_2021_10_19_12_46_45!$A$3:$S$481,12,FALSE)</f>
        <v>5</v>
      </c>
      <c r="S2240" s="2">
        <f>VLOOKUP($A2240,[1]products_2021_10_19_12_46_45!$A$3:$S$481,13,FALSE)</f>
        <v>5</v>
      </c>
      <c r="T2240" s="2">
        <f>VLOOKUP($A2240,[1]products_2021_10_19_12_46_45!$A$3:$S$481,14,FALSE)</f>
        <v>0.03</v>
      </c>
      <c r="U2240" s="2"/>
      <c r="V2240" s="2"/>
      <c r="W2240" s="2"/>
      <c r="X2240" s="2"/>
      <c r="Y2240" s="2"/>
      <c r="Z2240" s="2"/>
      <c r="AA2240" s="2"/>
      <c r="AB2240" s="2"/>
      <c r="AC2240" s="2"/>
      <c r="AD2240" s="2"/>
      <c r="AE2240" s="2"/>
      <c r="AF2240" s="2"/>
      <c r="AG2240" s="2"/>
      <c r="AH2240" s="2"/>
      <c r="AI2240" s="2"/>
      <c r="AJ2240" s="2"/>
      <c r="AK2240" s="2"/>
      <c r="AL2240" s="2"/>
      <c r="AM2240" s="2"/>
      <c r="AN2240" s="2"/>
      <c r="AO2240" s="2"/>
      <c r="AP2240" s="2"/>
      <c r="AQ2240" s="2"/>
      <c r="AR2240" s="2"/>
      <c r="AS2240" s="2"/>
    </row>
    <row r="2241" spans="1:45" hidden="1" x14ac:dyDescent="0.25">
      <c r="A2241" s="2">
        <v>16</v>
      </c>
      <c r="B2241" s="2">
        <v>870303601</v>
      </c>
      <c r="C2241" s="2">
        <f>VLOOKUP($A2241,[1]products_2021_10_19_12_46_45!$A$3:$S$481,3,FALSE)</f>
        <v>8703036</v>
      </c>
      <c r="D2241" s="2" t="str">
        <f>VLOOKUP($A2241,[1]products_2021_10_19_12_46_45!$A$3:$S$481,4,FALSE)</f>
        <v>Pistolera de Cuero Panquequera Corta</v>
      </c>
      <c r="E2241" s="3" t="s">
        <v>54</v>
      </c>
      <c r="F2241" s="4"/>
      <c r="G2241" s="2" t="str">
        <f>VLOOKUP($A2241,[1]products_2021_10_19_12_46_45!$A$3:$S$481,16,FALSE)</f>
        <v>&lt;ul&gt;_x000D_
&lt;li&gt;&lt;strong&gt;Disponible para pistolas&lt;/strong&gt;: Bersa Thunder y Taurus.&lt;/li&gt;_x000D_
&lt;li&gt;Saque rápido.&lt;/li&gt;_x000D_
&lt;li&gt;Totalmente de cuero moldeado con prensa.&lt;/li&gt;_x000D_
&lt;li&gt;Costuras reforzadas.&lt;/li&gt;_x000D_
&lt;/ul&gt;</v>
      </c>
      <c r="H2241" s="2" t="str">
        <f>IFERROR(VLOOKUP($A2241,[1]products_2021_10_19_12_46_45!$A$3:$S$481,17,FALSE),"")</f>
        <v>&lt;p&gt;Ranuras para cinturón de un ancho de 45 mm y un un espesor de 5 mm.&lt;/p&gt;</v>
      </c>
      <c r="I2241" s="2" t="str">
        <f>VLOOKUP($A2241,[1]products_2021_10_19_12_46_45!$A$3:$S$481,5,FALSE)</f>
        <v>Equipamientos</v>
      </c>
      <c r="J2241" s="2" t="str">
        <f>IFERROR(VLOOKUP($A2241,[1]products_2021_10_19_12_46_45!$A$3:$S$481,6,FALSE),"")</f>
        <v>Pistoleras</v>
      </c>
      <c r="K2241" s="2" t="str">
        <f>IFERROR(VLOOKUP($A2241,[1]products_2021_10_19_12_46_45!$A$3:$S$481,7,FALSE),"")</f>
        <v/>
      </c>
      <c r="L2241" s="2" t="str">
        <f>IFERROR(VLOOKUP($A2241,[1]products_2021_10_19_12_46_45!$A$3:$S$481,8,FALSE),"")</f>
        <v/>
      </c>
      <c r="M2241" s="2" t="str">
        <f>IFERROR(VLOOKUP($A2241,[1]products_2021_10_19_12_46_45!$A$3:$S$481,9,FALSE),"")</f>
        <v>Pistolera, Cuero, Saque rápido, Policía, Taurus, Bersa Thunder</v>
      </c>
      <c r="N2241" s="2">
        <f>IFERROR(VLOOKUP(C2241,[2]articulo!$A$1:$D$9000,4,FALSE),"")</f>
        <v>3300</v>
      </c>
      <c r="O2241" s="2" t="str">
        <f>VLOOKUP($A2241,[1]products_2021_10_19_12_46_45!$A$3:$S$481,18,FALSE)</f>
        <v>https://rerda.com/92/pistolera-de-cuero-panquequera-corta.jpg,https://rerda.com/93/pistolera-de-cuero-panquequera-corta.jpg,https://rerda.com/1307/pistolera-de-cuero-panquequera-corta.jpg,https://rerda.com/1308/pistolera-de-cuero-panquequera-corta.jpg,https://rerda.com/1309/pistolera-de-cuero-panquequera-corta.jpg</v>
      </c>
      <c r="P2241" s="2">
        <f>IFERROR(VLOOKUP(B2241,[3]stock!$A$1:$B$9000,2,FALSE),"0")</f>
        <v>0</v>
      </c>
      <c r="Q2241" s="2">
        <f>VLOOKUP($A2241,[1]products_2021_10_19_12_46_45!$A$3:$S$481,11,FALSE)</f>
        <v>5</v>
      </c>
      <c r="R2241" s="2">
        <f>VLOOKUP($A2241,[1]products_2021_10_19_12_46_45!$A$3:$S$481,12,FALSE)</f>
        <v>5</v>
      </c>
      <c r="S2241" s="2">
        <f>VLOOKUP($A2241,[1]products_2021_10_19_12_46_45!$A$3:$S$481,13,FALSE)</f>
        <v>5</v>
      </c>
      <c r="T2241" s="2">
        <f>VLOOKUP($A2241,[1]products_2021_10_19_12_46_45!$A$3:$S$481,14,FALSE)</f>
        <v>0.03</v>
      </c>
      <c r="U2241" s="2"/>
      <c r="V2241" s="2"/>
      <c r="W2241" s="2"/>
      <c r="X2241" s="2"/>
      <c r="Y2241" s="2"/>
      <c r="Z2241" s="2"/>
      <c r="AA2241" s="2"/>
      <c r="AB2241" s="2"/>
      <c r="AC2241" s="2"/>
      <c r="AD2241" s="2"/>
      <c r="AE2241" s="2"/>
      <c r="AF2241" s="2"/>
      <c r="AG2241" s="2"/>
      <c r="AH2241" s="2"/>
      <c r="AI2241" s="2"/>
      <c r="AJ2241" s="2"/>
      <c r="AK2241" s="2"/>
      <c r="AL2241" s="2"/>
      <c r="AM2241" s="2"/>
      <c r="AN2241" s="2"/>
      <c r="AO2241" s="2"/>
      <c r="AP2241" s="2"/>
      <c r="AQ2241" s="2"/>
      <c r="AR2241" s="2"/>
      <c r="AS2241" s="2"/>
    </row>
    <row r="2242" spans="1:45" hidden="1" x14ac:dyDescent="0.25">
      <c r="A2242" s="2">
        <v>16</v>
      </c>
      <c r="B2242" s="2">
        <v>870303601</v>
      </c>
      <c r="C2242" s="2">
        <f>VLOOKUP($A2242,[1]products_2021_10_19_12_46_45!$A$3:$S$481,3,FALSE)</f>
        <v>8703036</v>
      </c>
      <c r="D2242" s="2" t="str">
        <f>VLOOKUP($A2242,[1]products_2021_10_19_12_46_45!$A$3:$S$481,4,FALSE)</f>
        <v>Pistolera de Cuero Panquequera Corta</v>
      </c>
      <c r="E2242" s="3" t="s">
        <v>55</v>
      </c>
      <c r="F2242" s="4"/>
      <c r="G2242" s="2" t="str">
        <f>VLOOKUP($A2242,[1]products_2021_10_19_12_46_45!$A$3:$S$481,16,FALSE)</f>
        <v>&lt;ul&gt;_x000D_
&lt;li&gt;&lt;strong&gt;Disponible para pistolas&lt;/strong&gt;: Bersa Thunder y Taurus.&lt;/li&gt;_x000D_
&lt;li&gt;Saque rápido.&lt;/li&gt;_x000D_
&lt;li&gt;Totalmente de cuero moldeado con prensa.&lt;/li&gt;_x000D_
&lt;li&gt;Costuras reforzadas.&lt;/li&gt;_x000D_
&lt;/ul&gt;</v>
      </c>
      <c r="H2242" s="2" t="str">
        <f>IFERROR(VLOOKUP($A2242,[1]products_2021_10_19_12_46_45!$A$3:$S$481,17,FALSE),"")</f>
        <v>&lt;p&gt;Ranuras para cinturón de un ancho de 45 mm y un un espesor de 5 mm.&lt;/p&gt;</v>
      </c>
      <c r="I2242" s="2" t="str">
        <f>VLOOKUP($A2242,[1]products_2021_10_19_12_46_45!$A$3:$S$481,5,FALSE)</f>
        <v>Equipamientos</v>
      </c>
      <c r="J2242" s="2" t="str">
        <f>IFERROR(VLOOKUP($A2242,[1]products_2021_10_19_12_46_45!$A$3:$S$481,6,FALSE),"")</f>
        <v>Pistoleras</v>
      </c>
      <c r="K2242" s="2" t="str">
        <f>IFERROR(VLOOKUP($A2242,[1]products_2021_10_19_12_46_45!$A$3:$S$481,7,FALSE),"")</f>
        <v/>
      </c>
      <c r="L2242" s="2" t="str">
        <f>IFERROR(VLOOKUP($A2242,[1]products_2021_10_19_12_46_45!$A$3:$S$481,8,FALSE),"")</f>
        <v/>
      </c>
      <c r="M2242" s="2" t="str">
        <f>IFERROR(VLOOKUP($A2242,[1]products_2021_10_19_12_46_45!$A$3:$S$481,9,FALSE),"")</f>
        <v>Pistolera, Cuero, Saque rápido, Policía, Taurus, Bersa Thunder</v>
      </c>
      <c r="N2242" s="2">
        <f>IFERROR(VLOOKUP(C2242,[2]articulo!$A$1:$D$9000,4,FALSE),"")</f>
        <v>3300</v>
      </c>
      <c r="O2242" s="2" t="str">
        <f>VLOOKUP($A2242,[1]products_2021_10_19_12_46_45!$A$3:$S$481,18,FALSE)</f>
        <v>https://rerda.com/92/pistolera-de-cuero-panquequera-corta.jpg,https://rerda.com/93/pistolera-de-cuero-panquequera-corta.jpg,https://rerda.com/1307/pistolera-de-cuero-panquequera-corta.jpg,https://rerda.com/1308/pistolera-de-cuero-panquequera-corta.jpg,https://rerda.com/1309/pistolera-de-cuero-panquequera-corta.jpg</v>
      </c>
      <c r="P2242" s="2">
        <f>IFERROR(VLOOKUP(B2242,[3]stock!$A$1:$B$9000,2,FALSE),"0")</f>
        <v>0</v>
      </c>
      <c r="Q2242" s="2">
        <f>VLOOKUP($A2242,[1]products_2021_10_19_12_46_45!$A$3:$S$481,11,FALSE)</f>
        <v>5</v>
      </c>
      <c r="R2242" s="2">
        <f>VLOOKUP($A2242,[1]products_2021_10_19_12_46_45!$A$3:$S$481,12,FALSE)</f>
        <v>5</v>
      </c>
      <c r="S2242" s="2">
        <f>VLOOKUP($A2242,[1]products_2021_10_19_12_46_45!$A$3:$S$481,13,FALSE)</f>
        <v>5</v>
      </c>
      <c r="T2242" s="2">
        <f>VLOOKUP($A2242,[1]products_2021_10_19_12_46_45!$A$3:$S$481,14,FALSE)</f>
        <v>0.03</v>
      </c>
      <c r="U2242" s="2"/>
      <c r="V2242" s="2"/>
      <c r="W2242" s="2"/>
      <c r="X2242" s="2"/>
      <c r="Y2242" s="2"/>
      <c r="Z2242" s="2"/>
      <c r="AA2242" s="2"/>
      <c r="AB2242" s="2"/>
      <c r="AC2242" s="2"/>
      <c r="AD2242" s="2"/>
      <c r="AE2242" s="2"/>
      <c r="AF2242" s="2"/>
      <c r="AG2242" s="2"/>
      <c r="AH2242" s="2"/>
      <c r="AI2242" s="2"/>
      <c r="AJ2242" s="2"/>
      <c r="AK2242" s="2"/>
      <c r="AL2242" s="2"/>
      <c r="AM2242" s="2"/>
      <c r="AN2242" s="2"/>
      <c r="AO2242" s="2"/>
      <c r="AP2242" s="2"/>
      <c r="AQ2242" s="2"/>
      <c r="AR2242" s="2"/>
      <c r="AS2242" s="2"/>
    </row>
    <row r="2243" spans="1:45" hidden="1" x14ac:dyDescent="0.25">
      <c r="A2243" s="2">
        <v>16</v>
      </c>
      <c r="B2243" s="2">
        <v>870303602</v>
      </c>
      <c r="C2243" s="2">
        <f>VLOOKUP($A2243,[1]products_2021_10_19_12_46_45!$A$3:$S$481,3,FALSE)</f>
        <v>8703036</v>
      </c>
      <c r="D2243" s="2" t="str">
        <f>VLOOKUP($A2243,[1]products_2021_10_19_12_46_45!$A$3:$S$481,4,FALSE)</f>
        <v>Pistolera de Cuero Panquequera Corta</v>
      </c>
      <c r="E2243" s="3" t="s">
        <v>56</v>
      </c>
      <c r="F2243" s="4"/>
      <c r="G2243" s="2" t="str">
        <f>VLOOKUP($A2243,[1]products_2021_10_19_12_46_45!$A$3:$S$481,16,FALSE)</f>
        <v>&lt;ul&gt;_x000D_
&lt;li&gt;&lt;strong&gt;Disponible para pistolas&lt;/strong&gt;: Bersa Thunder y Taurus.&lt;/li&gt;_x000D_
&lt;li&gt;Saque rápido.&lt;/li&gt;_x000D_
&lt;li&gt;Totalmente de cuero moldeado con prensa.&lt;/li&gt;_x000D_
&lt;li&gt;Costuras reforzadas.&lt;/li&gt;_x000D_
&lt;/ul&gt;</v>
      </c>
      <c r="H2243" s="2" t="str">
        <f>IFERROR(VLOOKUP($A2243,[1]products_2021_10_19_12_46_45!$A$3:$S$481,17,FALSE),"")</f>
        <v>&lt;p&gt;Ranuras para cinturón de un ancho de 45 mm y un un espesor de 5 mm.&lt;/p&gt;</v>
      </c>
      <c r="I2243" s="2" t="str">
        <f>VLOOKUP($A2243,[1]products_2021_10_19_12_46_45!$A$3:$S$481,5,FALSE)</f>
        <v>Equipamientos</v>
      </c>
      <c r="J2243" s="2" t="str">
        <f>IFERROR(VLOOKUP($A2243,[1]products_2021_10_19_12_46_45!$A$3:$S$481,6,FALSE),"")</f>
        <v>Pistoleras</v>
      </c>
      <c r="K2243" s="2" t="str">
        <f>IFERROR(VLOOKUP($A2243,[1]products_2021_10_19_12_46_45!$A$3:$S$481,7,FALSE),"")</f>
        <v/>
      </c>
      <c r="L2243" s="2" t="str">
        <f>IFERROR(VLOOKUP($A2243,[1]products_2021_10_19_12_46_45!$A$3:$S$481,8,FALSE),"")</f>
        <v/>
      </c>
      <c r="M2243" s="2" t="str">
        <f>IFERROR(VLOOKUP($A2243,[1]products_2021_10_19_12_46_45!$A$3:$S$481,9,FALSE),"")</f>
        <v>Pistolera, Cuero, Saque rápido, Policía, Taurus, Bersa Thunder</v>
      </c>
      <c r="N2243" s="2">
        <f>IFERROR(VLOOKUP(C2243,[2]articulo!$A$1:$D$9000,4,FALSE),"")</f>
        <v>3300</v>
      </c>
      <c r="O2243" s="2" t="str">
        <f>VLOOKUP($A2243,[1]products_2021_10_19_12_46_45!$A$3:$S$481,18,FALSE)</f>
        <v>https://rerda.com/92/pistolera-de-cuero-panquequera-corta.jpg,https://rerda.com/93/pistolera-de-cuero-panquequera-corta.jpg,https://rerda.com/1307/pistolera-de-cuero-panquequera-corta.jpg,https://rerda.com/1308/pistolera-de-cuero-panquequera-corta.jpg,https://rerda.com/1309/pistolera-de-cuero-panquequera-corta.jpg</v>
      </c>
      <c r="P2243" s="2">
        <f>IFERROR(VLOOKUP(B2243,[3]stock!$A$1:$B$9000,2,FALSE),"0")</f>
        <v>0</v>
      </c>
      <c r="Q2243" s="2">
        <f>VLOOKUP($A2243,[1]products_2021_10_19_12_46_45!$A$3:$S$481,11,FALSE)</f>
        <v>5</v>
      </c>
      <c r="R2243" s="2">
        <f>VLOOKUP($A2243,[1]products_2021_10_19_12_46_45!$A$3:$S$481,12,FALSE)</f>
        <v>5</v>
      </c>
      <c r="S2243" s="2">
        <f>VLOOKUP($A2243,[1]products_2021_10_19_12_46_45!$A$3:$S$481,13,FALSE)</f>
        <v>5</v>
      </c>
      <c r="T2243" s="2">
        <f>VLOOKUP($A2243,[1]products_2021_10_19_12_46_45!$A$3:$S$481,14,FALSE)</f>
        <v>0.03</v>
      </c>
      <c r="U2243" s="2"/>
      <c r="V2243" s="2"/>
      <c r="W2243" s="2"/>
      <c r="X2243" s="2"/>
      <c r="Y2243" s="2"/>
      <c r="Z2243" s="2"/>
      <c r="AA2243" s="2"/>
      <c r="AB2243" s="2"/>
      <c r="AC2243" s="2"/>
      <c r="AD2243" s="2"/>
      <c r="AE2243" s="2"/>
      <c r="AF2243" s="2"/>
      <c r="AG2243" s="2"/>
      <c r="AH2243" s="2"/>
      <c r="AI2243" s="2"/>
      <c r="AJ2243" s="2"/>
      <c r="AK2243" s="2"/>
      <c r="AL2243" s="2"/>
      <c r="AM2243" s="2"/>
      <c r="AN2243" s="2"/>
      <c r="AO2243" s="2"/>
      <c r="AP2243" s="2"/>
      <c r="AQ2243" s="2"/>
      <c r="AR2243" s="2"/>
      <c r="AS2243" s="2"/>
    </row>
    <row r="2244" spans="1:45" hidden="1" x14ac:dyDescent="0.25">
      <c r="A2244" s="2">
        <v>871</v>
      </c>
      <c r="B2244" s="2">
        <v>870303800</v>
      </c>
      <c r="C2244" s="2">
        <f>VLOOKUP($A2244,[1]products_2021_10_19_12_46_45!$A$3:$S$481,3,FALSE)</f>
        <v>8703038</v>
      </c>
      <c r="D2244" s="2" t="str">
        <f>VLOOKUP($A2244,[1]products_2021_10_19_12_46_45!$A$3:$S$481,4,FALSE)</f>
        <v>Pistolera táctica de cuero Avenger</v>
      </c>
      <c r="E2244" s="3" t="s">
        <v>54</v>
      </c>
      <c r="F2244" s="4"/>
      <c r="G2244" s="2" t="str">
        <f>VLOOKUP($A2244,[1]products_2021_10_19_12_46_45!$A$3:$S$481,16,FALSE)</f>
        <v>&lt;ul&gt;_x000D_
&lt;li&gt;Pistolera de cuero de primera calidad.&lt;/li&gt;_x000D_
&lt;li&gt;Ojal para el cinturón.&lt;/li&gt;_x000D_
&lt;li&gt;Pasacinto de hasta 5cm.&lt;/li&gt;_x000D_
&lt;li&gt;Bordes con costuras reforzadas.&lt;/li&gt;_x000D_
&lt;li&gt;Seguro de cuero con 3 botones.&lt;/li&gt;_x000D_
&lt;/ul&gt;</v>
      </c>
      <c r="H2244" s="2" t="str">
        <f>IFERROR(VLOOKUP($A2244,[1]products_2021_10_19_12_46_45!$A$3:$S$481,17,FALSE),"")</f>
        <v>&lt;p&gt;Diseñada mediante cuero prensado y adaptado a la forma del arma.&lt;/p&gt;_x000D_
&lt;p&gt;Disponible para 3 modalidades de arma: Para Bersa, Taurus y Browning.&lt;/p&gt;</v>
      </c>
      <c r="I2244" s="2" t="str">
        <f>VLOOKUP($A2244,[1]products_2021_10_19_12_46_45!$A$3:$S$481,5,FALSE)</f>
        <v>Equipamientos</v>
      </c>
      <c r="J2244" s="2" t="str">
        <f>IFERROR(VLOOKUP($A2244,[1]products_2021_10_19_12_46_45!$A$3:$S$481,6,FALSE),"")</f>
        <v>Pistoleras</v>
      </c>
      <c r="K2244" s="2" t="str">
        <f>IFERROR(VLOOKUP($A2244,[1]products_2021_10_19_12_46_45!$A$3:$S$481,7,FALSE),"")</f>
        <v/>
      </c>
      <c r="L2244" s="2" t="str">
        <f>IFERROR(VLOOKUP($A2244,[1]products_2021_10_19_12_46_45!$A$3:$S$481,8,FALSE),"")</f>
        <v/>
      </c>
      <c r="M2244" s="2" t="str">
        <f>IFERROR(VLOOKUP($A2244,[1]products_2021_10_19_12_46_45!$A$3:$S$481,9,FALSE),"")</f>
        <v>Pistolera, Cuero</v>
      </c>
      <c r="N2244" s="2">
        <f>IFERROR(VLOOKUP(C2244,[2]articulo!$A$1:$D$9000,4,FALSE),"")</f>
        <v>4200</v>
      </c>
      <c r="O2244" s="2" t="str">
        <f>VLOOKUP($A2244,[1]products_2021_10_19_12_46_45!$A$3:$S$481,18,FALSE)</f>
        <v>https://rerda.com/4138/pistolera-tactica-de-cuero-avenger.jpg,https://rerda.com/4136/pistolera-tactica-de-cuero-avenger.jpg,https://rerda.com/4137/pistolera-tactica-de-cuero-avenger.jpg,https://rerda.com/4139/pistolera-tactica-de-cuero-avenger.jpg,https://rerda.com/4140/pistolera-tactica-de-cuero-avenger.jpg,https://rerda.com/4141/pistolera-tactica-de-cuero-avenger.jpg</v>
      </c>
      <c r="P2244" s="2">
        <f>IFERROR(VLOOKUP(B2244,[3]stock!$A$1:$B$9000,2,FALSE),"0")</f>
        <v>3</v>
      </c>
      <c r="Q2244" s="2">
        <f>VLOOKUP($A2244,[1]products_2021_10_19_12_46_45!$A$3:$S$481,11,FALSE)</f>
        <v>5</v>
      </c>
      <c r="R2244" s="2">
        <f>VLOOKUP($A2244,[1]products_2021_10_19_12_46_45!$A$3:$S$481,12,FALSE)</f>
        <v>5</v>
      </c>
      <c r="S2244" s="2">
        <f>VLOOKUP($A2244,[1]products_2021_10_19_12_46_45!$A$3:$S$481,13,FALSE)</f>
        <v>5</v>
      </c>
      <c r="T2244" s="2">
        <f>VLOOKUP($A2244,[1]products_2021_10_19_12_46_45!$A$3:$S$481,14,FALSE)</f>
        <v>0.03</v>
      </c>
      <c r="U2244" s="2"/>
      <c r="V2244" s="2"/>
      <c r="W2244" s="2"/>
      <c r="X2244" s="2"/>
      <c r="Y2244" s="2"/>
      <c r="Z2244" s="2"/>
      <c r="AA2244" s="2"/>
      <c r="AB2244" s="2"/>
      <c r="AC2244" s="2"/>
      <c r="AD2244" s="2"/>
      <c r="AE2244" s="2"/>
      <c r="AF2244" s="2"/>
      <c r="AG2244" s="2"/>
      <c r="AH2244" s="2"/>
      <c r="AI2244" s="2"/>
      <c r="AJ2244" s="2"/>
      <c r="AK2244" s="2"/>
      <c r="AL2244" s="2"/>
      <c r="AM2244" s="2"/>
      <c r="AN2244" s="2"/>
      <c r="AO2244" s="2"/>
      <c r="AP2244" s="2"/>
      <c r="AQ2244" s="2"/>
      <c r="AR2244" s="2"/>
      <c r="AS2244" s="2"/>
    </row>
    <row r="2245" spans="1:45" hidden="1" x14ac:dyDescent="0.25">
      <c r="A2245" s="2">
        <v>871</v>
      </c>
      <c r="B2245" s="2">
        <v>870303801</v>
      </c>
      <c r="C2245" s="2">
        <f>VLOOKUP($A2245,[1]products_2021_10_19_12_46_45!$A$3:$S$481,3,FALSE)</f>
        <v>8703038</v>
      </c>
      <c r="D2245" s="2" t="str">
        <f>VLOOKUP($A2245,[1]products_2021_10_19_12_46_45!$A$3:$S$481,4,FALSE)</f>
        <v>Pistolera táctica de cuero Avenger</v>
      </c>
      <c r="E2245" s="3" t="s">
        <v>55</v>
      </c>
      <c r="F2245" s="4"/>
      <c r="G2245" s="2" t="str">
        <f>VLOOKUP($A2245,[1]products_2021_10_19_12_46_45!$A$3:$S$481,16,FALSE)</f>
        <v>&lt;ul&gt;_x000D_
&lt;li&gt;Pistolera de cuero de primera calidad.&lt;/li&gt;_x000D_
&lt;li&gt;Ojal para el cinturón.&lt;/li&gt;_x000D_
&lt;li&gt;Pasacinto de hasta 5cm.&lt;/li&gt;_x000D_
&lt;li&gt;Bordes con costuras reforzadas.&lt;/li&gt;_x000D_
&lt;li&gt;Seguro de cuero con 3 botones.&lt;/li&gt;_x000D_
&lt;/ul&gt;</v>
      </c>
      <c r="H2245" s="2" t="str">
        <f>IFERROR(VLOOKUP($A2245,[1]products_2021_10_19_12_46_45!$A$3:$S$481,17,FALSE),"")</f>
        <v>&lt;p&gt;Diseñada mediante cuero prensado y adaptado a la forma del arma.&lt;/p&gt;_x000D_
&lt;p&gt;Disponible para 3 modalidades de arma: Para Bersa, Taurus y Browning.&lt;/p&gt;</v>
      </c>
      <c r="I2245" s="2" t="str">
        <f>VLOOKUP($A2245,[1]products_2021_10_19_12_46_45!$A$3:$S$481,5,FALSE)</f>
        <v>Equipamientos</v>
      </c>
      <c r="J2245" s="2" t="str">
        <f>IFERROR(VLOOKUP($A2245,[1]products_2021_10_19_12_46_45!$A$3:$S$481,6,FALSE),"")</f>
        <v>Pistoleras</v>
      </c>
      <c r="K2245" s="2" t="str">
        <f>IFERROR(VLOOKUP($A2245,[1]products_2021_10_19_12_46_45!$A$3:$S$481,7,FALSE),"")</f>
        <v/>
      </c>
      <c r="L2245" s="2" t="str">
        <f>IFERROR(VLOOKUP($A2245,[1]products_2021_10_19_12_46_45!$A$3:$S$481,8,FALSE),"")</f>
        <v/>
      </c>
      <c r="M2245" s="2" t="str">
        <f>IFERROR(VLOOKUP($A2245,[1]products_2021_10_19_12_46_45!$A$3:$S$481,9,FALSE),"")</f>
        <v>Pistolera, Cuero</v>
      </c>
      <c r="N2245" s="2">
        <f>IFERROR(VLOOKUP(C2245,[2]articulo!$A$1:$D$9000,4,FALSE),"")</f>
        <v>4200</v>
      </c>
      <c r="O2245" s="2" t="str">
        <f>VLOOKUP($A2245,[1]products_2021_10_19_12_46_45!$A$3:$S$481,18,FALSE)</f>
        <v>https://rerda.com/4138/pistolera-tactica-de-cuero-avenger.jpg,https://rerda.com/4136/pistolera-tactica-de-cuero-avenger.jpg,https://rerda.com/4137/pistolera-tactica-de-cuero-avenger.jpg,https://rerda.com/4139/pistolera-tactica-de-cuero-avenger.jpg,https://rerda.com/4140/pistolera-tactica-de-cuero-avenger.jpg,https://rerda.com/4141/pistolera-tactica-de-cuero-avenger.jpg</v>
      </c>
      <c r="P2245" s="2">
        <f>IFERROR(VLOOKUP(B2245,[3]stock!$A$1:$B$9000,2,FALSE),"0")</f>
        <v>2</v>
      </c>
      <c r="Q2245" s="2">
        <f>VLOOKUP($A2245,[1]products_2021_10_19_12_46_45!$A$3:$S$481,11,FALSE)</f>
        <v>5</v>
      </c>
      <c r="R2245" s="2">
        <f>VLOOKUP($A2245,[1]products_2021_10_19_12_46_45!$A$3:$S$481,12,FALSE)</f>
        <v>5</v>
      </c>
      <c r="S2245" s="2">
        <f>VLOOKUP($A2245,[1]products_2021_10_19_12_46_45!$A$3:$S$481,13,FALSE)</f>
        <v>5</v>
      </c>
      <c r="T2245" s="2">
        <f>VLOOKUP($A2245,[1]products_2021_10_19_12_46_45!$A$3:$S$481,14,FALSE)</f>
        <v>0.03</v>
      </c>
      <c r="U2245" s="2"/>
      <c r="V2245" s="2"/>
      <c r="W2245" s="2"/>
      <c r="X2245" s="2"/>
      <c r="Y2245" s="2"/>
      <c r="Z2245" s="2"/>
      <c r="AA2245" s="2"/>
      <c r="AB2245" s="2"/>
      <c r="AC2245" s="2"/>
      <c r="AD2245" s="2"/>
      <c r="AE2245" s="2"/>
      <c r="AF2245" s="2"/>
      <c r="AG2245" s="2"/>
      <c r="AH2245" s="2"/>
      <c r="AI2245" s="2"/>
      <c r="AJ2245" s="2"/>
      <c r="AK2245" s="2"/>
      <c r="AL2245" s="2"/>
      <c r="AM2245" s="2"/>
      <c r="AN2245" s="2"/>
      <c r="AO2245" s="2"/>
      <c r="AP2245" s="2"/>
      <c r="AQ2245" s="2"/>
      <c r="AR2245" s="2"/>
      <c r="AS2245" s="2"/>
    </row>
    <row r="2246" spans="1:45" hidden="1" x14ac:dyDescent="0.25">
      <c r="A2246" s="2">
        <v>871</v>
      </c>
      <c r="B2246" s="2">
        <v>870303802</v>
      </c>
      <c r="C2246" s="2">
        <f>VLOOKUP($A2246,[1]products_2021_10_19_12_46_45!$A$3:$S$481,3,FALSE)</f>
        <v>8703038</v>
      </c>
      <c r="D2246" s="2" t="str">
        <f>VLOOKUP($A2246,[1]products_2021_10_19_12_46_45!$A$3:$S$481,4,FALSE)</f>
        <v>Pistolera táctica de cuero Avenger</v>
      </c>
      <c r="E2246" s="3" t="s">
        <v>56</v>
      </c>
      <c r="F2246" s="4"/>
      <c r="G2246" s="2" t="str">
        <f>VLOOKUP($A2246,[1]products_2021_10_19_12_46_45!$A$3:$S$481,16,FALSE)</f>
        <v>&lt;ul&gt;_x000D_
&lt;li&gt;Pistolera de cuero de primera calidad.&lt;/li&gt;_x000D_
&lt;li&gt;Ojal para el cinturón.&lt;/li&gt;_x000D_
&lt;li&gt;Pasacinto de hasta 5cm.&lt;/li&gt;_x000D_
&lt;li&gt;Bordes con costuras reforzadas.&lt;/li&gt;_x000D_
&lt;li&gt;Seguro de cuero con 3 botones.&lt;/li&gt;_x000D_
&lt;/ul&gt;</v>
      </c>
      <c r="H2246" s="2" t="str">
        <f>IFERROR(VLOOKUP($A2246,[1]products_2021_10_19_12_46_45!$A$3:$S$481,17,FALSE),"")</f>
        <v>&lt;p&gt;Diseñada mediante cuero prensado y adaptado a la forma del arma.&lt;/p&gt;_x000D_
&lt;p&gt;Disponible para 3 modalidades de arma: Para Bersa, Taurus y Browning.&lt;/p&gt;</v>
      </c>
      <c r="I2246" s="2" t="str">
        <f>VLOOKUP($A2246,[1]products_2021_10_19_12_46_45!$A$3:$S$481,5,FALSE)</f>
        <v>Equipamientos</v>
      </c>
      <c r="J2246" s="2" t="str">
        <f>IFERROR(VLOOKUP($A2246,[1]products_2021_10_19_12_46_45!$A$3:$S$481,6,FALSE),"")</f>
        <v>Pistoleras</v>
      </c>
      <c r="K2246" s="2" t="str">
        <f>IFERROR(VLOOKUP($A2246,[1]products_2021_10_19_12_46_45!$A$3:$S$481,7,FALSE),"")</f>
        <v/>
      </c>
      <c r="L2246" s="2" t="str">
        <f>IFERROR(VLOOKUP($A2246,[1]products_2021_10_19_12_46_45!$A$3:$S$481,8,FALSE),"")</f>
        <v/>
      </c>
      <c r="M2246" s="2" t="str">
        <f>IFERROR(VLOOKUP($A2246,[1]products_2021_10_19_12_46_45!$A$3:$S$481,9,FALSE),"")</f>
        <v>Pistolera, Cuero</v>
      </c>
      <c r="N2246" s="2">
        <f>IFERROR(VLOOKUP(C2246,[2]articulo!$A$1:$D$9000,4,FALSE),"")</f>
        <v>4200</v>
      </c>
      <c r="O2246" s="2" t="str">
        <f>VLOOKUP($A2246,[1]products_2021_10_19_12_46_45!$A$3:$S$481,18,FALSE)</f>
        <v>https://rerda.com/4138/pistolera-tactica-de-cuero-avenger.jpg,https://rerda.com/4136/pistolera-tactica-de-cuero-avenger.jpg,https://rerda.com/4137/pistolera-tactica-de-cuero-avenger.jpg,https://rerda.com/4139/pistolera-tactica-de-cuero-avenger.jpg,https://rerda.com/4140/pistolera-tactica-de-cuero-avenger.jpg,https://rerda.com/4141/pistolera-tactica-de-cuero-avenger.jpg</v>
      </c>
      <c r="P2246" s="2">
        <f>IFERROR(VLOOKUP(B2246,[3]stock!$A$1:$B$9000,2,FALSE),"0")</f>
        <v>2</v>
      </c>
      <c r="Q2246" s="2">
        <f>VLOOKUP($A2246,[1]products_2021_10_19_12_46_45!$A$3:$S$481,11,FALSE)</f>
        <v>5</v>
      </c>
      <c r="R2246" s="2">
        <f>VLOOKUP($A2246,[1]products_2021_10_19_12_46_45!$A$3:$S$481,12,FALSE)</f>
        <v>5</v>
      </c>
      <c r="S2246" s="2">
        <f>VLOOKUP($A2246,[1]products_2021_10_19_12_46_45!$A$3:$S$481,13,FALSE)</f>
        <v>5</v>
      </c>
      <c r="T2246" s="2">
        <f>VLOOKUP($A2246,[1]products_2021_10_19_12_46_45!$A$3:$S$481,14,FALSE)</f>
        <v>0.03</v>
      </c>
      <c r="U2246" s="2"/>
      <c r="V2246" s="2"/>
      <c r="W2246" s="2"/>
      <c r="X2246" s="2"/>
      <c r="Y2246" s="2"/>
      <c r="Z2246" s="2"/>
      <c r="AA2246" s="2"/>
      <c r="AB2246" s="2"/>
      <c r="AC2246" s="2"/>
      <c r="AD2246" s="2"/>
      <c r="AE2246" s="2"/>
      <c r="AF2246" s="2"/>
      <c r="AG2246" s="2"/>
      <c r="AH2246" s="2"/>
      <c r="AI2246" s="2"/>
      <c r="AJ2246" s="2"/>
      <c r="AK2246" s="2"/>
      <c r="AL2246" s="2"/>
      <c r="AM2246" s="2"/>
      <c r="AN2246" s="2"/>
      <c r="AO2246" s="2"/>
      <c r="AP2246" s="2"/>
      <c r="AQ2246" s="2"/>
      <c r="AR2246" s="2"/>
      <c r="AS2246" s="2"/>
    </row>
    <row r="2247" spans="1:45" hidden="1" x14ac:dyDescent="0.25">
      <c r="A2247" s="2">
        <v>15</v>
      </c>
      <c r="B2247" s="2">
        <v>870350400</v>
      </c>
      <c r="C2247" s="2">
        <f>VLOOKUP($A2247,[1]products_2021_10_19_12_46_45!$A$3:$S$481,3,FALSE)</f>
        <v>8703504</v>
      </c>
      <c r="D2247" s="2" t="str">
        <f>VLOOKUP($A2247,[1]products_2021_10_19_12_46_45!$A$3:$S$481,4,FALSE)</f>
        <v>Pistolera Termo Formada Táctica Regulable T504</v>
      </c>
      <c r="E2247" s="3" t="s">
        <v>52</v>
      </c>
      <c r="F2247" s="4"/>
      <c r="G2247" s="2" t="str">
        <f>VLOOKUP($A2247,[1]products_2021_10_19_12_46_45!$A$3:$S$481,16,FALSE)</f>
        <v>&lt;ul&gt;_x000D_
&lt;li&gt;Cordura anti desgarro y placa termo plástica.&lt;/li&gt;_x000D_
&lt;li&gt;Regulable con abrojos por ambos lados.&lt;/li&gt;_x000D_
&lt;li&gt;Seguro regulable en abrojo (velcro).&lt;/li&gt;_x000D_
&lt;/ul&gt;</v>
      </c>
      <c r="H2247" s="2" t="str">
        <f>IFERROR(VLOOKUP($A2247,[1]products_2021_10_19_12_46_45!$A$3:$S$481,17,FALSE),"")</f>
        <v>&lt;ul&gt;_x000D_
&lt;li&gt;Pasacinto plástico extencible.&lt;/li&gt;_x000D_
&lt;li&gt;Extracción de Saque Rápido.&lt;/li&gt;_x000D_
&lt;li&gt;Espesor interior: 2,5 cm.&lt;/li&gt;_x000D_
&lt;li&gt;Pasacinto para un cinturón de 5cm de ancho.&lt;/li&gt;_x000D_
&lt;li&gt;Disponible para Bersa Thunder , Bersa Thunder pro, Beretta PX4 , Glock 17, etcétera.&lt;/li&gt;_x000D_
&lt;/ul&gt;</v>
      </c>
      <c r="I2247" s="2" t="str">
        <f>VLOOKUP($A2247,[1]products_2021_10_19_12_46_45!$A$3:$S$481,5,FALSE)</f>
        <v>Equipamientos</v>
      </c>
      <c r="J2247" s="2" t="str">
        <f>IFERROR(VLOOKUP($A2247,[1]products_2021_10_19_12_46_45!$A$3:$S$481,6,FALSE),"")</f>
        <v>Pistoleras</v>
      </c>
      <c r="K2247" s="2" t="str">
        <f>IFERROR(VLOOKUP($A2247,[1]products_2021_10_19_12_46_45!$A$3:$S$481,7,FALSE),"")</f>
        <v/>
      </c>
      <c r="L2247" s="2" t="str">
        <f>IFERROR(VLOOKUP($A2247,[1]products_2021_10_19_12_46_45!$A$3:$S$481,8,FALSE),"")</f>
        <v/>
      </c>
      <c r="M2247" s="2" t="str">
        <f>IFERROR(VLOOKUP($A2247,[1]products_2021_10_19_12_46_45!$A$3:$S$481,9,FALSE),"")</f>
        <v>Pistolera, Termo formada, Saque rápido</v>
      </c>
      <c r="N2247" s="2">
        <f>IFERROR(VLOOKUP(C2247,[2]articulo!$A$1:$D$9000,4,FALSE),"")</f>
        <v>2496</v>
      </c>
      <c r="O2247" s="2" t="str">
        <f>VLOOKUP($A2247,[1]products_2021_10_19_12_46_45!$A$3:$S$481,18,FALSE)</f>
        <v>https://rerda.com/5073/pistolera-termo-formada-tactica-regulable-t504.jpg,https://rerda.com/5071/pistolera-termo-formada-tactica-regulable-t504.jpg,https://rerda.com/5072/pistolera-termo-formada-tactica-regulable-t504.jpg,https://rerda.com/5074/pistolera-termo-formada-tactica-regulable-t504.jpg</v>
      </c>
      <c r="P2247" s="2">
        <f>IFERROR(VLOOKUP(B2247,[3]stock!$A$1:$B$9000,2,FALSE),"0")</f>
        <v>3</v>
      </c>
      <c r="Q2247" s="2">
        <f>VLOOKUP($A2247,[1]products_2021_10_19_12_46_45!$A$3:$S$481,11,FALSE)</f>
        <v>5</v>
      </c>
      <c r="R2247" s="2">
        <f>VLOOKUP($A2247,[1]products_2021_10_19_12_46_45!$A$3:$S$481,12,FALSE)</f>
        <v>5</v>
      </c>
      <c r="S2247" s="2">
        <f>VLOOKUP($A2247,[1]products_2021_10_19_12_46_45!$A$3:$S$481,13,FALSE)</f>
        <v>5</v>
      </c>
      <c r="T2247" s="2">
        <f>VLOOKUP($A2247,[1]products_2021_10_19_12_46_45!$A$3:$S$481,14,FALSE)</f>
        <v>0.03</v>
      </c>
      <c r="U2247" s="2"/>
      <c r="V2247" s="2"/>
      <c r="W2247" s="2"/>
      <c r="X2247" s="2"/>
      <c r="Y2247" s="2"/>
      <c r="Z2247" s="2"/>
      <c r="AA2247" s="2"/>
      <c r="AB2247" s="2"/>
      <c r="AC2247" s="2"/>
      <c r="AD2247" s="2"/>
      <c r="AE2247" s="2"/>
      <c r="AF2247" s="2"/>
      <c r="AG2247" s="2"/>
      <c r="AH2247" s="2"/>
      <c r="AI2247" s="2"/>
      <c r="AJ2247" s="2"/>
      <c r="AK2247" s="2"/>
      <c r="AL2247" s="2"/>
      <c r="AM2247" s="2"/>
      <c r="AN2247" s="2"/>
      <c r="AO2247" s="2"/>
      <c r="AP2247" s="2"/>
      <c r="AQ2247" s="2"/>
      <c r="AR2247" s="2"/>
      <c r="AS2247" s="2"/>
    </row>
    <row r="2248" spans="1:45" hidden="1" x14ac:dyDescent="0.25">
      <c r="A2248" s="2">
        <v>15</v>
      </c>
      <c r="B2248" s="2">
        <v>870350401</v>
      </c>
      <c r="C2248" s="2">
        <f>VLOOKUP($A2248,[1]products_2021_10_19_12_46_45!$A$3:$S$481,3,FALSE)</f>
        <v>8703504</v>
      </c>
      <c r="D2248" s="2" t="str">
        <f>VLOOKUP($A2248,[1]products_2021_10_19_12_46_45!$A$3:$S$481,4,FALSE)</f>
        <v>Pistolera Termo Formada Táctica Regulable T504</v>
      </c>
      <c r="E2248" s="3" t="s">
        <v>53</v>
      </c>
      <c r="F2248" s="4"/>
      <c r="G2248" s="2" t="str">
        <f>VLOOKUP($A2248,[1]products_2021_10_19_12_46_45!$A$3:$S$481,16,FALSE)</f>
        <v>&lt;ul&gt;_x000D_
&lt;li&gt;Cordura anti desgarro y placa termo plástica.&lt;/li&gt;_x000D_
&lt;li&gt;Regulable con abrojos por ambos lados.&lt;/li&gt;_x000D_
&lt;li&gt;Seguro regulable en abrojo (velcro).&lt;/li&gt;_x000D_
&lt;/ul&gt;</v>
      </c>
      <c r="H2248" s="2" t="str">
        <f>IFERROR(VLOOKUP($A2248,[1]products_2021_10_19_12_46_45!$A$3:$S$481,17,FALSE),"")</f>
        <v>&lt;ul&gt;_x000D_
&lt;li&gt;Pasacinto plástico extencible.&lt;/li&gt;_x000D_
&lt;li&gt;Extracción de Saque Rápido.&lt;/li&gt;_x000D_
&lt;li&gt;Espesor interior: 2,5 cm.&lt;/li&gt;_x000D_
&lt;li&gt;Pasacinto para un cinturón de 5cm de ancho.&lt;/li&gt;_x000D_
&lt;li&gt;Disponible para Bersa Thunder , Bersa Thunder pro, Beretta PX4 , Glock 17, etcétera.&lt;/li&gt;_x000D_
&lt;/ul&gt;</v>
      </c>
      <c r="I2248" s="2" t="str">
        <f>VLOOKUP($A2248,[1]products_2021_10_19_12_46_45!$A$3:$S$481,5,FALSE)</f>
        <v>Equipamientos</v>
      </c>
      <c r="J2248" s="2" t="str">
        <f>IFERROR(VLOOKUP($A2248,[1]products_2021_10_19_12_46_45!$A$3:$S$481,6,FALSE),"")</f>
        <v>Pistoleras</v>
      </c>
      <c r="K2248" s="2" t="str">
        <f>IFERROR(VLOOKUP($A2248,[1]products_2021_10_19_12_46_45!$A$3:$S$481,7,FALSE),"")</f>
        <v/>
      </c>
      <c r="L2248" s="2" t="str">
        <f>IFERROR(VLOOKUP($A2248,[1]products_2021_10_19_12_46_45!$A$3:$S$481,8,FALSE),"")</f>
        <v/>
      </c>
      <c r="M2248" s="2" t="str">
        <f>IFERROR(VLOOKUP($A2248,[1]products_2021_10_19_12_46_45!$A$3:$S$481,9,FALSE),"")</f>
        <v>Pistolera, Termo formada, Saque rápido</v>
      </c>
      <c r="N2248" s="2">
        <f>IFERROR(VLOOKUP(C2248,[2]articulo!$A$1:$D$9000,4,FALSE),"")</f>
        <v>2496</v>
      </c>
      <c r="O2248" s="2" t="str">
        <f>VLOOKUP($A2248,[1]products_2021_10_19_12_46_45!$A$3:$S$481,18,FALSE)</f>
        <v>https://rerda.com/5073/pistolera-termo-formada-tactica-regulable-t504.jpg,https://rerda.com/5071/pistolera-termo-formada-tactica-regulable-t504.jpg,https://rerda.com/5072/pistolera-termo-formada-tactica-regulable-t504.jpg,https://rerda.com/5074/pistolera-termo-formada-tactica-regulable-t504.jpg</v>
      </c>
      <c r="P2248" s="2">
        <f>IFERROR(VLOOKUP(B2248,[3]stock!$A$1:$B$9000,2,FALSE),"0")</f>
        <v>7</v>
      </c>
      <c r="Q2248" s="2">
        <f>VLOOKUP($A2248,[1]products_2021_10_19_12_46_45!$A$3:$S$481,11,FALSE)</f>
        <v>5</v>
      </c>
      <c r="R2248" s="2">
        <f>VLOOKUP($A2248,[1]products_2021_10_19_12_46_45!$A$3:$S$481,12,FALSE)</f>
        <v>5</v>
      </c>
      <c r="S2248" s="2">
        <f>VLOOKUP($A2248,[1]products_2021_10_19_12_46_45!$A$3:$S$481,13,FALSE)</f>
        <v>5</v>
      </c>
      <c r="T2248" s="2">
        <f>VLOOKUP($A2248,[1]products_2021_10_19_12_46_45!$A$3:$S$481,14,FALSE)</f>
        <v>0.03</v>
      </c>
      <c r="U2248" s="2"/>
      <c r="V2248" s="2"/>
      <c r="W2248" s="2"/>
      <c r="X2248" s="2"/>
      <c r="Y2248" s="2"/>
      <c r="Z2248" s="2"/>
      <c r="AA2248" s="2"/>
      <c r="AB2248" s="2"/>
      <c r="AC2248" s="2"/>
      <c r="AD2248" s="2"/>
      <c r="AE2248" s="2"/>
      <c r="AF2248" s="2"/>
      <c r="AG2248" s="2"/>
      <c r="AH2248" s="2"/>
      <c r="AI2248" s="2"/>
      <c r="AJ2248" s="2"/>
      <c r="AK2248" s="2"/>
      <c r="AL2248" s="2"/>
      <c r="AM2248" s="2"/>
      <c r="AN2248" s="2"/>
      <c r="AO2248" s="2"/>
      <c r="AP2248" s="2"/>
      <c r="AQ2248" s="2"/>
      <c r="AR2248" s="2"/>
      <c r="AS2248" s="2"/>
    </row>
    <row r="2249" spans="1:45" hidden="1" x14ac:dyDescent="0.25">
      <c r="A2249" s="2">
        <v>696</v>
      </c>
      <c r="B2249" s="2">
        <v>870392500</v>
      </c>
      <c r="C2249" s="2">
        <f>VLOOKUP($A2249,[1]products_2021_10_19_12_46_45!$A$3:$S$481,3,FALSE)</f>
        <v>8703925</v>
      </c>
      <c r="D2249" s="2" t="str">
        <f>VLOOKUP($A2249,[1]products_2021_10_19_12_46_45!$A$3:$S$481,4,FALSE)</f>
        <v>Pistolera Termoformada Bersa Mini Thunder</v>
      </c>
      <c r="E2249" s="3" t="s">
        <v>52</v>
      </c>
      <c r="F2249" s="4"/>
      <c r="G2249" s="2" t="str">
        <f>VLOOKUP($A2249,[1]products_2021_10_19_12_46_45!$A$3:$S$481,16,FALSE)</f>
        <v>&lt;ul&gt;_x000D_
&lt;li&gt;Pistolera saque rápido de poliamida/cordura para pistolas Bersa Mini Thunder.&lt;/li&gt;_x000D_
&lt;li&gt;Opción para Diestros y Zurdos.&lt;/li&gt;_x000D_
&lt;/ul&gt;</v>
      </c>
      <c r="H2249" s="2" t="str">
        <f>IFERROR(VLOOKUP($A2249,[1]products_2021_10_19_12_46_45!$A$3:$S$481,17,FALSE),"")</f>
        <v>&lt;ul&gt;_x000D_
&lt;li&gt;Remache de seguridad.&lt;/li&gt;_x000D_
&lt;li&gt;Seguro con modalidad saque rápido.&lt;/li&gt;_x000D_
&lt;li&gt;Pasa cinturón con capacidad de 5cm de ancho.&lt;/li&gt;_x000D_
&lt;/ul&gt;</v>
      </c>
      <c r="I2249" s="2" t="str">
        <f>VLOOKUP($A2249,[1]products_2021_10_19_12_46_45!$A$3:$S$481,5,FALSE)</f>
        <v>Equipamientos</v>
      </c>
      <c r="J2249" s="2" t="str">
        <f>IFERROR(VLOOKUP($A2249,[1]products_2021_10_19_12_46_45!$A$3:$S$481,6,FALSE),"")</f>
        <v>Pistoleras</v>
      </c>
      <c r="K2249" s="2" t="str">
        <f>IFERROR(VLOOKUP($A2249,[1]products_2021_10_19_12_46_45!$A$3:$S$481,7,FALSE),"")</f>
        <v/>
      </c>
      <c r="L2249" s="2" t="str">
        <f>IFERROR(VLOOKUP($A2249,[1]products_2021_10_19_12_46_45!$A$3:$S$481,8,FALSE),"")</f>
        <v/>
      </c>
      <c r="M2249" s="2" t="str">
        <f>IFERROR(VLOOKUP($A2249,[1]products_2021_10_19_12_46_45!$A$3:$S$481,9,FALSE),"")</f>
        <v>Poliamida, Bersa, Cordura, Policial, Mini Thunder</v>
      </c>
      <c r="N2249" s="2">
        <f>IFERROR(VLOOKUP(C2249,[2]articulo!$A$1:$D$9000,4,FALSE),"")</f>
        <v>1167.57</v>
      </c>
      <c r="O2249" s="2" t="str">
        <f>VLOOKUP($A2249,[1]products_2021_10_19_12_46_45!$A$3:$S$481,18,FALSE)</f>
        <v>https://rerda.com/3298/pistolera-termoformada-bersa-mini-thunder.jpg,https://rerda.com/3294/pistolera-termoformada-bersa-mini-thunder.jpg,https://rerda.com/3295/pistolera-termoformada-bersa-mini-thunder.jpg,https://rerda.com/3296/pistolera-termoformada-bersa-mini-thunder.jpg,https://rerda.com/3297/pistolera-termoformada-bersa-mini-thunder.jpg</v>
      </c>
      <c r="P2249" s="2">
        <f>IFERROR(VLOOKUP(B2249,[3]stock!$A$1:$B$9000,2,FALSE),"0")</f>
        <v>0</v>
      </c>
      <c r="Q2249" s="2">
        <f>VLOOKUP($A2249,[1]products_2021_10_19_12_46_45!$A$3:$S$481,11,FALSE)</f>
        <v>5</v>
      </c>
      <c r="R2249" s="2">
        <f>VLOOKUP($A2249,[1]products_2021_10_19_12_46_45!$A$3:$S$481,12,FALSE)</f>
        <v>5</v>
      </c>
      <c r="S2249" s="2">
        <f>VLOOKUP($A2249,[1]products_2021_10_19_12_46_45!$A$3:$S$481,13,FALSE)</f>
        <v>5</v>
      </c>
      <c r="T2249" s="2">
        <f>VLOOKUP($A2249,[1]products_2021_10_19_12_46_45!$A$3:$S$481,14,FALSE)</f>
        <v>0.03</v>
      </c>
      <c r="U2249" s="2"/>
      <c r="V2249" s="2"/>
      <c r="W2249" s="2"/>
      <c r="X2249" s="2"/>
      <c r="Y2249" s="2"/>
      <c r="Z2249" s="2"/>
      <c r="AA2249" s="2"/>
      <c r="AB2249" s="2"/>
      <c r="AC2249" s="2"/>
      <c r="AD2249" s="2"/>
      <c r="AE2249" s="2"/>
      <c r="AF2249" s="2"/>
      <c r="AG2249" s="2"/>
      <c r="AH2249" s="2"/>
      <c r="AI2249" s="2"/>
      <c r="AJ2249" s="2"/>
      <c r="AK2249" s="2"/>
      <c r="AL2249" s="2"/>
      <c r="AM2249" s="2"/>
      <c r="AN2249" s="2"/>
      <c r="AO2249" s="2"/>
      <c r="AP2249" s="2"/>
      <c r="AQ2249" s="2"/>
      <c r="AR2249" s="2"/>
      <c r="AS2249" s="2"/>
    </row>
    <row r="2250" spans="1:45" hidden="1" x14ac:dyDescent="0.25">
      <c r="A2250" s="2">
        <v>696</v>
      </c>
      <c r="B2250" s="2">
        <v>870392501</v>
      </c>
      <c r="C2250" s="2">
        <f>VLOOKUP($A2250,[1]products_2021_10_19_12_46_45!$A$3:$S$481,3,FALSE)</f>
        <v>8703925</v>
      </c>
      <c r="D2250" s="2" t="str">
        <f>VLOOKUP($A2250,[1]products_2021_10_19_12_46_45!$A$3:$S$481,4,FALSE)</f>
        <v>Pistolera Termoformada Bersa Mini Thunder</v>
      </c>
      <c r="E2250" s="3" t="s">
        <v>53</v>
      </c>
      <c r="F2250" s="4"/>
      <c r="G2250" s="2" t="str">
        <f>VLOOKUP($A2250,[1]products_2021_10_19_12_46_45!$A$3:$S$481,16,FALSE)</f>
        <v>&lt;ul&gt;_x000D_
&lt;li&gt;Pistolera saque rápido de poliamida/cordura para pistolas Bersa Mini Thunder.&lt;/li&gt;_x000D_
&lt;li&gt;Opción para Diestros y Zurdos.&lt;/li&gt;_x000D_
&lt;/ul&gt;</v>
      </c>
      <c r="H2250" s="2" t="str">
        <f>IFERROR(VLOOKUP($A2250,[1]products_2021_10_19_12_46_45!$A$3:$S$481,17,FALSE),"")</f>
        <v>&lt;ul&gt;_x000D_
&lt;li&gt;Remache de seguridad.&lt;/li&gt;_x000D_
&lt;li&gt;Seguro con modalidad saque rápido.&lt;/li&gt;_x000D_
&lt;li&gt;Pasa cinturón con capacidad de 5cm de ancho.&lt;/li&gt;_x000D_
&lt;/ul&gt;</v>
      </c>
      <c r="I2250" s="2" t="str">
        <f>VLOOKUP($A2250,[1]products_2021_10_19_12_46_45!$A$3:$S$481,5,FALSE)</f>
        <v>Equipamientos</v>
      </c>
      <c r="J2250" s="2" t="str">
        <f>IFERROR(VLOOKUP($A2250,[1]products_2021_10_19_12_46_45!$A$3:$S$481,6,FALSE),"")</f>
        <v>Pistoleras</v>
      </c>
      <c r="K2250" s="2" t="str">
        <f>IFERROR(VLOOKUP($A2250,[1]products_2021_10_19_12_46_45!$A$3:$S$481,7,FALSE),"")</f>
        <v/>
      </c>
      <c r="L2250" s="2" t="str">
        <f>IFERROR(VLOOKUP($A2250,[1]products_2021_10_19_12_46_45!$A$3:$S$481,8,FALSE),"")</f>
        <v/>
      </c>
      <c r="M2250" s="2" t="str">
        <f>IFERROR(VLOOKUP($A2250,[1]products_2021_10_19_12_46_45!$A$3:$S$481,9,FALSE),"")</f>
        <v>Poliamida, Bersa, Cordura, Policial, Mini Thunder</v>
      </c>
      <c r="N2250" s="2">
        <f>IFERROR(VLOOKUP(C2250,[2]articulo!$A$1:$D$9000,4,FALSE),"")</f>
        <v>1167.57</v>
      </c>
      <c r="O2250" s="2" t="str">
        <f>VLOOKUP($A2250,[1]products_2021_10_19_12_46_45!$A$3:$S$481,18,FALSE)</f>
        <v>https://rerda.com/3298/pistolera-termoformada-bersa-mini-thunder.jpg,https://rerda.com/3294/pistolera-termoformada-bersa-mini-thunder.jpg,https://rerda.com/3295/pistolera-termoformada-bersa-mini-thunder.jpg,https://rerda.com/3296/pistolera-termoformada-bersa-mini-thunder.jpg,https://rerda.com/3297/pistolera-termoformada-bersa-mini-thunder.jpg</v>
      </c>
      <c r="P2250" s="2">
        <f>IFERROR(VLOOKUP(B2250,[3]stock!$A$1:$B$9000,2,FALSE),"0")</f>
        <v>9</v>
      </c>
      <c r="Q2250" s="2">
        <f>VLOOKUP($A2250,[1]products_2021_10_19_12_46_45!$A$3:$S$481,11,FALSE)</f>
        <v>5</v>
      </c>
      <c r="R2250" s="2">
        <f>VLOOKUP($A2250,[1]products_2021_10_19_12_46_45!$A$3:$S$481,12,FALSE)</f>
        <v>5</v>
      </c>
      <c r="S2250" s="2">
        <f>VLOOKUP($A2250,[1]products_2021_10_19_12_46_45!$A$3:$S$481,13,FALSE)</f>
        <v>5</v>
      </c>
      <c r="T2250" s="2">
        <f>VLOOKUP($A2250,[1]products_2021_10_19_12_46_45!$A$3:$S$481,14,FALSE)</f>
        <v>0.03</v>
      </c>
      <c r="U2250" s="2"/>
      <c r="V2250" s="2"/>
      <c r="W2250" s="2"/>
      <c r="X2250" s="2"/>
      <c r="Y2250" s="2"/>
      <c r="Z2250" s="2"/>
      <c r="AA2250" s="2"/>
      <c r="AB2250" s="2"/>
      <c r="AC2250" s="2"/>
      <c r="AD2250" s="2"/>
      <c r="AE2250" s="2"/>
      <c r="AF2250" s="2"/>
      <c r="AG2250" s="2"/>
      <c r="AH2250" s="2"/>
      <c r="AI2250" s="2"/>
      <c r="AJ2250" s="2"/>
      <c r="AK2250" s="2"/>
      <c r="AL2250" s="2"/>
      <c r="AM2250" s="2"/>
      <c r="AN2250" s="2"/>
      <c r="AO2250" s="2"/>
      <c r="AP2250" s="2"/>
      <c r="AQ2250" s="2"/>
      <c r="AR2250" s="2"/>
      <c r="AS2250" s="2"/>
    </row>
    <row r="2251" spans="1:45" hidden="1" x14ac:dyDescent="0.25">
      <c r="A2251" s="2">
        <v>697</v>
      </c>
      <c r="B2251" s="2">
        <v>870392600</v>
      </c>
      <c r="C2251" s="2">
        <f>VLOOKUP($A2251,[1]products_2021_10_19_12_46_45!$A$3:$S$481,3,FALSE)</f>
        <v>8703926</v>
      </c>
      <c r="D2251" s="2" t="str">
        <f>VLOOKUP($A2251,[1]products_2021_10_19_12_46_45!$A$3:$S$481,4,FALSE)</f>
        <v>Pistolera Policial Táctica Bersa</v>
      </c>
      <c r="E2251" s="3" t="s">
        <v>52</v>
      </c>
      <c r="F2251" s="4"/>
      <c r="G2251" s="2" t="str">
        <f>VLOOKUP($A2251,[1]products_2021_10_19_12_46_45!$A$3:$S$481,16,FALSE)</f>
        <v>&lt;ul&gt;_x000D_
&lt;li&gt;Pistolera modalidad saque rápido para pistolas Bersa.&lt;/li&gt;_x000D_
&lt;li&gt;Cuenta con un pasa cinturón de hasta 5cm de ancho.&lt;/li&gt;_x000D_
&lt;li&gt;Zurdo y Diestro.&lt;/li&gt;_x000D_
&lt;/ul&gt;</v>
      </c>
      <c r="H2251" s="2" t="str">
        <f>IFERROR(VLOOKUP($A2251,[1]products_2021_10_19_12_46_45!$A$3:$S$481,17,FALSE),"")</f>
        <v>&lt;ul&gt;_x000D_
&lt;li&gt;Remache para mejorar la estructura.&lt;/li&gt;_x000D_
&lt;li&gt;Termo formada.&lt;/li&gt;_x000D_
&lt;/ul&gt;</v>
      </c>
      <c r="I2251" s="2" t="str">
        <f>VLOOKUP($A2251,[1]products_2021_10_19_12_46_45!$A$3:$S$481,5,FALSE)</f>
        <v>Equipamientos</v>
      </c>
      <c r="J2251" s="2" t="str">
        <f>IFERROR(VLOOKUP($A2251,[1]products_2021_10_19_12_46_45!$A$3:$S$481,6,FALSE),"")</f>
        <v>Pistoleras</v>
      </c>
      <c r="K2251" s="2" t="str">
        <f>IFERROR(VLOOKUP($A2251,[1]products_2021_10_19_12_46_45!$A$3:$S$481,7,FALSE),"")</f>
        <v/>
      </c>
      <c r="L2251" s="2" t="str">
        <f>IFERROR(VLOOKUP($A2251,[1]products_2021_10_19_12_46_45!$A$3:$S$481,8,FALSE),"")</f>
        <v/>
      </c>
      <c r="M2251" s="2" t="str">
        <f>IFERROR(VLOOKUP($A2251,[1]products_2021_10_19_12_46_45!$A$3:$S$481,9,FALSE),"")</f>
        <v>Poliamida, Policía, Bersa</v>
      </c>
      <c r="N2251" s="2">
        <f>IFERROR(VLOOKUP(C2251,[2]articulo!$A$1:$D$9000,4,FALSE),"")</f>
        <v>1167.57</v>
      </c>
      <c r="O2251" s="2" t="str">
        <f>VLOOKUP($A2251,[1]products_2021_10_19_12_46_45!$A$3:$S$481,18,FALSE)</f>
        <v>https://rerda.com/3301/pistolera-policial-tactica-bersa.jpg,https://rerda.com/3299/pistolera-policial-tactica-bersa.jpg,https://rerda.com/3300/pistolera-policial-tactica-bersa.jpg,https://rerda.com/3302/pistolera-policial-tactica-bersa.jpg,https://rerda.com/3303/pistolera-policial-tactica-bersa.jpg</v>
      </c>
      <c r="P2251" s="2">
        <f>IFERROR(VLOOKUP(B2251,[3]stock!$A$1:$B$9000,2,FALSE),"0")</f>
        <v>0</v>
      </c>
      <c r="Q2251" s="2">
        <f>VLOOKUP($A2251,[1]products_2021_10_19_12_46_45!$A$3:$S$481,11,FALSE)</f>
        <v>5</v>
      </c>
      <c r="R2251" s="2">
        <f>VLOOKUP($A2251,[1]products_2021_10_19_12_46_45!$A$3:$S$481,12,FALSE)</f>
        <v>5</v>
      </c>
      <c r="S2251" s="2">
        <f>VLOOKUP($A2251,[1]products_2021_10_19_12_46_45!$A$3:$S$481,13,FALSE)</f>
        <v>5</v>
      </c>
      <c r="T2251" s="2">
        <f>VLOOKUP($A2251,[1]products_2021_10_19_12_46_45!$A$3:$S$481,14,FALSE)</f>
        <v>0.03</v>
      </c>
      <c r="U2251" s="2"/>
      <c r="V2251" s="2"/>
      <c r="W2251" s="2"/>
      <c r="X2251" s="2"/>
      <c r="Y2251" s="2"/>
      <c r="Z2251" s="2"/>
      <c r="AA2251" s="2"/>
      <c r="AB2251" s="2"/>
      <c r="AC2251" s="2"/>
      <c r="AD2251" s="2"/>
      <c r="AE2251" s="2"/>
      <c r="AF2251" s="2"/>
      <c r="AG2251" s="2"/>
      <c r="AH2251" s="2"/>
      <c r="AI2251" s="2"/>
      <c r="AJ2251" s="2"/>
      <c r="AK2251" s="2"/>
      <c r="AL2251" s="2"/>
      <c r="AM2251" s="2"/>
      <c r="AN2251" s="2"/>
      <c r="AO2251" s="2"/>
      <c r="AP2251" s="2"/>
      <c r="AQ2251" s="2"/>
      <c r="AR2251" s="2"/>
      <c r="AS2251" s="2"/>
    </row>
    <row r="2252" spans="1:45" hidden="1" x14ac:dyDescent="0.25">
      <c r="A2252" s="2">
        <v>697</v>
      </c>
      <c r="B2252" s="2">
        <v>870392601</v>
      </c>
      <c r="C2252" s="2">
        <f>VLOOKUP($A2252,[1]products_2021_10_19_12_46_45!$A$3:$S$481,3,FALSE)</f>
        <v>8703926</v>
      </c>
      <c r="D2252" s="2" t="str">
        <f>VLOOKUP($A2252,[1]products_2021_10_19_12_46_45!$A$3:$S$481,4,FALSE)</f>
        <v>Pistolera Policial Táctica Bersa</v>
      </c>
      <c r="E2252" s="3" t="s">
        <v>53</v>
      </c>
      <c r="F2252" s="4"/>
      <c r="G2252" s="2" t="str">
        <f>VLOOKUP($A2252,[1]products_2021_10_19_12_46_45!$A$3:$S$481,16,FALSE)</f>
        <v>&lt;ul&gt;_x000D_
&lt;li&gt;Pistolera modalidad saque rápido para pistolas Bersa.&lt;/li&gt;_x000D_
&lt;li&gt;Cuenta con un pasa cinturón de hasta 5cm de ancho.&lt;/li&gt;_x000D_
&lt;li&gt;Zurdo y Diestro.&lt;/li&gt;_x000D_
&lt;/ul&gt;</v>
      </c>
      <c r="H2252" s="2" t="str">
        <f>IFERROR(VLOOKUP($A2252,[1]products_2021_10_19_12_46_45!$A$3:$S$481,17,FALSE),"")</f>
        <v>&lt;ul&gt;_x000D_
&lt;li&gt;Remache para mejorar la estructura.&lt;/li&gt;_x000D_
&lt;li&gt;Termo formada.&lt;/li&gt;_x000D_
&lt;/ul&gt;</v>
      </c>
      <c r="I2252" s="2" t="str">
        <f>VLOOKUP($A2252,[1]products_2021_10_19_12_46_45!$A$3:$S$481,5,FALSE)</f>
        <v>Equipamientos</v>
      </c>
      <c r="J2252" s="2" t="str">
        <f>IFERROR(VLOOKUP($A2252,[1]products_2021_10_19_12_46_45!$A$3:$S$481,6,FALSE),"")</f>
        <v>Pistoleras</v>
      </c>
      <c r="K2252" s="2" t="str">
        <f>IFERROR(VLOOKUP($A2252,[1]products_2021_10_19_12_46_45!$A$3:$S$481,7,FALSE),"")</f>
        <v/>
      </c>
      <c r="L2252" s="2" t="str">
        <f>IFERROR(VLOOKUP($A2252,[1]products_2021_10_19_12_46_45!$A$3:$S$481,8,FALSE),"")</f>
        <v/>
      </c>
      <c r="M2252" s="2" t="str">
        <f>IFERROR(VLOOKUP($A2252,[1]products_2021_10_19_12_46_45!$A$3:$S$481,9,FALSE),"")</f>
        <v>Poliamida, Policía, Bersa</v>
      </c>
      <c r="N2252" s="2">
        <f>IFERROR(VLOOKUP(C2252,[2]articulo!$A$1:$D$9000,4,FALSE),"")</f>
        <v>1167.57</v>
      </c>
      <c r="O2252" s="2" t="str">
        <f>VLOOKUP($A2252,[1]products_2021_10_19_12_46_45!$A$3:$S$481,18,FALSE)</f>
        <v>https://rerda.com/3301/pistolera-policial-tactica-bersa.jpg,https://rerda.com/3299/pistolera-policial-tactica-bersa.jpg,https://rerda.com/3300/pistolera-policial-tactica-bersa.jpg,https://rerda.com/3302/pistolera-policial-tactica-bersa.jpg,https://rerda.com/3303/pistolera-policial-tactica-bersa.jpg</v>
      </c>
      <c r="P2252" s="2">
        <f>IFERROR(VLOOKUP(B2252,[3]stock!$A$1:$B$9000,2,FALSE),"0")</f>
        <v>13</v>
      </c>
      <c r="Q2252" s="2">
        <f>VLOOKUP($A2252,[1]products_2021_10_19_12_46_45!$A$3:$S$481,11,FALSE)</f>
        <v>5</v>
      </c>
      <c r="R2252" s="2">
        <f>VLOOKUP($A2252,[1]products_2021_10_19_12_46_45!$A$3:$S$481,12,FALSE)</f>
        <v>5</v>
      </c>
      <c r="S2252" s="2">
        <f>VLOOKUP($A2252,[1]products_2021_10_19_12_46_45!$A$3:$S$481,13,FALSE)</f>
        <v>5</v>
      </c>
      <c r="T2252" s="2">
        <f>VLOOKUP($A2252,[1]products_2021_10_19_12_46_45!$A$3:$S$481,14,FALSE)</f>
        <v>0.03</v>
      </c>
      <c r="U2252" s="2"/>
      <c r="V2252" s="2"/>
      <c r="W2252" s="2"/>
      <c r="X2252" s="2"/>
      <c r="Y2252" s="2"/>
      <c r="Z2252" s="2"/>
      <c r="AA2252" s="2"/>
      <c r="AB2252" s="2"/>
      <c r="AC2252" s="2"/>
      <c r="AD2252" s="2"/>
      <c r="AE2252" s="2"/>
      <c r="AF2252" s="2"/>
      <c r="AG2252" s="2"/>
      <c r="AH2252" s="2"/>
      <c r="AI2252" s="2"/>
      <c r="AJ2252" s="2"/>
      <c r="AK2252" s="2"/>
      <c r="AL2252" s="2"/>
      <c r="AM2252" s="2"/>
      <c r="AN2252" s="2"/>
      <c r="AO2252" s="2"/>
      <c r="AP2252" s="2"/>
      <c r="AQ2252" s="2"/>
      <c r="AR2252" s="2"/>
      <c r="AS2252" s="2"/>
    </row>
    <row r="2253" spans="1:45" hidden="1" x14ac:dyDescent="0.25">
      <c r="A2253" s="2">
        <v>842</v>
      </c>
      <c r="B2253" s="2">
        <v>870523300</v>
      </c>
      <c r="C2253" s="2">
        <f>VLOOKUP($A2253,[1]products_2021_10_19_12_46_45!$A$3:$S$481,3,FALSE)</f>
        <v>8705233</v>
      </c>
      <c r="D2253" s="2" t="str">
        <f>VLOOKUP($A2253,[1]products_2021_10_19_12_46_45!$A$3:$S$481,4,FALSE)</f>
        <v>Funda Celular iPhone Samsung Policial Táctico</v>
      </c>
      <c r="E2253" s="3" t="s">
        <v>74</v>
      </c>
      <c r="F2253" s="4"/>
      <c r="G2253" s="2" t="str">
        <f>VLOOKUP($A2253,[1]products_2021_10_19_12_46_45!$A$3:$S$481,16,FALSE)</f>
        <v>&lt;p&gt;Porta celular de cordura/poliamida.&lt;br /&gt; Ideal para fuerzas públicas o seguridad privada.&lt;/p&gt;</v>
      </c>
      <c r="H2253" s="2" t="str">
        <f>IFERROR(VLOOKUP($A2253,[1]products_2021_10_19_12_46_45!$A$3:$S$481,17,FALSE),"")</f>
        <v>&lt;p&gt;Cuenta con un acolchado interno para protegerlo de los golpes.&lt;br /&gt; Es con tapa regulable.&lt;br /&gt; Disponible para llevar en el cinturón o con sistema MOLLE.&lt;/p&gt;</v>
      </c>
      <c r="I2253" s="2" t="str">
        <f>VLOOKUP($A2253,[1]products_2021_10_19_12_46_45!$A$3:$S$481,5,FALSE)</f>
        <v>Equipamientos</v>
      </c>
      <c r="J2253" s="2" t="str">
        <f>IFERROR(VLOOKUP($A2253,[1]products_2021_10_19_12_46_45!$A$3:$S$481,6,FALSE),"")</f>
        <v>Porta elementos</v>
      </c>
      <c r="K2253" s="2" t="str">
        <f>IFERROR(VLOOKUP($A2253,[1]products_2021_10_19_12_46_45!$A$3:$S$481,7,FALSE),"")</f>
        <v>Porta celulares</v>
      </c>
      <c r="L2253" s="2" t="str">
        <f>IFERROR(VLOOKUP($A2253,[1]products_2021_10_19_12_46_45!$A$3:$S$481,8,FALSE),"")</f>
        <v/>
      </c>
      <c r="M2253" s="2" t="str">
        <f>IFERROR(VLOOKUP($A2253,[1]products_2021_10_19_12_46_45!$A$3:$S$481,9,FALSE),"")</f>
        <v/>
      </c>
      <c r="N2253" s="2">
        <f>IFERROR(VLOOKUP(C2253,[2]articulo!$A$1:$D$9000,4,FALSE),"")</f>
        <v>1440</v>
      </c>
      <c r="O2253" s="2" t="str">
        <f>VLOOKUP($A2253,[1]products_2021_10_19_12_46_45!$A$3:$S$481,18,FALSE)</f>
        <v>https://rerda.com/4114/funda-celular-iphone-samsung-policial-tactico.jpg,https://rerda.com/4023/funda-celular-iphone-samsung-policial-tactico.jpg,https://rerda.com/4024/funda-celular-iphone-samsung-policial-tactico.jpg,https://rerda.com/4022/funda-celular-iphone-samsung-policial-tactico.jpg,https://rerda.com/4026/funda-celular-iphone-samsung-policial-tactico.jpg,https://rerda.com/4027/funda-celular-iphone-samsung-policial-tactico.jpg,https://rerda.com/6095/funda-celular-iphone-samsung-policial-tactico.jpg</v>
      </c>
      <c r="P2253" s="2">
        <f>IFERROR(VLOOKUP(B2253,[3]stock!$A$1:$B$9000,2,FALSE),"0")</f>
        <v>0</v>
      </c>
      <c r="Q2253" s="2">
        <f>VLOOKUP($A2253,[1]products_2021_10_19_12_46_45!$A$3:$S$481,11,FALSE)</f>
        <v>5</v>
      </c>
      <c r="R2253" s="2">
        <f>VLOOKUP($A2253,[1]products_2021_10_19_12_46_45!$A$3:$S$481,12,FALSE)</f>
        <v>5</v>
      </c>
      <c r="S2253" s="2">
        <f>VLOOKUP($A2253,[1]products_2021_10_19_12_46_45!$A$3:$S$481,13,FALSE)</f>
        <v>5</v>
      </c>
      <c r="T2253" s="2">
        <f>VLOOKUP($A2253,[1]products_2021_10_19_12_46_45!$A$3:$S$481,14,FALSE)</f>
        <v>0.03</v>
      </c>
      <c r="U2253" s="2"/>
      <c r="V2253" s="2"/>
      <c r="W2253" s="2"/>
      <c r="X2253" s="2"/>
      <c r="Y2253" s="2"/>
      <c r="Z2253" s="2"/>
      <c r="AA2253" s="2"/>
      <c r="AB2253" s="2"/>
      <c r="AC2253" s="2"/>
      <c r="AD2253" s="2"/>
      <c r="AE2253" s="2"/>
      <c r="AF2253" s="2"/>
      <c r="AG2253" s="2"/>
      <c r="AH2253" s="2"/>
      <c r="AI2253" s="2"/>
      <c r="AJ2253" s="2"/>
      <c r="AK2253" s="2"/>
      <c r="AL2253" s="2"/>
      <c r="AM2253" s="2"/>
      <c r="AN2253" s="2"/>
      <c r="AO2253" s="2"/>
      <c r="AP2253" s="2"/>
      <c r="AQ2253" s="2"/>
      <c r="AR2253" s="2"/>
      <c r="AS2253" s="2"/>
    </row>
    <row r="2254" spans="1:45" hidden="1" x14ac:dyDescent="0.25">
      <c r="A2254" s="2">
        <v>842</v>
      </c>
      <c r="B2254" s="2">
        <v>870523301</v>
      </c>
      <c r="C2254" s="2">
        <f>VLOOKUP($A2254,[1]products_2021_10_19_12_46_45!$A$3:$S$481,3,FALSE)</f>
        <v>8705233</v>
      </c>
      <c r="D2254" s="2" t="str">
        <f>VLOOKUP($A2254,[1]products_2021_10_19_12_46_45!$A$3:$S$481,4,FALSE)</f>
        <v>Funda Celular iPhone Samsung Policial Táctico</v>
      </c>
      <c r="E2254" s="3" t="s">
        <v>75</v>
      </c>
      <c r="F2254" s="4"/>
      <c r="G2254" s="2" t="str">
        <f>VLOOKUP($A2254,[1]products_2021_10_19_12_46_45!$A$3:$S$481,16,FALSE)</f>
        <v>&lt;p&gt;Porta celular de cordura/poliamida.&lt;br /&gt; Ideal para fuerzas públicas o seguridad privada.&lt;/p&gt;</v>
      </c>
      <c r="H2254" s="2" t="str">
        <f>IFERROR(VLOOKUP($A2254,[1]products_2021_10_19_12_46_45!$A$3:$S$481,17,FALSE),"")</f>
        <v>&lt;p&gt;Cuenta con un acolchado interno para protegerlo de los golpes.&lt;br /&gt; Es con tapa regulable.&lt;br /&gt; Disponible para llevar en el cinturón o con sistema MOLLE.&lt;/p&gt;</v>
      </c>
      <c r="I2254" s="2" t="str">
        <f>VLOOKUP($A2254,[1]products_2021_10_19_12_46_45!$A$3:$S$481,5,FALSE)</f>
        <v>Equipamientos</v>
      </c>
      <c r="J2254" s="2" t="str">
        <f>IFERROR(VLOOKUP($A2254,[1]products_2021_10_19_12_46_45!$A$3:$S$481,6,FALSE),"")</f>
        <v>Porta elementos</v>
      </c>
      <c r="K2254" s="2" t="str">
        <f>IFERROR(VLOOKUP($A2254,[1]products_2021_10_19_12_46_45!$A$3:$S$481,7,FALSE),"")</f>
        <v>Porta celulares</v>
      </c>
      <c r="L2254" s="2" t="str">
        <f>IFERROR(VLOOKUP($A2254,[1]products_2021_10_19_12_46_45!$A$3:$S$481,8,FALSE),"")</f>
        <v/>
      </c>
      <c r="M2254" s="2" t="str">
        <f>IFERROR(VLOOKUP($A2254,[1]products_2021_10_19_12_46_45!$A$3:$S$481,9,FALSE),"")</f>
        <v/>
      </c>
      <c r="N2254" s="2">
        <f>IFERROR(VLOOKUP(C2254,[2]articulo!$A$1:$D$9000,4,FALSE),"")</f>
        <v>1440</v>
      </c>
      <c r="O2254" s="2" t="str">
        <f>VLOOKUP($A2254,[1]products_2021_10_19_12_46_45!$A$3:$S$481,18,FALSE)</f>
        <v>https://rerda.com/4114/funda-celular-iphone-samsung-policial-tactico.jpg,https://rerda.com/4023/funda-celular-iphone-samsung-policial-tactico.jpg,https://rerda.com/4024/funda-celular-iphone-samsung-policial-tactico.jpg,https://rerda.com/4022/funda-celular-iphone-samsung-policial-tactico.jpg,https://rerda.com/4026/funda-celular-iphone-samsung-policial-tactico.jpg,https://rerda.com/4027/funda-celular-iphone-samsung-policial-tactico.jpg,https://rerda.com/6095/funda-celular-iphone-samsung-policial-tactico.jpg</v>
      </c>
      <c r="P2254" s="2">
        <f>IFERROR(VLOOKUP(B2254,[3]stock!$A$1:$B$9000,2,FALSE),"0")</f>
        <v>0</v>
      </c>
      <c r="Q2254" s="2">
        <f>VLOOKUP($A2254,[1]products_2021_10_19_12_46_45!$A$3:$S$481,11,FALSE)</f>
        <v>5</v>
      </c>
      <c r="R2254" s="2">
        <f>VLOOKUP($A2254,[1]products_2021_10_19_12_46_45!$A$3:$S$481,12,FALSE)</f>
        <v>5</v>
      </c>
      <c r="S2254" s="2">
        <f>VLOOKUP($A2254,[1]products_2021_10_19_12_46_45!$A$3:$S$481,13,FALSE)</f>
        <v>5</v>
      </c>
      <c r="T2254" s="2">
        <f>VLOOKUP($A2254,[1]products_2021_10_19_12_46_45!$A$3:$S$481,14,FALSE)</f>
        <v>0.03</v>
      </c>
      <c r="U2254" s="2"/>
      <c r="V2254" s="2"/>
      <c r="W2254" s="2"/>
      <c r="X2254" s="2"/>
      <c r="Y2254" s="2"/>
      <c r="Z2254" s="2"/>
      <c r="AA2254" s="2"/>
      <c r="AB2254" s="2"/>
      <c r="AC2254" s="2"/>
      <c r="AD2254" s="2"/>
      <c r="AE2254" s="2"/>
      <c r="AF2254" s="2"/>
      <c r="AG2254" s="2"/>
      <c r="AH2254" s="2"/>
      <c r="AI2254" s="2"/>
      <c r="AJ2254" s="2"/>
      <c r="AK2254" s="2"/>
      <c r="AL2254" s="2"/>
      <c r="AM2254" s="2"/>
      <c r="AN2254" s="2"/>
      <c r="AO2254" s="2"/>
      <c r="AP2254" s="2"/>
      <c r="AQ2254" s="2"/>
      <c r="AR2254" s="2"/>
      <c r="AS2254" s="2"/>
    </row>
    <row r="2255" spans="1:45" hidden="1" x14ac:dyDescent="0.25">
      <c r="A2255" s="2">
        <v>257</v>
      </c>
      <c r="B2255" s="2">
        <v>870711300</v>
      </c>
      <c r="C2255" s="2">
        <f>VLOOKUP($A2255,[1]products_2021_10_19_12_46_45!$A$3:$S$481,3,FALSE)</f>
        <v>8707113</v>
      </c>
      <c r="D2255" s="2" t="str">
        <f>VLOOKUP($A2255,[1]products_2021_10_19_12_46_45!$A$3:$S$481,4,FALSE)</f>
        <v>Pistolera Molle</v>
      </c>
      <c r="E2255" s="3" t="s">
        <v>52</v>
      </c>
      <c r="F2255" s="4"/>
      <c r="G2255" s="2" t="str">
        <f>VLOOKUP($A2255,[1]products_2021_10_19_12_46_45!$A$3:$S$481,16,FALSE)</f>
        <v>&lt;p&gt;Pistolera Termoformada con sistema Molle.&lt;/p&gt;</v>
      </c>
      <c r="H2255" s="2" t="str">
        <f>IFERROR(VLOOKUP($A2255,[1]products_2021_10_19_12_46_45!$A$3:$S$481,17,FALSE),"")</f>
        <v>&lt;p&gt;Pistolera rectangular para sistema molle.&lt;br /&gt;Permite colocar en cualquier lugar que acepte este sistema de ajuste.&lt;br /&gt;Cinta regulable con abrojo en el extremo.&lt;br /&gt;Doble pasacintos para asegurar firmeza, estabilidad y evitar el giro.&lt;br /&gt;Material: Poliamida y/o cordura.&lt;br /&gt;&lt;br /&gt;Alto: 16 cm.&lt;br /&gt;Espesor: 3 cm.&lt;br /&gt;Ancho: 10,5 cm.&lt;/p&gt;</v>
      </c>
      <c r="I2255" s="2" t="str">
        <f>VLOOKUP($A2255,[1]products_2021_10_19_12_46_45!$A$3:$S$481,5,FALSE)</f>
        <v>Equipamientos</v>
      </c>
      <c r="J2255" s="2" t="str">
        <f>IFERROR(VLOOKUP($A2255,[1]products_2021_10_19_12_46_45!$A$3:$S$481,6,FALSE),"")</f>
        <v>Pistoleras</v>
      </c>
      <c r="K2255" s="2" t="str">
        <f>IFERROR(VLOOKUP($A2255,[1]products_2021_10_19_12_46_45!$A$3:$S$481,7,FALSE),"")</f>
        <v/>
      </c>
      <c r="L2255" s="2" t="str">
        <f>IFERROR(VLOOKUP($A2255,[1]products_2021_10_19_12_46_45!$A$3:$S$481,8,FALSE),"")</f>
        <v/>
      </c>
      <c r="M2255" s="2" t="str">
        <f>IFERROR(VLOOKUP($A2255,[1]products_2021_10_19_12_46_45!$A$3:$S$481,9,FALSE),"")</f>
        <v>Pistolera, Poliamida, Molle</v>
      </c>
      <c r="N2255" s="2">
        <f>IFERROR(VLOOKUP(C2255,[2]articulo!$A$1:$D$9000,4,FALSE),"")</f>
        <v>1380</v>
      </c>
      <c r="O2255" s="2" t="str">
        <f>VLOOKUP($A2255,[1]products_2021_10_19_12_46_45!$A$3:$S$481,18,FALSE)</f>
        <v>https://rerda.com/5068/pistolera-molle.jpg,https://rerda.com/5069/pistolera-molle.jpg,https://rerda.com/5070/pistolera-molle.jpg</v>
      </c>
      <c r="P2255" s="2">
        <f>IFERROR(VLOOKUP(B2255,[3]stock!$A$1:$B$9000,2,FALSE),"0")</f>
        <v>0</v>
      </c>
      <c r="Q2255" s="2">
        <f>VLOOKUP($A2255,[1]products_2021_10_19_12_46_45!$A$3:$S$481,11,FALSE)</f>
        <v>5</v>
      </c>
      <c r="R2255" s="2">
        <f>VLOOKUP($A2255,[1]products_2021_10_19_12_46_45!$A$3:$S$481,12,FALSE)</f>
        <v>5</v>
      </c>
      <c r="S2255" s="2">
        <f>VLOOKUP($A2255,[1]products_2021_10_19_12_46_45!$A$3:$S$481,13,FALSE)</f>
        <v>5</v>
      </c>
      <c r="T2255" s="2">
        <f>VLOOKUP($A2255,[1]products_2021_10_19_12_46_45!$A$3:$S$481,14,FALSE)</f>
        <v>0.03</v>
      </c>
      <c r="U2255" s="2"/>
      <c r="V2255" s="2"/>
      <c r="W2255" s="2"/>
      <c r="X2255" s="2"/>
      <c r="Y2255" s="2"/>
      <c r="Z2255" s="2"/>
      <c r="AA2255" s="2"/>
      <c r="AB2255" s="2"/>
      <c r="AC2255" s="2"/>
      <c r="AD2255" s="2"/>
      <c r="AE2255" s="2"/>
      <c r="AF2255" s="2"/>
      <c r="AG2255" s="2"/>
      <c r="AH2255" s="2"/>
      <c r="AI2255" s="2"/>
      <c r="AJ2255" s="2"/>
      <c r="AK2255" s="2"/>
      <c r="AL2255" s="2"/>
      <c r="AM2255" s="2"/>
      <c r="AN2255" s="2"/>
      <c r="AO2255" s="2"/>
      <c r="AP2255" s="2"/>
      <c r="AQ2255" s="2"/>
      <c r="AR2255" s="2"/>
      <c r="AS2255" s="2"/>
    </row>
    <row r="2256" spans="1:45" hidden="1" x14ac:dyDescent="0.25">
      <c r="A2256" s="2">
        <v>257</v>
      </c>
      <c r="B2256" s="2">
        <v>870711301</v>
      </c>
      <c r="C2256" s="2">
        <f>VLOOKUP($A2256,[1]products_2021_10_19_12_46_45!$A$3:$S$481,3,FALSE)</f>
        <v>8707113</v>
      </c>
      <c r="D2256" s="2" t="str">
        <f>VLOOKUP($A2256,[1]products_2021_10_19_12_46_45!$A$3:$S$481,4,FALSE)</f>
        <v>Pistolera Molle</v>
      </c>
      <c r="E2256" s="3" t="s">
        <v>53</v>
      </c>
      <c r="F2256" s="4"/>
      <c r="G2256" s="2" t="str">
        <f>VLOOKUP($A2256,[1]products_2021_10_19_12_46_45!$A$3:$S$481,16,FALSE)</f>
        <v>&lt;p&gt;Pistolera Termoformada con sistema Molle.&lt;/p&gt;</v>
      </c>
      <c r="H2256" s="2" t="str">
        <f>IFERROR(VLOOKUP($A2256,[1]products_2021_10_19_12_46_45!$A$3:$S$481,17,FALSE),"")</f>
        <v>&lt;p&gt;Pistolera rectangular para sistema molle.&lt;br /&gt;Permite colocar en cualquier lugar que acepte este sistema de ajuste.&lt;br /&gt;Cinta regulable con abrojo en el extremo.&lt;br /&gt;Doble pasacintos para asegurar firmeza, estabilidad y evitar el giro.&lt;br /&gt;Material: Poliamida y/o cordura.&lt;br /&gt;&lt;br /&gt;Alto: 16 cm.&lt;br /&gt;Espesor: 3 cm.&lt;br /&gt;Ancho: 10,5 cm.&lt;/p&gt;</v>
      </c>
      <c r="I2256" s="2" t="str">
        <f>VLOOKUP($A2256,[1]products_2021_10_19_12_46_45!$A$3:$S$481,5,FALSE)</f>
        <v>Equipamientos</v>
      </c>
      <c r="J2256" s="2" t="str">
        <f>IFERROR(VLOOKUP($A2256,[1]products_2021_10_19_12_46_45!$A$3:$S$481,6,FALSE),"")</f>
        <v>Pistoleras</v>
      </c>
      <c r="K2256" s="2" t="str">
        <f>IFERROR(VLOOKUP($A2256,[1]products_2021_10_19_12_46_45!$A$3:$S$481,7,FALSE),"")</f>
        <v/>
      </c>
      <c r="L2256" s="2" t="str">
        <f>IFERROR(VLOOKUP($A2256,[1]products_2021_10_19_12_46_45!$A$3:$S$481,8,FALSE),"")</f>
        <v/>
      </c>
      <c r="M2256" s="2" t="str">
        <f>IFERROR(VLOOKUP($A2256,[1]products_2021_10_19_12_46_45!$A$3:$S$481,9,FALSE),"")</f>
        <v>Pistolera, Poliamida, Molle</v>
      </c>
      <c r="N2256" s="2">
        <f>IFERROR(VLOOKUP(C2256,[2]articulo!$A$1:$D$9000,4,FALSE),"")</f>
        <v>1380</v>
      </c>
      <c r="O2256" s="2" t="str">
        <f>VLOOKUP($A2256,[1]products_2021_10_19_12_46_45!$A$3:$S$481,18,FALSE)</f>
        <v>https://rerda.com/5068/pistolera-molle.jpg,https://rerda.com/5069/pistolera-molle.jpg,https://rerda.com/5070/pistolera-molle.jpg</v>
      </c>
      <c r="P2256" s="2">
        <f>IFERROR(VLOOKUP(B2256,[3]stock!$A$1:$B$9000,2,FALSE),"0")</f>
        <v>9</v>
      </c>
      <c r="Q2256" s="2">
        <f>VLOOKUP($A2256,[1]products_2021_10_19_12_46_45!$A$3:$S$481,11,FALSE)</f>
        <v>5</v>
      </c>
      <c r="R2256" s="2">
        <f>VLOOKUP($A2256,[1]products_2021_10_19_12_46_45!$A$3:$S$481,12,FALSE)</f>
        <v>5</v>
      </c>
      <c r="S2256" s="2">
        <f>VLOOKUP($A2256,[1]products_2021_10_19_12_46_45!$A$3:$S$481,13,FALSE)</f>
        <v>5</v>
      </c>
      <c r="T2256" s="2">
        <f>VLOOKUP($A2256,[1]products_2021_10_19_12_46_45!$A$3:$S$481,14,FALSE)</f>
        <v>0.03</v>
      </c>
      <c r="U2256" s="2"/>
      <c r="V2256" s="2"/>
      <c r="W2256" s="2"/>
      <c r="X2256" s="2"/>
      <c r="Y2256" s="2"/>
      <c r="Z2256" s="2"/>
      <c r="AA2256" s="2"/>
      <c r="AB2256" s="2"/>
      <c r="AC2256" s="2"/>
      <c r="AD2256" s="2"/>
      <c r="AE2256" s="2"/>
      <c r="AF2256" s="2"/>
      <c r="AG2256" s="2"/>
      <c r="AH2256" s="2"/>
      <c r="AI2256" s="2"/>
      <c r="AJ2256" s="2"/>
      <c r="AK2256" s="2"/>
      <c r="AL2256" s="2"/>
      <c r="AM2256" s="2"/>
      <c r="AN2256" s="2"/>
      <c r="AO2256" s="2"/>
      <c r="AP2256" s="2"/>
      <c r="AQ2256" s="2"/>
      <c r="AR2256" s="2"/>
      <c r="AS2256" s="2"/>
    </row>
    <row r="2257" spans="1:45" x14ac:dyDescent="0.25">
      <c r="A2257" s="2">
        <v>517</v>
      </c>
      <c r="B2257" s="2">
        <v>870755206</v>
      </c>
      <c r="C2257" s="2">
        <f>VLOOKUP($A2257,[1]products_2021_10_19_12_46_45!$A$3:$S$481,3,FALSE)</f>
        <v>8707552</v>
      </c>
      <c r="D2257" s="2" t="str">
        <f>VLOOKUP($A2257,[1]products_2021_10_19_12_46_45!$A$3:$S$481,4,FALSE)</f>
        <v>Porta Esposas Termoformada de Poliamida Negro</v>
      </c>
      <c r="E2257" s="3"/>
      <c r="F2257" s="4" t="s">
        <v>42</v>
      </c>
      <c r="G2257" s="2" t="str">
        <f>VLOOKUP($A2257,[1]products_2021_10_19_12_46_45!$A$3:$S$481,16,FALSE)</f>
        <v>&lt;p&gt;Porta Esposas de poliamida con contornos cosidos y reforzados.&lt;br /&gt;Estructura termoformada.&lt;br /&gt;Pasacinto ancho cosido.&lt;/p&gt;</v>
      </c>
      <c r="H2257" s="2" t="str">
        <f>IFERROR(VLOOKUP($A2257,[1]products_2021_10_19_12_46_45!$A$3:$S$481,17,FALSE),"")</f>
        <v>&lt;p&gt;Ideal para el cuerpo policíal como también para Policía Aero Portuaria.&lt;/p&gt;</v>
      </c>
      <c r="I2257" s="2" t="str">
        <f>VLOOKUP($A2257,[1]products_2021_10_19_12_46_45!$A$3:$S$481,5,FALSE)</f>
        <v>Equipamientos</v>
      </c>
      <c r="J2257" s="2" t="str">
        <f>IFERROR(VLOOKUP($A2257,[1]products_2021_10_19_12_46_45!$A$3:$S$481,6,FALSE),"")</f>
        <v>Porta Esposas</v>
      </c>
      <c r="K2257" s="2" t="str">
        <f>IFERROR(VLOOKUP($A2257,[1]products_2021_10_19_12_46_45!$A$3:$S$481,7,FALSE),"")</f>
        <v/>
      </c>
      <c r="L2257" s="2" t="str">
        <f>IFERROR(VLOOKUP($A2257,[1]products_2021_10_19_12_46_45!$A$3:$S$481,8,FALSE),"")</f>
        <v/>
      </c>
      <c r="M2257" s="2" t="str">
        <f>IFERROR(VLOOKUP($A2257,[1]products_2021_10_19_12_46_45!$A$3:$S$481,9,FALSE),"")</f>
        <v>Poliamida, Policía, PSA, P.S.A., Porta Esposa, Aero Portuaria</v>
      </c>
      <c r="N2257" s="2">
        <f>IFERROR(VLOOKUP(C2257,[2]articulo!$A$1:$D$9000,4,FALSE),"")</f>
        <v>1230</v>
      </c>
      <c r="O2257" s="2"/>
      <c r="P2257" s="2">
        <f>IFERROR(VLOOKUP(B2257,[3]stock!$A$1:$B$9000,2,FALSE),"0")</f>
        <v>2</v>
      </c>
      <c r="Q2257" s="2">
        <f>VLOOKUP($A2257,[1]products_2021_10_19_12_46_45!$A$3:$S$481,11,FALSE)</f>
        <v>5</v>
      </c>
      <c r="R2257" s="2">
        <f>VLOOKUP($A2257,[1]products_2021_10_19_12_46_45!$A$3:$S$481,12,FALSE)</f>
        <v>5</v>
      </c>
      <c r="S2257" s="2">
        <f>VLOOKUP($A2257,[1]products_2021_10_19_12_46_45!$A$3:$S$481,13,FALSE)</f>
        <v>5</v>
      </c>
      <c r="T2257" s="2">
        <f>VLOOKUP($A2257,[1]products_2021_10_19_12_46_45!$A$3:$S$481,14,FALSE)</f>
        <v>0.03</v>
      </c>
      <c r="U2257" s="2"/>
      <c r="V2257" s="2"/>
      <c r="W2257" s="2"/>
      <c r="X2257" s="2"/>
      <c r="Y2257" s="2"/>
      <c r="Z2257" s="2"/>
      <c r="AA2257" s="2"/>
      <c r="AB2257" s="2"/>
      <c r="AC2257" s="2"/>
      <c r="AD2257" s="2"/>
      <c r="AE2257" s="2"/>
      <c r="AF2257" s="2"/>
      <c r="AG2257" s="2"/>
      <c r="AH2257" s="2"/>
      <c r="AI2257" s="2"/>
      <c r="AJ2257" s="2"/>
      <c r="AK2257" s="2"/>
      <c r="AL2257" s="2"/>
      <c r="AM2257" s="2"/>
      <c r="AN2257" s="2"/>
      <c r="AO2257" s="2"/>
      <c r="AP2257" s="2"/>
      <c r="AQ2257" s="2"/>
      <c r="AR2257" s="2"/>
      <c r="AS2257" s="2"/>
    </row>
    <row r="2258" spans="1:45" x14ac:dyDescent="0.25">
      <c r="A2258" s="2">
        <v>517</v>
      </c>
      <c r="B2258" s="2">
        <v>870755209</v>
      </c>
      <c r="C2258" s="2">
        <f>VLOOKUP($A2258,[1]products_2021_10_19_12_46_45!$A$3:$S$481,3,FALSE)</f>
        <v>8707552</v>
      </c>
      <c r="D2258" s="2" t="str">
        <f>VLOOKUP($A2258,[1]products_2021_10_19_12_46_45!$A$3:$S$481,4,FALSE)</f>
        <v>Porta Esposas Termoformada de Poliamida Negro</v>
      </c>
      <c r="E2258" s="3"/>
      <c r="F2258" s="4" t="s">
        <v>43</v>
      </c>
      <c r="G2258" s="2" t="str">
        <f>VLOOKUP($A2258,[1]products_2021_10_19_12_46_45!$A$3:$S$481,16,FALSE)</f>
        <v>&lt;p&gt;Porta Esposas de poliamida con contornos cosidos y reforzados.&lt;br /&gt;Estructura termoformada.&lt;br /&gt;Pasacinto ancho cosido.&lt;/p&gt;</v>
      </c>
      <c r="H2258" s="2" t="str">
        <f>IFERROR(VLOOKUP($A2258,[1]products_2021_10_19_12_46_45!$A$3:$S$481,17,FALSE),"")</f>
        <v>&lt;p&gt;Ideal para el cuerpo policíal como también para Policía Aero Portuaria.&lt;/p&gt;</v>
      </c>
      <c r="I2258" s="2" t="str">
        <f>VLOOKUP($A2258,[1]products_2021_10_19_12_46_45!$A$3:$S$481,5,FALSE)</f>
        <v>Equipamientos</v>
      </c>
      <c r="J2258" s="2" t="str">
        <f>IFERROR(VLOOKUP($A2258,[1]products_2021_10_19_12_46_45!$A$3:$S$481,6,FALSE),"")</f>
        <v>Porta Esposas</v>
      </c>
      <c r="K2258" s="2" t="str">
        <f>IFERROR(VLOOKUP($A2258,[1]products_2021_10_19_12_46_45!$A$3:$S$481,7,FALSE),"")</f>
        <v/>
      </c>
      <c r="L2258" s="2" t="str">
        <f>IFERROR(VLOOKUP($A2258,[1]products_2021_10_19_12_46_45!$A$3:$S$481,8,FALSE),"")</f>
        <v/>
      </c>
      <c r="M2258" s="2" t="str">
        <f>IFERROR(VLOOKUP($A2258,[1]products_2021_10_19_12_46_45!$A$3:$S$481,9,FALSE),"")</f>
        <v>Poliamida, Policía, PSA, P.S.A., Porta Esposa, Aero Portuaria</v>
      </c>
      <c r="N2258" s="2">
        <f>IFERROR(VLOOKUP(C2258,[2]articulo!$A$1:$D$9000,4,FALSE),"")</f>
        <v>1230</v>
      </c>
      <c r="O2258" s="2"/>
      <c r="P2258" s="2">
        <f>IFERROR(VLOOKUP(B2258,[3]stock!$A$1:$B$9000,2,FALSE),"0")</f>
        <v>0</v>
      </c>
      <c r="Q2258" s="2">
        <f>VLOOKUP($A2258,[1]products_2021_10_19_12_46_45!$A$3:$S$481,11,FALSE)</f>
        <v>5</v>
      </c>
      <c r="R2258" s="2">
        <f>VLOOKUP($A2258,[1]products_2021_10_19_12_46_45!$A$3:$S$481,12,FALSE)</f>
        <v>5</v>
      </c>
      <c r="S2258" s="2">
        <f>VLOOKUP($A2258,[1]products_2021_10_19_12_46_45!$A$3:$S$481,13,FALSE)</f>
        <v>5</v>
      </c>
      <c r="T2258" s="2">
        <f>VLOOKUP($A2258,[1]products_2021_10_19_12_46_45!$A$3:$S$481,14,FALSE)</f>
        <v>0.03</v>
      </c>
      <c r="U2258" s="2"/>
      <c r="V2258" s="2"/>
      <c r="W2258" s="2"/>
      <c r="X2258" s="2"/>
      <c r="Y2258" s="2"/>
      <c r="Z2258" s="2"/>
      <c r="AA2258" s="2"/>
      <c r="AB2258" s="2"/>
      <c r="AC2258" s="2"/>
      <c r="AD2258" s="2"/>
      <c r="AE2258" s="2"/>
      <c r="AF2258" s="2"/>
      <c r="AG2258" s="2"/>
      <c r="AH2258" s="2"/>
      <c r="AI2258" s="2"/>
      <c r="AJ2258" s="2"/>
      <c r="AK2258" s="2"/>
      <c r="AL2258" s="2"/>
      <c r="AM2258" s="2"/>
      <c r="AN2258" s="2"/>
      <c r="AO2258" s="2"/>
      <c r="AP2258" s="2"/>
      <c r="AQ2258" s="2"/>
      <c r="AR2258" s="2"/>
      <c r="AS2258" s="2"/>
    </row>
    <row r="2259" spans="1:45" x14ac:dyDescent="0.25">
      <c r="A2259" s="2">
        <v>517</v>
      </c>
      <c r="B2259" s="2">
        <v>870755213</v>
      </c>
      <c r="C2259" s="2">
        <f>VLOOKUP($A2259,[1]products_2021_10_19_12_46_45!$A$3:$S$481,3,FALSE)</f>
        <v>8707552</v>
      </c>
      <c r="D2259" s="2" t="str">
        <f>VLOOKUP($A2259,[1]products_2021_10_19_12_46_45!$A$3:$S$481,4,FALSE)</f>
        <v>Porta Esposas Termoformada de Poliamida Negro</v>
      </c>
      <c r="E2259" s="3"/>
      <c r="F2259" s="4" t="s">
        <v>71</v>
      </c>
      <c r="G2259" s="2" t="str">
        <f>VLOOKUP($A2259,[1]products_2021_10_19_12_46_45!$A$3:$S$481,16,FALSE)</f>
        <v>&lt;p&gt;Porta Esposas de poliamida con contornos cosidos y reforzados.&lt;br /&gt;Estructura termoformada.&lt;br /&gt;Pasacinto ancho cosido.&lt;/p&gt;</v>
      </c>
      <c r="H2259" s="2" t="str">
        <f>IFERROR(VLOOKUP($A2259,[1]products_2021_10_19_12_46_45!$A$3:$S$481,17,FALSE),"")</f>
        <v>&lt;p&gt;Ideal para el cuerpo policíal como también para Policía Aero Portuaria.&lt;/p&gt;</v>
      </c>
      <c r="I2259" s="2" t="str">
        <f>VLOOKUP($A2259,[1]products_2021_10_19_12_46_45!$A$3:$S$481,5,FALSE)</f>
        <v>Equipamientos</v>
      </c>
      <c r="J2259" s="2" t="str">
        <f>IFERROR(VLOOKUP($A2259,[1]products_2021_10_19_12_46_45!$A$3:$S$481,6,FALSE),"")</f>
        <v>Porta Esposas</v>
      </c>
      <c r="K2259" s="2" t="str">
        <f>IFERROR(VLOOKUP($A2259,[1]products_2021_10_19_12_46_45!$A$3:$S$481,7,FALSE),"")</f>
        <v/>
      </c>
      <c r="L2259" s="2" t="str">
        <f>IFERROR(VLOOKUP($A2259,[1]products_2021_10_19_12_46_45!$A$3:$S$481,8,FALSE),"")</f>
        <v/>
      </c>
      <c r="M2259" s="2" t="str">
        <f>IFERROR(VLOOKUP($A2259,[1]products_2021_10_19_12_46_45!$A$3:$S$481,9,FALSE),"")</f>
        <v>Poliamida, Policía, PSA, P.S.A., Porta Esposa, Aero Portuaria</v>
      </c>
      <c r="N2259" s="2">
        <f>IFERROR(VLOOKUP(C2259,[2]articulo!$A$1:$D$9000,4,FALSE),"")</f>
        <v>1230</v>
      </c>
      <c r="O2259" s="2"/>
      <c r="P2259" s="2">
        <f>IFERROR(VLOOKUP(B2259,[3]stock!$A$1:$B$9000,2,FALSE),"0")</f>
        <v>1</v>
      </c>
      <c r="Q2259" s="2">
        <f>VLOOKUP($A2259,[1]products_2021_10_19_12_46_45!$A$3:$S$481,11,FALSE)</f>
        <v>5</v>
      </c>
      <c r="R2259" s="2">
        <f>VLOOKUP($A2259,[1]products_2021_10_19_12_46_45!$A$3:$S$481,12,FALSE)</f>
        <v>5</v>
      </c>
      <c r="S2259" s="2">
        <f>VLOOKUP($A2259,[1]products_2021_10_19_12_46_45!$A$3:$S$481,13,FALSE)</f>
        <v>5</v>
      </c>
      <c r="T2259" s="2">
        <f>VLOOKUP($A2259,[1]products_2021_10_19_12_46_45!$A$3:$S$481,14,FALSE)</f>
        <v>0.03</v>
      </c>
      <c r="U2259" s="2"/>
      <c r="V2259" s="2"/>
      <c r="W2259" s="2"/>
      <c r="X2259" s="2"/>
      <c r="Y2259" s="2"/>
      <c r="Z2259" s="2"/>
      <c r="AA2259" s="2"/>
      <c r="AB2259" s="2"/>
      <c r="AC2259" s="2"/>
      <c r="AD2259" s="2"/>
      <c r="AE2259" s="2"/>
      <c r="AF2259" s="2"/>
      <c r="AG2259" s="2"/>
      <c r="AH2259" s="2"/>
      <c r="AI2259" s="2"/>
      <c r="AJ2259" s="2"/>
      <c r="AK2259" s="2"/>
      <c r="AL2259" s="2"/>
      <c r="AM2259" s="2"/>
      <c r="AN2259" s="2"/>
      <c r="AO2259" s="2"/>
      <c r="AP2259" s="2"/>
      <c r="AQ2259" s="2"/>
      <c r="AR2259" s="2"/>
      <c r="AS2259" s="2"/>
    </row>
    <row r="2260" spans="1:45" x14ac:dyDescent="0.25">
      <c r="A2260" s="2">
        <v>562</v>
      </c>
      <c r="B2260" s="2">
        <v>870805404</v>
      </c>
      <c r="C2260" s="2">
        <f>VLOOKUP($A2260,[1]products_2021_10_19_12_46_45!$A$3:$S$481,3,FALSE)</f>
        <v>8708054</v>
      </c>
      <c r="D2260" s="2" t="str">
        <f>VLOOKUP($A2260,[1]products_2021_10_19_12_46_45!$A$3:$S$481,4,FALSE)</f>
        <v>Morral Táctico Multibolsillo</v>
      </c>
      <c r="E2260" s="3"/>
      <c r="F2260" s="4" t="s">
        <v>41</v>
      </c>
      <c r="G2260" s="2" t="str">
        <f>VLOOKUP($A2260,[1]products_2021_10_19_12_46_45!$A$3:$S$481,16,FALSE)</f>
        <v>&lt;p&gt;Morral para usos multiples con gran capacidad de bolsillos y compartimientos.&lt;/p&gt;</v>
      </c>
      <c r="H2260" s="2" t="str">
        <f>IFERROR(VLOOKUP($A2260,[1]products_2021_10_19_12_46_45!$A$3:$S$481,17,FALSE),"")</f>
        <v>&lt;ul&gt;_x000D_
&lt;li&gt;Correa regulable y desmontable de un extremo.&lt;/li&gt;_x000D_
&lt;li&gt;Correa con  apoya hombro protegido en el interior con tela tipo red, para facilitar la ventilación y el contacto con la piel.&lt;/li&gt;_x000D_
&lt;li&gt;Apoya hombro desmontable con abrojo (velcro).&lt;/li&gt;_x000D_
&lt;li&gt;Estructura interna con forma de manzana para lograr una forma anatómica en contacto con la pierna y la cintura.&lt;/li&gt;_x000D_
&lt;li&gt;Pequeño sistema MOLLE en la parte superior.&lt;/li&gt;_x000D_
&lt;li&gt;Parches acolchados y con tella red para facilitar la ventilación y el contacto con el cuerpo.&lt;/li&gt;_x000D_
&lt;li&gt;Pasacinto regulable con abrojo (velcro) en la sección interior. Se logra mejor sujeción con el cinturón, a modo de muslera.&lt;/li&gt;_x000D_
&lt;li&gt;Bolsillo lateral con tela red enmallada y un ajustador con cordel.&lt;/li&gt;_x000D_
&lt;li&gt;Bolsillos lateral externo con cierre y sistema MOLLE.&lt;/li&gt;_x000D_
&lt;li&gt;Un porta cargador.&lt;/li&gt;_x000D_
&lt;li&gt;Dos (2) porta lapiceras.&lt;/li&gt;_x000D_
&lt;li&gt;Bolsillo interno lateral sin tapa ni solapa.&lt;/li&gt;_x000D_
&lt;li&gt;Bolsillo pequeño interno con cierre en la tapa principal.&lt;/li&gt;_x000D_
&lt;li&gt;Bolsillo externo con cierre y sistema MOLLE en la tapa principal.&lt;/li&gt;_x000D_
&lt;li&gt;Bolsillo externo principal y frontal con cierre. Dentro del bolsillo hay un separador con tela red grillada.&lt;/li&gt;_x000D_
&lt;li&gt;Bolsillo interno sin solapa sobre el bolsillo principal.&lt;/li&gt;_x000D_
&lt;li&gt;Bolsillo interno con cierre en el dorso: cuenta con parches interiores y sujetadores de abrojo (velcro).&lt;/li&gt;_x000D_
&lt;li&gt;El compartimiento interior cuenta con dos separadores enfrentados, uno de tela de avión y el otro de tela red grillada.&lt;/li&gt;_x000D_
&lt;li&gt;Compartimiento principal con un fuelle ajustable con traba y cordel.&lt;/li&gt;_x000D_
&lt;li&gt;La cubierta principal tiene una traba regulable que parte desde la base del morral.&lt;/li&gt;_x000D_
&lt;li&gt;Base del morral con una cinta de poliamida cocida en 4 (cuatro) secciones.&lt;/li&gt;_x000D_
&lt;/ul&gt;</v>
      </c>
      <c r="I2260" s="2" t="str">
        <f>VLOOKUP($A2260,[1]products_2021_10_19_12_46_45!$A$3:$S$481,5,FALSE)</f>
        <v>Equipamientos</v>
      </c>
      <c r="J2260" s="2" t="str">
        <f>IFERROR(VLOOKUP($A2260,[1]products_2021_10_19_12_46_45!$A$3:$S$481,6,FALSE),"")</f>
        <v>Mochilas, Bolsos, Riñoneras, Morrales</v>
      </c>
      <c r="K2260" s="2" t="str">
        <f>IFERROR(VLOOKUP($A2260,[1]products_2021_10_19_12_46_45!$A$3:$S$481,7,FALSE),"")</f>
        <v>Morrales</v>
      </c>
      <c r="L2260" s="2" t="str">
        <f>IFERROR(VLOOKUP($A2260,[1]products_2021_10_19_12_46_45!$A$3:$S$481,8,FALSE),"")</f>
        <v/>
      </c>
      <c r="M2260" s="2" t="str">
        <f>IFERROR(VLOOKUP($A2260,[1]products_2021_10_19_12_46_45!$A$3:$S$481,9,FALSE),"")</f>
        <v>Muslera, Táctico, Morral, Maniobras, Multibosillo</v>
      </c>
      <c r="N2260" s="2">
        <f>IFERROR(VLOOKUP(C2260,[2]articulo!$A$1:$D$9000,4,FALSE),"")</f>
        <v>3420.14</v>
      </c>
      <c r="O2260" s="2"/>
      <c r="P2260" s="2">
        <f>IFERROR(VLOOKUP(B2260,[3]stock!$A$1:$B$9000,2,FALSE),"0")</f>
        <v>0</v>
      </c>
      <c r="Q2260" s="2">
        <f>VLOOKUP($A2260,[1]products_2021_10_19_12_46_45!$A$3:$S$481,11,FALSE)</f>
        <v>5</v>
      </c>
      <c r="R2260" s="2">
        <f>VLOOKUP($A2260,[1]products_2021_10_19_12_46_45!$A$3:$S$481,12,FALSE)</f>
        <v>5</v>
      </c>
      <c r="S2260" s="2">
        <f>VLOOKUP($A2260,[1]products_2021_10_19_12_46_45!$A$3:$S$481,13,FALSE)</f>
        <v>5</v>
      </c>
      <c r="T2260" s="2">
        <f>VLOOKUP($A2260,[1]products_2021_10_19_12_46_45!$A$3:$S$481,14,FALSE)</f>
        <v>0.03</v>
      </c>
      <c r="U2260" s="2"/>
      <c r="V2260" s="2"/>
      <c r="W2260" s="2"/>
      <c r="X2260" s="2"/>
      <c r="Y2260" s="2"/>
      <c r="Z2260" s="2"/>
      <c r="AA2260" s="2"/>
      <c r="AB2260" s="2"/>
      <c r="AC2260" s="2"/>
      <c r="AD2260" s="2"/>
      <c r="AE2260" s="2"/>
      <c r="AF2260" s="2"/>
      <c r="AG2260" s="2"/>
      <c r="AH2260" s="2"/>
      <c r="AI2260" s="2"/>
      <c r="AJ2260" s="2"/>
      <c r="AK2260" s="2"/>
      <c r="AL2260" s="2"/>
      <c r="AM2260" s="2"/>
      <c r="AN2260" s="2"/>
      <c r="AO2260" s="2"/>
      <c r="AP2260" s="2"/>
      <c r="AQ2260" s="2"/>
      <c r="AR2260" s="2"/>
      <c r="AS2260" s="2"/>
    </row>
    <row r="2261" spans="1:45" x14ac:dyDescent="0.25">
      <c r="A2261" s="2">
        <v>562</v>
      </c>
      <c r="B2261" s="2">
        <v>870805406</v>
      </c>
      <c r="C2261" s="2">
        <f>VLOOKUP($A2261,[1]products_2021_10_19_12_46_45!$A$3:$S$481,3,FALSE)</f>
        <v>8708054</v>
      </c>
      <c r="D2261" s="2" t="str">
        <f>VLOOKUP($A2261,[1]products_2021_10_19_12_46_45!$A$3:$S$481,4,FALSE)</f>
        <v>Morral Táctico Multibolsillo</v>
      </c>
      <c r="E2261" s="3"/>
      <c r="F2261" s="4" t="s">
        <v>42</v>
      </c>
      <c r="G2261" s="2" t="str">
        <f>VLOOKUP($A2261,[1]products_2021_10_19_12_46_45!$A$3:$S$481,16,FALSE)</f>
        <v>&lt;p&gt;Morral para usos multiples con gran capacidad de bolsillos y compartimientos.&lt;/p&gt;</v>
      </c>
      <c r="H2261" s="2" t="str">
        <f>IFERROR(VLOOKUP($A2261,[1]products_2021_10_19_12_46_45!$A$3:$S$481,17,FALSE),"")</f>
        <v>&lt;ul&gt;_x000D_
&lt;li&gt;Correa regulable y desmontable de un extremo.&lt;/li&gt;_x000D_
&lt;li&gt;Correa con  apoya hombro protegido en el interior con tela tipo red, para facilitar la ventilación y el contacto con la piel.&lt;/li&gt;_x000D_
&lt;li&gt;Apoya hombro desmontable con abrojo (velcro).&lt;/li&gt;_x000D_
&lt;li&gt;Estructura interna con forma de manzana para lograr una forma anatómica en contacto con la pierna y la cintura.&lt;/li&gt;_x000D_
&lt;li&gt;Pequeño sistema MOLLE en la parte superior.&lt;/li&gt;_x000D_
&lt;li&gt;Parches acolchados y con tella red para facilitar la ventilación y el contacto con el cuerpo.&lt;/li&gt;_x000D_
&lt;li&gt;Pasacinto regulable con abrojo (velcro) en la sección interior. Se logra mejor sujeción con el cinturón, a modo de muslera.&lt;/li&gt;_x000D_
&lt;li&gt;Bolsillo lateral con tela red enmallada y un ajustador con cordel.&lt;/li&gt;_x000D_
&lt;li&gt;Bolsillos lateral externo con cierre y sistema MOLLE.&lt;/li&gt;_x000D_
&lt;li&gt;Un porta cargador.&lt;/li&gt;_x000D_
&lt;li&gt;Dos (2) porta lapiceras.&lt;/li&gt;_x000D_
&lt;li&gt;Bolsillo interno lateral sin tapa ni solapa.&lt;/li&gt;_x000D_
&lt;li&gt;Bolsillo pequeño interno con cierre en la tapa principal.&lt;/li&gt;_x000D_
&lt;li&gt;Bolsillo externo con cierre y sistema MOLLE en la tapa principal.&lt;/li&gt;_x000D_
&lt;li&gt;Bolsillo externo principal y frontal con cierre. Dentro del bolsillo hay un separador con tela red grillada.&lt;/li&gt;_x000D_
&lt;li&gt;Bolsillo interno sin solapa sobre el bolsillo principal.&lt;/li&gt;_x000D_
&lt;li&gt;Bolsillo interno con cierre en el dorso: cuenta con parches interiores y sujetadores de abrojo (velcro).&lt;/li&gt;_x000D_
&lt;li&gt;El compartimiento interior cuenta con dos separadores enfrentados, uno de tela de avión y el otro de tela red grillada.&lt;/li&gt;_x000D_
&lt;li&gt;Compartimiento principal con un fuelle ajustable con traba y cordel.&lt;/li&gt;_x000D_
&lt;li&gt;La cubierta principal tiene una traba regulable que parte desde la base del morral.&lt;/li&gt;_x000D_
&lt;li&gt;Base del morral con una cinta de poliamida cocida en 4 (cuatro) secciones.&lt;/li&gt;_x000D_
&lt;/ul&gt;</v>
      </c>
      <c r="I2261" s="2" t="str">
        <f>VLOOKUP($A2261,[1]products_2021_10_19_12_46_45!$A$3:$S$481,5,FALSE)</f>
        <v>Equipamientos</v>
      </c>
      <c r="J2261" s="2" t="str">
        <f>IFERROR(VLOOKUP($A2261,[1]products_2021_10_19_12_46_45!$A$3:$S$481,6,FALSE),"")</f>
        <v>Mochilas, Bolsos, Riñoneras, Morrales</v>
      </c>
      <c r="K2261" s="2" t="str">
        <f>IFERROR(VLOOKUP($A2261,[1]products_2021_10_19_12_46_45!$A$3:$S$481,7,FALSE),"")</f>
        <v>Morrales</v>
      </c>
      <c r="L2261" s="2" t="str">
        <f>IFERROR(VLOOKUP($A2261,[1]products_2021_10_19_12_46_45!$A$3:$S$481,8,FALSE),"")</f>
        <v/>
      </c>
      <c r="M2261" s="2" t="str">
        <f>IFERROR(VLOOKUP($A2261,[1]products_2021_10_19_12_46_45!$A$3:$S$481,9,FALSE),"")</f>
        <v>Muslera, Táctico, Morral, Maniobras, Multibosillo</v>
      </c>
      <c r="N2261" s="2">
        <f>IFERROR(VLOOKUP(C2261,[2]articulo!$A$1:$D$9000,4,FALSE),"")</f>
        <v>3420.14</v>
      </c>
      <c r="O2261" s="2"/>
      <c r="P2261" s="2">
        <f>IFERROR(VLOOKUP(B2261,[3]stock!$A$1:$B$9000,2,FALSE),"0")</f>
        <v>0</v>
      </c>
      <c r="Q2261" s="2">
        <f>VLOOKUP($A2261,[1]products_2021_10_19_12_46_45!$A$3:$S$481,11,FALSE)</f>
        <v>5</v>
      </c>
      <c r="R2261" s="2">
        <f>VLOOKUP($A2261,[1]products_2021_10_19_12_46_45!$A$3:$S$481,12,FALSE)</f>
        <v>5</v>
      </c>
      <c r="S2261" s="2">
        <f>VLOOKUP($A2261,[1]products_2021_10_19_12_46_45!$A$3:$S$481,13,FALSE)</f>
        <v>5</v>
      </c>
      <c r="T2261" s="2">
        <f>VLOOKUP($A2261,[1]products_2021_10_19_12_46_45!$A$3:$S$481,14,FALSE)</f>
        <v>0.03</v>
      </c>
      <c r="U2261" s="2"/>
      <c r="V2261" s="2"/>
      <c r="W2261" s="2"/>
      <c r="X2261" s="2"/>
      <c r="Y2261" s="2"/>
      <c r="Z2261" s="2"/>
      <c r="AA2261" s="2"/>
      <c r="AB2261" s="2"/>
      <c r="AC2261" s="2"/>
      <c r="AD2261" s="2"/>
      <c r="AE2261" s="2"/>
      <c r="AF2261" s="2"/>
      <c r="AG2261" s="2"/>
      <c r="AH2261" s="2"/>
      <c r="AI2261" s="2"/>
      <c r="AJ2261" s="2"/>
      <c r="AK2261" s="2"/>
      <c r="AL2261" s="2"/>
      <c r="AM2261" s="2"/>
      <c r="AN2261" s="2"/>
      <c r="AO2261" s="2"/>
      <c r="AP2261" s="2"/>
      <c r="AQ2261" s="2"/>
      <c r="AR2261" s="2"/>
      <c r="AS2261" s="2"/>
    </row>
    <row r="2262" spans="1:45" x14ac:dyDescent="0.25">
      <c r="A2262" s="2">
        <v>562</v>
      </c>
      <c r="B2262" s="2">
        <v>870805409</v>
      </c>
      <c r="C2262" s="2">
        <f>VLOOKUP($A2262,[1]products_2021_10_19_12_46_45!$A$3:$S$481,3,FALSE)</f>
        <v>8708054</v>
      </c>
      <c r="D2262" s="2" t="str">
        <f>VLOOKUP($A2262,[1]products_2021_10_19_12_46_45!$A$3:$S$481,4,FALSE)</f>
        <v>Morral Táctico Multibolsillo</v>
      </c>
      <c r="E2262" s="3"/>
      <c r="F2262" s="4" t="s">
        <v>43</v>
      </c>
      <c r="G2262" s="2" t="str">
        <f>VLOOKUP($A2262,[1]products_2021_10_19_12_46_45!$A$3:$S$481,16,FALSE)</f>
        <v>&lt;p&gt;Morral para usos multiples con gran capacidad de bolsillos y compartimientos.&lt;/p&gt;</v>
      </c>
      <c r="H2262" s="2" t="str">
        <f>IFERROR(VLOOKUP($A2262,[1]products_2021_10_19_12_46_45!$A$3:$S$481,17,FALSE),"")</f>
        <v>&lt;ul&gt;_x000D_
&lt;li&gt;Correa regulable y desmontable de un extremo.&lt;/li&gt;_x000D_
&lt;li&gt;Correa con  apoya hombro protegido en el interior con tela tipo red, para facilitar la ventilación y el contacto con la piel.&lt;/li&gt;_x000D_
&lt;li&gt;Apoya hombro desmontable con abrojo (velcro).&lt;/li&gt;_x000D_
&lt;li&gt;Estructura interna con forma de manzana para lograr una forma anatómica en contacto con la pierna y la cintura.&lt;/li&gt;_x000D_
&lt;li&gt;Pequeño sistema MOLLE en la parte superior.&lt;/li&gt;_x000D_
&lt;li&gt;Parches acolchados y con tella red para facilitar la ventilación y el contacto con el cuerpo.&lt;/li&gt;_x000D_
&lt;li&gt;Pasacinto regulable con abrojo (velcro) en la sección interior. Se logra mejor sujeción con el cinturón, a modo de muslera.&lt;/li&gt;_x000D_
&lt;li&gt;Bolsillo lateral con tela red enmallada y un ajustador con cordel.&lt;/li&gt;_x000D_
&lt;li&gt;Bolsillos lateral externo con cierre y sistema MOLLE.&lt;/li&gt;_x000D_
&lt;li&gt;Un porta cargador.&lt;/li&gt;_x000D_
&lt;li&gt;Dos (2) porta lapiceras.&lt;/li&gt;_x000D_
&lt;li&gt;Bolsillo interno lateral sin tapa ni solapa.&lt;/li&gt;_x000D_
&lt;li&gt;Bolsillo pequeño interno con cierre en la tapa principal.&lt;/li&gt;_x000D_
&lt;li&gt;Bolsillo externo con cierre y sistema MOLLE en la tapa principal.&lt;/li&gt;_x000D_
&lt;li&gt;Bolsillo externo principal y frontal con cierre. Dentro del bolsillo hay un separador con tela red grillada.&lt;/li&gt;_x000D_
&lt;li&gt;Bolsillo interno sin solapa sobre el bolsillo principal.&lt;/li&gt;_x000D_
&lt;li&gt;Bolsillo interno con cierre en el dorso: cuenta con parches interiores y sujetadores de abrojo (velcro).&lt;/li&gt;_x000D_
&lt;li&gt;El compartimiento interior cuenta con dos separadores enfrentados, uno de tela de avión y el otro de tela red grillada.&lt;/li&gt;_x000D_
&lt;li&gt;Compartimiento principal con un fuelle ajustable con traba y cordel.&lt;/li&gt;_x000D_
&lt;li&gt;La cubierta principal tiene una traba regulable que parte desde la base del morral.&lt;/li&gt;_x000D_
&lt;li&gt;Base del morral con una cinta de poliamida cocida en 4 (cuatro) secciones.&lt;/li&gt;_x000D_
&lt;/ul&gt;</v>
      </c>
      <c r="I2262" s="2" t="str">
        <f>VLOOKUP($A2262,[1]products_2021_10_19_12_46_45!$A$3:$S$481,5,FALSE)</f>
        <v>Equipamientos</v>
      </c>
      <c r="J2262" s="2" t="str">
        <f>IFERROR(VLOOKUP($A2262,[1]products_2021_10_19_12_46_45!$A$3:$S$481,6,FALSE),"")</f>
        <v>Mochilas, Bolsos, Riñoneras, Morrales</v>
      </c>
      <c r="K2262" s="2" t="str">
        <f>IFERROR(VLOOKUP($A2262,[1]products_2021_10_19_12_46_45!$A$3:$S$481,7,FALSE),"")</f>
        <v>Morrales</v>
      </c>
      <c r="L2262" s="2" t="str">
        <f>IFERROR(VLOOKUP($A2262,[1]products_2021_10_19_12_46_45!$A$3:$S$481,8,FALSE),"")</f>
        <v/>
      </c>
      <c r="M2262" s="2" t="str">
        <f>IFERROR(VLOOKUP($A2262,[1]products_2021_10_19_12_46_45!$A$3:$S$481,9,FALSE),"")</f>
        <v>Muslera, Táctico, Morral, Maniobras, Multibosillo</v>
      </c>
      <c r="N2262" s="2">
        <f>IFERROR(VLOOKUP(C2262,[2]articulo!$A$1:$D$9000,4,FALSE),"")</f>
        <v>3420.14</v>
      </c>
      <c r="O2262" s="2"/>
      <c r="P2262" s="2">
        <f>IFERROR(VLOOKUP(B2262,[3]stock!$A$1:$B$9000,2,FALSE),"0")</f>
        <v>0</v>
      </c>
      <c r="Q2262" s="2">
        <f>VLOOKUP($A2262,[1]products_2021_10_19_12_46_45!$A$3:$S$481,11,FALSE)</f>
        <v>5</v>
      </c>
      <c r="R2262" s="2">
        <f>VLOOKUP($A2262,[1]products_2021_10_19_12_46_45!$A$3:$S$481,12,FALSE)</f>
        <v>5</v>
      </c>
      <c r="S2262" s="2">
        <f>VLOOKUP($A2262,[1]products_2021_10_19_12_46_45!$A$3:$S$481,13,FALSE)</f>
        <v>5</v>
      </c>
      <c r="T2262" s="2">
        <f>VLOOKUP($A2262,[1]products_2021_10_19_12_46_45!$A$3:$S$481,14,FALSE)</f>
        <v>0.03</v>
      </c>
      <c r="U2262" s="2"/>
      <c r="V2262" s="2"/>
      <c r="W2262" s="2"/>
      <c r="X2262" s="2"/>
      <c r="Y2262" s="2"/>
      <c r="Z2262" s="2"/>
      <c r="AA2262" s="2"/>
      <c r="AB2262" s="2"/>
      <c r="AC2262" s="2"/>
      <c r="AD2262" s="2"/>
      <c r="AE2262" s="2"/>
      <c r="AF2262" s="2"/>
      <c r="AG2262" s="2"/>
      <c r="AH2262" s="2"/>
      <c r="AI2262" s="2"/>
      <c r="AJ2262" s="2"/>
      <c r="AK2262" s="2"/>
      <c r="AL2262" s="2"/>
      <c r="AM2262" s="2"/>
      <c r="AN2262" s="2"/>
      <c r="AO2262" s="2"/>
      <c r="AP2262" s="2"/>
      <c r="AQ2262" s="2"/>
      <c r="AR2262" s="2"/>
      <c r="AS2262" s="2"/>
    </row>
    <row r="2263" spans="1:45" x14ac:dyDescent="0.25">
      <c r="A2263" s="2">
        <v>562</v>
      </c>
      <c r="B2263" s="2">
        <v>870805413</v>
      </c>
      <c r="C2263" s="2">
        <f>VLOOKUP($A2263,[1]products_2021_10_19_12_46_45!$A$3:$S$481,3,FALSE)</f>
        <v>8708054</v>
      </c>
      <c r="D2263" s="2" t="str">
        <f>VLOOKUP($A2263,[1]products_2021_10_19_12_46_45!$A$3:$S$481,4,FALSE)</f>
        <v>Morral Táctico Multibolsillo</v>
      </c>
      <c r="E2263" s="3"/>
      <c r="F2263" s="4" t="s">
        <v>71</v>
      </c>
      <c r="G2263" s="2" t="str">
        <f>VLOOKUP($A2263,[1]products_2021_10_19_12_46_45!$A$3:$S$481,16,FALSE)</f>
        <v>&lt;p&gt;Morral para usos multiples con gran capacidad de bolsillos y compartimientos.&lt;/p&gt;</v>
      </c>
      <c r="H2263" s="2" t="str">
        <f>IFERROR(VLOOKUP($A2263,[1]products_2021_10_19_12_46_45!$A$3:$S$481,17,FALSE),"")</f>
        <v>&lt;ul&gt;_x000D_
&lt;li&gt;Correa regulable y desmontable de un extremo.&lt;/li&gt;_x000D_
&lt;li&gt;Correa con  apoya hombro protegido en el interior con tela tipo red, para facilitar la ventilación y el contacto con la piel.&lt;/li&gt;_x000D_
&lt;li&gt;Apoya hombro desmontable con abrojo (velcro).&lt;/li&gt;_x000D_
&lt;li&gt;Estructura interna con forma de manzana para lograr una forma anatómica en contacto con la pierna y la cintura.&lt;/li&gt;_x000D_
&lt;li&gt;Pequeño sistema MOLLE en la parte superior.&lt;/li&gt;_x000D_
&lt;li&gt;Parches acolchados y con tella red para facilitar la ventilación y el contacto con el cuerpo.&lt;/li&gt;_x000D_
&lt;li&gt;Pasacinto regulable con abrojo (velcro) en la sección interior. Se logra mejor sujeción con el cinturón, a modo de muslera.&lt;/li&gt;_x000D_
&lt;li&gt;Bolsillo lateral con tela red enmallada y un ajustador con cordel.&lt;/li&gt;_x000D_
&lt;li&gt;Bolsillos lateral externo con cierre y sistema MOLLE.&lt;/li&gt;_x000D_
&lt;li&gt;Un porta cargador.&lt;/li&gt;_x000D_
&lt;li&gt;Dos (2) porta lapiceras.&lt;/li&gt;_x000D_
&lt;li&gt;Bolsillo interno lateral sin tapa ni solapa.&lt;/li&gt;_x000D_
&lt;li&gt;Bolsillo pequeño interno con cierre en la tapa principal.&lt;/li&gt;_x000D_
&lt;li&gt;Bolsillo externo con cierre y sistema MOLLE en la tapa principal.&lt;/li&gt;_x000D_
&lt;li&gt;Bolsillo externo principal y frontal con cierre. Dentro del bolsillo hay un separador con tela red grillada.&lt;/li&gt;_x000D_
&lt;li&gt;Bolsillo interno sin solapa sobre el bolsillo principal.&lt;/li&gt;_x000D_
&lt;li&gt;Bolsillo interno con cierre en el dorso: cuenta con parches interiores y sujetadores de abrojo (velcro).&lt;/li&gt;_x000D_
&lt;li&gt;El compartimiento interior cuenta con dos separadores enfrentados, uno de tela de avión y el otro de tela red grillada.&lt;/li&gt;_x000D_
&lt;li&gt;Compartimiento principal con un fuelle ajustable con traba y cordel.&lt;/li&gt;_x000D_
&lt;li&gt;La cubierta principal tiene una traba regulable que parte desde la base del morral.&lt;/li&gt;_x000D_
&lt;li&gt;Base del morral con una cinta de poliamida cocida en 4 (cuatro) secciones.&lt;/li&gt;_x000D_
&lt;/ul&gt;</v>
      </c>
      <c r="I2263" s="2" t="str">
        <f>VLOOKUP($A2263,[1]products_2021_10_19_12_46_45!$A$3:$S$481,5,FALSE)</f>
        <v>Equipamientos</v>
      </c>
      <c r="J2263" s="2" t="str">
        <f>IFERROR(VLOOKUP($A2263,[1]products_2021_10_19_12_46_45!$A$3:$S$481,6,FALSE),"")</f>
        <v>Mochilas, Bolsos, Riñoneras, Morrales</v>
      </c>
      <c r="K2263" s="2" t="str">
        <f>IFERROR(VLOOKUP($A2263,[1]products_2021_10_19_12_46_45!$A$3:$S$481,7,FALSE),"")</f>
        <v>Morrales</v>
      </c>
      <c r="L2263" s="2" t="str">
        <f>IFERROR(VLOOKUP($A2263,[1]products_2021_10_19_12_46_45!$A$3:$S$481,8,FALSE),"")</f>
        <v/>
      </c>
      <c r="M2263" s="2" t="str">
        <f>IFERROR(VLOOKUP($A2263,[1]products_2021_10_19_12_46_45!$A$3:$S$481,9,FALSE),"")</f>
        <v>Muslera, Táctico, Morral, Maniobras, Multibosillo</v>
      </c>
      <c r="N2263" s="2">
        <f>IFERROR(VLOOKUP(C2263,[2]articulo!$A$1:$D$9000,4,FALSE),"")</f>
        <v>3420.14</v>
      </c>
      <c r="O2263" s="2"/>
      <c r="P2263" s="2">
        <f>IFERROR(VLOOKUP(B2263,[3]stock!$A$1:$B$9000,2,FALSE),"0")</f>
        <v>0</v>
      </c>
      <c r="Q2263" s="2">
        <f>VLOOKUP($A2263,[1]products_2021_10_19_12_46_45!$A$3:$S$481,11,FALSE)</f>
        <v>5</v>
      </c>
      <c r="R2263" s="2">
        <f>VLOOKUP($A2263,[1]products_2021_10_19_12_46_45!$A$3:$S$481,12,FALSE)</f>
        <v>5</v>
      </c>
      <c r="S2263" s="2">
        <f>VLOOKUP($A2263,[1]products_2021_10_19_12_46_45!$A$3:$S$481,13,FALSE)</f>
        <v>5</v>
      </c>
      <c r="T2263" s="2">
        <f>VLOOKUP($A2263,[1]products_2021_10_19_12_46_45!$A$3:$S$481,14,FALSE)</f>
        <v>0.03</v>
      </c>
      <c r="U2263" s="2"/>
      <c r="V2263" s="2"/>
      <c r="W2263" s="2"/>
      <c r="X2263" s="2"/>
      <c r="Y2263" s="2"/>
      <c r="Z2263" s="2"/>
      <c r="AA2263" s="2"/>
      <c r="AB2263" s="2"/>
      <c r="AC2263" s="2"/>
      <c r="AD2263" s="2"/>
      <c r="AE2263" s="2"/>
      <c r="AF2263" s="2"/>
      <c r="AG2263" s="2"/>
      <c r="AH2263" s="2"/>
      <c r="AI2263" s="2"/>
      <c r="AJ2263" s="2"/>
      <c r="AK2263" s="2"/>
      <c r="AL2263" s="2"/>
      <c r="AM2263" s="2"/>
      <c r="AN2263" s="2"/>
      <c r="AO2263" s="2"/>
      <c r="AP2263" s="2"/>
      <c r="AQ2263" s="2"/>
      <c r="AR2263" s="2"/>
      <c r="AS2263" s="2"/>
    </row>
    <row r="2264" spans="1:45" x14ac:dyDescent="0.25">
      <c r="A2264" s="2">
        <v>562</v>
      </c>
      <c r="B2264" s="2">
        <v>870805418</v>
      </c>
      <c r="C2264" s="2">
        <f>VLOOKUP($A2264,[1]products_2021_10_19_12_46_45!$A$3:$S$481,3,FALSE)</f>
        <v>8708054</v>
      </c>
      <c r="D2264" s="2" t="str">
        <f>VLOOKUP($A2264,[1]products_2021_10_19_12_46_45!$A$3:$S$481,4,FALSE)</f>
        <v>Morral Táctico Multibolsillo</v>
      </c>
      <c r="E2264" s="3"/>
      <c r="F2264" s="4" t="s">
        <v>69</v>
      </c>
      <c r="G2264" s="2" t="str">
        <f>VLOOKUP($A2264,[1]products_2021_10_19_12_46_45!$A$3:$S$481,16,FALSE)</f>
        <v>&lt;p&gt;Morral para usos multiples con gran capacidad de bolsillos y compartimientos.&lt;/p&gt;</v>
      </c>
      <c r="H2264" s="2" t="str">
        <f>IFERROR(VLOOKUP($A2264,[1]products_2021_10_19_12_46_45!$A$3:$S$481,17,FALSE),"")</f>
        <v>&lt;ul&gt;_x000D_
&lt;li&gt;Correa regulable y desmontable de un extremo.&lt;/li&gt;_x000D_
&lt;li&gt;Correa con  apoya hombro protegido en el interior con tela tipo red, para facilitar la ventilación y el contacto con la piel.&lt;/li&gt;_x000D_
&lt;li&gt;Apoya hombro desmontable con abrojo (velcro).&lt;/li&gt;_x000D_
&lt;li&gt;Estructura interna con forma de manzana para lograr una forma anatómica en contacto con la pierna y la cintura.&lt;/li&gt;_x000D_
&lt;li&gt;Pequeño sistema MOLLE en la parte superior.&lt;/li&gt;_x000D_
&lt;li&gt;Parches acolchados y con tella red para facilitar la ventilación y el contacto con el cuerpo.&lt;/li&gt;_x000D_
&lt;li&gt;Pasacinto regulable con abrojo (velcro) en la sección interior. Se logra mejor sujeción con el cinturón, a modo de muslera.&lt;/li&gt;_x000D_
&lt;li&gt;Bolsillo lateral con tela red enmallada y un ajustador con cordel.&lt;/li&gt;_x000D_
&lt;li&gt;Bolsillos lateral externo con cierre y sistema MOLLE.&lt;/li&gt;_x000D_
&lt;li&gt;Un porta cargador.&lt;/li&gt;_x000D_
&lt;li&gt;Dos (2) porta lapiceras.&lt;/li&gt;_x000D_
&lt;li&gt;Bolsillo interno lateral sin tapa ni solapa.&lt;/li&gt;_x000D_
&lt;li&gt;Bolsillo pequeño interno con cierre en la tapa principal.&lt;/li&gt;_x000D_
&lt;li&gt;Bolsillo externo con cierre y sistema MOLLE en la tapa principal.&lt;/li&gt;_x000D_
&lt;li&gt;Bolsillo externo principal y frontal con cierre. Dentro del bolsillo hay un separador con tela red grillada.&lt;/li&gt;_x000D_
&lt;li&gt;Bolsillo interno sin solapa sobre el bolsillo principal.&lt;/li&gt;_x000D_
&lt;li&gt;Bolsillo interno con cierre en el dorso: cuenta con parches interiores y sujetadores de abrojo (velcro).&lt;/li&gt;_x000D_
&lt;li&gt;El compartimiento interior cuenta con dos separadores enfrentados, uno de tela de avión y el otro de tela red grillada.&lt;/li&gt;_x000D_
&lt;li&gt;Compartimiento principal con un fuelle ajustable con traba y cordel.&lt;/li&gt;_x000D_
&lt;li&gt;La cubierta principal tiene una traba regulable que parte desde la base del morral.&lt;/li&gt;_x000D_
&lt;li&gt;Base del morral con una cinta de poliamida cocida en 4 (cuatro) secciones.&lt;/li&gt;_x000D_
&lt;/ul&gt;</v>
      </c>
      <c r="I2264" s="2" t="str">
        <f>VLOOKUP($A2264,[1]products_2021_10_19_12_46_45!$A$3:$S$481,5,FALSE)</f>
        <v>Equipamientos</v>
      </c>
      <c r="J2264" s="2" t="str">
        <f>IFERROR(VLOOKUP($A2264,[1]products_2021_10_19_12_46_45!$A$3:$S$481,6,FALSE),"")</f>
        <v>Mochilas, Bolsos, Riñoneras, Morrales</v>
      </c>
      <c r="K2264" s="2" t="str">
        <f>IFERROR(VLOOKUP($A2264,[1]products_2021_10_19_12_46_45!$A$3:$S$481,7,FALSE),"")</f>
        <v>Morrales</v>
      </c>
      <c r="L2264" s="2" t="str">
        <f>IFERROR(VLOOKUP($A2264,[1]products_2021_10_19_12_46_45!$A$3:$S$481,8,FALSE),"")</f>
        <v/>
      </c>
      <c r="M2264" s="2" t="str">
        <f>IFERROR(VLOOKUP($A2264,[1]products_2021_10_19_12_46_45!$A$3:$S$481,9,FALSE),"")</f>
        <v>Muslera, Táctico, Morral, Maniobras, Multibosillo</v>
      </c>
      <c r="N2264" s="2">
        <f>IFERROR(VLOOKUP(C2264,[2]articulo!$A$1:$D$9000,4,FALSE),"")</f>
        <v>3420.14</v>
      </c>
      <c r="O2264" s="2"/>
      <c r="P2264" s="2">
        <f>IFERROR(VLOOKUP(B2264,[3]stock!$A$1:$B$9000,2,FALSE),"0")</f>
        <v>0</v>
      </c>
      <c r="Q2264" s="2">
        <f>VLOOKUP($A2264,[1]products_2021_10_19_12_46_45!$A$3:$S$481,11,FALSE)</f>
        <v>5</v>
      </c>
      <c r="R2264" s="2">
        <f>VLOOKUP($A2264,[1]products_2021_10_19_12_46_45!$A$3:$S$481,12,FALSE)</f>
        <v>5</v>
      </c>
      <c r="S2264" s="2">
        <f>VLOOKUP($A2264,[1]products_2021_10_19_12_46_45!$A$3:$S$481,13,FALSE)</f>
        <v>5</v>
      </c>
      <c r="T2264" s="2">
        <f>VLOOKUP($A2264,[1]products_2021_10_19_12_46_45!$A$3:$S$481,14,FALSE)</f>
        <v>0.03</v>
      </c>
      <c r="U2264" s="2"/>
      <c r="V2264" s="2"/>
      <c r="W2264" s="2"/>
      <c r="X2264" s="2"/>
      <c r="Y2264" s="2"/>
      <c r="Z2264" s="2"/>
      <c r="AA2264" s="2"/>
      <c r="AB2264" s="2"/>
      <c r="AC2264" s="2"/>
      <c r="AD2264" s="2"/>
      <c r="AE2264" s="2"/>
      <c r="AF2264" s="2"/>
      <c r="AG2264" s="2"/>
      <c r="AH2264" s="2"/>
      <c r="AI2264" s="2"/>
      <c r="AJ2264" s="2"/>
      <c r="AK2264" s="2"/>
      <c r="AL2264" s="2"/>
      <c r="AM2264" s="2"/>
      <c r="AN2264" s="2"/>
      <c r="AO2264" s="2"/>
      <c r="AP2264" s="2"/>
      <c r="AQ2264" s="2"/>
      <c r="AR2264" s="2"/>
      <c r="AS2264" s="2"/>
    </row>
    <row r="2265" spans="1:45" x14ac:dyDescent="0.25">
      <c r="A2265" s="2">
        <v>8</v>
      </c>
      <c r="B2265" s="2">
        <v>870810004</v>
      </c>
      <c r="C2265" s="2">
        <f>VLOOKUP($A2265,[1]products_2021_10_19_12_46_45!$A$3:$S$481,3,FALSE)</f>
        <v>8708100</v>
      </c>
      <c r="D2265" s="2" t="str">
        <f>VLOOKUP($A2265,[1]products_2021_10_19_12_46_45!$A$3:$S$481,4,FALSE)</f>
        <v>Mochila Táctica Patrulla 30 litros</v>
      </c>
      <c r="E2265" s="3"/>
      <c r="F2265" s="4" t="s">
        <v>41</v>
      </c>
      <c r="G2265" s="2" t="str">
        <f>VLOOKUP($A2265,[1]products_2021_10_19_12_46_45!$A$3:$S$481,16,FALSE)</f>
        <v>&lt;p&gt;Mochila táctica de patrullaje con sistema M.O.L.L.E. y doble compartimiento.&lt;/p&gt;</v>
      </c>
      <c r="H2265" s="2" t="str">
        <f>IFERROR(VLOOKUP($A2265,[1]products_2021_10_19_12_46_45!$A$3:$S$481,17,FALSE),"")</f>
        <v>&lt;p&gt;Doble bolsillo al frente.&lt;br /&gt; Cinta regulable con traba para dar soporte al peso de la mochila en su conjunto. Desde el tope hasta la base.&lt;br /&gt; Espaldar acolchado con neoprene.&lt;br /&gt; Bolsillo en el espaldar y cierre con abrojo (velcro).&lt;br /&gt; Tiras sujetadoras para los hombros acolchadas, regulables, con sistema M.O.L.L.E. y trabas para sujetar elementos.&lt;br /&gt; Cinta de ajuste regulable con traba para la cintura.&lt;br /&gt; Sistema M.O.L.L.E. en los costados y en los bolsillos frontales.&lt;br /&gt; 2 (dos) cintas regulables en la base para sujetar elementos.&lt;br /&gt; Bolsillo interno tipo regilla.&lt;br /&gt; Bolsillo interno de poliamida.&lt;br /&gt; Bolsillos internos junto a espacios para portar lapiceras.&lt;/p&gt;</v>
      </c>
      <c r="I2265" s="2" t="str">
        <f>VLOOKUP($A2265,[1]products_2021_10_19_12_46_45!$A$3:$S$481,5,FALSE)</f>
        <v>Equipamientos</v>
      </c>
      <c r="J2265" s="2" t="str">
        <f>IFERROR(VLOOKUP($A2265,[1]products_2021_10_19_12_46_45!$A$3:$S$481,6,FALSE),"")</f>
        <v>Mochilas, Bolsos, Riñoneras, Morrales</v>
      </c>
      <c r="K2265" s="2" t="str">
        <f>IFERROR(VLOOKUP($A2265,[1]products_2021_10_19_12_46_45!$A$3:$S$481,7,FALSE),"")</f>
        <v>Mochilas</v>
      </c>
      <c r="L2265" s="2" t="str">
        <f>IFERROR(VLOOKUP($A2265,[1]products_2021_10_19_12_46_45!$A$3:$S$481,8,FALSE),"")</f>
        <v/>
      </c>
      <c r="M2265" s="2" t="str">
        <f>IFERROR(VLOOKUP($A2265,[1]products_2021_10_19_12_46_45!$A$3:$S$481,9,FALSE),"")</f>
        <v>Molle, PSA, P.S.A., Táctico, Mochilla, Patrulla</v>
      </c>
      <c r="N2265" s="2">
        <f>IFERROR(VLOOKUP(C2265,[2]articulo!$A$1:$D$9000,4,FALSE),"")</f>
        <v>11157</v>
      </c>
      <c r="O2265" s="2"/>
      <c r="P2265" s="2">
        <f>IFERROR(VLOOKUP(B2265,[3]stock!$A$1:$B$9000,2,FALSE),"0")</f>
        <v>26</v>
      </c>
      <c r="Q2265" s="2">
        <f>VLOOKUP($A2265,[1]products_2021_10_19_12_46_45!$A$3:$S$481,11,FALSE)</f>
        <v>5</v>
      </c>
      <c r="R2265" s="2">
        <f>VLOOKUP($A2265,[1]products_2021_10_19_12_46_45!$A$3:$S$481,12,FALSE)</f>
        <v>5</v>
      </c>
      <c r="S2265" s="2">
        <f>VLOOKUP($A2265,[1]products_2021_10_19_12_46_45!$A$3:$S$481,13,FALSE)</f>
        <v>5</v>
      </c>
      <c r="T2265" s="2">
        <f>VLOOKUP($A2265,[1]products_2021_10_19_12_46_45!$A$3:$S$481,14,FALSE)</f>
        <v>0.03</v>
      </c>
      <c r="U2265" s="2"/>
      <c r="V2265" s="2"/>
      <c r="W2265" s="2"/>
      <c r="X2265" s="2"/>
      <c r="Y2265" s="2"/>
      <c r="Z2265" s="2"/>
      <c r="AA2265" s="2"/>
      <c r="AB2265" s="2"/>
      <c r="AC2265" s="2"/>
      <c r="AD2265" s="2"/>
      <c r="AE2265" s="2"/>
      <c r="AF2265" s="2"/>
      <c r="AG2265" s="2"/>
      <c r="AH2265" s="2"/>
      <c r="AI2265" s="2"/>
      <c r="AJ2265" s="2"/>
      <c r="AK2265" s="2"/>
      <c r="AL2265" s="2"/>
      <c r="AM2265" s="2"/>
      <c r="AN2265" s="2"/>
      <c r="AO2265" s="2"/>
      <c r="AP2265" s="2"/>
      <c r="AQ2265" s="2"/>
      <c r="AR2265" s="2"/>
      <c r="AS2265" s="2"/>
    </row>
    <row r="2266" spans="1:45" x14ac:dyDescent="0.25">
      <c r="A2266" s="2">
        <v>8</v>
      </c>
      <c r="B2266" s="2">
        <v>870810006</v>
      </c>
      <c r="C2266" s="2">
        <f>VLOOKUP($A2266,[1]products_2021_10_19_12_46_45!$A$3:$S$481,3,FALSE)</f>
        <v>8708100</v>
      </c>
      <c r="D2266" s="2" t="str">
        <f>VLOOKUP($A2266,[1]products_2021_10_19_12_46_45!$A$3:$S$481,4,FALSE)</f>
        <v>Mochila Táctica Patrulla 30 litros</v>
      </c>
      <c r="E2266" s="3"/>
      <c r="F2266" s="4" t="s">
        <v>42</v>
      </c>
      <c r="G2266" s="2" t="str">
        <f>VLOOKUP($A2266,[1]products_2021_10_19_12_46_45!$A$3:$S$481,16,FALSE)</f>
        <v>&lt;p&gt;Mochila táctica de patrullaje con sistema M.O.L.L.E. y doble compartimiento.&lt;/p&gt;</v>
      </c>
      <c r="H2266" s="2" t="str">
        <f>IFERROR(VLOOKUP($A2266,[1]products_2021_10_19_12_46_45!$A$3:$S$481,17,FALSE),"")</f>
        <v>&lt;p&gt;Doble bolsillo al frente.&lt;br /&gt; Cinta regulable con traba para dar soporte al peso de la mochila en su conjunto. Desde el tope hasta la base.&lt;br /&gt; Espaldar acolchado con neoprene.&lt;br /&gt; Bolsillo en el espaldar y cierre con abrojo (velcro).&lt;br /&gt; Tiras sujetadoras para los hombros acolchadas, regulables, con sistema M.O.L.L.E. y trabas para sujetar elementos.&lt;br /&gt; Cinta de ajuste regulable con traba para la cintura.&lt;br /&gt; Sistema M.O.L.L.E. en los costados y en los bolsillos frontales.&lt;br /&gt; 2 (dos) cintas regulables en la base para sujetar elementos.&lt;br /&gt; Bolsillo interno tipo regilla.&lt;br /&gt; Bolsillo interno de poliamida.&lt;br /&gt; Bolsillos internos junto a espacios para portar lapiceras.&lt;/p&gt;</v>
      </c>
      <c r="I2266" s="2" t="str">
        <f>VLOOKUP($A2266,[1]products_2021_10_19_12_46_45!$A$3:$S$481,5,FALSE)</f>
        <v>Equipamientos</v>
      </c>
      <c r="J2266" s="2" t="str">
        <f>IFERROR(VLOOKUP($A2266,[1]products_2021_10_19_12_46_45!$A$3:$S$481,6,FALSE),"")</f>
        <v>Mochilas, Bolsos, Riñoneras, Morrales</v>
      </c>
      <c r="K2266" s="2" t="str">
        <f>IFERROR(VLOOKUP($A2266,[1]products_2021_10_19_12_46_45!$A$3:$S$481,7,FALSE),"")</f>
        <v>Mochilas</v>
      </c>
      <c r="L2266" s="2" t="str">
        <f>IFERROR(VLOOKUP($A2266,[1]products_2021_10_19_12_46_45!$A$3:$S$481,8,FALSE),"")</f>
        <v/>
      </c>
      <c r="M2266" s="2" t="str">
        <f>IFERROR(VLOOKUP($A2266,[1]products_2021_10_19_12_46_45!$A$3:$S$481,9,FALSE),"")</f>
        <v>Molle, PSA, P.S.A., Táctico, Mochilla, Patrulla</v>
      </c>
      <c r="N2266" s="2">
        <f>IFERROR(VLOOKUP(C2266,[2]articulo!$A$1:$D$9000,4,FALSE),"")</f>
        <v>11157</v>
      </c>
      <c r="O2266" s="2"/>
      <c r="P2266" s="2">
        <f>IFERROR(VLOOKUP(B2266,[3]stock!$A$1:$B$9000,2,FALSE),"0")</f>
        <v>15</v>
      </c>
      <c r="Q2266" s="2">
        <f>VLOOKUP($A2266,[1]products_2021_10_19_12_46_45!$A$3:$S$481,11,FALSE)</f>
        <v>5</v>
      </c>
      <c r="R2266" s="2">
        <f>VLOOKUP($A2266,[1]products_2021_10_19_12_46_45!$A$3:$S$481,12,FALSE)</f>
        <v>5</v>
      </c>
      <c r="S2266" s="2">
        <f>VLOOKUP($A2266,[1]products_2021_10_19_12_46_45!$A$3:$S$481,13,FALSE)</f>
        <v>5</v>
      </c>
      <c r="T2266" s="2">
        <f>VLOOKUP($A2266,[1]products_2021_10_19_12_46_45!$A$3:$S$481,14,FALSE)</f>
        <v>0.03</v>
      </c>
      <c r="U2266" s="2"/>
      <c r="V2266" s="2"/>
      <c r="W2266" s="2"/>
      <c r="X2266" s="2"/>
      <c r="Y2266" s="2"/>
      <c r="Z2266" s="2"/>
      <c r="AA2266" s="2"/>
      <c r="AB2266" s="2"/>
      <c r="AC2266" s="2"/>
      <c r="AD2266" s="2"/>
      <c r="AE2266" s="2"/>
      <c r="AF2266" s="2"/>
      <c r="AG2266" s="2"/>
      <c r="AH2266" s="2"/>
      <c r="AI2266" s="2"/>
      <c r="AJ2266" s="2"/>
      <c r="AK2266" s="2"/>
      <c r="AL2266" s="2"/>
      <c r="AM2266" s="2"/>
      <c r="AN2266" s="2"/>
      <c r="AO2266" s="2"/>
      <c r="AP2266" s="2"/>
      <c r="AQ2266" s="2"/>
      <c r="AR2266" s="2"/>
      <c r="AS2266" s="2"/>
    </row>
    <row r="2267" spans="1:45" x14ac:dyDescent="0.25">
      <c r="A2267" s="2">
        <v>8</v>
      </c>
      <c r="B2267" s="2">
        <v>870810009</v>
      </c>
      <c r="C2267" s="2">
        <f>VLOOKUP($A2267,[1]products_2021_10_19_12_46_45!$A$3:$S$481,3,FALSE)</f>
        <v>8708100</v>
      </c>
      <c r="D2267" s="2" t="str">
        <f>VLOOKUP($A2267,[1]products_2021_10_19_12_46_45!$A$3:$S$481,4,FALSE)</f>
        <v>Mochila Táctica Patrulla 30 litros</v>
      </c>
      <c r="E2267" s="3"/>
      <c r="F2267" s="4" t="s">
        <v>43</v>
      </c>
      <c r="G2267" s="2" t="str">
        <f>VLOOKUP($A2267,[1]products_2021_10_19_12_46_45!$A$3:$S$481,16,FALSE)</f>
        <v>&lt;p&gt;Mochila táctica de patrullaje con sistema M.O.L.L.E. y doble compartimiento.&lt;/p&gt;</v>
      </c>
      <c r="H2267" s="2" t="str">
        <f>IFERROR(VLOOKUP($A2267,[1]products_2021_10_19_12_46_45!$A$3:$S$481,17,FALSE),"")</f>
        <v>&lt;p&gt;Doble bolsillo al frente.&lt;br /&gt; Cinta regulable con traba para dar soporte al peso de la mochila en su conjunto. Desde el tope hasta la base.&lt;br /&gt; Espaldar acolchado con neoprene.&lt;br /&gt; Bolsillo en el espaldar y cierre con abrojo (velcro).&lt;br /&gt; Tiras sujetadoras para los hombros acolchadas, regulables, con sistema M.O.L.L.E. y trabas para sujetar elementos.&lt;br /&gt; Cinta de ajuste regulable con traba para la cintura.&lt;br /&gt; Sistema M.O.L.L.E. en los costados y en los bolsillos frontales.&lt;br /&gt; 2 (dos) cintas regulables en la base para sujetar elementos.&lt;br /&gt; Bolsillo interno tipo regilla.&lt;br /&gt; Bolsillo interno de poliamida.&lt;br /&gt; Bolsillos internos junto a espacios para portar lapiceras.&lt;/p&gt;</v>
      </c>
      <c r="I2267" s="2" t="str">
        <f>VLOOKUP($A2267,[1]products_2021_10_19_12_46_45!$A$3:$S$481,5,FALSE)</f>
        <v>Equipamientos</v>
      </c>
      <c r="J2267" s="2" t="str">
        <f>IFERROR(VLOOKUP($A2267,[1]products_2021_10_19_12_46_45!$A$3:$S$481,6,FALSE),"")</f>
        <v>Mochilas, Bolsos, Riñoneras, Morrales</v>
      </c>
      <c r="K2267" s="2" t="str">
        <f>IFERROR(VLOOKUP($A2267,[1]products_2021_10_19_12_46_45!$A$3:$S$481,7,FALSE),"")</f>
        <v>Mochilas</v>
      </c>
      <c r="L2267" s="2" t="str">
        <f>IFERROR(VLOOKUP($A2267,[1]products_2021_10_19_12_46_45!$A$3:$S$481,8,FALSE),"")</f>
        <v/>
      </c>
      <c r="M2267" s="2" t="str">
        <f>IFERROR(VLOOKUP($A2267,[1]products_2021_10_19_12_46_45!$A$3:$S$481,9,FALSE),"")</f>
        <v>Molle, PSA, P.S.A., Táctico, Mochilla, Patrulla</v>
      </c>
      <c r="N2267" s="2">
        <f>IFERROR(VLOOKUP(C2267,[2]articulo!$A$1:$D$9000,4,FALSE),"")</f>
        <v>11157</v>
      </c>
      <c r="O2267" s="2"/>
      <c r="P2267" s="2">
        <f>IFERROR(VLOOKUP(B2267,[3]stock!$A$1:$B$9000,2,FALSE),"0")</f>
        <v>0</v>
      </c>
      <c r="Q2267" s="2">
        <f>VLOOKUP($A2267,[1]products_2021_10_19_12_46_45!$A$3:$S$481,11,FALSE)</f>
        <v>5</v>
      </c>
      <c r="R2267" s="2">
        <f>VLOOKUP($A2267,[1]products_2021_10_19_12_46_45!$A$3:$S$481,12,FALSE)</f>
        <v>5</v>
      </c>
      <c r="S2267" s="2">
        <f>VLOOKUP($A2267,[1]products_2021_10_19_12_46_45!$A$3:$S$481,13,FALSE)</f>
        <v>5</v>
      </c>
      <c r="T2267" s="2">
        <f>VLOOKUP($A2267,[1]products_2021_10_19_12_46_45!$A$3:$S$481,14,FALSE)</f>
        <v>0.03</v>
      </c>
      <c r="U2267" s="2"/>
      <c r="V2267" s="2"/>
      <c r="W2267" s="2"/>
      <c r="X2267" s="2"/>
      <c r="Y2267" s="2"/>
      <c r="Z2267" s="2"/>
      <c r="AA2267" s="2"/>
      <c r="AB2267" s="2"/>
      <c r="AC2267" s="2"/>
      <c r="AD2267" s="2"/>
      <c r="AE2267" s="2"/>
      <c r="AF2267" s="2"/>
      <c r="AG2267" s="2"/>
      <c r="AH2267" s="2"/>
      <c r="AI2267" s="2"/>
      <c r="AJ2267" s="2"/>
      <c r="AK2267" s="2"/>
      <c r="AL2267" s="2"/>
      <c r="AM2267" s="2"/>
      <c r="AN2267" s="2"/>
      <c r="AO2267" s="2"/>
      <c r="AP2267" s="2"/>
      <c r="AQ2267" s="2"/>
      <c r="AR2267" s="2"/>
      <c r="AS2267" s="2"/>
    </row>
    <row r="2268" spans="1:45" x14ac:dyDescent="0.25">
      <c r="A2268" s="2">
        <v>8</v>
      </c>
      <c r="B2268" s="2">
        <v>870810021</v>
      </c>
      <c r="C2268" s="2">
        <f>VLOOKUP($A2268,[1]products_2021_10_19_12_46_45!$A$3:$S$481,3,FALSE)</f>
        <v>8708100</v>
      </c>
      <c r="D2268" s="2" t="str">
        <f>VLOOKUP($A2268,[1]products_2021_10_19_12_46_45!$A$3:$S$481,4,FALSE)</f>
        <v>Mochila Táctica Patrulla 30 litros</v>
      </c>
      <c r="E2268" s="3"/>
      <c r="F2268" s="4" t="s">
        <v>44</v>
      </c>
      <c r="G2268" s="2" t="str">
        <f>VLOOKUP($A2268,[1]products_2021_10_19_12_46_45!$A$3:$S$481,16,FALSE)</f>
        <v>&lt;p&gt;Mochila táctica de patrullaje con sistema M.O.L.L.E. y doble compartimiento.&lt;/p&gt;</v>
      </c>
      <c r="H2268" s="2" t="str">
        <f>IFERROR(VLOOKUP($A2268,[1]products_2021_10_19_12_46_45!$A$3:$S$481,17,FALSE),"")</f>
        <v>&lt;p&gt;Doble bolsillo al frente.&lt;br /&gt; Cinta regulable con traba para dar soporte al peso de la mochila en su conjunto. Desde el tope hasta la base.&lt;br /&gt; Espaldar acolchado con neoprene.&lt;br /&gt; Bolsillo en el espaldar y cierre con abrojo (velcro).&lt;br /&gt; Tiras sujetadoras para los hombros acolchadas, regulables, con sistema M.O.L.L.E. y trabas para sujetar elementos.&lt;br /&gt; Cinta de ajuste regulable con traba para la cintura.&lt;br /&gt; Sistema M.O.L.L.E. en los costados y en los bolsillos frontales.&lt;br /&gt; 2 (dos) cintas regulables en la base para sujetar elementos.&lt;br /&gt; Bolsillo interno tipo regilla.&lt;br /&gt; Bolsillo interno de poliamida.&lt;br /&gt; Bolsillos internos junto a espacios para portar lapiceras.&lt;/p&gt;</v>
      </c>
      <c r="I2268" s="2" t="str">
        <f>VLOOKUP($A2268,[1]products_2021_10_19_12_46_45!$A$3:$S$481,5,FALSE)</f>
        <v>Equipamientos</v>
      </c>
      <c r="J2268" s="2" t="str">
        <f>IFERROR(VLOOKUP($A2268,[1]products_2021_10_19_12_46_45!$A$3:$S$481,6,FALSE),"")</f>
        <v>Mochilas, Bolsos, Riñoneras, Morrales</v>
      </c>
      <c r="K2268" s="2" t="str">
        <f>IFERROR(VLOOKUP($A2268,[1]products_2021_10_19_12_46_45!$A$3:$S$481,7,FALSE),"")</f>
        <v>Mochilas</v>
      </c>
      <c r="L2268" s="2" t="str">
        <f>IFERROR(VLOOKUP($A2268,[1]products_2021_10_19_12_46_45!$A$3:$S$481,8,FALSE),"")</f>
        <v/>
      </c>
      <c r="M2268" s="2" t="str">
        <f>IFERROR(VLOOKUP($A2268,[1]products_2021_10_19_12_46_45!$A$3:$S$481,9,FALSE),"")</f>
        <v>Molle, PSA, P.S.A., Táctico, Mochilla, Patrulla</v>
      </c>
      <c r="N2268" s="2">
        <f>IFERROR(VLOOKUP(C2268,[2]articulo!$A$1:$D$9000,4,FALSE),"")</f>
        <v>11157</v>
      </c>
      <c r="O2268" s="2"/>
      <c r="P2268" s="2">
        <f>IFERROR(VLOOKUP(B2268,[3]stock!$A$1:$B$9000,2,FALSE),"0")</f>
        <v>12</v>
      </c>
      <c r="Q2268" s="2">
        <f>VLOOKUP($A2268,[1]products_2021_10_19_12_46_45!$A$3:$S$481,11,FALSE)</f>
        <v>5</v>
      </c>
      <c r="R2268" s="2">
        <f>VLOOKUP($A2268,[1]products_2021_10_19_12_46_45!$A$3:$S$481,12,FALSE)</f>
        <v>5</v>
      </c>
      <c r="S2268" s="2">
        <f>VLOOKUP($A2268,[1]products_2021_10_19_12_46_45!$A$3:$S$481,13,FALSE)</f>
        <v>5</v>
      </c>
      <c r="T2268" s="2">
        <f>VLOOKUP($A2268,[1]products_2021_10_19_12_46_45!$A$3:$S$481,14,FALSE)</f>
        <v>0.03</v>
      </c>
      <c r="U2268" s="2"/>
      <c r="V2268" s="2"/>
      <c r="W2268" s="2"/>
      <c r="X2268" s="2"/>
      <c r="Y2268" s="2"/>
      <c r="Z2268" s="2"/>
      <c r="AA2268" s="2"/>
      <c r="AB2268" s="2"/>
      <c r="AC2268" s="2"/>
      <c r="AD2268" s="2"/>
      <c r="AE2268" s="2"/>
      <c r="AF2268" s="2"/>
      <c r="AG2268" s="2"/>
      <c r="AH2268" s="2"/>
      <c r="AI2268" s="2"/>
      <c r="AJ2268" s="2"/>
      <c r="AK2268" s="2"/>
      <c r="AL2268" s="2"/>
      <c r="AM2268" s="2"/>
      <c r="AN2268" s="2"/>
      <c r="AO2268" s="2"/>
      <c r="AP2268" s="2"/>
      <c r="AQ2268" s="2"/>
      <c r="AR2268" s="2"/>
      <c r="AS2268" s="2"/>
    </row>
    <row r="2269" spans="1:45" hidden="1" x14ac:dyDescent="0.25">
      <c r="A2269" s="2">
        <v>461</v>
      </c>
      <c r="B2269" s="2">
        <v>870811102</v>
      </c>
      <c r="C2269" s="2">
        <f>VLOOKUP($A2269,[1]products_2021_10_19_12_46_45!$A$3:$S$481,3,FALSE)</f>
        <v>8708111</v>
      </c>
      <c r="D2269" s="2" t="str">
        <f>VLOOKUP($A2269,[1]products_2021_10_19_12_46_45!$A$3:$S$481,4,FALSE)</f>
        <v>Chaleco Funda Balística Básica</v>
      </c>
      <c r="E2269" s="3" t="s">
        <v>47</v>
      </c>
      <c r="F2269" s="4"/>
      <c r="G2269" s="2" t="str">
        <f>VLOOKUP($A2269,[1]products_2021_10_19_12_46_45!$A$3:$S$481,16,FALSE)</f>
        <v>&lt;p&gt;Chaleco funda para las placas antibalas.&lt;/p&gt;</v>
      </c>
      <c r="H2269" s="2" t="str">
        <f>IFERROR(VLOOKUP($A2269,[1]products_2021_10_19_12_46_45!$A$3:$S$481,17,FALSE),"")</f>
        <v>&lt;ul&gt;_x000D_
&lt;li&gt;Estructura básica con abrojos (velcro) a los costados, al frente y al dorso.&lt;/li&gt;_x000D_
&lt;li&gt;Abrojo (velcro) en el pectoral para una insignia, jerarquía o identificación.&lt;/li&gt;_x000D_
&lt;li&gt;Tiras en los hombros con hebillas regulables y abrojos.&lt;/li&gt;_x000D_
&lt;/ul&gt;</v>
      </c>
      <c r="I2269" s="2" t="str">
        <f>VLOOKUP($A2269,[1]products_2021_10_19_12_46_45!$A$3:$S$481,5,FALSE)</f>
        <v>Equipamientos</v>
      </c>
      <c r="J2269" s="2" t="str">
        <f>IFERROR(VLOOKUP($A2269,[1]products_2021_10_19_12_46_45!$A$3:$S$481,6,FALSE),"")</f>
        <v>Fundas Balísticas o Porta placas</v>
      </c>
      <c r="K2269" s="2" t="str">
        <f>IFERROR(VLOOKUP($A2269,[1]products_2021_10_19_12_46_45!$A$3:$S$481,7,FALSE),"")</f>
        <v/>
      </c>
      <c r="L2269" s="2" t="str">
        <f>IFERROR(VLOOKUP($A2269,[1]products_2021_10_19_12_46_45!$A$3:$S$481,8,FALSE),"")</f>
        <v/>
      </c>
      <c r="M2269" s="2" t="str">
        <f>IFERROR(VLOOKUP($A2269,[1]products_2021_10_19_12_46_45!$A$3:$S$481,9,FALSE),"")</f>
        <v>Poliamida, Chaleco, Funda, Antibalas</v>
      </c>
      <c r="N2269" s="2">
        <f>IFERROR(VLOOKUP(C2269,[2]articulo!$A$1:$D$9000,4,FALSE),"")</f>
        <v>6960</v>
      </c>
      <c r="O2269" s="2" t="str">
        <f>VLOOKUP($A2269,[1]products_2021_10_19_12_46_45!$A$3:$S$481,18,FALSE)</f>
        <v>https://rerda.com/1896/chaleco-funda-balistica-basica.jpg,https://rerda.com/1895/chaleco-funda-balistica-basica.jpg,https://rerda.com/1897/chaleco-funda-balistica-basica.jpg,https://rerda.com/1898/chaleco-funda-balistica-basica.jpg</v>
      </c>
      <c r="P2269" s="2">
        <f>IFERROR(VLOOKUP(B2269,[3]stock!$A$1:$B$9000,2,FALSE),"0")</f>
        <v>8</v>
      </c>
      <c r="Q2269" s="2">
        <f>VLOOKUP($A2269,[1]products_2021_10_19_12_46_45!$A$3:$S$481,11,FALSE)</f>
        <v>5</v>
      </c>
      <c r="R2269" s="2">
        <f>VLOOKUP($A2269,[1]products_2021_10_19_12_46_45!$A$3:$S$481,12,FALSE)</f>
        <v>5</v>
      </c>
      <c r="S2269" s="2">
        <f>VLOOKUP($A2269,[1]products_2021_10_19_12_46_45!$A$3:$S$481,13,FALSE)</f>
        <v>5</v>
      </c>
      <c r="T2269" s="2">
        <f>VLOOKUP($A2269,[1]products_2021_10_19_12_46_45!$A$3:$S$481,14,FALSE)</f>
        <v>0.03</v>
      </c>
      <c r="U2269" s="2"/>
      <c r="V2269" s="2"/>
      <c r="W2269" s="2"/>
      <c r="X2269" s="2"/>
      <c r="Y2269" s="2"/>
      <c r="Z2269" s="2"/>
      <c r="AA2269" s="2"/>
      <c r="AB2269" s="2"/>
      <c r="AC2269" s="2"/>
      <c r="AD2269" s="2"/>
      <c r="AE2269" s="2"/>
      <c r="AF2269" s="2"/>
      <c r="AG2269" s="2"/>
      <c r="AH2269" s="2"/>
      <c r="AI2269" s="2"/>
      <c r="AJ2269" s="2"/>
      <c r="AK2269" s="2"/>
      <c r="AL2269" s="2"/>
      <c r="AM2269" s="2"/>
      <c r="AN2269" s="2"/>
      <c r="AO2269" s="2"/>
      <c r="AP2269" s="2"/>
      <c r="AQ2269" s="2"/>
      <c r="AR2269" s="2"/>
      <c r="AS2269" s="2"/>
    </row>
    <row r="2270" spans="1:45" hidden="1" x14ac:dyDescent="0.25">
      <c r="A2270" s="2">
        <v>461</v>
      </c>
      <c r="B2270" s="2">
        <v>870811103</v>
      </c>
      <c r="C2270" s="2">
        <f>VLOOKUP($A2270,[1]products_2021_10_19_12_46_45!$A$3:$S$481,3,FALSE)</f>
        <v>8708111</v>
      </c>
      <c r="D2270" s="2" t="str">
        <f>VLOOKUP($A2270,[1]products_2021_10_19_12_46_45!$A$3:$S$481,4,FALSE)</f>
        <v>Chaleco Funda Balística Básica</v>
      </c>
      <c r="E2270" s="3" t="s">
        <v>48</v>
      </c>
      <c r="F2270" s="4"/>
      <c r="G2270" s="2" t="str">
        <f>VLOOKUP($A2270,[1]products_2021_10_19_12_46_45!$A$3:$S$481,16,FALSE)</f>
        <v>&lt;p&gt;Chaleco funda para las placas antibalas.&lt;/p&gt;</v>
      </c>
      <c r="H2270" s="2" t="str">
        <f>IFERROR(VLOOKUP($A2270,[1]products_2021_10_19_12_46_45!$A$3:$S$481,17,FALSE),"")</f>
        <v>&lt;ul&gt;_x000D_
&lt;li&gt;Estructura básica con abrojos (velcro) a los costados, al frente y al dorso.&lt;/li&gt;_x000D_
&lt;li&gt;Abrojo (velcro) en el pectoral para una insignia, jerarquía o identificación.&lt;/li&gt;_x000D_
&lt;li&gt;Tiras en los hombros con hebillas regulables y abrojos.&lt;/li&gt;_x000D_
&lt;/ul&gt;</v>
      </c>
      <c r="I2270" s="2" t="str">
        <f>VLOOKUP($A2270,[1]products_2021_10_19_12_46_45!$A$3:$S$481,5,FALSE)</f>
        <v>Equipamientos</v>
      </c>
      <c r="J2270" s="2" t="str">
        <f>IFERROR(VLOOKUP($A2270,[1]products_2021_10_19_12_46_45!$A$3:$S$481,6,FALSE),"")</f>
        <v>Fundas Balísticas o Porta placas</v>
      </c>
      <c r="K2270" s="2" t="str">
        <f>IFERROR(VLOOKUP($A2270,[1]products_2021_10_19_12_46_45!$A$3:$S$481,7,FALSE),"")</f>
        <v/>
      </c>
      <c r="L2270" s="2" t="str">
        <f>IFERROR(VLOOKUP($A2270,[1]products_2021_10_19_12_46_45!$A$3:$S$481,8,FALSE),"")</f>
        <v/>
      </c>
      <c r="M2270" s="2" t="str">
        <f>IFERROR(VLOOKUP($A2270,[1]products_2021_10_19_12_46_45!$A$3:$S$481,9,FALSE),"")</f>
        <v>Poliamida, Chaleco, Funda, Antibalas</v>
      </c>
      <c r="N2270" s="2">
        <f>IFERROR(VLOOKUP(C2270,[2]articulo!$A$1:$D$9000,4,FALSE),"")</f>
        <v>6960</v>
      </c>
      <c r="O2270" s="2" t="str">
        <f>VLOOKUP($A2270,[1]products_2021_10_19_12_46_45!$A$3:$S$481,18,FALSE)</f>
        <v>https://rerda.com/1896/chaleco-funda-balistica-basica.jpg,https://rerda.com/1895/chaleco-funda-balistica-basica.jpg,https://rerda.com/1897/chaleco-funda-balistica-basica.jpg,https://rerda.com/1898/chaleco-funda-balistica-basica.jpg</v>
      </c>
      <c r="P2270" s="2">
        <f>IFERROR(VLOOKUP(B2270,[3]stock!$A$1:$B$9000,2,FALSE),"0")</f>
        <v>6</v>
      </c>
      <c r="Q2270" s="2">
        <f>VLOOKUP($A2270,[1]products_2021_10_19_12_46_45!$A$3:$S$481,11,FALSE)</f>
        <v>5</v>
      </c>
      <c r="R2270" s="2">
        <f>VLOOKUP($A2270,[1]products_2021_10_19_12_46_45!$A$3:$S$481,12,FALSE)</f>
        <v>5</v>
      </c>
      <c r="S2270" s="2">
        <f>VLOOKUP($A2270,[1]products_2021_10_19_12_46_45!$A$3:$S$481,13,FALSE)</f>
        <v>5</v>
      </c>
      <c r="T2270" s="2">
        <f>VLOOKUP($A2270,[1]products_2021_10_19_12_46_45!$A$3:$S$481,14,FALSE)</f>
        <v>0.03</v>
      </c>
      <c r="U2270" s="2"/>
      <c r="V2270" s="2"/>
      <c r="W2270" s="2"/>
      <c r="X2270" s="2"/>
      <c r="Y2270" s="2"/>
      <c r="Z2270" s="2"/>
      <c r="AA2270" s="2"/>
      <c r="AB2270" s="2"/>
      <c r="AC2270" s="2"/>
      <c r="AD2270" s="2"/>
      <c r="AE2270" s="2"/>
      <c r="AF2270" s="2"/>
      <c r="AG2270" s="2"/>
      <c r="AH2270" s="2"/>
      <c r="AI2270" s="2"/>
      <c r="AJ2270" s="2"/>
      <c r="AK2270" s="2"/>
      <c r="AL2270" s="2"/>
      <c r="AM2270" s="2"/>
      <c r="AN2270" s="2"/>
      <c r="AO2270" s="2"/>
      <c r="AP2270" s="2"/>
      <c r="AQ2270" s="2"/>
      <c r="AR2270" s="2"/>
      <c r="AS2270" s="2"/>
    </row>
    <row r="2271" spans="1:45" hidden="1" x14ac:dyDescent="0.25">
      <c r="A2271" s="2">
        <v>461</v>
      </c>
      <c r="B2271" s="2">
        <v>870811104</v>
      </c>
      <c r="C2271" s="2">
        <f>VLOOKUP($A2271,[1]products_2021_10_19_12_46_45!$A$3:$S$481,3,FALSE)</f>
        <v>8708111</v>
      </c>
      <c r="D2271" s="2" t="str">
        <f>VLOOKUP($A2271,[1]products_2021_10_19_12_46_45!$A$3:$S$481,4,FALSE)</f>
        <v>Chaleco Funda Balística Básica</v>
      </c>
      <c r="E2271" s="3" t="s">
        <v>49</v>
      </c>
      <c r="F2271" s="4"/>
      <c r="G2271" s="2" t="str">
        <f>VLOOKUP($A2271,[1]products_2021_10_19_12_46_45!$A$3:$S$481,16,FALSE)</f>
        <v>&lt;p&gt;Chaleco funda para las placas antibalas.&lt;/p&gt;</v>
      </c>
      <c r="H2271" s="2" t="str">
        <f>IFERROR(VLOOKUP($A2271,[1]products_2021_10_19_12_46_45!$A$3:$S$481,17,FALSE),"")</f>
        <v>&lt;ul&gt;_x000D_
&lt;li&gt;Estructura básica con abrojos (velcro) a los costados, al frente y al dorso.&lt;/li&gt;_x000D_
&lt;li&gt;Abrojo (velcro) en el pectoral para una insignia, jerarquía o identificación.&lt;/li&gt;_x000D_
&lt;li&gt;Tiras en los hombros con hebillas regulables y abrojos.&lt;/li&gt;_x000D_
&lt;/ul&gt;</v>
      </c>
      <c r="I2271" s="2" t="str">
        <f>VLOOKUP($A2271,[1]products_2021_10_19_12_46_45!$A$3:$S$481,5,FALSE)</f>
        <v>Equipamientos</v>
      </c>
      <c r="J2271" s="2" t="str">
        <f>IFERROR(VLOOKUP($A2271,[1]products_2021_10_19_12_46_45!$A$3:$S$481,6,FALSE),"")</f>
        <v>Fundas Balísticas o Porta placas</v>
      </c>
      <c r="K2271" s="2" t="str">
        <f>IFERROR(VLOOKUP($A2271,[1]products_2021_10_19_12_46_45!$A$3:$S$481,7,FALSE),"")</f>
        <v/>
      </c>
      <c r="L2271" s="2" t="str">
        <f>IFERROR(VLOOKUP($A2271,[1]products_2021_10_19_12_46_45!$A$3:$S$481,8,FALSE),"")</f>
        <v/>
      </c>
      <c r="M2271" s="2" t="str">
        <f>IFERROR(VLOOKUP($A2271,[1]products_2021_10_19_12_46_45!$A$3:$S$481,9,FALSE),"")</f>
        <v>Poliamida, Chaleco, Funda, Antibalas</v>
      </c>
      <c r="N2271" s="2">
        <f>IFERROR(VLOOKUP(C2271,[2]articulo!$A$1:$D$9000,4,FALSE),"")</f>
        <v>6960</v>
      </c>
      <c r="O2271" s="2" t="str">
        <f>VLOOKUP($A2271,[1]products_2021_10_19_12_46_45!$A$3:$S$481,18,FALSE)</f>
        <v>https://rerda.com/1896/chaleco-funda-balistica-basica.jpg,https://rerda.com/1895/chaleco-funda-balistica-basica.jpg,https://rerda.com/1897/chaleco-funda-balistica-basica.jpg,https://rerda.com/1898/chaleco-funda-balistica-basica.jpg</v>
      </c>
      <c r="P2271" s="2">
        <f>IFERROR(VLOOKUP(B2271,[3]stock!$A$1:$B$9000,2,FALSE),"0")</f>
        <v>7</v>
      </c>
      <c r="Q2271" s="2">
        <f>VLOOKUP($A2271,[1]products_2021_10_19_12_46_45!$A$3:$S$481,11,FALSE)</f>
        <v>5</v>
      </c>
      <c r="R2271" s="2">
        <f>VLOOKUP($A2271,[1]products_2021_10_19_12_46_45!$A$3:$S$481,12,FALSE)</f>
        <v>5</v>
      </c>
      <c r="S2271" s="2">
        <f>VLOOKUP($A2271,[1]products_2021_10_19_12_46_45!$A$3:$S$481,13,FALSE)</f>
        <v>5</v>
      </c>
      <c r="T2271" s="2">
        <f>VLOOKUP($A2271,[1]products_2021_10_19_12_46_45!$A$3:$S$481,14,FALSE)</f>
        <v>0.03</v>
      </c>
      <c r="U2271" s="2"/>
      <c r="V2271" s="2"/>
      <c r="W2271" s="2"/>
      <c r="X2271" s="2"/>
      <c r="Y2271" s="2"/>
      <c r="Z2271" s="2"/>
      <c r="AA2271" s="2"/>
      <c r="AB2271" s="2"/>
      <c r="AC2271" s="2"/>
      <c r="AD2271" s="2"/>
      <c r="AE2271" s="2"/>
      <c r="AF2271" s="2"/>
      <c r="AG2271" s="2"/>
      <c r="AH2271" s="2"/>
      <c r="AI2271" s="2"/>
      <c r="AJ2271" s="2"/>
      <c r="AK2271" s="2"/>
      <c r="AL2271" s="2"/>
      <c r="AM2271" s="2"/>
      <c r="AN2271" s="2"/>
      <c r="AO2271" s="2"/>
      <c r="AP2271" s="2"/>
      <c r="AQ2271" s="2"/>
      <c r="AR2271" s="2"/>
      <c r="AS2271" s="2"/>
    </row>
    <row r="2272" spans="1:45" hidden="1" x14ac:dyDescent="0.25">
      <c r="A2272" s="2">
        <v>461</v>
      </c>
      <c r="B2272" s="2">
        <v>870811105</v>
      </c>
      <c r="C2272" s="2">
        <f>VLOOKUP($A2272,[1]products_2021_10_19_12_46_45!$A$3:$S$481,3,FALSE)</f>
        <v>8708111</v>
      </c>
      <c r="D2272" s="2" t="str">
        <f>VLOOKUP($A2272,[1]products_2021_10_19_12_46_45!$A$3:$S$481,4,FALSE)</f>
        <v>Chaleco Funda Balística Básica</v>
      </c>
      <c r="E2272" s="3" t="s">
        <v>50</v>
      </c>
      <c r="F2272" s="4"/>
      <c r="G2272" s="2" t="str">
        <f>VLOOKUP($A2272,[1]products_2021_10_19_12_46_45!$A$3:$S$481,16,FALSE)</f>
        <v>&lt;p&gt;Chaleco funda para las placas antibalas.&lt;/p&gt;</v>
      </c>
      <c r="H2272" s="2" t="str">
        <f>IFERROR(VLOOKUP($A2272,[1]products_2021_10_19_12_46_45!$A$3:$S$481,17,FALSE),"")</f>
        <v>&lt;ul&gt;_x000D_
&lt;li&gt;Estructura básica con abrojos (velcro) a los costados, al frente y al dorso.&lt;/li&gt;_x000D_
&lt;li&gt;Abrojo (velcro) en el pectoral para una insignia, jerarquía o identificación.&lt;/li&gt;_x000D_
&lt;li&gt;Tiras en los hombros con hebillas regulables y abrojos.&lt;/li&gt;_x000D_
&lt;/ul&gt;</v>
      </c>
      <c r="I2272" s="2" t="str">
        <f>VLOOKUP($A2272,[1]products_2021_10_19_12_46_45!$A$3:$S$481,5,FALSE)</f>
        <v>Equipamientos</v>
      </c>
      <c r="J2272" s="2" t="str">
        <f>IFERROR(VLOOKUP($A2272,[1]products_2021_10_19_12_46_45!$A$3:$S$481,6,FALSE),"")</f>
        <v>Fundas Balísticas o Porta placas</v>
      </c>
      <c r="K2272" s="2" t="str">
        <f>IFERROR(VLOOKUP($A2272,[1]products_2021_10_19_12_46_45!$A$3:$S$481,7,FALSE),"")</f>
        <v/>
      </c>
      <c r="L2272" s="2" t="str">
        <f>IFERROR(VLOOKUP($A2272,[1]products_2021_10_19_12_46_45!$A$3:$S$481,8,FALSE),"")</f>
        <v/>
      </c>
      <c r="M2272" s="2" t="str">
        <f>IFERROR(VLOOKUP($A2272,[1]products_2021_10_19_12_46_45!$A$3:$S$481,9,FALSE),"")</f>
        <v>Poliamida, Chaleco, Funda, Antibalas</v>
      </c>
      <c r="N2272" s="2">
        <f>IFERROR(VLOOKUP(C2272,[2]articulo!$A$1:$D$9000,4,FALSE),"")</f>
        <v>6960</v>
      </c>
      <c r="O2272" s="2" t="str">
        <f>VLOOKUP($A2272,[1]products_2021_10_19_12_46_45!$A$3:$S$481,18,FALSE)</f>
        <v>https://rerda.com/1896/chaleco-funda-balistica-basica.jpg,https://rerda.com/1895/chaleco-funda-balistica-basica.jpg,https://rerda.com/1897/chaleco-funda-balistica-basica.jpg,https://rerda.com/1898/chaleco-funda-balistica-basica.jpg</v>
      </c>
      <c r="P2272" s="2">
        <f>IFERROR(VLOOKUP(B2272,[3]stock!$A$1:$B$9000,2,FALSE),"0")</f>
        <v>6</v>
      </c>
      <c r="Q2272" s="2">
        <f>VLOOKUP($A2272,[1]products_2021_10_19_12_46_45!$A$3:$S$481,11,FALSE)</f>
        <v>5</v>
      </c>
      <c r="R2272" s="2">
        <f>VLOOKUP($A2272,[1]products_2021_10_19_12_46_45!$A$3:$S$481,12,FALSE)</f>
        <v>5</v>
      </c>
      <c r="S2272" s="2">
        <f>VLOOKUP($A2272,[1]products_2021_10_19_12_46_45!$A$3:$S$481,13,FALSE)</f>
        <v>5</v>
      </c>
      <c r="T2272" s="2">
        <f>VLOOKUP($A2272,[1]products_2021_10_19_12_46_45!$A$3:$S$481,14,FALSE)</f>
        <v>0.03</v>
      </c>
      <c r="U2272" s="2"/>
      <c r="V2272" s="2"/>
      <c r="W2272" s="2"/>
      <c r="X2272" s="2"/>
      <c r="Y2272" s="2"/>
      <c r="Z2272" s="2"/>
      <c r="AA2272" s="2"/>
      <c r="AB2272" s="2"/>
      <c r="AC2272" s="2"/>
      <c r="AD2272" s="2"/>
      <c r="AE2272" s="2"/>
      <c r="AF2272" s="2"/>
      <c r="AG2272" s="2"/>
      <c r="AH2272" s="2"/>
      <c r="AI2272" s="2"/>
      <c r="AJ2272" s="2"/>
      <c r="AK2272" s="2"/>
      <c r="AL2272" s="2"/>
      <c r="AM2272" s="2"/>
      <c r="AN2272" s="2"/>
      <c r="AO2272" s="2"/>
      <c r="AP2272" s="2"/>
      <c r="AQ2272" s="2"/>
      <c r="AR2272" s="2"/>
      <c r="AS2272" s="2"/>
    </row>
    <row r="2273" spans="1:45" hidden="1" x14ac:dyDescent="0.25">
      <c r="A2273" s="2">
        <v>461</v>
      </c>
      <c r="B2273" s="2">
        <v>870811106</v>
      </c>
      <c r="C2273" s="2">
        <f>VLOOKUP($A2273,[1]products_2021_10_19_12_46_45!$A$3:$S$481,3,FALSE)</f>
        <v>8708111</v>
      </c>
      <c r="D2273" s="2" t="str">
        <f>VLOOKUP($A2273,[1]products_2021_10_19_12_46_45!$A$3:$S$481,4,FALSE)</f>
        <v>Chaleco Funda Balística Básica</v>
      </c>
      <c r="E2273" s="3" t="s">
        <v>51</v>
      </c>
      <c r="F2273" s="4"/>
      <c r="G2273" s="2" t="str">
        <f>VLOOKUP($A2273,[1]products_2021_10_19_12_46_45!$A$3:$S$481,16,FALSE)</f>
        <v>&lt;p&gt;Chaleco funda para las placas antibalas.&lt;/p&gt;</v>
      </c>
      <c r="H2273" s="2" t="str">
        <f>IFERROR(VLOOKUP($A2273,[1]products_2021_10_19_12_46_45!$A$3:$S$481,17,FALSE),"")</f>
        <v>&lt;ul&gt;_x000D_
&lt;li&gt;Estructura básica con abrojos (velcro) a los costados, al frente y al dorso.&lt;/li&gt;_x000D_
&lt;li&gt;Abrojo (velcro) en el pectoral para una insignia, jerarquía o identificación.&lt;/li&gt;_x000D_
&lt;li&gt;Tiras en los hombros con hebillas regulables y abrojos.&lt;/li&gt;_x000D_
&lt;/ul&gt;</v>
      </c>
      <c r="I2273" s="2" t="str">
        <f>VLOOKUP($A2273,[1]products_2021_10_19_12_46_45!$A$3:$S$481,5,FALSE)</f>
        <v>Equipamientos</v>
      </c>
      <c r="J2273" s="2" t="str">
        <f>IFERROR(VLOOKUP($A2273,[1]products_2021_10_19_12_46_45!$A$3:$S$481,6,FALSE),"")</f>
        <v>Fundas Balísticas o Porta placas</v>
      </c>
      <c r="K2273" s="2" t="str">
        <f>IFERROR(VLOOKUP($A2273,[1]products_2021_10_19_12_46_45!$A$3:$S$481,7,FALSE),"")</f>
        <v/>
      </c>
      <c r="L2273" s="2" t="str">
        <f>IFERROR(VLOOKUP($A2273,[1]products_2021_10_19_12_46_45!$A$3:$S$481,8,FALSE),"")</f>
        <v/>
      </c>
      <c r="M2273" s="2" t="str">
        <f>IFERROR(VLOOKUP($A2273,[1]products_2021_10_19_12_46_45!$A$3:$S$481,9,FALSE),"")</f>
        <v>Poliamida, Chaleco, Funda, Antibalas</v>
      </c>
      <c r="N2273" s="2">
        <f>IFERROR(VLOOKUP(C2273,[2]articulo!$A$1:$D$9000,4,FALSE),"")</f>
        <v>6960</v>
      </c>
      <c r="O2273" s="2" t="str">
        <f>VLOOKUP($A2273,[1]products_2021_10_19_12_46_45!$A$3:$S$481,18,FALSE)</f>
        <v>https://rerda.com/1896/chaleco-funda-balistica-basica.jpg,https://rerda.com/1895/chaleco-funda-balistica-basica.jpg,https://rerda.com/1897/chaleco-funda-balistica-basica.jpg,https://rerda.com/1898/chaleco-funda-balistica-basica.jpg</v>
      </c>
      <c r="P2273" s="2">
        <f>IFERROR(VLOOKUP(B2273,[3]stock!$A$1:$B$9000,2,FALSE),"0")</f>
        <v>7</v>
      </c>
      <c r="Q2273" s="2">
        <f>VLOOKUP($A2273,[1]products_2021_10_19_12_46_45!$A$3:$S$481,11,FALSE)</f>
        <v>5</v>
      </c>
      <c r="R2273" s="2">
        <f>VLOOKUP($A2273,[1]products_2021_10_19_12_46_45!$A$3:$S$481,12,FALSE)</f>
        <v>5</v>
      </c>
      <c r="S2273" s="2">
        <f>VLOOKUP($A2273,[1]products_2021_10_19_12_46_45!$A$3:$S$481,13,FALSE)</f>
        <v>5</v>
      </c>
      <c r="T2273" s="2">
        <f>VLOOKUP($A2273,[1]products_2021_10_19_12_46_45!$A$3:$S$481,14,FALSE)</f>
        <v>0.03</v>
      </c>
      <c r="U2273" s="2"/>
      <c r="V2273" s="2"/>
      <c r="W2273" s="2"/>
      <c r="X2273" s="2"/>
      <c r="Y2273" s="2"/>
      <c r="Z2273" s="2"/>
      <c r="AA2273" s="2"/>
      <c r="AB2273" s="2"/>
      <c r="AC2273" s="2"/>
      <c r="AD2273" s="2"/>
      <c r="AE2273" s="2"/>
      <c r="AF2273" s="2"/>
      <c r="AG2273" s="2"/>
      <c r="AH2273" s="2"/>
      <c r="AI2273" s="2"/>
      <c r="AJ2273" s="2"/>
      <c r="AK2273" s="2"/>
      <c r="AL2273" s="2"/>
      <c r="AM2273" s="2"/>
      <c r="AN2273" s="2"/>
      <c r="AO2273" s="2"/>
      <c r="AP2273" s="2"/>
      <c r="AQ2273" s="2"/>
      <c r="AR2273" s="2"/>
      <c r="AS2273" s="2"/>
    </row>
    <row r="2274" spans="1:45" hidden="1" x14ac:dyDescent="0.25">
      <c r="A2274" s="2">
        <v>58</v>
      </c>
      <c r="B2274" s="2">
        <v>870811202</v>
      </c>
      <c r="C2274" s="2">
        <f>VLOOKUP($A2274,[1]products_2021_10_19_12_46_45!$A$3:$S$481,3,FALSE)</f>
        <v>8708112</v>
      </c>
      <c r="D2274" s="2" t="str">
        <f>VLOOKUP($A2274,[1]products_2021_10_19_12_46_45!$A$3:$S$481,4,FALSE)</f>
        <v>Chaleco Funda Balística Completa</v>
      </c>
      <c r="E2274" s="3" t="s">
        <v>47</v>
      </c>
      <c r="F2274" s="4"/>
      <c r="G2274" s="2" t="str">
        <f>VLOOKUP($A2274,[1]products_2021_10_19_12_46_45!$A$3:$S$481,16,FALSE)</f>
        <v>&lt;p&gt;Chaleco funda para la placa antibalas con porta elementos incluídos.&lt;/p&gt;</v>
      </c>
      <c r="H2274" s="2" t="str">
        <f>IFERROR(VLOOKUP($A2274,[1]products_2021_10_19_12_46_45!$A$3:$S$481,17,FALSE),"")</f>
        <v>&lt;ul&gt;_x000D_
&lt;li&gt;Abrojo en la espalda para cartel, identificación.&lt;/li&gt;_x000D_
&lt;li&gt;2 (dos) porta cargadores, tapa con abrojo (velcro); o también termoformados de poliamida.&lt;/li&gt;_x000D_
&lt;li&gt;Un porta esposas, tapa con abrojo; o también termoformado.&lt;/li&gt;_x000D_
&lt;li&gt;Una pistolera tipo universal con un seguro de poliamida y botón.&lt;/li&gt;_x000D_
&lt;/ul&gt;</v>
      </c>
      <c r="I2274" s="2" t="str">
        <f>VLOOKUP($A2274,[1]products_2021_10_19_12_46_45!$A$3:$S$481,5,FALSE)</f>
        <v>Equipamientos</v>
      </c>
      <c r="J2274" s="2" t="str">
        <f>IFERROR(VLOOKUP($A2274,[1]products_2021_10_19_12_46_45!$A$3:$S$481,6,FALSE),"")</f>
        <v>Fundas Balísticas o Porta placas</v>
      </c>
      <c r="K2274" s="2" t="str">
        <f>IFERROR(VLOOKUP($A2274,[1]products_2021_10_19_12_46_45!$A$3:$S$481,7,FALSE),"")</f>
        <v/>
      </c>
      <c r="L2274" s="2" t="str">
        <f>IFERROR(VLOOKUP($A2274,[1]products_2021_10_19_12_46_45!$A$3:$S$481,8,FALSE),"")</f>
        <v/>
      </c>
      <c r="M2274" s="2" t="str">
        <f>IFERROR(VLOOKUP($A2274,[1]products_2021_10_19_12_46_45!$A$3:$S$481,9,FALSE),"")</f>
        <v>Chaleco, Funda, Balística</v>
      </c>
      <c r="N2274" s="2">
        <f>IFERROR(VLOOKUP(C2274,[2]articulo!$A$1:$D$9000,4,FALSE),"")</f>
        <v>8520</v>
      </c>
      <c r="O2274" s="2" t="str">
        <f>VLOOKUP($A2274,[1]products_2021_10_19_12_46_45!$A$3:$S$481,18,FALSE)</f>
        <v>https://rerda.com/3893/chaleco-funda-balistica-completa.jpg,https://rerda.com/3894/chaleco-funda-balistica-completa.jpg,https://rerda.com/3895/chaleco-funda-balistica-completa.jpg,https://rerda.com/3896/chaleco-funda-balistica-completa.jpg,https://rerda.com/3897/chaleco-funda-balistica-completa.jpg,https://rerda.com/3898/chaleco-funda-balistica-completa.jpg,https://rerda.com/3899/chaleco-funda-balistica-completa.jpg</v>
      </c>
      <c r="P2274" s="2">
        <f>IFERROR(VLOOKUP(B2274,[3]stock!$A$1:$B$9000,2,FALSE),"0")</f>
        <v>3</v>
      </c>
      <c r="Q2274" s="2">
        <f>VLOOKUP($A2274,[1]products_2021_10_19_12_46_45!$A$3:$S$481,11,FALSE)</f>
        <v>5</v>
      </c>
      <c r="R2274" s="2">
        <f>VLOOKUP($A2274,[1]products_2021_10_19_12_46_45!$A$3:$S$481,12,FALSE)</f>
        <v>5</v>
      </c>
      <c r="S2274" s="2">
        <f>VLOOKUP($A2274,[1]products_2021_10_19_12_46_45!$A$3:$S$481,13,FALSE)</f>
        <v>5</v>
      </c>
      <c r="T2274" s="2">
        <f>VLOOKUP($A2274,[1]products_2021_10_19_12_46_45!$A$3:$S$481,14,FALSE)</f>
        <v>0.03</v>
      </c>
      <c r="U2274" s="2"/>
      <c r="V2274" s="2"/>
      <c r="W2274" s="2"/>
      <c r="X2274" s="2"/>
      <c r="Y2274" s="2"/>
      <c r="Z2274" s="2"/>
      <c r="AA2274" s="2"/>
      <c r="AB2274" s="2"/>
      <c r="AC2274" s="2"/>
      <c r="AD2274" s="2"/>
      <c r="AE2274" s="2"/>
      <c r="AF2274" s="2"/>
      <c r="AG2274" s="2"/>
      <c r="AH2274" s="2"/>
      <c r="AI2274" s="2"/>
      <c r="AJ2274" s="2"/>
      <c r="AK2274" s="2"/>
      <c r="AL2274" s="2"/>
      <c r="AM2274" s="2"/>
      <c r="AN2274" s="2"/>
      <c r="AO2274" s="2"/>
      <c r="AP2274" s="2"/>
      <c r="AQ2274" s="2"/>
      <c r="AR2274" s="2"/>
      <c r="AS2274" s="2"/>
    </row>
    <row r="2275" spans="1:45" hidden="1" x14ac:dyDescent="0.25">
      <c r="A2275" s="2">
        <v>58</v>
      </c>
      <c r="B2275" s="2">
        <v>870811203</v>
      </c>
      <c r="C2275" s="2">
        <f>VLOOKUP($A2275,[1]products_2021_10_19_12_46_45!$A$3:$S$481,3,FALSE)</f>
        <v>8708112</v>
      </c>
      <c r="D2275" s="2" t="str">
        <f>VLOOKUP($A2275,[1]products_2021_10_19_12_46_45!$A$3:$S$481,4,FALSE)</f>
        <v>Chaleco Funda Balística Completa</v>
      </c>
      <c r="E2275" s="3" t="s">
        <v>48</v>
      </c>
      <c r="F2275" s="4"/>
      <c r="G2275" s="2" t="str">
        <f>VLOOKUP($A2275,[1]products_2021_10_19_12_46_45!$A$3:$S$481,16,FALSE)</f>
        <v>&lt;p&gt;Chaleco funda para la placa antibalas con porta elementos incluídos.&lt;/p&gt;</v>
      </c>
      <c r="H2275" s="2" t="str">
        <f>IFERROR(VLOOKUP($A2275,[1]products_2021_10_19_12_46_45!$A$3:$S$481,17,FALSE),"")</f>
        <v>&lt;ul&gt;_x000D_
&lt;li&gt;Abrojo en la espalda para cartel, identificación.&lt;/li&gt;_x000D_
&lt;li&gt;2 (dos) porta cargadores, tapa con abrojo (velcro); o también termoformados de poliamida.&lt;/li&gt;_x000D_
&lt;li&gt;Un porta esposas, tapa con abrojo; o también termoformado.&lt;/li&gt;_x000D_
&lt;li&gt;Una pistolera tipo universal con un seguro de poliamida y botón.&lt;/li&gt;_x000D_
&lt;/ul&gt;</v>
      </c>
      <c r="I2275" s="2" t="str">
        <f>VLOOKUP($A2275,[1]products_2021_10_19_12_46_45!$A$3:$S$481,5,FALSE)</f>
        <v>Equipamientos</v>
      </c>
      <c r="J2275" s="2" t="str">
        <f>IFERROR(VLOOKUP($A2275,[1]products_2021_10_19_12_46_45!$A$3:$S$481,6,FALSE),"")</f>
        <v>Fundas Balísticas o Porta placas</v>
      </c>
      <c r="K2275" s="2" t="str">
        <f>IFERROR(VLOOKUP($A2275,[1]products_2021_10_19_12_46_45!$A$3:$S$481,7,FALSE),"")</f>
        <v/>
      </c>
      <c r="L2275" s="2" t="str">
        <f>IFERROR(VLOOKUP($A2275,[1]products_2021_10_19_12_46_45!$A$3:$S$481,8,FALSE),"")</f>
        <v/>
      </c>
      <c r="M2275" s="2" t="str">
        <f>IFERROR(VLOOKUP($A2275,[1]products_2021_10_19_12_46_45!$A$3:$S$481,9,FALSE),"")</f>
        <v>Chaleco, Funda, Balística</v>
      </c>
      <c r="N2275" s="2">
        <f>IFERROR(VLOOKUP(C2275,[2]articulo!$A$1:$D$9000,4,FALSE),"")</f>
        <v>8520</v>
      </c>
      <c r="O2275" s="2" t="str">
        <f>VLOOKUP($A2275,[1]products_2021_10_19_12_46_45!$A$3:$S$481,18,FALSE)</f>
        <v>https://rerda.com/3893/chaleco-funda-balistica-completa.jpg,https://rerda.com/3894/chaleco-funda-balistica-completa.jpg,https://rerda.com/3895/chaleco-funda-balistica-completa.jpg,https://rerda.com/3896/chaleco-funda-balistica-completa.jpg,https://rerda.com/3897/chaleco-funda-balistica-completa.jpg,https://rerda.com/3898/chaleco-funda-balistica-completa.jpg,https://rerda.com/3899/chaleco-funda-balistica-completa.jpg</v>
      </c>
      <c r="P2275" s="2">
        <f>IFERROR(VLOOKUP(B2275,[3]stock!$A$1:$B$9000,2,FALSE),"0")</f>
        <v>9</v>
      </c>
      <c r="Q2275" s="2">
        <f>VLOOKUP($A2275,[1]products_2021_10_19_12_46_45!$A$3:$S$481,11,FALSE)</f>
        <v>5</v>
      </c>
      <c r="R2275" s="2">
        <f>VLOOKUP($A2275,[1]products_2021_10_19_12_46_45!$A$3:$S$481,12,FALSE)</f>
        <v>5</v>
      </c>
      <c r="S2275" s="2">
        <f>VLOOKUP($A2275,[1]products_2021_10_19_12_46_45!$A$3:$S$481,13,FALSE)</f>
        <v>5</v>
      </c>
      <c r="T2275" s="2">
        <f>VLOOKUP($A2275,[1]products_2021_10_19_12_46_45!$A$3:$S$481,14,FALSE)</f>
        <v>0.03</v>
      </c>
      <c r="U2275" s="2"/>
      <c r="V2275" s="2"/>
      <c r="W2275" s="2"/>
      <c r="X2275" s="2"/>
      <c r="Y2275" s="2"/>
      <c r="Z2275" s="2"/>
      <c r="AA2275" s="2"/>
      <c r="AB2275" s="2"/>
      <c r="AC2275" s="2"/>
      <c r="AD2275" s="2"/>
      <c r="AE2275" s="2"/>
      <c r="AF2275" s="2"/>
      <c r="AG2275" s="2"/>
      <c r="AH2275" s="2"/>
      <c r="AI2275" s="2"/>
      <c r="AJ2275" s="2"/>
      <c r="AK2275" s="2"/>
      <c r="AL2275" s="2"/>
      <c r="AM2275" s="2"/>
      <c r="AN2275" s="2"/>
      <c r="AO2275" s="2"/>
      <c r="AP2275" s="2"/>
      <c r="AQ2275" s="2"/>
      <c r="AR2275" s="2"/>
      <c r="AS2275" s="2"/>
    </row>
    <row r="2276" spans="1:45" hidden="1" x14ac:dyDescent="0.25">
      <c r="A2276" s="2">
        <v>58</v>
      </c>
      <c r="B2276" s="2">
        <v>870811204</v>
      </c>
      <c r="C2276" s="2">
        <f>VLOOKUP($A2276,[1]products_2021_10_19_12_46_45!$A$3:$S$481,3,FALSE)</f>
        <v>8708112</v>
      </c>
      <c r="D2276" s="2" t="str">
        <f>VLOOKUP($A2276,[1]products_2021_10_19_12_46_45!$A$3:$S$481,4,FALSE)</f>
        <v>Chaleco Funda Balística Completa</v>
      </c>
      <c r="E2276" s="3" t="s">
        <v>49</v>
      </c>
      <c r="F2276" s="4"/>
      <c r="G2276" s="2" t="str">
        <f>VLOOKUP($A2276,[1]products_2021_10_19_12_46_45!$A$3:$S$481,16,FALSE)</f>
        <v>&lt;p&gt;Chaleco funda para la placa antibalas con porta elementos incluídos.&lt;/p&gt;</v>
      </c>
      <c r="H2276" s="2" t="str">
        <f>IFERROR(VLOOKUP($A2276,[1]products_2021_10_19_12_46_45!$A$3:$S$481,17,FALSE),"")</f>
        <v>&lt;ul&gt;_x000D_
&lt;li&gt;Abrojo en la espalda para cartel, identificación.&lt;/li&gt;_x000D_
&lt;li&gt;2 (dos) porta cargadores, tapa con abrojo (velcro); o también termoformados de poliamida.&lt;/li&gt;_x000D_
&lt;li&gt;Un porta esposas, tapa con abrojo; o también termoformado.&lt;/li&gt;_x000D_
&lt;li&gt;Una pistolera tipo universal con un seguro de poliamida y botón.&lt;/li&gt;_x000D_
&lt;/ul&gt;</v>
      </c>
      <c r="I2276" s="2" t="str">
        <f>VLOOKUP($A2276,[1]products_2021_10_19_12_46_45!$A$3:$S$481,5,FALSE)</f>
        <v>Equipamientos</v>
      </c>
      <c r="J2276" s="2" t="str">
        <f>IFERROR(VLOOKUP($A2276,[1]products_2021_10_19_12_46_45!$A$3:$S$481,6,FALSE),"")</f>
        <v>Fundas Balísticas o Porta placas</v>
      </c>
      <c r="K2276" s="2" t="str">
        <f>IFERROR(VLOOKUP($A2276,[1]products_2021_10_19_12_46_45!$A$3:$S$481,7,FALSE),"")</f>
        <v/>
      </c>
      <c r="L2276" s="2" t="str">
        <f>IFERROR(VLOOKUP($A2276,[1]products_2021_10_19_12_46_45!$A$3:$S$481,8,FALSE),"")</f>
        <v/>
      </c>
      <c r="M2276" s="2" t="str">
        <f>IFERROR(VLOOKUP($A2276,[1]products_2021_10_19_12_46_45!$A$3:$S$481,9,FALSE),"")</f>
        <v>Chaleco, Funda, Balística</v>
      </c>
      <c r="N2276" s="2">
        <f>IFERROR(VLOOKUP(C2276,[2]articulo!$A$1:$D$9000,4,FALSE),"")</f>
        <v>8520</v>
      </c>
      <c r="O2276" s="2" t="str">
        <f>VLOOKUP($A2276,[1]products_2021_10_19_12_46_45!$A$3:$S$481,18,FALSE)</f>
        <v>https://rerda.com/3893/chaleco-funda-balistica-completa.jpg,https://rerda.com/3894/chaleco-funda-balistica-completa.jpg,https://rerda.com/3895/chaleco-funda-balistica-completa.jpg,https://rerda.com/3896/chaleco-funda-balistica-completa.jpg,https://rerda.com/3897/chaleco-funda-balistica-completa.jpg,https://rerda.com/3898/chaleco-funda-balistica-completa.jpg,https://rerda.com/3899/chaleco-funda-balistica-completa.jpg</v>
      </c>
      <c r="P2276" s="2">
        <f>IFERROR(VLOOKUP(B2276,[3]stock!$A$1:$B$9000,2,FALSE),"0")</f>
        <v>13</v>
      </c>
      <c r="Q2276" s="2">
        <f>VLOOKUP($A2276,[1]products_2021_10_19_12_46_45!$A$3:$S$481,11,FALSE)</f>
        <v>5</v>
      </c>
      <c r="R2276" s="2">
        <f>VLOOKUP($A2276,[1]products_2021_10_19_12_46_45!$A$3:$S$481,12,FALSE)</f>
        <v>5</v>
      </c>
      <c r="S2276" s="2">
        <f>VLOOKUP($A2276,[1]products_2021_10_19_12_46_45!$A$3:$S$481,13,FALSE)</f>
        <v>5</v>
      </c>
      <c r="T2276" s="2">
        <f>VLOOKUP($A2276,[1]products_2021_10_19_12_46_45!$A$3:$S$481,14,FALSE)</f>
        <v>0.03</v>
      </c>
      <c r="U2276" s="2"/>
      <c r="V2276" s="2"/>
      <c r="W2276" s="2"/>
      <c r="X2276" s="2"/>
      <c r="Y2276" s="2"/>
      <c r="Z2276" s="2"/>
      <c r="AA2276" s="2"/>
      <c r="AB2276" s="2"/>
      <c r="AC2276" s="2"/>
      <c r="AD2276" s="2"/>
      <c r="AE2276" s="2"/>
      <c r="AF2276" s="2"/>
      <c r="AG2276" s="2"/>
      <c r="AH2276" s="2"/>
      <c r="AI2276" s="2"/>
      <c r="AJ2276" s="2"/>
      <c r="AK2276" s="2"/>
      <c r="AL2276" s="2"/>
      <c r="AM2276" s="2"/>
      <c r="AN2276" s="2"/>
      <c r="AO2276" s="2"/>
      <c r="AP2276" s="2"/>
      <c r="AQ2276" s="2"/>
      <c r="AR2276" s="2"/>
      <c r="AS2276" s="2"/>
    </row>
    <row r="2277" spans="1:45" hidden="1" x14ac:dyDescent="0.25">
      <c r="A2277" s="2">
        <v>58</v>
      </c>
      <c r="B2277" s="2">
        <v>870811205</v>
      </c>
      <c r="C2277" s="2">
        <f>VLOOKUP($A2277,[1]products_2021_10_19_12_46_45!$A$3:$S$481,3,FALSE)</f>
        <v>8708112</v>
      </c>
      <c r="D2277" s="2" t="str">
        <f>VLOOKUP($A2277,[1]products_2021_10_19_12_46_45!$A$3:$S$481,4,FALSE)</f>
        <v>Chaleco Funda Balística Completa</v>
      </c>
      <c r="E2277" s="3" t="s">
        <v>50</v>
      </c>
      <c r="F2277" s="4"/>
      <c r="G2277" s="2" t="str">
        <f>VLOOKUP($A2277,[1]products_2021_10_19_12_46_45!$A$3:$S$481,16,FALSE)</f>
        <v>&lt;p&gt;Chaleco funda para la placa antibalas con porta elementos incluídos.&lt;/p&gt;</v>
      </c>
      <c r="H2277" s="2" t="str">
        <f>IFERROR(VLOOKUP($A2277,[1]products_2021_10_19_12_46_45!$A$3:$S$481,17,FALSE),"")</f>
        <v>&lt;ul&gt;_x000D_
&lt;li&gt;Abrojo en la espalda para cartel, identificación.&lt;/li&gt;_x000D_
&lt;li&gt;2 (dos) porta cargadores, tapa con abrojo (velcro); o también termoformados de poliamida.&lt;/li&gt;_x000D_
&lt;li&gt;Un porta esposas, tapa con abrojo; o también termoformado.&lt;/li&gt;_x000D_
&lt;li&gt;Una pistolera tipo universal con un seguro de poliamida y botón.&lt;/li&gt;_x000D_
&lt;/ul&gt;</v>
      </c>
      <c r="I2277" s="2" t="str">
        <f>VLOOKUP($A2277,[1]products_2021_10_19_12_46_45!$A$3:$S$481,5,FALSE)</f>
        <v>Equipamientos</v>
      </c>
      <c r="J2277" s="2" t="str">
        <f>IFERROR(VLOOKUP($A2277,[1]products_2021_10_19_12_46_45!$A$3:$S$481,6,FALSE),"")</f>
        <v>Fundas Balísticas o Porta placas</v>
      </c>
      <c r="K2277" s="2" t="str">
        <f>IFERROR(VLOOKUP($A2277,[1]products_2021_10_19_12_46_45!$A$3:$S$481,7,FALSE),"")</f>
        <v/>
      </c>
      <c r="L2277" s="2" t="str">
        <f>IFERROR(VLOOKUP($A2277,[1]products_2021_10_19_12_46_45!$A$3:$S$481,8,FALSE),"")</f>
        <v/>
      </c>
      <c r="M2277" s="2" t="str">
        <f>IFERROR(VLOOKUP($A2277,[1]products_2021_10_19_12_46_45!$A$3:$S$481,9,FALSE),"")</f>
        <v>Chaleco, Funda, Balística</v>
      </c>
      <c r="N2277" s="2">
        <f>IFERROR(VLOOKUP(C2277,[2]articulo!$A$1:$D$9000,4,FALSE),"")</f>
        <v>8520</v>
      </c>
      <c r="O2277" s="2" t="str">
        <f>VLOOKUP($A2277,[1]products_2021_10_19_12_46_45!$A$3:$S$481,18,FALSE)</f>
        <v>https://rerda.com/3893/chaleco-funda-balistica-completa.jpg,https://rerda.com/3894/chaleco-funda-balistica-completa.jpg,https://rerda.com/3895/chaleco-funda-balistica-completa.jpg,https://rerda.com/3896/chaleco-funda-balistica-completa.jpg,https://rerda.com/3897/chaleco-funda-balistica-completa.jpg,https://rerda.com/3898/chaleco-funda-balistica-completa.jpg,https://rerda.com/3899/chaleco-funda-balistica-completa.jpg</v>
      </c>
      <c r="P2277" s="2">
        <f>IFERROR(VLOOKUP(B2277,[3]stock!$A$1:$B$9000,2,FALSE),"0")</f>
        <v>25</v>
      </c>
      <c r="Q2277" s="2">
        <f>VLOOKUP($A2277,[1]products_2021_10_19_12_46_45!$A$3:$S$481,11,FALSE)</f>
        <v>5</v>
      </c>
      <c r="R2277" s="2">
        <f>VLOOKUP($A2277,[1]products_2021_10_19_12_46_45!$A$3:$S$481,12,FALSE)</f>
        <v>5</v>
      </c>
      <c r="S2277" s="2">
        <f>VLOOKUP($A2277,[1]products_2021_10_19_12_46_45!$A$3:$S$481,13,FALSE)</f>
        <v>5</v>
      </c>
      <c r="T2277" s="2">
        <f>VLOOKUP($A2277,[1]products_2021_10_19_12_46_45!$A$3:$S$481,14,FALSE)</f>
        <v>0.03</v>
      </c>
      <c r="U2277" s="2"/>
      <c r="V2277" s="2"/>
      <c r="W2277" s="2"/>
      <c r="X2277" s="2"/>
      <c r="Y2277" s="2"/>
      <c r="Z2277" s="2"/>
      <c r="AA2277" s="2"/>
      <c r="AB2277" s="2"/>
      <c r="AC2277" s="2"/>
      <c r="AD2277" s="2"/>
      <c r="AE2277" s="2"/>
      <c r="AF2277" s="2"/>
      <c r="AG2277" s="2"/>
      <c r="AH2277" s="2"/>
      <c r="AI2277" s="2"/>
      <c r="AJ2277" s="2"/>
      <c r="AK2277" s="2"/>
      <c r="AL2277" s="2"/>
      <c r="AM2277" s="2"/>
      <c r="AN2277" s="2"/>
      <c r="AO2277" s="2"/>
      <c r="AP2277" s="2"/>
      <c r="AQ2277" s="2"/>
      <c r="AR2277" s="2"/>
      <c r="AS2277" s="2"/>
    </row>
    <row r="2278" spans="1:45" hidden="1" x14ac:dyDescent="0.25">
      <c r="A2278" s="2">
        <v>58</v>
      </c>
      <c r="B2278" s="2">
        <v>870811206</v>
      </c>
      <c r="C2278" s="2">
        <f>VLOOKUP($A2278,[1]products_2021_10_19_12_46_45!$A$3:$S$481,3,FALSE)</f>
        <v>8708112</v>
      </c>
      <c r="D2278" s="2" t="str">
        <f>VLOOKUP($A2278,[1]products_2021_10_19_12_46_45!$A$3:$S$481,4,FALSE)</f>
        <v>Chaleco Funda Balística Completa</v>
      </c>
      <c r="E2278" s="3" t="s">
        <v>51</v>
      </c>
      <c r="F2278" s="4"/>
      <c r="G2278" s="2" t="str">
        <f>VLOOKUP($A2278,[1]products_2021_10_19_12_46_45!$A$3:$S$481,16,FALSE)</f>
        <v>&lt;p&gt;Chaleco funda para la placa antibalas con porta elementos incluídos.&lt;/p&gt;</v>
      </c>
      <c r="H2278" s="2" t="str">
        <f>IFERROR(VLOOKUP($A2278,[1]products_2021_10_19_12_46_45!$A$3:$S$481,17,FALSE),"")</f>
        <v>&lt;ul&gt;_x000D_
&lt;li&gt;Abrojo en la espalda para cartel, identificación.&lt;/li&gt;_x000D_
&lt;li&gt;2 (dos) porta cargadores, tapa con abrojo (velcro); o también termoformados de poliamida.&lt;/li&gt;_x000D_
&lt;li&gt;Un porta esposas, tapa con abrojo; o también termoformado.&lt;/li&gt;_x000D_
&lt;li&gt;Una pistolera tipo universal con un seguro de poliamida y botón.&lt;/li&gt;_x000D_
&lt;/ul&gt;</v>
      </c>
      <c r="I2278" s="2" t="str">
        <f>VLOOKUP($A2278,[1]products_2021_10_19_12_46_45!$A$3:$S$481,5,FALSE)</f>
        <v>Equipamientos</v>
      </c>
      <c r="J2278" s="2" t="str">
        <f>IFERROR(VLOOKUP($A2278,[1]products_2021_10_19_12_46_45!$A$3:$S$481,6,FALSE),"")</f>
        <v>Fundas Balísticas o Porta placas</v>
      </c>
      <c r="K2278" s="2" t="str">
        <f>IFERROR(VLOOKUP($A2278,[1]products_2021_10_19_12_46_45!$A$3:$S$481,7,FALSE),"")</f>
        <v/>
      </c>
      <c r="L2278" s="2" t="str">
        <f>IFERROR(VLOOKUP($A2278,[1]products_2021_10_19_12_46_45!$A$3:$S$481,8,FALSE),"")</f>
        <v/>
      </c>
      <c r="M2278" s="2" t="str">
        <f>IFERROR(VLOOKUP($A2278,[1]products_2021_10_19_12_46_45!$A$3:$S$481,9,FALSE),"")</f>
        <v>Chaleco, Funda, Balística</v>
      </c>
      <c r="N2278" s="2">
        <f>IFERROR(VLOOKUP(C2278,[2]articulo!$A$1:$D$9000,4,FALSE),"")</f>
        <v>8520</v>
      </c>
      <c r="O2278" s="2" t="str">
        <f>VLOOKUP($A2278,[1]products_2021_10_19_12_46_45!$A$3:$S$481,18,FALSE)</f>
        <v>https://rerda.com/3893/chaleco-funda-balistica-completa.jpg,https://rerda.com/3894/chaleco-funda-balistica-completa.jpg,https://rerda.com/3895/chaleco-funda-balistica-completa.jpg,https://rerda.com/3896/chaleco-funda-balistica-completa.jpg,https://rerda.com/3897/chaleco-funda-balistica-completa.jpg,https://rerda.com/3898/chaleco-funda-balistica-completa.jpg,https://rerda.com/3899/chaleco-funda-balistica-completa.jpg</v>
      </c>
      <c r="P2278" s="2">
        <f>IFERROR(VLOOKUP(B2278,[3]stock!$A$1:$B$9000,2,FALSE),"0")</f>
        <v>14</v>
      </c>
      <c r="Q2278" s="2">
        <f>VLOOKUP($A2278,[1]products_2021_10_19_12_46_45!$A$3:$S$481,11,FALSE)</f>
        <v>5</v>
      </c>
      <c r="R2278" s="2">
        <f>VLOOKUP($A2278,[1]products_2021_10_19_12_46_45!$A$3:$S$481,12,FALSE)</f>
        <v>5</v>
      </c>
      <c r="S2278" s="2">
        <f>VLOOKUP($A2278,[1]products_2021_10_19_12_46_45!$A$3:$S$481,13,FALSE)</f>
        <v>5</v>
      </c>
      <c r="T2278" s="2">
        <f>VLOOKUP($A2278,[1]products_2021_10_19_12_46_45!$A$3:$S$481,14,FALSE)</f>
        <v>0.03</v>
      </c>
      <c r="U2278" s="2"/>
      <c r="V2278" s="2"/>
      <c r="W2278" s="2"/>
      <c r="X2278" s="2"/>
      <c r="Y2278" s="2"/>
      <c r="Z2278" s="2"/>
      <c r="AA2278" s="2"/>
      <c r="AB2278" s="2"/>
      <c r="AC2278" s="2"/>
      <c r="AD2278" s="2"/>
      <c r="AE2278" s="2"/>
      <c r="AF2278" s="2"/>
      <c r="AG2278" s="2"/>
      <c r="AH2278" s="2"/>
      <c r="AI2278" s="2"/>
      <c r="AJ2278" s="2"/>
      <c r="AK2278" s="2"/>
      <c r="AL2278" s="2"/>
      <c r="AM2278" s="2"/>
      <c r="AN2278" s="2"/>
      <c r="AO2278" s="2"/>
      <c r="AP2278" s="2"/>
      <c r="AQ2278" s="2"/>
      <c r="AR2278" s="2"/>
      <c r="AS2278" s="2"/>
    </row>
    <row r="2279" spans="1:45" hidden="1" x14ac:dyDescent="0.25">
      <c r="A2279" s="2">
        <v>462</v>
      </c>
      <c r="B2279" s="2">
        <v>870811302</v>
      </c>
      <c r="C2279" s="2">
        <f>VLOOKUP($A2279,[1]products_2021_10_19_12_46_45!$A$3:$S$481,3,FALSE)</f>
        <v>8708113</v>
      </c>
      <c r="D2279" s="2" t="str">
        <f>VLOOKUP($A2279,[1]products_2021_10_19_12_46_45!$A$3:$S$481,4,FALSE)</f>
        <v>Chaleco Funda Alpha Balística</v>
      </c>
      <c r="E2279" s="3" t="s">
        <v>47</v>
      </c>
      <c r="F2279" s="4"/>
      <c r="G2279" s="2" t="str">
        <f>VLOOKUP($A2279,[1]products_2021_10_19_12_46_45!$A$3:$S$481,16,FALSE)</f>
        <v>&lt;p&gt;Chaleco funda para placas antibalas con diversos porta elementos incorporados.&lt;/p&gt;</v>
      </c>
      <c r="H2279" s="2" t="str">
        <f>IFERROR(VLOOKUP($A2279,[1]products_2021_10_19_12_46_45!$A$3:$S$481,17,FALSE),"")</f>
        <v>&lt;ul&gt;_x000D_
&lt;li&gt;2 (dos) porta esposas.&lt;/li&gt;_x000D_
&lt;li&gt;2 (dos) porta cargadores.&lt;/li&gt;_x000D_
&lt;li&gt;Una pistolera de tipo universal con seguro y remachada.&lt;/li&gt;_x000D_
&lt;li&gt;Un porta handy.&lt;/li&gt;_x000D_
&lt;li&gt;Un bolsillo lateral interno con cierre al pecho.&lt;/li&gt;_x000D_
&lt;li&gt;Un porta elementos con cierre.&lt;/li&gt;_x000D_
&lt;li&gt;Un porta elementos con tapa y abrojo (velcro).&lt;/li&gt;_x000D_
&lt;li&gt;Un porta elementos grande en el dorso, doble abertura en los laterales con cierre.&lt;/li&gt;_x000D_
&lt;li&gt;Abrojo en la espalda para cartel.&lt;/li&gt;_x000D_
&lt;li&gt;Cintas regulables con trabas y abrojos en los hombros.&lt;/li&gt;_x000D_
&lt;li&gt;Cordeles ajustables en ambos costados.&lt;/li&gt;_x000D_
&lt;li&gt;Cintas y trabas regulables al frente.&lt;/li&gt;_x000D_
&lt;/ul&gt;</v>
      </c>
      <c r="I2279" s="2" t="str">
        <f>VLOOKUP($A2279,[1]products_2021_10_19_12_46_45!$A$3:$S$481,5,FALSE)</f>
        <v>Equipamientos</v>
      </c>
      <c r="J2279" s="2" t="str">
        <f>IFERROR(VLOOKUP($A2279,[1]products_2021_10_19_12_46_45!$A$3:$S$481,6,FALSE),"")</f>
        <v>Fundas Balísticas o Porta placas</v>
      </c>
      <c r="K2279" s="2" t="str">
        <f>IFERROR(VLOOKUP($A2279,[1]products_2021_10_19_12_46_45!$A$3:$S$481,7,FALSE),"")</f>
        <v/>
      </c>
      <c r="L2279" s="2" t="str">
        <f>IFERROR(VLOOKUP($A2279,[1]products_2021_10_19_12_46_45!$A$3:$S$481,8,FALSE),"")</f>
        <v/>
      </c>
      <c r="M2279" s="2" t="str">
        <f>IFERROR(VLOOKUP($A2279,[1]products_2021_10_19_12_46_45!$A$3:$S$481,9,FALSE),"")</f>
        <v/>
      </c>
      <c r="N2279" s="2">
        <f>IFERROR(VLOOKUP(C2279,[2]articulo!$A$1:$D$9000,4,FALSE),"")</f>
        <v>12420</v>
      </c>
      <c r="O2279" s="2" t="str">
        <f>VLOOKUP($A2279,[1]products_2021_10_19_12_46_45!$A$3:$S$481,18,FALSE)</f>
        <v>https://rerda.com/6539/chaleco-funda-alpha-balistica.jpg,https://rerda.com/6540/chaleco-funda-alpha-balistica.jpg,https://rerda.com/6541/chaleco-funda-alpha-balistica.jpg,https://rerda.com/6542/chaleco-funda-alpha-balistica.jpg,https://rerda.com/6543/chaleco-funda-alpha-balistica.jpg</v>
      </c>
      <c r="P2279" s="2">
        <f>IFERROR(VLOOKUP(B2279,[3]stock!$A$1:$B$9000,2,FALSE),"0")</f>
        <v>9</v>
      </c>
      <c r="Q2279" s="2">
        <f>VLOOKUP($A2279,[1]products_2021_10_19_12_46_45!$A$3:$S$481,11,FALSE)</f>
        <v>5</v>
      </c>
      <c r="R2279" s="2">
        <f>VLOOKUP($A2279,[1]products_2021_10_19_12_46_45!$A$3:$S$481,12,FALSE)</f>
        <v>5</v>
      </c>
      <c r="S2279" s="2">
        <f>VLOOKUP($A2279,[1]products_2021_10_19_12_46_45!$A$3:$S$481,13,FALSE)</f>
        <v>5</v>
      </c>
      <c r="T2279" s="2">
        <f>VLOOKUP($A2279,[1]products_2021_10_19_12_46_45!$A$3:$S$481,14,FALSE)</f>
        <v>0.03</v>
      </c>
      <c r="U2279" s="2"/>
      <c r="V2279" s="2"/>
      <c r="W2279" s="2"/>
      <c r="X2279" s="2"/>
      <c r="Y2279" s="2"/>
      <c r="Z2279" s="2"/>
      <c r="AA2279" s="2"/>
      <c r="AB2279" s="2"/>
      <c r="AC2279" s="2"/>
      <c r="AD2279" s="2"/>
      <c r="AE2279" s="2"/>
      <c r="AF2279" s="2"/>
      <c r="AG2279" s="2"/>
      <c r="AH2279" s="2"/>
      <c r="AI2279" s="2"/>
      <c r="AJ2279" s="2"/>
      <c r="AK2279" s="2"/>
      <c r="AL2279" s="2"/>
      <c r="AM2279" s="2"/>
      <c r="AN2279" s="2"/>
      <c r="AO2279" s="2"/>
      <c r="AP2279" s="2"/>
      <c r="AQ2279" s="2"/>
      <c r="AR2279" s="2"/>
      <c r="AS2279" s="2"/>
    </row>
    <row r="2280" spans="1:45" hidden="1" x14ac:dyDescent="0.25">
      <c r="A2280" s="2">
        <v>462</v>
      </c>
      <c r="B2280" s="2">
        <v>870811303</v>
      </c>
      <c r="C2280" s="2">
        <f>VLOOKUP($A2280,[1]products_2021_10_19_12_46_45!$A$3:$S$481,3,FALSE)</f>
        <v>8708113</v>
      </c>
      <c r="D2280" s="2" t="str">
        <f>VLOOKUP($A2280,[1]products_2021_10_19_12_46_45!$A$3:$S$481,4,FALSE)</f>
        <v>Chaleco Funda Alpha Balística</v>
      </c>
      <c r="E2280" s="3" t="s">
        <v>48</v>
      </c>
      <c r="F2280" s="4"/>
      <c r="G2280" s="2" t="str">
        <f>VLOOKUP($A2280,[1]products_2021_10_19_12_46_45!$A$3:$S$481,16,FALSE)</f>
        <v>&lt;p&gt;Chaleco funda para placas antibalas con diversos porta elementos incorporados.&lt;/p&gt;</v>
      </c>
      <c r="H2280" s="2" t="str">
        <f>IFERROR(VLOOKUP($A2280,[1]products_2021_10_19_12_46_45!$A$3:$S$481,17,FALSE),"")</f>
        <v>&lt;ul&gt;_x000D_
&lt;li&gt;2 (dos) porta esposas.&lt;/li&gt;_x000D_
&lt;li&gt;2 (dos) porta cargadores.&lt;/li&gt;_x000D_
&lt;li&gt;Una pistolera de tipo universal con seguro y remachada.&lt;/li&gt;_x000D_
&lt;li&gt;Un porta handy.&lt;/li&gt;_x000D_
&lt;li&gt;Un bolsillo lateral interno con cierre al pecho.&lt;/li&gt;_x000D_
&lt;li&gt;Un porta elementos con cierre.&lt;/li&gt;_x000D_
&lt;li&gt;Un porta elementos con tapa y abrojo (velcro).&lt;/li&gt;_x000D_
&lt;li&gt;Un porta elementos grande en el dorso, doble abertura en los laterales con cierre.&lt;/li&gt;_x000D_
&lt;li&gt;Abrojo en la espalda para cartel.&lt;/li&gt;_x000D_
&lt;li&gt;Cintas regulables con trabas y abrojos en los hombros.&lt;/li&gt;_x000D_
&lt;li&gt;Cordeles ajustables en ambos costados.&lt;/li&gt;_x000D_
&lt;li&gt;Cintas y trabas regulables al frente.&lt;/li&gt;_x000D_
&lt;/ul&gt;</v>
      </c>
      <c r="I2280" s="2" t="str">
        <f>VLOOKUP($A2280,[1]products_2021_10_19_12_46_45!$A$3:$S$481,5,FALSE)</f>
        <v>Equipamientos</v>
      </c>
      <c r="J2280" s="2" t="str">
        <f>IFERROR(VLOOKUP($A2280,[1]products_2021_10_19_12_46_45!$A$3:$S$481,6,FALSE),"")</f>
        <v>Fundas Balísticas o Porta placas</v>
      </c>
      <c r="K2280" s="2" t="str">
        <f>IFERROR(VLOOKUP($A2280,[1]products_2021_10_19_12_46_45!$A$3:$S$481,7,FALSE),"")</f>
        <v/>
      </c>
      <c r="L2280" s="2" t="str">
        <f>IFERROR(VLOOKUP($A2280,[1]products_2021_10_19_12_46_45!$A$3:$S$481,8,FALSE),"")</f>
        <v/>
      </c>
      <c r="M2280" s="2" t="str">
        <f>IFERROR(VLOOKUP($A2280,[1]products_2021_10_19_12_46_45!$A$3:$S$481,9,FALSE),"")</f>
        <v/>
      </c>
      <c r="N2280" s="2">
        <f>IFERROR(VLOOKUP(C2280,[2]articulo!$A$1:$D$9000,4,FALSE),"")</f>
        <v>12420</v>
      </c>
      <c r="O2280" s="2" t="str">
        <f>VLOOKUP($A2280,[1]products_2021_10_19_12_46_45!$A$3:$S$481,18,FALSE)</f>
        <v>https://rerda.com/6539/chaleco-funda-alpha-balistica.jpg,https://rerda.com/6540/chaleco-funda-alpha-balistica.jpg,https://rerda.com/6541/chaleco-funda-alpha-balistica.jpg,https://rerda.com/6542/chaleco-funda-alpha-balistica.jpg,https://rerda.com/6543/chaleco-funda-alpha-balistica.jpg</v>
      </c>
      <c r="P2280" s="2">
        <f>IFERROR(VLOOKUP(B2280,[3]stock!$A$1:$B$9000,2,FALSE),"0")</f>
        <v>15</v>
      </c>
      <c r="Q2280" s="2">
        <f>VLOOKUP($A2280,[1]products_2021_10_19_12_46_45!$A$3:$S$481,11,FALSE)</f>
        <v>5</v>
      </c>
      <c r="R2280" s="2">
        <f>VLOOKUP($A2280,[1]products_2021_10_19_12_46_45!$A$3:$S$481,12,FALSE)</f>
        <v>5</v>
      </c>
      <c r="S2280" s="2">
        <f>VLOOKUP($A2280,[1]products_2021_10_19_12_46_45!$A$3:$S$481,13,FALSE)</f>
        <v>5</v>
      </c>
      <c r="T2280" s="2">
        <f>VLOOKUP($A2280,[1]products_2021_10_19_12_46_45!$A$3:$S$481,14,FALSE)</f>
        <v>0.03</v>
      </c>
      <c r="U2280" s="2"/>
      <c r="V2280" s="2"/>
      <c r="W2280" s="2"/>
      <c r="X2280" s="2"/>
      <c r="Y2280" s="2"/>
      <c r="Z2280" s="2"/>
      <c r="AA2280" s="2"/>
      <c r="AB2280" s="2"/>
      <c r="AC2280" s="2"/>
      <c r="AD2280" s="2"/>
      <c r="AE2280" s="2"/>
      <c r="AF2280" s="2"/>
      <c r="AG2280" s="2"/>
      <c r="AH2280" s="2"/>
      <c r="AI2280" s="2"/>
      <c r="AJ2280" s="2"/>
      <c r="AK2280" s="2"/>
      <c r="AL2280" s="2"/>
      <c r="AM2280" s="2"/>
      <c r="AN2280" s="2"/>
      <c r="AO2280" s="2"/>
      <c r="AP2280" s="2"/>
      <c r="AQ2280" s="2"/>
      <c r="AR2280" s="2"/>
      <c r="AS2280" s="2"/>
    </row>
    <row r="2281" spans="1:45" hidden="1" x14ac:dyDescent="0.25">
      <c r="A2281" s="2">
        <v>462</v>
      </c>
      <c r="B2281" s="2">
        <v>870811304</v>
      </c>
      <c r="C2281" s="2">
        <f>VLOOKUP($A2281,[1]products_2021_10_19_12_46_45!$A$3:$S$481,3,FALSE)</f>
        <v>8708113</v>
      </c>
      <c r="D2281" s="2" t="str">
        <f>VLOOKUP($A2281,[1]products_2021_10_19_12_46_45!$A$3:$S$481,4,FALSE)</f>
        <v>Chaleco Funda Alpha Balística</v>
      </c>
      <c r="E2281" s="3" t="s">
        <v>49</v>
      </c>
      <c r="F2281" s="4"/>
      <c r="G2281" s="2" t="str">
        <f>VLOOKUP($A2281,[1]products_2021_10_19_12_46_45!$A$3:$S$481,16,FALSE)</f>
        <v>&lt;p&gt;Chaleco funda para placas antibalas con diversos porta elementos incorporados.&lt;/p&gt;</v>
      </c>
      <c r="H2281" s="2" t="str">
        <f>IFERROR(VLOOKUP($A2281,[1]products_2021_10_19_12_46_45!$A$3:$S$481,17,FALSE),"")</f>
        <v>&lt;ul&gt;_x000D_
&lt;li&gt;2 (dos) porta esposas.&lt;/li&gt;_x000D_
&lt;li&gt;2 (dos) porta cargadores.&lt;/li&gt;_x000D_
&lt;li&gt;Una pistolera de tipo universal con seguro y remachada.&lt;/li&gt;_x000D_
&lt;li&gt;Un porta handy.&lt;/li&gt;_x000D_
&lt;li&gt;Un bolsillo lateral interno con cierre al pecho.&lt;/li&gt;_x000D_
&lt;li&gt;Un porta elementos con cierre.&lt;/li&gt;_x000D_
&lt;li&gt;Un porta elementos con tapa y abrojo (velcro).&lt;/li&gt;_x000D_
&lt;li&gt;Un porta elementos grande en el dorso, doble abertura en los laterales con cierre.&lt;/li&gt;_x000D_
&lt;li&gt;Abrojo en la espalda para cartel.&lt;/li&gt;_x000D_
&lt;li&gt;Cintas regulables con trabas y abrojos en los hombros.&lt;/li&gt;_x000D_
&lt;li&gt;Cordeles ajustables en ambos costados.&lt;/li&gt;_x000D_
&lt;li&gt;Cintas y trabas regulables al frente.&lt;/li&gt;_x000D_
&lt;/ul&gt;</v>
      </c>
      <c r="I2281" s="2" t="str">
        <f>VLOOKUP($A2281,[1]products_2021_10_19_12_46_45!$A$3:$S$481,5,FALSE)</f>
        <v>Equipamientos</v>
      </c>
      <c r="J2281" s="2" t="str">
        <f>IFERROR(VLOOKUP($A2281,[1]products_2021_10_19_12_46_45!$A$3:$S$481,6,FALSE),"")</f>
        <v>Fundas Balísticas o Porta placas</v>
      </c>
      <c r="K2281" s="2" t="str">
        <f>IFERROR(VLOOKUP($A2281,[1]products_2021_10_19_12_46_45!$A$3:$S$481,7,FALSE),"")</f>
        <v/>
      </c>
      <c r="L2281" s="2" t="str">
        <f>IFERROR(VLOOKUP($A2281,[1]products_2021_10_19_12_46_45!$A$3:$S$481,8,FALSE),"")</f>
        <v/>
      </c>
      <c r="M2281" s="2" t="str">
        <f>IFERROR(VLOOKUP($A2281,[1]products_2021_10_19_12_46_45!$A$3:$S$481,9,FALSE),"")</f>
        <v/>
      </c>
      <c r="N2281" s="2">
        <f>IFERROR(VLOOKUP(C2281,[2]articulo!$A$1:$D$9000,4,FALSE),"")</f>
        <v>12420</v>
      </c>
      <c r="O2281" s="2" t="str">
        <f>VLOOKUP($A2281,[1]products_2021_10_19_12_46_45!$A$3:$S$481,18,FALSE)</f>
        <v>https://rerda.com/6539/chaleco-funda-alpha-balistica.jpg,https://rerda.com/6540/chaleco-funda-alpha-balistica.jpg,https://rerda.com/6541/chaleco-funda-alpha-balistica.jpg,https://rerda.com/6542/chaleco-funda-alpha-balistica.jpg,https://rerda.com/6543/chaleco-funda-alpha-balistica.jpg</v>
      </c>
      <c r="P2281" s="2">
        <f>IFERROR(VLOOKUP(B2281,[3]stock!$A$1:$B$9000,2,FALSE),"0")</f>
        <v>28</v>
      </c>
      <c r="Q2281" s="2">
        <f>VLOOKUP($A2281,[1]products_2021_10_19_12_46_45!$A$3:$S$481,11,FALSE)</f>
        <v>5</v>
      </c>
      <c r="R2281" s="2">
        <f>VLOOKUP($A2281,[1]products_2021_10_19_12_46_45!$A$3:$S$481,12,FALSE)</f>
        <v>5</v>
      </c>
      <c r="S2281" s="2">
        <f>VLOOKUP($A2281,[1]products_2021_10_19_12_46_45!$A$3:$S$481,13,FALSE)</f>
        <v>5</v>
      </c>
      <c r="T2281" s="2">
        <f>VLOOKUP($A2281,[1]products_2021_10_19_12_46_45!$A$3:$S$481,14,FALSE)</f>
        <v>0.03</v>
      </c>
      <c r="U2281" s="2"/>
      <c r="V2281" s="2"/>
      <c r="W2281" s="2"/>
      <c r="X2281" s="2"/>
      <c r="Y2281" s="2"/>
      <c r="Z2281" s="2"/>
      <c r="AA2281" s="2"/>
      <c r="AB2281" s="2"/>
      <c r="AC2281" s="2"/>
      <c r="AD2281" s="2"/>
      <c r="AE2281" s="2"/>
      <c r="AF2281" s="2"/>
      <c r="AG2281" s="2"/>
      <c r="AH2281" s="2"/>
      <c r="AI2281" s="2"/>
      <c r="AJ2281" s="2"/>
      <c r="AK2281" s="2"/>
      <c r="AL2281" s="2"/>
      <c r="AM2281" s="2"/>
      <c r="AN2281" s="2"/>
      <c r="AO2281" s="2"/>
      <c r="AP2281" s="2"/>
      <c r="AQ2281" s="2"/>
      <c r="AR2281" s="2"/>
      <c r="AS2281" s="2"/>
    </row>
    <row r="2282" spans="1:45" hidden="1" x14ac:dyDescent="0.25">
      <c r="A2282" s="2">
        <v>462</v>
      </c>
      <c r="B2282" s="2">
        <v>870811305</v>
      </c>
      <c r="C2282" s="2">
        <f>VLOOKUP($A2282,[1]products_2021_10_19_12_46_45!$A$3:$S$481,3,FALSE)</f>
        <v>8708113</v>
      </c>
      <c r="D2282" s="2" t="str">
        <f>VLOOKUP($A2282,[1]products_2021_10_19_12_46_45!$A$3:$S$481,4,FALSE)</f>
        <v>Chaleco Funda Alpha Balística</v>
      </c>
      <c r="E2282" s="3" t="s">
        <v>50</v>
      </c>
      <c r="F2282" s="4"/>
      <c r="G2282" s="2" t="str">
        <f>VLOOKUP($A2282,[1]products_2021_10_19_12_46_45!$A$3:$S$481,16,FALSE)</f>
        <v>&lt;p&gt;Chaleco funda para placas antibalas con diversos porta elementos incorporados.&lt;/p&gt;</v>
      </c>
      <c r="H2282" s="2" t="str">
        <f>IFERROR(VLOOKUP($A2282,[1]products_2021_10_19_12_46_45!$A$3:$S$481,17,FALSE),"")</f>
        <v>&lt;ul&gt;_x000D_
&lt;li&gt;2 (dos) porta esposas.&lt;/li&gt;_x000D_
&lt;li&gt;2 (dos) porta cargadores.&lt;/li&gt;_x000D_
&lt;li&gt;Una pistolera de tipo universal con seguro y remachada.&lt;/li&gt;_x000D_
&lt;li&gt;Un porta handy.&lt;/li&gt;_x000D_
&lt;li&gt;Un bolsillo lateral interno con cierre al pecho.&lt;/li&gt;_x000D_
&lt;li&gt;Un porta elementos con cierre.&lt;/li&gt;_x000D_
&lt;li&gt;Un porta elementos con tapa y abrojo (velcro).&lt;/li&gt;_x000D_
&lt;li&gt;Un porta elementos grande en el dorso, doble abertura en los laterales con cierre.&lt;/li&gt;_x000D_
&lt;li&gt;Abrojo en la espalda para cartel.&lt;/li&gt;_x000D_
&lt;li&gt;Cintas regulables con trabas y abrojos en los hombros.&lt;/li&gt;_x000D_
&lt;li&gt;Cordeles ajustables en ambos costados.&lt;/li&gt;_x000D_
&lt;li&gt;Cintas y trabas regulables al frente.&lt;/li&gt;_x000D_
&lt;/ul&gt;</v>
      </c>
      <c r="I2282" s="2" t="str">
        <f>VLOOKUP($A2282,[1]products_2021_10_19_12_46_45!$A$3:$S$481,5,FALSE)</f>
        <v>Equipamientos</v>
      </c>
      <c r="J2282" s="2" t="str">
        <f>IFERROR(VLOOKUP($A2282,[1]products_2021_10_19_12_46_45!$A$3:$S$481,6,FALSE),"")</f>
        <v>Fundas Balísticas o Porta placas</v>
      </c>
      <c r="K2282" s="2" t="str">
        <f>IFERROR(VLOOKUP($A2282,[1]products_2021_10_19_12_46_45!$A$3:$S$481,7,FALSE),"")</f>
        <v/>
      </c>
      <c r="L2282" s="2" t="str">
        <f>IFERROR(VLOOKUP($A2282,[1]products_2021_10_19_12_46_45!$A$3:$S$481,8,FALSE),"")</f>
        <v/>
      </c>
      <c r="M2282" s="2" t="str">
        <f>IFERROR(VLOOKUP($A2282,[1]products_2021_10_19_12_46_45!$A$3:$S$481,9,FALSE),"")</f>
        <v/>
      </c>
      <c r="N2282" s="2">
        <f>IFERROR(VLOOKUP(C2282,[2]articulo!$A$1:$D$9000,4,FALSE),"")</f>
        <v>12420</v>
      </c>
      <c r="O2282" s="2" t="str">
        <f>VLOOKUP($A2282,[1]products_2021_10_19_12_46_45!$A$3:$S$481,18,FALSE)</f>
        <v>https://rerda.com/6539/chaleco-funda-alpha-balistica.jpg,https://rerda.com/6540/chaleco-funda-alpha-balistica.jpg,https://rerda.com/6541/chaleco-funda-alpha-balistica.jpg,https://rerda.com/6542/chaleco-funda-alpha-balistica.jpg,https://rerda.com/6543/chaleco-funda-alpha-balistica.jpg</v>
      </c>
      <c r="P2282" s="2">
        <f>IFERROR(VLOOKUP(B2282,[3]stock!$A$1:$B$9000,2,FALSE),"0")</f>
        <v>24</v>
      </c>
      <c r="Q2282" s="2">
        <f>VLOOKUP($A2282,[1]products_2021_10_19_12_46_45!$A$3:$S$481,11,FALSE)</f>
        <v>5</v>
      </c>
      <c r="R2282" s="2">
        <f>VLOOKUP($A2282,[1]products_2021_10_19_12_46_45!$A$3:$S$481,12,FALSE)</f>
        <v>5</v>
      </c>
      <c r="S2282" s="2">
        <f>VLOOKUP($A2282,[1]products_2021_10_19_12_46_45!$A$3:$S$481,13,FALSE)</f>
        <v>5</v>
      </c>
      <c r="T2282" s="2">
        <f>VLOOKUP($A2282,[1]products_2021_10_19_12_46_45!$A$3:$S$481,14,FALSE)</f>
        <v>0.03</v>
      </c>
      <c r="U2282" s="2"/>
      <c r="V2282" s="2"/>
      <c r="W2282" s="2"/>
      <c r="X2282" s="2"/>
      <c r="Y2282" s="2"/>
      <c r="Z2282" s="2"/>
      <c r="AA2282" s="2"/>
      <c r="AB2282" s="2"/>
      <c r="AC2282" s="2"/>
      <c r="AD2282" s="2"/>
      <c r="AE2282" s="2"/>
      <c r="AF2282" s="2"/>
      <c r="AG2282" s="2"/>
      <c r="AH2282" s="2"/>
      <c r="AI2282" s="2"/>
      <c r="AJ2282" s="2"/>
      <c r="AK2282" s="2"/>
      <c r="AL2282" s="2"/>
      <c r="AM2282" s="2"/>
      <c r="AN2282" s="2"/>
      <c r="AO2282" s="2"/>
      <c r="AP2282" s="2"/>
      <c r="AQ2282" s="2"/>
      <c r="AR2282" s="2"/>
      <c r="AS2282" s="2"/>
    </row>
    <row r="2283" spans="1:45" hidden="1" x14ac:dyDescent="0.25">
      <c r="A2283" s="2">
        <v>462</v>
      </c>
      <c r="B2283" s="2">
        <v>870811306</v>
      </c>
      <c r="C2283" s="2">
        <f>VLOOKUP($A2283,[1]products_2021_10_19_12_46_45!$A$3:$S$481,3,FALSE)</f>
        <v>8708113</v>
      </c>
      <c r="D2283" s="2" t="str">
        <f>VLOOKUP($A2283,[1]products_2021_10_19_12_46_45!$A$3:$S$481,4,FALSE)</f>
        <v>Chaleco Funda Alpha Balística</v>
      </c>
      <c r="E2283" s="3" t="s">
        <v>51</v>
      </c>
      <c r="F2283" s="4"/>
      <c r="G2283" s="2" t="str">
        <f>VLOOKUP($A2283,[1]products_2021_10_19_12_46_45!$A$3:$S$481,16,FALSE)</f>
        <v>&lt;p&gt;Chaleco funda para placas antibalas con diversos porta elementos incorporados.&lt;/p&gt;</v>
      </c>
      <c r="H2283" s="2" t="str">
        <f>IFERROR(VLOOKUP($A2283,[1]products_2021_10_19_12_46_45!$A$3:$S$481,17,FALSE),"")</f>
        <v>&lt;ul&gt;_x000D_
&lt;li&gt;2 (dos) porta esposas.&lt;/li&gt;_x000D_
&lt;li&gt;2 (dos) porta cargadores.&lt;/li&gt;_x000D_
&lt;li&gt;Una pistolera de tipo universal con seguro y remachada.&lt;/li&gt;_x000D_
&lt;li&gt;Un porta handy.&lt;/li&gt;_x000D_
&lt;li&gt;Un bolsillo lateral interno con cierre al pecho.&lt;/li&gt;_x000D_
&lt;li&gt;Un porta elementos con cierre.&lt;/li&gt;_x000D_
&lt;li&gt;Un porta elementos con tapa y abrojo (velcro).&lt;/li&gt;_x000D_
&lt;li&gt;Un porta elementos grande en el dorso, doble abertura en los laterales con cierre.&lt;/li&gt;_x000D_
&lt;li&gt;Abrojo en la espalda para cartel.&lt;/li&gt;_x000D_
&lt;li&gt;Cintas regulables con trabas y abrojos en los hombros.&lt;/li&gt;_x000D_
&lt;li&gt;Cordeles ajustables en ambos costados.&lt;/li&gt;_x000D_
&lt;li&gt;Cintas y trabas regulables al frente.&lt;/li&gt;_x000D_
&lt;/ul&gt;</v>
      </c>
      <c r="I2283" s="2" t="str">
        <f>VLOOKUP($A2283,[1]products_2021_10_19_12_46_45!$A$3:$S$481,5,FALSE)</f>
        <v>Equipamientos</v>
      </c>
      <c r="J2283" s="2" t="str">
        <f>IFERROR(VLOOKUP($A2283,[1]products_2021_10_19_12_46_45!$A$3:$S$481,6,FALSE),"")</f>
        <v>Fundas Balísticas o Porta placas</v>
      </c>
      <c r="K2283" s="2" t="str">
        <f>IFERROR(VLOOKUP($A2283,[1]products_2021_10_19_12_46_45!$A$3:$S$481,7,FALSE),"")</f>
        <v/>
      </c>
      <c r="L2283" s="2" t="str">
        <f>IFERROR(VLOOKUP($A2283,[1]products_2021_10_19_12_46_45!$A$3:$S$481,8,FALSE),"")</f>
        <v/>
      </c>
      <c r="M2283" s="2" t="str">
        <f>IFERROR(VLOOKUP($A2283,[1]products_2021_10_19_12_46_45!$A$3:$S$481,9,FALSE),"")</f>
        <v/>
      </c>
      <c r="N2283" s="2">
        <f>IFERROR(VLOOKUP(C2283,[2]articulo!$A$1:$D$9000,4,FALSE),"")</f>
        <v>12420</v>
      </c>
      <c r="O2283" s="2" t="str">
        <f>VLOOKUP($A2283,[1]products_2021_10_19_12_46_45!$A$3:$S$481,18,FALSE)</f>
        <v>https://rerda.com/6539/chaleco-funda-alpha-balistica.jpg,https://rerda.com/6540/chaleco-funda-alpha-balistica.jpg,https://rerda.com/6541/chaleco-funda-alpha-balistica.jpg,https://rerda.com/6542/chaleco-funda-alpha-balistica.jpg,https://rerda.com/6543/chaleco-funda-alpha-balistica.jpg</v>
      </c>
      <c r="P2283" s="2">
        <f>IFERROR(VLOOKUP(B2283,[3]stock!$A$1:$B$9000,2,FALSE),"0")</f>
        <v>20</v>
      </c>
      <c r="Q2283" s="2">
        <f>VLOOKUP($A2283,[1]products_2021_10_19_12_46_45!$A$3:$S$481,11,FALSE)</f>
        <v>5</v>
      </c>
      <c r="R2283" s="2">
        <f>VLOOKUP($A2283,[1]products_2021_10_19_12_46_45!$A$3:$S$481,12,FALSE)</f>
        <v>5</v>
      </c>
      <c r="S2283" s="2">
        <f>VLOOKUP($A2283,[1]products_2021_10_19_12_46_45!$A$3:$S$481,13,FALSE)</f>
        <v>5</v>
      </c>
      <c r="T2283" s="2">
        <f>VLOOKUP($A2283,[1]products_2021_10_19_12_46_45!$A$3:$S$481,14,FALSE)</f>
        <v>0.03</v>
      </c>
      <c r="U2283" s="2"/>
      <c r="V2283" s="2"/>
      <c r="W2283" s="2"/>
      <c r="X2283" s="2"/>
      <c r="Y2283" s="2"/>
      <c r="Z2283" s="2"/>
      <c r="AA2283" s="2"/>
      <c r="AB2283" s="2"/>
      <c r="AC2283" s="2"/>
      <c r="AD2283" s="2"/>
      <c r="AE2283" s="2"/>
      <c r="AF2283" s="2"/>
      <c r="AG2283" s="2"/>
      <c r="AH2283" s="2"/>
      <c r="AI2283" s="2"/>
      <c r="AJ2283" s="2"/>
      <c r="AK2283" s="2"/>
      <c r="AL2283" s="2"/>
      <c r="AM2283" s="2"/>
      <c r="AN2283" s="2"/>
      <c r="AO2283" s="2"/>
      <c r="AP2283" s="2"/>
      <c r="AQ2283" s="2"/>
      <c r="AR2283" s="2"/>
      <c r="AS2283" s="2"/>
    </row>
    <row r="2284" spans="1:45" hidden="1" x14ac:dyDescent="0.25">
      <c r="A2284" s="2">
        <v>462</v>
      </c>
      <c r="B2284" s="2">
        <v>870811307</v>
      </c>
      <c r="C2284" s="2">
        <f>VLOOKUP($A2284,[1]products_2021_10_19_12_46_45!$A$3:$S$481,3,FALSE)</f>
        <v>8708113</v>
      </c>
      <c r="D2284" s="2" t="str">
        <f>VLOOKUP($A2284,[1]products_2021_10_19_12_46_45!$A$3:$S$481,4,FALSE)</f>
        <v>Chaleco Funda Alpha Balística</v>
      </c>
      <c r="E2284" s="3" t="s">
        <v>57</v>
      </c>
      <c r="F2284" s="4"/>
      <c r="G2284" s="2" t="str">
        <f>VLOOKUP($A2284,[1]products_2021_10_19_12_46_45!$A$3:$S$481,16,FALSE)</f>
        <v>&lt;p&gt;Chaleco funda para placas antibalas con diversos porta elementos incorporados.&lt;/p&gt;</v>
      </c>
      <c r="H2284" s="2" t="str">
        <f>IFERROR(VLOOKUP($A2284,[1]products_2021_10_19_12_46_45!$A$3:$S$481,17,FALSE),"")</f>
        <v>&lt;ul&gt;_x000D_
&lt;li&gt;2 (dos) porta esposas.&lt;/li&gt;_x000D_
&lt;li&gt;2 (dos) porta cargadores.&lt;/li&gt;_x000D_
&lt;li&gt;Una pistolera de tipo universal con seguro y remachada.&lt;/li&gt;_x000D_
&lt;li&gt;Un porta handy.&lt;/li&gt;_x000D_
&lt;li&gt;Un bolsillo lateral interno con cierre al pecho.&lt;/li&gt;_x000D_
&lt;li&gt;Un porta elementos con cierre.&lt;/li&gt;_x000D_
&lt;li&gt;Un porta elementos con tapa y abrojo (velcro).&lt;/li&gt;_x000D_
&lt;li&gt;Un porta elementos grande en el dorso, doble abertura en los laterales con cierre.&lt;/li&gt;_x000D_
&lt;li&gt;Abrojo en la espalda para cartel.&lt;/li&gt;_x000D_
&lt;li&gt;Cintas regulables con trabas y abrojos en los hombros.&lt;/li&gt;_x000D_
&lt;li&gt;Cordeles ajustables en ambos costados.&lt;/li&gt;_x000D_
&lt;li&gt;Cintas y trabas regulables al frente.&lt;/li&gt;_x000D_
&lt;/ul&gt;</v>
      </c>
      <c r="I2284" s="2" t="str">
        <f>VLOOKUP($A2284,[1]products_2021_10_19_12_46_45!$A$3:$S$481,5,FALSE)</f>
        <v>Equipamientos</v>
      </c>
      <c r="J2284" s="2" t="str">
        <f>IFERROR(VLOOKUP($A2284,[1]products_2021_10_19_12_46_45!$A$3:$S$481,6,FALSE),"")</f>
        <v>Fundas Balísticas o Porta placas</v>
      </c>
      <c r="K2284" s="2" t="str">
        <f>IFERROR(VLOOKUP($A2284,[1]products_2021_10_19_12_46_45!$A$3:$S$481,7,FALSE),"")</f>
        <v/>
      </c>
      <c r="L2284" s="2" t="str">
        <f>IFERROR(VLOOKUP($A2284,[1]products_2021_10_19_12_46_45!$A$3:$S$481,8,FALSE),"")</f>
        <v/>
      </c>
      <c r="M2284" s="2" t="str">
        <f>IFERROR(VLOOKUP($A2284,[1]products_2021_10_19_12_46_45!$A$3:$S$481,9,FALSE),"")</f>
        <v/>
      </c>
      <c r="N2284" s="2">
        <f>IFERROR(VLOOKUP(C2284,[2]articulo!$A$1:$D$9000,4,FALSE),"")</f>
        <v>12420</v>
      </c>
      <c r="O2284" s="2" t="str">
        <f>VLOOKUP($A2284,[1]products_2021_10_19_12_46_45!$A$3:$S$481,18,FALSE)</f>
        <v>https://rerda.com/6539/chaleco-funda-alpha-balistica.jpg,https://rerda.com/6540/chaleco-funda-alpha-balistica.jpg,https://rerda.com/6541/chaleco-funda-alpha-balistica.jpg,https://rerda.com/6542/chaleco-funda-alpha-balistica.jpg,https://rerda.com/6543/chaleco-funda-alpha-balistica.jpg</v>
      </c>
      <c r="P2284" s="2">
        <f>IFERROR(VLOOKUP(B2284,[3]stock!$A$1:$B$9000,2,FALSE),"0")</f>
        <v>0</v>
      </c>
      <c r="Q2284" s="2">
        <f>VLOOKUP($A2284,[1]products_2021_10_19_12_46_45!$A$3:$S$481,11,FALSE)</f>
        <v>5</v>
      </c>
      <c r="R2284" s="2">
        <f>VLOOKUP($A2284,[1]products_2021_10_19_12_46_45!$A$3:$S$481,12,FALSE)</f>
        <v>5</v>
      </c>
      <c r="S2284" s="2">
        <f>VLOOKUP($A2284,[1]products_2021_10_19_12_46_45!$A$3:$S$481,13,FALSE)</f>
        <v>5</v>
      </c>
      <c r="T2284" s="2">
        <f>VLOOKUP($A2284,[1]products_2021_10_19_12_46_45!$A$3:$S$481,14,FALSE)</f>
        <v>0.03</v>
      </c>
      <c r="U2284" s="2"/>
      <c r="V2284" s="2"/>
      <c r="W2284" s="2"/>
      <c r="X2284" s="2"/>
      <c r="Y2284" s="2"/>
      <c r="Z2284" s="2"/>
      <c r="AA2284" s="2"/>
      <c r="AB2284" s="2"/>
      <c r="AC2284" s="2"/>
      <c r="AD2284" s="2"/>
      <c r="AE2284" s="2"/>
      <c r="AF2284" s="2"/>
      <c r="AG2284" s="2"/>
      <c r="AH2284" s="2"/>
      <c r="AI2284" s="2"/>
      <c r="AJ2284" s="2"/>
      <c r="AK2284" s="2"/>
      <c r="AL2284" s="2"/>
      <c r="AM2284" s="2"/>
      <c r="AN2284" s="2"/>
      <c r="AO2284" s="2"/>
      <c r="AP2284" s="2"/>
      <c r="AQ2284" s="2"/>
      <c r="AR2284" s="2"/>
      <c r="AS2284" s="2"/>
    </row>
    <row r="2285" spans="1:45" hidden="1" x14ac:dyDescent="0.25">
      <c r="A2285" s="2">
        <v>460</v>
      </c>
      <c r="B2285" s="2">
        <v>870811602</v>
      </c>
      <c r="C2285" s="2">
        <f>VLOOKUP($A2285,[1]products_2021_10_19_12_46_45!$A$3:$S$481,3,FALSE)</f>
        <v>8708116</v>
      </c>
      <c r="D2285" s="2" t="str">
        <f>VLOOKUP($A2285,[1]products_2021_10_19_12_46_45!$A$3:$S$481,4,FALSE)</f>
        <v>Chaleco Funda Albatros</v>
      </c>
      <c r="E2285" s="3" t="s">
        <v>47</v>
      </c>
      <c r="F2285" s="4"/>
      <c r="G2285" s="2" t="str">
        <f>VLOOKUP($A2285,[1]products_2021_10_19_12_46_45!$A$3:$S$481,16,FALSE)</f>
        <v>&lt;p&gt;Chaleco funda de poliamida con sistema M.O.L.L.E. y porta elementos varios.&lt;/p&gt;_x000D_
&lt;p&gt;&lt;span style="text-decoration: underline;"&gt;&lt;strong&gt;Importante&lt;/strong&gt;&lt;/span&gt;: &lt;em&gt;Este producto y sus los porta elementos difieren de la foto.&lt;br /&gt;&lt;/em&gt;&lt;/p&gt;</v>
      </c>
      <c r="H2285" s="2" t="str">
        <f>IFERROR(VLOOKUP($A2285,[1]products_2021_10_19_12_46_45!$A$3:$S$481,17,FALSE),"")</f>
        <v>&lt;ul&gt;_x000D_
&lt;li&gt;Un porta cargador doble.&lt;/li&gt;_x000D_
&lt;li&gt;Una pistolera.&lt;/li&gt;_x000D_
&lt;li&gt;Un porta handy.&lt;/li&gt;_x000D_
&lt;li&gt;Un porta elementos con 2 (bolsillos).&lt;/li&gt;_x000D_
&lt;li&gt;Abrojo en el dorso para insignia, cartel, etc.&lt;/li&gt;_x000D_
&lt;li&gt;Manija para llevar o colgar.&lt;/li&gt;_x000D_
&lt;li&gt;Un porta esposas.&lt;/li&gt;_x000D_
&lt;li&gt;Cintas hombreras con acolchado desmontable.&lt;/li&gt;_x000D_
&lt;/ul&gt;</v>
      </c>
      <c r="I2285" s="2" t="str">
        <f>VLOOKUP($A2285,[1]products_2021_10_19_12_46_45!$A$3:$S$481,5,FALSE)</f>
        <v>Equipamientos</v>
      </c>
      <c r="J2285" s="2" t="str">
        <f>IFERROR(VLOOKUP($A2285,[1]products_2021_10_19_12_46_45!$A$3:$S$481,6,FALSE),"")</f>
        <v>Fundas Balísticas o Porta placas</v>
      </c>
      <c r="K2285" s="2" t="str">
        <f>IFERROR(VLOOKUP($A2285,[1]products_2021_10_19_12_46_45!$A$3:$S$481,7,FALSE),"")</f>
        <v/>
      </c>
      <c r="L2285" s="2" t="str">
        <f>IFERROR(VLOOKUP($A2285,[1]products_2021_10_19_12_46_45!$A$3:$S$481,8,FALSE),"")</f>
        <v/>
      </c>
      <c r="M2285" s="2" t="str">
        <f>IFERROR(VLOOKUP($A2285,[1]products_2021_10_19_12_46_45!$A$3:$S$481,9,FALSE),"")</f>
        <v>Pistolera, Poliamida, Porta Cargador, Porta Esposas, Chaleco, Molle, Funda, Antibalas, Porta Handy, Balística</v>
      </c>
      <c r="N2285" s="2">
        <f>IFERROR(VLOOKUP(C2285,[2]articulo!$A$1:$D$9000,4,FALSE),"")</f>
        <v>14541</v>
      </c>
      <c r="O2285" s="2" t="str">
        <f>VLOOKUP($A2285,[1]products_2021_10_19_12_46_45!$A$3:$S$481,18,FALSE)</f>
        <v>https://rerda.com/1889/chaleco-funda-albatros.jpg,https://rerda.com/1890/chaleco-funda-albatros.jpg,https://rerda.com/1891/chaleco-funda-albatros.jpg,https://rerda.com/1892/chaleco-funda-albatros.jpg,https://rerda.com/1893/chaleco-funda-albatros.jpg,https://rerda.com/1894/chaleco-funda-albatros.jpg</v>
      </c>
      <c r="P2285" s="2">
        <f>IFERROR(VLOOKUP(B2285,[3]stock!$A$1:$B$9000,2,FALSE),"0")</f>
        <v>2</v>
      </c>
      <c r="Q2285" s="2">
        <f>VLOOKUP($A2285,[1]products_2021_10_19_12_46_45!$A$3:$S$481,11,FALSE)</f>
        <v>5</v>
      </c>
      <c r="R2285" s="2">
        <f>VLOOKUP($A2285,[1]products_2021_10_19_12_46_45!$A$3:$S$481,12,FALSE)</f>
        <v>5</v>
      </c>
      <c r="S2285" s="2">
        <f>VLOOKUP($A2285,[1]products_2021_10_19_12_46_45!$A$3:$S$481,13,FALSE)</f>
        <v>5</v>
      </c>
      <c r="T2285" s="2">
        <f>VLOOKUP($A2285,[1]products_2021_10_19_12_46_45!$A$3:$S$481,14,FALSE)</f>
        <v>0.03</v>
      </c>
      <c r="U2285" s="2"/>
      <c r="V2285" s="2"/>
      <c r="W2285" s="2"/>
      <c r="X2285" s="2"/>
      <c r="Y2285" s="2"/>
      <c r="Z2285" s="2"/>
      <c r="AA2285" s="2"/>
      <c r="AB2285" s="2"/>
      <c r="AC2285" s="2"/>
      <c r="AD2285" s="2"/>
      <c r="AE2285" s="2"/>
      <c r="AF2285" s="2"/>
      <c r="AG2285" s="2"/>
      <c r="AH2285" s="2"/>
      <c r="AI2285" s="2"/>
      <c r="AJ2285" s="2"/>
      <c r="AK2285" s="2"/>
      <c r="AL2285" s="2"/>
      <c r="AM2285" s="2"/>
      <c r="AN2285" s="2"/>
      <c r="AO2285" s="2"/>
      <c r="AP2285" s="2"/>
      <c r="AQ2285" s="2"/>
      <c r="AR2285" s="2"/>
      <c r="AS2285" s="2"/>
    </row>
    <row r="2286" spans="1:45" hidden="1" x14ac:dyDescent="0.25">
      <c r="A2286" s="2">
        <v>460</v>
      </c>
      <c r="B2286" s="2">
        <v>870811603</v>
      </c>
      <c r="C2286" s="2">
        <f>VLOOKUP($A2286,[1]products_2021_10_19_12_46_45!$A$3:$S$481,3,FALSE)</f>
        <v>8708116</v>
      </c>
      <c r="D2286" s="2" t="str">
        <f>VLOOKUP($A2286,[1]products_2021_10_19_12_46_45!$A$3:$S$481,4,FALSE)</f>
        <v>Chaleco Funda Albatros</v>
      </c>
      <c r="E2286" s="3" t="s">
        <v>48</v>
      </c>
      <c r="F2286" s="4"/>
      <c r="G2286" s="2" t="str">
        <f>VLOOKUP($A2286,[1]products_2021_10_19_12_46_45!$A$3:$S$481,16,FALSE)</f>
        <v>&lt;p&gt;Chaleco funda de poliamida con sistema M.O.L.L.E. y porta elementos varios.&lt;/p&gt;_x000D_
&lt;p&gt;&lt;span style="text-decoration: underline;"&gt;&lt;strong&gt;Importante&lt;/strong&gt;&lt;/span&gt;: &lt;em&gt;Este producto y sus los porta elementos difieren de la foto.&lt;br /&gt;&lt;/em&gt;&lt;/p&gt;</v>
      </c>
      <c r="H2286" s="2" t="str">
        <f>IFERROR(VLOOKUP($A2286,[1]products_2021_10_19_12_46_45!$A$3:$S$481,17,FALSE),"")</f>
        <v>&lt;ul&gt;_x000D_
&lt;li&gt;Un porta cargador doble.&lt;/li&gt;_x000D_
&lt;li&gt;Una pistolera.&lt;/li&gt;_x000D_
&lt;li&gt;Un porta handy.&lt;/li&gt;_x000D_
&lt;li&gt;Un porta elementos con 2 (bolsillos).&lt;/li&gt;_x000D_
&lt;li&gt;Abrojo en el dorso para insignia, cartel, etc.&lt;/li&gt;_x000D_
&lt;li&gt;Manija para llevar o colgar.&lt;/li&gt;_x000D_
&lt;li&gt;Un porta esposas.&lt;/li&gt;_x000D_
&lt;li&gt;Cintas hombreras con acolchado desmontable.&lt;/li&gt;_x000D_
&lt;/ul&gt;</v>
      </c>
      <c r="I2286" s="2" t="str">
        <f>VLOOKUP($A2286,[1]products_2021_10_19_12_46_45!$A$3:$S$481,5,FALSE)</f>
        <v>Equipamientos</v>
      </c>
      <c r="J2286" s="2" t="str">
        <f>IFERROR(VLOOKUP($A2286,[1]products_2021_10_19_12_46_45!$A$3:$S$481,6,FALSE),"")</f>
        <v>Fundas Balísticas o Porta placas</v>
      </c>
      <c r="K2286" s="2" t="str">
        <f>IFERROR(VLOOKUP($A2286,[1]products_2021_10_19_12_46_45!$A$3:$S$481,7,FALSE),"")</f>
        <v/>
      </c>
      <c r="L2286" s="2" t="str">
        <f>IFERROR(VLOOKUP($A2286,[1]products_2021_10_19_12_46_45!$A$3:$S$481,8,FALSE),"")</f>
        <v/>
      </c>
      <c r="M2286" s="2" t="str">
        <f>IFERROR(VLOOKUP($A2286,[1]products_2021_10_19_12_46_45!$A$3:$S$481,9,FALSE),"")</f>
        <v>Pistolera, Poliamida, Porta Cargador, Porta Esposas, Chaleco, Molle, Funda, Antibalas, Porta Handy, Balística</v>
      </c>
      <c r="N2286" s="2">
        <f>IFERROR(VLOOKUP(C2286,[2]articulo!$A$1:$D$9000,4,FALSE),"")</f>
        <v>14541</v>
      </c>
      <c r="O2286" s="2" t="str">
        <f>VLOOKUP($A2286,[1]products_2021_10_19_12_46_45!$A$3:$S$481,18,FALSE)</f>
        <v>https://rerda.com/1889/chaleco-funda-albatros.jpg,https://rerda.com/1890/chaleco-funda-albatros.jpg,https://rerda.com/1891/chaleco-funda-albatros.jpg,https://rerda.com/1892/chaleco-funda-albatros.jpg,https://rerda.com/1893/chaleco-funda-albatros.jpg,https://rerda.com/1894/chaleco-funda-albatros.jpg</v>
      </c>
      <c r="P2286" s="2">
        <f>IFERROR(VLOOKUP(B2286,[3]stock!$A$1:$B$9000,2,FALSE),"0")</f>
        <v>2</v>
      </c>
      <c r="Q2286" s="2">
        <f>VLOOKUP($A2286,[1]products_2021_10_19_12_46_45!$A$3:$S$481,11,FALSE)</f>
        <v>5</v>
      </c>
      <c r="R2286" s="2">
        <f>VLOOKUP($A2286,[1]products_2021_10_19_12_46_45!$A$3:$S$481,12,FALSE)</f>
        <v>5</v>
      </c>
      <c r="S2286" s="2">
        <f>VLOOKUP($A2286,[1]products_2021_10_19_12_46_45!$A$3:$S$481,13,FALSE)</f>
        <v>5</v>
      </c>
      <c r="T2286" s="2">
        <f>VLOOKUP($A2286,[1]products_2021_10_19_12_46_45!$A$3:$S$481,14,FALSE)</f>
        <v>0.03</v>
      </c>
      <c r="U2286" s="2"/>
      <c r="V2286" s="2"/>
      <c r="W2286" s="2"/>
      <c r="X2286" s="2"/>
      <c r="Y2286" s="2"/>
      <c r="Z2286" s="2"/>
      <c r="AA2286" s="2"/>
      <c r="AB2286" s="2"/>
      <c r="AC2286" s="2"/>
      <c r="AD2286" s="2"/>
      <c r="AE2286" s="2"/>
      <c r="AF2286" s="2"/>
      <c r="AG2286" s="2"/>
      <c r="AH2286" s="2"/>
      <c r="AI2286" s="2"/>
      <c r="AJ2286" s="2"/>
      <c r="AK2286" s="2"/>
      <c r="AL2286" s="2"/>
      <c r="AM2286" s="2"/>
      <c r="AN2286" s="2"/>
      <c r="AO2286" s="2"/>
      <c r="AP2286" s="2"/>
      <c r="AQ2286" s="2"/>
      <c r="AR2286" s="2"/>
      <c r="AS2286" s="2"/>
    </row>
    <row r="2287" spans="1:45" hidden="1" x14ac:dyDescent="0.25">
      <c r="A2287" s="2">
        <v>460</v>
      </c>
      <c r="B2287" s="2">
        <v>870811604</v>
      </c>
      <c r="C2287" s="2">
        <f>VLOOKUP($A2287,[1]products_2021_10_19_12_46_45!$A$3:$S$481,3,FALSE)</f>
        <v>8708116</v>
      </c>
      <c r="D2287" s="2" t="str">
        <f>VLOOKUP($A2287,[1]products_2021_10_19_12_46_45!$A$3:$S$481,4,FALSE)</f>
        <v>Chaleco Funda Albatros</v>
      </c>
      <c r="E2287" s="3" t="s">
        <v>49</v>
      </c>
      <c r="F2287" s="4"/>
      <c r="G2287" s="2" t="str">
        <f>VLOOKUP($A2287,[1]products_2021_10_19_12_46_45!$A$3:$S$481,16,FALSE)</f>
        <v>&lt;p&gt;Chaleco funda de poliamida con sistema M.O.L.L.E. y porta elementos varios.&lt;/p&gt;_x000D_
&lt;p&gt;&lt;span style="text-decoration: underline;"&gt;&lt;strong&gt;Importante&lt;/strong&gt;&lt;/span&gt;: &lt;em&gt;Este producto y sus los porta elementos difieren de la foto.&lt;br /&gt;&lt;/em&gt;&lt;/p&gt;</v>
      </c>
      <c r="H2287" s="2" t="str">
        <f>IFERROR(VLOOKUP($A2287,[1]products_2021_10_19_12_46_45!$A$3:$S$481,17,FALSE),"")</f>
        <v>&lt;ul&gt;_x000D_
&lt;li&gt;Un porta cargador doble.&lt;/li&gt;_x000D_
&lt;li&gt;Una pistolera.&lt;/li&gt;_x000D_
&lt;li&gt;Un porta handy.&lt;/li&gt;_x000D_
&lt;li&gt;Un porta elementos con 2 (bolsillos).&lt;/li&gt;_x000D_
&lt;li&gt;Abrojo en el dorso para insignia, cartel, etc.&lt;/li&gt;_x000D_
&lt;li&gt;Manija para llevar o colgar.&lt;/li&gt;_x000D_
&lt;li&gt;Un porta esposas.&lt;/li&gt;_x000D_
&lt;li&gt;Cintas hombreras con acolchado desmontable.&lt;/li&gt;_x000D_
&lt;/ul&gt;</v>
      </c>
      <c r="I2287" s="2" t="str">
        <f>VLOOKUP($A2287,[1]products_2021_10_19_12_46_45!$A$3:$S$481,5,FALSE)</f>
        <v>Equipamientos</v>
      </c>
      <c r="J2287" s="2" t="str">
        <f>IFERROR(VLOOKUP($A2287,[1]products_2021_10_19_12_46_45!$A$3:$S$481,6,FALSE),"")</f>
        <v>Fundas Balísticas o Porta placas</v>
      </c>
      <c r="K2287" s="2" t="str">
        <f>IFERROR(VLOOKUP($A2287,[1]products_2021_10_19_12_46_45!$A$3:$S$481,7,FALSE),"")</f>
        <v/>
      </c>
      <c r="L2287" s="2" t="str">
        <f>IFERROR(VLOOKUP($A2287,[1]products_2021_10_19_12_46_45!$A$3:$S$481,8,FALSE),"")</f>
        <v/>
      </c>
      <c r="M2287" s="2" t="str">
        <f>IFERROR(VLOOKUP($A2287,[1]products_2021_10_19_12_46_45!$A$3:$S$481,9,FALSE),"")</f>
        <v>Pistolera, Poliamida, Porta Cargador, Porta Esposas, Chaleco, Molle, Funda, Antibalas, Porta Handy, Balística</v>
      </c>
      <c r="N2287" s="2">
        <f>IFERROR(VLOOKUP(C2287,[2]articulo!$A$1:$D$9000,4,FALSE),"")</f>
        <v>14541</v>
      </c>
      <c r="O2287" s="2" t="str">
        <f>VLOOKUP($A2287,[1]products_2021_10_19_12_46_45!$A$3:$S$481,18,FALSE)</f>
        <v>https://rerda.com/1889/chaleco-funda-albatros.jpg,https://rerda.com/1890/chaleco-funda-albatros.jpg,https://rerda.com/1891/chaleco-funda-albatros.jpg,https://rerda.com/1892/chaleco-funda-albatros.jpg,https://rerda.com/1893/chaleco-funda-albatros.jpg,https://rerda.com/1894/chaleco-funda-albatros.jpg</v>
      </c>
      <c r="P2287" s="2">
        <f>IFERROR(VLOOKUP(B2287,[3]stock!$A$1:$B$9000,2,FALSE),"0")</f>
        <v>0</v>
      </c>
      <c r="Q2287" s="2">
        <f>VLOOKUP($A2287,[1]products_2021_10_19_12_46_45!$A$3:$S$481,11,FALSE)</f>
        <v>5</v>
      </c>
      <c r="R2287" s="2">
        <f>VLOOKUP($A2287,[1]products_2021_10_19_12_46_45!$A$3:$S$481,12,FALSE)</f>
        <v>5</v>
      </c>
      <c r="S2287" s="2">
        <f>VLOOKUP($A2287,[1]products_2021_10_19_12_46_45!$A$3:$S$481,13,FALSE)</f>
        <v>5</v>
      </c>
      <c r="T2287" s="2">
        <f>VLOOKUP($A2287,[1]products_2021_10_19_12_46_45!$A$3:$S$481,14,FALSE)</f>
        <v>0.03</v>
      </c>
      <c r="U2287" s="2"/>
      <c r="V2287" s="2"/>
      <c r="W2287" s="2"/>
      <c r="X2287" s="2"/>
      <c r="Y2287" s="2"/>
      <c r="Z2287" s="2"/>
      <c r="AA2287" s="2"/>
      <c r="AB2287" s="2"/>
      <c r="AC2287" s="2"/>
      <c r="AD2287" s="2"/>
      <c r="AE2287" s="2"/>
      <c r="AF2287" s="2"/>
      <c r="AG2287" s="2"/>
      <c r="AH2287" s="2"/>
      <c r="AI2287" s="2"/>
      <c r="AJ2287" s="2"/>
      <c r="AK2287" s="2"/>
      <c r="AL2287" s="2"/>
      <c r="AM2287" s="2"/>
      <c r="AN2287" s="2"/>
      <c r="AO2287" s="2"/>
      <c r="AP2287" s="2"/>
      <c r="AQ2287" s="2"/>
      <c r="AR2287" s="2"/>
      <c r="AS2287" s="2"/>
    </row>
    <row r="2288" spans="1:45" hidden="1" x14ac:dyDescent="0.25">
      <c r="A2288" s="2">
        <v>460</v>
      </c>
      <c r="B2288" s="2">
        <v>870811605</v>
      </c>
      <c r="C2288" s="2">
        <f>VLOOKUP($A2288,[1]products_2021_10_19_12_46_45!$A$3:$S$481,3,FALSE)</f>
        <v>8708116</v>
      </c>
      <c r="D2288" s="2" t="str">
        <f>VLOOKUP($A2288,[1]products_2021_10_19_12_46_45!$A$3:$S$481,4,FALSE)</f>
        <v>Chaleco Funda Albatros</v>
      </c>
      <c r="E2288" s="3" t="s">
        <v>50</v>
      </c>
      <c r="F2288" s="4"/>
      <c r="G2288" s="2" t="str">
        <f>VLOOKUP($A2288,[1]products_2021_10_19_12_46_45!$A$3:$S$481,16,FALSE)</f>
        <v>&lt;p&gt;Chaleco funda de poliamida con sistema M.O.L.L.E. y porta elementos varios.&lt;/p&gt;_x000D_
&lt;p&gt;&lt;span style="text-decoration: underline;"&gt;&lt;strong&gt;Importante&lt;/strong&gt;&lt;/span&gt;: &lt;em&gt;Este producto y sus los porta elementos difieren de la foto.&lt;br /&gt;&lt;/em&gt;&lt;/p&gt;</v>
      </c>
      <c r="H2288" s="2" t="str">
        <f>IFERROR(VLOOKUP($A2288,[1]products_2021_10_19_12_46_45!$A$3:$S$481,17,FALSE),"")</f>
        <v>&lt;ul&gt;_x000D_
&lt;li&gt;Un porta cargador doble.&lt;/li&gt;_x000D_
&lt;li&gt;Una pistolera.&lt;/li&gt;_x000D_
&lt;li&gt;Un porta handy.&lt;/li&gt;_x000D_
&lt;li&gt;Un porta elementos con 2 (bolsillos).&lt;/li&gt;_x000D_
&lt;li&gt;Abrojo en el dorso para insignia, cartel, etc.&lt;/li&gt;_x000D_
&lt;li&gt;Manija para llevar o colgar.&lt;/li&gt;_x000D_
&lt;li&gt;Un porta esposas.&lt;/li&gt;_x000D_
&lt;li&gt;Cintas hombreras con acolchado desmontable.&lt;/li&gt;_x000D_
&lt;/ul&gt;</v>
      </c>
      <c r="I2288" s="2" t="str">
        <f>VLOOKUP($A2288,[1]products_2021_10_19_12_46_45!$A$3:$S$481,5,FALSE)</f>
        <v>Equipamientos</v>
      </c>
      <c r="J2288" s="2" t="str">
        <f>IFERROR(VLOOKUP($A2288,[1]products_2021_10_19_12_46_45!$A$3:$S$481,6,FALSE),"")</f>
        <v>Fundas Balísticas o Porta placas</v>
      </c>
      <c r="K2288" s="2" t="str">
        <f>IFERROR(VLOOKUP($A2288,[1]products_2021_10_19_12_46_45!$A$3:$S$481,7,FALSE),"")</f>
        <v/>
      </c>
      <c r="L2288" s="2" t="str">
        <f>IFERROR(VLOOKUP($A2288,[1]products_2021_10_19_12_46_45!$A$3:$S$481,8,FALSE),"")</f>
        <v/>
      </c>
      <c r="M2288" s="2" t="str">
        <f>IFERROR(VLOOKUP($A2288,[1]products_2021_10_19_12_46_45!$A$3:$S$481,9,FALSE),"")</f>
        <v>Pistolera, Poliamida, Porta Cargador, Porta Esposas, Chaleco, Molle, Funda, Antibalas, Porta Handy, Balística</v>
      </c>
      <c r="N2288" s="2">
        <f>IFERROR(VLOOKUP(C2288,[2]articulo!$A$1:$D$9000,4,FALSE),"")</f>
        <v>14541</v>
      </c>
      <c r="O2288" s="2" t="str">
        <f>VLOOKUP($A2288,[1]products_2021_10_19_12_46_45!$A$3:$S$481,18,FALSE)</f>
        <v>https://rerda.com/1889/chaleco-funda-albatros.jpg,https://rerda.com/1890/chaleco-funda-albatros.jpg,https://rerda.com/1891/chaleco-funda-albatros.jpg,https://rerda.com/1892/chaleco-funda-albatros.jpg,https://rerda.com/1893/chaleco-funda-albatros.jpg,https://rerda.com/1894/chaleco-funda-albatros.jpg</v>
      </c>
      <c r="P2288" s="2">
        <f>IFERROR(VLOOKUP(B2288,[3]stock!$A$1:$B$9000,2,FALSE),"0")</f>
        <v>4</v>
      </c>
      <c r="Q2288" s="2">
        <f>VLOOKUP($A2288,[1]products_2021_10_19_12_46_45!$A$3:$S$481,11,FALSE)</f>
        <v>5</v>
      </c>
      <c r="R2288" s="2">
        <f>VLOOKUP($A2288,[1]products_2021_10_19_12_46_45!$A$3:$S$481,12,FALSE)</f>
        <v>5</v>
      </c>
      <c r="S2288" s="2">
        <f>VLOOKUP($A2288,[1]products_2021_10_19_12_46_45!$A$3:$S$481,13,FALSE)</f>
        <v>5</v>
      </c>
      <c r="T2288" s="2">
        <f>VLOOKUP($A2288,[1]products_2021_10_19_12_46_45!$A$3:$S$481,14,FALSE)</f>
        <v>0.03</v>
      </c>
      <c r="U2288" s="2"/>
      <c r="V2288" s="2"/>
      <c r="W2288" s="2"/>
      <c r="X2288" s="2"/>
      <c r="Y2288" s="2"/>
      <c r="Z2288" s="2"/>
      <c r="AA2288" s="2"/>
      <c r="AB2288" s="2"/>
      <c r="AC2288" s="2"/>
      <c r="AD2288" s="2"/>
      <c r="AE2288" s="2"/>
      <c r="AF2288" s="2"/>
      <c r="AG2288" s="2"/>
      <c r="AH2288" s="2"/>
      <c r="AI2288" s="2"/>
      <c r="AJ2288" s="2"/>
      <c r="AK2288" s="2"/>
      <c r="AL2288" s="2"/>
      <c r="AM2288" s="2"/>
      <c r="AN2288" s="2"/>
      <c r="AO2288" s="2"/>
      <c r="AP2288" s="2"/>
      <c r="AQ2288" s="2"/>
      <c r="AR2288" s="2"/>
      <c r="AS2288" s="2"/>
    </row>
    <row r="2289" spans="1:45" hidden="1" x14ac:dyDescent="0.25">
      <c r="A2289" s="2">
        <v>460</v>
      </c>
      <c r="B2289" s="2">
        <v>870811606</v>
      </c>
      <c r="C2289" s="2">
        <f>VLOOKUP($A2289,[1]products_2021_10_19_12_46_45!$A$3:$S$481,3,FALSE)</f>
        <v>8708116</v>
      </c>
      <c r="D2289" s="2" t="str">
        <f>VLOOKUP($A2289,[1]products_2021_10_19_12_46_45!$A$3:$S$481,4,FALSE)</f>
        <v>Chaleco Funda Albatros</v>
      </c>
      <c r="E2289" s="3" t="s">
        <v>51</v>
      </c>
      <c r="F2289" s="4"/>
      <c r="G2289" s="2" t="str">
        <f>VLOOKUP($A2289,[1]products_2021_10_19_12_46_45!$A$3:$S$481,16,FALSE)</f>
        <v>&lt;p&gt;Chaleco funda de poliamida con sistema M.O.L.L.E. y porta elementos varios.&lt;/p&gt;_x000D_
&lt;p&gt;&lt;span style="text-decoration: underline;"&gt;&lt;strong&gt;Importante&lt;/strong&gt;&lt;/span&gt;: &lt;em&gt;Este producto y sus los porta elementos difieren de la foto.&lt;br /&gt;&lt;/em&gt;&lt;/p&gt;</v>
      </c>
      <c r="H2289" s="2" t="str">
        <f>IFERROR(VLOOKUP($A2289,[1]products_2021_10_19_12_46_45!$A$3:$S$481,17,FALSE),"")</f>
        <v>&lt;ul&gt;_x000D_
&lt;li&gt;Un porta cargador doble.&lt;/li&gt;_x000D_
&lt;li&gt;Una pistolera.&lt;/li&gt;_x000D_
&lt;li&gt;Un porta handy.&lt;/li&gt;_x000D_
&lt;li&gt;Un porta elementos con 2 (bolsillos).&lt;/li&gt;_x000D_
&lt;li&gt;Abrojo en el dorso para insignia, cartel, etc.&lt;/li&gt;_x000D_
&lt;li&gt;Manija para llevar o colgar.&lt;/li&gt;_x000D_
&lt;li&gt;Un porta esposas.&lt;/li&gt;_x000D_
&lt;li&gt;Cintas hombreras con acolchado desmontable.&lt;/li&gt;_x000D_
&lt;/ul&gt;</v>
      </c>
      <c r="I2289" s="2" t="str">
        <f>VLOOKUP($A2289,[1]products_2021_10_19_12_46_45!$A$3:$S$481,5,FALSE)</f>
        <v>Equipamientos</v>
      </c>
      <c r="J2289" s="2" t="str">
        <f>IFERROR(VLOOKUP($A2289,[1]products_2021_10_19_12_46_45!$A$3:$S$481,6,FALSE),"")</f>
        <v>Fundas Balísticas o Porta placas</v>
      </c>
      <c r="K2289" s="2" t="str">
        <f>IFERROR(VLOOKUP($A2289,[1]products_2021_10_19_12_46_45!$A$3:$S$481,7,FALSE),"")</f>
        <v/>
      </c>
      <c r="L2289" s="2" t="str">
        <f>IFERROR(VLOOKUP($A2289,[1]products_2021_10_19_12_46_45!$A$3:$S$481,8,FALSE),"")</f>
        <v/>
      </c>
      <c r="M2289" s="2" t="str">
        <f>IFERROR(VLOOKUP($A2289,[1]products_2021_10_19_12_46_45!$A$3:$S$481,9,FALSE),"")</f>
        <v>Pistolera, Poliamida, Porta Cargador, Porta Esposas, Chaleco, Molle, Funda, Antibalas, Porta Handy, Balística</v>
      </c>
      <c r="N2289" s="2">
        <f>IFERROR(VLOOKUP(C2289,[2]articulo!$A$1:$D$9000,4,FALSE),"")</f>
        <v>14541</v>
      </c>
      <c r="O2289" s="2" t="str">
        <f>VLOOKUP($A2289,[1]products_2021_10_19_12_46_45!$A$3:$S$481,18,FALSE)</f>
        <v>https://rerda.com/1889/chaleco-funda-albatros.jpg,https://rerda.com/1890/chaleco-funda-albatros.jpg,https://rerda.com/1891/chaleco-funda-albatros.jpg,https://rerda.com/1892/chaleco-funda-albatros.jpg,https://rerda.com/1893/chaleco-funda-albatros.jpg,https://rerda.com/1894/chaleco-funda-albatros.jpg</v>
      </c>
      <c r="P2289" s="2">
        <f>IFERROR(VLOOKUP(B2289,[3]stock!$A$1:$B$9000,2,FALSE),"0")</f>
        <v>16</v>
      </c>
      <c r="Q2289" s="2">
        <f>VLOOKUP($A2289,[1]products_2021_10_19_12_46_45!$A$3:$S$481,11,FALSE)</f>
        <v>5</v>
      </c>
      <c r="R2289" s="2">
        <f>VLOOKUP($A2289,[1]products_2021_10_19_12_46_45!$A$3:$S$481,12,FALSE)</f>
        <v>5</v>
      </c>
      <c r="S2289" s="2">
        <f>VLOOKUP($A2289,[1]products_2021_10_19_12_46_45!$A$3:$S$481,13,FALSE)</f>
        <v>5</v>
      </c>
      <c r="T2289" s="2">
        <f>VLOOKUP($A2289,[1]products_2021_10_19_12_46_45!$A$3:$S$481,14,FALSE)</f>
        <v>0.03</v>
      </c>
      <c r="U2289" s="2"/>
      <c r="V2289" s="2"/>
      <c r="W2289" s="2"/>
      <c r="X2289" s="2"/>
      <c r="Y2289" s="2"/>
      <c r="Z2289" s="2"/>
      <c r="AA2289" s="2"/>
      <c r="AB2289" s="2"/>
      <c r="AC2289" s="2"/>
      <c r="AD2289" s="2"/>
      <c r="AE2289" s="2"/>
      <c r="AF2289" s="2"/>
      <c r="AG2289" s="2"/>
      <c r="AH2289" s="2"/>
      <c r="AI2289" s="2"/>
      <c r="AJ2289" s="2"/>
      <c r="AK2289" s="2"/>
      <c r="AL2289" s="2"/>
      <c r="AM2289" s="2"/>
      <c r="AN2289" s="2"/>
      <c r="AO2289" s="2"/>
      <c r="AP2289" s="2"/>
      <c r="AQ2289" s="2"/>
      <c r="AR2289" s="2"/>
      <c r="AS2289" s="2"/>
    </row>
    <row r="2290" spans="1:45" x14ac:dyDescent="0.25">
      <c r="A2290" s="2">
        <v>433</v>
      </c>
      <c r="B2290" s="2">
        <v>870811704</v>
      </c>
      <c r="C2290" s="2">
        <f>VLOOKUP($A2290,[1]products_2021_10_19_12_46_45!$A$3:$S$481,3,FALSE)</f>
        <v>8708117</v>
      </c>
      <c r="D2290" s="2" t="str">
        <f>VLOOKUP($A2290,[1]products_2021_10_19_12_46_45!$A$3:$S$481,4,FALSE)</f>
        <v>Mochila Táctica trekking 20 litros</v>
      </c>
      <c r="E2290" s="3"/>
      <c r="F2290" s="4" t="s">
        <v>41</v>
      </c>
      <c r="G2290" s="2" t="str">
        <f>VLOOKUP($A2290,[1]products_2021_10_19_12_46_45!$A$3:$S$481,16,FALSE)</f>
        <v>&lt;p&gt;Mochila comando tipo táctica de tamaño mediano con sistema Molle.&lt;/p&gt;</v>
      </c>
      <c r="H2290" s="2" t="str">
        <f>IFERROR(VLOOKUP($A2290,[1]products_2021_10_19_12_46_45!$A$3:$S$481,17,FALSE),"")</f>
        <v>&lt;p&gt;Cód: 8708117.&lt;br /&gt;Cinta regulable con traba y sujetador, para asegurar todo el frente de la mochila, desde el tope hasta el fondo.&lt;br /&gt;Sección para porta hidratador. Las tiras para los hombros están abiertas para facilitar la salida de la manguera. Se cierra con abrojo.&lt;br /&gt;4 (cuatro) tiras, regulables con trabas en los costados para sujetar elementos.&lt;br /&gt; 2 (dos) bolsillos tipo rejilla.&lt;br /&gt;Cinturón regulable y con traba.&lt;br /&gt;Cinta regulable con traba para la zona del pecho.&lt;br /&gt;6 (seis) parches acolchados tipo rejilla para facilitar el contacto con la espalda.&lt;br /&gt;Bolsillo trasero grande con cierre y abertura hacia el costado.&lt;br /&gt;Bolsillo frontal con cierre y sistema molle.&lt;br /&gt;Bolsillo interno tipo rejilla con cierre.&lt;br /&gt;Sistema de 4 (cuatro) bolsillos internos solapados con tela de avión.&lt;br /&gt;2 (dos) cavidades con abrojo para guardar y desmontar las tiras hombreras.&lt;br /&gt;2 (dos) tiras regulables en la base como porta elementos (se puede colocar la bolsa de dormir pequeña).&lt;/p&gt;</v>
      </c>
      <c r="I2290" s="2" t="str">
        <f>VLOOKUP($A2290,[1]products_2021_10_19_12_46_45!$A$3:$S$481,5,FALSE)</f>
        <v>Equipamientos</v>
      </c>
      <c r="J2290" s="2" t="str">
        <f>IFERROR(VLOOKUP($A2290,[1]products_2021_10_19_12_46_45!$A$3:$S$481,6,FALSE),"")</f>
        <v>Mochilas, Bolsos, Riñoneras, Morrales</v>
      </c>
      <c r="K2290" s="2" t="str">
        <f>IFERROR(VLOOKUP($A2290,[1]products_2021_10_19_12_46_45!$A$3:$S$481,7,FALSE),"")</f>
        <v>Mochilas</v>
      </c>
      <c r="L2290" s="2" t="str">
        <f>IFERROR(VLOOKUP($A2290,[1]products_2021_10_19_12_46_45!$A$3:$S$481,8,FALSE),"")</f>
        <v/>
      </c>
      <c r="M2290" s="2" t="str">
        <f>IFERROR(VLOOKUP($A2290,[1]products_2021_10_19_12_46_45!$A$3:$S$481,9,FALSE),"")</f>
        <v>Poliamida, Mochila, Molle, Táctica</v>
      </c>
      <c r="N2290" s="2">
        <f>IFERROR(VLOOKUP(C2290,[2]articulo!$A$1:$D$9000,4,FALSE),"")</f>
        <v>4705.6499999999996</v>
      </c>
      <c r="O2290" s="2"/>
      <c r="P2290" s="2">
        <f>IFERROR(VLOOKUP(B2290,[3]stock!$A$1:$B$9000,2,FALSE),"0")</f>
        <v>0</v>
      </c>
      <c r="Q2290" s="2">
        <f>VLOOKUP($A2290,[1]products_2021_10_19_12_46_45!$A$3:$S$481,11,FALSE)</f>
        <v>5</v>
      </c>
      <c r="R2290" s="2">
        <f>VLOOKUP($A2290,[1]products_2021_10_19_12_46_45!$A$3:$S$481,12,FALSE)</f>
        <v>5</v>
      </c>
      <c r="S2290" s="2">
        <f>VLOOKUP($A2290,[1]products_2021_10_19_12_46_45!$A$3:$S$481,13,FALSE)</f>
        <v>5</v>
      </c>
      <c r="T2290" s="2">
        <f>VLOOKUP($A2290,[1]products_2021_10_19_12_46_45!$A$3:$S$481,14,FALSE)</f>
        <v>0.03</v>
      </c>
      <c r="U2290" s="2"/>
      <c r="V2290" s="2"/>
      <c r="W2290" s="2"/>
      <c r="X2290" s="2"/>
      <c r="Y2290" s="2"/>
      <c r="Z2290" s="2"/>
      <c r="AA2290" s="2"/>
      <c r="AB2290" s="2"/>
      <c r="AC2290" s="2"/>
      <c r="AD2290" s="2"/>
      <c r="AE2290" s="2"/>
      <c r="AF2290" s="2"/>
      <c r="AG2290" s="2"/>
      <c r="AH2290" s="2"/>
      <c r="AI2290" s="2"/>
      <c r="AJ2290" s="2"/>
      <c r="AK2290" s="2"/>
      <c r="AL2290" s="2"/>
      <c r="AM2290" s="2"/>
      <c r="AN2290" s="2"/>
      <c r="AO2290" s="2"/>
      <c r="AP2290" s="2"/>
      <c r="AQ2290" s="2"/>
      <c r="AR2290" s="2"/>
      <c r="AS2290" s="2"/>
    </row>
    <row r="2291" spans="1:45" x14ac:dyDescent="0.25">
      <c r="A2291" s="2">
        <v>433</v>
      </c>
      <c r="B2291" s="2">
        <v>870811709</v>
      </c>
      <c r="C2291" s="2">
        <f>VLOOKUP($A2291,[1]products_2021_10_19_12_46_45!$A$3:$S$481,3,FALSE)</f>
        <v>8708117</v>
      </c>
      <c r="D2291" s="2" t="str">
        <f>VLOOKUP($A2291,[1]products_2021_10_19_12_46_45!$A$3:$S$481,4,FALSE)</f>
        <v>Mochila Táctica trekking 20 litros</v>
      </c>
      <c r="E2291" s="3"/>
      <c r="F2291" s="4" t="s">
        <v>43</v>
      </c>
      <c r="G2291" s="2" t="str">
        <f>VLOOKUP($A2291,[1]products_2021_10_19_12_46_45!$A$3:$S$481,16,FALSE)</f>
        <v>&lt;p&gt;Mochila comando tipo táctica de tamaño mediano con sistema Molle.&lt;/p&gt;</v>
      </c>
      <c r="H2291" s="2" t="str">
        <f>IFERROR(VLOOKUP($A2291,[1]products_2021_10_19_12_46_45!$A$3:$S$481,17,FALSE),"")</f>
        <v>&lt;p&gt;Cód: 8708117.&lt;br /&gt;Cinta regulable con traba y sujetador, para asegurar todo el frente de la mochila, desde el tope hasta el fondo.&lt;br /&gt;Sección para porta hidratador. Las tiras para los hombros están abiertas para facilitar la salida de la manguera. Se cierra con abrojo.&lt;br /&gt;4 (cuatro) tiras, regulables con trabas en los costados para sujetar elementos.&lt;br /&gt; 2 (dos) bolsillos tipo rejilla.&lt;br /&gt;Cinturón regulable y con traba.&lt;br /&gt;Cinta regulable con traba para la zona del pecho.&lt;br /&gt;6 (seis) parches acolchados tipo rejilla para facilitar el contacto con la espalda.&lt;br /&gt;Bolsillo trasero grande con cierre y abertura hacia el costado.&lt;br /&gt;Bolsillo frontal con cierre y sistema molle.&lt;br /&gt;Bolsillo interno tipo rejilla con cierre.&lt;br /&gt;Sistema de 4 (cuatro) bolsillos internos solapados con tela de avión.&lt;br /&gt;2 (dos) cavidades con abrojo para guardar y desmontar las tiras hombreras.&lt;br /&gt;2 (dos) tiras regulables en la base como porta elementos (se puede colocar la bolsa de dormir pequeña).&lt;/p&gt;</v>
      </c>
      <c r="I2291" s="2" t="str">
        <f>VLOOKUP($A2291,[1]products_2021_10_19_12_46_45!$A$3:$S$481,5,FALSE)</f>
        <v>Equipamientos</v>
      </c>
      <c r="J2291" s="2" t="str">
        <f>IFERROR(VLOOKUP($A2291,[1]products_2021_10_19_12_46_45!$A$3:$S$481,6,FALSE),"")</f>
        <v>Mochilas, Bolsos, Riñoneras, Morrales</v>
      </c>
      <c r="K2291" s="2" t="str">
        <f>IFERROR(VLOOKUP($A2291,[1]products_2021_10_19_12_46_45!$A$3:$S$481,7,FALSE),"")</f>
        <v>Mochilas</v>
      </c>
      <c r="L2291" s="2" t="str">
        <f>IFERROR(VLOOKUP($A2291,[1]products_2021_10_19_12_46_45!$A$3:$S$481,8,FALSE),"")</f>
        <v/>
      </c>
      <c r="M2291" s="2" t="str">
        <f>IFERROR(VLOOKUP($A2291,[1]products_2021_10_19_12_46_45!$A$3:$S$481,9,FALSE),"")</f>
        <v>Poliamida, Mochila, Molle, Táctica</v>
      </c>
      <c r="N2291" s="2">
        <f>IFERROR(VLOOKUP(C2291,[2]articulo!$A$1:$D$9000,4,FALSE),"")</f>
        <v>4705.6499999999996</v>
      </c>
      <c r="O2291" s="2"/>
      <c r="P2291" s="2">
        <f>IFERROR(VLOOKUP(B2291,[3]stock!$A$1:$B$9000,2,FALSE),"0")</f>
        <v>3</v>
      </c>
      <c r="Q2291" s="2">
        <f>VLOOKUP($A2291,[1]products_2021_10_19_12_46_45!$A$3:$S$481,11,FALSE)</f>
        <v>5</v>
      </c>
      <c r="R2291" s="2">
        <f>VLOOKUP($A2291,[1]products_2021_10_19_12_46_45!$A$3:$S$481,12,FALSE)</f>
        <v>5</v>
      </c>
      <c r="S2291" s="2">
        <f>VLOOKUP($A2291,[1]products_2021_10_19_12_46_45!$A$3:$S$481,13,FALSE)</f>
        <v>5</v>
      </c>
      <c r="T2291" s="2">
        <f>VLOOKUP($A2291,[1]products_2021_10_19_12_46_45!$A$3:$S$481,14,FALSE)</f>
        <v>0.03</v>
      </c>
      <c r="U2291" s="2"/>
      <c r="V2291" s="2"/>
      <c r="W2291" s="2"/>
      <c r="X2291" s="2"/>
      <c r="Y2291" s="2"/>
      <c r="Z2291" s="2"/>
      <c r="AA2291" s="2"/>
      <c r="AB2291" s="2"/>
      <c r="AC2291" s="2"/>
      <c r="AD2291" s="2"/>
      <c r="AE2291" s="2"/>
      <c r="AF2291" s="2"/>
      <c r="AG2291" s="2"/>
      <c r="AH2291" s="2"/>
      <c r="AI2291" s="2"/>
      <c r="AJ2291" s="2"/>
      <c r="AK2291" s="2"/>
      <c r="AL2291" s="2"/>
      <c r="AM2291" s="2"/>
      <c r="AN2291" s="2"/>
      <c r="AO2291" s="2"/>
      <c r="AP2291" s="2"/>
      <c r="AQ2291" s="2"/>
      <c r="AR2291" s="2"/>
      <c r="AS2291" s="2"/>
    </row>
    <row r="2292" spans="1:45" x14ac:dyDescent="0.25">
      <c r="A2292" s="2">
        <v>433</v>
      </c>
      <c r="B2292" s="2">
        <v>870811713</v>
      </c>
      <c r="C2292" s="2">
        <f>VLOOKUP($A2292,[1]products_2021_10_19_12_46_45!$A$3:$S$481,3,FALSE)</f>
        <v>8708117</v>
      </c>
      <c r="D2292" s="2" t="str">
        <f>VLOOKUP($A2292,[1]products_2021_10_19_12_46_45!$A$3:$S$481,4,FALSE)</f>
        <v>Mochila Táctica trekking 20 litros</v>
      </c>
      <c r="E2292" s="3"/>
      <c r="F2292" s="4" t="s">
        <v>71</v>
      </c>
      <c r="G2292" s="2" t="str">
        <f>VLOOKUP($A2292,[1]products_2021_10_19_12_46_45!$A$3:$S$481,16,FALSE)</f>
        <v>&lt;p&gt;Mochila comando tipo táctica de tamaño mediano con sistema Molle.&lt;/p&gt;</v>
      </c>
      <c r="H2292" s="2" t="str">
        <f>IFERROR(VLOOKUP($A2292,[1]products_2021_10_19_12_46_45!$A$3:$S$481,17,FALSE),"")</f>
        <v>&lt;p&gt;Cód: 8708117.&lt;br /&gt;Cinta regulable con traba y sujetador, para asegurar todo el frente de la mochila, desde el tope hasta el fondo.&lt;br /&gt;Sección para porta hidratador. Las tiras para los hombros están abiertas para facilitar la salida de la manguera. Se cierra con abrojo.&lt;br /&gt;4 (cuatro) tiras, regulables con trabas en los costados para sujetar elementos.&lt;br /&gt; 2 (dos) bolsillos tipo rejilla.&lt;br /&gt;Cinturón regulable y con traba.&lt;br /&gt;Cinta regulable con traba para la zona del pecho.&lt;br /&gt;6 (seis) parches acolchados tipo rejilla para facilitar el contacto con la espalda.&lt;br /&gt;Bolsillo trasero grande con cierre y abertura hacia el costado.&lt;br /&gt;Bolsillo frontal con cierre y sistema molle.&lt;br /&gt;Bolsillo interno tipo rejilla con cierre.&lt;br /&gt;Sistema de 4 (cuatro) bolsillos internos solapados con tela de avión.&lt;br /&gt;2 (dos) cavidades con abrojo para guardar y desmontar las tiras hombreras.&lt;br /&gt;2 (dos) tiras regulables en la base como porta elementos (se puede colocar la bolsa de dormir pequeña).&lt;/p&gt;</v>
      </c>
      <c r="I2292" s="2" t="str">
        <f>VLOOKUP($A2292,[1]products_2021_10_19_12_46_45!$A$3:$S$481,5,FALSE)</f>
        <v>Equipamientos</v>
      </c>
      <c r="J2292" s="2" t="str">
        <f>IFERROR(VLOOKUP($A2292,[1]products_2021_10_19_12_46_45!$A$3:$S$481,6,FALSE),"")</f>
        <v>Mochilas, Bolsos, Riñoneras, Morrales</v>
      </c>
      <c r="K2292" s="2" t="str">
        <f>IFERROR(VLOOKUP($A2292,[1]products_2021_10_19_12_46_45!$A$3:$S$481,7,FALSE),"")</f>
        <v>Mochilas</v>
      </c>
      <c r="L2292" s="2" t="str">
        <f>IFERROR(VLOOKUP($A2292,[1]products_2021_10_19_12_46_45!$A$3:$S$481,8,FALSE),"")</f>
        <v/>
      </c>
      <c r="M2292" s="2" t="str">
        <f>IFERROR(VLOOKUP($A2292,[1]products_2021_10_19_12_46_45!$A$3:$S$481,9,FALSE),"")</f>
        <v>Poliamida, Mochila, Molle, Táctica</v>
      </c>
      <c r="N2292" s="2">
        <f>IFERROR(VLOOKUP(C2292,[2]articulo!$A$1:$D$9000,4,FALSE),"")</f>
        <v>4705.6499999999996</v>
      </c>
      <c r="O2292" s="2"/>
      <c r="P2292" s="2">
        <f>IFERROR(VLOOKUP(B2292,[3]stock!$A$1:$B$9000,2,FALSE),"0")</f>
        <v>1</v>
      </c>
      <c r="Q2292" s="2">
        <f>VLOOKUP($A2292,[1]products_2021_10_19_12_46_45!$A$3:$S$481,11,FALSE)</f>
        <v>5</v>
      </c>
      <c r="R2292" s="2">
        <f>VLOOKUP($A2292,[1]products_2021_10_19_12_46_45!$A$3:$S$481,12,FALSE)</f>
        <v>5</v>
      </c>
      <c r="S2292" s="2">
        <f>VLOOKUP($A2292,[1]products_2021_10_19_12_46_45!$A$3:$S$481,13,FALSE)</f>
        <v>5</v>
      </c>
      <c r="T2292" s="2">
        <f>VLOOKUP($A2292,[1]products_2021_10_19_12_46_45!$A$3:$S$481,14,FALSE)</f>
        <v>0.03</v>
      </c>
      <c r="U2292" s="2"/>
      <c r="V2292" s="2"/>
      <c r="W2292" s="2"/>
      <c r="X2292" s="2"/>
      <c r="Y2292" s="2"/>
      <c r="Z2292" s="2"/>
      <c r="AA2292" s="2"/>
      <c r="AB2292" s="2"/>
      <c r="AC2292" s="2"/>
      <c r="AD2292" s="2"/>
      <c r="AE2292" s="2"/>
      <c r="AF2292" s="2"/>
      <c r="AG2292" s="2"/>
      <c r="AH2292" s="2"/>
      <c r="AI2292" s="2"/>
      <c r="AJ2292" s="2"/>
      <c r="AK2292" s="2"/>
      <c r="AL2292" s="2"/>
      <c r="AM2292" s="2"/>
      <c r="AN2292" s="2"/>
      <c r="AO2292" s="2"/>
      <c r="AP2292" s="2"/>
      <c r="AQ2292" s="2"/>
      <c r="AR2292" s="2"/>
      <c r="AS2292" s="2"/>
    </row>
    <row r="2293" spans="1:45" x14ac:dyDescent="0.25">
      <c r="A2293" s="2">
        <v>485</v>
      </c>
      <c r="B2293" s="2">
        <v>870812104</v>
      </c>
      <c r="C2293" s="2">
        <f>VLOOKUP($A2293,[1]products_2021_10_19_12_46_45!$A$3:$S$481,3,FALSE)</f>
        <v>8708121</v>
      </c>
      <c r="D2293" s="2" t="str">
        <f>VLOOKUP($A2293,[1]products_2021_10_19_12_46_45!$A$3:$S$481,4,FALSE)</f>
        <v>Mochila Táctica Trekking Camping 20 litros</v>
      </c>
      <c r="E2293" s="3"/>
      <c r="F2293" s="4" t="s">
        <v>41</v>
      </c>
      <c r="G2293" s="2" t="str">
        <f>VLOOKUP($A2293,[1]products_2021_10_19_12_46_45!$A$3:$S$481,16,FALSE)</f>
        <v>&lt;p&gt;Mochila táctica de asalto confeccionada en cordura de alta calidad. Cuenta con sistema M.O.L.L.E.&lt;/p&gt;</v>
      </c>
      <c r="H2293" s="2" t="str">
        <f>IFERROR(VLOOKUP($A2293,[1]products_2021_10_19_12_46_45!$A$3:$S$481,17,FALSE),"")</f>
        <v>&lt;p&gt;Cierres gruesos de alta calidad.&lt;br /&gt; Sistema de correas regulables al frente para lograr mejor soporte cuando esté completa.&lt;br /&gt; Cintas regulables de soporte a los costados .&lt;br /&gt; Doble compartimiento.&lt;br /&gt; Compartimiento principal cierre tipo perimetral, un bolsillo grande tipo rejilla, otro interno con cierre.&lt;br /&gt; Compartimiento secundario con bolsillos solapas tipo rejilla.&lt;br /&gt; Un bolsillo principal grande con bolsillos internos tipo solapas, ribeteados. Ideal para documentos y lapiceras. Sistema MOLLE exterior con abrojo (velcro).&lt;br /&gt; Bolsillo secundario superior con cierre y sistema MOLLE exterior con abrojo.&lt;br /&gt; Sistema de tela técnica antitranspirante y acolchada en el dorso y en las tiras para los hombros.&lt;br /&gt; Cintas regulables para sujetar en el pecho y en la cintura. Con esto se logra una mejor postura, mayor comodidad y estabilidad.&lt;br /&gt; Cintas regulables en la base para portar elementos transversales.&lt;br /&gt; Un par de tiras con abrojo para sujetar bolsa de dormir, en la parte superior.&lt;br /&gt; Un bolsillo interior en el dorso.&lt;br /&gt; Cierre con abrojo.&lt;br /&gt; Capacidad: 20 litros.&lt;/p&gt;</v>
      </c>
      <c r="I2293" s="2" t="str">
        <f>VLOOKUP($A2293,[1]products_2021_10_19_12_46_45!$A$3:$S$481,5,FALSE)</f>
        <v>Equipamientos</v>
      </c>
      <c r="J2293" s="2" t="str">
        <f>IFERROR(VLOOKUP($A2293,[1]products_2021_10_19_12_46_45!$A$3:$S$481,6,FALSE),"")</f>
        <v>Mochilas, Bolsos, Riñoneras, Morrales</v>
      </c>
      <c r="K2293" s="2" t="str">
        <f>IFERROR(VLOOKUP($A2293,[1]products_2021_10_19_12_46_45!$A$3:$S$481,7,FALSE),"")</f>
        <v>Mochilas</v>
      </c>
      <c r="L2293" s="2" t="str">
        <f>IFERROR(VLOOKUP($A2293,[1]products_2021_10_19_12_46_45!$A$3:$S$481,8,FALSE),"")</f>
        <v/>
      </c>
      <c r="M2293" s="2" t="str">
        <f>IFERROR(VLOOKUP($A2293,[1]products_2021_10_19_12_46_45!$A$3:$S$481,9,FALSE),"")</f>
        <v>Poliamida, Policía, Mochila, Molle, Táctico, Asalto, Cordura</v>
      </c>
      <c r="N2293" s="2">
        <f>IFERROR(VLOOKUP(C2293,[2]articulo!$A$1:$D$9000,4,FALSE),"")</f>
        <v>5307.12</v>
      </c>
      <c r="O2293" s="2"/>
      <c r="P2293" s="2">
        <f>IFERROR(VLOOKUP(B2293,[3]stock!$A$1:$B$9000,2,FALSE),"0")</f>
        <v>2</v>
      </c>
      <c r="Q2293" s="2">
        <f>VLOOKUP($A2293,[1]products_2021_10_19_12_46_45!$A$3:$S$481,11,FALSE)</f>
        <v>5</v>
      </c>
      <c r="R2293" s="2">
        <f>VLOOKUP($A2293,[1]products_2021_10_19_12_46_45!$A$3:$S$481,12,FALSE)</f>
        <v>5</v>
      </c>
      <c r="S2293" s="2">
        <f>VLOOKUP($A2293,[1]products_2021_10_19_12_46_45!$A$3:$S$481,13,FALSE)</f>
        <v>5</v>
      </c>
      <c r="T2293" s="2">
        <f>VLOOKUP($A2293,[1]products_2021_10_19_12_46_45!$A$3:$S$481,14,FALSE)</f>
        <v>0.03</v>
      </c>
      <c r="U2293" s="2"/>
      <c r="V2293" s="2"/>
      <c r="W2293" s="2"/>
      <c r="X2293" s="2"/>
      <c r="Y2293" s="2"/>
      <c r="Z2293" s="2"/>
      <c r="AA2293" s="2"/>
      <c r="AB2293" s="2"/>
      <c r="AC2293" s="2"/>
      <c r="AD2293" s="2"/>
      <c r="AE2293" s="2"/>
      <c r="AF2293" s="2"/>
      <c r="AG2293" s="2"/>
      <c r="AH2293" s="2"/>
      <c r="AI2293" s="2"/>
      <c r="AJ2293" s="2"/>
      <c r="AK2293" s="2"/>
      <c r="AL2293" s="2"/>
      <c r="AM2293" s="2"/>
      <c r="AN2293" s="2"/>
      <c r="AO2293" s="2"/>
      <c r="AP2293" s="2"/>
      <c r="AQ2293" s="2"/>
      <c r="AR2293" s="2"/>
      <c r="AS2293" s="2"/>
    </row>
    <row r="2294" spans="1:45" x14ac:dyDescent="0.25">
      <c r="A2294" s="2">
        <v>485</v>
      </c>
      <c r="B2294" s="2">
        <v>870812106</v>
      </c>
      <c r="C2294" s="2">
        <f>VLOOKUP($A2294,[1]products_2021_10_19_12_46_45!$A$3:$S$481,3,FALSE)</f>
        <v>8708121</v>
      </c>
      <c r="D2294" s="2" t="str">
        <f>VLOOKUP($A2294,[1]products_2021_10_19_12_46_45!$A$3:$S$481,4,FALSE)</f>
        <v>Mochila Táctica Trekking Camping 20 litros</v>
      </c>
      <c r="E2294" s="3"/>
      <c r="F2294" s="4" t="s">
        <v>42</v>
      </c>
      <c r="G2294" s="2" t="str">
        <f>VLOOKUP($A2294,[1]products_2021_10_19_12_46_45!$A$3:$S$481,16,FALSE)</f>
        <v>&lt;p&gt;Mochila táctica de asalto confeccionada en cordura de alta calidad. Cuenta con sistema M.O.L.L.E.&lt;/p&gt;</v>
      </c>
      <c r="H2294" s="2" t="str">
        <f>IFERROR(VLOOKUP($A2294,[1]products_2021_10_19_12_46_45!$A$3:$S$481,17,FALSE),"")</f>
        <v>&lt;p&gt;Cierres gruesos de alta calidad.&lt;br /&gt; Sistema de correas regulables al frente para lograr mejor soporte cuando esté completa.&lt;br /&gt; Cintas regulables de soporte a los costados .&lt;br /&gt; Doble compartimiento.&lt;br /&gt; Compartimiento principal cierre tipo perimetral, un bolsillo grande tipo rejilla, otro interno con cierre.&lt;br /&gt; Compartimiento secundario con bolsillos solapas tipo rejilla.&lt;br /&gt; Un bolsillo principal grande con bolsillos internos tipo solapas, ribeteados. Ideal para documentos y lapiceras. Sistema MOLLE exterior con abrojo (velcro).&lt;br /&gt; Bolsillo secundario superior con cierre y sistema MOLLE exterior con abrojo.&lt;br /&gt; Sistema de tela técnica antitranspirante y acolchada en el dorso y en las tiras para los hombros.&lt;br /&gt; Cintas regulables para sujetar en el pecho y en la cintura. Con esto se logra una mejor postura, mayor comodidad y estabilidad.&lt;br /&gt; Cintas regulables en la base para portar elementos transversales.&lt;br /&gt; Un par de tiras con abrojo para sujetar bolsa de dormir, en la parte superior.&lt;br /&gt; Un bolsillo interior en el dorso.&lt;br /&gt; Cierre con abrojo.&lt;br /&gt; Capacidad: 20 litros.&lt;/p&gt;</v>
      </c>
      <c r="I2294" s="2" t="str">
        <f>VLOOKUP($A2294,[1]products_2021_10_19_12_46_45!$A$3:$S$481,5,FALSE)</f>
        <v>Equipamientos</v>
      </c>
      <c r="J2294" s="2" t="str">
        <f>IFERROR(VLOOKUP($A2294,[1]products_2021_10_19_12_46_45!$A$3:$S$481,6,FALSE),"")</f>
        <v>Mochilas, Bolsos, Riñoneras, Morrales</v>
      </c>
      <c r="K2294" s="2" t="str">
        <f>IFERROR(VLOOKUP($A2294,[1]products_2021_10_19_12_46_45!$A$3:$S$481,7,FALSE),"")</f>
        <v>Mochilas</v>
      </c>
      <c r="L2294" s="2" t="str">
        <f>IFERROR(VLOOKUP($A2294,[1]products_2021_10_19_12_46_45!$A$3:$S$481,8,FALSE),"")</f>
        <v/>
      </c>
      <c r="M2294" s="2" t="str">
        <f>IFERROR(VLOOKUP($A2294,[1]products_2021_10_19_12_46_45!$A$3:$S$481,9,FALSE),"")</f>
        <v>Poliamida, Policía, Mochila, Molle, Táctico, Asalto, Cordura</v>
      </c>
      <c r="N2294" s="2">
        <f>IFERROR(VLOOKUP(C2294,[2]articulo!$A$1:$D$9000,4,FALSE),"")</f>
        <v>5307.12</v>
      </c>
      <c r="O2294" s="2"/>
      <c r="P2294" s="2">
        <f>IFERROR(VLOOKUP(B2294,[3]stock!$A$1:$B$9000,2,FALSE),"0")</f>
        <v>2</v>
      </c>
      <c r="Q2294" s="2">
        <f>VLOOKUP($A2294,[1]products_2021_10_19_12_46_45!$A$3:$S$481,11,FALSE)</f>
        <v>5</v>
      </c>
      <c r="R2294" s="2">
        <f>VLOOKUP($A2294,[1]products_2021_10_19_12_46_45!$A$3:$S$481,12,FALSE)</f>
        <v>5</v>
      </c>
      <c r="S2294" s="2">
        <f>VLOOKUP($A2294,[1]products_2021_10_19_12_46_45!$A$3:$S$481,13,FALSE)</f>
        <v>5</v>
      </c>
      <c r="T2294" s="2">
        <f>VLOOKUP($A2294,[1]products_2021_10_19_12_46_45!$A$3:$S$481,14,FALSE)</f>
        <v>0.03</v>
      </c>
      <c r="U2294" s="2"/>
      <c r="V2294" s="2"/>
      <c r="W2294" s="2"/>
      <c r="X2294" s="2"/>
      <c r="Y2294" s="2"/>
      <c r="Z2294" s="2"/>
      <c r="AA2294" s="2"/>
      <c r="AB2294" s="2"/>
      <c r="AC2294" s="2"/>
      <c r="AD2294" s="2"/>
      <c r="AE2294" s="2"/>
      <c r="AF2294" s="2"/>
      <c r="AG2294" s="2"/>
      <c r="AH2294" s="2"/>
      <c r="AI2294" s="2"/>
      <c r="AJ2294" s="2"/>
      <c r="AK2294" s="2"/>
      <c r="AL2294" s="2"/>
      <c r="AM2294" s="2"/>
      <c r="AN2294" s="2"/>
      <c r="AO2294" s="2"/>
      <c r="AP2294" s="2"/>
      <c r="AQ2294" s="2"/>
      <c r="AR2294" s="2"/>
      <c r="AS2294" s="2"/>
    </row>
    <row r="2295" spans="1:45" x14ac:dyDescent="0.25">
      <c r="A2295" s="2">
        <v>485</v>
      </c>
      <c r="B2295" s="2">
        <v>870812109</v>
      </c>
      <c r="C2295" s="2">
        <f>VLOOKUP($A2295,[1]products_2021_10_19_12_46_45!$A$3:$S$481,3,FALSE)</f>
        <v>8708121</v>
      </c>
      <c r="D2295" s="2" t="str">
        <f>VLOOKUP($A2295,[1]products_2021_10_19_12_46_45!$A$3:$S$481,4,FALSE)</f>
        <v>Mochila Táctica Trekking Camping 20 litros</v>
      </c>
      <c r="E2295" s="3"/>
      <c r="F2295" s="4" t="s">
        <v>43</v>
      </c>
      <c r="G2295" s="2" t="str">
        <f>VLOOKUP($A2295,[1]products_2021_10_19_12_46_45!$A$3:$S$481,16,FALSE)</f>
        <v>&lt;p&gt;Mochila táctica de asalto confeccionada en cordura de alta calidad. Cuenta con sistema M.O.L.L.E.&lt;/p&gt;</v>
      </c>
      <c r="H2295" s="2" t="str">
        <f>IFERROR(VLOOKUP($A2295,[1]products_2021_10_19_12_46_45!$A$3:$S$481,17,FALSE),"")</f>
        <v>&lt;p&gt;Cierres gruesos de alta calidad.&lt;br /&gt; Sistema de correas regulables al frente para lograr mejor soporte cuando esté completa.&lt;br /&gt; Cintas regulables de soporte a los costados .&lt;br /&gt; Doble compartimiento.&lt;br /&gt; Compartimiento principal cierre tipo perimetral, un bolsillo grande tipo rejilla, otro interno con cierre.&lt;br /&gt; Compartimiento secundario con bolsillos solapas tipo rejilla.&lt;br /&gt; Un bolsillo principal grande con bolsillos internos tipo solapas, ribeteados. Ideal para documentos y lapiceras. Sistema MOLLE exterior con abrojo (velcro).&lt;br /&gt; Bolsillo secundario superior con cierre y sistema MOLLE exterior con abrojo.&lt;br /&gt; Sistema de tela técnica antitranspirante y acolchada en el dorso y en las tiras para los hombros.&lt;br /&gt; Cintas regulables para sujetar en el pecho y en la cintura. Con esto se logra una mejor postura, mayor comodidad y estabilidad.&lt;br /&gt; Cintas regulables en la base para portar elementos transversales.&lt;br /&gt; Un par de tiras con abrojo para sujetar bolsa de dormir, en la parte superior.&lt;br /&gt; Un bolsillo interior en el dorso.&lt;br /&gt; Cierre con abrojo.&lt;br /&gt; Capacidad: 20 litros.&lt;/p&gt;</v>
      </c>
      <c r="I2295" s="2" t="str">
        <f>VLOOKUP($A2295,[1]products_2021_10_19_12_46_45!$A$3:$S$481,5,FALSE)</f>
        <v>Equipamientos</v>
      </c>
      <c r="J2295" s="2" t="str">
        <f>IFERROR(VLOOKUP($A2295,[1]products_2021_10_19_12_46_45!$A$3:$S$481,6,FALSE),"")</f>
        <v>Mochilas, Bolsos, Riñoneras, Morrales</v>
      </c>
      <c r="K2295" s="2" t="str">
        <f>IFERROR(VLOOKUP($A2295,[1]products_2021_10_19_12_46_45!$A$3:$S$481,7,FALSE),"")</f>
        <v>Mochilas</v>
      </c>
      <c r="L2295" s="2" t="str">
        <f>IFERROR(VLOOKUP($A2295,[1]products_2021_10_19_12_46_45!$A$3:$S$481,8,FALSE),"")</f>
        <v/>
      </c>
      <c r="M2295" s="2" t="str">
        <f>IFERROR(VLOOKUP($A2295,[1]products_2021_10_19_12_46_45!$A$3:$S$481,9,FALSE),"")</f>
        <v>Poliamida, Policía, Mochila, Molle, Táctico, Asalto, Cordura</v>
      </c>
      <c r="N2295" s="2">
        <f>IFERROR(VLOOKUP(C2295,[2]articulo!$A$1:$D$9000,4,FALSE),"")</f>
        <v>5307.12</v>
      </c>
      <c r="O2295" s="2"/>
      <c r="P2295" s="2">
        <f>IFERROR(VLOOKUP(B2295,[3]stock!$A$1:$B$9000,2,FALSE),"0")</f>
        <v>0</v>
      </c>
      <c r="Q2295" s="2">
        <f>VLOOKUP($A2295,[1]products_2021_10_19_12_46_45!$A$3:$S$481,11,FALSE)</f>
        <v>5</v>
      </c>
      <c r="R2295" s="2">
        <f>VLOOKUP($A2295,[1]products_2021_10_19_12_46_45!$A$3:$S$481,12,FALSE)</f>
        <v>5</v>
      </c>
      <c r="S2295" s="2">
        <f>VLOOKUP($A2295,[1]products_2021_10_19_12_46_45!$A$3:$S$481,13,FALSE)</f>
        <v>5</v>
      </c>
      <c r="T2295" s="2">
        <f>VLOOKUP($A2295,[1]products_2021_10_19_12_46_45!$A$3:$S$481,14,FALSE)</f>
        <v>0.03</v>
      </c>
      <c r="U2295" s="2"/>
      <c r="V2295" s="2"/>
      <c r="W2295" s="2"/>
      <c r="X2295" s="2"/>
      <c r="Y2295" s="2"/>
      <c r="Z2295" s="2"/>
      <c r="AA2295" s="2"/>
      <c r="AB2295" s="2"/>
      <c r="AC2295" s="2"/>
      <c r="AD2295" s="2"/>
      <c r="AE2295" s="2"/>
      <c r="AF2295" s="2"/>
      <c r="AG2295" s="2"/>
      <c r="AH2295" s="2"/>
      <c r="AI2295" s="2"/>
      <c r="AJ2295" s="2"/>
      <c r="AK2295" s="2"/>
      <c r="AL2295" s="2"/>
      <c r="AM2295" s="2"/>
      <c r="AN2295" s="2"/>
      <c r="AO2295" s="2"/>
      <c r="AP2295" s="2"/>
      <c r="AQ2295" s="2"/>
      <c r="AR2295" s="2"/>
      <c r="AS2295" s="2"/>
    </row>
    <row r="2296" spans="1:45" x14ac:dyDescent="0.25">
      <c r="A2296" s="2">
        <v>485</v>
      </c>
      <c r="B2296" s="2">
        <v>870812113</v>
      </c>
      <c r="C2296" s="2">
        <f>VLOOKUP($A2296,[1]products_2021_10_19_12_46_45!$A$3:$S$481,3,FALSE)</f>
        <v>8708121</v>
      </c>
      <c r="D2296" s="2" t="str">
        <f>VLOOKUP($A2296,[1]products_2021_10_19_12_46_45!$A$3:$S$481,4,FALSE)</f>
        <v>Mochila Táctica Trekking Camping 20 litros</v>
      </c>
      <c r="E2296" s="3"/>
      <c r="F2296" s="4" t="s">
        <v>71</v>
      </c>
      <c r="G2296" s="2" t="str">
        <f>VLOOKUP($A2296,[1]products_2021_10_19_12_46_45!$A$3:$S$481,16,FALSE)</f>
        <v>&lt;p&gt;Mochila táctica de asalto confeccionada en cordura de alta calidad. Cuenta con sistema M.O.L.L.E.&lt;/p&gt;</v>
      </c>
      <c r="H2296" s="2" t="str">
        <f>IFERROR(VLOOKUP($A2296,[1]products_2021_10_19_12_46_45!$A$3:$S$481,17,FALSE),"")</f>
        <v>&lt;p&gt;Cierres gruesos de alta calidad.&lt;br /&gt; Sistema de correas regulables al frente para lograr mejor soporte cuando esté completa.&lt;br /&gt; Cintas regulables de soporte a los costados .&lt;br /&gt; Doble compartimiento.&lt;br /&gt; Compartimiento principal cierre tipo perimetral, un bolsillo grande tipo rejilla, otro interno con cierre.&lt;br /&gt; Compartimiento secundario con bolsillos solapas tipo rejilla.&lt;br /&gt; Un bolsillo principal grande con bolsillos internos tipo solapas, ribeteados. Ideal para documentos y lapiceras. Sistema MOLLE exterior con abrojo (velcro).&lt;br /&gt; Bolsillo secundario superior con cierre y sistema MOLLE exterior con abrojo.&lt;br /&gt; Sistema de tela técnica antitranspirante y acolchada en el dorso y en las tiras para los hombros.&lt;br /&gt; Cintas regulables para sujetar en el pecho y en la cintura. Con esto se logra una mejor postura, mayor comodidad y estabilidad.&lt;br /&gt; Cintas regulables en la base para portar elementos transversales.&lt;br /&gt; Un par de tiras con abrojo para sujetar bolsa de dormir, en la parte superior.&lt;br /&gt; Un bolsillo interior en el dorso.&lt;br /&gt; Cierre con abrojo.&lt;br /&gt; Capacidad: 20 litros.&lt;/p&gt;</v>
      </c>
      <c r="I2296" s="2" t="str">
        <f>VLOOKUP($A2296,[1]products_2021_10_19_12_46_45!$A$3:$S$481,5,FALSE)</f>
        <v>Equipamientos</v>
      </c>
      <c r="J2296" s="2" t="str">
        <f>IFERROR(VLOOKUP($A2296,[1]products_2021_10_19_12_46_45!$A$3:$S$481,6,FALSE),"")</f>
        <v>Mochilas, Bolsos, Riñoneras, Morrales</v>
      </c>
      <c r="K2296" s="2" t="str">
        <f>IFERROR(VLOOKUP($A2296,[1]products_2021_10_19_12_46_45!$A$3:$S$481,7,FALSE),"")</f>
        <v>Mochilas</v>
      </c>
      <c r="L2296" s="2" t="str">
        <f>IFERROR(VLOOKUP($A2296,[1]products_2021_10_19_12_46_45!$A$3:$S$481,8,FALSE),"")</f>
        <v/>
      </c>
      <c r="M2296" s="2" t="str">
        <f>IFERROR(VLOOKUP($A2296,[1]products_2021_10_19_12_46_45!$A$3:$S$481,9,FALSE),"")</f>
        <v>Poliamida, Policía, Mochila, Molle, Táctico, Asalto, Cordura</v>
      </c>
      <c r="N2296" s="2">
        <f>IFERROR(VLOOKUP(C2296,[2]articulo!$A$1:$D$9000,4,FALSE),"")</f>
        <v>5307.12</v>
      </c>
      <c r="O2296" s="2"/>
      <c r="P2296" s="2">
        <f>IFERROR(VLOOKUP(B2296,[3]stock!$A$1:$B$9000,2,FALSE),"0")</f>
        <v>0</v>
      </c>
      <c r="Q2296" s="2">
        <f>VLOOKUP($A2296,[1]products_2021_10_19_12_46_45!$A$3:$S$481,11,FALSE)</f>
        <v>5</v>
      </c>
      <c r="R2296" s="2">
        <f>VLOOKUP($A2296,[1]products_2021_10_19_12_46_45!$A$3:$S$481,12,FALSE)</f>
        <v>5</v>
      </c>
      <c r="S2296" s="2">
        <f>VLOOKUP($A2296,[1]products_2021_10_19_12_46_45!$A$3:$S$481,13,FALSE)</f>
        <v>5</v>
      </c>
      <c r="T2296" s="2">
        <f>VLOOKUP($A2296,[1]products_2021_10_19_12_46_45!$A$3:$S$481,14,FALSE)</f>
        <v>0.03</v>
      </c>
      <c r="U2296" s="2"/>
      <c r="V2296" s="2"/>
      <c r="W2296" s="2"/>
      <c r="X2296" s="2"/>
      <c r="Y2296" s="2"/>
      <c r="Z2296" s="2"/>
      <c r="AA2296" s="2"/>
      <c r="AB2296" s="2"/>
      <c r="AC2296" s="2"/>
      <c r="AD2296" s="2"/>
      <c r="AE2296" s="2"/>
      <c r="AF2296" s="2"/>
      <c r="AG2296" s="2"/>
      <c r="AH2296" s="2"/>
      <c r="AI2296" s="2"/>
      <c r="AJ2296" s="2"/>
      <c r="AK2296" s="2"/>
      <c r="AL2296" s="2"/>
      <c r="AM2296" s="2"/>
      <c r="AN2296" s="2"/>
      <c r="AO2296" s="2"/>
      <c r="AP2296" s="2"/>
      <c r="AQ2296" s="2"/>
      <c r="AR2296" s="2"/>
      <c r="AS2296" s="2"/>
    </row>
    <row r="2297" spans="1:45" x14ac:dyDescent="0.25">
      <c r="A2297" s="2">
        <v>485</v>
      </c>
      <c r="B2297" s="2">
        <v>870812118</v>
      </c>
      <c r="C2297" s="2">
        <f>VLOOKUP($A2297,[1]products_2021_10_19_12_46_45!$A$3:$S$481,3,FALSE)</f>
        <v>8708121</v>
      </c>
      <c r="D2297" s="2" t="str">
        <f>VLOOKUP($A2297,[1]products_2021_10_19_12_46_45!$A$3:$S$481,4,FALSE)</f>
        <v>Mochila Táctica Trekking Camping 20 litros</v>
      </c>
      <c r="E2297" s="3"/>
      <c r="F2297" s="4" t="s">
        <v>69</v>
      </c>
      <c r="G2297" s="2" t="str">
        <f>VLOOKUP($A2297,[1]products_2021_10_19_12_46_45!$A$3:$S$481,16,FALSE)</f>
        <v>&lt;p&gt;Mochila táctica de asalto confeccionada en cordura de alta calidad. Cuenta con sistema M.O.L.L.E.&lt;/p&gt;</v>
      </c>
      <c r="H2297" s="2" t="str">
        <f>IFERROR(VLOOKUP($A2297,[1]products_2021_10_19_12_46_45!$A$3:$S$481,17,FALSE),"")</f>
        <v>&lt;p&gt;Cierres gruesos de alta calidad.&lt;br /&gt; Sistema de correas regulables al frente para lograr mejor soporte cuando esté completa.&lt;br /&gt; Cintas regulables de soporte a los costados .&lt;br /&gt; Doble compartimiento.&lt;br /&gt; Compartimiento principal cierre tipo perimetral, un bolsillo grande tipo rejilla, otro interno con cierre.&lt;br /&gt; Compartimiento secundario con bolsillos solapas tipo rejilla.&lt;br /&gt; Un bolsillo principal grande con bolsillos internos tipo solapas, ribeteados. Ideal para documentos y lapiceras. Sistema MOLLE exterior con abrojo (velcro).&lt;br /&gt; Bolsillo secundario superior con cierre y sistema MOLLE exterior con abrojo.&lt;br /&gt; Sistema de tela técnica antitranspirante y acolchada en el dorso y en las tiras para los hombros.&lt;br /&gt; Cintas regulables para sujetar en el pecho y en la cintura. Con esto se logra una mejor postura, mayor comodidad y estabilidad.&lt;br /&gt; Cintas regulables en la base para portar elementos transversales.&lt;br /&gt; Un par de tiras con abrojo para sujetar bolsa de dormir, en la parte superior.&lt;br /&gt; Un bolsillo interior en el dorso.&lt;br /&gt; Cierre con abrojo.&lt;br /&gt; Capacidad: 20 litros.&lt;/p&gt;</v>
      </c>
      <c r="I2297" s="2" t="str">
        <f>VLOOKUP($A2297,[1]products_2021_10_19_12_46_45!$A$3:$S$481,5,FALSE)</f>
        <v>Equipamientos</v>
      </c>
      <c r="J2297" s="2" t="str">
        <f>IFERROR(VLOOKUP($A2297,[1]products_2021_10_19_12_46_45!$A$3:$S$481,6,FALSE),"")</f>
        <v>Mochilas, Bolsos, Riñoneras, Morrales</v>
      </c>
      <c r="K2297" s="2" t="str">
        <f>IFERROR(VLOOKUP($A2297,[1]products_2021_10_19_12_46_45!$A$3:$S$481,7,FALSE),"")</f>
        <v>Mochilas</v>
      </c>
      <c r="L2297" s="2" t="str">
        <f>IFERROR(VLOOKUP($A2297,[1]products_2021_10_19_12_46_45!$A$3:$S$481,8,FALSE),"")</f>
        <v/>
      </c>
      <c r="M2297" s="2" t="str">
        <f>IFERROR(VLOOKUP($A2297,[1]products_2021_10_19_12_46_45!$A$3:$S$481,9,FALSE),"")</f>
        <v>Poliamida, Policía, Mochila, Molle, Táctico, Asalto, Cordura</v>
      </c>
      <c r="N2297" s="2">
        <f>IFERROR(VLOOKUP(C2297,[2]articulo!$A$1:$D$9000,4,FALSE),"")</f>
        <v>5307.12</v>
      </c>
      <c r="O2297" s="2"/>
      <c r="P2297" s="2">
        <f>IFERROR(VLOOKUP(B2297,[3]stock!$A$1:$B$9000,2,FALSE),"0")</f>
        <v>3</v>
      </c>
      <c r="Q2297" s="2">
        <f>VLOOKUP($A2297,[1]products_2021_10_19_12_46_45!$A$3:$S$481,11,FALSE)</f>
        <v>5</v>
      </c>
      <c r="R2297" s="2">
        <f>VLOOKUP($A2297,[1]products_2021_10_19_12_46_45!$A$3:$S$481,12,FALSE)</f>
        <v>5</v>
      </c>
      <c r="S2297" s="2">
        <f>VLOOKUP($A2297,[1]products_2021_10_19_12_46_45!$A$3:$S$481,13,FALSE)</f>
        <v>5</v>
      </c>
      <c r="T2297" s="2">
        <f>VLOOKUP($A2297,[1]products_2021_10_19_12_46_45!$A$3:$S$481,14,FALSE)</f>
        <v>0.03</v>
      </c>
      <c r="U2297" s="2"/>
      <c r="V2297" s="2"/>
      <c r="W2297" s="2"/>
      <c r="X2297" s="2"/>
      <c r="Y2297" s="2"/>
      <c r="Z2297" s="2"/>
      <c r="AA2297" s="2"/>
      <c r="AB2297" s="2"/>
      <c r="AC2297" s="2"/>
      <c r="AD2297" s="2"/>
      <c r="AE2297" s="2"/>
      <c r="AF2297" s="2"/>
      <c r="AG2297" s="2"/>
      <c r="AH2297" s="2"/>
      <c r="AI2297" s="2"/>
      <c r="AJ2297" s="2"/>
      <c r="AK2297" s="2"/>
      <c r="AL2297" s="2"/>
      <c r="AM2297" s="2"/>
      <c r="AN2297" s="2"/>
      <c r="AO2297" s="2"/>
      <c r="AP2297" s="2"/>
      <c r="AQ2297" s="2"/>
      <c r="AR2297" s="2"/>
      <c r="AS2297" s="2"/>
    </row>
    <row r="2298" spans="1:45" x14ac:dyDescent="0.25">
      <c r="A2298" s="2">
        <v>634</v>
      </c>
      <c r="B2298" s="2">
        <v>870822704</v>
      </c>
      <c r="C2298" s="2">
        <f>VLOOKUP($A2298,[1]products_2021_10_19_12_46_45!$A$3:$S$481,3,FALSE)</f>
        <v>8708227</v>
      </c>
      <c r="D2298" s="2" t="str">
        <f>VLOOKUP($A2298,[1]products_2021_10_19_12_46_45!$A$3:$S$481,4,FALSE)</f>
        <v>Mochila Táctica Super 9 con Molle y Morral desmontable</v>
      </c>
      <c r="E2298" s="3"/>
      <c r="F2298" s="4" t="s">
        <v>41</v>
      </c>
      <c r="G2298" s="2" t="str">
        <f>VLOOKUP($A2298,[1]products_2021_10_19_12_46_45!$A$3:$S$481,16,FALSE)</f>
        <v>&lt;p&gt;Mochila de supervivencia y maniobras tácticas con sistema molle en el frente y los costados. Ideal para instrucción y operativos especiales.&lt;/p&gt;</v>
      </c>
      <c r="H2298" s="2" t="str">
        <f>IFERROR(VLOOKUP($A2298,[1]products_2021_10_19_12_46_45!$A$3:$S$481,17,FALSE),"")</f>
        <v>&lt;ul&gt;_x000D_
&lt;li&gt;Dos porta elementos con cierre y capacidad de 1,7 litros en ambos costados. Están sujetos con sitema Molle y son desmontables.&lt;/li&gt;_x000D_
&lt;li&gt;Ambos porta elementos cuentan con un bolsillo solapa interno y sistema Molle en el frente.&lt;/li&gt;_x000D_
&lt;li&gt;Espalda acolchada para ser más cómoda.&lt;/li&gt;_x000D_
&lt;li&gt;Tirás regulables para  los hombros, con trabas desmontables cerca de la cintura.&lt;/li&gt;_x000D_
&lt;li&gt;Cinta regulable y con traba a modo de cinturón.&lt;/li&gt;_x000D_
&lt;li&gt;Cinta regulable con traba para la sección del pecho. Sirve para un mejor agarre y sujeción de la mochila.&lt;/li&gt;_x000D_
&lt;li&gt;Cinta regulables con trabas para los costados y la parte superior; logrando una mejor sujeción del contenido.&lt;/li&gt;_x000D_
&lt;li&gt;Bolsillo principal en el frente, compuesto en su interior por un bolsillo solapa con tela red.&lt;/li&gt;_x000D_
&lt;li&gt;Morral desmontable con cinta regulable y traba para colgar.&lt;/li&gt;_x000D_
&lt;li&gt;El morral cuenta con dos bolsillos laterales con cierre, y uno en el prente principal.&lt;/li&gt;_x000D_
&lt;li&gt;Cuenta con dos cintas regulables con trabas para sujetar el contenido.&lt;/li&gt;_x000D_
&lt;li&gt;Compartimiento principal del morral con un bolsillo interno de tela de red.&lt;/li&gt;_x000D_
&lt;li&gt;El bolsillo principal del morral cuenta con solapas internas para colocar tarjetas o similares.&lt;/li&gt;_x000D_
&lt;/ul&gt;</v>
      </c>
      <c r="I2298" s="2" t="str">
        <f>VLOOKUP($A2298,[1]products_2021_10_19_12_46_45!$A$3:$S$481,5,FALSE)</f>
        <v>Equipamientos</v>
      </c>
      <c r="J2298" s="2" t="str">
        <f>IFERROR(VLOOKUP($A2298,[1]products_2021_10_19_12_46_45!$A$3:$S$481,6,FALSE),"")</f>
        <v>Mochilas, Bolsos, Riñoneras, Morrales</v>
      </c>
      <c r="K2298" s="2" t="str">
        <f>IFERROR(VLOOKUP($A2298,[1]products_2021_10_19_12_46_45!$A$3:$S$481,7,FALSE),"")</f>
        <v>Mochilas</v>
      </c>
      <c r="L2298" s="2" t="str">
        <f>IFERROR(VLOOKUP($A2298,[1]products_2021_10_19_12_46_45!$A$3:$S$481,8,FALSE),"")</f>
        <v/>
      </c>
      <c r="M2298" s="2" t="str">
        <f>IFERROR(VLOOKUP($A2298,[1]products_2021_10_19_12_46_45!$A$3:$S$481,9,FALSE),"")</f>
        <v>Mochila, Molle, Táctica, Morral</v>
      </c>
      <c r="N2298" s="2">
        <f>IFERROR(VLOOKUP(C2298,[2]articulo!$A$1:$D$9000,4,FALSE),"")</f>
        <v>7064.37</v>
      </c>
      <c r="O2298" s="2"/>
      <c r="P2298" s="2">
        <f>IFERROR(VLOOKUP(B2298,[3]stock!$A$1:$B$9000,2,FALSE),"0")</f>
        <v>5</v>
      </c>
      <c r="Q2298" s="2">
        <f>VLOOKUP($A2298,[1]products_2021_10_19_12_46_45!$A$3:$S$481,11,FALSE)</f>
        <v>5</v>
      </c>
      <c r="R2298" s="2">
        <f>VLOOKUP($A2298,[1]products_2021_10_19_12_46_45!$A$3:$S$481,12,FALSE)</f>
        <v>5</v>
      </c>
      <c r="S2298" s="2">
        <f>VLOOKUP($A2298,[1]products_2021_10_19_12_46_45!$A$3:$S$481,13,FALSE)</f>
        <v>5</v>
      </c>
      <c r="T2298" s="2">
        <f>VLOOKUP($A2298,[1]products_2021_10_19_12_46_45!$A$3:$S$481,14,FALSE)</f>
        <v>0.03</v>
      </c>
      <c r="U2298" s="2"/>
      <c r="V2298" s="2"/>
      <c r="W2298" s="2"/>
      <c r="X2298" s="2"/>
      <c r="Y2298" s="2"/>
      <c r="Z2298" s="2"/>
      <c r="AA2298" s="2"/>
      <c r="AB2298" s="2"/>
      <c r="AC2298" s="2"/>
      <c r="AD2298" s="2"/>
      <c r="AE2298" s="2"/>
      <c r="AF2298" s="2"/>
      <c r="AG2298" s="2"/>
      <c r="AH2298" s="2"/>
      <c r="AI2298" s="2"/>
      <c r="AJ2298" s="2"/>
      <c r="AK2298" s="2"/>
      <c r="AL2298" s="2"/>
      <c r="AM2298" s="2"/>
      <c r="AN2298" s="2"/>
      <c r="AO2298" s="2"/>
      <c r="AP2298" s="2"/>
      <c r="AQ2298" s="2"/>
      <c r="AR2298" s="2"/>
      <c r="AS2298" s="2"/>
    </row>
    <row r="2299" spans="1:45" x14ac:dyDescent="0.25">
      <c r="A2299" s="2">
        <v>634</v>
      </c>
      <c r="B2299" s="2">
        <v>870822706</v>
      </c>
      <c r="C2299" s="2">
        <f>VLOOKUP($A2299,[1]products_2021_10_19_12_46_45!$A$3:$S$481,3,FALSE)</f>
        <v>8708227</v>
      </c>
      <c r="D2299" s="2" t="str">
        <f>VLOOKUP($A2299,[1]products_2021_10_19_12_46_45!$A$3:$S$481,4,FALSE)</f>
        <v>Mochila Táctica Super 9 con Molle y Morral desmontable</v>
      </c>
      <c r="E2299" s="3"/>
      <c r="F2299" s="4" t="s">
        <v>42</v>
      </c>
      <c r="G2299" s="2" t="str">
        <f>VLOOKUP($A2299,[1]products_2021_10_19_12_46_45!$A$3:$S$481,16,FALSE)</f>
        <v>&lt;p&gt;Mochila de supervivencia y maniobras tácticas con sistema molle en el frente y los costados. Ideal para instrucción y operativos especiales.&lt;/p&gt;</v>
      </c>
      <c r="H2299" s="2" t="str">
        <f>IFERROR(VLOOKUP($A2299,[1]products_2021_10_19_12_46_45!$A$3:$S$481,17,FALSE),"")</f>
        <v>&lt;ul&gt;_x000D_
&lt;li&gt;Dos porta elementos con cierre y capacidad de 1,7 litros en ambos costados. Están sujetos con sitema Molle y son desmontables.&lt;/li&gt;_x000D_
&lt;li&gt;Ambos porta elementos cuentan con un bolsillo solapa interno y sistema Molle en el frente.&lt;/li&gt;_x000D_
&lt;li&gt;Espalda acolchada para ser más cómoda.&lt;/li&gt;_x000D_
&lt;li&gt;Tirás regulables para  los hombros, con trabas desmontables cerca de la cintura.&lt;/li&gt;_x000D_
&lt;li&gt;Cinta regulable y con traba a modo de cinturón.&lt;/li&gt;_x000D_
&lt;li&gt;Cinta regulable con traba para la sección del pecho. Sirve para un mejor agarre y sujeción de la mochila.&lt;/li&gt;_x000D_
&lt;li&gt;Cinta regulables con trabas para los costados y la parte superior; logrando una mejor sujeción del contenido.&lt;/li&gt;_x000D_
&lt;li&gt;Bolsillo principal en el frente, compuesto en su interior por un bolsillo solapa con tela red.&lt;/li&gt;_x000D_
&lt;li&gt;Morral desmontable con cinta regulable y traba para colgar.&lt;/li&gt;_x000D_
&lt;li&gt;El morral cuenta con dos bolsillos laterales con cierre, y uno en el prente principal.&lt;/li&gt;_x000D_
&lt;li&gt;Cuenta con dos cintas regulables con trabas para sujetar el contenido.&lt;/li&gt;_x000D_
&lt;li&gt;Compartimiento principal del morral con un bolsillo interno de tela de red.&lt;/li&gt;_x000D_
&lt;li&gt;El bolsillo principal del morral cuenta con solapas internas para colocar tarjetas o similares.&lt;/li&gt;_x000D_
&lt;/ul&gt;</v>
      </c>
      <c r="I2299" s="2" t="str">
        <f>VLOOKUP($A2299,[1]products_2021_10_19_12_46_45!$A$3:$S$481,5,FALSE)</f>
        <v>Equipamientos</v>
      </c>
      <c r="J2299" s="2" t="str">
        <f>IFERROR(VLOOKUP($A2299,[1]products_2021_10_19_12_46_45!$A$3:$S$481,6,FALSE),"")</f>
        <v>Mochilas, Bolsos, Riñoneras, Morrales</v>
      </c>
      <c r="K2299" s="2" t="str">
        <f>IFERROR(VLOOKUP($A2299,[1]products_2021_10_19_12_46_45!$A$3:$S$481,7,FALSE),"")</f>
        <v>Mochilas</v>
      </c>
      <c r="L2299" s="2" t="str">
        <f>IFERROR(VLOOKUP($A2299,[1]products_2021_10_19_12_46_45!$A$3:$S$481,8,FALSE),"")</f>
        <v/>
      </c>
      <c r="M2299" s="2" t="str">
        <f>IFERROR(VLOOKUP($A2299,[1]products_2021_10_19_12_46_45!$A$3:$S$481,9,FALSE),"")</f>
        <v>Mochila, Molle, Táctica, Morral</v>
      </c>
      <c r="N2299" s="2">
        <f>IFERROR(VLOOKUP(C2299,[2]articulo!$A$1:$D$9000,4,FALSE),"")</f>
        <v>7064.37</v>
      </c>
      <c r="O2299" s="2"/>
      <c r="P2299" s="2">
        <f>IFERROR(VLOOKUP(B2299,[3]stock!$A$1:$B$9000,2,FALSE),"0")</f>
        <v>2</v>
      </c>
      <c r="Q2299" s="2">
        <f>VLOOKUP($A2299,[1]products_2021_10_19_12_46_45!$A$3:$S$481,11,FALSE)</f>
        <v>5</v>
      </c>
      <c r="R2299" s="2">
        <f>VLOOKUP($A2299,[1]products_2021_10_19_12_46_45!$A$3:$S$481,12,FALSE)</f>
        <v>5</v>
      </c>
      <c r="S2299" s="2">
        <f>VLOOKUP($A2299,[1]products_2021_10_19_12_46_45!$A$3:$S$481,13,FALSE)</f>
        <v>5</v>
      </c>
      <c r="T2299" s="2">
        <f>VLOOKUP($A2299,[1]products_2021_10_19_12_46_45!$A$3:$S$481,14,FALSE)</f>
        <v>0.03</v>
      </c>
      <c r="U2299" s="2"/>
      <c r="V2299" s="2"/>
      <c r="W2299" s="2"/>
      <c r="X2299" s="2"/>
      <c r="Y2299" s="2"/>
      <c r="Z2299" s="2"/>
      <c r="AA2299" s="2"/>
      <c r="AB2299" s="2"/>
      <c r="AC2299" s="2"/>
      <c r="AD2299" s="2"/>
      <c r="AE2299" s="2"/>
      <c r="AF2299" s="2"/>
      <c r="AG2299" s="2"/>
      <c r="AH2299" s="2"/>
      <c r="AI2299" s="2"/>
      <c r="AJ2299" s="2"/>
      <c r="AK2299" s="2"/>
      <c r="AL2299" s="2"/>
      <c r="AM2299" s="2"/>
      <c r="AN2299" s="2"/>
      <c r="AO2299" s="2"/>
      <c r="AP2299" s="2"/>
      <c r="AQ2299" s="2"/>
      <c r="AR2299" s="2"/>
      <c r="AS2299" s="2"/>
    </row>
    <row r="2300" spans="1:45" x14ac:dyDescent="0.25">
      <c r="A2300" s="2">
        <v>634</v>
      </c>
      <c r="B2300" s="2">
        <v>870822709</v>
      </c>
      <c r="C2300" s="2">
        <f>VLOOKUP($A2300,[1]products_2021_10_19_12_46_45!$A$3:$S$481,3,FALSE)</f>
        <v>8708227</v>
      </c>
      <c r="D2300" s="2" t="str">
        <f>VLOOKUP($A2300,[1]products_2021_10_19_12_46_45!$A$3:$S$481,4,FALSE)</f>
        <v>Mochila Táctica Super 9 con Molle y Morral desmontable</v>
      </c>
      <c r="E2300" s="3"/>
      <c r="F2300" s="4" t="s">
        <v>43</v>
      </c>
      <c r="G2300" s="2" t="str">
        <f>VLOOKUP($A2300,[1]products_2021_10_19_12_46_45!$A$3:$S$481,16,FALSE)</f>
        <v>&lt;p&gt;Mochila de supervivencia y maniobras tácticas con sistema molle en el frente y los costados. Ideal para instrucción y operativos especiales.&lt;/p&gt;</v>
      </c>
      <c r="H2300" s="2" t="str">
        <f>IFERROR(VLOOKUP($A2300,[1]products_2021_10_19_12_46_45!$A$3:$S$481,17,FALSE),"")</f>
        <v>&lt;ul&gt;_x000D_
&lt;li&gt;Dos porta elementos con cierre y capacidad de 1,7 litros en ambos costados. Están sujetos con sitema Molle y son desmontables.&lt;/li&gt;_x000D_
&lt;li&gt;Ambos porta elementos cuentan con un bolsillo solapa interno y sistema Molle en el frente.&lt;/li&gt;_x000D_
&lt;li&gt;Espalda acolchada para ser más cómoda.&lt;/li&gt;_x000D_
&lt;li&gt;Tirás regulables para  los hombros, con trabas desmontables cerca de la cintura.&lt;/li&gt;_x000D_
&lt;li&gt;Cinta regulable y con traba a modo de cinturón.&lt;/li&gt;_x000D_
&lt;li&gt;Cinta regulable con traba para la sección del pecho. Sirve para un mejor agarre y sujeción de la mochila.&lt;/li&gt;_x000D_
&lt;li&gt;Cinta regulables con trabas para los costados y la parte superior; logrando una mejor sujeción del contenido.&lt;/li&gt;_x000D_
&lt;li&gt;Bolsillo principal en el frente, compuesto en su interior por un bolsillo solapa con tela red.&lt;/li&gt;_x000D_
&lt;li&gt;Morral desmontable con cinta regulable y traba para colgar.&lt;/li&gt;_x000D_
&lt;li&gt;El morral cuenta con dos bolsillos laterales con cierre, y uno en el prente principal.&lt;/li&gt;_x000D_
&lt;li&gt;Cuenta con dos cintas regulables con trabas para sujetar el contenido.&lt;/li&gt;_x000D_
&lt;li&gt;Compartimiento principal del morral con un bolsillo interno de tela de red.&lt;/li&gt;_x000D_
&lt;li&gt;El bolsillo principal del morral cuenta con solapas internas para colocar tarjetas o similares.&lt;/li&gt;_x000D_
&lt;/ul&gt;</v>
      </c>
      <c r="I2300" s="2" t="str">
        <f>VLOOKUP($A2300,[1]products_2021_10_19_12_46_45!$A$3:$S$481,5,FALSE)</f>
        <v>Equipamientos</v>
      </c>
      <c r="J2300" s="2" t="str">
        <f>IFERROR(VLOOKUP($A2300,[1]products_2021_10_19_12_46_45!$A$3:$S$481,6,FALSE),"")</f>
        <v>Mochilas, Bolsos, Riñoneras, Morrales</v>
      </c>
      <c r="K2300" s="2" t="str">
        <f>IFERROR(VLOOKUP($A2300,[1]products_2021_10_19_12_46_45!$A$3:$S$481,7,FALSE),"")</f>
        <v>Mochilas</v>
      </c>
      <c r="L2300" s="2" t="str">
        <f>IFERROR(VLOOKUP($A2300,[1]products_2021_10_19_12_46_45!$A$3:$S$481,8,FALSE),"")</f>
        <v/>
      </c>
      <c r="M2300" s="2" t="str">
        <f>IFERROR(VLOOKUP($A2300,[1]products_2021_10_19_12_46_45!$A$3:$S$481,9,FALSE),"")</f>
        <v>Mochila, Molle, Táctica, Morral</v>
      </c>
      <c r="N2300" s="2">
        <f>IFERROR(VLOOKUP(C2300,[2]articulo!$A$1:$D$9000,4,FALSE),"")</f>
        <v>7064.37</v>
      </c>
      <c r="O2300" s="2"/>
      <c r="P2300" s="2">
        <f>IFERROR(VLOOKUP(B2300,[3]stock!$A$1:$B$9000,2,FALSE),"0")</f>
        <v>0</v>
      </c>
      <c r="Q2300" s="2">
        <f>VLOOKUP($A2300,[1]products_2021_10_19_12_46_45!$A$3:$S$481,11,FALSE)</f>
        <v>5</v>
      </c>
      <c r="R2300" s="2">
        <f>VLOOKUP($A2300,[1]products_2021_10_19_12_46_45!$A$3:$S$481,12,FALSE)</f>
        <v>5</v>
      </c>
      <c r="S2300" s="2">
        <f>VLOOKUP($A2300,[1]products_2021_10_19_12_46_45!$A$3:$S$481,13,FALSE)</f>
        <v>5</v>
      </c>
      <c r="T2300" s="2">
        <f>VLOOKUP($A2300,[1]products_2021_10_19_12_46_45!$A$3:$S$481,14,FALSE)</f>
        <v>0.03</v>
      </c>
      <c r="U2300" s="2"/>
      <c r="V2300" s="2"/>
      <c r="W2300" s="2"/>
      <c r="X2300" s="2"/>
      <c r="Y2300" s="2"/>
      <c r="Z2300" s="2"/>
      <c r="AA2300" s="2"/>
      <c r="AB2300" s="2"/>
      <c r="AC2300" s="2"/>
      <c r="AD2300" s="2"/>
      <c r="AE2300" s="2"/>
      <c r="AF2300" s="2"/>
      <c r="AG2300" s="2"/>
      <c r="AH2300" s="2"/>
      <c r="AI2300" s="2"/>
      <c r="AJ2300" s="2"/>
      <c r="AK2300" s="2"/>
      <c r="AL2300" s="2"/>
      <c r="AM2300" s="2"/>
      <c r="AN2300" s="2"/>
      <c r="AO2300" s="2"/>
      <c r="AP2300" s="2"/>
      <c r="AQ2300" s="2"/>
      <c r="AR2300" s="2"/>
      <c r="AS2300" s="2"/>
    </row>
    <row r="2301" spans="1:45" x14ac:dyDescent="0.25">
      <c r="A2301" s="2">
        <v>634</v>
      </c>
      <c r="B2301" s="2">
        <v>870822713</v>
      </c>
      <c r="C2301" s="2">
        <f>VLOOKUP($A2301,[1]products_2021_10_19_12_46_45!$A$3:$S$481,3,FALSE)</f>
        <v>8708227</v>
      </c>
      <c r="D2301" s="2" t="str">
        <f>VLOOKUP($A2301,[1]products_2021_10_19_12_46_45!$A$3:$S$481,4,FALSE)</f>
        <v>Mochila Táctica Super 9 con Molle y Morral desmontable</v>
      </c>
      <c r="E2301" s="3"/>
      <c r="F2301" s="4" t="s">
        <v>71</v>
      </c>
      <c r="G2301" s="2" t="str">
        <f>VLOOKUP($A2301,[1]products_2021_10_19_12_46_45!$A$3:$S$481,16,FALSE)</f>
        <v>&lt;p&gt;Mochila de supervivencia y maniobras tácticas con sistema molle en el frente y los costados. Ideal para instrucción y operativos especiales.&lt;/p&gt;</v>
      </c>
      <c r="H2301" s="2" t="str">
        <f>IFERROR(VLOOKUP($A2301,[1]products_2021_10_19_12_46_45!$A$3:$S$481,17,FALSE),"")</f>
        <v>&lt;ul&gt;_x000D_
&lt;li&gt;Dos porta elementos con cierre y capacidad de 1,7 litros en ambos costados. Están sujetos con sitema Molle y son desmontables.&lt;/li&gt;_x000D_
&lt;li&gt;Ambos porta elementos cuentan con un bolsillo solapa interno y sistema Molle en el frente.&lt;/li&gt;_x000D_
&lt;li&gt;Espalda acolchada para ser más cómoda.&lt;/li&gt;_x000D_
&lt;li&gt;Tirás regulables para  los hombros, con trabas desmontables cerca de la cintura.&lt;/li&gt;_x000D_
&lt;li&gt;Cinta regulable y con traba a modo de cinturón.&lt;/li&gt;_x000D_
&lt;li&gt;Cinta regulable con traba para la sección del pecho. Sirve para un mejor agarre y sujeción de la mochila.&lt;/li&gt;_x000D_
&lt;li&gt;Cinta regulables con trabas para los costados y la parte superior; logrando una mejor sujeción del contenido.&lt;/li&gt;_x000D_
&lt;li&gt;Bolsillo principal en el frente, compuesto en su interior por un bolsillo solapa con tela red.&lt;/li&gt;_x000D_
&lt;li&gt;Morral desmontable con cinta regulable y traba para colgar.&lt;/li&gt;_x000D_
&lt;li&gt;El morral cuenta con dos bolsillos laterales con cierre, y uno en el prente principal.&lt;/li&gt;_x000D_
&lt;li&gt;Cuenta con dos cintas regulables con trabas para sujetar el contenido.&lt;/li&gt;_x000D_
&lt;li&gt;Compartimiento principal del morral con un bolsillo interno de tela de red.&lt;/li&gt;_x000D_
&lt;li&gt;El bolsillo principal del morral cuenta con solapas internas para colocar tarjetas o similares.&lt;/li&gt;_x000D_
&lt;/ul&gt;</v>
      </c>
      <c r="I2301" s="2" t="str">
        <f>VLOOKUP($A2301,[1]products_2021_10_19_12_46_45!$A$3:$S$481,5,FALSE)</f>
        <v>Equipamientos</v>
      </c>
      <c r="J2301" s="2" t="str">
        <f>IFERROR(VLOOKUP($A2301,[1]products_2021_10_19_12_46_45!$A$3:$S$481,6,FALSE),"")</f>
        <v>Mochilas, Bolsos, Riñoneras, Morrales</v>
      </c>
      <c r="K2301" s="2" t="str">
        <f>IFERROR(VLOOKUP($A2301,[1]products_2021_10_19_12_46_45!$A$3:$S$481,7,FALSE),"")</f>
        <v>Mochilas</v>
      </c>
      <c r="L2301" s="2" t="str">
        <f>IFERROR(VLOOKUP($A2301,[1]products_2021_10_19_12_46_45!$A$3:$S$481,8,FALSE),"")</f>
        <v/>
      </c>
      <c r="M2301" s="2" t="str">
        <f>IFERROR(VLOOKUP($A2301,[1]products_2021_10_19_12_46_45!$A$3:$S$481,9,FALSE),"")</f>
        <v>Mochila, Molle, Táctica, Morral</v>
      </c>
      <c r="N2301" s="2">
        <f>IFERROR(VLOOKUP(C2301,[2]articulo!$A$1:$D$9000,4,FALSE),"")</f>
        <v>7064.37</v>
      </c>
      <c r="O2301" s="2"/>
      <c r="P2301" s="2">
        <f>IFERROR(VLOOKUP(B2301,[3]stock!$A$1:$B$9000,2,FALSE),"0")</f>
        <v>0</v>
      </c>
      <c r="Q2301" s="2">
        <f>VLOOKUP($A2301,[1]products_2021_10_19_12_46_45!$A$3:$S$481,11,FALSE)</f>
        <v>5</v>
      </c>
      <c r="R2301" s="2">
        <f>VLOOKUP($A2301,[1]products_2021_10_19_12_46_45!$A$3:$S$481,12,FALSE)</f>
        <v>5</v>
      </c>
      <c r="S2301" s="2">
        <f>VLOOKUP($A2301,[1]products_2021_10_19_12_46_45!$A$3:$S$481,13,FALSE)</f>
        <v>5</v>
      </c>
      <c r="T2301" s="2">
        <f>VLOOKUP($A2301,[1]products_2021_10_19_12_46_45!$A$3:$S$481,14,FALSE)</f>
        <v>0.03</v>
      </c>
      <c r="U2301" s="2"/>
      <c r="V2301" s="2"/>
      <c r="W2301" s="2"/>
      <c r="X2301" s="2"/>
      <c r="Y2301" s="2"/>
      <c r="Z2301" s="2"/>
      <c r="AA2301" s="2"/>
      <c r="AB2301" s="2"/>
      <c r="AC2301" s="2"/>
      <c r="AD2301" s="2"/>
      <c r="AE2301" s="2"/>
      <c r="AF2301" s="2"/>
      <c r="AG2301" s="2"/>
      <c r="AH2301" s="2"/>
      <c r="AI2301" s="2"/>
      <c r="AJ2301" s="2"/>
      <c r="AK2301" s="2"/>
      <c r="AL2301" s="2"/>
      <c r="AM2301" s="2"/>
      <c r="AN2301" s="2"/>
      <c r="AO2301" s="2"/>
      <c r="AP2301" s="2"/>
      <c r="AQ2301" s="2"/>
      <c r="AR2301" s="2"/>
      <c r="AS2301" s="2"/>
    </row>
    <row r="2302" spans="1:45" x14ac:dyDescent="0.25">
      <c r="A2302" s="2">
        <v>634</v>
      </c>
      <c r="B2302" s="2">
        <v>870822718</v>
      </c>
      <c r="C2302" s="2">
        <f>VLOOKUP($A2302,[1]products_2021_10_19_12_46_45!$A$3:$S$481,3,FALSE)</f>
        <v>8708227</v>
      </c>
      <c r="D2302" s="2" t="str">
        <f>VLOOKUP($A2302,[1]products_2021_10_19_12_46_45!$A$3:$S$481,4,FALSE)</f>
        <v>Mochila Táctica Super 9 con Molle y Morral desmontable</v>
      </c>
      <c r="E2302" s="3"/>
      <c r="F2302" s="4" t="s">
        <v>69</v>
      </c>
      <c r="G2302" s="2" t="str">
        <f>VLOOKUP($A2302,[1]products_2021_10_19_12_46_45!$A$3:$S$481,16,FALSE)</f>
        <v>&lt;p&gt;Mochila de supervivencia y maniobras tácticas con sistema molle en el frente y los costados. Ideal para instrucción y operativos especiales.&lt;/p&gt;</v>
      </c>
      <c r="H2302" s="2" t="str">
        <f>IFERROR(VLOOKUP($A2302,[1]products_2021_10_19_12_46_45!$A$3:$S$481,17,FALSE),"")</f>
        <v>&lt;ul&gt;_x000D_
&lt;li&gt;Dos porta elementos con cierre y capacidad de 1,7 litros en ambos costados. Están sujetos con sitema Molle y son desmontables.&lt;/li&gt;_x000D_
&lt;li&gt;Ambos porta elementos cuentan con un bolsillo solapa interno y sistema Molle en el frente.&lt;/li&gt;_x000D_
&lt;li&gt;Espalda acolchada para ser más cómoda.&lt;/li&gt;_x000D_
&lt;li&gt;Tirás regulables para  los hombros, con trabas desmontables cerca de la cintura.&lt;/li&gt;_x000D_
&lt;li&gt;Cinta regulable y con traba a modo de cinturón.&lt;/li&gt;_x000D_
&lt;li&gt;Cinta regulable con traba para la sección del pecho. Sirve para un mejor agarre y sujeción de la mochila.&lt;/li&gt;_x000D_
&lt;li&gt;Cinta regulables con trabas para los costados y la parte superior; logrando una mejor sujeción del contenido.&lt;/li&gt;_x000D_
&lt;li&gt;Bolsillo principal en el frente, compuesto en su interior por un bolsillo solapa con tela red.&lt;/li&gt;_x000D_
&lt;li&gt;Morral desmontable con cinta regulable y traba para colgar.&lt;/li&gt;_x000D_
&lt;li&gt;El morral cuenta con dos bolsillos laterales con cierre, y uno en el prente principal.&lt;/li&gt;_x000D_
&lt;li&gt;Cuenta con dos cintas regulables con trabas para sujetar el contenido.&lt;/li&gt;_x000D_
&lt;li&gt;Compartimiento principal del morral con un bolsillo interno de tela de red.&lt;/li&gt;_x000D_
&lt;li&gt;El bolsillo principal del morral cuenta con solapas internas para colocar tarjetas o similares.&lt;/li&gt;_x000D_
&lt;/ul&gt;</v>
      </c>
      <c r="I2302" s="2" t="str">
        <f>VLOOKUP($A2302,[1]products_2021_10_19_12_46_45!$A$3:$S$481,5,FALSE)</f>
        <v>Equipamientos</v>
      </c>
      <c r="J2302" s="2" t="str">
        <f>IFERROR(VLOOKUP($A2302,[1]products_2021_10_19_12_46_45!$A$3:$S$481,6,FALSE),"")</f>
        <v>Mochilas, Bolsos, Riñoneras, Morrales</v>
      </c>
      <c r="K2302" s="2" t="str">
        <f>IFERROR(VLOOKUP($A2302,[1]products_2021_10_19_12_46_45!$A$3:$S$481,7,FALSE),"")</f>
        <v>Mochilas</v>
      </c>
      <c r="L2302" s="2" t="str">
        <f>IFERROR(VLOOKUP($A2302,[1]products_2021_10_19_12_46_45!$A$3:$S$481,8,FALSE),"")</f>
        <v/>
      </c>
      <c r="M2302" s="2" t="str">
        <f>IFERROR(VLOOKUP($A2302,[1]products_2021_10_19_12_46_45!$A$3:$S$481,9,FALSE),"")</f>
        <v>Mochila, Molle, Táctica, Morral</v>
      </c>
      <c r="N2302" s="2">
        <f>IFERROR(VLOOKUP(C2302,[2]articulo!$A$1:$D$9000,4,FALSE),"")</f>
        <v>7064.37</v>
      </c>
      <c r="O2302" s="2"/>
      <c r="P2302" s="2">
        <f>IFERROR(VLOOKUP(B2302,[3]stock!$A$1:$B$9000,2,FALSE),"0")</f>
        <v>5</v>
      </c>
      <c r="Q2302" s="2">
        <f>VLOOKUP($A2302,[1]products_2021_10_19_12_46_45!$A$3:$S$481,11,FALSE)</f>
        <v>5</v>
      </c>
      <c r="R2302" s="2">
        <f>VLOOKUP($A2302,[1]products_2021_10_19_12_46_45!$A$3:$S$481,12,FALSE)</f>
        <v>5</v>
      </c>
      <c r="S2302" s="2">
        <f>VLOOKUP($A2302,[1]products_2021_10_19_12_46_45!$A$3:$S$481,13,FALSE)</f>
        <v>5</v>
      </c>
      <c r="T2302" s="2">
        <f>VLOOKUP($A2302,[1]products_2021_10_19_12_46_45!$A$3:$S$481,14,FALSE)</f>
        <v>0.03</v>
      </c>
      <c r="U2302" s="2"/>
      <c r="V2302" s="2"/>
      <c r="W2302" s="2"/>
      <c r="X2302" s="2"/>
      <c r="Y2302" s="2"/>
      <c r="Z2302" s="2"/>
      <c r="AA2302" s="2"/>
      <c r="AB2302" s="2"/>
      <c r="AC2302" s="2"/>
      <c r="AD2302" s="2"/>
      <c r="AE2302" s="2"/>
      <c r="AF2302" s="2"/>
      <c r="AG2302" s="2"/>
      <c r="AH2302" s="2"/>
      <c r="AI2302" s="2"/>
      <c r="AJ2302" s="2"/>
      <c r="AK2302" s="2"/>
      <c r="AL2302" s="2"/>
      <c r="AM2302" s="2"/>
      <c r="AN2302" s="2"/>
      <c r="AO2302" s="2"/>
      <c r="AP2302" s="2"/>
      <c r="AQ2302" s="2"/>
      <c r="AR2302" s="2"/>
      <c r="AS2302" s="2"/>
    </row>
    <row r="2303" spans="1:45" hidden="1" x14ac:dyDescent="0.25">
      <c r="A2303" s="2">
        <v>996</v>
      </c>
      <c r="B2303" s="2">
        <v>870830000</v>
      </c>
      <c r="C2303" s="2">
        <f>VLOOKUP($A2303,[1]products_2021_10_19_12_46_45!$A$3:$S$481,3,FALSE)</f>
        <v>8708300</v>
      </c>
      <c r="D2303" s="2" t="str">
        <f>VLOOKUP($A2303,[1]products_2021_10_19_12_46_45!$A$3:$S$481,4,FALSE)</f>
        <v>Chaleco funda porta placa molle</v>
      </c>
      <c r="E2303" s="3" t="s">
        <v>45</v>
      </c>
      <c r="F2303" s="4"/>
      <c r="G2303" s="2" t="str">
        <f>VLOOKUP($A2303,[1]products_2021_10_19_12_46_45!$A$3:$S$481,16,FALSE)</f>
        <v>&lt;p&gt;Chaleco funda molle RRD79&lt;/p&gt;_x000D_
&lt;p&gt;Simpleza y protección asegurada con este chaleco porta placas.&lt;/p&gt;</v>
      </c>
      <c r="H2303" s="2" t="str">
        <f>IFERROR(VLOOKUP($A2303,[1]products_2021_10_19_12_46_45!$A$3:$S$481,17,FALSE),"")</f>
        <v>&lt;p&gt;Dispone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v>
      </c>
      <c r="I2303" s="2" t="str">
        <f>VLOOKUP($A2303,[1]products_2021_10_19_12_46_45!$A$3:$S$481,5,FALSE)</f>
        <v>Equipamientos</v>
      </c>
      <c r="J2303" s="2" t="str">
        <f>IFERROR(VLOOKUP($A2303,[1]products_2021_10_19_12_46_45!$A$3:$S$481,6,FALSE),"")</f>
        <v>Fundas Balísticas o Porta placas</v>
      </c>
      <c r="K2303" s="2" t="str">
        <f>IFERROR(VLOOKUP($A2303,[1]products_2021_10_19_12_46_45!$A$3:$S$481,7,FALSE),"")</f>
        <v/>
      </c>
      <c r="L2303" s="2" t="str">
        <f>IFERROR(VLOOKUP($A2303,[1]products_2021_10_19_12_46_45!$A$3:$S$481,8,FALSE),"")</f>
        <v/>
      </c>
      <c r="M2303" s="2" t="str">
        <f>IFERROR(VLOOKUP($A2303,[1]products_2021_10_19_12_46_45!$A$3:$S$481,9,FALSE),"")</f>
        <v>porta placas</v>
      </c>
      <c r="N2303" s="2">
        <f>IFERROR(VLOOKUP(C2303,[2]articulo!$A$1:$D$9000,4,FALSE),"")</f>
        <v>10300</v>
      </c>
      <c r="O2303" s="2" t="str">
        <f>VLOOKUP($A2303,[1]products_2021_10_19_12_46_45!$A$3:$S$481,18,FALSE)</f>
        <v>https://rerda.com/5040/chaleco-funda-porta-placa-molle.jpg,https://rerda.com/5041/chaleco-funda-porta-placa-molle.jpg,https://rerda.com/5042/chaleco-funda-porta-placa-molle.jpg</v>
      </c>
      <c r="P2303" s="2">
        <f>IFERROR(VLOOKUP(B2303,[3]stock!$A$1:$B$9000,2,FALSE),"0")</f>
        <v>0</v>
      </c>
      <c r="Q2303" s="2">
        <f>VLOOKUP($A2303,[1]products_2021_10_19_12_46_45!$A$3:$S$481,11,FALSE)</f>
        <v>20</v>
      </c>
      <c r="R2303" s="2">
        <f>VLOOKUP($A2303,[1]products_2021_10_19_12_46_45!$A$3:$S$481,12,FALSE)</f>
        <v>5</v>
      </c>
      <c r="S2303" s="2">
        <f>VLOOKUP($A2303,[1]products_2021_10_19_12_46_45!$A$3:$S$481,13,FALSE)</f>
        <v>20</v>
      </c>
      <c r="T2303" s="2">
        <f>VLOOKUP($A2303,[1]products_2021_10_19_12_46_45!$A$3:$S$481,14,FALSE)</f>
        <v>0.5</v>
      </c>
      <c r="U2303" s="2"/>
      <c r="V2303" s="2"/>
      <c r="W2303" s="2"/>
      <c r="X2303" s="2"/>
      <c r="Y2303" s="2"/>
      <c r="Z2303" s="2"/>
      <c r="AA2303" s="2"/>
      <c r="AB2303" s="2"/>
      <c r="AC2303" s="2"/>
      <c r="AD2303" s="2"/>
      <c r="AE2303" s="2"/>
      <c r="AF2303" s="2"/>
      <c r="AG2303" s="2"/>
      <c r="AH2303" s="2"/>
      <c r="AI2303" s="2"/>
      <c r="AJ2303" s="2"/>
      <c r="AK2303" s="2"/>
      <c r="AL2303" s="2"/>
      <c r="AM2303" s="2"/>
      <c r="AN2303" s="2"/>
      <c r="AO2303" s="2"/>
      <c r="AP2303" s="2"/>
      <c r="AQ2303" s="2"/>
      <c r="AR2303" s="2"/>
      <c r="AS2303" s="2"/>
    </row>
    <row r="2304" spans="1:45" hidden="1" x14ac:dyDescent="0.25">
      <c r="A2304" s="2">
        <v>996</v>
      </c>
      <c r="B2304" s="2">
        <v>870830001</v>
      </c>
      <c r="C2304" s="2">
        <f>VLOOKUP($A2304,[1]products_2021_10_19_12_46_45!$A$3:$S$481,3,FALSE)</f>
        <v>8708300</v>
      </c>
      <c r="D2304" s="2" t="str">
        <f>VLOOKUP($A2304,[1]products_2021_10_19_12_46_45!$A$3:$S$481,4,FALSE)</f>
        <v>Chaleco funda porta placa molle</v>
      </c>
      <c r="E2304" s="3" t="s">
        <v>46</v>
      </c>
      <c r="F2304" s="4"/>
      <c r="G2304" s="2" t="str">
        <f>VLOOKUP($A2304,[1]products_2021_10_19_12_46_45!$A$3:$S$481,16,FALSE)</f>
        <v>&lt;p&gt;Chaleco funda molle RRD79&lt;/p&gt;_x000D_
&lt;p&gt;Simpleza y protección asegurada con este chaleco porta placas.&lt;/p&gt;</v>
      </c>
      <c r="H2304" s="2" t="str">
        <f>IFERROR(VLOOKUP($A2304,[1]products_2021_10_19_12_46_45!$A$3:$S$481,17,FALSE),"")</f>
        <v>&lt;p&gt;Dispone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v>
      </c>
      <c r="I2304" s="2" t="str">
        <f>VLOOKUP($A2304,[1]products_2021_10_19_12_46_45!$A$3:$S$481,5,FALSE)</f>
        <v>Equipamientos</v>
      </c>
      <c r="J2304" s="2" t="str">
        <f>IFERROR(VLOOKUP($A2304,[1]products_2021_10_19_12_46_45!$A$3:$S$481,6,FALSE),"")</f>
        <v>Fundas Balísticas o Porta placas</v>
      </c>
      <c r="K2304" s="2" t="str">
        <f>IFERROR(VLOOKUP($A2304,[1]products_2021_10_19_12_46_45!$A$3:$S$481,7,FALSE),"")</f>
        <v/>
      </c>
      <c r="L2304" s="2" t="str">
        <f>IFERROR(VLOOKUP($A2304,[1]products_2021_10_19_12_46_45!$A$3:$S$481,8,FALSE),"")</f>
        <v/>
      </c>
      <c r="M2304" s="2" t="str">
        <f>IFERROR(VLOOKUP($A2304,[1]products_2021_10_19_12_46_45!$A$3:$S$481,9,FALSE),"")</f>
        <v>porta placas</v>
      </c>
      <c r="N2304" s="2">
        <f>IFERROR(VLOOKUP(C2304,[2]articulo!$A$1:$D$9000,4,FALSE),"")</f>
        <v>10300</v>
      </c>
      <c r="O2304" s="2" t="str">
        <f>VLOOKUP($A2304,[1]products_2021_10_19_12_46_45!$A$3:$S$481,18,FALSE)</f>
        <v>https://rerda.com/5040/chaleco-funda-porta-placa-molle.jpg,https://rerda.com/5041/chaleco-funda-porta-placa-molle.jpg,https://rerda.com/5042/chaleco-funda-porta-placa-molle.jpg</v>
      </c>
      <c r="P2304" s="2">
        <f>IFERROR(VLOOKUP(B2304,[3]stock!$A$1:$B$9000,2,FALSE),"0")</f>
        <v>0</v>
      </c>
      <c r="Q2304" s="2">
        <f>VLOOKUP($A2304,[1]products_2021_10_19_12_46_45!$A$3:$S$481,11,FALSE)</f>
        <v>20</v>
      </c>
      <c r="R2304" s="2">
        <f>VLOOKUP($A2304,[1]products_2021_10_19_12_46_45!$A$3:$S$481,12,FALSE)</f>
        <v>5</v>
      </c>
      <c r="S2304" s="2">
        <f>VLOOKUP($A2304,[1]products_2021_10_19_12_46_45!$A$3:$S$481,13,FALSE)</f>
        <v>20</v>
      </c>
      <c r="T2304" s="2">
        <f>VLOOKUP($A2304,[1]products_2021_10_19_12_46_45!$A$3:$S$481,14,FALSE)</f>
        <v>0.5</v>
      </c>
      <c r="U2304" s="2"/>
      <c r="V2304" s="2"/>
      <c r="W2304" s="2"/>
      <c r="X2304" s="2"/>
      <c r="Y2304" s="2"/>
      <c r="Z2304" s="2"/>
      <c r="AA2304" s="2"/>
      <c r="AB2304" s="2"/>
      <c r="AC2304" s="2"/>
      <c r="AD2304" s="2"/>
      <c r="AE2304" s="2"/>
      <c r="AF2304" s="2"/>
      <c r="AG2304" s="2"/>
      <c r="AH2304" s="2"/>
      <c r="AI2304" s="2"/>
      <c r="AJ2304" s="2"/>
      <c r="AK2304" s="2"/>
      <c r="AL2304" s="2"/>
      <c r="AM2304" s="2"/>
      <c r="AN2304" s="2"/>
      <c r="AO2304" s="2"/>
      <c r="AP2304" s="2"/>
      <c r="AQ2304" s="2"/>
      <c r="AR2304" s="2"/>
      <c r="AS2304" s="2"/>
    </row>
    <row r="2305" spans="1:45" hidden="1" x14ac:dyDescent="0.25">
      <c r="A2305" s="2">
        <v>996</v>
      </c>
      <c r="B2305" s="2">
        <v>870830002</v>
      </c>
      <c r="C2305" s="2">
        <f>VLOOKUP($A2305,[1]products_2021_10_19_12_46_45!$A$3:$S$481,3,FALSE)</f>
        <v>8708300</v>
      </c>
      <c r="D2305" s="2" t="str">
        <f>VLOOKUP($A2305,[1]products_2021_10_19_12_46_45!$A$3:$S$481,4,FALSE)</f>
        <v>Chaleco funda porta placa molle</v>
      </c>
      <c r="E2305" s="3" t="s">
        <v>47</v>
      </c>
      <c r="F2305" s="4"/>
      <c r="G2305" s="2" t="str">
        <f>VLOOKUP($A2305,[1]products_2021_10_19_12_46_45!$A$3:$S$481,16,FALSE)</f>
        <v>&lt;p&gt;Chaleco funda molle RRD79&lt;/p&gt;_x000D_
&lt;p&gt;Simpleza y protección asegurada con este chaleco porta placas.&lt;/p&gt;</v>
      </c>
      <c r="H2305" s="2" t="str">
        <f>IFERROR(VLOOKUP($A2305,[1]products_2021_10_19_12_46_45!$A$3:$S$481,17,FALSE),"")</f>
        <v>&lt;p&gt;Dispone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v>
      </c>
      <c r="I2305" s="2" t="str">
        <f>VLOOKUP($A2305,[1]products_2021_10_19_12_46_45!$A$3:$S$481,5,FALSE)</f>
        <v>Equipamientos</v>
      </c>
      <c r="J2305" s="2" t="str">
        <f>IFERROR(VLOOKUP($A2305,[1]products_2021_10_19_12_46_45!$A$3:$S$481,6,FALSE),"")</f>
        <v>Fundas Balísticas o Porta placas</v>
      </c>
      <c r="K2305" s="2" t="str">
        <f>IFERROR(VLOOKUP($A2305,[1]products_2021_10_19_12_46_45!$A$3:$S$481,7,FALSE),"")</f>
        <v/>
      </c>
      <c r="L2305" s="2" t="str">
        <f>IFERROR(VLOOKUP($A2305,[1]products_2021_10_19_12_46_45!$A$3:$S$481,8,FALSE),"")</f>
        <v/>
      </c>
      <c r="M2305" s="2" t="str">
        <f>IFERROR(VLOOKUP($A2305,[1]products_2021_10_19_12_46_45!$A$3:$S$481,9,FALSE),"")</f>
        <v>porta placas</v>
      </c>
      <c r="N2305" s="2">
        <f>IFERROR(VLOOKUP(C2305,[2]articulo!$A$1:$D$9000,4,FALSE),"")</f>
        <v>10300</v>
      </c>
      <c r="O2305" s="2" t="str">
        <f>VLOOKUP($A2305,[1]products_2021_10_19_12_46_45!$A$3:$S$481,18,FALSE)</f>
        <v>https://rerda.com/5040/chaleco-funda-porta-placa-molle.jpg,https://rerda.com/5041/chaleco-funda-porta-placa-molle.jpg,https://rerda.com/5042/chaleco-funda-porta-placa-molle.jpg</v>
      </c>
      <c r="P2305" s="2">
        <f>IFERROR(VLOOKUP(B2305,[3]stock!$A$1:$B$9000,2,FALSE),"0")</f>
        <v>28</v>
      </c>
      <c r="Q2305" s="2">
        <f>VLOOKUP($A2305,[1]products_2021_10_19_12_46_45!$A$3:$S$481,11,FALSE)</f>
        <v>20</v>
      </c>
      <c r="R2305" s="2">
        <f>VLOOKUP($A2305,[1]products_2021_10_19_12_46_45!$A$3:$S$481,12,FALSE)</f>
        <v>5</v>
      </c>
      <c r="S2305" s="2">
        <f>VLOOKUP($A2305,[1]products_2021_10_19_12_46_45!$A$3:$S$481,13,FALSE)</f>
        <v>20</v>
      </c>
      <c r="T2305" s="2">
        <f>VLOOKUP($A2305,[1]products_2021_10_19_12_46_45!$A$3:$S$481,14,FALSE)</f>
        <v>0.5</v>
      </c>
      <c r="U2305" s="2"/>
      <c r="V2305" s="2"/>
      <c r="W2305" s="2"/>
      <c r="X2305" s="2"/>
      <c r="Y2305" s="2"/>
      <c r="Z2305" s="2"/>
      <c r="AA2305" s="2"/>
      <c r="AB2305" s="2"/>
      <c r="AC2305" s="2"/>
      <c r="AD2305" s="2"/>
      <c r="AE2305" s="2"/>
      <c r="AF2305" s="2"/>
      <c r="AG2305" s="2"/>
      <c r="AH2305" s="2"/>
      <c r="AI2305" s="2"/>
      <c r="AJ2305" s="2"/>
      <c r="AK2305" s="2"/>
      <c r="AL2305" s="2"/>
      <c r="AM2305" s="2"/>
      <c r="AN2305" s="2"/>
      <c r="AO2305" s="2"/>
      <c r="AP2305" s="2"/>
      <c r="AQ2305" s="2"/>
      <c r="AR2305" s="2"/>
      <c r="AS2305" s="2"/>
    </row>
    <row r="2306" spans="1:45" hidden="1" x14ac:dyDescent="0.25">
      <c r="A2306" s="2">
        <v>996</v>
      </c>
      <c r="B2306" s="2">
        <v>870830003</v>
      </c>
      <c r="C2306" s="2">
        <f>VLOOKUP($A2306,[1]products_2021_10_19_12_46_45!$A$3:$S$481,3,FALSE)</f>
        <v>8708300</v>
      </c>
      <c r="D2306" s="2" t="str">
        <f>VLOOKUP($A2306,[1]products_2021_10_19_12_46_45!$A$3:$S$481,4,FALSE)</f>
        <v>Chaleco funda porta placa molle</v>
      </c>
      <c r="E2306" s="3" t="s">
        <v>48</v>
      </c>
      <c r="F2306" s="4"/>
      <c r="G2306" s="2" t="str">
        <f>VLOOKUP($A2306,[1]products_2021_10_19_12_46_45!$A$3:$S$481,16,FALSE)</f>
        <v>&lt;p&gt;Chaleco funda molle RRD79&lt;/p&gt;_x000D_
&lt;p&gt;Simpleza y protección asegurada con este chaleco porta placas.&lt;/p&gt;</v>
      </c>
      <c r="H2306" s="2" t="str">
        <f>IFERROR(VLOOKUP($A2306,[1]products_2021_10_19_12_46_45!$A$3:$S$481,17,FALSE),"")</f>
        <v>&lt;p&gt;Dispone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v>
      </c>
      <c r="I2306" s="2" t="str">
        <f>VLOOKUP($A2306,[1]products_2021_10_19_12_46_45!$A$3:$S$481,5,FALSE)</f>
        <v>Equipamientos</v>
      </c>
      <c r="J2306" s="2" t="str">
        <f>IFERROR(VLOOKUP($A2306,[1]products_2021_10_19_12_46_45!$A$3:$S$481,6,FALSE),"")</f>
        <v>Fundas Balísticas o Porta placas</v>
      </c>
      <c r="K2306" s="2" t="str">
        <f>IFERROR(VLOOKUP($A2306,[1]products_2021_10_19_12_46_45!$A$3:$S$481,7,FALSE),"")</f>
        <v/>
      </c>
      <c r="L2306" s="2" t="str">
        <f>IFERROR(VLOOKUP($A2306,[1]products_2021_10_19_12_46_45!$A$3:$S$481,8,FALSE),"")</f>
        <v/>
      </c>
      <c r="M2306" s="2" t="str">
        <f>IFERROR(VLOOKUP($A2306,[1]products_2021_10_19_12_46_45!$A$3:$S$481,9,FALSE),"")</f>
        <v>porta placas</v>
      </c>
      <c r="N2306" s="2">
        <f>IFERROR(VLOOKUP(C2306,[2]articulo!$A$1:$D$9000,4,FALSE),"")</f>
        <v>10300</v>
      </c>
      <c r="O2306" s="2" t="str">
        <f>VLOOKUP($A2306,[1]products_2021_10_19_12_46_45!$A$3:$S$481,18,FALSE)</f>
        <v>https://rerda.com/5040/chaleco-funda-porta-placa-molle.jpg,https://rerda.com/5041/chaleco-funda-porta-placa-molle.jpg,https://rerda.com/5042/chaleco-funda-porta-placa-molle.jpg</v>
      </c>
      <c r="P2306" s="2">
        <f>IFERROR(VLOOKUP(B2306,[3]stock!$A$1:$B$9000,2,FALSE),"0")</f>
        <v>20</v>
      </c>
      <c r="Q2306" s="2">
        <f>VLOOKUP($A2306,[1]products_2021_10_19_12_46_45!$A$3:$S$481,11,FALSE)</f>
        <v>20</v>
      </c>
      <c r="R2306" s="2">
        <f>VLOOKUP($A2306,[1]products_2021_10_19_12_46_45!$A$3:$S$481,12,FALSE)</f>
        <v>5</v>
      </c>
      <c r="S2306" s="2">
        <f>VLOOKUP($A2306,[1]products_2021_10_19_12_46_45!$A$3:$S$481,13,FALSE)</f>
        <v>20</v>
      </c>
      <c r="T2306" s="2">
        <f>VLOOKUP($A2306,[1]products_2021_10_19_12_46_45!$A$3:$S$481,14,FALSE)</f>
        <v>0.5</v>
      </c>
      <c r="U2306" s="2"/>
      <c r="V2306" s="2"/>
      <c r="W2306" s="2"/>
      <c r="X2306" s="2"/>
      <c r="Y2306" s="2"/>
      <c r="Z2306" s="2"/>
      <c r="AA2306" s="2"/>
      <c r="AB2306" s="2"/>
      <c r="AC2306" s="2"/>
      <c r="AD2306" s="2"/>
      <c r="AE2306" s="2"/>
      <c r="AF2306" s="2"/>
      <c r="AG2306" s="2"/>
      <c r="AH2306" s="2"/>
      <c r="AI2306" s="2"/>
      <c r="AJ2306" s="2"/>
      <c r="AK2306" s="2"/>
      <c r="AL2306" s="2"/>
      <c r="AM2306" s="2"/>
      <c r="AN2306" s="2"/>
      <c r="AO2306" s="2"/>
      <c r="AP2306" s="2"/>
      <c r="AQ2306" s="2"/>
      <c r="AR2306" s="2"/>
      <c r="AS2306" s="2"/>
    </row>
    <row r="2307" spans="1:45" hidden="1" x14ac:dyDescent="0.25">
      <c r="A2307" s="2">
        <v>996</v>
      </c>
      <c r="B2307" s="2">
        <v>870830004</v>
      </c>
      <c r="C2307" s="2">
        <f>VLOOKUP($A2307,[1]products_2021_10_19_12_46_45!$A$3:$S$481,3,FALSE)</f>
        <v>8708300</v>
      </c>
      <c r="D2307" s="2" t="str">
        <f>VLOOKUP($A2307,[1]products_2021_10_19_12_46_45!$A$3:$S$481,4,FALSE)</f>
        <v>Chaleco funda porta placa molle</v>
      </c>
      <c r="E2307" s="3" t="s">
        <v>49</v>
      </c>
      <c r="F2307" s="4"/>
      <c r="G2307" s="2" t="str">
        <f>VLOOKUP($A2307,[1]products_2021_10_19_12_46_45!$A$3:$S$481,16,FALSE)</f>
        <v>&lt;p&gt;Chaleco funda molle RRD79&lt;/p&gt;_x000D_
&lt;p&gt;Simpleza y protección asegurada con este chaleco porta placas.&lt;/p&gt;</v>
      </c>
      <c r="H2307" s="2" t="str">
        <f>IFERROR(VLOOKUP($A2307,[1]products_2021_10_19_12_46_45!$A$3:$S$481,17,FALSE),"")</f>
        <v>&lt;p&gt;Dispone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v>
      </c>
      <c r="I2307" s="2" t="str">
        <f>VLOOKUP($A2307,[1]products_2021_10_19_12_46_45!$A$3:$S$481,5,FALSE)</f>
        <v>Equipamientos</v>
      </c>
      <c r="J2307" s="2" t="str">
        <f>IFERROR(VLOOKUP($A2307,[1]products_2021_10_19_12_46_45!$A$3:$S$481,6,FALSE),"")</f>
        <v>Fundas Balísticas o Porta placas</v>
      </c>
      <c r="K2307" s="2" t="str">
        <f>IFERROR(VLOOKUP($A2307,[1]products_2021_10_19_12_46_45!$A$3:$S$481,7,FALSE),"")</f>
        <v/>
      </c>
      <c r="L2307" s="2" t="str">
        <f>IFERROR(VLOOKUP($A2307,[1]products_2021_10_19_12_46_45!$A$3:$S$481,8,FALSE),"")</f>
        <v/>
      </c>
      <c r="M2307" s="2" t="str">
        <f>IFERROR(VLOOKUP($A2307,[1]products_2021_10_19_12_46_45!$A$3:$S$481,9,FALSE),"")</f>
        <v>porta placas</v>
      </c>
      <c r="N2307" s="2">
        <f>IFERROR(VLOOKUP(C2307,[2]articulo!$A$1:$D$9000,4,FALSE),"")</f>
        <v>10300</v>
      </c>
      <c r="O2307" s="2" t="str">
        <f>VLOOKUP($A2307,[1]products_2021_10_19_12_46_45!$A$3:$S$481,18,FALSE)</f>
        <v>https://rerda.com/5040/chaleco-funda-porta-placa-molle.jpg,https://rerda.com/5041/chaleco-funda-porta-placa-molle.jpg,https://rerda.com/5042/chaleco-funda-porta-placa-molle.jpg</v>
      </c>
      <c r="P2307" s="2">
        <f>IFERROR(VLOOKUP(B2307,[3]stock!$A$1:$B$9000,2,FALSE),"0")</f>
        <v>27</v>
      </c>
      <c r="Q2307" s="2">
        <f>VLOOKUP($A2307,[1]products_2021_10_19_12_46_45!$A$3:$S$481,11,FALSE)</f>
        <v>20</v>
      </c>
      <c r="R2307" s="2">
        <f>VLOOKUP($A2307,[1]products_2021_10_19_12_46_45!$A$3:$S$481,12,FALSE)</f>
        <v>5</v>
      </c>
      <c r="S2307" s="2">
        <f>VLOOKUP($A2307,[1]products_2021_10_19_12_46_45!$A$3:$S$481,13,FALSE)</f>
        <v>20</v>
      </c>
      <c r="T2307" s="2">
        <f>VLOOKUP($A2307,[1]products_2021_10_19_12_46_45!$A$3:$S$481,14,FALSE)</f>
        <v>0.5</v>
      </c>
      <c r="U2307" s="2"/>
      <c r="V2307" s="2"/>
      <c r="W2307" s="2"/>
      <c r="X2307" s="2"/>
      <c r="Y2307" s="2"/>
      <c r="Z2307" s="2"/>
      <c r="AA2307" s="2"/>
      <c r="AB2307" s="2"/>
      <c r="AC2307" s="2"/>
      <c r="AD2307" s="2"/>
      <c r="AE2307" s="2"/>
      <c r="AF2307" s="2"/>
      <c r="AG2307" s="2"/>
      <c r="AH2307" s="2"/>
      <c r="AI2307" s="2"/>
      <c r="AJ2307" s="2"/>
      <c r="AK2307" s="2"/>
      <c r="AL2307" s="2"/>
      <c r="AM2307" s="2"/>
      <c r="AN2307" s="2"/>
      <c r="AO2307" s="2"/>
      <c r="AP2307" s="2"/>
      <c r="AQ2307" s="2"/>
      <c r="AR2307" s="2"/>
      <c r="AS2307" s="2"/>
    </row>
    <row r="2308" spans="1:45" hidden="1" x14ac:dyDescent="0.25">
      <c r="A2308" s="2">
        <v>996</v>
      </c>
      <c r="B2308" s="2">
        <v>870830005</v>
      </c>
      <c r="C2308" s="2">
        <f>VLOOKUP($A2308,[1]products_2021_10_19_12_46_45!$A$3:$S$481,3,FALSE)</f>
        <v>8708300</v>
      </c>
      <c r="D2308" s="2" t="str">
        <f>VLOOKUP($A2308,[1]products_2021_10_19_12_46_45!$A$3:$S$481,4,FALSE)</f>
        <v>Chaleco funda porta placa molle</v>
      </c>
      <c r="E2308" s="3" t="s">
        <v>50</v>
      </c>
      <c r="F2308" s="4"/>
      <c r="G2308" s="2" t="str">
        <f>VLOOKUP($A2308,[1]products_2021_10_19_12_46_45!$A$3:$S$481,16,FALSE)</f>
        <v>&lt;p&gt;Chaleco funda molle RRD79&lt;/p&gt;_x000D_
&lt;p&gt;Simpleza y protección asegurada con este chaleco porta placas.&lt;/p&gt;</v>
      </c>
      <c r="H2308" s="2" t="str">
        <f>IFERROR(VLOOKUP($A2308,[1]products_2021_10_19_12_46_45!$A$3:$S$481,17,FALSE),"")</f>
        <v>&lt;p&gt;Dispone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v>
      </c>
      <c r="I2308" s="2" t="str">
        <f>VLOOKUP($A2308,[1]products_2021_10_19_12_46_45!$A$3:$S$481,5,FALSE)</f>
        <v>Equipamientos</v>
      </c>
      <c r="J2308" s="2" t="str">
        <f>IFERROR(VLOOKUP($A2308,[1]products_2021_10_19_12_46_45!$A$3:$S$481,6,FALSE),"")</f>
        <v>Fundas Balísticas o Porta placas</v>
      </c>
      <c r="K2308" s="2" t="str">
        <f>IFERROR(VLOOKUP($A2308,[1]products_2021_10_19_12_46_45!$A$3:$S$481,7,FALSE),"")</f>
        <v/>
      </c>
      <c r="L2308" s="2" t="str">
        <f>IFERROR(VLOOKUP($A2308,[1]products_2021_10_19_12_46_45!$A$3:$S$481,8,FALSE),"")</f>
        <v/>
      </c>
      <c r="M2308" s="2" t="str">
        <f>IFERROR(VLOOKUP($A2308,[1]products_2021_10_19_12_46_45!$A$3:$S$481,9,FALSE),"")</f>
        <v>porta placas</v>
      </c>
      <c r="N2308" s="2">
        <f>IFERROR(VLOOKUP(C2308,[2]articulo!$A$1:$D$9000,4,FALSE),"")</f>
        <v>10300</v>
      </c>
      <c r="O2308" s="2" t="str">
        <f>VLOOKUP($A2308,[1]products_2021_10_19_12_46_45!$A$3:$S$481,18,FALSE)</f>
        <v>https://rerda.com/5040/chaleco-funda-porta-placa-molle.jpg,https://rerda.com/5041/chaleco-funda-porta-placa-molle.jpg,https://rerda.com/5042/chaleco-funda-porta-placa-molle.jpg</v>
      </c>
      <c r="P2308" s="2">
        <f>IFERROR(VLOOKUP(B2308,[3]stock!$A$1:$B$9000,2,FALSE),"0")</f>
        <v>27</v>
      </c>
      <c r="Q2308" s="2">
        <f>VLOOKUP($A2308,[1]products_2021_10_19_12_46_45!$A$3:$S$481,11,FALSE)</f>
        <v>20</v>
      </c>
      <c r="R2308" s="2">
        <f>VLOOKUP($A2308,[1]products_2021_10_19_12_46_45!$A$3:$S$481,12,FALSE)</f>
        <v>5</v>
      </c>
      <c r="S2308" s="2">
        <f>VLOOKUP($A2308,[1]products_2021_10_19_12_46_45!$A$3:$S$481,13,FALSE)</f>
        <v>20</v>
      </c>
      <c r="T2308" s="2">
        <f>VLOOKUP($A2308,[1]products_2021_10_19_12_46_45!$A$3:$S$481,14,FALSE)</f>
        <v>0.5</v>
      </c>
      <c r="U2308" s="2"/>
      <c r="V2308" s="2"/>
      <c r="W2308" s="2"/>
      <c r="X2308" s="2"/>
      <c r="Y2308" s="2"/>
      <c r="Z2308" s="2"/>
      <c r="AA2308" s="2"/>
      <c r="AB2308" s="2"/>
      <c r="AC2308" s="2"/>
      <c r="AD2308" s="2"/>
      <c r="AE2308" s="2"/>
      <c r="AF2308" s="2"/>
      <c r="AG2308" s="2"/>
      <c r="AH2308" s="2"/>
      <c r="AI2308" s="2"/>
      <c r="AJ2308" s="2"/>
      <c r="AK2308" s="2"/>
      <c r="AL2308" s="2"/>
      <c r="AM2308" s="2"/>
      <c r="AN2308" s="2"/>
      <c r="AO2308" s="2"/>
      <c r="AP2308" s="2"/>
      <c r="AQ2308" s="2"/>
      <c r="AR2308" s="2"/>
      <c r="AS2308" s="2"/>
    </row>
    <row r="2309" spans="1:45" hidden="1" x14ac:dyDescent="0.25">
      <c r="A2309" s="2">
        <v>996</v>
      </c>
      <c r="B2309" s="2">
        <v>870830006</v>
      </c>
      <c r="C2309" s="2">
        <f>VLOOKUP($A2309,[1]products_2021_10_19_12_46_45!$A$3:$S$481,3,FALSE)</f>
        <v>8708300</v>
      </c>
      <c r="D2309" s="2" t="str">
        <f>VLOOKUP($A2309,[1]products_2021_10_19_12_46_45!$A$3:$S$481,4,FALSE)</f>
        <v>Chaleco funda porta placa molle</v>
      </c>
      <c r="E2309" s="3" t="s">
        <v>51</v>
      </c>
      <c r="F2309" s="4"/>
      <c r="G2309" s="2" t="str">
        <f>VLOOKUP($A2309,[1]products_2021_10_19_12_46_45!$A$3:$S$481,16,FALSE)</f>
        <v>&lt;p&gt;Chaleco funda molle RRD79&lt;/p&gt;_x000D_
&lt;p&gt;Simpleza y protección asegurada con este chaleco porta placas.&lt;/p&gt;</v>
      </c>
      <c r="H2309" s="2" t="str">
        <f>IFERROR(VLOOKUP($A2309,[1]products_2021_10_19_12_46_45!$A$3:$S$481,17,FALSE),"")</f>
        <v>&lt;p&gt;Dispone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v>
      </c>
      <c r="I2309" s="2" t="str">
        <f>VLOOKUP($A2309,[1]products_2021_10_19_12_46_45!$A$3:$S$481,5,FALSE)</f>
        <v>Equipamientos</v>
      </c>
      <c r="J2309" s="2" t="str">
        <f>IFERROR(VLOOKUP($A2309,[1]products_2021_10_19_12_46_45!$A$3:$S$481,6,FALSE),"")</f>
        <v>Fundas Balísticas o Porta placas</v>
      </c>
      <c r="K2309" s="2" t="str">
        <f>IFERROR(VLOOKUP($A2309,[1]products_2021_10_19_12_46_45!$A$3:$S$481,7,FALSE),"")</f>
        <v/>
      </c>
      <c r="L2309" s="2" t="str">
        <f>IFERROR(VLOOKUP($A2309,[1]products_2021_10_19_12_46_45!$A$3:$S$481,8,FALSE),"")</f>
        <v/>
      </c>
      <c r="M2309" s="2" t="str">
        <f>IFERROR(VLOOKUP($A2309,[1]products_2021_10_19_12_46_45!$A$3:$S$481,9,FALSE),"")</f>
        <v>porta placas</v>
      </c>
      <c r="N2309" s="2">
        <f>IFERROR(VLOOKUP(C2309,[2]articulo!$A$1:$D$9000,4,FALSE),"")</f>
        <v>10300</v>
      </c>
      <c r="O2309" s="2" t="str">
        <f>VLOOKUP($A2309,[1]products_2021_10_19_12_46_45!$A$3:$S$481,18,FALSE)</f>
        <v>https://rerda.com/5040/chaleco-funda-porta-placa-molle.jpg,https://rerda.com/5041/chaleco-funda-porta-placa-molle.jpg,https://rerda.com/5042/chaleco-funda-porta-placa-molle.jpg</v>
      </c>
      <c r="P2309" s="2">
        <f>IFERROR(VLOOKUP(B2309,[3]stock!$A$1:$B$9000,2,FALSE),"0")</f>
        <v>47</v>
      </c>
      <c r="Q2309" s="2">
        <f>VLOOKUP($A2309,[1]products_2021_10_19_12_46_45!$A$3:$S$481,11,FALSE)</f>
        <v>20</v>
      </c>
      <c r="R2309" s="2">
        <f>VLOOKUP($A2309,[1]products_2021_10_19_12_46_45!$A$3:$S$481,12,FALSE)</f>
        <v>5</v>
      </c>
      <c r="S2309" s="2">
        <f>VLOOKUP($A2309,[1]products_2021_10_19_12_46_45!$A$3:$S$481,13,FALSE)</f>
        <v>20</v>
      </c>
      <c r="T2309" s="2">
        <f>VLOOKUP($A2309,[1]products_2021_10_19_12_46_45!$A$3:$S$481,14,FALSE)</f>
        <v>0.5</v>
      </c>
      <c r="U2309" s="2"/>
      <c r="V2309" s="2"/>
      <c r="W2309" s="2"/>
      <c r="X2309" s="2"/>
      <c r="Y2309" s="2"/>
      <c r="Z2309" s="2"/>
      <c r="AA2309" s="2"/>
      <c r="AB2309" s="2"/>
      <c r="AC2309" s="2"/>
      <c r="AD2309" s="2"/>
      <c r="AE2309" s="2"/>
      <c r="AF2309" s="2"/>
      <c r="AG2309" s="2"/>
      <c r="AH2309" s="2"/>
      <c r="AI2309" s="2"/>
      <c r="AJ2309" s="2"/>
      <c r="AK2309" s="2"/>
      <c r="AL2309" s="2"/>
      <c r="AM2309" s="2"/>
      <c r="AN2309" s="2"/>
      <c r="AO2309" s="2"/>
      <c r="AP2309" s="2"/>
      <c r="AQ2309" s="2"/>
      <c r="AR2309" s="2"/>
      <c r="AS2309" s="2"/>
    </row>
    <row r="2310" spans="1:45" hidden="1" x14ac:dyDescent="0.25">
      <c r="A2310" s="2">
        <v>1015</v>
      </c>
      <c r="B2310" s="2">
        <v>870830102</v>
      </c>
      <c r="C2310" s="2">
        <f>VLOOKUP($A2310,[1]products_2021_10_19_12_46_45!$A$3:$S$481,3,FALSE)</f>
        <v>8708301</v>
      </c>
      <c r="D2310" s="2" t="str">
        <f>VLOOKUP($A2310,[1]products_2021_10_19_12_46_45!$A$3:$S$481,4,FALSE)</f>
        <v>Chaleco Porta Placa Molle Con Porta Pistolera Nivel 2</v>
      </c>
      <c r="E2310" s="3" t="s">
        <v>47</v>
      </c>
      <c r="F2310" s="4"/>
      <c r="G2310" s="2" t="str">
        <f>VLOOKUP($A2310,[1]products_2021_10_19_12_46_45!$A$3:$S$481,16,FALSE)</f>
        <v>&lt;p&gt;Chaleco Porta Placa Molle Con Porta Pistolera Nivel 2&lt;/p&gt;</v>
      </c>
      <c r="H2310" s="2" t="str">
        <f>IFERROR(VLOOKUP($A2310,[1]products_2021_10_19_12_46_45!$A$3:$S$481,17,FALSE),"")</f>
        <v>&lt;ul&gt;_x000D_
&lt;li&gt;Simpleza y protección asegurada con este chaleco porta placas.&lt;/li&gt;_x000D_
&lt;li&gt;Dispone de un completo sistema M.O.L.L.E. que le brinda la capacidad de colocar cualquier elemento en el lugar más deseado y cómodo posible.&lt;/li&gt;_x000D_
&lt;li&gt;Con hombreras acolchadas y regulables que permiten estar más cómodo en el operativo.&lt;/li&gt;_x000D_
&lt;li&gt;Laterales regulables con abrojos hacia adelante.&lt;/li&gt;_x000D_
&lt;li&gt;Solapas laterales de apertura vertical, aseguran un mejor ajuste.&lt;/li&gt;_x000D_
&lt;li&gt;Tanto el frente como el dorso cuenta con abrojos para poder colocar carteles, insignias e identificaciones.&lt;/li&gt;_x000D_
&lt;li&gt;Por pistolera en el pecho, para sistemas Rescue Nivel 2.&lt;/li&gt;_x000D_
&lt;li&gt;Manija trasera para colgar.&lt;/li&gt;_x000D_
&lt;li&gt;Material: Cordura / Poliamida.&lt;/li&gt;_x000D_
&lt;/ul&gt;</v>
      </c>
      <c r="I2310" s="2" t="str">
        <f>VLOOKUP($A2310,[1]products_2021_10_19_12_46_45!$A$3:$S$481,5,FALSE)</f>
        <v>Equipamientos</v>
      </c>
      <c r="J2310" s="2" t="str">
        <f>IFERROR(VLOOKUP($A2310,[1]products_2021_10_19_12_46_45!$A$3:$S$481,6,FALSE),"")</f>
        <v>Fundas Balísticas o Porta placas</v>
      </c>
      <c r="K2310" s="2" t="str">
        <f>IFERROR(VLOOKUP($A2310,[1]products_2021_10_19_12_46_45!$A$3:$S$481,7,FALSE),"")</f>
        <v/>
      </c>
      <c r="L2310" s="2" t="str">
        <f>IFERROR(VLOOKUP($A2310,[1]products_2021_10_19_12_46_45!$A$3:$S$481,8,FALSE),"")</f>
        <v/>
      </c>
      <c r="M2310" s="2" t="str">
        <f>IFERROR(VLOOKUP($A2310,[1]products_2021_10_19_12_46_45!$A$3:$S$481,9,FALSE),"")</f>
        <v>Nivel 2</v>
      </c>
      <c r="N2310" s="2">
        <f>IFERROR(VLOOKUP(C2310,[2]articulo!$A$1:$D$9000,4,FALSE),"")</f>
        <v>10300</v>
      </c>
      <c r="O2310" s="2" t="str">
        <f>VLOOKUP($A2310,[1]products_2021_10_19_12_46_45!$A$3:$S$481,18,FALSE)</f>
        <v>https://rerda.com/4950/chaleco-porta-placa-molle-con-porta-pistolera-nivel-2.jpg,https://rerda.com/4949/chaleco-porta-placa-molle-con-porta-pistolera-nivel-2.jpg,https://rerda.com/4951/chaleco-porta-placa-molle-con-porta-pistolera-nivel-2.jpg,https://rerda.com/4952/chaleco-porta-placa-molle-con-porta-pistolera-nivel-2.jpg</v>
      </c>
      <c r="P2310" s="2">
        <f>IFERROR(VLOOKUP(B2310,[3]stock!$A$1:$B$9000,2,FALSE),"0")</f>
        <v>1</v>
      </c>
      <c r="Q2310" s="2">
        <f>VLOOKUP($A2310,[1]products_2021_10_19_12_46_45!$A$3:$S$481,11,FALSE)</f>
        <v>12</v>
      </c>
      <c r="R2310" s="2">
        <f>VLOOKUP($A2310,[1]products_2021_10_19_12_46_45!$A$3:$S$481,12,FALSE)</f>
        <v>12</v>
      </c>
      <c r="S2310" s="2">
        <f>VLOOKUP($A2310,[1]products_2021_10_19_12_46_45!$A$3:$S$481,13,FALSE)</f>
        <v>12</v>
      </c>
      <c r="T2310" s="2">
        <f>VLOOKUP($A2310,[1]products_2021_10_19_12_46_45!$A$3:$S$481,14,FALSE)</f>
        <v>0.5</v>
      </c>
      <c r="U2310" s="2"/>
      <c r="V2310" s="2"/>
      <c r="W2310" s="2"/>
      <c r="X2310" s="2"/>
      <c r="Y2310" s="2"/>
      <c r="Z2310" s="2"/>
      <c r="AA2310" s="2"/>
      <c r="AB2310" s="2"/>
      <c r="AC2310" s="2"/>
      <c r="AD2310" s="2"/>
      <c r="AE2310" s="2"/>
      <c r="AF2310" s="2"/>
      <c r="AG2310" s="2"/>
      <c r="AH2310" s="2"/>
      <c r="AI2310" s="2"/>
      <c r="AJ2310" s="2"/>
      <c r="AK2310" s="2"/>
      <c r="AL2310" s="2"/>
      <c r="AM2310" s="2"/>
      <c r="AN2310" s="2"/>
      <c r="AO2310" s="2"/>
      <c r="AP2310" s="2"/>
      <c r="AQ2310" s="2"/>
      <c r="AR2310" s="2"/>
      <c r="AS2310" s="2"/>
    </row>
    <row r="2311" spans="1:45" hidden="1" x14ac:dyDescent="0.25">
      <c r="A2311" s="2">
        <v>1015</v>
      </c>
      <c r="B2311" s="2">
        <v>870830103</v>
      </c>
      <c r="C2311" s="2">
        <f>VLOOKUP($A2311,[1]products_2021_10_19_12_46_45!$A$3:$S$481,3,FALSE)</f>
        <v>8708301</v>
      </c>
      <c r="D2311" s="2" t="str">
        <f>VLOOKUP($A2311,[1]products_2021_10_19_12_46_45!$A$3:$S$481,4,FALSE)</f>
        <v>Chaleco Porta Placa Molle Con Porta Pistolera Nivel 2</v>
      </c>
      <c r="E2311" s="3" t="s">
        <v>48</v>
      </c>
      <c r="F2311" s="4"/>
      <c r="G2311" s="2" t="str">
        <f>VLOOKUP($A2311,[1]products_2021_10_19_12_46_45!$A$3:$S$481,16,FALSE)</f>
        <v>&lt;p&gt;Chaleco Porta Placa Molle Con Porta Pistolera Nivel 2&lt;/p&gt;</v>
      </c>
      <c r="H2311" s="2" t="str">
        <f>IFERROR(VLOOKUP($A2311,[1]products_2021_10_19_12_46_45!$A$3:$S$481,17,FALSE),"")</f>
        <v>&lt;ul&gt;_x000D_
&lt;li&gt;Simpleza y protección asegurada con este chaleco porta placas.&lt;/li&gt;_x000D_
&lt;li&gt;Dispone de un completo sistema M.O.L.L.E. que le brinda la capacidad de colocar cualquier elemento en el lugar más deseado y cómodo posible.&lt;/li&gt;_x000D_
&lt;li&gt;Con hombreras acolchadas y regulables que permiten estar más cómodo en el operativo.&lt;/li&gt;_x000D_
&lt;li&gt;Laterales regulables con abrojos hacia adelante.&lt;/li&gt;_x000D_
&lt;li&gt;Solapas laterales de apertura vertical, aseguran un mejor ajuste.&lt;/li&gt;_x000D_
&lt;li&gt;Tanto el frente como el dorso cuenta con abrojos para poder colocar carteles, insignias e identificaciones.&lt;/li&gt;_x000D_
&lt;li&gt;Por pistolera en el pecho, para sistemas Rescue Nivel 2.&lt;/li&gt;_x000D_
&lt;li&gt;Manija trasera para colgar.&lt;/li&gt;_x000D_
&lt;li&gt;Material: Cordura / Poliamida.&lt;/li&gt;_x000D_
&lt;/ul&gt;</v>
      </c>
      <c r="I2311" s="2" t="str">
        <f>VLOOKUP($A2311,[1]products_2021_10_19_12_46_45!$A$3:$S$481,5,FALSE)</f>
        <v>Equipamientos</v>
      </c>
      <c r="J2311" s="2" t="str">
        <f>IFERROR(VLOOKUP($A2311,[1]products_2021_10_19_12_46_45!$A$3:$S$481,6,FALSE),"")</f>
        <v>Fundas Balísticas o Porta placas</v>
      </c>
      <c r="K2311" s="2" t="str">
        <f>IFERROR(VLOOKUP($A2311,[1]products_2021_10_19_12_46_45!$A$3:$S$481,7,FALSE),"")</f>
        <v/>
      </c>
      <c r="L2311" s="2" t="str">
        <f>IFERROR(VLOOKUP($A2311,[1]products_2021_10_19_12_46_45!$A$3:$S$481,8,FALSE),"")</f>
        <v/>
      </c>
      <c r="M2311" s="2" t="str">
        <f>IFERROR(VLOOKUP($A2311,[1]products_2021_10_19_12_46_45!$A$3:$S$481,9,FALSE),"")</f>
        <v>Nivel 2</v>
      </c>
      <c r="N2311" s="2">
        <f>IFERROR(VLOOKUP(C2311,[2]articulo!$A$1:$D$9000,4,FALSE),"")</f>
        <v>10300</v>
      </c>
      <c r="O2311" s="2" t="str">
        <f>VLOOKUP($A2311,[1]products_2021_10_19_12_46_45!$A$3:$S$481,18,FALSE)</f>
        <v>https://rerda.com/4950/chaleco-porta-placa-molle-con-porta-pistolera-nivel-2.jpg,https://rerda.com/4949/chaleco-porta-placa-molle-con-porta-pistolera-nivel-2.jpg,https://rerda.com/4951/chaleco-porta-placa-molle-con-porta-pistolera-nivel-2.jpg,https://rerda.com/4952/chaleco-porta-placa-molle-con-porta-pistolera-nivel-2.jpg</v>
      </c>
      <c r="P2311" s="2">
        <f>IFERROR(VLOOKUP(B2311,[3]stock!$A$1:$B$9000,2,FALSE),"0")</f>
        <v>4</v>
      </c>
      <c r="Q2311" s="2">
        <f>VLOOKUP($A2311,[1]products_2021_10_19_12_46_45!$A$3:$S$481,11,FALSE)</f>
        <v>12</v>
      </c>
      <c r="R2311" s="2">
        <f>VLOOKUP($A2311,[1]products_2021_10_19_12_46_45!$A$3:$S$481,12,FALSE)</f>
        <v>12</v>
      </c>
      <c r="S2311" s="2">
        <f>VLOOKUP($A2311,[1]products_2021_10_19_12_46_45!$A$3:$S$481,13,FALSE)</f>
        <v>12</v>
      </c>
      <c r="T2311" s="2">
        <f>VLOOKUP($A2311,[1]products_2021_10_19_12_46_45!$A$3:$S$481,14,FALSE)</f>
        <v>0.5</v>
      </c>
      <c r="U2311" s="2"/>
      <c r="V2311" s="2"/>
      <c r="W2311" s="2"/>
      <c r="X2311" s="2"/>
      <c r="Y2311" s="2"/>
      <c r="Z2311" s="2"/>
      <c r="AA2311" s="2"/>
      <c r="AB2311" s="2"/>
      <c r="AC2311" s="2"/>
      <c r="AD2311" s="2"/>
      <c r="AE2311" s="2"/>
      <c r="AF2311" s="2"/>
      <c r="AG2311" s="2"/>
      <c r="AH2311" s="2"/>
      <c r="AI2311" s="2"/>
      <c r="AJ2311" s="2"/>
      <c r="AK2311" s="2"/>
      <c r="AL2311" s="2"/>
      <c r="AM2311" s="2"/>
      <c r="AN2311" s="2"/>
      <c r="AO2311" s="2"/>
      <c r="AP2311" s="2"/>
      <c r="AQ2311" s="2"/>
      <c r="AR2311" s="2"/>
      <c r="AS2311" s="2"/>
    </row>
    <row r="2312" spans="1:45" hidden="1" x14ac:dyDescent="0.25">
      <c r="A2312" s="2">
        <v>1015</v>
      </c>
      <c r="B2312" s="2">
        <v>870830104</v>
      </c>
      <c r="C2312" s="2">
        <f>VLOOKUP($A2312,[1]products_2021_10_19_12_46_45!$A$3:$S$481,3,FALSE)</f>
        <v>8708301</v>
      </c>
      <c r="D2312" s="2" t="str">
        <f>VLOOKUP($A2312,[1]products_2021_10_19_12_46_45!$A$3:$S$481,4,FALSE)</f>
        <v>Chaleco Porta Placa Molle Con Porta Pistolera Nivel 2</v>
      </c>
      <c r="E2312" s="3" t="s">
        <v>49</v>
      </c>
      <c r="F2312" s="4"/>
      <c r="G2312" s="2" t="str">
        <f>VLOOKUP($A2312,[1]products_2021_10_19_12_46_45!$A$3:$S$481,16,FALSE)</f>
        <v>&lt;p&gt;Chaleco Porta Placa Molle Con Porta Pistolera Nivel 2&lt;/p&gt;</v>
      </c>
      <c r="H2312" s="2" t="str">
        <f>IFERROR(VLOOKUP($A2312,[1]products_2021_10_19_12_46_45!$A$3:$S$481,17,FALSE),"")</f>
        <v>&lt;ul&gt;_x000D_
&lt;li&gt;Simpleza y protección asegurada con este chaleco porta placas.&lt;/li&gt;_x000D_
&lt;li&gt;Dispone de un completo sistema M.O.L.L.E. que le brinda la capacidad de colocar cualquier elemento en el lugar más deseado y cómodo posible.&lt;/li&gt;_x000D_
&lt;li&gt;Con hombreras acolchadas y regulables que permiten estar más cómodo en el operativo.&lt;/li&gt;_x000D_
&lt;li&gt;Laterales regulables con abrojos hacia adelante.&lt;/li&gt;_x000D_
&lt;li&gt;Solapas laterales de apertura vertical, aseguran un mejor ajuste.&lt;/li&gt;_x000D_
&lt;li&gt;Tanto el frente como el dorso cuenta con abrojos para poder colocar carteles, insignias e identificaciones.&lt;/li&gt;_x000D_
&lt;li&gt;Por pistolera en el pecho, para sistemas Rescue Nivel 2.&lt;/li&gt;_x000D_
&lt;li&gt;Manija trasera para colgar.&lt;/li&gt;_x000D_
&lt;li&gt;Material: Cordura / Poliamida.&lt;/li&gt;_x000D_
&lt;/ul&gt;</v>
      </c>
      <c r="I2312" s="2" t="str">
        <f>VLOOKUP($A2312,[1]products_2021_10_19_12_46_45!$A$3:$S$481,5,FALSE)</f>
        <v>Equipamientos</v>
      </c>
      <c r="J2312" s="2" t="str">
        <f>IFERROR(VLOOKUP($A2312,[1]products_2021_10_19_12_46_45!$A$3:$S$481,6,FALSE),"")</f>
        <v>Fundas Balísticas o Porta placas</v>
      </c>
      <c r="K2312" s="2" t="str">
        <f>IFERROR(VLOOKUP($A2312,[1]products_2021_10_19_12_46_45!$A$3:$S$481,7,FALSE),"")</f>
        <v/>
      </c>
      <c r="L2312" s="2" t="str">
        <f>IFERROR(VLOOKUP($A2312,[1]products_2021_10_19_12_46_45!$A$3:$S$481,8,FALSE),"")</f>
        <v/>
      </c>
      <c r="M2312" s="2" t="str">
        <f>IFERROR(VLOOKUP($A2312,[1]products_2021_10_19_12_46_45!$A$3:$S$481,9,FALSE),"")</f>
        <v>Nivel 2</v>
      </c>
      <c r="N2312" s="2">
        <f>IFERROR(VLOOKUP(C2312,[2]articulo!$A$1:$D$9000,4,FALSE),"")</f>
        <v>10300</v>
      </c>
      <c r="O2312" s="2" t="str">
        <f>VLOOKUP($A2312,[1]products_2021_10_19_12_46_45!$A$3:$S$481,18,FALSE)</f>
        <v>https://rerda.com/4950/chaleco-porta-placa-molle-con-porta-pistolera-nivel-2.jpg,https://rerda.com/4949/chaleco-porta-placa-molle-con-porta-pistolera-nivel-2.jpg,https://rerda.com/4951/chaleco-porta-placa-molle-con-porta-pistolera-nivel-2.jpg,https://rerda.com/4952/chaleco-porta-placa-molle-con-porta-pistolera-nivel-2.jpg</v>
      </c>
      <c r="P2312" s="2">
        <f>IFERROR(VLOOKUP(B2312,[3]stock!$A$1:$B$9000,2,FALSE),"0")</f>
        <v>4</v>
      </c>
      <c r="Q2312" s="2">
        <f>VLOOKUP($A2312,[1]products_2021_10_19_12_46_45!$A$3:$S$481,11,FALSE)</f>
        <v>12</v>
      </c>
      <c r="R2312" s="2">
        <f>VLOOKUP($A2312,[1]products_2021_10_19_12_46_45!$A$3:$S$481,12,FALSE)</f>
        <v>12</v>
      </c>
      <c r="S2312" s="2">
        <f>VLOOKUP($A2312,[1]products_2021_10_19_12_46_45!$A$3:$S$481,13,FALSE)</f>
        <v>12</v>
      </c>
      <c r="T2312" s="2">
        <f>VLOOKUP($A2312,[1]products_2021_10_19_12_46_45!$A$3:$S$481,14,FALSE)</f>
        <v>0.5</v>
      </c>
      <c r="U2312" s="2"/>
      <c r="V2312" s="2"/>
      <c r="W2312" s="2"/>
      <c r="X2312" s="2"/>
      <c r="Y2312" s="2"/>
      <c r="Z2312" s="2"/>
      <c r="AA2312" s="2"/>
      <c r="AB2312" s="2"/>
      <c r="AC2312" s="2"/>
      <c r="AD2312" s="2"/>
      <c r="AE2312" s="2"/>
      <c r="AF2312" s="2"/>
      <c r="AG2312" s="2"/>
      <c r="AH2312" s="2"/>
      <c r="AI2312" s="2"/>
      <c r="AJ2312" s="2"/>
      <c r="AK2312" s="2"/>
      <c r="AL2312" s="2"/>
      <c r="AM2312" s="2"/>
      <c r="AN2312" s="2"/>
      <c r="AO2312" s="2"/>
      <c r="AP2312" s="2"/>
      <c r="AQ2312" s="2"/>
      <c r="AR2312" s="2"/>
      <c r="AS2312" s="2"/>
    </row>
    <row r="2313" spans="1:45" hidden="1" x14ac:dyDescent="0.25">
      <c r="A2313" s="2">
        <v>1015</v>
      </c>
      <c r="B2313" s="2">
        <v>870830105</v>
      </c>
      <c r="C2313" s="2">
        <f>VLOOKUP($A2313,[1]products_2021_10_19_12_46_45!$A$3:$S$481,3,FALSE)</f>
        <v>8708301</v>
      </c>
      <c r="D2313" s="2" t="str">
        <f>VLOOKUP($A2313,[1]products_2021_10_19_12_46_45!$A$3:$S$481,4,FALSE)</f>
        <v>Chaleco Porta Placa Molle Con Porta Pistolera Nivel 2</v>
      </c>
      <c r="E2313" s="3" t="s">
        <v>50</v>
      </c>
      <c r="F2313" s="4"/>
      <c r="G2313" s="2" t="str">
        <f>VLOOKUP($A2313,[1]products_2021_10_19_12_46_45!$A$3:$S$481,16,FALSE)</f>
        <v>&lt;p&gt;Chaleco Porta Placa Molle Con Porta Pistolera Nivel 2&lt;/p&gt;</v>
      </c>
      <c r="H2313" s="2" t="str">
        <f>IFERROR(VLOOKUP($A2313,[1]products_2021_10_19_12_46_45!$A$3:$S$481,17,FALSE),"")</f>
        <v>&lt;ul&gt;_x000D_
&lt;li&gt;Simpleza y protección asegurada con este chaleco porta placas.&lt;/li&gt;_x000D_
&lt;li&gt;Dispone de un completo sistema M.O.L.L.E. que le brinda la capacidad de colocar cualquier elemento en el lugar más deseado y cómodo posible.&lt;/li&gt;_x000D_
&lt;li&gt;Con hombreras acolchadas y regulables que permiten estar más cómodo en el operativo.&lt;/li&gt;_x000D_
&lt;li&gt;Laterales regulables con abrojos hacia adelante.&lt;/li&gt;_x000D_
&lt;li&gt;Solapas laterales de apertura vertical, aseguran un mejor ajuste.&lt;/li&gt;_x000D_
&lt;li&gt;Tanto el frente como el dorso cuenta con abrojos para poder colocar carteles, insignias e identificaciones.&lt;/li&gt;_x000D_
&lt;li&gt;Por pistolera en el pecho, para sistemas Rescue Nivel 2.&lt;/li&gt;_x000D_
&lt;li&gt;Manija trasera para colgar.&lt;/li&gt;_x000D_
&lt;li&gt;Material: Cordura / Poliamida.&lt;/li&gt;_x000D_
&lt;/ul&gt;</v>
      </c>
      <c r="I2313" s="2" t="str">
        <f>VLOOKUP($A2313,[1]products_2021_10_19_12_46_45!$A$3:$S$481,5,FALSE)</f>
        <v>Equipamientos</v>
      </c>
      <c r="J2313" s="2" t="str">
        <f>IFERROR(VLOOKUP($A2313,[1]products_2021_10_19_12_46_45!$A$3:$S$481,6,FALSE),"")</f>
        <v>Fundas Balísticas o Porta placas</v>
      </c>
      <c r="K2313" s="2" t="str">
        <f>IFERROR(VLOOKUP($A2313,[1]products_2021_10_19_12_46_45!$A$3:$S$481,7,FALSE),"")</f>
        <v/>
      </c>
      <c r="L2313" s="2" t="str">
        <f>IFERROR(VLOOKUP($A2313,[1]products_2021_10_19_12_46_45!$A$3:$S$481,8,FALSE),"")</f>
        <v/>
      </c>
      <c r="M2313" s="2" t="str">
        <f>IFERROR(VLOOKUP($A2313,[1]products_2021_10_19_12_46_45!$A$3:$S$481,9,FALSE),"")</f>
        <v>Nivel 2</v>
      </c>
      <c r="N2313" s="2">
        <f>IFERROR(VLOOKUP(C2313,[2]articulo!$A$1:$D$9000,4,FALSE),"")</f>
        <v>10300</v>
      </c>
      <c r="O2313" s="2" t="str">
        <f>VLOOKUP($A2313,[1]products_2021_10_19_12_46_45!$A$3:$S$481,18,FALSE)</f>
        <v>https://rerda.com/4950/chaleco-porta-placa-molle-con-porta-pistolera-nivel-2.jpg,https://rerda.com/4949/chaleco-porta-placa-molle-con-porta-pistolera-nivel-2.jpg,https://rerda.com/4951/chaleco-porta-placa-molle-con-porta-pistolera-nivel-2.jpg,https://rerda.com/4952/chaleco-porta-placa-molle-con-porta-pistolera-nivel-2.jpg</v>
      </c>
      <c r="P2313" s="2">
        <f>IFERROR(VLOOKUP(B2313,[3]stock!$A$1:$B$9000,2,FALSE),"0")</f>
        <v>9</v>
      </c>
      <c r="Q2313" s="2">
        <f>VLOOKUP($A2313,[1]products_2021_10_19_12_46_45!$A$3:$S$481,11,FALSE)</f>
        <v>12</v>
      </c>
      <c r="R2313" s="2">
        <f>VLOOKUP($A2313,[1]products_2021_10_19_12_46_45!$A$3:$S$481,12,FALSE)</f>
        <v>12</v>
      </c>
      <c r="S2313" s="2">
        <f>VLOOKUP($A2313,[1]products_2021_10_19_12_46_45!$A$3:$S$481,13,FALSE)</f>
        <v>12</v>
      </c>
      <c r="T2313" s="2">
        <f>VLOOKUP($A2313,[1]products_2021_10_19_12_46_45!$A$3:$S$481,14,FALSE)</f>
        <v>0.5</v>
      </c>
      <c r="U2313" s="2"/>
      <c r="V2313" s="2"/>
      <c r="W2313" s="2"/>
      <c r="X2313" s="2"/>
      <c r="Y2313" s="2"/>
      <c r="Z2313" s="2"/>
      <c r="AA2313" s="2"/>
      <c r="AB2313" s="2"/>
      <c r="AC2313" s="2"/>
      <c r="AD2313" s="2"/>
      <c r="AE2313" s="2"/>
      <c r="AF2313" s="2"/>
      <c r="AG2313" s="2"/>
      <c r="AH2313" s="2"/>
      <c r="AI2313" s="2"/>
      <c r="AJ2313" s="2"/>
      <c r="AK2313" s="2"/>
      <c r="AL2313" s="2"/>
      <c r="AM2313" s="2"/>
      <c r="AN2313" s="2"/>
      <c r="AO2313" s="2"/>
      <c r="AP2313" s="2"/>
      <c r="AQ2313" s="2"/>
      <c r="AR2313" s="2"/>
      <c r="AS2313" s="2"/>
    </row>
    <row r="2314" spans="1:45" hidden="1" x14ac:dyDescent="0.25">
      <c r="A2314" s="2">
        <v>1015</v>
      </c>
      <c r="B2314" s="2">
        <v>870830106</v>
      </c>
      <c r="C2314" s="2">
        <f>VLOOKUP($A2314,[1]products_2021_10_19_12_46_45!$A$3:$S$481,3,FALSE)</f>
        <v>8708301</v>
      </c>
      <c r="D2314" s="2" t="str">
        <f>VLOOKUP($A2314,[1]products_2021_10_19_12_46_45!$A$3:$S$481,4,FALSE)</f>
        <v>Chaleco Porta Placa Molle Con Porta Pistolera Nivel 2</v>
      </c>
      <c r="E2314" s="3" t="s">
        <v>51</v>
      </c>
      <c r="F2314" s="4"/>
      <c r="G2314" s="2" t="str">
        <f>VLOOKUP($A2314,[1]products_2021_10_19_12_46_45!$A$3:$S$481,16,FALSE)</f>
        <v>&lt;p&gt;Chaleco Porta Placa Molle Con Porta Pistolera Nivel 2&lt;/p&gt;</v>
      </c>
      <c r="H2314" s="2" t="str">
        <f>IFERROR(VLOOKUP($A2314,[1]products_2021_10_19_12_46_45!$A$3:$S$481,17,FALSE),"")</f>
        <v>&lt;ul&gt;_x000D_
&lt;li&gt;Simpleza y protección asegurada con este chaleco porta placas.&lt;/li&gt;_x000D_
&lt;li&gt;Dispone de un completo sistema M.O.L.L.E. que le brinda la capacidad de colocar cualquier elemento en el lugar más deseado y cómodo posible.&lt;/li&gt;_x000D_
&lt;li&gt;Con hombreras acolchadas y regulables que permiten estar más cómodo en el operativo.&lt;/li&gt;_x000D_
&lt;li&gt;Laterales regulables con abrojos hacia adelante.&lt;/li&gt;_x000D_
&lt;li&gt;Solapas laterales de apertura vertical, aseguran un mejor ajuste.&lt;/li&gt;_x000D_
&lt;li&gt;Tanto el frente como el dorso cuenta con abrojos para poder colocar carteles, insignias e identificaciones.&lt;/li&gt;_x000D_
&lt;li&gt;Por pistolera en el pecho, para sistemas Rescue Nivel 2.&lt;/li&gt;_x000D_
&lt;li&gt;Manija trasera para colgar.&lt;/li&gt;_x000D_
&lt;li&gt;Material: Cordura / Poliamida.&lt;/li&gt;_x000D_
&lt;/ul&gt;</v>
      </c>
      <c r="I2314" s="2" t="str">
        <f>VLOOKUP($A2314,[1]products_2021_10_19_12_46_45!$A$3:$S$481,5,FALSE)</f>
        <v>Equipamientos</v>
      </c>
      <c r="J2314" s="2" t="str">
        <f>IFERROR(VLOOKUP($A2314,[1]products_2021_10_19_12_46_45!$A$3:$S$481,6,FALSE),"")</f>
        <v>Fundas Balísticas o Porta placas</v>
      </c>
      <c r="K2314" s="2" t="str">
        <f>IFERROR(VLOOKUP($A2314,[1]products_2021_10_19_12_46_45!$A$3:$S$481,7,FALSE),"")</f>
        <v/>
      </c>
      <c r="L2314" s="2" t="str">
        <f>IFERROR(VLOOKUP($A2314,[1]products_2021_10_19_12_46_45!$A$3:$S$481,8,FALSE),"")</f>
        <v/>
      </c>
      <c r="M2314" s="2" t="str">
        <f>IFERROR(VLOOKUP($A2314,[1]products_2021_10_19_12_46_45!$A$3:$S$481,9,FALSE),"")</f>
        <v>Nivel 2</v>
      </c>
      <c r="N2314" s="2">
        <f>IFERROR(VLOOKUP(C2314,[2]articulo!$A$1:$D$9000,4,FALSE),"")</f>
        <v>10300</v>
      </c>
      <c r="O2314" s="2" t="str">
        <f>VLOOKUP($A2314,[1]products_2021_10_19_12_46_45!$A$3:$S$481,18,FALSE)</f>
        <v>https://rerda.com/4950/chaleco-porta-placa-molle-con-porta-pistolera-nivel-2.jpg,https://rerda.com/4949/chaleco-porta-placa-molle-con-porta-pistolera-nivel-2.jpg,https://rerda.com/4951/chaleco-porta-placa-molle-con-porta-pistolera-nivel-2.jpg,https://rerda.com/4952/chaleco-porta-placa-molle-con-porta-pistolera-nivel-2.jpg</v>
      </c>
      <c r="P2314" s="2">
        <f>IFERROR(VLOOKUP(B2314,[3]stock!$A$1:$B$9000,2,FALSE),"0")</f>
        <v>5</v>
      </c>
      <c r="Q2314" s="2">
        <f>VLOOKUP($A2314,[1]products_2021_10_19_12_46_45!$A$3:$S$481,11,FALSE)</f>
        <v>12</v>
      </c>
      <c r="R2314" s="2">
        <f>VLOOKUP($A2314,[1]products_2021_10_19_12_46_45!$A$3:$S$481,12,FALSE)</f>
        <v>12</v>
      </c>
      <c r="S2314" s="2">
        <f>VLOOKUP($A2314,[1]products_2021_10_19_12_46_45!$A$3:$S$481,13,FALSE)</f>
        <v>12</v>
      </c>
      <c r="T2314" s="2">
        <f>VLOOKUP($A2314,[1]products_2021_10_19_12_46_45!$A$3:$S$481,14,FALSE)</f>
        <v>0.5</v>
      </c>
      <c r="U2314" s="2"/>
      <c r="V2314" s="2"/>
      <c r="W2314" s="2"/>
      <c r="X2314" s="2"/>
      <c r="Y2314" s="2"/>
      <c r="Z2314" s="2"/>
      <c r="AA2314" s="2"/>
      <c r="AB2314" s="2"/>
      <c r="AC2314" s="2"/>
      <c r="AD2314" s="2"/>
      <c r="AE2314" s="2"/>
      <c r="AF2314" s="2"/>
      <c r="AG2314" s="2"/>
      <c r="AH2314" s="2"/>
      <c r="AI2314" s="2"/>
      <c r="AJ2314" s="2"/>
      <c r="AK2314" s="2"/>
      <c r="AL2314" s="2"/>
      <c r="AM2314" s="2"/>
      <c r="AN2314" s="2"/>
      <c r="AO2314" s="2"/>
      <c r="AP2314" s="2"/>
      <c r="AQ2314" s="2"/>
      <c r="AR2314" s="2"/>
      <c r="AS2314" s="2"/>
    </row>
    <row r="2315" spans="1:45" x14ac:dyDescent="0.25">
      <c r="A2315" s="2">
        <v>1108</v>
      </c>
      <c r="B2315" s="2">
        <v>870855003</v>
      </c>
      <c r="C2315" s="2">
        <f>VLOOKUP($A2315,[1]products_2021_10_19_12_46_45!$A$3:$S$481,3,FALSE)</f>
        <v>8708550</v>
      </c>
      <c r="D2315" s="2" t="str">
        <f>VLOOKUP($A2315,[1]products_2021_10_19_12_46_45!$A$3:$S$481,4,FALSE)</f>
        <v>Morral Bolso Táctico Con Porta Botella 10 Litros</v>
      </c>
      <c r="E2315" s="3"/>
      <c r="F2315" s="4" t="s">
        <v>76</v>
      </c>
      <c r="G2315" s="2" t="str">
        <f>VLOOKUP($A2315,[1]products_2021_10_19_12_46_45!$A$3:$S$481,16,FALSE)</f>
        <v>&lt;p&gt;El mejor e ideal morral para viajes y con varias funcionalidades.&lt;br /&gt;Logra una excelente experiencia de usuario para su propietario.&lt;/p&gt;</v>
      </c>
      <c r="H2315" s="2" t="str">
        <f>IFERROR(VLOOKUP($A2315,[1]products_2021_10_19_12_46_45!$A$3:$S$481,17,FALSE),"")</f>
        <v>&lt;p&gt;Morral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v>
      </c>
      <c r="I2315" s="2" t="str">
        <f>VLOOKUP($A2315,[1]products_2021_10_19_12_46_45!$A$3:$S$481,5,FALSE)</f>
        <v>Equipamientos</v>
      </c>
      <c r="J2315" s="2" t="str">
        <f>IFERROR(VLOOKUP($A2315,[1]products_2021_10_19_12_46_45!$A$3:$S$481,6,FALSE),"")</f>
        <v>Mochilas, Bolsos, Riñoneras, Morrales</v>
      </c>
      <c r="K2315" s="2" t="str">
        <f>IFERROR(VLOOKUP($A2315,[1]products_2021_10_19_12_46_45!$A$3:$S$481,7,FALSE),"")</f>
        <v>Morrales</v>
      </c>
      <c r="L2315" s="2" t="str">
        <f>IFERROR(VLOOKUP($A2315,[1]products_2021_10_19_12_46_45!$A$3:$S$481,8,FALSE),"")</f>
        <v/>
      </c>
      <c r="M2315" s="2" t="str">
        <f>IFERROR(VLOOKUP($A2315,[1]products_2021_10_19_12_46_45!$A$3:$S$481,9,FALSE),"")</f>
        <v/>
      </c>
      <c r="N2315" s="2">
        <f>IFERROR(VLOOKUP(C2315,[2]articulo!$A$1:$D$9000,4,FALSE),"")</f>
        <v>2600</v>
      </c>
      <c r="O2315" s="2"/>
      <c r="P2315" s="2">
        <f>IFERROR(VLOOKUP(B2315,[3]stock!$A$1:$B$9000,2,FALSE),"0")</f>
        <v>0</v>
      </c>
      <c r="Q2315" s="2">
        <f>VLOOKUP($A2315,[1]products_2021_10_19_12_46_45!$A$3:$S$481,11,FALSE)</f>
        <v>20</v>
      </c>
      <c r="R2315" s="2">
        <f>VLOOKUP($A2315,[1]products_2021_10_19_12_46_45!$A$3:$S$481,12,FALSE)</f>
        <v>20</v>
      </c>
      <c r="S2315" s="2">
        <f>VLOOKUP($A2315,[1]products_2021_10_19_12_46_45!$A$3:$S$481,13,FALSE)</f>
        <v>10</v>
      </c>
      <c r="T2315" s="2">
        <f>VLOOKUP($A2315,[1]products_2021_10_19_12_46_45!$A$3:$S$481,14,FALSE)</f>
        <v>0.7</v>
      </c>
      <c r="U2315" s="2"/>
      <c r="V2315" s="2"/>
      <c r="W2315" s="2"/>
      <c r="X2315" s="2"/>
      <c r="Y2315" s="2"/>
      <c r="Z2315" s="2"/>
      <c r="AA2315" s="2"/>
      <c r="AB2315" s="2"/>
      <c r="AC2315" s="2"/>
      <c r="AD2315" s="2"/>
      <c r="AE2315" s="2"/>
      <c r="AF2315" s="2"/>
      <c r="AG2315" s="2"/>
      <c r="AH2315" s="2"/>
      <c r="AI2315" s="2"/>
      <c r="AJ2315" s="2"/>
      <c r="AK2315" s="2"/>
      <c r="AL2315" s="2"/>
      <c r="AM2315" s="2"/>
      <c r="AN2315" s="2"/>
      <c r="AO2315" s="2"/>
      <c r="AP2315" s="2"/>
      <c r="AQ2315" s="2"/>
      <c r="AR2315" s="2"/>
      <c r="AS2315" s="2"/>
    </row>
    <row r="2316" spans="1:45" x14ac:dyDescent="0.25">
      <c r="A2316" s="2">
        <v>1108</v>
      </c>
      <c r="B2316" s="2">
        <v>870855004</v>
      </c>
      <c r="C2316" s="2">
        <f>VLOOKUP($A2316,[1]products_2021_10_19_12_46_45!$A$3:$S$481,3,FALSE)</f>
        <v>8708550</v>
      </c>
      <c r="D2316" s="2" t="str">
        <f>VLOOKUP($A2316,[1]products_2021_10_19_12_46_45!$A$3:$S$481,4,FALSE)</f>
        <v>Morral Bolso Táctico Con Porta Botella 10 Litros</v>
      </c>
      <c r="E2316" s="3"/>
      <c r="F2316" s="4" t="s">
        <v>41</v>
      </c>
      <c r="G2316" s="2" t="str">
        <f>VLOOKUP($A2316,[1]products_2021_10_19_12_46_45!$A$3:$S$481,16,FALSE)</f>
        <v>&lt;p&gt;El mejor e ideal morral para viajes y con varias funcionalidades.&lt;br /&gt;Logra una excelente experiencia de usuario para su propietario.&lt;/p&gt;</v>
      </c>
      <c r="H2316" s="2" t="str">
        <f>IFERROR(VLOOKUP($A2316,[1]products_2021_10_19_12_46_45!$A$3:$S$481,17,FALSE),"")</f>
        <v>&lt;p&gt;Morral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v>
      </c>
      <c r="I2316" s="2" t="str">
        <f>VLOOKUP($A2316,[1]products_2021_10_19_12_46_45!$A$3:$S$481,5,FALSE)</f>
        <v>Equipamientos</v>
      </c>
      <c r="J2316" s="2" t="str">
        <f>IFERROR(VLOOKUP($A2316,[1]products_2021_10_19_12_46_45!$A$3:$S$481,6,FALSE),"")</f>
        <v>Mochilas, Bolsos, Riñoneras, Morrales</v>
      </c>
      <c r="K2316" s="2" t="str">
        <f>IFERROR(VLOOKUP($A2316,[1]products_2021_10_19_12_46_45!$A$3:$S$481,7,FALSE),"")</f>
        <v>Morrales</v>
      </c>
      <c r="L2316" s="2" t="str">
        <f>IFERROR(VLOOKUP($A2316,[1]products_2021_10_19_12_46_45!$A$3:$S$481,8,FALSE),"")</f>
        <v/>
      </c>
      <c r="M2316" s="2" t="str">
        <f>IFERROR(VLOOKUP($A2316,[1]products_2021_10_19_12_46_45!$A$3:$S$481,9,FALSE),"")</f>
        <v/>
      </c>
      <c r="N2316" s="2">
        <f>IFERROR(VLOOKUP(C2316,[2]articulo!$A$1:$D$9000,4,FALSE),"")</f>
        <v>2600</v>
      </c>
      <c r="O2316" s="2"/>
      <c r="P2316" s="2">
        <f>IFERROR(VLOOKUP(B2316,[3]stock!$A$1:$B$9000,2,FALSE),"0")</f>
        <v>2</v>
      </c>
      <c r="Q2316" s="2">
        <f>VLOOKUP($A2316,[1]products_2021_10_19_12_46_45!$A$3:$S$481,11,FALSE)</f>
        <v>20</v>
      </c>
      <c r="R2316" s="2">
        <f>VLOOKUP($A2316,[1]products_2021_10_19_12_46_45!$A$3:$S$481,12,FALSE)</f>
        <v>20</v>
      </c>
      <c r="S2316" s="2">
        <f>VLOOKUP($A2316,[1]products_2021_10_19_12_46_45!$A$3:$S$481,13,FALSE)</f>
        <v>10</v>
      </c>
      <c r="T2316" s="2">
        <f>VLOOKUP($A2316,[1]products_2021_10_19_12_46_45!$A$3:$S$481,14,FALSE)</f>
        <v>0.7</v>
      </c>
      <c r="U2316" s="2"/>
      <c r="V2316" s="2"/>
      <c r="W2316" s="2"/>
      <c r="X2316" s="2"/>
      <c r="Y2316" s="2"/>
      <c r="Z2316" s="2"/>
      <c r="AA2316" s="2"/>
      <c r="AB2316" s="2"/>
      <c r="AC2316" s="2"/>
      <c r="AD2316" s="2"/>
      <c r="AE2316" s="2"/>
      <c r="AF2316" s="2"/>
      <c r="AG2316" s="2"/>
      <c r="AH2316" s="2"/>
      <c r="AI2316" s="2"/>
      <c r="AJ2316" s="2"/>
      <c r="AK2316" s="2"/>
      <c r="AL2316" s="2"/>
      <c r="AM2316" s="2"/>
      <c r="AN2316" s="2"/>
      <c r="AO2316" s="2"/>
      <c r="AP2316" s="2"/>
      <c r="AQ2316" s="2"/>
      <c r="AR2316" s="2"/>
      <c r="AS2316" s="2"/>
    </row>
    <row r="2317" spans="1:45" x14ac:dyDescent="0.25">
      <c r="A2317" s="2">
        <v>1108</v>
      </c>
      <c r="B2317" s="2">
        <v>870855006</v>
      </c>
      <c r="C2317" s="2">
        <f>VLOOKUP($A2317,[1]products_2021_10_19_12_46_45!$A$3:$S$481,3,FALSE)</f>
        <v>8708550</v>
      </c>
      <c r="D2317" s="2" t="str">
        <f>VLOOKUP($A2317,[1]products_2021_10_19_12_46_45!$A$3:$S$481,4,FALSE)</f>
        <v>Morral Bolso Táctico Con Porta Botella 10 Litros</v>
      </c>
      <c r="E2317" s="3"/>
      <c r="F2317" s="4" t="s">
        <v>42</v>
      </c>
      <c r="G2317" s="2" t="str">
        <f>VLOOKUP($A2317,[1]products_2021_10_19_12_46_45!$A$3:$S$481,16,FALSE)</f>
        <v>&lt;p&gt;El mejor e ideal morral para viajes y con varias funcionalidades.&lt;br /&gt;Logra una excelente experiencia de usuario para su propietario.&lt;/p&gt;</v>
      </c>
      <c r="H2317" s="2" t="str">
        <f>IFERROR(VLOOKUP($A2317,[1]products_2021_10_19_12_46_45!$A$3:$S$481,17,FALSE),"")</f>
        <v>&lt;p&gt;Morral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v>
      </c>
      <c r="I2317" s="2" t="str">
        <f>VLOOKUP($A2317,[1]products_2021_10_19_12_46_45!$A$3:$S$481,5,FALSE)</f>
        <v>Equipamientos</v>
      </c>
      <c r="J2317" s="2" t="str">
        <f>IFERROR(VLOOKUP($A2317,[1]products_2021_10_19_12_46_45!$A$3:$S$481,6,FALSE),"")</f>
        <v>Mochilas, Bolsos, Riñoneras, Morrales</v>
      </c>
      <c r="K2317" s="2" t="str">
        <f>IFERROR(VLOOKUP($A2317,[1]products_2021_10_19_12_46_45!$A$3:$S$481,7,FALSE),"")</f>
        <v>Morrales</v>
      </c>
      <c r="L2317" s="2" t="str">
        <f>IFERROR(VLOOKUP($A2317,[1]products_2021_10_19_12_46_45!$A$3:$S$481,8,FALSE),"")</f>
        <v/>
      </c>
      <c r="M2317" s="2" t="str">
        <f>IFERROR(VLOOKUP($A2317,[1]products_2021_10_19_12_46_45!$A$3:$S$481,9,FALSE),"")</f>
        <v/>
      </c>
      <c r="N2317" s="2">
        <f>IFERROR(VLOOKUP(C2317,[2]articulo!$A$1:$D$9000,4,FALSE),"")</f>
        <v>2600</v>
      </c>
      <c r="O2317" s="2"/>
      <c r="P2317" s="2">
        <f>IFERROR(VLOOKUP(B2317,[3]stock!$A$1:$B$9000,2,FALSE),"0")</f>
        <v>0</v>
      </c>
      <c r="Q2317" s="2">
        <f>VLOOKUP($A2317,[1]products_2021_10_19_12_46_45!$A$3:$S$481,11,FALSE)</f>
        <v>20</v>
      </c>
      <c r="R2317" s="2">
        <f>VLOOKUP($A2317,[1]products_2021_10_19_12_46_45!$A$3:$S$481,12,FALSE)</f>
        <v>20</v>
      </c>
      <c r="S2317" s="2">
        <f>VLOOKUP($A2317,[1]products_2021_10_19_12_46_45!$A$3:$S$481,13,FALSE)</f>
        <v>10</v>
      </c>
      <c r="T2317" s="2">
        <f>VLOOKUP($A2317,[1]products_2021_10_19_12_46_45!$A$3:$S$481,14,FALSE)</f>
        <v>0.7</v>
      </c>
      <c r="U2317" s="2"/>
      <c r="V2317" s="2"/>
      <c r="W2317" s="2"/>
      <c r="X2317" s="2"/>
      <c r="Y2317" s="2"/>
      <c r="Z2317" s="2"/>
      <c r="AA2317" s="2"/>
      <c r="AB2317" s="2"/>
      <c r="AC2317" s="2"/>
      <c r="AD2317" s="2"/>
      <c r="AE2317" s="2"/>
      <c r="AF2317" s="2"/>
      <c r="AG2317" s="2"/>
      <c r="AH2317" s="2"/>
      <c r="AI2317" s="2"/>
      <c r="AJ2317" s="2"/>
      <c r="AK2317" s="2"/>
      <c r="AL2317" s="2"/>
      <c r="AM2317" s="2"/>
      <c r="AN2317" s="2"/>
      <c r="AO2317" s="2"/>
      <c r="AP2317" s="2"/>
      <c r="AQ2317" s="2"/>
      <c r="AR2317" s="2"/>
      <c r="AS2317" s="2"/>
    </row>
    <row r="2318" spans="1:45" x14ac:dyDescent="0.25">
      <c r="A2318" s="2">
        <v>1108</v>
      </c>
      <c r="B2318" s="2">
        <v>870855007</v>
      </c>
      <c r="C2318" s="2">
        <f>VLOOKUP($A2318,[1]products_2021_10_19_12_46_45!$A$3:$S$481,3,FALSE)</f>
        <v>8708550</v>
      </c>
      <c r="D2318" s="2" t="str">
        <f>VLOOKUP($A2318,[1]products_2021_10_19_12_46_45!$A$3:$S$481,4,FALSE)</f>
        <v>Morral Bolso Táctico Con Porta Botella 10 Litros</v>
      </c>
      <c r="E2318" s="3"/>
      <c r="F2318" s="4" t="s">
        <v>82</v>
      </c>
      <c r="G2318" s="2" t="str">
        <f>VLOOKUP($A2318,[1]products_2021_10_19_12_46_45!$A$3:$S$481,16,FALSE)</f>
        <v>&lt;p&gt;El mejor e ideal morral para viajes y con varias funcionalidades.&lt;br /&gt;Logra una excelente experiencia de usuario para su propietario.&lt;/p&gt;</v>
      </c>
      <c r="H2318" s="2" t="str">
        <f>IFERROR(VLOOKUP($A2318,[1]products_2021_10_19_12_46_45!$A$3:$S$481,17,FALSE),"")</f>
        <v>&lt;p&gt;Morral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v>
      </c>
      <c r="I2318" s="2" t="str">
        <f>VLOOKUP($A2318,[1]products_2021_10_19_12_46_45!$A$3:$S$481,5,FALSE)</f>
        <v>Equipamientos</v>
      </c>
      <c r="J2318" s="2" t="str">
        <f>IFERROR(VLOOKUP($A2318,[1]products_2021_10_19_12_46_45!$A$3:$S$481,6,FALSE),"")</f>
        <v>Mochilas, Bolsos, Riñoneras, Morrales</v>
      </c>
      <c r="K2318" s="2" t="str">
        <f>IFERROR(VLOOKUP($A2318,[1]products_2021_10_19_12_46_45!$A$3:$S$481,7,FALSE),"")</f>
        <v>Morrales</v>
      </c>
      <c r="L2318" s="2" t="str">
        <f>IFERROR(VLOOKUP($A2318,[1]products_2021_10_19_12_46_45!$A$3:$S$481,8,FALSE),"")</f>
        <v/>
      </c>
      <c r="M2318" s="2" t="str">
        <f>IFERROR(VLOOKUP($A2318,[1]products_2021_10_19_12_46_45!$A$3:$S$481,9,FALSE),"")</f>
        <v/>
      </c>
      <c r="N2318" s="2">
        <f>IFERROR(VLOOKUP(C2318,[2]articulo!$A$1:$D$9000,4,FALSE),"")</f>
        <v>2600</v>
      </c>
      <c r="O2318" s="2"/>
      <c r="P2318" s="2">
        <f>IFERROR(VLOOKUP(B2318,[3]stock!$A$1:$B$9000,2,FALSE),"0")</f>
        <v>2</v>
      </c>
      <c r="Q2318" s="2">
        <f>VLOOKUP($A2318,[1]products_2021_10_19_12_46_45!$A$3:$S$481,11,FALSE)</f>
        <v>20</v>
      </c>
      <c r="R2318" s="2">
        <f>VLOOKUP($A2318,[1]products_2021_10_19_12_46_45!$A$3:$S$481,12,FALSE)</f>
        <v>20</v>
      </c>
      <c r="S2318" s="2">
        <f>VLOOKUP($A2318,[1]products_2021_10_19_12_46_45!$A$3:$S$481,13,FALSE)</f>
        <v>10</v>
      </c>
      <c r="T2318" s="2">
        <f>VLOOKUP($A2318,[1]products_2021_10_19_12_46_45!$A$3:$S$481,14,FALSE)</f>
        <v>0.7</v>
      </c>
      <c r="U2318" s="2"/>
      <c r="V2318" s="2"/>
      <c r="W2318" s="2"/>
      <c r="X2318" s="2"/>
      <c r="Y2318" s="2"/>
      <c r="Z2318" s="2"/>
      <c r="AA2318" s="2"/>
      <c r="AB2318" s="2"/>
      <c r="AC2318" s="2"/>
      <c r="AD2318" s="2"/>
      <c r="AE2318" s="2"/>
      <c r="AF2318" s="2"/>
      <c r="AG2318" s="2"/>
      <c r="AH2318" s="2"/>
      <c r="AI2318" s="2"/>
      <c r="AJ2318" s="2"/>
      <c r="AK2318" s="2"/>
      <c r="AL2318" s="2"/>
      <c r="AM2318" s="2"/>
      <c r="AN2318" s="2"/>
      <c r="AO2318" s="2"/>
      <c r="AP2318" s="2"/>
      <c r="AQ2318" s="2"/>
      <c r="AR2318" s="2"/>
      <c r="AS2318" s="2"/>
    </row>
    <row r="2319" spans="1:45" x14ac:dyDescent="0.25">
      <c r="A2319" s="2">
        <v>1108</v>
      </c>
      <c r="B2319" s="2">
        <v>870855008</v>
      </c>
      <c r="C2319" s="2">
        <f>VLOOKUP($A2319,[1]products_2021_10_19_12_46_45!$A$3:$S$481,3,FALSE)</f>
        <v>8708550</v>
      </c>
      <c r="D2319" s="2" t="str">
        <f>VLOOKUP($A2319,[1]products_2021_10_19_12_46_45!$A$3:$S$481,4,FALSE)</f>
        <v>Morral Bolso Táctico Con Porta Botella 10 Litros</v>
      </c>
      <c r="E2319" s="3"/>
      <c r="F2319" s="4" t="s">
        <v>77</v>
      </c>
      <c r="G2319" s="2" t="str">
        <f>VLOOKUP($A2319,[1]products_2021_10_19_12_46_45!$A$3:$S$481,16,FALSE)</f>
        <v>&lt;p&gt;El mejor e ideal morral para viajes y con varias funcionalidades.&lt;br /&gt;Logra una excelente experiencia de usuario para su propietario.&lt;/p&gt;</v>
      </c>
      <c r="H2319" s="2" t="str">
        <f>IFERROR(VLOOKUP($A2319,[1]products_2021_10_19_12_46_45!$A$3:$S$481,17,FALSE),"")</f>
        <v>&lt;p&gt;Morral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v>
      </c>
      <c r="I2319" s="2" t="str">
        <f>VLOOKUP($A2319,[1]products_2021_10_19_12_46_45!$A$3:$S$481,5,FALSE)</f>
        <v>Equipamientos</v>
      </c>
      <c r="J2319" s="2" t="str">
        <f>IFERROR(VLOOKUP($A2319,[1]products_2021_10_19_12_46_45!$A$3:$S$481,6,FALSE),"")</f>
        <v>Mochilas, Bolsos, Riñoneras, Morrales</v>
      </c>
      <c r="K2319" s="2" t="str">
        <f>IFERROR(VLOOKUP($A2319,[1]products_2021_10_19_12_46_45!$A$3:$S$481,7,FALSE),"")</f>
        <v>Morrales</v>
      </c>
      <c r="L2319" s="2" t="str">
        <f>IFERROR(VLOOKUP($A2319,[1]products_2021_10_19_12_46_45!$A$3:$S$481,8,FALSE),"")</f>
        <v/>
      </c>
      <c r="M2319" s="2" t="str">
        <f>IFERROR(VLOOKUP($A2319,[1]products_2021_10_19_12_46_45!$A$3:$S$481,9,FALSE),"")</f>
        <v/>
      </c>
      <c r="N2319" s="2">
        <f>IFERROR(VLOOKUP(C2319,[2]articulo!$A$1:$D$9000,4,FALSE),"")</f>
        <v>2600</v>
      </c>
      <c r="O2319" s="2"/>
      <c r="P2319" s="2">
        <f>IFERROR(VLOOKUP(B2319,[3]stock!$A$1:$B$9000,2,FALSE),"0")</f>
        <v>1</v>
      </c>
      <c r="Q2319" s="2">
        <f>VLOOKUP($A2319,[1]products_2021_10_19_12_46_45!$A$3:$S$481,11,FALSE)</f>
        <v>20</v>
      </c>
      <c r="R2319" s="2">
        <f>VLOOKUP($A2319,[1]products_2021_10_19_12_46_45!$A$3:$S$481,12,FALSE)</f>
        <v>20</v>
      </c>
      <c r="S2319" s="2">
        <f>VLOOKUP($A2319,[1]products_2021_10_19_12_46_45!$A$3:$S$481,13,FALSE)</f>
        <v>10</v>
      </c>
      <c r="T2319" s="2">
        <f>VLOOKUP($A2319,[1]products_2021_10_19_12_46_45!$A$3:$S$481,14,FALSE)</f>
        <v>0.7</v>
      </c>
      <c r="U2319" s="2"/>
      <c r="V2319" s="2"/>
      <c r="W2319" s="2"/>
      <c r="X2319" s="2"/>
      <c r="Y2319" s="2"/>
      <c r="Z2319" s="2"/>
      <c r="AA2319" s="2"/>
      <c r="AB2319" s="2"/>
      <c r="AC2319" s="2"/>
      <c r="AD2319" s="2"/>
      <c r="AE2319" s="2"/>
      <c r="AF2319" s="2"/>
      <c r="AG2319" s="2"/>
      <c r="AH2319" s="2"/>
      <c r="AI2319" s="2"/>
      <c r="AJ2319" s="2"/>
      <c r="AK2319" s="2"/>
      <c r="AL2319" s="2"/>
      <c r="AM2319" s="2"/>
      <c r="AN2319" s="2"/>
      <c r="AO2319" s="2"/>
      <c r="AP2319" s="2"/>
      <c r="AQ2319" s="2"/>
      <c r="AR2319" s="2"/>
      <c r="AS2319" s="2"/>
    </row>
    <row r="2320" spans="1:45" x14ac:dyDescent="0.25">
      <c r="A2320" s="2">
        <v>1108</v>
      </c>
      <c r="B2320" s="2">
        <v>870855009</v>
      </c>
      <c r="C2320" s="2">
        <f>VLOOKUP($A2320,[1]products_2021_10_19_12_46_45!$A$3:$S$481,3,FALSE)</f>
        <v>8708550</v>
      </c>
      <c r="D2320" s="2" t="str">
        <f>VLOOKUP($A2320,[1]products_2021_10_19_12_46_45!$A$3:$S$481,4,FALSE)</f>
        <v>Morral Bolso Táctico Con Porta Botella 10 Litros</v>
      </c>
      <c r="E2320" s="3"/>
      <c r="F2320" s="4" t="s">
        <v>43</v>
      </c>
      <c r="G2320" s="2" t="str">
        <f>VLOOKUP($A2320,[1]products_2021_10_19_12_46_45!$A$3:$S$481,16,FALSE)</f>
        <v>&lt;p&gt;El mejor e ideal morral para viajes y con varias funcionalidades.&lt;br /&gt;Logra una excelente experiencia de usuario para su propietario.&lt;/p&gt;</v>
      </c>
      <c r="H2320" s="2" t="str">
        <f>IFERROR(VLOOKUP($A2320,[1]products_2021_10_19_12_46_45!$A$3:$S$481,17,FALSE),"")</f>
        <v>&lt;p&gt;Morral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v>
      </c>
      <c r="I2320" s="2" t="str">
        <f>VLOOKUP($A2320,[1]products_2021_10_19_12_46_45!$A$3:$S$481,5,FALSE)</f>
        <v>Equipamientos</v>
      </c>
      <c r="J2320" s="2" t="str">
        <f>IFERROR(VLOOKUP($A2320,[1]products_2021_10_19_12_46_45!$A$3:$S$481,6,FALSE),"")</f>
        <v>Mochilas, Bolsos, Riñoneras, Morrales</v>
      </c>
      <c r="K2320" s="2" t="str">
        <f>IFERROR(VLOOKUP($A2320,[1]products_2021_10_19_12_46_45!$A$3:$S$481,7,FALSE),"")</f>
        <v>Morrales</v>
      </c>
      <c r="L2320" s="2" t="str">
        <f>IFERROR(VLOOKUP($A2320,[1]products_2021_10_19_12_46_45!$A$3:$S$481,8,FALSE),"")</f>
        <v/>
      </c>
      <c r="M2320" s="2" t="str">
        <f>IFERROR(VLOOKUP($A2320,[1]products_2021_10_19_12_46_45!$A$3:$S$481,9,FALSE),"")</f>
        <v/>
      </c>
      <c r="N2320" s="2">
        <f>IFERROR(VLOOKUP(C2320,[2]articulo!$A$1:$D$9000,4,FALSE),"")</f>
        <v>2600</v>
      </c>
      <c r="O2320" s="2"/>
      <c r="P2320" s="2">
        <f>IFERROR(VLOOKUP(B2320,[3]stock!$A$1:$B$9000,2,FALSE),"0")</f>
        <v>0</v>
      </c>
      <c r="Q2320" s="2">
        <f>VLOOKUP($A2320,[1]products_2021_10_19_12_46_45!$A$3:$S$481,11,FALSE)</f>
        <v>20</v>
      </c>
      <c r="R2320" s="2">
        <f>VLOOKUP($A2320,[1]products_2021_10_19_12_46_45!$A$3:$S$481,12,FALSE)</f>
        <v>20</v>
      </c>
      <c r="S2320" s="2">
        <f>VLOOKUP($A2320,[1]products_2021_10_19_12_46_45!$A$3:$S$481,13,FALSE)</f>
        <v>10</v>
      </c>
      <c r="T2320" s="2">
        <f>VLOOKUP($A2320,[1]products_2021_10_19_12_46_45!$A$3:$S$481,14,FALSE)</f>
        <v>0.7</v>
      </c>
      <c r="U2320" s="2"/>
      <c r="V2320" s="2"/>
      <c r="W2320" s="2"/>
      <c r="X2320" s="2"/>
      <c r="Y2320" s="2"/>
      <c r="Z2320" s="2"/>
      <c r="AA2320" s="2"/>
      <c r="AB2320" s="2"/>
      <c r="AC2320" s="2"/>
      <c r="AD2320" s="2"/>
      <c r="AE2320" s="2"/>
      <c r="AF2320" s="2"/>
      <c r="AG2320" s="2"/>
      <c r="AH2320" s="2"/>
      <c r="AI2320" s="2"/>
      <c r="AJ2320" s="2"/>
      <c r="AK2320" s="2"/>
      <c r="AL2320" s="2"/>
      <c r="AM2320" s="2"/>
      <c r="AN2320" s="2"/>
      <c r="AO2320" s="2"/>
      <c r="AP2320" s="2"/>
      <c r="AQ2320" s="2"/>
      <c r="AR2320" s="2"/>
      <c r="AS2320" s="2"/>
    </row>
    <row r="2321" spans="1:45" x14ac:dyDescent="0.25">
      <c r="A2321" s="2">
        <v>1108</v>
      </c>
      <c r="B2321" s="2">
        <v>870855010</v>
      </c>
      <c r="C2321" s="2">
        <f>VLOOKUP($A2321,[1]products_2021_10_19_12_46_45!$A$3:$S$481,3,FALSE)</f>
        <v>8708550</v>
      </c>
      <c r="D2321" s="2" t="str">
        <f>VLOOKUP($A2321,[1]products_2021_10_19_12_46_45!$A$3:$S$481,4,FALSE)</f>
        <v>Morral Bolso Táctico Con Porta Botella 10 Litros</v>
      </c>
      <c r="E2321" s="3"/>
      <c r="F2321" s="4" t="s">
        <v>83</v>
      </c>
      <c r="G2321" s="2" t="str">
        <f>VLOOKUP($A2321,[1]products_2021_10_19_12_46_45!$A$3:$S$481,16,FALSE)</f>
        <v>&lt;p&gt;El mejor e ideal morral para viajes y con varias funcionalidades.&lt;br /&gt;Logra una excelente experiencia de usuario para su propietario.&lt;/p&gt;</v>
      </c>
      <c r="H2321" s="2" t="str">
        <f>IFERROR(VLOOKUP($A2321,[1]products_2021_10_19_12_46_45!$A$3:$S$481,17,FALSE),"")</f>
        <v>&lt;p&gt;Morral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v>
      </c>
      <c r="I2321" s="2" t="str">
        <f>VLOOKUP($A2321,[1]products_2021_10_19_12_46_45!$A$3:$S$481,5,FALSE)</f>
        <v>Equipamientos</v>
      </c>
      <c r="J2321" s="2" t="str">
        <f>IFERROR(VLOOKUP($A2321,[1]products_2021_10_19_12_46_45!$A$3:$S$481,6,FALSE),"")</f>
        <v>Mochilas, Bolsos, Riñoneras, Morrales</v>
      </c>
      <c r="K2321" s="2" t="str">
        <f>IFERROR(VLOOKUP($A2321,[1]products_2021_10_19_12_46_45!$A$3:$S$481,7,FALSE),"")</f>
        <v>Morrales</v>
      </c>
      <c r="L2321" s="2" t="str">
        <f>IFERROR(VLOOKUP($A2321,[1]products_2021_10_19_12_46_45!$A$3:$S$481,8,FALSE),"")</f>
        <v/>
      </c>
      <c r="M2321" s="2" t="str">
        <f>IFERROR(VLOOKUP($A2321,[1]products_2021_10_19_12_46_45!$A$3:$S$481,9,FALSE),"")</f>
        <v/>
      </c>
      <c r="N2321" s="2">
        <f>IFERROR(VLOOKUP(C2321,[2]articulo!$A$1:$D$9000,4,FALSE),"")</f>
        <v>2600</v>
      </c>
      <c r="O2321" s="2"/>
      <c r="P2321" s="2">
        <f>IFERROR(VLOOKUP(B2321,[3]stock!$A$1:$B$9000,2,FALSE),"0")</f>
        <v>2</v>
      </c>
      <c r="Q2321" s="2">
        <f>VLOOKUP($A2321,[1]products_2021_10_19_12_46_45!$A$3:$S$481,11,FALSE)</f>
        <v>20</v>
      </c>
      <c r="R2321" s="2">
        <f>VLOOKUP($A2321,[1]products_2021_10_19_12_46_45!$A$3:$S$481,12,FALSE)</f>
        <v>20</v>
      </c>
      <c r="S2321" s="2">
        <f>VLOOKUP($A2321,[1]products_2021_10_19_12_46_45!$A$3:$S$481,13,FALSE)</f>
        <v>10</v>
      </c>
      <c r="T2321" s="2">
        <f>VLOOKUP($A2321,[1]products_2021_10_19_12_46_45!$A$3:$S$481,14,FALSE)</f>
        <v>0.7</v>
      </c>
      <c r="U2321" s="2"/>
      <c r="V2321" s="2"/>
      <c r="W2321" s="2"/>
      <c r="X2321" s="2"/>
      <c r="Y2321" s="2"/>
      <c r="Z2321" s="2"/>
      <c r="AA2321" s="2"/>
      <c r="AB2321" s="2"/>
      <c r="AC2321" s="2"/>
      <c r="AD2321" s="2"/>
      <c r="AE2321" s="2"/>
      <c r="AF2321" s="2"/>
      <c r="AG2321" s="2"/>
      <c r="AH2321" s="2"/>
      <c r="AI2321" s="2"/>
      <c r="AJ2321" s="2"/>
      <c r="AK2321" s="2"/>
      <c r="AL2321" s="2"/>
      <c r="AM2321" s="2"/>
      <c r="AN2321" s="2"/>
      <c r="AO2321" s="2"/>
      <c r="AP2321" s="2"/>
      <c r="AQ2321" s="2"/>
      <c r="AR2321" s="2"/>
      <c r="AS2321" s="2"/>
    </row>
    <row r="2322" spans="1:45" x14ac:dyDescent="0.25">
      <c r="A2322" s="2">
        <v>1058</v>
      </c>
      <c r="B2322" s="2">
        <v>870860101</v>
      </c>
      <c r="C2322" s="2">
        <f>VLOOKUP($A2322,[1]products_2021_10_19_12_46_45!$A$3:$S$481,3,FALSE)</f>
        <v>8708601</v>
      </c>
      <c r="D2322" s="2" t="str">
        <f>VLOOKUP($A2322,[1]products_2021_10_19_12_46_45!$A$3:$S$481,4,FALSE)</f>
        <v>Mochila Tactica Asalto Militar Trekking Seguridad 30 L</v>
      </c>
      <c r="E2322" s="3"/>
      <c r="F2322" s="4" t="s">
        <v>79</v>
      </c>
      <c r="G2322" s="2" t="str">
        <f>VLOOKUP($A2322,[1]products_2021_10_19_12_46_45!$A$3:$S$481,16,FALSE)</f>
        <v>&lt;p&gt;Mochila Tactica Asalto Militar Trekking Seguridad 30 L&lt;br /&gt;Capacidad: 30 litros.&lt;br /&gt;Medidas Exteriores: 50 x 33 x 20 cm.&lt;/p&gt;</v>
      </c>
      <c r="H2322" s="2" t="str">
        <f>IFERROR(VLOOKUP($A2322,[1]products_2021_10_19_12_46_45!$A$3:$S$481,17,FALSE),"")</f>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
      <c r="I2322" s="2" t="str">
        <f>VLOOKUP($A2322,[1]products_2021_10_19_12_46_45!$A$3:$S$481,5,FALSE)</f>
        <v>Equipamientos</v>
      </c>
      <c r="J2322" s="2" t="str">
        <f>IFERROR(VLOOKUP($A2322,[1]products_2021_10_19_12_46_45!$A$3:$S$481,6,FALSE),"")</f>
        <v>Mochilas, Bolsos, Riñoneras, Morrales</v>
      </c>
      <c r="K2322" s="2" t="str">
        <f>IFERROR(VLOOKUP($A2322,[1]products_2021_10_19_12_46_45!$A$3:$S$481,7,FALSE),"")</f>
        <v>Mochilas</v>
      </c>
      <c r="L2322" s="2" t="str">
        <f>IFERROR(VLOOKUP($A2322,[1]products_2021_10_19_12_46_45!$A$3:$S$481,8,FALSE),"")</f>
        <v/>
      </c>
      <c r="M2322" s="2" t="str">
        <f>IFERROR(VLOOKUP($A2322,[1]products_2021_10_19_12_46_45!$A$3:$S$481,9,FALSE),"")</f>
        <v/>
      </c>
      <c r="N2322" s="2">
        <f>IFERROR(VLOOKUP(C2322,[2]articulo!$A$1:$D$9000,4,FALSE),"")</f>
        <v>4800</v>
      </c>
      <c r="O2322" s="2"/>
      <c r="P2322" s="2">
        <f>IFERROR(VLOOKUP(B2322,[3]stock!$A$1:$B$9000,2,FALSE),"0")</f>
        <v>0</v>
      </c>
      <c r="Q2322" s="2">
        <f>VLOOKUP($A2322,[1]products_2021_10_19_12_46_45!$A$3:$S$481,11,FALSE)</f>
        <v>0</v>
      </c>
      <c r="R2322" s="2">
        <f>VLOOKUP($A2322,[1]products_2021_10_19_12_46_45!$A$3:$S$481,12,FALSE)</f>
        <v>20</v>
      </c>
      <c r="S2322" s="2">
        <f>VLOOKUP($A2322,[1]products_2021_10_19_12_46_45!$A$3:$S$481,13,FALSE)</f>
        <v>40</v>
      </c>
      <c r="T2322" s="2">
        <f>VLOOKUP($A2322,[1]products_2021_10_19_12_46_45!$A$3:$S$481,14,FALSE)</f>
        <v>20</v>
      </c>
      <c r="U2322" s="2"/>
      <c r="V2322" s="2"/>
      <c r="W2322" s="2"/>
      <c r="X2322" s="2"/>
      <c r="Y2322" s="2"/>
      <c r="Z2322" s="2"/>
      <c r="AA2322" s="2"/>
      <c r="AB2322" s="2"/>
      <c r="AC2322" s="2"/>
      <c r="AD2322" s="2"/>
      <c r="AE2322" s="2"/>
      <c r="AF2322" s="2"/>
      <c r="AG2322" s="2"/>
      <c r="AH2322" s="2"/>
      <c r="AI2322" s="2"/>
      <c r="AJ2322" s="2"/>
      <c r="AK2322" s="2"/>
      <c r="AL2322" s="2"/>
      <c r="AM2322" s="2"/>
      <c r="AN2322" s="2"/>
      <c r="AO2322" s="2"/>
      <c r="AP2322" s="2"/>
      <c r="AQ2322" s="2"/>
      <c r="AR2322" s="2"/>
      <c r="AS2322" s="2"/>
    </row>
    <row r="2323" spans="1:45" x14ac:dyDescent="0.25">
      <c r="A2323" s="2">
        <v>1058</v>
      </c>
      <c r="B2323" s="2">
        <v>870860102</v>
      </c>
      <c r="C2323" s="2">
        <f>VLOOKUP($A2323,[1]products_2021_10_19_12_46_45!$A$3:$S$481,3,FALSE)</f>
        <v>8708601</v>
      </c>
      <c r="D2323" s="2" t="str">
        <f>VLOOKUP($A2323,[1]products_2021_10_19_12_46_45!$A$3:$S$481,4,FALSE)</f>
        <v>Mochila Tactica Asalto Militar Trekking Seguridad 30 L</v>
      </c>
      <c r="E2323" s="3"/>
      <c r="F2323" s="4" t="s">
        <v>80</v>
      </c>
      <c r="G2323" s="2" t="str">
        <f>VLOOKUP($A2323,[1]products_2021_10_19_12_46_45!$A$3:$S$481,16,FALSE)</f>
        <v>&lt;p&gt;Mochila Tactica Asalto Militar Trekking Seguridad 30 L&lt;br /&gt;Capacidad: 30 litros.&lt;br /&gt;Medidas Exteriores: 50 x 33 x 20 cm.&lt;/p&gt;</v>
      </c>
      <c r="H2323" s="2" t="str">
        <f>IFERROR(VLOOKUP($A2323,[1]products_2021_10_19_12_46_45!$A$3:$S$481,17,FALSE),"")</f>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
      <c r="I2323" s="2" t="str">
        <f>VLOOKUP($A2323,[1]products_2021_10_19_12_46_45!$A$3:$S$481,5,FALSE)</f>
        <v>Equipamientos</v>
      </c>
      <c r="J2323" s="2" t="str">
        <f>IFERROR(VLOOKUP($A2323,[1]products_2021_10_19_12_46_45!$A$3:$S$481,6,FALSE),"")</f>
        <v>Mochilas, Bolsos, Riñoneras, Morrales</v>
      </c>
      <c r="K2323" s="2" t="str">
        <f>IFERROR(VLOOKUP($A2323,[1]products_2021_10_19_12_46_45!$A$3:$S$481,7,FALSE),"")</f>
        <v>Mochilas</v>
      </c>
      <c r="L2323" s="2" t="str">
        <f>IFERROR(VLOOKUP($A2323,[1]products_2021_10_19_12_46_45!$A$3:$S$481,8,FALSE),"")</f>
        <v/>
      </c>
      <c r="M2323" s="2" t="str">
        <f>IFERROR(VLOOKUP($A2323,[1]products_2021_10_19_12_46_45!$A$3:$S$481,9,FALSE),"")</f>
        <v/>
      </c>
      <c r="N2323" s="2">
        <f>IFERROR(VLOOKUP(C2323,[2]articulo!$A$1:$D$9000,4,FALSE),"")</f>
        <v>4800</v>
      </c>
      <c r="O2323" s="2"/>
      <c r="P2323" s="2">
        <f>IFERROR(VLOOKUP(B2323,[3]stock!$A$1:$B$9000,2,FALSE),"0")</f>
        <v>5</v>
      </c>
      <c r="Q2323" s="2">
        <f>VLOOKUP($A2323,[1]products_2021_10_19_12_46_45!$A$3:$S$481,11,FALSE)</f>
        <v>0</v>
      </c>
      <c r="R2323" s="2">
        <f>VLOOKUP($A2323,[1]products_2021_10_19_12_46_45!$A$3:$S$481,12,FALSE)</f>
        <v>20</v>
      </c>
      <c r="S2323" s="2">
        <f>VLOOKUP($A2323,[1]products_2021_10_19_12_46_45!$A$3:$S$481,13,FALSE)</f>
        <v>40</v>
      </c>
      <c r="T2323" s="2">
        <f>VLOOKUP($A2323,[1]products_2021_10_19_12_46_45!$A$3:$S$481,14,FALSE)</f>
        <v>20</v>
      </c>
      <c r="U2323" s="2"/>
      <c r="V2323" s="2"/>
      <c r="W2323" s="2"/>
      <c r="X2323" s="2"/>
      <c r="Y2323" s="2"/>
      <c r="Z2323" s="2"/>
      <c r="AA2323" s="2"/>
      <c r="AB2323" s="2"/>
      <c r="AC2323" s="2"/>
      <c r="AD2323" s="2"/>
      <c r="AE2323" s="2"/>
      <c r="AF2323" s="2"/>
      <c r="AG2323" s="2"/>
      <c r="AH2323" s="2"/>
      <c r="AI2323" s="2"/>
      <c r="AJ2323" s="2"/>
      <c r="AK2323" s="2"/>
      <c r="AL2323" s="2"/>
      <c r="AM2323" s="2"/>
      <c r="AN2323" s="2"/>
      <c r="AO2323" s="2"/>
      <c r="AP2323" s="2"/>
      <c r="AQ2323" s="2"/>
      <c r="AR2323" s="2"/>
      <c r="AS2323" s="2"/>
    </row>
    <row r="2324" spans="1:45" x14ac:dyDescent="0.25">
      <c r="A2324" s="2">
        <v>1058</v>
      </c>
      <c r="B2324" s="2">
        <v>870860103</v>
      </c>
      <c r="C2324" s="2">
        <f>VLOOKUP($A2324,[1]products_2021_10_19_12_46_45!$A$3:$S$481,3,FALSE)</f>
        <v>8708601</v>
      </c>
      <c r="D2324" s="2" t="str">
        <f>VLOOKUP($A2324,[1]products_2021_10_19_12_46_45!$A$3:$S$481,4,FALSE)</f>
        <v>Mochila Tactica Asalto Militar Trekking Seguridad 30 L</v>
      </c>
      <c r="E2324" s="3"/>
      <c r="F2324" s="4" t="s">
        <v>76</v>
      </c>
      <c r="G2324" s="2" t="str">
        <f>VLOOKUP($A2324,[1]products_2021_10_19_12_46_45!$A$3:$S$481,16,FALSE)</f>
        <v>&lt;p&gt;Mochila Tactica Asalto Militar Trekking Seguridad 30 L&lt;br /&gt;Capacidad: 30 litros.&lt;br /&gt;Medidas Exteriores: 50 x 33 x 20 cm.&lt;/p&gt;</v>
      </c>
      <c r="H2324" s="2" t="str">
        <f>IFERROR(VLOOKUP($A2324,[1]products_2021_10_19_12_46_45!$A$3:$S$481,17,FALSE),"")</f>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
      <c r="I2324" s="2" t="str">
        <f>VLOOKUP($A2324,[1]products_2021_10_19_12_46_45!$A$3:$S$481,5,FALSE)</f>
        <v>Equipamientos</v>
      </c>
      <c r="J2324" s="2" t="str">
        <f>IFERROR(VLOOKUP($A2324,[1]products_2021_10_19_12_46_45!$A$3:$S$481,6,FALSE),"")</f>
        <v>Mochilas, Bolsos, Riñoneras, Morrales</v>
      </c>
      <c r="K2324" s="2" t="str">
        <f>IFERROR(VLOOKUP($A2324,[1]products_2021_10_19_12_46_45!$A$3:$S$481,7,FALSE),"")</f>
        <v>Mochilas</v>
      </c>
      <c r="L2324" s="2" t="str">
        <f>IFERROR(VLOOKUP($A2324,[1]products_2021_10_19_12_46_45!$A$3:$S$481,8,FALSE),"")</f>
        <v/>
      </c>
      <c r="M2324" s="2" t="str">
        <f>IFERROR(VLOOKUP($A2324,[1]products_2021_10_19_12_46_45!$A$3:$S$481,9,FALSE),"")</f>
        <v/>
      </c>
      <c r="N2324" s="2">
        <f>IFERROR(VLOOKUP(C2324,[2]articulo!$A$1:$D$9000,4,FALSE),"")</f>
        <v>4800</v>
      </c>
      <c r="O2324" s="2"/>
      <c r="P2324" s="2">
        <f>IFERROR(VLOOKUP(B2324,[3]stock!$A$1:$B$9000,2,FALSE),"0")</f>
        <v>8</v>
      </c>
      <c r="Q2324" s="2">
        <f>VLOOKUP($A2324,[1]products_2021_10_19_12_46_45!$A$3:$S$481,11,FALSE)</f>
        <v>0</v>
      </c>
      <c r="R2324" s="2">
        <f>VLOOKUP($A2324,[1]products_2021_10_19_12_46_45!$A$3:$S$481,12,FALSE)</f>
        <v>20</v>
      </c>
      <c r="S2324" s="2">
        <f>VLOOKUP($A2324,[1]products_2021_10_19_12_46_45!$A$3:$S$481,13,FALSE)</f>
        <v>40</v>
      </c>
      <c r="T2324" s="2">
        <f>VLOOKUP($A2324,[1]products_2021_10_19_12_46_45!$A$3:$S$481,14,FALSE)</f>
        <v>20</v>
      </c>
      <c r="U2324" s="2"/>
      <c r="V2324" s="2"/>
      <c r="W2324" s="2"/>
      <c r="X2324" s="2"/>
      <c r="Y2324" s="2"/>
      <c r="Z2324" s="2"/>
      <c r="AA2324" s="2"/>
      <c r="AB2324" s="2"/>
      <c r="AC2324" s="2"/>
      <c r="AD2324" s="2"/>
      <c r="AE2324" s="2"/>
      <c r="AF2324" s="2"/>
      <c r="AG2324" s="2"/>
      <c r="AH2324" s="2"/>
      <c r="AI2324" s="2"/>
      <c r="AJ2324" s="2"/>
      <c r="AK2324" s="2"/>
      <c r="AL2324" s="2"/>
      <c r="AM2324" s="2"/>
      <c r="AN2324" s="2"/>
      <c r="AO2324" s="2"/>
      <c r="AP2324" s="2"/>
      <c r="AQ2324" s="2"/>
      <c r="AR2324" s="2"/>
      <c r="AS2324" s="2"/>
    </row>
    <row r="2325" spans="1:45" x14ac:dyDescent="0.25">
      <c r="A2325" s="2">
        <v>1058</v>
      </c>
      <c r="B2325" s="2">
        <v>870860104</v>
      </c>
      <c r="C2325" s="2">
        <f>VLOOKUP($A2325,[1]products_2021_10_19_12_46_45!$A$3:$S$481,3,FALSE)</f>
        <v>8708601</v>
      </c>
      <c r="D2325" s="2" t="str">
        <f>VLOOKUP($A2325,[1]products_2021_10_19_12_46_45!$A$3:$S$481,4,FALSE)</f>
        <v>Mochila Tactica Asalto Militar Trekking Seguridad 30 L</v>
      </c>
      <c r="E2325" s="3"/>
      <c r="F2325" s="4" t="s">
        <v>41</v>
      </c>
      <c r="G2325" s="2" t="str">
        <f>VLOOKUP($A2325,[1]products_2021_10_19_12_46_45!$A$3:$S$481,16,FALSE)</f>
        <v>&lt;p&gt;Mochila Tactica Asalto Militar Trekking Seguridad 30 L&lt;br /&gt;Capacidad: 30 litros.&lt;br /&gt;Medidas Exteriores: 50 x 33 x 20 cm.&lt;/p&gt;</v>
      </c>
      <c r="H2325" s="2" t="str">
        <f>IFERROR(VLOOKUP($A2325,[1]products_2021_10_19_12_46_45!$A$3:$S$481,17,FALSE),"")</f>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
      <c r="I2325" s="2" t="str">
        <f>VLOOKUP($A2325,[1]products_2021_10_19_12_46_45!$A$3:$S$481,5,FALSE)</f>
        <v>Equipamientos</v>
      </c>
      <c r="J2325" s="2" t="str">
        <f>IFERROR(VLOOKUP($A2325,[1]products_2021_10_19_12_46_45!$A$3:$S$481,6,FALSE),"")</f>
        <v>Mochilas, Bolsos, Riñoneras, Morrales</v>
      </c>
      <c r="K2325" s="2" t="str">
        <f>IFERROR(VLOOKUP($A2325,[1]products_2021_10_19_12_46_45!$A$3:$S$481,7,FALSE),"")</f>
        <v>Mochilas</v>
      </c>
      <c r="L2325" s="2" t="str">
        <f>IFERROR(VLOOKUP($A2325,[1]products_2021_10_19_12_46_45!$A$3:$S$481,8,FALSE),"")</f>
        <v/>
      </c>
      <c r="M2325" s="2" t="str">
        <f>IFERROR(VLOOKUP($A2325,[1]products_2021_10_19_12_46_45!$A$3:$S$481,9,FALSE),"")</f>
        <v/>
      </c>
      <c r="N2325" s="2">
        <f>IFERROR(VLOOKUP(C2325,[2]articulo!$A$1:$D$9000,4,FALSE),"")</f>
        <v>4800</v>
      </c>
      <c r="O2325" s="2"/>
      <c r="P2325" s="2">
        <f>IFERROR(VLOOKUP(B2325,[3]stock!$A$1:$B$9000,2,FALSE),"0")</f>
        <v>0</v>
      </c>
      <c r="Q2325" s="2">
        <f>VLOOKUP($A2325,[1]products_2021_10_19_12_46_45!$A$3:$S$481,11,FALSE)</f>
        <v>0</v>
      </c>
      <c r="R2325" s="2">
        <f>VLOOKUP($A2325,[1]products_2021_10_19_12_46_45!$A$3:$S$481,12,FALSE)</f>
        <v>20</v>
      </c>
      <c r="S2325" s="2">
        <f>VLOOKUP($A2325,[1]products_2021_10_19_12_46_45!$A$3:$S$481,13,FALSE)</f>
        <v>40</v>
      </c>
      <c r="T2325" s="2">
        <f>VLOOKUP($A2325,[1]products_2021_10_19_12_46_45!$A$3:$S$481,14,FALSE)</f>
        <v>20</v>
      </c>
      <c r="U2325" s="2"/>
      <c r="V2325" s="2"/>
      <c r="W2325" s="2"/>
      <c r="X2325" s="2"/>
      <c r="Y2325" s="2"/>
      <c r="Z2325" s="2"/>
      <c r="AA2325" s="2"/>
      <c r="AB2325" s="2"/>
      <c r="AC2325" s="2"/>
      <c r="AD2325" s="2"/>
      <c r="AE2325" s="2"/>
      <c r="AF2325" s="2"/>
      <c r="AG2325" s="2"/>
      <c r="AH2325" s="2"/>
      <c r="AI2325" s="2"/>
      <c r="AJ2325" s="2"/>
      <c r="AK2325" s="2"/>
      <c r="AL2325" s="2"/>
      <c r="AM2325" s="2"/>
      <c r="AN2325" s="2"/>
      <c r="AO2325" s="2"/>
      <c r="AP2325" s="2"/>
      <c r="AQ2325" s="2"/>
      <c r="AR2325" s="2"/>
      <c r="AS2325" s="2"/>
    </row>
    <row r="2326" spans="1:45" x14ac:dyDescent="0.25">
      <c r="A2326" s="2">
        <v>1058</v>
      </c>
      <c r="B2326" s="2">
        <v>870860105</v>
      </c>
      <c r="C2326" s="2">
        <f>VLOOKUP($A2326,[1]products_2021_10_19_12_46_45!$A$3:$S$481,3,FALSE)</f>
        <v>8708601</v>
      </c>
      <c r="D2326" s="2" t="str">
        <f>VLOOKUP($A2326,[1]products_2021_10_19_12_46_45!$A$3:$S$481,4,FALSE)</f>
        <v>Mochila Tactica Asalto Militar Trekking Seguridad 30 L</v>
      </c>
      <c r="E2326" s="3"/>
      <c r="F2326" s="4" t="s">
        <v>81</v>
      </c>
      <c r="G2326" s="2" t="str">
        <f>VLOOKUP($A2326,[1]products_2021_10_19_12_46_45!$A$3:$S$481,16,FALSE)</f>
        <v>&lt;p&gt;Mochila Tactica Asalto Militar Trekking Seguridad 30 L&lt;br /&gt;Capacidad: 30 litros.&lt;br /&gt;Medidas Exteriores: 50 x 33 x 20 cm.&lt;/p&gt;</v>
      </c>
      <c r="H2326" s="2" t="str">
        <f>IFERROR(VLOOKUP($A2326,[1]products_2021_10_19_12_46_45!$A$3:$S$481,17,FALSE),"")</f>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
      <c r="I2326" s="2" t="str">
        <f>VLOOKUP($A2326,[1]products_2021_10_19_12_46_45!$A$3:$S$481,5,FALSE)</f>
        <v>Equipamientos</v>
      </c>
      <c r="J2326" s="2" t="str">
        <f>IFERROR(VLOOKUP($A2326,[1]products_2021_10_19_12_46_45!$A$3:$S$481,6,FALSE),"")</f>
        <v>Mochilas, Bolsos, Riñoneras, Morrales</v>
      </c>
      <c r="K2326" s="2" t="str">
        <f>IFERROR(VLOOKUP($A2326,[1]products_2021_10_19_12_46_45!$A$3:$S$481,7,FALSE),"")</f>
        <v>Mochilas</v>
      </c>
      <c r="L2326" s="2" t="str">
        <f>IFERROR(VLOOKUP($A2326,[1]products_2021_10_19_12_46_45!$A$3:$S$481,8,FALSE),"")</f>
        <v/>
      </c>
      <c r="M2326" s="2" t="str">
        <f>IFERROR(VLOOKUP($A2326,[1]products_2021_10_19_12_46_45!$A$3:$S$481,9,FALSE),"")</f>
        <v/>
      </c>
      <c r="N2326" s="2">
        <f>IFERROR(VLOOKUP(C2326,[2]articulo!$A$1:$D$9000,4,FALSE),"")</f>
        <v>4800</v>
      </c>
      <c r="O2326" s="2"/>
      <c r="P2326" s="2">
        <f>IFERROR(VLOOKUP(B2326,[3]stock!$A$1:$B$9000,2,FALSE),"0")</f>
        <v>0</v>
      </c>
      <c r="Q2326" s="2">
        <f>VLOOKUP($A2326,[1]products_2021_10_19_12_46_45!$A$3:$S$481,11,FALSE)</f>
        <v>0</v>
      </c>
      <c r="R2326" s="2">
        <f>VLOOKUP($A2326,[1]products_2021_10_19_12_46_45!$A$3:$S$481,12,FALSE)</f>
        <v>20</v>
      </c>
      <c r="S2326" s="2">
        <f>VLOOKUP($A2326,[1]products_2021_10_19_12_46_45!$A$3:$S$481,13,FALSE)</f>
        <v>40</v>
      </c>
      <c r="T2326" s="2">
        <f>VLOOKUP($A2326,[1]products_2021_10_19_12_46_45!$A$3:$S$481,14,FALSE)</f>
        <v>20</v>
      </c>
      <c r="U2326" s="2"/>
      <c r="V2326" s="2"/>
      <c r="W2326" s="2"/>
      <c r="X2326" s="2"/>
      <c r="Y2326" s="2"/>
      <c r="Z2326" s="2"/>
      <c r="AA2326" s="2"/>
      <c r="AB2326" s="2"/>
      <c r="AC2326" s="2"/>
      <c r="AD2326" s="2"/>
      <c r="AE2326" s="2"/>
      <c r="AF2326" s="2"/>
      <c r="AG2326" s="2"/>
      <c r="AH2326" s="2"/>
      <c r="AI2326" s="2"/>
      <c r="AJ2326" s="2"/>
      <c r="AK2326" s="2"/>
      <c r="AL2326" s="2"/>
      <c r="AM2326" s="2"/>
      <c r="AN2326" s="2"/>
      <c r="AO2326" s="2"/>
      <c r="AP2326" s="2"/>
      <c r="AQ2326" s="2"/>
      <c r="AR2326" s="2"/>
      <c r="AS2326" s="2"/>
    </row>
    <row r="2327" spans="1:45" x14ac:dyDescent="0.25">
      <c r="A2327" s="2">
        <v>1058</v>
      </c>
      <c r="B2327" s="2">
        <v>870860106</v>
      </c>
      <c r="C2327" s="2">
        <f>VLOOKUP($A2327,[1]products_2021_10_19_12_46_45!$A$3:$S$481,3,FALSE)</f>
        <v>8708601</v>
      </c>
      <c r="D2327" s="2" t="str">
        <f>VLOOKUP($A2327,[1]products_2021_10_19_12_46_45!$A$3:$S$481,4,FALSE)</f>
        <v>Mochila Tactica Asalto Militar Trekking Seguridad 30 L</v>
      </c>
      <c r="E2327" s="3"/>
      <c r="F2327" s="4" t="s">
        <v>42</v>
      </c>
      <c r="G2327" s="2" t="str">
        <f>VLOOKUP($A2327,[1]products_2021_10_19_12_46_45!$A$3:$S$481,16,FALSE)</f>
        <v>&lt;p&gt;Mochila Tactica Asalto Militar Trekking Seguridad 30 L&lt;br /&gt;Capacidad: 30 litros.&lt;br /&gt;Medidas Exteriores: 50 x 33 x 20 cm.&lt;/p&gt;</v>
      </c>
      <c r="H2327" s="2" t="str">
        <f>IFERROR(VLOOKUP($A2327,[1]products_2021_10_19_12_46_45!$A$3:$S$481,17,FALSE),"")</f>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
      <c r="I2327" s="2" t="str">
        <f>VLOOKUP($A2327,[1]products_2021_10_19_12_46_45!$A$3:$S$481,5,FALSE)</f>
        <v>Equipamientos</v>
      </c>
      <c r="J2327" s="2" t="str">
        <f>IFERROR(VLOOKUP($A2327,[1]products_2021_10_19_12_46_45!$A$3:$S$481,6,FALSE),"")</f>
        <v>Mochilas, Bolsos, Riñoneras, Morrales</v>
      </c>
      <c r="K2327" s="2" t="str">
        <f>IFERROR(VLOOKUP($A2327,[1]products_2021_10_19_12_46_45!$A$3:$S$481,7,FALSE),"")</f>
        <v>Mochilas</v>
      </c>
      <c r="L2327" s="2" t="str">
        <f>IFERROR(VLOOKUP($A2327,[1]products_2021_10_19_12_46_45!$A$3:$S$481,8,FALSE),"")</f>
        <v/>
      </c>
      <c r="M2327" s="2" t="str">
        <f>IFERROR(VLOOKUP($A2327,[1]products_2021_10_19_12_46_45!$A$3:$S$481,9,FALSE),"")</f>
        <v/>
      </c>
      <c r="N2327" s="2">
        <f>IFERROR(VLOOKUP(C2327,[2]articulo!$A$1:$D$9000,4,FALSE),"")</f>
        <v>4800</v>
      </c>
      <c r="O2327" s="2"/>
      <c r="P2327" s="2">
        <f>IFERROR(VLOOKUP(B2327,[3]stock!$A$1:$B$9000,2,FALSE),"0")</f>
        <v>16</v>
      </c>
      <c r="Q2327" s="2">
        <f>VLOOKUP($A2327,[1]products_2021_10_19_12_46_45!$A$3:$S$481,11,FALSE)</f>
        <v>0</v>
      </c>
      <c r="R2327" s="2">
        <f>VLOOKUP($A2327,[1]products_2021_10_19_12_46_45!$A$3:$S$481,12,FALSE)</f>
        <v>20</v>
      </c>
      <c r="S2327" s="2">
        <f>VLOOKUP($A2327,[1]products_2021_10_19_12_46_45!$A$3:$S$481,13,FALSE)</f>
        <v>40</v>
      </c>
      <c r="T2327" s="2">
        <f>VLOOKUP($A2327,[1]products_2021_10_19_12_46_45!$A$3:$S$481,14,FALSE)</f>
        <v>20</v>
      </c>
      <c r="U2327" s="2"/>
      <c r="V2327" s="2"/>
      <c r="W2327" s="2"/>
      <c r="X2327" s="2"/>
      <c r="Y2327" s="2"/>
      <c r="Z2327" s="2"/>
      <c r="AA2327" s="2"/>
      <c r="AB2327" s="2"/>
      <c r="AC2327" s="2"/>
      <c r="AD2327" s="2"/>
      <c r="AE2327" s="2"/>
      <c r="AF2327" s="2"/>
      <c r="AG2327" s="2"/>
      <c r="AH2327" s="2"/>
      <c r="AI2327" s="2"/>
      <c r="AJ2327" s="2"/>
      <c r="AK2327" s="2"/>
      <c r="AL2327" s="2"/>
      <c r="AM2327" s="2"/>
      <c r="AN2327" s="2"/>
      <c r="AO2327" s="2"/>
      <c r="AP2327" s="2"/>
      <c r="AQ2327" s="2"/>
      <c r="AR2327" s="2"/>
      <c r="AS2327" s="2"/>
    </row>
    <row r="2328" spans="1:45" x14ac:dyDescent="0.25">
      <c r="A2328" s="2">
        <v>1058</v>
      </c>
      <c r="B2328" s="2">
        <v>870860107</v>
      </c>
      <c r="C2328" s="2">
        <f>VLOOKUP($A2328,[1]products_2021_10_19_12_46_45!$A$3:$S$481,3,FALSE)</f>
        <v>8708601</v>
      </c>
      <c r="D2328" s="2" t="str">
        <f>VLOOKUP($A2328,[1]products_2021_10_19_12_46_45!$A$3:$S$481,4,FALSE)</f>
        <v>Mochila Tactica Asalto Militar Trekking Seguridad 30 L</v>
      </c>
      <c r="E2328" s="3"/>
      <c r="F2328" s="4" t="s">
        <v>82</v>
      </c>
      <c r="G2328" s="2" t="str">
        <f>VLOOKUP($A2328,[1]products_2021_10_19_12_46_45!$A$3:$S$481,16,FALSE)</f>
        <v>&lt;p&gt;Mochila Tactica Asalto Militar Trekking Seguridad 30 L&lt;br /&gt;Capacidad: 30 litros.&lt;br /&gt;Medidas Exteriores: 50 x 33 x 20 cm.&lt;/p&gt;</v>
      </c>
      <c r="H2328" s="2" t="str">
        <f>IFERROR(VLOOKUP($A2328,[1]products_2021_10_19_12_46_45!$A$3:$S$481,17,FALSE),"")</f>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
      <c r="I2328" s="2" t="str">
        <f>VLOOKUP($A2328,[1]products_2021_10_19_12_46_45!$A$3:$S$481,5,FALSE)</f>
        <v>Equipamientos</v>
      </c>
      <c r="J2328" s="2" t="str">
        <f>IFERROR(VLOOKUP($A2328,[1]products_2021_10_19_12_46_45!$A$3:$S$481,6,FALSE),"")</f>
        <v>Mochilas, Bolsos, Riñoneras, Morrales</v>
      </c>
      <c r="K2328" s="2" t="str">
        <f>IFERROR(VLOOKUP($A2328,[1]products_2021_10_19_12_46_45!$A$3:$S$481,7,FALSE),"")</f>
        <v>Mochilas</v>
      </c>
      <c r="L2328" s="2" t="str">
        <f>IFERROR(VLOOKUP($A2328,[1]products_2021_10_19_12_46_45!$A$3:$S$481,8,FALSE),"")</f>
        <v/>
      </c>
      <c r="M2328" s="2" t="str">
        <f>IFERROR(VLOOKUP($A2328,[1]products_2021_10_19_12_46_45!$A$3:$S$481,9,FALSE),"")</f>
        <v/>
      </c>
      <c r="N2328" s="2">
        <f>IFERROR(VLOOKUP(C2328,[2]articulo!$A$1:$D$9000,4,FALSE),"")</f>
        <v>4800</v>
      </c>
      <c r="O2328" s="2"/>
      <c r="P2328" s="2">
        <f>IFERROR(VLOOKUP(B2328,[3]stock!$A$1:$B$9000,2,FALSE),"0")</f>
        <v>0</v>
      </c>
      <c r="Q2328" s="2">
        <f>VLOOKUP($A2328,[1]products_2021_10_19_12_46_45!$A$3:$S$481,11,FALSE)</f>
        <v>0</v>
      </c>
      <c r="R2328" s="2">
        <f>VLOOKUP($A2328,[1]products_2021_10_19_12_46_45!$A$3:$S$481,12,FALSE)</f>
        <v>20</v>
      </c>
      <c r="S2328" s="2">
        <f>VLOOKUP($A2328,[1]products_2021_10_19_12_46_45!$A$3:$S$481,13,FALSE)</f>
        <v>40</v>
      </c>
      <c r="T2328" s="2">
        <f>VLOOKUP($A2328,[1]products_2021_10_19_12_46_45!$A$3:$S$481,14,FALSE)</f>
        <v>20</v>
      </c>
      <c r="U2328" s="2"/>
      <c r="V2328" s="2"/>
      <c r="W2328" s="2"/>
      <c r="X2328" s="2"/>
      <c r="Y2328" s="2"/>
      <c r="Z2328" s="2"/>
      <c r="AA2328" s="2"/>
      <c r="AB2328" s="2"/>
      <c r="AC2328" s="2"/>
      <c r="AD2328" s="2"/>
      <c r="AE2328" s="2"/>
      <c r="AF2328" s="2"/>
      <c r="AG2328" s="2"/>
      <c r="AH2328" s="2"/>
      <c r="AI2328" s="2"/>
      <c r="AJ2328" s="2"/>
      <c r="AK2328" s="2"/>
      <c r="AL2328" s="2"/>
      <c r="AM2328" s="2"/>
      <c r="AN2328" s="2"/>
      <c r="AO2328" s="2"/>
      <c r="AP2328" s="2"/>
      <c r="AQ2328" s="2"/>
      <c r="AR2328" s="2"/>
      <c r="AS2328" s="2"/>
    </row>
    <row r="2329" spans="1:45" x14ac:dyDescent="0.25">
      <c r="A2329" s="2">
        <v>1058</v>
      </c>
      <c r="B2329" s="2">
        <v>870860108</v>
      </c>
      <c r="C2329" s="2">
        <f>VLOOKUP($A2329,[1]products_2021_10_19_12_46_45!$A$3:$S$481,3,FALSE)</f>
        <v>8708601</v>
      </c>
      <c r="D2329" s="2" t="str">
        <f>VLOOKUP($A2329,[1]products_2021_10_19_12_46_45!$A$3:$S$481,4,FALSE)</f>
        <v>Mochila Tactica Asalto Militar Trekking Seguridad 30 L</v>
      </c>
      <c r="E2329" s="3"/>
      <c r="F2329" s="4" t="s">
        <v>77</v>
      </c>
      <c r="G2329" s="2" t="str">
        <f>VLOOKUP($A2329,[1]products_2021_10_19_12_46_45!$A$3:$S$481,16,FALSE)</f>
        <v>&lt;p&gt;Mochila Tactica Asalto Militar Trekking Seguridad 30 L&lt;br /&gt;Capacidad: 30 litros.&lt;br /&gt;Medidas Exteriores: 50 x 33 x 20 cm.&lt;/p&gt;</v>
      </c>
      <c r="H2329" s="2" t="str">
        <f>IFERROR(VLOOKUP($A2329,[1]products_2021_10_19_12_46_45!$A$3:$S$481,17,FALSE),"")</f>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
      <c r="I2329" s="2" t="str">
        <f>VLOOKUP($A2329,[1]products_2021_10_19_12_46_45!$A$3:$S$481,5,FALSE)</f>
        <v>Equipamientos</v>
      </c>
      <c r="J2329" s="2" t="str">
        <f>IFERROR(VLOOKUP($A2329,[1]products_2021_10_19_12_46_45!$A$3:$S$481,6,FALSE),"")</f>
        <v>Mochilas, Bolsos, Riñoneras, Morrales</v>
      </c>
      <c r="K2329" s="2" t="str">
        <f>IFERROR(VLOOKUP($A2329,[1]products_2021_10_19_12_46_45!$A$3:$S$481,7,FALSE),"")</f>
        <v>Mochilas</v>
      </c>
      <c r="L2329" s="2" t="str">
        <f>IFERROR(VLOOKUP($A2329,[1]products_2021_10_19_12_46_45!$A$3:$S$481,8,FALSE),"")</f>
        <v/>
      </c>
      <c r="M2329" s="2" t="str">
        <f>IFERROR(VLOOKUP($A2329,[1]products_2021_10_19_12_46_45!$A$3:$S$481,9,FALSE),"")</f>
        <v/>
      </c>
      <c r="N2329" s="2">
        <f>IFERROR(VLOOKUP(C2329,[2]articulo!$A$1:$D$9000,4,FALSE),"")</f>
        <v>4800</v>
      </c>
      <c r="O2329" s="2"/>
      <c r="P2329" s="2">
        <f>IFERROR(VLOOKUP(B2329,[3]stock!$A$1:$B$9000,2,FALSE),"0")</f>
        <v>0</v>
      </c>
      <c r="Q2329" s="2">
        <f>VLOOKUP($A2329,[1]products_2021_10_19_12_46_45!$A$3:$S$481,11,FALSE)</f>
        <v>0</v>
      </c>
      <c r="R2329" s="2">
        <f>VLOOKUP($A2329,[1]products_2021_10_19_12_46_45!$A$3:$S$481,12,FALSE)</f>
        <v>20</v>
      </c>
      <c r="S2329" s="2">
        <f>VLOOKUP($A2329,[1]products_2021_10_19_12_46_45!$A$3:$S$481,13,FALSE)</f>
        <v>40</v>
      </c>
      <c r="T2329" s="2">
        <f>VLOOKUP($A2329,[1]products_2021_10_19_12_46_45!$A$3:$S$481,14,FALSE)</f>
        <v>20</v>
      </c>
      <c r="U2329" s="2"/>
      <c r="V2329" s="2"/>
      <c r="W2329" s="2"/>
      <c r="X2329" s="2"/>
      <c r="Y2329" s="2"/>
      <c r="Z2329" s="2"/>
      <c r="AA2329" s="2"/>
      <c r="AB2329" s="2"/>
      <c r="AC2329" s="2"/>
      <c r="AD2329" s="2"/>
      <c r="AE2329" s="2"/>
      <c r="AF2329" s="2"/>
      <c r="AG2329" s="2"/>
      <c r="AH2329" s="2"/>
      <c r="AI2329" s="2"/>
      <c r="AJ2329" s="2"/>
      <c r="AK2329" s="2"/>
      <c r="AL2329" s="2"/>
      <c r="AM2329" s="2"/>
      <c r="AN2329" s="2"/>
      <c r="AO2329" s="2"/>
      <c r="AP2329" s="2"/>
      <c r="AQ2329" s="2"/>
      <c r="AR2329" s="2"/>
      <c r="AS2329" s="2"/>
    </row>
    <row r="2330" spans="1:45" x14ac:dyDescent="0.25">
      <c r="A2330" s="2">
        <v>1058</v>
      </c>
      <c r="B2330" s="2">
        <v>870860109</v>
      </c>
      <c r="C2330" s="2">
        <f>VLOOKUP($A2330,[1]products_2021_10_19_12_46_45!$A$3:$S$481,3,FALSE)</f>
        <v>8708601</v>
      </c>
      <c r="D2330" s="2" t="str">
        <f>VLOOKUP($A2330,[1]products_2021_10_19_12_46_45!$A$3:$S$481,4,FALSE)</f>
        <v>Mochila Tactica Asalto Militar Trekking Seguridad 30 L</v>
      </c>
      <c r="E2330" s="3"/>
      <c r="F2330" s="4" t="s">
        <v>43</v>
      </c>
      <c r="G2330" s="2" t="str">
        <f>VLOOKUP($A2330,[1]products_2021_10_19_12_46_45!$A$3:$S$481,16,FALSE)</f>
        <v>&lt;p&gt;Mochila Tactica Asalto Militar Trekking Seguridad 30 L&lt;br /&gt;Capacidad: 30 litros.&lt;br /&gt;Medidas Exteriores: 50 x 33 x 20 cm.&lt;/p&gt;</v>
      </c>
      <c r="H2330" s="2" t="str">
        <f>IFERROR(VLOOKUP($A2330,[1]products_2021_10_19_12_46_45!$A$3:$S$481,17,FALSE),"")</f>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
      <c r="I2330" s="2" t="str">
        <f>VLOOKUP($A2330,[1]products_2021_10_19_12_46_45!$A$3:$S$481,5,FALSE)</f>
        <v>Equipamientos</v>
      </c>
      <c r="J2330" s="2" t="str">
        <f>IFERROR(VLOOKUP($A2330,[1]products_2021_10_19_12_46_45!$A$3:$S$481,6,FALSE),"")</f>
        <v>Mochilas, Bolsos, Riñoneras, Morrales</v>
      </c>
      <c r="K2330" s="2" t="str">
        <f>IFERROR(VLOOKUP($A2330,[1]products_2021_10_19_12_46_45!$A$3:$S$481,7,FALSE),"")</f>
        <v>Mochilas</v>
      </c>
      <c r="L2330" s="2" t="str">
        <f>IFERROR(VLOOKUP($A2330,[1]products_2021_10_19_12_46_45!$A$3:$S$481,8,FALSE),"")</f>
        <v/>
      </c>
      <c r="M2330" s="2" t="str">
        <f>IFERROR(VLOOKUP($A2330,[1]products_2021_10_19_12_46_45!$A$3:$S$481,9,FALSE),"")</f>
        <v/>
      </c>
      <c r="N2330" s="2">
        <f>IFERROR(VLOOKUP(C2330,[2]articulo!$A$1:$D$9000,4,FALSE),"")</f>
        <v>4800</v>
      </c>
      <c r="O2330" s="2"/>
      <c r="P2330" s="2">
        <f>IFERROR(VLOOKUP(B2330,[3]stock!$A$1:$B$9000,2,FALSE),"0")</f>
        <v>0</v>
      </c>
      <c r="Q2330" s="2">
        <f>VLOOKUP($A2330,[1]products_2021_10_19_12_46_45!$A$3:$S$481,11,FALSE)</f>
        <v>0</v>
      </c>
      <c r="R2330" s="2">
        <f>VLOOKUP($A2330,[1]products_2021_10_19_12_46_45!$A$3:$S$481,12,FALSE)</f>
        <v>20</v>
      </c>
      <c r="S2330" s="2">
        <f>VLOOKUP($A2330,[1]products_2021_10_19_12_46_45!$A$3:$S$481,13,FALSE)</f>
        <v>40</v>
      </c>
      <c r="T2330" s="2">
        <f>VLOOKUP($A2330,[1]products_2021_10_19_12_46_45!$A$3:$S$481,14,FALSE)</f>
        <v>20</v>
      </c>
      <c r="U2330" s="2"/>
      <c r="V2330" s="2"/>
      <c r="W2330" s="2"/>
      <c r="X2330" s="2"/>
      <c r="Y2330" s="2"/>
      <c r="Z2330" s="2"/>
      <c r="AA2330" s="2"/>
      <c r="AB2330" s="2"/>
      <c r="AC2330" s="2"/>
      <c r="AD2330" s="2"/>
      <c r="AE2330" s="2"/>
      <c r="AF2330" s="2"/>
      <c r="AG2330" s="2"/>
      <c r="AH2330" s="2"/>
      <c r="AI2330" s="2"/>
      <c r="AJ2330" s="2"/>
      <c r="AK2330" s="2"/>
      <c r="AL2330" s="2"/>
      <c r="AM2330" s="2"/>
      <c r="AN2330" s="2"/>
      <c r="AO2330" s="2"/>
      <c r="AP2330" s="2"/>
      <c r="AQ2330" s="2"/>
      <c r="AR2330" s="2"/>
      <c r="AS2330" s="2"/>
    </row>
    <row r="2331" spans="1:45" x14ac:dyDescent="0.25">
      <c r="A2331" s="2">
        <v>1058</v>
      </c>
      <c r="B2331" s="2">
        <v>870860110</v>
      </c>
      <c r="C2331" s="2">
        <f>VLOOKUP($A2331,[1]products_2021_10_19_12_46_45!$A$3:$S$481,3,FALSE)</f>
        <v>8708601</v>
      </c>
      <c r="D2331" s="2" t="str">
        <f>VLOOKUP($A2331,[1]products_2021_10_19_12_46_45!$A$3:$S$481,4,FALSE)</f>
        <v>Mochila Tactica Asalto Militar Trekking Seguridad 30 L</v>
      </c>
      <c r="E2331" s="3"/>
      <c r="F2331" s="4" t="s">
        <v>83</v>
      </c>
      <c r="G2331" s="2" t="str">
        <f>VLOOKUP($A2331,[1]products_2021_10_19_12_46_45!$A$3:$S$481,16,FALSE)</f>
        <v>&lt;p&gt;Mochila Tactica Asalto Militar Trekking Seguridad 30 L&lt;br /&gt;Capacidad: 30 litros.&lt;br /&gt;Medidas Exteriores: 50 x 33 x 20 cm.&lt;/p&gt;</v>
      </c>
      <c r="H2331" s="2" t="str">
        <f>IFERROR(VLOOKUP($A2331,[1]products_2021_10_19_12_46_45!$A$3:$S$481,17,FALSE),"")</f>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
      <c r="I2331" s="2" t="str">
        <f>VLOOKUP($A2331,[1]products_2021_10_19_12_46_45!$A$3:$S$481,5,FALSE)</f>
        <v>Equipamientos</v>
      </c>
      <c r="J2331" s="2" t="str">
        <f>IFERROR(VLOOKUP($A2331,[1]products_2021_10_19_12_46_45!$A$3:$S$481,6,FALSE),"")</f>
        <v>Mochilas, Bolsos, Riñoneras, Morrales</v>
      </c>
      <c r="K2331" s="2" t="str">
        <f>IFERROR(VLOOKUP($A2331,[1]products_2021_10_19_12_46_45!$A$3:$S$481,7,FALSE),"")</f>
        <v>Mochilas</v>
      </c>
      <c r="L2331" s="2" t="str">
        <f>IFERROR(VLOOKUP($A2331,[1]products_2021_10_19_12_46_45!$A$3:$S$481,8,FALSE),"")</f>
        <v/>
      </c>
      <c r="M2331" s="2" t="str">
        <f>IFERROR(VLOOKUP($A2331,[1]products_2021_10_19_12_46_45!$A$3:$S$481,9,FALSE),"")</f>
        <v/>
      </c>
      <c r="N2331" s="2">
        <f>IFERROR(VLOOKUP(C2331,[2]articulo!$A$1:$D$9000,4,FALSE),"")</f>
        <v>4800</v>
      </c>
      <c r="O2331" s="2"/>
      <c r="P2331" s="2">
        <f>IFERROR(VLOOKUP(B2331,[3]stock!$A$1:$B$9000,2,FALSE),"0")</f>
        <v>1</v>
      </c>
      <c r="Q2331" s="2">
        <f>VLOOKUP($A2331,[1]products_2021_10_19_12_46_45!$A$3:$S$481,11,FALSE)</f>
        <v>0</v>
      </c>
      <c r="R2331" s="2">
        <f>VLOOKUP($A2331,[1]products_2021_10_19_12_46_45!$A$3:$S$481,12,FALSE)</f>
        <v>20</v>
      </c>
      <c r="S2331" s="2">
        <f>VLOOKUP($A2331,[1]products_2021_10_19_12_46_45!$A$3:$S$481,13,FALSE)</f>
        <v>40</v>
      </c>
      <c r="T2331" s="2">
        <f>VLOOKUP($A2331,[1]products_2021_10_19_12_46_45!$A$3:$S$481,14,FALSE)</f>
        <v>20</v>
      </c>
      <c r="U2331" s="2"/>
      <c r="V2331" s="2"/>
      <c r="W2331" s="2"/>
      <c r="X2331" s="2"/>
      <c r="Y2331" s="2"/>
      <c r="Z2331" s="2"/>
      <c r="AA2331" s="2"/>
      <c r="AB2331" s="2"/>
      <c r="AC2331" s="2"/>
      <c r="AD2331" s="2"/>
      <c r="AE2331" s="2"/>
      <c r="AF2331" s="2"/>
      <c r="AG2331" s="2"/>
      <c r="AH2331" s="2"/>
      <c r="AI2331" s="2"/>
      <c r="AJ2331" s="2"/>
      <c r="AK2331" s="2"/>
      <c r="AL2331" s="2"/>
      <c r="AM2331" s="2"/>
      <c r="AN2331" s="2"/>
      <c r="AO2331" s="2"/>
      <c r="AP2331" s="2"/>
      <c r="AQ2331" s="2"/>
      <c r="AR2331" s="2"/>
      <c r="AS2331" s="2"/>
    </row>
    <row r="2332" spans="1:45" x14ac:dyDescent="0.25">
      <c r="A2332" s="2">
        <v>1058</v>
      </c>
      <c r="B2332" s="2">
        <v>870860111</v>
      </c>
      <c r="C2332" s="2">
        <f>VLOOKUP($A2332,[1]products_2021_10_19_12_46_45!$A$3:$S$481,3,FALSE)</f>
        <v>8708601</v>
      </c>
      <c r="D2332" s="2" t="str">
        <f>VLOOKUP($A2332,[1]products_2021_10_19_12_46_45!$A$3:$S$481,4,FALSE)</f>
        <v>Mochila Tactica Asalto Militar Trekking Seguridad 30 L</v>
      </c>
      <c r="E2332" s="3"/>
      <c r="F2332" s="4" t="s">
        <v>84</v>
      </c>
      <c r="G2332" s="2" t="str">
        <f>VLOOKUP($A2332,[1]products_2021_10_19_12_46_45!$A$3:$S$481,16,FALSE)</f>
        <v>&lt;p&gt;Mochila Tactica Asalto Militar Trekking Seguridad 30 L&lt;br /&gt;Capacidad: 30 litros.&lt;br /&gt;Medidas Exteriores: 50 x 33 x 20 cm.&lt;/p&gt;</v>
      </c>
      <c r="H2332" s="2" t="str">
        <f>IFERROR(VLOOKUP($A2332,[1]products_2021_10_19_12_46_45!$A$3:$S$481,17,FALSE),"")</f>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
      <c r="I2332" s="2" t="str">
        <f>VLOOKUP($A2332,[1]products_2021_10_19_12_46_45!$A$3:$S$481,5,FALSE)</f>
        <v>Equipamientos</v>
      </c>
      <c r="J2332" s="2" t="str">
        <f>IFERROR(VLOOKUP($A2332,[1]products_2021_10_19_12_46_45!$A$3:$S$481,6,FALSE),"")</f>
        <v>Mochilas, Bolsos, Riñoneras, Morrales</v>
      </c>
      <c r="K2332" s="2" t="str">
        <f>IFERROR(VLOOKUP($A2332,[1]products_2021_10_19_12_46_45!$A$3:$S$481,7,FALSE),"")</f>
        <v>Mochilas</v>
      </c>
      <c r="L2332" s="2" t="str">
        <f>IFERROR(VLOOKUP($A2332,[1]products_2021_10_19_12_46_45!$A$3:$S$481,8,FALSE),"")</f>
        <v/>
      </c>
      <c r="M2332" s="2" t="str">
        <f>IFERROR(VLOOKUP($A2332,[1]products_2021_10_19_12_46_45!$A$3:$S$481,9,FALSE),"")</f>
        <v/>
      </c>
      <c r="N2332" s="2">
        <f>IFERROR(VLOOKUP(C2332,[2]articulo!$A$1:$D$9000,4,FALSE),"")</f>
        <v>4800</v>
      </c>
      <c r="O2332" s="2"/>
      <c r="P2332" s="2">
        <f>IFERROR(VLOOKUP(B2332,[3]stock!$A$1:$B$9000,2,FALSE),"0")</f>
        <v>0</v>
      </c>
      <c r="Q2332" s="2">
        <f>VLOOKUP($A2332,[1]products_2021_10_19_12_46_45!$A$3:$S$481,11,FALSE)</f>
        <v>0</v>
      </c>
      <c r="R2332" s="2">
        <f>VLOOKUP($A2332,[1]products_2021_10_19_12_46_45!$A$3:$S$481,12,FALSE)</f>
        <v>20</v>
      </c>
      <c r="S2332" s="2">
        <f>VLOOKUP($A2332,[1]products_2021_10_19_12_46_45!$A$3:$S$481,13,FALSE)</f>
        <v>40</v>
      </c>
      <c r="T2332" s="2">
        <f>VLOOKUP($A2332,[1]products_2021_10_19_12_46_45!$A$3:$S$481,14,FALSE)</f>
        <v>20</v>
      </c>
      <c r="U2332" s="2"/>
      <c r="V2332" s="2"/>
      <c r="W2332" s="2"/>
      <c r="X2332" s="2"/>
      <c r="Y2332" s="2"/>
      <c r="Z2332" s="2"/>
      <c r="AA2332" s="2"/>
      <c r="AB2332" s="2"/>
      <c r="AC2332" s="2"/>
      <c r="AD2332" s="2"/>
      <c r="AE2332" s="2"/>
      <c r="AF2332" s="2"/>
      <c r="AG2332" s="2"/>
      <c r="AH2332" s="2"/>
      <c r="AI2332" s="2"/>
      <c r="AJ2332" s="2"/>
      <c r="AK2332" s="2"/>
      <c r="AL2332" s="2"/>
      <c r="AM2332" s="2"/>
      <c r="AN2332" s="2"/>
      <c r="AO2332" s="2"/>
      <c r="AP2332" s="2"/>
      <c r="AQ2332" s="2"/>
      <c r="AR2332" s="2"/>
      <c r="AS2332" s="2"/>
    </row>
    <row r="2333" spans="1:45" x14ac:dyDescent="0.25">
      <c r="A2333" s="2">
        <v>1058</v>
      </c>
      <c r="B2333" s="2">
        <v>870860112</v>
      </c>
      <c r="C2333" s="2">
        <f>VLOOKUP($A2333,[1]products_2021_10_19_12_46_45!$A$3:$S$481,3,FALSE)</f>
        <v>8708601</v>
      </c>
      <c r="D2333" s="2" t="str">
        <f>VLOOKUP($A2333,[1]products_2021_10_19_12_46_45!$A$3:$S$481,4,FALSE)</f>
        <v>Mochila Tactica Asalto Militar Trekking Seguridad 30 L</v>
      </c>
      <c r="E2333" s="3"/>
      <c r="F2333" s="4" t="s">
        <v>85</v>
      </c>
      <c r="G2333" s="2" t="str">
        <f>VLOOKUP($A2333,[1]products_2021_10_19_12_46_45!$A$3:$S$481,16,FALSE)</f>
        <v>&lt;p&gt;Mochila Tactica Asalto Militar Trekking Seguridad 30 L&lt;br /&gt;Capacidad: 30 litros.&lt;br /&gt;Medidas Exteriores: 50 x 33 x 20 cm.&lt;/p&gt;</v>
      </c>
      <c r="H2333" s="2" t="str">
        <f>IFERROR(VLOOKUP($A2333,[1]products_2021_10_19_12_46_45!$A$3:$S$481,17,FALSE),"")</f>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
      <c r="I2333" s="2" t="str">
        <f>VLOOKUP($A2333,[1]products_2021_10_19_12_46_45!$A$3:$S$481,5,FALSE)</f>
        <v>Equipamientos</v>
      </c>
      <c r="J2333" s="2" t="str">
        <f>IFERROR(VLOOKUP($A2333,[1]products_2021_10_19_12_46_45!$A$3:$S$481,6,FALSE),"")</f>
        <v>Mochilas, Bolsos, Riñoneras, Morrales</v>
      </c>
      <c r="K2333" s="2" t="str">
        <f>IFERROR(VLOOKUP($A2333,[1]products_2021_10_19_12_46_45!$A$3:$S$481,7,FALSE),"")</f>
        <v>Mochilas</v>
      </c>
      <c r="L2333" s="2" t="str">
        <f>IFERROR(VLOOKUP($A2333,[1]products_2021_10_19_12_46_45!$A$3:$S$481,8,FALSE),"")</f>
        <v/>
      </c>
      <c r="M2333" s="2" t="str">
        <f>IFERROR(VLOOKUP($A2333,[1]products_2021_10_19_12_46_45!$A$3:$S$481,9,FALSE),"")</f>
        <v/>
      </c>
      <c r="N2333" s="2">
        <f>IFERROR(VLOOKUP(C2333,[2]articulo!$A$1:$D$9000,4,FALSE),"")</f>
        <v>4800</v>
      </c>
      <c r="O2333" s="2"/>
      <c r="P2333" s="2">
        <f>IFERROR(VLOOKUP(B2333,[3]stock!$A$1:$B$9000,2,FALSE),"0")</f>
        <v>0</v>
      </c>
      <c r="Q2333" s="2">
        <f>VLOOKUP($A2333,[1]products_2021_10_19_12_46_45!$A$3:$S$481,11,FALSE)</f>
        <v>0</v>
      </c>
      <c r="R2333" s="2">
        <f>VLOOKUP($A2333,[1]products_2021_10_19_12_46_45!$A$3:$S$481,12,FALSE)</f>
        <v>20</v>
      </c>
      <c r="S2333" s="2">
        <f>VLOOKUP($A2333,[1]products_2021_10_19_12_46_45!$A$3:$S$481,13,FALSE)</f>
        <v>40</v>
      </c>
      <c r="T2333" s="2">
        <f>VLOOKUP($A2333,[1]products_2021_10_19_12_46_45!$A$3:$S$481,14,FALSE)</f>
        <v>20</v>
      </c>
      <c r="U2333" s="2"/>
      <c r="V2333" s="2"/>
      <c r="W2333" s="2"/>
      <c r="X2333" s="2"/>
      <c r="Y2333" s="2"/>
      <c r="Z2333" s="2"/>
      <c r="AA2333" s="2"/>
      <c r="AB2333" s="2"/>
      <c r="AC2333" s="2"/>
      <c r="AD2333" s="2"/>
      <c r="AE2333" s="2"/>
      <c r="AF2333" s="2"/>
      <c r="AG2333" s="2"/>
      <c r="AH2333" s="2"/>
      <c r="AI2333" s="2"/>
      <c r="AJ2333" s="2"/>
      <c r="AK2333" s="2"/>
      <c r="AL2333" s="2"/>
      <c r="AM2333" s="2"/>
      <c r="AN2333" s="2"/>
      <c r="AO2333" s="2"/>
      <c r="AP2333" s="2"/>
      <c r="AQ2333" s="2"/>
      <c r="AR2333" s="2"/>
      <c r="AS2333" s="2"/>
    </row>
    <row r="2334" spans="1:45" x14ac:dyDescent="0.25">
      <c r="A2334" s="2">
        <v>1058</v>
      </c>
      <c r="B2334" s="2">
        <v>870860113</v>
      </c>
      <c r="C2334" s="2">
        <f>VLOOKUP($A2334,[1]products_2021_10_19_12_46_45!$A$3:$S$481,3,FALSE)</f>
        <v>8708601</v>
      </c>
      <c r="D2334" s="2" t="str">
        <f>VLOOKUP($A2334,[1]products_2021_10_19_12_46_45!$A$3:$S$481,4,FALSE)</f>
        <v>Mochila Tactica Asalto Militar Trekking Seguridad 30 L</v>
      </c>
      <c r="E2334" s="3"/>
      <c r="F2334" s="4" t="s">
        <v>71</v>
      </c>
      <c r="G2334" s="2" t="str">
        <f>VLOOKUP($A2334,[1]products_2021_10_19_12_46_45!$A$3:$S$481,16,FALSE)</f>
        <v>&lt;p&gt;Mochila Tactica Asalto Militar Trekking Seguridad 30 L&lt;br /&gt;Capacidad: 30 litros.&lt;br /&gt;Medidas Exteriores: 50 x 33 x 20 cm.&lt;/p&gt;</v>
      </c>
      <c r="H2334" s="2" t="str">
        <f>IFERROR(VLOOKUP($A2334,[1]products_2021_10_19_12_46_45!$A$3:$S$481,17,FALSE),"")</f>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
      <c r="I2334" s="2" t="str">
        <f>VLOOKUP($A2334,[1]products_2021_10_19_12_46_45!$A$3:$S$481,5,FALSE)</f>
        <v>Equipamientos</v>
      </c>
      <c r="J2334" s="2" t="str">
        <f>IFERROR(VLOOKUP($A2334,[1]products_2021_10_19_12_46_45!$A$3:$S$481,6,FALSE),"")</f>
        <v>Mochilas, Bolsos, Riñoneras, Morrales</v>
      </c>
      <c r="K2334" s="2" t="str">
        <f>IFERROR(VLOOKUP($A2334,[1]products_2021_10_19_12_46_45!$A$3:$S$481,7,FALSE),"")</f>
        <v>Mochilas</v>
      </c>
      <c r="L2334" s="2" t="str">
        <f>IFERROR(VLOOKUP($A2334,[1]products_2021_10_19_12_46_45!$A$3:$S$481,8,FALSE),"")</f>
        <v/>
      </c>
      <c r="M2334" s="2" t="str">
        <f>IFERROR(VLOOKUP($A2334,[1]products_2021_10_19_12_46_45!$A$3:$S$481,9,FALSE),"")</f>
        <v/>
      </c>
      <c r="N2334" s="2">
        <f>IFERROR(VLOOKUP(C2334,[2]articulo!$A$1:$D$9000,4,FALSE),"")</f>
        <v>4800</v>
      </c>
      <c r="O2334" s="2"/>
      <c r="P2334" s="2">
        <f>IFERROR(VLOOKUP(B2334,[3]stock!$A$1:$B$9000,2,FALSE),"0")</f>
        <v>0</v>
      </c>
      <c r="Q2334" s="2">
        <f>VLOOKUP($A2334,[1]products_2021_10_19_12_46_45!$A$3:$S$481,11,FALSE)</f>
        <v>0</v>
      </c>
      <c r="R2334" s="2">
        <f>VLOOKUP($A2334,[1]products_2021_10_19_12_46_45!$A$3:$S$481,12,FALSE)</f>
        <v>20</v>
      </c>
      <c r="S2334" s="2">
        <f>VLOOKUP($A2334,[1]products_2021_10_19_12_46_45!$A$3:$S$481,13,FALSE)</f>
        <v>40</v>
      </c>
      <c r="T2334" s="2">
        <f>VLOOKUP($A2334,[1]products_2021_10_19_12_46_45!$A$3:$S$481,14,FALSE)</f>
        <v>20</v>
      </c>
      <c r="U2334" s="2"/>
      <c r="V2334" s="2"/>
      <c r="W2334" s="2"/>
      <c r="X2334" s="2"/>
      <c r="Y2334" s="2"/>
      <c r="Z2334" s="2"/>
      <c r="AA2334" s="2"/>
      <c r="AB2334" s="2"/>
      <c r="AC2334" s="2"/>
      <c r="AD2334" s="2"/>
      <c r="AE2334" s="2"/>
      <c r="AF2334" s="2"/>
      <c r="AG2334" s="2"/>
      <c r="AH2334" s="2"/>
      <c r="AI2334" s="2"/>
      <c r="AJ2334" s="2"/>
      <c r="AK2334" s="2"/>
      <c r="AL2334" s="2"/>
      <c r="AM2334" s="2"/>
      <c r="AN2334" s="2"/>
      <c r="AO2334" s="2"/>
      <c r="AP2334" s="2"/>
      <c r="AQ2334" s="2"/>
      <c r="AR2334" s="2"/>
      <c r="AS2334" s="2"/>
    </row>
    <row r="2335" spans="1:45" x14ac:dyDescent="0.25">
      <c r="A2335" s="2">
        <v>1058</v>
      </c>
      <c r="B2335" s="2">
        <v>870860114</v>
      </c>
      <c r="C2335" s="2">
        <f>VLOOKUP($A2335,[1]products_2021_10_19_12_46_45!$A$3:$S$481,3,FALSE)</f>
        <v>8708601</v>
      </c>
      <c r="D2335" s="2" t="str">
        <f>VLOOKUP($A2335,[1]products_2021_10_19_12_46_45!$A$3:$S$481,4,FALSE)</f>
        <v>Mochila Tactica Asalto Militar Trekking Seguridad 30 L</v>
      </c>
      <c r="E2335" s="3"/>
      <c r="F2335" s="4" t="s">
        <v>86</v>
      </c>
      <c r="G2335" s="2" t="str">
        <f>VLOOKUP($A2335,[1]products_2021_10_19_12_46_45!$A$3:$S$481,16,FALSE)</f>
        <v>&lt;p&gt;Mochila Tactica Asalto Militar Trekking Seguridad 30 L&lt;br /&gt;Capacidad: 30 litros.&lt;br /&gt;Medidas Exteriores: 50 x 33 x 20 cm.&lt;/p&gt;</v>
      </c>
      <c r="H2335" s="2" t="str">
        <f>IFERROR(VLOOKUP($A2335,[1]products_2021_10_19_12_46_45!$A$3:$S$481,17,FALSE),"")</f>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
      <c r="I2335" s="2" t="str">
        <f>VLOOKUP($A2335,[1]products_2021_10_19_12_46_45!$A$3:$S$481,5,FALSE)</f>
        <v>Equipamientos</v>
      </c>
      <c r="J2335" s="2" t="str">
        <f>IFERROR(VLOOKUP($A2335,[1]products_2021_10_19_12_46_45!$A$3:$S$481,6,FALSE),"")</f>
        <v>Mochilas, Bolsos, Riñoneras, Morrales</v>
      </c>
      <c r="K2335" s="2" t="str">
        <f>IFERROR(VLOOKUP($A2335,[1]products_2021_10_19_12_46_45!$A$3:$S$481,7,FALSE),"")</f>
        <v>Mochilas</v>
      </c>
      <c r="L2335" s="2" t="str">
        <f>IFERROR(VLOOKUP($A2335,[1]products_2021_10_19_12_46_45!$A$3:$S$481,8,FALSE),"")</f>
        <v/>
      </c>
      <c r="M2335" s="2" t="str">
        <f>IFERROR(VLOOKUP($A2335,[1]products_2021_10_19_12_46_45!$A$3:$S$481,9,FALSE),"")</f>
        <v/>
      </c>
      <c r="N2335" s="2">
        <f>IFERROR(VLOOKUP(C2335,[2]articulo!$A$1:$D$9000,4,FALSE),"")</f>
        <v>4800</v>
      </c>
      <c r="O2335" s="2"/>
      <c r="P2335" s="2">
        <f>IFERROR(VLOOKUP(B2335,[3]stock!$A$1:$B$9000,2,FALSE),"0")</f>
        <v>14</v>
      </c>
      <c r="Q2335" s="2">
        <f>VLOOKUP($A2335,[1]products_2021_10_19_12_46_45!$A$3:$S$481,11,FALSE)</f>
        <v>0</v>
      </c>
      <c r="R2335" s="2">
        <f>VLOOKUP($A2335,[1]products_2021_10_19_12_46_45!$A$3:$S$481,12,FALSE)</f>
        <v>20</v>
      </c>
      <c r="S2335" s="2">
        <f>VLOOKUP($A2335,[1]products_2021_10_19_12_46_45!$A$3:$S$481,13,FALSE)</f>
        <v>40</v>
      </c>
      <c r="T2335" s="2">
        <f>VLOOKUP($A2335,[1]products_2021_10_19_12_46_45!$A$3:$S$481,14,FALSE)</f>
        <v>20</v>
      </c>
      <c r="U2335" s="2"/>
      <c r="V2335" s="2"/>
      <c r="W2335" s="2"/>
      <c r="X2335" s="2"/>
      <c r="Y2335" s="2"/>
      <c r="Z2335" s="2"/>
      <c r="AA2335" s="2"/>
      <c r="AB2335" s="2"/>
      <c r="AC2335" s="2"/>
      <c r="AD2335" s="2"/>
      <c r="AE2335" s="2"/>
      <c r="AF2335" s="2"/>
      <c r="AG2335" s="2"/>
      <c r="AH2335" s="2"/>
      <c r="AI2335" s="2"/>
      <c r="AJ2335" s="2"/>
      <c r="AK2335" s="2"/>
      <c r="AL2335" s="2"/>
      <c r="AM2335" s="2"/>
      <c r="AN2335" s="2"/>
      <c r="AO2335" s="2"/>
      <c r="AP2335" s="2"/>
      <c r="AQ2335" s="2"/>
      <c r="AR2335" s="2"/>
      <c r="AS2335" s="2"/>
    </row>
    <row r="2336" spans="1:45" x14ac:dyDescent="0.25">
      <c r="A2336" s="2">
        <v>1058</v>
      </c>
      <c r="B2336" s="2">
        <v>870860115</v>
      </c>
      <c r="C2336" s="2">
        <f>VLOOKUP($A2336,[1]products_2021_10_19_12_46_45!$A$3:$S$481,3,FALSE)</f>
        <v>8708601</v>
      </c>
      <c r="D2336" s="2" t="str">
        <f>VLOOKUP($A2336,[1]products_2021_10_19_12_46_45!$A$3:$S$481,4,FALSE)</f>
        <v>Mochila Tactica Asalto Militar Trekking Seguridad 30 L</v>
      </c>
      <c r="E2336" s="3"/>
      <c r="F2336" s="4" t="s">
        <v>87</v>
      </c>
      <c r="G2336" s="2" t="str">
        <f>VLOOKUP($A2336,[1]products_2021_10_19_12_46_45!$A$3:$S$481,16,FALSE)</f>
        <v>&lt;p&gt;Mochila Tactica Asalto Militar Trekking Seguridad 30 L&lt;br /&gt;Capacidad: 30 litros.&lt;br /&gt;Medidas Exteriores: 50 x 33 x 20 cm.&lt;/p&gt;</v>
      </c>
      <c r="H2336" s="2" t="str">
        <f>IFERROR(VLOOKUP($A2336,[1]products_2021_10_19_12_46_45!$A$3:$S$481,17,FALSE),"")</f>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
      <c r="I2336" s="2" t="str">
        <f>VLOOKUP($A2336,[1]products_2021_10_19_12_46_45!$A$3:$S$481,5,FALSE)</f>
        <v>Equipamientos</v>
      </c>
      <c r="J2336" s="2" t="str">
        <f>IFERROR(VLOOKUP($A2336,[1]products_2021_10_19_12_46_45!$A$3:$S$481,6,FALSE),"")</f>
        <v>Mochilas, Bolsos, Riñoneras, Morrales</v>
      </c>
      <c r="K2336" s="2" t="str">
        <f>IFERROR(VLOOKUP($A2336,[1]products_2021_10_19_12_46_45!$A$3:$S$481,7,FALSE),"")</f>
        <v>Mochilas</v>
      </c>
      <c r="L2336" s="2" t="str">
        <f>IFERROR(VLOOKUP($A2336,[1]products_2021_10_19_12_46_45!$A$3:$S$481,8,FALSE),"")</f>
        <v/>
      </c>
      <c r="M2336" s="2" t="str">
        <f>IFERROR(VLOOKUP($A2336,[1]products_2021_10_19_12_46_45!$A$3:$S$481,9,FALSE),"")</f>
        <v/>
      </c>
      <c r="N2336" s="2">
        <f>IFERROR(VLOOKUP(C2336,[2]articulo!$A$1:$D$9000,4,FALSE),"")</f>
        <v>4800</v>
      </c>
      <c r="O2336" s="2"/>
      <c r="P2336" s="2">
        <f>IFERROR(VLOOKUP(B2336,[3]stock!$A$1:$B$9000,2,FALSE),"0")</f>
        <v>25</v>
      </c>
      <c r="Q2336" s="2">
        <f>VLOOKUP($A2336,[1]products_2021_10_19_12_46_45!$A$3:$S$481,11,FALSE)</f>
        <v>0</v>
      </c>
      <c r="R2336" s="2">
        <f>VLOOKUP($A2336,[1]products_2021_10_19_12_46_45!$A$3:$S$481,12,FALSE)</f>
        <v>20</v>
      </c>
      <c r="S2336" s="2">
        <f>VLOOKUP($A2336,[1]products_2021_10_19_12_46_45!$A$3:$S$481,13,FALSE)</f>
        <v>40</v>
      </c>
      <c r="T2336" s="2">
        <f>VLOOKUP($A2336,[1]products_2021_10_19_12_46_45!$A$3:$S$481,14,FALSE)</f>
        <v>20</v>
      </c>
      <c r="U2336" s="2"/>
      <c r="V2336" s="2"/>
      <c r="W2336" s="2"/>
      <c r="X2336" s="2"/>
      <c r="Y2336" s="2"/>
      <c r="Z2336" s="2"/>
      <c r="AA2336" s="2"/>
      <c r="AB2336" s="2"/>
      <c r="AC2336" s="2"/>
      <c r="AD2336" s="2"/>
      <c r="AE2336" s="2"/>
      <c r="AF2336" s="2"/>
      <c r="AG2336" s="2"/>
      <c r="AH2336" s="2"/>
      <c r="AI2336" s="2"/>
      <c r="AJ2336" s="2"/>
      <c r="AK2336" s="2"/>
      <c r="AL2336" s="2"/>
      <c r="AM2336" s="2"/>
      <c r="AN2336" s="2"/>
      <c r="AO2336" s="2"/>
      <c r="AP2336" s="2"/>
      <c r="AQ2336" s="2"/>
      <c r="AR2336" s="2"/>
      <c r="AS2336" s="2"/>
    </row>
    <row r="2337" spans="1:45" x14ac:dyDescent="0.25">
      <c r="A2337" s="2">
        <v>1058</v>
      </c>
      <c r="B2337" s="2">
        <v>870860116</v>
      </c>
      <c r="C2337" s="2">
        <f>VLOOKUP($A2337,[1]products_2021_10_19_12_46_45!$A$3:$S$481,3,FALSE)</f>
        <v>8708601</v>
      </c>
      <c r="D2337" s="2" t="str">
        <f>VLOOKUP($A2337,[1]products_2021_10_19_12_46_45!$A$3:$S$481,4,FALSE)</f>
        <v>Mochila Tactica Asalto Militar Trekking Seguridad 30 L</v>
      </c>
      <c r="E2337" s="3"/>
      <c r="F2337" s="4" t="s">
        <v>88</v>
      </c>
      <c r="G2337" s="2" t="str">
        <f>VLOOKUP($A2337,[1]products_2021_10_19_12_46_45!$A$3:$S$481,16,FALSE)</f>
        <v>&lt;p&gt;Mochila Tactica Asalto Militar Trekking Seguridad 30 L&lt;br /&gt;Capacidad: 30 litros.&lt;br /&gt;Medidas Exteriores: 50 x 33 x 20 cm.&lt;/p&gt;</v>
      </c>
      <c r="H2337" s="2" t="str">
        <f>IFERROR(VLOOKUP($A2337,[1]products_2021_10_19_12_46_45!$A$3:$S$481,17,FALSE),"")</f>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
      <c r="I2337" s="2" t="str">
        <f>VLOOKUP($A2337,[1]products_2021_10_19_12_46_45!$A$3:$S$481,5,FALSE)</f>
        <v>Equipamientos</v>
      </c>
      <c r="J2337" s="2" t="str">
        <f>IFERROR(VLOOKUP($A2337,[1]products_2021_10_19_12_46_45!$A$3:$S$481,6,FALSE),"")</f>
        <v>Mochilas, Bolsos, Riñoneras, Morrales</v>
      </c>
      <c r="K2337" s="2" t="str">
        <f>IFERROR(VLOOKUP($A2337,[1]products_2021_10_19_12_46_45!$A$3:$S$481,7,FALSE),"")</f>
        <v>Mochilas</v>
      </c>
      <c r="L2337" s="2" t="str">
        <f>IFERROR(VLOOKUP($A2337,[1]products_2021_10_19_12_46_45!$A$3:$S$481,8,FALSE),"")</f>
        <v/>
      </c>
      <c r="M2337" s="2" t="str">
        <f>IFERROR(VLOOKUP($A2337,[1]products_2021_10_19_12_46_45!$A$3:$S$481,9,FALSE),"")</f>
        <v/>
      </c>
      <c r="N2337" s="2">
        <f>IFERROR(VLOOKUP(C2337,[2]articulo!$A$1:$D$9000,4,FALSE),"")</f>
        <v>4800</v>
      </c>
      <c r="O2337" s="2"/>
      <c r="P2337" s="2">
        <f>IFERROR(VLOOKUP(B2337,[3]stock!$A$1:$B$9000,2,FALSE),"0")</f>
        <v>4</v>
      </c>
      <c r="Q2337" s="2">
        <f>VLOOKUP($A2337,[1]products_2021_10_19_12_46_45!$A$3:$S$481,11,FALSE)</f>
        <v>0</v>
      </c>
      <c r="R2337" s="2">
        <f>VLOOKUP($A2337,[1]products_2021_10_19_12_46_45!$A$3:$S$481,12,FALSE)</f>
        <v>20</v>
      </c>
      <c r="S2337" s="2">
        <f>VLOOKUP($A2337,[1]products_2021_10_19_12_46_45!$A$3:$S$481,13,FALSE)</f>
        <v>40</v>
      </c>
      <c r="T2337" s="2">
        <f>VLOOKUP($A2337,[1]products_2021_10_19_12_46_45!$A$3:$S$481,14,FALSE)</f>
        <v>20</v>
      </c>
      <c r="U2337" s="2"/>
      <c r="V2337" s="2"/>
      <c r="W2337" s="2"/>
      <c r="X2337" s="2"/>
      <c r="Y2337" s="2"/>
      <c r="Z2337" s="2"/>
      <c r="AA2337" s="2"/>
      <c r="AB2337" s="2"/>
      <c r="AC2337" s="2"/>
      <c r="AD2337" s="2"/>
      <c r="AE2337" s="2"/>
      <c r="AF2337" s="2"/>
      <c r="AG2337" s="2"/>
      <c r="AH2337" s="2"/>
      <c r="AI2337" s="2"/>
      <c r="AJ2337" s="2"/>
      <c r="AK2337" s="2"/>
      <c r="AL2337" s="2"/>
      <c r="AM2337" s="2"/>
      <c r="AN2337" s="2"/>
      <c r="AO2337" s="2"/>
      <c r="AP2337" s="2"/>
      <c r="AQ2337" s="2"/>
      <c r="AR2337" s="2"/>
      <c r="AS2337" s="2"/>
    </row>
    <row r="2338" spans="1:45" x14ac:dyDescent="0.25">
      <c r="A2338" s="2">
        <v>1058</v>
      </c>
      <c r="B2338" s="2">
        <v>870860117</v>
      </c>
      <c r="C2338" s="2">
        <f>VLOOKUP($A2338,[1]products_2021_10_19_12_46_45!$A$3:$S$481,3,FALSE)</f>
        <v>8708601</v>
      </c>
      <c r="D2338" s="2" t="str">
        <f>VLOOKUP($A2338,[1]products_2021_10_19_12_46_45!$A$3:$S$481,4,FALSE)</f>
        <v>Mochila Tactica Asalto Militar Trekking Seguridad 30 L</v>
      </c>
      <c r="E2338" s="3"/>
      <c r="F2338" s="4" t="s">
        <v>89</v>
      </c>
      <c r="G2338" s="2" t="str">
        <f>VLOOKUP($A2338,[1]products_2021_10_19_12_46_45!$A$3:$S$481,16,FALSE)</f>
        <v>&lt;p&gt;Mochila Tactica Asalto Militar Trekking Seguridad 30 L&lt;br /&gt;Capacidad: 30 litros.&lt;br /&gt;Medidas Exteriores: 50 x 33 x 20 cm.&lt;/p&gt;</v>
      </c>
      <c r="H2338" s="2" t="str">
        <f>IFERROR(VLOOKUP($A2338,[1]products_2021_10_19_12_46_45!$A$3:$S$481,17,FALSE),"")</f>
        <v>&lt;p&gt;Compartimiento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v>
      </c>
      <c r="I2338" s="2" t="str">
        <f>VLOOKUP($A2338,[1]products_2021_10_19_12_46_45!$A$3:$S$481,5,FALSE)</f>
        <v>Equipamientos</v>
      </c>
      <c r="J2338" s="2" t="str">
        <f>IFERROR(VLOOKUP($A2338,[1]products_2021_10_19_12_46_45!$A$3:$S$481,6,FALSE),"")</f>
        <v>Mochilas, Bolsos, Riñoneras, Morrales</v>
      </c>
      <c r="K2338" s="2" t="str">
        <f>IFERROR(VLOOKUP($A2338,[1]products_2021_10_19_12_46_45!$A$3:$S$481,7,FALSE),"")</f>
        <v>Mochilas</v>
      </c>
      <c r="L2338" s="2" t="str">
        <f>IFERROR(VLOOKUP($A2338,[1]products_2021_10_19_12_46_45!$A$3:$S$481,8,FALSE),"")</f>
        <v/>
      </c>
      <c r="M2338" s="2" t="str">
        <f>IFERROR(VLOOKUP($A2338,[1]products_2021_10_19_12_46_45!$A$3:$S$481,9,FALSE),"")</f>
        <v/>
      </c>
      <c r="N2338" s="2">
        <f>IFERROR(VLOOKUP(C2338,[2]articulo!$A$1:$D$9000,4,FALSE),"")</f>
        <v>4800</v>
      </c>
      <c r="O2338" s="2"/>
      <c r="P2338" s="2">
        <f>IFERROR(VLOOKUP(B2338,[3]stock!$A$1:$B$9000,2,FALSE),"0")</f>
        <v>7</v>
      </c>
      <c r="Q2338" s="2">
        <f>VLOOKUP($A2338,[1]products_2021_10_19_12_46_45!$A$3:$S$481,11,FALSE)</f>
        <v>0</v>
      </c>
      <c r="R2338" s="2">
        <f>VLOOKUP($A2338,[1]products_2021_10_19_12_46_45!$A$3:$S$481,12,FALSE)</f>
        <v>20</v>
      </c>
      <c r="S2338" s="2">
        <f>VLOOKUP($A2338,[1]products_2021_10_19_12_46_45!$A$3:$S$481,13,FALSE)</f>
        <v>40</v>
      </c>
      <c r="T2338" s="2">
        <f>VLOOKUP($A2338,[1]products_2021_10_19_12_46_45!$A$3:$S$481,14,FALSE)</f>
        <v>20</v>
      </c>
      <c r="U2338" s="2"/>
      <c r="V2338" s="2"/>
      <c r="W2338" s="2"/>
      <c r="X2338" s="2"/>
      <c r="Y2338" s="2"/>
      <c r="Z2338" s="2"/>
      <c r="AA2338" s="2"/>
      <c r="AB2338" s="2"/>
      <c r="AC2338" s="2"/>
      <c r="AD2338" s="2"/>
      <c r="AE2338" s="2"/>
      <c r="AF2338" s="2"/>
      <c r="AG2338" s="2"/>
      <c r="AH2338" s="2"/>
      <c r="AI2338" s="2"/>
      <c r="AJ2338" s="2"/>
      <c r="AK2338" s="2"/>
      <c r="AL2338" s="2"/>
      <c r="AM2338" s="2"/>
      <c r="AN2338" s="2"/>
      <c r="AO2338" s="2"/>
      <c r="AP2338" s="2"/>
      <c r="AQ2338" s="2"/>
      <c r="AR2338" s="2"/>
      <c r="AS2338" s="2"/>
    </row>
    <row r="2339" spans="1:45" x14ac:dyDescent="0.25">
      <c r="A2339" s="2">
        <v>1094</v>
      </c>
      <c r="B2339" s="2">
        <v>870860303</v>
      </c>
      <c r="C2339" s="2">
        <f>VLOOKUP($A2339,[1]products_2021_10_19_12_46_45!$A$3:$S$481,3,FALSE)</f>
        <v>8708603</v>
      </c>
      <c r="D2339" s="2" t="str">
        <f>VLOOKUP($A2339,[1]products_2021_10_19_12_46_45!$A$3:$S$481,4,FALSE)</f>
        <v>Mochila Tactica Nitro Camuflada 33 Litros</v>
      </c>
      <c r="E2339" s="3"/>
      <c r="F2339" s="4" t="s">
        <v>76</v>
      </c>
      <c r="G2339" s="2" t="str">
        <f>VLOOKUP($A2339,[1]products_2021_10_19_12_46_45!$A$3:$S$481,16,FALSE)</f>
        <v>&lt;p&gt;Esta mochila le permite expandir un poco su tamaño a través de un cierre perimetral.&lt;br /&gt;Consta de camuflados típicos militares.&lt;/p&gt;</v>
      </c>
      <c r="H2339" s="2" t="str">
        <f>IFERROR(VLOOKUP($A2339,[1]products_2021_10_19_12_46_45!$A$3:$S$481,17,FALSE),"")</f>
        <v>&lt;p&gt;Mochila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v>
      </c>
      <c r="I2339" s="2" t="str">
        <f>VLOOKUP($A2339,[1]products_2021_10_19_12_46_45!$A$3:$S$481,5,FALSE)</f>
        <v>Equipamientos</v>
      </c>
      <c r="J2339" s="2" t="str">
        <f>IFERROR(VLOOKUP($A2339,[1]products_2021_10_19_12_46_45!$A$3:$S$481,6,FALSE),"")</f>
        <v>Mochilas, Bolsos, Riñoneras, Morrales</v>
      </c>
      <c r="K2339" s="2" t="str">
        <f>IFERROR(VLOOKUP($A2339,[1]products_2021_10_19_12_46_45!$A$3:$S$481,7,FALSE),"")</f>
        <v>Mochilas</v>
      </c>
      <c r="L2339" s="2" t="str">
        <f>IFERROR(VLOOKUP($A2339,[1]products_2021_10_19_12_46_45!$A$3:$S$481,8,FALSE),"")</f>
        <v/>
      </c>
      <c r="M2339" s="2" t="str">
        <f>IFERROR(VLOOKUP($A2339,[1]products_2021_10_19_12_46_45!$A$3:$S$481,9,FALSE),"")</f>
        <v/>
      </c>
      <c r="N2339" s="2">
        <f>IFERROR(VLOOKUP(C2339,[2]articulo!$A$1:$D$9000,4,FALSE),"")</f>
        <v>7500</v>
      </c>
      <c r="O2339" s="2"/>
      <c r="P2339" s="2">
        <f>IFERROR(VLOOKUP(B2339,[3]stock!$A$1:$B$9000,2,FALSE),"0")</f>
        <v>16</v>
      </c>
      <c r="Q2339" s="2">
        <f>VLOOKUP($A2339,[1]products_2021_10_19_12_46_45!$A$3:$S$481,11,FALSE)</f>
        <v>10</v>
      </c>
      <c r="R2339" s="2">
        <f>VLOOKUP($A2339,[1]products_2021_10_19_12_46_45!$A$3:$S$481,12,FALSE)</f>
        <v>10</v>
      </c>
      <c r="S2339" s="2">
        <f>VLOOKUP($A2339,[1]products_2021_10_19_12_46_45!$A$3:$S$481,13,FALSE)</f>
        <v>10</v>
      </c>
      <c r="T2339" s="2">
        <f>VLOOKUP($A2339,[1]products_2021_10_19_12_46_45!$A$3:$S$481,14,FALSE)</f>
        <v>0.5</v>
      </c>
      <c r="U2339" s="2"/>
      <c r="V2339" s="2"/>
      <c r="W2339" s="2"/>
      <c r="X2339" s="2"/>
      <c r="Y2339" s="2"/>
      <c r="Z2339" s="2"/>
      <c r="AA2339" s="2"/>
      <c r="AB2339" s="2"/>
      <c r="AC2339" s="2"/>
      <c r="AD2339" s="2"/>
      <c r="AE2339" s="2"/>
      <c r="AF2339" s="2"/>
      <c r="AG2339" s="2"/>
      <c r="AH2339" s="2"/>
      <c r="AI2339" s="2"/>
      <c r="AJ2339" s="2"/>
      <c r="AK2339" s="2"/>
      <c r="AL2339" s="2"/>
      <c r="AM2339" s="2"/>
      <c r="AN2339" s="2"/>
      <c r="AO2339" s="2"/>
      <c r="AP2339" s="2"/>
      <c r="AQ2339" s="2"/>
      <c r="AR2339" s="2"/>
      <c r="AS2339" s="2"/>
    </row>
    <row r="2340" spans="1:45" x14ac:dyDescent="0.25">
      <c r="A2340" s="2">
        <v>1094</v>
      </c>
      <c r="B2340" s="2">
        <v>870860304</v>
      </c>
      <c r="C2340" s="2">
        <f>VLOOKUP($A2340,[1]products_2021_10_19_12_46_45!$A$3:$S$481,3,FALSE)</f>
        <v>8708603</v>
      </c>
      <c r="D2340" s="2" t="str">
        <f>VLOOKUP($A2340,[1]products_2021_10_19_12_46_45!$A$3:$S$481,4,FALSE)</f>
        <v>Mochila Tactica Nitro Camuflada 33 Litros</v>
      </c>
      <c r="E2340" s="3"/>
      <c r="F2340" s="4" t="s">
        <v>41</v>
      </c>
      <c r="G2340" s="2" t="str">
        <f>VLOOKUP($A2340,[1]products_2021_10_19_12_46_45!$A$3:$S$481,16,FALSE)</f>
        <v>&lt;p&gt;Esta mochila le permite expandir un poco su tamaño a través de un cierre perimetral.&lt;br /&gt;Consta de camuflados típicos militares.&lt;/p&gt;</v>
      </c>
      <c r="H2340" s="2" t="str">
        <f>IFERROR(VLOOKUP($A2340,[1]products_2021_10_19_12_46_45!$A$3:$S$481,17,FALSE),"")</f>
        <v>&lt;p&gt;Mochila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v>
      </c>
      <c r="I2340" s="2" t="str">
        <f>VLOOKUP($A2340,[1]products_2021_10_19_12_46_45!$A$3:$S$481,5,FALSE)</f>
        <v>Equipamientos</v>
      </c>
      <c r="J2340" s="2" t="str">
        <f>IFERROR(VLOOKUP($A2340,[1]products_2021_10_19_12_46_45!$A$3:$S$481,6,FALSE),"")</f>
        <v>Mochilas, Bolsos, Riñoneras, Morrales</v>
      </c>
      <c r="K2340" s="2" t="str">
        <f>IFERROR(VLOOKUP($A2340,[1]products_2021_10_19_12_46_45!$A$3:$S$481,7,FALSE),"")</f>
        <v>Mochilas</v>
      </c>
      <c r="L2340" s="2" t="str">
        <f>IFERROR(VLOOKUP($A2340,[1]products_2021_10_19_12_46_45!$A$3:$S$481,8,FALSE),"")</f>
        <v/>
      </c>
      <c r="M2340" s="2" t="str">
        <f>IFERROR(VLOOKUP($A2340,[1]products_2021_10_19_12_46_45!$A$3:$S$481,9,FALSE),"")</f>
        <v/>
      </c>
      <c r="N2340" s="2">
        <f>IFERROR(VLOOKUP(C2340,[2]articulo!$A$1:$D$9000,4,FALSE),"")</f>
        <v>7500</v>
      </c>
      <c r="O2340" s="2"/>
      <c r="P2340" s="2">
        <f>IFERROR(VLOOKUP(B2340,[3]stock!$A$1:$B$9000,2,FALSE),"0")</f>
        <v>0</v>
      </c>
      <c r="Q2340" s="2">
        <f>VLOOKUP($A2340,[1]products_2021_10_19_12_46_45!$A$3:$S$481,11,FALSE)</f>
        <v>10</v>
      </c>
      <c r="R2340" s="2">
        <f>VLOOKUP($A2340,[1]products_2021_10_19_12_46_45!$A$3:$S$481,12,FALSE)</f>
        <v>10</v>
      </c>
      <c r="S2340" s="2">
        <f>VLOOKUP($A2340,[1]products_2021_10_19_12_46_45!$A$3:$S$481,13,FALSE)</f>
        <v>10</v>
      </c>
      <c r="T2340" s="2">
        <f>VLOOKUP($A2340,[1]products_2021_10_19_12_46_45!$A$3:$S$481,14,FALSE)</f>
        <v>0.5</v>
      </c>
      <c r="U2340" s="2"/>
      <c r="V2340" s="2"/>
      <c r="W2340" s="2"/>
      <c r="X2340" s="2"/>
      <c r="Y2340" s="2"/>
      <c r="Z2340" s="2"/>
      <c r="AA2340" s="2"/>
      <c r="AB2340" s="2"/>
      <c r="AC2340" s="2"/>
      <c r="AD2340" s="2"/>
      <c r="AE2340" s="2"/>
      <c r="AF2340" s="2"/>
      <c r="AG2340" s="2"/>
      <c r="AH2340" s="2"/>
      <c r="AI2340" s="2"/>
      <c r="AJ2340" s="2"/>
      <c r="AK2340" s="2"/>
      <c r="AL2340" s="2"/>
      <c r="AM2340" s="2"/>
      <c r="AN2340" s="2"/>
      <c r="AO2340" s="2"/>
      <c r="AP2340" s="2"/>
      <c r="AQ2340" s="2"/>
      <c r="AR2340" s="2"/>
      <c r="AS2340" s="2"/>
    </row>
    <row r="2341" spans="1:45" x14ac:dyDescent="0.25">
      <c r="A2341" s="2">
        <v>1094</v>
      </c>
      <c r="B2341" s="2">
        <v>870860305</v>
      </c>
      <c r="C2341" s="2">
        <f>VLOOKUP($A2341,[1]products_2021_10_19_12_46_45!$A$3:$S$481,3,FALSE)</f>
        <v>8708603</v>
      </c>
      <c r="D2341" s="2" t="str">
        <f>VLOOKUP($A2341,[1]products_2021_10_19_12_46_45!$A$3:$S$481,4,FALSE)</f>
        <v>Mochila Tactica Nitro Camuflada 33 Litros</v>
      </c>
      <c r="E2341" s="3"/>
      <c r="F2341" s="4" t="s">
        <v>81</v>
      </c>
      <c r="G2341" s="2" t="str">
        <f>VLOOKUP($A2341,[1]products_2021_10_19_12_46_45!$A$3:$S$481,16,FALSE)</f>
        <v>&lt;p&gt;Esta mochila le permite expandir un poco su tamaño a través de un cierre perimetral.&lt;br /&gt;Consta de camuflados típicos militares.&lt;/p&gt;</v>
      </c>
      <c r="H2341" s="2" t="str">
        <f>IFERROR(VLOOKUP($A2341,[1]products_2021_10_19_12_46_45!$A$3:$S$481,17,FALSE),"")</f>
        <v>&lt;p&gt;Mochila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v>
      </c>
      <c r="I2341" s="2" t="str">
        <f>VLOOKUP($A2341,[1]products_2021_10_19_12_46_45!$A$3:$S$481,5,FALSE)</f>
        <v>Equipamientos</v>
      </c>
      <c r="J2341" s="2" t="str">
        <f>IFERROR(VLOOKUP($A2341,[1]products_2021_10_19_12_46_45!$A$3:$S$481,6,FALSE),"")</f>
        <v>Mochilas, Bolsos, Riñoneras, Morrales</v>
      </c>
      <c r="K2341" s="2" t="str">
        <f>IFERROR(VLOOKUP($A2341,[1]products_2021_10_19_12_46_45!$A$3:$S$481,7,FALSE),"")</f>
        <v>Mochilas</v>
      </c>
      <c r="L2341" s="2" t="str">
        <f>IFERROR(VLOOKUP($A2341,[1]products_2021_10_19_12_46_45!$A$3:$S$481,8,FALSE),"")</f>
        <v/>
      </c>
      <c r="M2341" s="2" t="str">
        <f>IFERROR(VLOOKUP($A2341,[1]products_2021_10_19_12_46_45!$A$3:$S$481,9,FALSE),"")</f>
        <v/>
      </c>
      <c r="N2341" s="2">
        <f>IFERROR(VLOOKUP(C2341,[2]articulo!$A$1:$D$9000,4,FALSE),"")</f>
        <v>7500</v>
      </c>
      <c r="O2341" s="2"/>
      <c r="P2341" s="2">
        <f>IFERROR(VLOOKUP(B2341,[3]stock!$A$1:$B$9000,2,FALSE),"0")</f>
        <v>0</v>
      </c>
      <c r="Q2341" s="2">
        <f>VLOOKUP($A2341,[1]products_2021_10_19_12_46_45!$A$3:$S$481,11,FALSE)</f>
        <v>10</v>
      </c>
      <c r="R2341" s="2">
        <f>VLOOKUP($A2341,[1]products_2021_10_19_12_46_45!$A$3:$S$481,12,FALSE)</f>
        <v>10</v>
      </c>
      <c r="S2341" s="2">
        <f>VLOOKUP($A2341,[1]products_2021_10_19_12_46_45!$A$3:$S$481,13,FALSE)</f>
        <v>10</v>
      </c>
      <c r="T2341" s="2">
        <f>VLOOKUP($A2341,[1]products_2021_10_19_12_46_45!$A$3:$S$481,14,FALSE)</f>
        <v>0.5</v>
      </c>
      <c r="U2341" s="2"/>
      <c r="V2341" s="2"/>
      <c r="W2341" s="2"/>
      <c r="X2341" s="2"/>
      <c r="Y2341" s="2"/>
      <c r="Z2341" s="2"/>
      <c r="AA2341" s="2"/>
      <c r="AB2341" s="2"/>
      <c r="AC2341" s="2"/>
      <c r="AD2341" s="2"/>
      <c r="AE2341" s="2"/>
      <c r="AF2341" s="2"/>
      <c r="AG2341" s="2"/>
      <c r="AH2341" s="2"/>
      <c r="AI2341" s="2"/>
      <c r="AJ2341" s="2"/>
      <c r="AK2341" s="2"/>
      <c r="AL2341" s="2"/>
      <c r="AM2341" s="2"/>
      <c r="AN2341" s="2"/>
      <c r="AO2341" s="2"/>
      <c r="AP2341" s="2"/>
      <c r="AQ2341" s="2"/>
      <c r="AR2341" s="2"/>
      <c r="AS2341" s="2"/>
    </row>
    <row r="2342" spans="1:45" x14ac:dyDescent="0.25">
      <c r="A2342" s="2">
        <v>1094</v>
      </c>
      <c r="B2342" s="2">
        <v>870860306</v>
      </c>
      <c r="C2342" s="2">
        <f>VLOOKUP($A2342,[1]products_2021_10_19_12_46_45!$A$3:$S$481,3,FALSE)</f>
        <v>8708603</v>
      </c>
      <c r="D2342" s="2" t="str">
        <f>VLOOKUP($A2342,[1]products_2021_10_19_12_46_45!$A$3:$S$481,4,FALSE)</f>
        <v>Mochila Tactica Nitro Camuflada 33 Litros</v>
      </c>
      <c r="E2342" s="3"/>
      <c r="F2342" s="4" t="s">
        <v>42</v>
      </c>
      <c r="G2342" s="2" t="str">
        <f>VLOOKUP($A2342,[1]products_2021_10_19_12_46_45!$A$3:$S$481,16,FALSE)</f>
        <v>&lt;p&gt;Esta mochila le permite expandir un poco su tamaño a través de un cierre perimetral.&lt;br /&gt;Consta de camuflados típicos militares.&lt;/p&gt;</v>
      </c>
      <c r="H2342" s="2" t="str">
        <f>IFERROR(VLOOKUP($A2342,[1]products_2021_10_19_12_46_45!$A$3:$S$481,17,FALSE),"")</f>
        <v>&lt;p&gt;Mochila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v>
      </c>
      <c r="I2342" s="2" t="str">
        <f>VLOOKUP($A2342,[1]products_2021_10_19_12_46_45!$A$3:$S$481,5,FALSE)</f>
        <v>Equipamientos</v>
      </c>
      <c r="J2342" s="2" t="str">
        <f>IFERROR(VLOOKUP($A2342,[1]products_2021_10_19_12_46_45!$A$3:$S$481,6,FALSE),"")</f>
        <v>Mochilas, Bolsos, Riñoneras, Morrales</v>
      </c>
      <c r="K2342" s="2" t="str">
        <f>IFERROR(VLOOKUP($A2342,[1]products_2021_10_19_12_46_45!$A$3:$S$481,7,FALSE),"")</f>
        <v>Mochilas</v>
      </c>
      <c r="L2342" s="2" t="str">
        <f>IFERROR(VLOOKUP($A2342,[1]products_2021_10_19_12_46_45!$A$3:$S$481,8,FALSE),"")</f>
        <v/>
      </c>
      <c r="M2342" s="2" t="str">
        <f>IFERROR(VLOOKUP($A2342,[1]products_2021_10_19_12_46_45!$A$3:$S$481,9,FALSE),"")</f>
        <v/>
      </c>
      <c r="N2342" s="2">
        <f>IFERROR(VLOOKUP(C2342,[2]articulo!$A$1:$D$9000,4,FALSE),"")</f>
        <v>7500</v>
      </c>
      <c r="O2342" s="2"/>
      <c r="P2342" s="2">
        <f>IFERROR(VLOOKUP(B2342,[3]stock!$A$1:$B$9000,2,FALSE),"0")</f>
        <v>18</v>
      </c>
      <c r="Q2342" s="2">
        <f>VLOOKUP($A2342,[1]products_2021_10_19_12_46_45!$A$3:$S$481,11,FALSE)</f>
        <v>10</v>
      </c>
      <c r="R2342" s="2">
        <f>VLOOKUP($A2342,[1]products_2021_10_19_12_46_45!$A$3:$S$481,12,FALSE)</f>
        <v>10</v>
      </c>
      <c r="S2342" s="2">
        <f>VLOOKUP($A2342,[1]products_2021_10_19_12_46_45!$A$3:$S$481,13,FALSE)</f>
        <v>10</v>
      </c>
      <c r="T2342" s="2">
        <f>VLOOKUP($A2342,[1]products_2021_10_19_12_46_45!$A$3:$S$481,14,FALSE)</f>
        <v>0.5</v>
      </c>
      <c r="U2342" s="2"/>
      <c r="V2342" s="2"/>
      <c r="W2342" s="2"/>
      <c r="X2342" s="2"/>
      <c r="Y2342" s="2"/>
      <c r="Z2342" s="2"/>
      <c r="AA2342" s="2"/>
      <c r="AB2342" s="2"/>
      <c r="AC2342" s="2"/>
      <c r="AD2342" s="2"/>
      <c r="AE2342" s="2"/>
      <c r="AF2342" s="2"/>
      <c r="AG2342" s="2"/>
      <c r="AH2342" s="2"/>
      <c r="AI2342" s="2"/>
      <c r="AJ2342" s="2"/>
      <c r="AK2342" s="2"/>
      <c r="AL2342" s="2"/>
      <c r="AM2342" s="2"/>
      <c r="AN2342" s="2"/>
      <c r="AO2342" s="2"/>
      <c r="AP2342" s="2"/>
      <c r="AQ2342" s="2"/>
      <c r="AR2342" s="2"/>
      <c r="AS2342" s="2"/>
    </row>
    <row r="2343" spans="1:45" x14ac:dyDescent="0.25">
      <c r="A2343" s="2">
        <v>1094</v>
      </c>
      <c r="B2343" s="2">
        <v>870860307</v>
      </c>
      <c r="C2343" s="2">
        <f>VLOOKUP($A2343,[1]products_2021_10_19_12_46_45!$A$3:$S$481,3,FALSE)</f>
        <v>8708603</v>
      </c>
      <c r="D2343" s="2" t="str">
        <f>VLOOKUP($A2343,[1]products_2021_10_19_12_46_45!$A$3:$S$481,4,FALSE)</f>
        <v>Mochila Tactica Nitro Camuflada 33 Litros</v>
      </c>
      <c r="E2343" s="3"/>
      <c r="F2343" s="4" t="s">
        <v>82</v>
      </c>
      <c r="G2343" s="2" t="str">
        <f>VLOOKUP($A2343,[1]products_2021_10_19_12_46_45!$A$3:$S$481,16,FALSE)</f>
        <v>&lt;p&gt;Esta mochila le permite expandir un poco su tamaño a través de un cierre perimetral.&lt;br /&gt;Consta de camuflados típicos militares.&lt;/p&gt;</v>
      </c>
      <c r="H2343" s="2" t="str">
        <f>IFERROR(VLOOKUP($A2343,[1]products_2021_10_19_12_46_45!$A$3:$S$481,17,FALSE),"")</f>
        <v>&lt;p&gt;Mochila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v>
      </c>
      <c r="I2343" s="2" t="str">
        <f>VLOOKUP($A2343,[1]products_2021_10_19_12_46_45!$A$3:$S$481,5,FALSE)</f>
        <v>Equipamientos</v>
      </c>
      <c r="J2343" s="2" t="str">
        <f>IFERROR(VLOOKUP($A2343,[1]products_2021_10_19_12_46_45!$A$3:$S$481,6,FALSE),"")</f>
        <v>Mochilas, Bolsos, Riñoneras, Morrales</v>
      </c>
      <c r="K2343" s="2" t="str">
        <f>IFERROR(VLOOKUP($A2343,[1]products_2021_10_19_12_46_45!$A$3:$S$481,7,FALSE),"")</f>
        <v>Mochilas</v>
      </c>
      <c r="L2343" s="2" t="str">
        <f>IFERROR(VLOOKUP($A2343,[1]products_2021_10_19_12_46_45!$A$3:$S$481,8,FALSE),"")</f>
        <v/>
      </c>
      <c r="M2343" s="2" t="str">
        <f>IFERROR(VLOOKUP($A2343,[1]products_2021_10_19_12_46_45!$A$3:$S$481,9,FALSE),"")</f>
        <v/>
      </c>
      <c r="N2343" s="2">
        <f>IFERROR(VLOOKUP(C2343,[2]articulo!$A$1:$D$9000,4,FALSE),"")</f>
        <v>7500</v>
      </c>
      <c r="O2343" s="2"/>
      <c r="P2343" s="2">
        <f>IFERROR(VLOOKUP(B2343,[3]stock!$A$1:$B$9000,2,FALSE),"0")</f>
        <v>0</v>
      </c>
      <c r="Q2343" s="2">
        <f>VLOOKUP($A2343,[1]products_2021_10_19_12_46_45!$A$3:$S$481,11,FALSE)</f>
        <v>10</v>
      </c>
      <c r="R2343" s="2">
        <f>VLOOKUP($A2343,[1]products_2021_10_19_12_46_45!$A$3:$S$481,12,FALSE)</f>
        <v>10</v>
      </c>
      <c r="S2343" s="2">
        <f>VLOOKUP($A2343,[1]products_2021_10_19_12_46_45!$A$3:$S$481,13,FALSE)</f>
        <v>10</v>
      </c>
      <c r="T2343" s="2">
        <f>VLOOKUP($A2343,[1]products_2021_10_19_12_46_45!$A$3:$S$481,14,FALSE)</f>
        <v>0.5</v>
      </c>
      <c r="U2343" s="2"/>
      <c r="V2343" s="2"/>
      <c r="W2343" s="2"/>
      <c r="X2343" s="2"/>
      <c r="Y2343" s="2"/>
      <c r="Z2343" s="2"/>
      <c r="AA2343" s="2"/>
      <c r="AB2343" s="2"/>
      <c r="AC2343" s="2"/>
      <c r="AD2343" s="2"/>
      <c r="AE2343" s="2"/>
      <c r="AF2343" s="2"/>
      <c r="AG2343" s="2"/>
      <c r="AH2343" s="2"/>
      <c r="AI2343" s="2"/>
      <c r="AJ2343" s="2"/>
      <c r="AK2343" s="2"/>
      <c r="AL2343" s="2"/>
      <c r="AM2343" s="2"/>
      <c r="AN2343" s="2"/>
      <c r="AO2343" s="2"/>
      <c r="AP2343" s="2"/>
      <c r="AQ2343" s="2"/>
      <c r="AR2343" s="2"/>
      <c r="AS2343" s="2"/>
    </row>
    <row r="2344" spans="1:45" x14ac:dyDescent="0.25">
      <c r="A2344" s="2">
        <v>1094</v>
      </c>
      <c r="B2344" s="2">
        <v>870860308</v>
      </c>
      <c r="C2344" s="2">
        <f>VLOOKUP($A2344,[1]products_2021_10_19_12_46_45!$A$3:$S$481,3,FALSE)</f>
        <v>8708603</v>
      </c>
      <c r="D2344" s="2" t="str">
        <f>VLOOKUP($A2344,[1]products_2021_10_19_12_46_45!$A$3:$S$481,4,FALSE)</f>
        <v>Mochila Tactica Nitro Camuflada 33 Litros</v>
      </c>
      <c r="E2344" s="3"/>
      <c r="F2344" s="4" t="s">
        <v>77</v>
      </c>
      <c r="G2344" s="2" t="str">
        <f>VLOOKUP($A2344,[1]products_2021_10_19_12_46_45!$A$3:$S$481,16,FALSE)</f>
        <v>&lt;p&gt;Esta mochila le permite expandir un poco su tamaño a través de un cierre perimetral.&lt;br /&gt;Consta de camuflados típicos militares.&lt;/p&gt;</v>
      </c>
      <c r="H2344" s="2" t="str">
        <f>IFERROR(VLOOKUP($A2344,[1]products_2021_10_19_12_46_45!$A$3:$S$481,17,FALSE),"")</f>
        <v>&lt;p&gt;Mochila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v>
      </c>
      <c r="I2344" s="2" t="str">
        <f>VLOOKUP($A2344,[1]products_2021_10_19_12_46_45!$A$3:$S$481,5,FALSE)</f>
        <v>Equipamientos</v>
      </c>
      <c r="J2344" s="2" t="str">
        <f>IFERROR(VLOOKUP($A2344,[1]products_2021_10_19_12_46_45!$A$3:$S$481,6,FALSE),"")</f>
        <v>Mochilas, Bolsos, Riñoneras, Morrales</v>
      </c>
      <c r="K2344" s="2" t="str">
        <f>IFERROR(VLOOKUP($A2344,[1]products_2021_10_19_12_46_45!$A$3:$S$481,7,FALSE),"")</f>
        <v>Mochilas</v>
      </c>
      <c r="L2344" s="2" t="str">
        <f>IFERROR(VLOOKUP($A2344,[1]products_2021_10_19_12_46_45!$A$3:$S$481,8,FALSE),"")</f>
        <v/>
      </c>
      <c r="M2344" s="2" t="str">
        <f>IFERROR(VLOOKUP($A2344,[1]products_2021_10_19_12_46_45!$A$3:$S$481,9,FALSE),"")</f>
        <v/>
      </c>
      <c r="N2344" s="2">
        <f>IFERROR(VLOOKUP(C2344,[2]articulo!$A$1:$D$9000,4,FALSE),"")</f>
        <v>7500</v>
      </c>
      <c r="O2344" s="2"/>
      <c r="P2344" s="2">
        <f>IFERROR(VLOOKUP(B2344,[3]stock!$A$1:$B$9000,2,FALSE),"0")</f>
        <v>18</v>
      </c>
      <c r="Q2344" s="2">
        <f>VLOOKUP($A2344,[1]products_2021_10_19_12_46_45!$A$3:$S$481,11,FALSE)</f>
        <v>10</v>
      </c>
      <c r="R2344" s="2">
        <f>VLOOKUP($A2344,[1]products_2021_10_19_12_46_45!$A$3:$S$481,12,FALSE)</f>
        <v>10</v>
      </c>
      <c r="S2344" s="2">
        <f>VLOOKUP($A2344,[1]products_2021_10_19_12_46_45!$A$3:$S$481,13,FALSE)</f>
        <v>10</v>
      </c>
      <c r="T2344" s="2">
        <f>VLOOKUP($A2344,[1]products_2021_10_19_12_46_45!$A$3:$S$481,14,FALSE)</f>
        <v>0.5</v>
      </c>
      <c r="U2344" s="2"/>
      <c r="V2344" s="2"/>
      <c r="W2344" s="2"/>
      <c r="X2344" s="2"/>
      <c r="Y2344" s="2"/>
      <c r="Z2344" s="2"/>
      <c r="AA2344" s="2"/>
      <c r="AB2344" s="2"/>
      <c r="AC2344" s="2"/>
      <c r="AD2344" s="2"/>
      <c r="AE2344" s="2"/>
      <c r="AF2344" s="2"/>
      <c r="AG2344" s="2"/>
      <c r="AH2344" s="2"/>
      <c r="AI2344" s="2"/>
      <c r="AJ2344" s="2"/>
      <c r="AK2344" s="2"/>
      <c r="AL2344" s="2"/>
      <c r="AM2344" s="2"/>
      <c r="AN2344" s="2"/>
      <c r="AO2344" s="2"/>
      <c r="AP2344" s="2"/>
      <c r="AQ2344" s="2"/>
      <c r="AR2344" s="2"/>
      <c r="AS2344" s="2"/>
    </row>
    <row r="2345" spans="1:45" x14ac:dyDescent="0.25">
      <c r="A2345" s="2">
        <v>1094</v>
      </c>
      <c r="B2345" s="2">
        <v>870860309</v>
      </c>
      <c r="C2345" s="2">
        <f>VLOOKUP($A2345,[1]products_2021_10_19_12_46_45!$A$3:$S$481,3,FALSE)</f>
        <v>8708603</v>
      </c>
      <c r="D2345" s="2" t="str">
        <f>VLOOKUP($A2345,[1]products_2021_10_19_12_46_45!$A$3:$S$481,4,FALSE)</f>
        <v>Mochila Tactica Nitro Camuflada 33 Litros</v>
      </c>
      <c r="E2345" s="3"/>
      <c r="F2345" s="4" t="s">
        <v>43</v>
      </c>
      <c r="G2345" s="2" t="str">
        <f>VLOOKUP($A2345,[1]products_2021_10_19_12_46_45!$A$3:$S$481,16,FALSE)</f>
        <v>&lt;p&gt;Esta mochila le permite expandir un poco su tamaño a través de un cierre perimetral.&lt;br /&gt;Consta de camuflados típicos militares.&lt;/p&gt;</v>
      </c>
      <c r="H2345" s="2" t="str">
        <f>IFERROR(VLOOKUP($A2345,[1]products_2021_10_19_12_46_45!$A$3:$S$481,17,FALSE),"")</f>
        <v>&lt;p&gt;Mochila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v>
      </c>
      <c r="I2345" s="2" t="str">
        <f>VLOOKUP($A2345,[1]products_2021_10_19_12_46_45!$A$3:$S$481,5,FALSE)</f>
        <v>Equipamientos</v>
      </c>
      <c r="J2345" s="2" t="str">
        <f>IFERROR(VLOOKUP($A2345,[1]products_2021_10_19_12_46_45!$A$3:$S$481,6,FALSE),"")</f>
        <v>Mochilas, Bolsos, Riñoneras, Morrales</v>
      </c>
      <c r="K2345" s="2" t="str">
        <f>IFERROR(VLOOKUP($A2345,[1]products_2021_10_19_12_46_45!$A$3:$S$481,7,FALSE),"")</f>
        <v>Mochilas</v>
      </c>
      <c r="L2345" s="2" t="str">
        <f>IFERROR(VLOOKUP($A2345,[1]products_2021_10_19_12_46_45!$A$3:$S$481,8,FALSE),"")</f>
        <v/>
      </c>
      <c r="M2345" s="2" t="str">
        <f>IFERROR(VLOOKUP($A2345,[1]products_2021_10_19_12_46_45!$A$3:$S$481,9,FALSE),"")</f>
        <v/>
      </c>
      <c r="N2345" s="2">
        <f>IFERROR(VLOOKUP(C2345,[2]articulo!$A$1:$D$9000,4,FALSE),"")</f>
        <v>7500</v>
      </c>
      <c r="O2345" s="2"/>
      <c r="P2345" s="2">
        <f>IFERROR(VLOOKUP(B2345,[3]stock!$A$1:$B$9000,2,FALSE),"0")</f>
        <v>8</v>
      </c>
      <c r="Q2345" s="2">
        <f>VLOOKUP($A2345,[1]products_2021_10_19_12_46_45!$A$3:$S$481,11,FALSE)</f>
        <v>10</v>
      </c>
      <c r="R2345" s="2">
        <f>VLOOKUP($A2345,[1]products_2021_10_19_12_46_45!$A$3:$S$481,12,FALSE)</f>
        <v>10</v>
      </c>
      <c r="S2345" s="2">
        <f>VLOOKUP($A2345,[1]products_2021_10_19_12_46_45!$A$3:$S$481,13,FALSE)</f>
        <v>10</v>
      </c>
      <c r="T2345" s="2">
        <f>VLOOKUP($A2345,[1]products_2021_10_19_12_46_45!$A$3:$S$481,14,FALSE)</f>
        <v>0.5</v>
      </c>
      <c r="U2345" s="2"/>
      <c r="V2345" s="2"/>
      <c r="W2345" s="2"/>
      <c r="X2345" s="2"/>
      <c r="Y2345" s="2"/>
      <c r="Z2345" s="2"/>
      <c r="AA2345" s="2"/>
      <c r="AB2345" s="2"/>
      <c r="AC2345" s="2"/>
      <c r="AD2345" s="2"/>
      <c r="AE2345" s="2"/>
      <c r="AF2345" s="2"/>
      <c r="AG2345" s="2"/>
      <c r="AH2345" s="2"/>
      <c r="AI2345" s="2"/>
      <c r="AJ2345" s="2"/>
      <c r="AK2345" s="2"/>
      <c r="AL2345" s="2"/>
      <c r="AM2345" s="2"/>
      <c r="AN2345" s="2"/>
      <c r="AO2345" s="2"/>
      <c r="AP2345" s="2"/>
      <c r="AQ2345" s="2"/>
      <c r="AR2345" s="2"/>
      <c r="AS2345" s="2"/>
    </row>
    <row r="2346" spans="1:45" x14ac:dyDescent="0.25">
      <c r="A2346" s="2">
        <v>1094</v>
      </c>
      <c r="B2346" s="2">
        <v>870860310</v>
      </c>
      <c r="C2346" s="2">
        <f>VLOOKUP($A2346,[1]products_2021_10_19_12_46_45!$A$3:$S$481,3,FALSE)</f>
        <v>8708603</v>
      </c>
      <c r="D2346" s="2" t="str">
        <f>VLOOKUP($A2346,[1]products_2021_10_19_12_46_45!$A$3:$S$481,4,FALSE)</f>
        <v>Mochila Tactica Nitro Camuflada 33 Litros</v>
      </c>
      <c r="E2346" s="3"/>
      <c r="F2346" s="4" t="s">
        <v>83</v>
      </c>
      <c r="G2346" s="2" t="str">
        <f>VLOOKUP($A2346,[1]products_2021_10_19_12_46_45!$A$3:$S$481,16,FALSE)</f>
        <v>&lt;p&gt;Esta mochila le permite expandir un poco su tamaño a través de un cierre perimetral.&lt;br /&gt;Consta de camuflados típicos militares.&lt;/p&gt;</v>
      </c>
      <c r="H2346" s="2" t="str">
        <f>IFERROR(VLOOKUP($A2346,[1]products_2021_10_19_12_46_45!$A$3:$S$481,17,FALSE),"")</f>
        <v>&lt;p&gt;Mochila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v>
      </c>
      <c r="I2346" s="2" t="str">
        <f>VLOOKUP($A2346,[1]products_2021_10_19_12_46_45!$A$3:$S$481,5,FALSE)</f>
        <v>Equipamientos</v>
      </c>
      <c r="J2346" s="2" t="str">
        <f>IFERROR(VLOOKUP($A2346,[1]products_2021_10_19_12_46_45!$A$3:$S$481,6,FALSE),"")</f>
        <v>Mochilas, Bolsos, Riñoneras, Morrales</v>
      </c>
      <c r="K2346" s="2" t="str">
        <f>IFERROR(VLOOKUP($A2346,[1]products_2021_10_19_12_46_45!$A$3:$S$481,7,FALSE),"")</f>
        <v>Mochilas</v>
      </c>
      <c r="L2346" s="2" t="str">
        <f>IFERROR(VLOOKUP($A2346,[1]products_2021_10_19_12_46_45!$A$3:$S$481,8,FALSE),"")</f>
        <v/>
      </c>
      <c r="M2346" s="2" t="str">
        <f>IFERROR(VLOOKUP($A2346,[1]products_2021_10_19_12_46_45!$A$3:$S$481,9,FALSE),"")</f>
        <v/>
      </c>
      <c r="N2346" s="2">
        <f>IFERROR(VLOOKUP(C2346,[2]articulo!$A$1:$D$9000,4,FALSE),"")</f>
        <v>7500</v>
      </c>
      <c r="O2346" s="2"/>
      <c r="P2346" s="2">
        <f>IFERROR(VLOOKUP(B2346,[3]stock!$A$1:$B$9000,2,FALSE),"0")</f>
        <v>0</v>
      </c>
      <c r="Q2346" s="2">
        <f>VLOOKUP($A2346,[1]products_2021_10_19_12_46_45!$A$3:$S$481,11,FALSE)</f>
        <v>10</v>
      </c>
      <c r="R2346" s="2">
        <f>VLOOKUP($A2346,[1]products_2021_10_19_12_46_45!$A$3:$S$481,12,FALSE)</f>
        <v>10</v>
      </c>
      <c r="S2346" s="2">
        <f>VLOOKUP($A2346,[1]products_2021_10_19_12_46_45!$A$3:$S$481,13,FALSE)</f>
        <v>10</v>
      </c>
      <c r="T2346" s="2">
        <f>VLOOKUP($A2346,[1]products_2021_10_19_12_46_45!$A$3:$S$481,14,FALSE)</f>
        <v>0.5</v>
      </c>
      <c r="U2346" s="2"/>
      <c r="V2346" s="2"/>
      <c r="W2346" s="2"/>
      <c r="X2346" s="2"/>
      <c r="Y2346" s="2"/>
      <c r="Z2346" s="2"/>
      <c r="AA2346" s="2"/>
      <c r="AB2346" s="2"/>
      <c r="AC2346" s="2"/>
      <c r="AD2346" s="2"/>
      <c r="AE2346" s="2"/>
      <c r="AF2346" s="2"/>
      <c r="AG2346" s="2"/>
      <c r="AH2346" s="2"/>
      <c r="AI2346" s="2"/>
      <c r="AJ2346" s="2"/>
      <c r="AK2346" s="2"/>
      <c r="AL2346" s="2"/>
      <c r="AM2346" s="2"/>
      <c r="AN2346" s="2"/>
      <c r="AO2346" s="2"/>
      <c r="AP2346" s="2"/>
      <c r="AQ2346" s="2"/>
      <c r="AR2346" s="2"/>
      <c r="AS2346" s="2"/>
    </row>
    <row r="2347" spans="1:45" x14ac:dyDescent="0.25">
      <c r="A2347" s="2">
        <v>1094</v>
      </c>
      <c r="B2347" s="2">
        <v>870860311</v>
      </c>
      <c r="C2347" s="2">
        <f>VLOOKUP($A2347,[1]products_2021_10_19_12_46_45!$A$3:$S$481,3,FALSE)</f>
        <v>8708603</v>
      </c>
      <c r="D2347" s="2" t="str">
        <f>VLOOKUP($A2347,[1]products_2021_10_19_12_46_45!$A$3:$S$481,4,FALSE)</f>
        <v>Mochila Tactica Nitro Camuflada 33 Litros</v>
      </c>
      <c r="E2347" s="3"/>
      <c r="F2347" s="4" t="s">
        <v>84</v>
      </c>
      <c r="G2347" s="2" t="str">
        <f>VLOOKUP($A2347,[1]products_2021_10_19_12_46_45!$A$3:$S$481,16,FALSE)</f>
        <v>&lt;p&gt;Esta mochila le permite expandir un poco su tamaño a través de un cierre perimetral.&lt;br /&gt;Consta de camuflados típicos militares.&lt;/p&gt;</v>
      </c>
      <c r="H2347" s="2" t="str">
        <f>IFERROR(VLOOKUP($A2347,[1]products_2021_10_19_12_46_45!$A$3:$S$481,17,FALSE),"")</f>
        <v>&lt;p&gt;Mochila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v>
      </c>
      <c r="I2347" s="2" t="str">
        <f>VLOOKUP($A2347,[1]products_2021_10_19_12_46_45!$A$3:$S$481,5,FALSE)</f>
        <v>Equipamientos</v>
      </c>
      <c r="J2347" s="2" t="str">
        <f>IFERROR(VLOOKUP($A2347,[1]products_2021_10_19_12_46_45!$A$3:$S$481,6,FALSE),"")</f>
        <v>Mochilas, Bolsos, Riñoneras, Morrales</v>
      </c>
      <c r="K2347" s="2" t="str">
        <f>IFERROR(VLOOKUP($A2347,[1]products_2021_10_19_12_46_45!$A$3:$S$481,7,FALSE),"")</f>
        <v>Mochilas</v>
      </c>
      <c r="L2347" s="2" t="str">
        <f>IFERROR(VLOOKUP($A2347,[1]products_2021_10_19_12_46_45!$A$3:$S$481,8,FALSE),"")</f>
        <v/>
      </c>
      <c r="M2347" s="2" t="str">
        <f>IFERROR(VLOOKUP($A2347,[1]products_2021_10_19_12_46_45!$A$3:$S$481,9,FALSE),"")</f>
        <v/>
      </c>
      <c r="N2347" s="2">
        <f>IFERROR(VLOOKUP(C2347,[2]articulo!$A$1:$D$9000,4,FALSE),"")</f>
        <v>7500</v>
      </c>
      <c r="O2347" s="2"/>
      <c r="P2347" s="2">
        <f>IFERROR(VLOOKUP(B2347,[3]stock!$A$1:$B$9000,2,FALSE),"0")</f>
        <v>0</v>
      </c>
      <c r="Q2347" s="2">
        <f>VLOOKUP($A2347,[1]products_2021_10_19_12_46_45!$A$3:$S$481,11,FALSE)</f>
        <v>10</v>
      </c>
      <c r="R2347" s="2">
        <f>VLOOKUP($A2347,[1]products_2021_10_19_12_46_45!$A$3:$S$481,12,FALSE)</f>
        <v>10</v>
      </c>
      <c r="S2347" s="2">
        <f>VLOOKUP($A2347,[1]products_2021_10_19_12_46_45!$A$3:$S$481,13,FALSE)</f>
        <v>10</v>
      </c>
      <c r="T2347" s="2">
        <f>VLOOKUP($A2347,[1]products_2021_10_19_12_46_45!$A$3:$S$481,14,FALSE)</f>
        <v>0.5</v>
      </c>
      <c r="U2347" s="2"/>
      <c r="V2347" s="2"/>
      <c r="W2347" s="2"/>
      <c r="X2347" s="2"/>
      <c r="Y2347" s="2"/>
      <c r="Z2347" s="2"/>
      <c r="AA2347" s="2"/>
      <c r="AB2347" s="2"/>
      <c r="AC2347" s="2"/>
      <c r="AD2347" s="2"/>
      <c r="AE2347" s="2"/>
      <c r="AF2347" s="2"/>
      <c r="AG2347" s="2"/>
      <c r="AH2347" s="2"/>
      <c r="AI2347" s="2"/>
      <c r="AJ2347" s="2"/>
      <c r="AK2347" s="2"/>
      <c r="AL2347" s="2"/>
      <c r="AM2347" s="2"/>
      <c r="AN2347" s="2"/>
      <c r="AO2347" s="2"/>
      <c r="AP2347" s="2"/>
      <c r="AQ2347" s="2"/>
      <c r="AR2347" s="2"/>
      <c r="AS2347" s="2"/>
    </row>
    <row r="2348" spans="1:45" x14ac:dyDescent="0.25">
      <c r="A2348" s="2">
        <v>1094</v>
      </c>
      <c r="B2348" s="2">
        <v>870860315</v>
      </c>
      <c r="C2348" s="2">
        <f>VLOOKUP($A2348,[1]products_2021_10_19_12_46_45!$A$3:$S$481,3,FALSE)</f>
        <v>8708603</v>
      </c>
      <c r="D2348" s="2" t="str">
        <f>VLOOKUP($A2348,[1]products_2021_10_19_12_46_45!$A$3:$S$481,4,FALSE)</f>
        <v>Mochila Tactica Nitro Camuflada 33 Litros</v>
      </c>
      <c r="E2348" s="3"/>
      <c r="F2348" s="4" t="s">
        <v>87</v>
      </c>
      <c r="G2348" s="2" t="str">
        <f>VLOOKUP($A2348,[1]products_2021_10_19_12_46_45!$A$3:$S$481,16,FALSE)</f>
        <v>&lt;p&gt;Esta mochila le permite expandir un poco su tamaño a través de un cierre perimetral.&lt;br /&gt;Consta de camuflados típicos militares.&lt;/p&gt;</v>
      </c>
      <c r="H2348" s="2" t="str">
        <f>IFERROR(VLOOKUP($A2348,[1]products_2021_10_19_12_46_45!$A$3:$S$481,17,FALSE),"")</f>
        <v>&lt;p&gt;Mochila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v>
      </c>
      <c r="I2348" s="2" t="str">
        <f>VLOOKUP($A2348,[1]products_2021_10_19_12_46_45!$A$3:$S$481,5,FALSE)</f>
        <v>Equipamientos</v>
      </c>
      <c r="J2348" s="2" t="str">
        <f>IFERROR(VLOOKUP($A2348,[1]products_2021_10_19_12_46_45!$A$3:$S$481,6,FALSE),"")</f>
        <v>Mochilas, Bolsos, Riñoneras, Morrales</v>
      </c>
      <c r="K2348" s="2" t="str">
        <f>IFERROR(VLOOKUP($A2348,[1]products_2021_10_19_12_46_45!$A$3:$S$481,7,FALSE),"")</f>
        <v>Mochilas</v>
      </c>
      <c r="L2348" s="2" t="str">
        <f>IFERROR(VLOOKUP($A2348,[1]products_2021_10_19_12_46_45!$A$3:$S$481,8,FALSE),"")</f>
        <v/>
      </c>
      <c r="M2348" s="2" t="str">
        <f>IFERROR(VLOOKUP($A2348,[1]products_2021_10_19_12_46_45!$A$3:$S$481,9,FALSE),"")</f>
        <v/>
      </c>
      <c r="N2348" s="2">
        <f>IFERROR(VLOOKUP(C2348,[2]articulo!$A$1:$D$9000,4,FALSE),"")</f>
        <v>7500</v>
      </c>
      <c r="O2348" s="2"/>
      <c r="P2348" s="2">
        <f>IFERROR(VLOOKUP(B2348,[3]stock!$A$1:$B$9000,2,FALSE),"0")</f>
        <v>2</v>
      </c>
      <c r="Q2348" s="2">
        <f>VLOOKUP($A2348,[1]products_2021_10_19_12_46_45!$A$3:$S$481,11,FALSE)</f>
        <v>10</v>
      </c>
      <c r="R2348" s="2">
        <f>VLOOKUP($A2348,[1]products_2021_10_19_12_46_45!$A$3:$S$481,12,FALSE)</f>
        <v>10</v>
      </c>
      <c r="S2348" s="2">
        <f>VLOOKUP($A2348,[1]products_2021_10_19_12_46_45!$A$3:$S$481,13,FALSE)</f>
        <v>10</v>
      </c>
      <c r="T2348" s="2">
        <f>VLOOKUP($A2348,[1]products_2021_10_19_12_46_45!$A$3:$S$481,14,FALSE)</f>
        <v>0.5</v>
      </c>
      <c r="U2348" s="2"/>
      <c r="V2348" s="2"/>
      <c r="W2348" s="2"/>
      <c r="X2348" s="2"/>
      <c r="Y2348" s="2"/>
      <c r="Z2348" s="2"/>
      <c r="AA2348" s="2"/>
      <c r="AB2348" s="2"/>
      <c r="AC2348" s="2"/>
      <c r="AD2348" s="2"/>
      <c r="AE2348" s="2"/>
      <c r="AF2348" s="2"/>
      <c r="AG2348" s="2"/>
      <c r="AH2348" s="2"/>
      <c r="AI2348" s="2"/>
      <c r="AJ2348" s="2"/>
      <c r="AK2348" s="2"/>
      <c r="AL2348" s="2"/>
      <c r="AM2348" s="2"/>
      <c r="AN2348" s="2"/>
      <c r="AO2348" s="2"/>
      <c r="AP2348" s="2"/>
      <c r="AQ2348" s="2"/>
      <c r="AR2348" s="2"/>
      <c r="AS2348" s="2"/>
    </row>
    <row r="2349" spans="1:45" x14ac:dyDescent="0.25">
      <c r="A2349" s="2">
        <v>1094</v>
      </c>
      <c r="B2349" s="2">
        <v>870860316</v>
      </c>
      <c r="C2349" s="2">
        <f>VLOOKUP($A2349,[1]products_2021_10_19_12_46_45!$A$3:$S$481,3,FALSE)</f>
        <v>8708603</v>
      </c>
      <c r="D2349" s="2" t="str">
        <f>VLOOKUP($A2349,[1]products_2021_10_19_12_46_45!$A$3:$S$481,4,FALSE)</f>
        <v>Mochila Tactica Nitro Camuflada 33 Litros</v>
      </c>
      <c r="E2349" s="3"/>
      <c r="F2349" s="4" t="s">
        <v>88</v>
      </c>
      <c r="G2349" s="2" t="str">
        <f>VLOOKUP($A2349,[1]products_2021_10_19_12_46_45!$A$3:$S$481,16,FALSE)</f>
        <v>&lt;p&gt;Esta mochila le permite expandir un poco su tamaño a través de un cierre perimetral.&lt;br /&gt;Consta de camuflados típicos militares.&lt;/p&gt;</v>
      </c>
      <c r="H2349" s="2" t="str">
        <f>IFERROR(VLOOKUP($A2349,[1]products_2021_10_19_12_46_45!$A$3:$S$481,17,FALSE),"")</f>
        <v>&lt;p&gt;Mochila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v>
      </c>
      <c r="I2349" s="2" t="str">
        <f>VLOOKUP($A2349,[1]products_2021_10_19_12_46_45!$A$3:$S$481,5,FALSE)</f>
        <v>Equipamientos</v>
      </c>
      <c r="J2349" s="2" t="str">
        <f>IFERROR(VLOOKUP($A2349,[1]products_2021_10_19_12_46_45!$A$3:$S$481,6,FALSE),"")</f>
        <v>Mochilas, Bolsos, Riñoneras, Morrales</v>
      </c>
      <c r="K2349" s="2" t="str">
        <f>IFERROR(VLOOKUP($A2349,[1]products_2021_10_19_12_46_45!$A$3:$S$481,7,FALSE),"")</f>
        <v>Mochilas</v>
      </c>
      <c r="L2349" s="2" t="str">
        <f>IFERROR(VLOOKUP($A2349,[1]products_2021_10_19_12_46_45!$A$3:$S$481,8,FALSE),"")</f>
        <v/>
      </c>
      <c r="M2349" s="2" t="str">
        <f>IFERROR(VLOOKUP($A2349,[1]products_2021_10_19_12_46_45!$A$3:$S$481,9,FALSE),"")</f>
        <v/>
      </c>
      <c r="N2349" s="2">
        <f>IFERROR(VLOOKUP(C2349,[2]articulo!$A$1:$D$9000,4,FALSE),"")</f>
        <v>7500</v>
      </c>
      <c r="O2349" s="2"/>
      <c r="P2349" s="2">
        <f>IFERROR(VLOOKUP(B2349,[3]stock!$A$1:$B$9000,2,FALSE),"0")</f>
        <v>4</v>
      </c>
      <c r="Q2349" s="2">
        <f>VLOOKUP($A2349,[1]products_2021_10_19_12_46_45!$A$3:$S$481,11,FALSE)</f>
        <v>10</v>
      </c>
      <c r="R2349" s="2">
        <f>VLOOKUP($A2349,[1]products_2021_10_19_12_46_45!$A$3:$S$481,12,FALSE)</f>
        <v>10</v>
      </c>
      <c r="S2349" s="2">
        <f>VLOOKUP($A2349,[1]products_2021_10_19_12_46_45!$A$3:$S$481,13,FALSE)</f>
        <v>10</v>
      </c>
      <c r="T2349" s="2">
        <f>VLOOKUP($A2349,[1]products_2021_10_19_12_46_45!$A$3:$S$481,14,FALSE)</f>
        <v>0.5</v>
      </c>
      <c r="U2349" s="2"/>
      <c r="V2349" s="2"/>
      <c r="W2349" s="2"/>
      <c r="X2349" s="2"/>
      <c r="Y2349" s="2"/>
      <c r="Z2349" s="2"/>
      <c r="AA2349" s="2"/>
      <c r="AB2349" s="2"/>
      <c r="AC2349" s="2"/>
      <c r="AD2349" s="2"/>
      <c r="AE2349" s="2"/>
      <c r="AF2349" s="2"/>
      <c r="AG2349" s="2"/>
      <c r="AH2349" s="2"/>
      <c r="AI2349" s="2"/>
      <c r="AJ2349" s="2"/>
      <c r="AK2349" s="2"/>
      <c r="AL2349" s="2"/>
      <c r="AM2349" s="2"/>
      <c r="AN2349" s="2"/>
      <c r="AO2349" s="2"/>
      <c r="AP2349" s="2"/>
      <c r="AQ2349" s="2"/>
      <c r="AR2349" s="2"/>
      <c r="AS2349" s="2"/>
    </row>
    <row r="2350" spans="1:45" x14ac:dyDescent="0.25">
      <c r="A2350" s="2">
        <v>1094</v>
      </c>
      <c r="B2350" s="2">
        <v>870860317</v>
      </c>
      <c r="C2350" s="2">
        <f>VLOOKUP($A2350,[1]products_2021_10_19_12_46_45!$A$3:$S$481,3,FALSE)</f>
        <v>8708603</v>
      </c>
      <c r="D2350" s="2" t="str">
        <f>VLOOKUP($A2350,[1]products_2021_10_19_12_46_45!$A$3:$S$481,4,FALSE)</f>
        <v>Mochila Tactica Nitro Camuflada 33 Litros</v>
      </c>
      <c r="E2350" s="3"/>
      <c r="F2350" s="4" t="s">
        <v>89</v>
      </c>
      <c r="G2350" s="2" t="str">
        <f>VLOOKUP($A2350,[1]products_2021_10_19_12_46_45!$A$3:$S$481,16,FALSE)</f>
        <v>&lt;p&gt;Esta mochila le permite expandir un poco su tamaño a través de un cierre perimetral.&lt;br /&gt;Consta de camuflados típicos militares.&lt;/p&gt;</v>
      </c>
      <c r="H2350" s="2" t="str">
        <f>IFERROR(VLOOKUP($A2350,[1]products_2021_10_19_12_46_45!$A$3:$S$481,17,FALSE),"")</f>
        <v>&lt;p&gt;Mochila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v>
      </c>
      <c r="I2350" s="2" t="str">
        <f>VLOOKUP($A2350,[1]products_2021_10_19_12_46_45!$A$3:$S$481,5,FALSE)</f>
        <v>Equipamientos</v>
      </c>
      <c r="J2350" s="2" t="str">
        <f>IFERROR(VLOOKUP($A2350,[1]products_2021_10_19_12_46_45!$A$3:$S$481,6,FALSE),"")</f>
        <v>Mochilas, Bolsos, Riñoneras, Morrales</v>
      </c>
      <c r="K2350" s="2" t="str">
        <f>IFERROR(VLOOKUP($A2350,[1]products_2021_10_19_12_46_45!$A$3:$S$481,7,FALSE),"")</f>
        <v>Mochilas</v>
      </c>
      <c r="L2350" s="2" t="str">
        <f>IFERROR(VLOOKUP($A2350,[1]products_2021_10_19_12_46_45!$A$3:$S$481,8,FALSE),"")</f>
        <v/>
      </c>
      <c r="M2350" s="2" t="str">
        <f>IFERROR(VLOOKUP($A2350,[1]products_2021_10_19_12_46_45!$A$3:$S$481,9,FALSE),"")</f>
        <v/>
      </c>
      <c r="N2350" s="2">
        <f>IFERROR(VLOOKUP(C2350,[2]articulo!$A$1:$D$9000,4,FALSE),"")</f>
        <v>7500</v>
      </c>
      <c r="O2350" s="2"/>
      <c r="P2350" s="2">
        <f>IFERROR(VLOOKUP(B2350,[3]stock!$A$1:$B$9000,2,FALSE),"0")</f>
        <v>8</v>
      </c>
      <c r="Q2350" s="2">
        <f>VLOOKUP($A2350,[1]products_2021_10_19_12_46_45!$A$3:$S$481,11,FALSE)</f>
        <v>10</v>
      </c>
      <c r="R2350" s="2">
        <f>VLOOKUP($A2350,[1]products_2021_10_19_12_46_45!$A$3:$S$481,12,FALSE)</f>
        <v>10</v>
      </c>
      <c r="S2350" s="2">
        <f>VLOOKUP($A2350,[1]products_2021_10_19_12_46_45!$A$3:$S$481,13,FALSE)</f>
        <v>10</v>
      </c>
      <c r="T2350" s="2">
        <f>VLOOKUP($A2350,[1]products_2021_10_19_12_46_45!$A$3:$S$481,14,FALSE)</f>
        <v>0.5</v>
      </c>
      <c r="U2350" s="2"/>
      <c r="V2350" s="2"/>
      <c r="W2350" s="2"/>
      <c r="X2350" s="2"/>
      <c r="Y2350" s="2"/>
      <c r="Z2350" s="2"/>
      <c r="AA2350" s="2"/>
      <c r="AB2350" s="2"/>
      <c r="AC2350" s="2"/>
      <c r="AD2350" s="2"/>
      <c r="AE2350" s="2"/>
      <c r="AF2350" s="2"/>
      <c r="AG2350" s="2"/>
      <c r="AH2350" s="2"/>
      <c r="AI2350" s="2"/>
      <c r="AJ2350" s="2"/>
      <c r="AK2350" s="2"/>
      <c r="AL2350" s="2"/>
      <c r="AM2350" s="2"/>
      <c r="AN2350" s="2"/>
      <c r="AO2350" s="2"/>
      <c r="AP2350" s="2"/>
      <c r="AQ2350" s="2"/>
      <c r="AR2350" s="2"/>
      <c r="AS2350" s="2"/>
    </row>
    <row r="2351" spans="1:45" x14ac:dyDescent="0.25">
      <c r="A2351" s="2">
        <v>1110</v>
      </c>
      <c r="B2351" s="2">
        <v>870860401</v>
      </c>
      <c r="C2351" s="2">
        <f>VLOOKUP($A2351,[1]products_2021_10_19_12_46_45!$A$3:$S$481,3,FALSE)</f>
        <v>8708604</v>
      </c>
      <c r="D2351" s="2" t="str">
        <f>VLOOKUP($A2351,[1]products_2021_10_19_12_46_45!$A$3:$S$481,4,FALSE)</f>
        <v>Morral riñonera camuflado</v>
      </c>
      <c r="E2351" s="3"/>
      <c r="F2351" s="4" t="s">
        <v>79</v>
      </c>
      <c r="G2351" s="2" t="str">
        <f>VLOOKUP($A2351,[1]products_2021_10_19_12_46_45!$A$3:$S$481,16,FALSE)</f>
        <v>&lt;p&gt;Espectacular morral con funcionalidad de riñonera y bolso de mano.&lt;br /&gt;Facilitará su ubicación en cualquier sistema molle, así como en la cintura.&lt;/p&gt;</v>
      </c>
      <c r="H2351" s="2" t="str">
        <f>IFERROR(VLOOKUP($A2351,[1]products_2021_10_19_12_46_45!$A$3:$S$481,17,FALSE),"")</f>
        <v>&lt;p&gt;Morral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v>
      </c>
      <c r="I2351" s="2" t="str">
        <f>VLOOKUP($A2351,[1]products_2021_10_19_12_46_45!$A$3:$S$481,5,FALSE)</f>
        <v>Equipamientos</v>
      </c>
      <c r="J2351" s="2" t="str">
        <f>IFERROR(VLOOKUP($A2351,[1]products_2021_10_19_12_46_45!$A$3:$S$481,6,FALSE),"")</f>
        <v>Mochilas, Bolsos, Riñoneras, Morrales</v>
      </c>
      <c r="K2351" s="2" t="str">
        <f>IFERROR(VLOOKUP($A2351,[1]products_2021_10_19_12_46_45!$A$3:$S$481,7,FALSE),"")</f>
        <v>Riñoneras</v>
      </c>
      <c r="L2351" s="2" t="str">
        <f>IFERROR(VLOOKUP($A2351,[1]products_2021_10_19_12_46_45!$A$3:$S$481,8,FALSE),"")</f>
        <v>Morrales</v>
      </c>
      <c r="M2351" s="2" t="str">
        <f>IFERROR(VLOOKUP($A2351,[1]products_2021_10_19_12_46_45!$A$3:$S$481,9,FALSE),"")</f>
        <v/>
      </c>
      <c r="N2351" s="2">
        <f>IFERROR(VLOOKUP(C2351,[2]articulo!$A$1:$D$9000,4,FALSE),"")</f>
        <v>3000</v>
      </c>
      <c r="O2351" s="2"/>
      <c r="P2351" s="2">
        <f>IFERROR(VLOOKUP(B2351,[3]stock!$A$1:$B$9000,2,FALSE),"0")</f>
        <v>11</v>
      </c>
      <c r="Q2351" s="2">
        <f>VLOOKUP($A2351,[1]products_2021_10_19_12_46_45!$A$3:$S$481,11,FALSE)</f>
        <v>30</v>
      </c>
      <c r="R2351" s="2">
        <f>VLOOKUP($A2351,[1]products_2021_10_19_12_46_45!$A$3:$S$481,12,FALSE)</f>
        <v>20</v>
      </c>
      <c r="S2351" s="2">
        <f>VLOOKUP($A2351,[1]products_2021_10_19_12_46_45!$A$3:$S$481,13,FALSE)</f>
        <v>10</v>
      </c>
      <c r="T2351" s="2">
        <f>VLOOKUP($A2351,[1]products_2021_10_19_12_46_45!$A$3:$S$481,14,FALSE)</f>
        <v>0.5</v>
      </c>
      <c r="U2351" s="2"/>
      <c r="V2351" s="2"/>
      <c r="W2351" s="2"/>
      <c r="X2351" s="2"/>
      <c r="Y2351" s="2"/>
      <c r="Z2351" s="2"/>
      <c r="AA2351" s="2"/>
      <c r="AB2351" s="2"/>
      <c r="AC2351" s="2"/>
      <c r="AD2351" s="2"/>
      <c r="AE2351" s="2"/>
      <c r="AF2351" s="2"/>
      <c r="AG2351" s="2"/>
      <c r="AH2351" s="2"/>
      <c r="AI2351" s="2"/>
      <c r="AJ2351" s="2"/>
      <c r="AK2351" s="2"/>
      <c r="AL2351" s="2"/>
      <c r="AM2351" s="2"/>
      <c r="AN2351" s="2"/>
      <c r="AO2351" s="2"/>
      <c r="AP2351" s="2"/>
      <c r="AQ2351" s="2"/>
      <c r="AR2351" s="2"/>
      <c r="AS2351" s="2"/>
    </row>
    <row r="2352" spans="1:45" x14ac:dyDescent="0.25">
      <c r="A2352" s="2">
        <v>1110</v>
      </c>
      <c r="B2352" s="2">
        <v>870860402</v>
      </c>
      <c r="C2352" s="2">
        <f>VLOOKUP($A2352,[1]products_2021_10_19_12_46_45!$A$3:$S$481,3,FALSE)</f>
        <v>8708604</v>
      </c>
      <c r="D2352" s="2" t="str">
        <f>VLOOKUP($A2352,[1]products_2021_10_19_12_46_45!$A$3:$S$481,4,FALSE)</f>
        <v>Morral riñonera camuflado</v>
      </c>
      <c r="E2352" s="3"/>
      <c r="F2352" s="4" t="s">
        <v>80</v>
      </c>
      <c r="G2352" s="2" t="str">
        <f>VLOOKUP($A2352,[1]products_2021_10_19_12_46_45!$A$3:$S$481,16,FALSE)</f>
        <v>&lt;p&gt;Espectacular morral con funcionalidad de riñonera y bolso de mano.&lt;br /&gt;Facilitará su ubicación en cualquier sistema molle, así como en la cintura.&lt;/p&gt;</v>
      </c>
      <c r="H2352" s="2" t="str">
        <f>IFERROR(VLOOKUP($A2352,[1]products_2021_10_19_12_46_45!$A$3:$S$481,17,FALSE),"")</f>
        <v>&lt;p&gt;Morral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v>
      </c>
      <c r="I2352" s="2" t="str">
        <f>VLOOKUP($A2352,[1]products_2021_10_19_12_46_45!$A$3:$S$481,5,FALSE)</f>
        <v>Equipamientos</v>
      </c>
      <c r="J2352" s="2" t="str">
        <f>IFERROR(VLOOKUP($A2352,[1]products_2021_10_19_12_46_45!$A$3:$S$481,6,FALSE),"")</f>
        <v>Mochilas, Bolsos, Riñoneras, Morrales</v>
      </c>
      <c r="K2352" s="2" t="str">
        <f>IFERROR(VLOOKUP($A2352,[1]products_2021_10_19_12_46_45!$A$3:$S$481,7,FALSE),"")</f>
        <v>Riñoneras</v>
      </c>
      <c r="L2352" s="2" t="str">
        <f>IFERROR(VLOOKUP($A2352,[1]products_2021_10_19_12_46_45!$A$3:$S$481,8,FALSE),"")</f>
        <v>Morrales</v>
      </c>
      <c r="M2352" s="2" t="str">
        <f>IFERROR(VLOOKUP($A2352,[1]products_2021_10_19_12_46_45!$A$3:$S$481,9,FALSE),"")</f>
        <v/>
      </c>
      <c r="N2352" s="2">
        <f>IFERROR(VLOOKUP(C2352,[2]articulo!$A$1:$D$9000,4,FALSE),"")</f>
        <v>3000</v>
      </c>
      <c r="O2352" s="2"/>
      <c r="P2352" s="2">
        <f>IFERROR(VLOOKUP(B2352,[3]stock!$A$1:$B$9000,2,FALSE),"0")</f>
        <v>1</v>
      </c>
      <c r="Q2352" s="2">
        <f>VLOOKUP($A2352,[1]products_2021_10_19_12_46_45!$A$3:$S$481,11,FALSE)</f>
        <v>30</v>
      </c>
      <c r="R2352" s="2">
        <f>VLOOKUP($A2352,[1]products_2021_10_19_12_46_45!$A$3:$S$481,12,FALSE)</f>
        <v>20</v>
      </c>
      <c r="S2352" s="2">
        <f>VLOOKUP($A2352,[1]products_2021_10_19_12_46_45!$A$3:$S$481,13,FALSE)</f>
        <v>10</v>
      </c>
      <c r="T2352" s="2">
        <f>VLOOKUP($A2352,[1]products_2021_10_19_12_46_45!$A$3:$S$481,14,FALSE)</f>
        <v>0.5</v>
      </c>
      <c r="U2352" s="2"/>
      <c r="V2352" s="2"/>
      <c r="W2352" s="2"/>
      <c r="X2352" s="2"/>
      <c r="Y2352" s="2"/>
      <c r="Z2352" s="2"/>
      <c r="AA2352" s="2"/>
      <c r="AB2352" s="2"/>
      <c r="AC2352" s="2"/>
      <c r="AD2352" s="2"/>
      <c r="AE2352" s="2"/>
      <c r="AF2352" s="2"/>
      <c r="AG2352" s="2"/>
      <c r="AH2352" s="2"/>
      <c r="AI2352" s="2"/>
      <c r="AJ2352" s="2"/>
      <c r="AK2352" s="2"/>
      <c r="AL2352" s="2"/>
      <c r="AM2352" s="2"/>
      <c r="AN2352" s="2"/>
      <c r="AO2352" s="2"/>
      <c r="AP2352" s="2"/>
      <c r="AQ2352" s="2"/>
      <c r="AR2352" s="2"/>
      <c r="AS2352" s="2"/>
    </row>
    <row r="2353" spans="1:45" x14ac:dyDescent="0.25">
      <c r="A2353" s="2">
        <v>1110</v>
      </c>
      <c r="B2353" s="2">
        <v>870860403</v>
      </c>
      <c r="C2353" s="2">
        <f>VLOOKUP($A2353,[1]products_2021_10_19_12_46_45!$A$3:$S$481,3,FALSE)</f>
        <v>8708604</v>
      </c>
      <c r="D2353" s="2" t="str">
        <f>VLOOKUP($A2353,[1]products_2021_10_19_12_46_45!$A$3:$S$481,4,FALSE)</f>
        <v>Morral riñonera camuflado</v>
      </c>
      <c r="E2353" s="3"/>
      <c r="F2353" s="4" t="s">
        <v>76</v>
      </c>
      <c r="G2353" s="2" t="str">
        <f>VLOOKUP($A2353,[1]products_2021_10_19_12_46_45!$A$3:$S$481,16,FALSE)</f>
        <v>&lt;p&gt;Espectacular morral con funcionalidad de riñonera y bolso de mano.&lt;br /&gt;Facilitará su ubicación en cualquier sistema molle, así como en la cintura.&lt;/p&gt;</v>
      </c>
      <c r="H2353" s="2" t="str">
        <f>IFERROR(VLOOKUP($A2353,[1]products_2021_10_19_12_46_45!$A$3:$S$481,17,FALSE),"")</f>
        <v>&lt;p&gt;Morral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v>
      </c>
      <c r="I2353" s="2" t="str">
        <f>VLOOKUP($A2353,[1]products_2021_10_19_12_46_45!$A$3:$S$481,5,FALSE)</f>
        <v>Equipamientos</v>
      </c>
      <c r="J2353" s="2" t="str">
        <f>IFERROR(VLOOKUP($A2353,[1]products_2021_10_19_12_46_45!$A$3:$S$481,6,FALSE),"")</f>
        <v>Mochilas, Bolsos, Riñoneras, Morrales</v>
      </c>
      <c r="K2353" s="2" t="str">
        <f>IFERROR(VLOOKUP($A2353,[1]products_2021_10_19_12_46_45!$A$3:$S$481,7,FALSE),"")</f>
        <v>Riñoneras</v>
      </c>
      <c r="L2353" s="2" t="str">
        <f>IFERROR(VLOOKUP($A2353,[1]products_2021_10_19_12_46_45!$A$3:$S$481,8,FALSE),"")</f>
        <v>Morrales</v>
      </c>
      <c r="M2353" s="2" t="str">
        <f>IFERROR(VLOOKUP($A2353,[1]products_2021_10_19_12_46_45!$A$3:$S$481,9,FALSE),"")</f>
        <v/>
      </c>
      <c r="N2353" s="2">
        <f>IFERROR(VLOOKUP(C2353,[2]articulo!$A$1:$D$9000,4,FALSE),"")</f>
        <v>3000</v>
      </c>
      <c r="O2353" s="2"/>
      <c r="P2353" s="2">
        <f>IFERROR(VLOOKUP(B2353,[3]stock!$A$1:$B$9000,2,FALSE),"0")</f>
        <v>14</v>
      </c>
      <c r="Q2353" s="2">
        <f>VLOOKUP($A2353,[1]products_2021_10_19_12_46_45!$A$3:$S$481,11,FALSE)</f>
        <v>30</v>
      </c>
      <c r="R2353" s="2">
        <f>VLOOKUP($A2353,[1]products_2021_10_19_12_46_45!$A$3:$S$481,12,FALSE)</f>
        <v>20</v>
      </c>
      <c r="S2353" s="2">
        <f>VLOOKUP($A2353,[1]products_2021_10_19_12_46_45!$A$3:$S$481,13,FALSE)</f>
        <v>10</v>
      </c>
      <c r="T2353" s="2">
        <f>VLOOKUP($A2353,[1]products_2021_10_19_12_46_45!$A$3:$S$481,14,FALSE)</f>
        <v>0.5</v>
      </c>
      <c r="U2353" s="2"/>
      <c r="V2353" s="2"/>
      <c r="W2353" s="2"/>
      <c r="X2353" s="2"/>
      <c r="Y2353" s="2"/>
      <c r="Z2353" s="2"/>
      <c r="AA2353" s="2"/>
      <c r="AB2353" s="2"/>
      <c r="AC2353" s="2"/>
      <c r="AD2353" s="2"/>
      <c r="AE2353" s="2"/>
      <c r="AF2353" s="2"/>
      <c r="AG2353" s="2"/>
      <c r="AH2353" s="2"/>
      <c r="AI2353" s="2"/>
      <c r="AJ2353" s="2"/>
      <c r="AK2353" s="2"/>
      <c r="AL2353" s="2"/>
      <c r="AM2353" s="2"/>
      <c r="AN2353" s="2"/>
      <c r="AO2353" s="2"/>
      <c r="AP2353" s="2"/>
      <c r="AQ2353" s="2"/>
      <c r="AR2353" s="2"/>
      <c r="AS2353" s="2"/>
    </row>
    <row r="2354" spans="1:45" x14ac:dyDescent="0.25">
      <c r="A2354" s="2">
        <v>1110</v>
      </c>
      <c r="B2354" s="2">
        <v>870860404</v>
      </c>
      <c r="C2354" s="2">
        <f>VLOOKUP($A2354,[1]products_2021_10_19_12_46_45!$A$3:$S$481,3,FALSE)</f>
        <v>8708604</v>
      </c>
      <c r="D2354" s="2" t="str">
        <f>VLOOKUP($A2354,[1]products_2021_10_19_12_46_45!$A$3:$S$481,4,FALSE)</f>
        <v>Morral riñonera camuflado</v>
      </c>
      <c r="E2354" s="3"/>
      <c r="F2354" s="4" t="s">
        <v>41</v>
      </c>
      <c r="G2354" s="2" t="str">
        <f>VLOOKUP($A2354,[1]products_2021_10_19_12_46_45!$A$3:$S$481,16,FALSE)</f>
        <v>&lt;p&gt;Espectacular morral con funcionalidad de riñonera y bolso de mano.&lt;br /&gt;Facilitará su ubicación en cualquier sistema molle, así como en la cintura.&lt;/p&gt;</v>
      </c>
      <c r="H2354" s="2" t="str">
        <f>IFERROR(VLOOKUP($A2354,[1]products_2021_10_19_12_46_45!$A$3:$S$481,17,FALSE),"")</f>
        <v>&lt;p&gt;Morral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v>
      </c>
      <c r="I2354" s="2" t="str">
        <f>VLOOKUP($A2354,[1]products_2021_10_19_12_46_45!$A$3:$S$481,5,FALSE)</f>
        <v>Equipamientos</v>
      </c>
      <c r="J2354" s="2" t="str">
        <f>IFERROR(VLOOKUP($A2354,[1]products_2021_10_19_12_46_45!$A$3:$S$481,6,FALSE),"")</f>
        <v>Mochilas, Bolsos, Riñoneras, Morrales</v>
      </c>
      <c r="K2354" s="2" t="str">
        <f>IFERROR(VLOOKUP($A2354,[1]products_2021_10_19_12_46_45!$A$3:$S$481,7,FALSE),"")</f>
        <v>Riñoneras</v>
      </c>
      <c r="L2354" s="2" t="str">
        <f>IFERROR(VLOOKUP($A2354,[1]products_2021_10_19_12_46_45!$A$3:$S$481,8,FALSE),"")</f>
        <v>Morrales</v>
      </c>
      <c r="M2354" s="2" t="str">
        <f>IFERROR(VLOOKUP($A2354,[1]products_2021_10_19_12_46_45!$A$3:$S$481,9,FALSE),"")</f>
        <v/>
      </c>
      <c r="N2354" s="2">
        <f>IFERROR(VLOOKUP(C2354,[2]articulo!$A$1:$D$9000,4,FALSE),"")</f>
        <v>3000</v>
      </c>
      <c r="O2354" s="2"/>
      <c r="P2354" s="2">
        <f>IFERROR(VLOOKUP(B2354,[3]stock!$A$1:$B$9000,2,FALSE),"0")</f>
        <v>4</v>
      </c>
      <c r="Q2354" s="2">
        <f>VLOOKUP($A2354,[1]products_2021_10_19_12_46_45!$A$3:$S$481,11,FALSE)</f>
        <v>30</v>
      </c>
      <c r="R2354" s="2">
        <f>VLOOKUP($A2354,[1]products_2021_10_19_12_46_45!$A$3:$S$481,12,FALSE)</f>
        <v>20</v>
      </c>
      <c r="S2354" s="2">
        <f>VLOOKUP($A2354,[1]products_2021_10_19_12_46_45!$A$3:$S$481,13,FALSE)</f>
        <v>10</v>
      </c>
      <c r="T2354" s="2">
        <f>VLOOKUP($A2354,[1]products_2021_10_19_12_46_45!$A$3:$S$481,14,FALSE)</f>
        <v>0.5</v>
      </c>
      <c r="U2354" s="2"/>
      <c r="V2354" s="2"/>
      <c r="W2354" s="2"/>
      <c r="X2354" s="2"/>
      <c r="Y2354" s="2"/>
      <c r="Z2354" s="2"/>
      <c r="AA2354" s="2"/>
      <c r="AB2354" s="2"/>
      <c r="AC2354" s="2"/>
      <c r="AD2354" s="2"/>
      <c r="AE2354" s="2"/>
      <c r="AF2354" s="2"/>
      <c r="AG2354" s="2"/>
      <c r="AH2354" s="2"/>
      <c r="AI2354" s="2"/>
      <c r="AJ2354" s="2"/>
      <c r="AK2354" s="2"/>
      <c r="AL2354" s="2"/>
      <c r="AM2354" s="2"/>
      <c r="AN2354" s="2"/>
      <c r="AO2354" s="2"/>
      <c r="AP2354" s="2"/>
      <c r="AQ2354" s="2"/>
      <c r="AR2354" s="2"/>
      <c r="AS2354" s="2"/>
    </row>
    <row r="2355" spans="1:45" x14ac:dyDescent="0.25">
      <c r="A2355" s="2">
        <v>1110</v>
      </c>
      <c r="B2355" s="2">
        <v>870860405</v>
      </c>
      <c r="C2355" s="2">
        <f>VLOOKUP($A2355,[1]products_2021_10_19_12_46_45!$A$3:$S$481,3,FALSE)</f>
        <v>8708604</v>
      </c>
      <c r="D2355" s="2" t="str">
        <f>VLOOKUP($A2355,[1]products_2021_10_19_12_46_45!$A$3:$S$481,4,FALSE)</f>
        <v>Morral riñonera camuflado</v>
      </c>
      <c r="E2355" s="3"/>
      <c r="F2355" s="4" t="s">
        <v>81</v>
      </c>
      <c r="G2355" s="2" t="str">
        <f>VLOOKUP($A2355,[1]products_2021_10_19_12_46_45!$A$3:$S$481,16,FALSE)</f>
        <v>&lt;p&gt;Espectacular morral con funcionalidad de riñonera y bolso de mano.&lt;br /&gt;Facilitará su ubicación en cualquier sistema molle, así como en la cintura.&lt;/p&gt;</v>
      </c>
      <c r="H2355" s="2" t="str">
        <f>IFERROR(VLOOKUP($A2355,[1]products_2021_10_19_12_46_45!$A$3:$S$481,17,FALSE),"")</f>
        <v>&lt;p&gt;Morral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v>
      </c>
      <c r="I2355" s="2" t="str">
        <f>VLOOKUP($A2355,[1]products_2021_10_19_12_46_45!$A$3:$S$481,5,FALSE)</f>
        <v>Equipamientos</v>
      </c>
      <c r="J2355" s="2" t="str">
        <f>IFERROR(VLOOKUP($A2355,[1]products_2021_10_19_12_46_45!$A$3:$S$481,6,FALSE),"")</f>
        <v>Mochilas, Bolsos, Riñoneras, Morrales</v>
      </c>
      <c r="K2355" s="2" t="str">
        <f>IFERROR(VLOOKUP($A2355,[1]products_2021_10_19_12_46_45!$A$3:$S$481,7,FALSE),"")</f>
        <v>Riñoneras</v>
      </c>
      <c r="L2355" s="2" t="str">
        <f>IFERROR(VLOOKUP($A2355,[1]products_2021_10_19_12_46_45!$A$3:$S$481,8,FALSE),"")</f>
        <v>Morrales</v>
      </c>
      <c r="M2355" s="2" t="str">
        <f>IFERROR(VLOOKUP($A2355,[1]products_2021_10_19_12_46_45!$A$3:$S$481,9,FALSE),"")</f>
        <v/>
      </c>
      <c r="N2355" s="2">
        <f>IFERROR(VLOOKUP(C2355,[2]articulo!$A$1:$D$9000,4,FALSE),"")</f>
        <v>3000</v>
      </c>
      <c r="O2355" s="2"/>
      <c r="P2355" s="2">
        <f>IFERROR(VLOOKUP(B2355,[3]stock!$A$1:$B$9000,2,FALSE),"0")</f>
        <v>3</v>
      </c>
      <c r="Q2355" s="2">
        <f>VLOOKUP($A2355,[1]products_2021_10_19_12_46_45!$A$3:$S$481,11,FALSE)</f>
        <v>30</v>
      </c>
      <c r="R2355" s="2">
        <f>VLOOKUP($A2355,[1]products_2021_10_19_12_46_45!$A$3:$S$481,12,FALSE)</f>
        <v>20</v>
      </c>
      <c r="S2355" s="2">
        <f>VLOOKUP($A2355,[1]products_2021_10_19_12_46_45!$A$3:$S$481,13,FALSE)</f>
        <v>10</v>
      </c>
      <c r="T2355" s="2">
        <f>VLOOKUP($A2355,[1]products_2021_10_19_12_46_45!$A$3:$S$481,14,FALSE)</f>
        <v>0.5</v>
      </c>
      <c r="U2355" s="2"/>
      <c r="V2355" s="2"/>
      <c r="W2355" s="2"/>
      <c r="X2355" s="2"/>
      <c r="Y2355" s="2"/>
      <c r="Z2355" s="2"/>
      <c r="AA2355" s="2"/>
      <c r="AB2355" s="2"/>
      <c r="AC2355" s="2"/>
      <c r="AD2355" s="2"/>
      <c r="AE2355" s="2"/>
      <c r="AF2355" s="2"/>
      <c r="AG2355" s="2"/>
      <c r="AH2355" s="2"/>
      <c r="AI2355" s="2"/>
      <c r="AJ2355" s="2"/>
      <c r="AK2355" s="2"/>
      <c r="AL2355" s="2"/>
      <c r="AM2355" s="2"/>
      <c r="AN2355" s="2"/>
      <c r="AO2355" s="2"/>
      <c r="AP2355" s="2"/>
      <c r="AQ2355" s="2"/>
      <c r="AR2355" s="2"/>
      <c r="AS2355" s="2"/>
    </row>
    <row r="2356" spans="1:45" x14ac:dyDescent="0.25">
      <c r="A2356" s="2">
        <v>1110</v>
      </c>
      <c r="B2356" s="2">
        <v>870860406</v>
      </c>
      <c r="C2356" s="2">
        <f>VLOOKUP($A2356,[1]products_2021_10_19_12_46_45!$A$3:$S$481,3,FALSE)</f>
        <v>8708604</v>
      </c>
      <c r="D2356" s="2" t="str">
        <f>VLOOKUP($A2356,[1]products_2021_10_19_12_46_45!$A$3:$S$481,4,FALSE)</f>
        <v>Morral riñonera camuflado</v>
      </c>
      <c r="E2356" s="3"/>
      <c r="F2356" s="4" t="s">
        <v>42</v>
      </c>
      <c r="G2356" s="2" t="str">
        <f>VLOOKUP($A2356,[1]products_2021_10_19_12_46_45!$A$3:$S$481,16,FALSE)</f>
        <v>&lt;p&gt;Espectacular morral con funcionalidad de riñonera y bolso de mano.&lt;br /&gt;Facilitará su ubicación en cualquier sistema molle, así como en la cintura.&lt;/p&gt;</v>
      </c>
      <c r="H2356" s="2" t="str">
        <f>IFERROR(VLOOKUP($A2356,[1]products_2021_10_19_12_46_45!$A$3:$S$481,17,FALSE),"")</f>
        <v>&lt;p&gt;Morral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v>
      </c>
      <c r="I2356" s="2" t="str">
        <f>VLOOKUP($A2356,[1]products_2021_10_19_12_46_45!$A$3:$S$481,5,FALSE)</f>
        <v>Equipamientos</v>
      </c>
      <c r="J2356" s="2" t="str">
        <f>IFERROR(VLOOKUP($A2356,[1]products_2021_10_19_12_46_45!$A$3:$S$481,6,FALSE),"")</f>
        <v>Mochilas, Bolsos, Riñoneras, Morrales</v>
      </c>
      <c r="K2356" s="2" t="str">
        <f>IFERROR(VLOOKUP($A2356,[1]products_2021_10_19_12_46_45!$A$3:$S$481,7,FALSE),"")</f>
        <v>Riñoneras</v>
      </c>
      <c r="L2356" s="2" t="str">
        <f>IFERROR(VLOOKUP($A2356,[1]products_2021_10_19_12_46_45!$A$3:$S$481,8,FALSE),"")</f>
        <v>Morrales</v>
      </c>
      <c r="M2356" s="2" t="str">
        <f>IFERROR(VLOOKUP($A2356,[1]products_2021_10_19_12_46_45!$A$3:$S$481,9,FALSE),"")</f>
        <v/>
      </c>
      <c r="N2356" s="2">
        <f>IFERROR(VLOOKUP(C2356,[2]articulo!$A$1:$D$9000,4,FALSE),"")</f>
        <v>3000</v>
      </c>
      <c r="O2356" s="2"/>
      <c r="P2356" s="2">
        <f>IFERROR(VLOOKUP(B2356,[3]stock!$A$1:$B$9000,2,FALSE),"0")</f>
        <v>21</v>
      </c>
      <c r="Q2356" s="2">
        <f>VLOOKUP($A2356,[1]products_2021_10_19_12_46_45!$A$3:$S$481,11,FALSE)</f>
        <v>30</v>
      </c>
      <c r="R2356" s="2">
        <f>VLOOKUP($A2356,[1]products_2021_10_19_12_46_45!$A$3:$S$481,12,FALSE)</f>
        <v>20</v>
      </c>
      <c r="S2356" s="2">
        <f>VLOOKUP($A2356,[1]products_2021_10_19_12_46_45!$A$3:$S$481,13,FALSE)</f>
        <v>10</v>
      </c>
      <c r="T2356" s="2">
        <f>VLOOKUP($A2356,[1]products_2021_10_19_12_46_45!$A$3:$S$481,14,FALSE)</f>
        <v>0.5</v>
      </c>
      <c r="U2356" s="2"/>
      <c r="V2356" s="2"/>
      <c r="W2356" s="2"/>
      <c r="X2356" s="2"/>
      <c r="Y2356" s="2"/>
      <c r="Z2356" s="2"/>
      <c r="AA2356" s="2"/>
      <c r="AB2356" s="2"/>
      <c r="AC2356" s="2"/>
      <c r="AD2356" s="2"/>
      <c r="AE2356" s="2"/>
      <c r="AF2356" s="2"/>
      <c r="AG2356" s="2"/>
      <c r="AH2356" s="2"/>
      <c r="AI2356" s="2"/>
      <c r="AJ2356" s="2"/>
      <c r="AK2356" s="2"/>
      <c r="AL2356" s="2"/>
      <c r="AM2356" s="2"/>
      <c r="AN2356" s="2"/>
      <c r="AO2356" s="2"/>
      <c r="AP2356" s="2"/>
      <c r="AQ2356" s="2"/>
      <c r="AR2356" s="2"/>
      <c r="AS2356" s="2"/>
    </row>
    <row r="2357" spans="1:45" x14ac:dyDescent="0.25">
      <c r="A2357" s="2">
        <v>1110</v>
      </c>
      <c r="B2357" s="2">
        <v>870860407</v>
      </c>
      <c r="C2357" s="2">
        <f>VLOOKUP($A2357,[1]products_2021_10_19_12_46_45!$A$3:$S$481,3,FALSE)</f>
        <v>8708604</v>
      </c>
      <c r="D2357" s="2" t="str">
        <f>VLOOKUP($A2357,[1]products_2021_10_19_12_46_45!$A$3:$S$481,4,FALSE)</f>
        <v>Morral riñonera camuflado</v>
      </c>
      <c r="E2357" s="3"/>
      <c r="F2357" s="4" t="s">
        <v>82</v>
      </c>
      <c r="G2357" s="2" t="str">
        <f>VLOOKUP($A2357,[1]products_2021_10_19_12_46_45!$A$3:$S$481,16,FALSE)</f>
        <v>&lt;p&gt;Espectacular morral con funcionalidad de riñonera y bolso de mano.&lt;br /&gt;Facilitará su ubicación en cualquier sistema molle, así como en la cintura.&lt;/p&gt;</v>
      </c>
      <c r="H2357" s="2" t="str">
        <f>IFERROR(VLOOKUP($A2357,[1]products_2021_10_19_12_46_45!$A$3:$S$481,17,FALSE),"")</f>
        <v>&lt;p&gt;Morral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v>
      </c>
      <c r="I2357" s="2" t="str">
        <f>VLOOKUP($A2357,[1]products_2021_10_19_12_46_45!$A$3:$S$481,5,FALSE)</f>
        <v>Equipamientos</v>
      </c>
      <c r="J2357" s="2" t="str">
        <f>IFERROR(VLOOKUP($A2357,[1]products_2021_10_19_12_46_45!$A$3:$S$481,6,FALSE),"")</f>
        <v>Mochilas, Bolsos, Riñoneras, Morrales</v>
      </c>
      <c r="K2357" s="2" t="str">
        <f>IFERROR(VLOOKUP($A2357,[1]products_2021_10_19_12_46_45!$A$3:$S$481,7,FALSE),"")</f>
        <v>Riñoneras</v>
      </c>
      <c r="L2357" s="2" t="str">
        <f>IFERROR(VLOOKUP($A2357,[1]products_2021_10_19_12_46_45!$A$3:$S$481,8,FALSE),"")</f>
        <v>Morrales</v>
      </c>
      <c r="M2357" s="2" t="str">
        <f>IFERROR(VLOOKUP($A2357,[1]products_2021_10_19_12_46_45!$A$3:$S$481,9,FALSE),"")</f>
        <v/>
      </c>
      <c r="N2357" s="2">
        <f>IFERROR(VLOOKUP(C2357,[2]articulo!$A$1:$D$9000,4,FALSE),"")</f>
        <v>3000</v>
      </c>
      <c r="O2357" s="2"/>
      <c r="P2357" s="2">
        <f>IFERROR(VLOOKUP(B2357,[3]stock!$A$1:$B$9000,2,FALSE),"0")</f>
        <v>1</v>
      </c>
      <c r="Q2357" s="2">
        <f>VLOOKUP($A2357,[1]products_2021_10_19_12_46_45!$A$3:$S$481,11,FALSE)</f>
        <v>30</v>
      </c>
      <c r="R2357" s="2">
        <f>VLOOKUP($A2357,[1]products_2021_10_19_12_46_45!$A$3:$S$481,12,FALSE)</f>
        <v>20</v>
      </c>
      <c r="S2357" s="2">
        <f>VLOOKUP($A2357,[1]products_2021_10_19_12_46_45!$A$3:$S$481,13,FALSE)</f>
        <v>10</v>
      </c>
      <c r="T2357" s="2">
        <f>VLOOKUP($A2357,[1]products_2021_10_19_12_46_45!$A$3:$S$481,14,FALSE)</f>
        <v>0.5</v>
      </c>
      <c r="U2357" s="2"/>
      <c r="V2357" s="2"/>
      <c r="W2357" s="2"/>
      <c r="X2357" s="2"/>
      <c r="Y2357" s="2"/>
      <c r="Z2357" s="2"/>
      <c r="AA2357" s="2"/>
      <c r="AB2357" s="2"/>
      <c r="AC2357" s="2"/>
      <c r="AD2357" s="2"/>
      <c r="AE2357" s="2"/>
      <c r="AF2357" s="2"/>
      <c r="AG2357" s="2"/>
      <c r="AH2357" s="2"/>
      <c r="AI2357" s="2"/>
      <c r="AJ2357" s="2"/>
      <c r="AK2357" s="2"/>
      <c r="AL2357" s="2"/>
      <c r="AM2357" s="2"/>
      <c r="AN2357" s="2"/>
      <c r="AO2357" s="2"/>
      <c r="AP2357" s="2"/>
      <c r="AQ2357" s="2"/>
      <c r="AR2357" s="2"/>
      <c r="AS2357" s="2"/>
    </row>
    <row r="2358" spans="1:45" x14ac:dyDescent="0.25">
      <c r="A2358" s="2">
        <v>1110</v>
      </c>
      <c r="B2358" s="2">
        <v>870860408</v>
      </c>
      <c r="C2358" s="2">
        <f>VLOOKUP($A2358,[1]products_2021_10_19_12_46_45!$A$3:$S$481,3,FALSE)</f>
        <v>8708604</v>
      </c>
      <c r="D2358" s="2" t="str">
        <f>VLOOKUP($A2358,[1]products_2021_10_19_12_46_45!$A$3:$S$481,4,FALSE)</f>
        <v>Morral riñonera camuflado</v>
      </c>
      <c r="E2358" s="3"/>
      <c r="F2358" s="4" t="s">
        <v>77</v>
      </c>
      <c r="G2358" s="2" t="str">
        <f>VLOOKUP($A2358,[1]products_2021_10_19_12_46_45!$A$3:$S$481,16,FALSE)</f>
        <v>&lt;p&gt;Espectacular morral con funcionalidad de riñonera y bolso de mano.&lt;br /&gt;Facilitará su ubicación en cualquier sistema molle, así como en la cintura.&lt;/p&gt;</v>
      </c>
      <c r="H2358" s="2" t="str">
        <f>IFERROR(VLOOKUP($A2358,[1]products_2021_10_19_12_46_45!$A$3:$S$481,17,FALSE),"")</f>
        <v>&lt;p&gt;Morral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v>
      </c>
      <c r="I2358" s="2" t="str">
        <f>VLOOKUP($A2358,[1]products_2021_10_19_12_46_45!$A$3:$S$481,5,FALSE)</f>
        <v>Equipamientos</v>
      </c>
      <c r="J2358" s="2" t="str">
        <f>IFERROR(VLOOKUP($A2358,[1]products_2021_10_19_12_46_45!$A$3:$S$481,6,FALSE),"")</f>
        <v>Mochilas, Bolsos, Riñoneras, Morrales</v>
      </c>
      <c r="K2358" s="2" t="str">
        <f>IFERROR(VLOOKUP($A2358,[1]products_2021_10_19_12_46_45!$A$3:$S$481,7,FALSE),"")</f>
        <v>Riñoneras</v>
      </c>
      <c r="L2358" s="2" t="str">
        <f>IFERROR(VLOOKUP($A2358,[1]products_2021_10_19_12_46_45!$A$3:$S$481,8,FALSE),"")</f>
        <v>Morrales</v>
      </c>
      <c r="M2358" s="2" t="str">
        <f>IFERROR(VLOOKUP($A2358,[1]products_2021_10_19_12_46_45!$A$3:$S$481,9,FALSE),"")</f>
        <v/>
      </c>
      <c r="N2358" s="2">
        <f>IFERROR(VLOOKUP(C2358,[2]articulo!$A$1:$D$9000,4,FALSE),"")</f>
        <v>3000</v>
      </c>
      <c r="O2358" s="2"/>
      <c r="P2358" s="2">
        <f>IFERROR(VLOOKUP(B2358,[3]stock!$A$1:$B$9000,2,FALSE),"0")</f>
        <v>15</v>
      </c>
      <c r="Q2358" s="2">
        <f>VLOOKUP($A2358,[1]products_2021_10_19_12_46_45!$A$3:$S$481,11,FALSE)</f>
        <v>30</v>
      </c>
      <c r="R2358" s="2">
        <f>VLOOKUP($A2358,[1]products_2021_10_19_12_46_45!$A$3:$S$481,12,FALSE)</f>
        <v>20</v>
      </c>
      <c r="S2358" s="2">
        <f>VLOOKUP($A2358,[1]products_2021_10_19_12_46_45!$A$3:$S$481,13,FALSE)</f>
        <v>10</v>
      </c>
      <c r="T2358" s="2">
        <f>VLOOKUP($A2358,[1]products_2021_10_19_12_46_45!$A$3:$S$481,14,FALSE)</f>
        <v>0.5</v>
      </c>
      <c r="U2358" s="2"/>
      <c r="V2358" s="2"/>
      <c r="W2358" s="2"/>
      <c r="X2358" s="2"/>
      <c r="Y2358" s="2"/>
      <c r="Z2358" s="2"/>
      <c r="AA2358" s="2"/>
      <c r="AB2358" s="2"/>
      <c r="AC2358" s="2"/>
      <c r="AD2358" s="2"/>
      <c r="AE2358" s="2"/>
      <c r="AF2358" s="2"/>
      <c r="AG2358" s="2"/>
      <c r="AH2358" s="2"/>
      <c r="AI2358" s="2"/>
      <c r="AJ2358" s="2"/>
      <c r="AK2358" s="2"/>
      <c r="AL2358" s="2"/>
      <c r="AM2358" s="2"/>
      <c r="AN2358" s="2"/>
      <c r="AO2358" s="2"/>
      <c r="AP2358" s="2"/>
      <c r="AQ2358" s="2"/>
      <c r="AR2358" s="2"/>
      <c r="AS2358" s="2"/>
    </row>
    <row r="2359" spans="1:45" x14ac:dyDescent="0.25">
      <c r="A2359" s="2">
        <v>1110</v>
      </c>
      <c r="B2359" s="2">
        <v>870860409</v>
      </c>
      <c r="C2359" s="2">
        <f>VLOOKUP($A2359,[1]products_2021_10_19_12_46_45!$A$3:$S$481,3,FALSE)</f>
        <v>8708604</v>
      </c>
      <c r="D2359" s="2" t="str">
        <f>VLOOKUP($A2359,[1]products_2021_10_19_12_46_45!$A$3:$S$481,4,FALSE)</f>
        <v>Morral riñonera camuflado</v>
      </c>
      <c r="E2359" s="3"/>
      <c r="F2359" s="4" t="s">
        <v>43</v>
      </c>
      <c r="G2359" s="2" t="str">
        <f>VLOOKUP($A2359,[1]products_2021_10_19_12_46_45!$A$3:$S$481,16,FALSE)</f>
        <v>&lt;p&gt;Espectacular morral con funcionalidad de riñonera y bolso de mano.&lt;br /&gt;Facilitará su ubicación en cualquier sistema molle, así como en la cintura.&lt;/p&gt;</v>
      </c>
      <c r="H2359" s="2" t="str">
        <f>IFERROR(VLOOKUP($A2359,[1]products_2021_10_19_12_46_45!$A$3:$S$481,17,FALSE),"")</f>
        <v>&lt;p&gt;Morral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v>
      </c>
      <c r="I2359" s="2" t="str">
        <f>VLOOKUP($A2359,[1]products_2021_10_19_12_46_45!$A$3:$S$481,5,FALSE)</f>
        <v>Equipamientos</v>
      </c>
      <c r="J2359" s="2" t="str">
        <f>IFERROR(VLOOKUP($A2359,[1]products_2021_10_19_12_46_45!$A$3:$S$481,6,FALSE),"")</f>
        <v>Mochilas, Bolsos, Riñoneras, Morrales</v>
      </c>
      <c r="K2359" s="2" t="str">
        <f>IFERROR(VLOOKUP($A2359,[1]products_2021_10_19_12_46_45!$A$3:$S$481,7,FALSE),"")</f>
        <v>Riñoneras</v>
      </c>
      <c r="L2359" s="2" t="str">
        <f>IFERROR(VLOOKUP($A2359,[1]products_2021_10_19_12_46_45!$A$3:$S$481,8,FALSE),"")</f>
        <v>Morrales</v>
      </c>
      <c r="M2359" s="2" t="str">
        <f>IFERROR(VLOOKUP($A2359,[1]products_2021_10_19_12_46_45!$A$3:$S$481,9,FALSE),"")</f>
        <v/>
      </c>
      <c r="N2359" s="2">
        <f>IFERROR(VLOOKUP(C2359,[2]articulo!$A$1:$D$9000,4,FALSE),"")</f>
        <v>3000</v>
      </c>
      <c r="O2359" s="2"/>
      <c r="P2359" s="2">
        <f>IFERROR(VLOOKUP(B2359,[3]stock!$A$1:$B$9000,2,FALSE),"0")</f>
        <v>21</v>
      </c>
      <c r="Q2359" s="2">
        <f>VLOOKUP($A2359,[1]products_2021_10_19_12_46_45!$A$3:$S$481,11,FALSE)</f>
        <v>30</v>
      </c>
      <c r="R2359" s="2">
        <f>VLOOKUP($A2359,[1]products_2021_10_19_12_46_45!$A$3:$S$481,12,FALSE)</f>
        <v>20</v>
      </c>
      <c r="S2359" s="2">
        <f>VLOOKUP($A2359,[1]products_2021_10_19_12_46_45!$A$3:$S$481,13,FALSE)</f>
        <v>10</v>
      </c>
      <c r="T2359" s="2">
        <f>VLOOKUP($A2359,[1]products_2021_10_19_12_46_45!$A$3:$S$481,14,FALSE)</f>
        <v>0.5</v>
      </c>
      <c r="U2359" s="2"/>
      <c r="V2359" s="2"/>
      <c r="W2359" s="2"/>
      <c r="X2359" s="2"/>
      <c r="Y2359" s="2"/>
      <c r="Z2359" s="2"/>
      <c r="AA2359" s="2"/>
      <c r="AB2359" s="2"/>
      <c r="AC2359" s="2"/>
      <c r="AD2359" s="2"/>
      <c r="AE2359" s="2"/>
      <c r="AF2359" s="2"/>
      <c r="AG2359" s="2"/>
      <c r="AH2359" s="2"/>
      <c r="AI2359" s="2"/>
      <c r="AJ2359" s="2"/>
      <c r="AK2359" s="2"/>
      <c r="AL2359" s="2"/>
      <c r="AM2359" s="2"/>
      <c r="AN2359" s="2"/>
      <c r="AO2359" s="2"/>
      <c r="AP2359" s="2"/>
      <c r="AQ2359" s="2"/>
      <c r="AR2359" s="2"/>
      <c r="AS2359" s="2"/>
    </row>
    <row r="2360" spans="1:45" x14ac:dyDescent="0.25">
      <c r="A2360" s="2">
        <v>1110</v>
      </c>
      <c r="B2360" s="2">
        <v>870860411</v>
      </c>
      <c r="C2360" s="2">
        <f>VLOOKUP($A2360,[1]products_2021_10_19_12_46_45!$A$3:$S$481,3,FALSE)</f>
        <v>8708604</v>
      </c>
      <c r="D2360" s="2" t="str">
        <f>VLOOKUP($A2360,[1]products_2021_10_19_12_46_45!$A$3:$S$481,4,FALSE)</f>
        <v>Morral riñonera camuflado</v>
      </c>
      <c r="E2360" s="3"/>
      <c r="F2360" s="4" t="s">
        <v>84</v>
      </c>
      <c r="G2360" s="2" t="str">
        <f>VLOOKUP($A2360,[1]products_2021_10_19_12_46_45!$A$3:$S$481,16,FALSE)</f>
        <v>&lt;p&gt;Espectacular morral con funcionalidad de riñonera y bolso de mano.&lt;br /&gt;Facilitará su ubicación en cualquier sistema molle, así como en la cintura.&lt;/p&gt;</v>
      </c>
      <c r="H2360" s="2" t="str">
        <f>IFERROR(VLOOKUP($A2360,[1]products_2021_10_19_12_46_45!$A$3:$S$481,17,FALSE),"")</f>
        <v>&lt;p&gt;Morral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v>
      </c>
      <c r="I2360" s="2" t="str">
        <f>VLOOKUP($A2360,[1]products_2021_10_19_12_46_45!$A$3:$S$481,5,FALSE)</f>
        <v>Equipamientos</v>
      </c>
      <c r="J2360" s="2" t="str">
        <f>IFERROR(VLOOKUP($A2360,[1]products_2021_10_19_12_46_45!$A$3:$S$481,6,FALSE),"")</f>
        <v>Mochilas, Bolsos, Riñoneras, Morrales</v>
      </c>
      <c r="K2360" s="2" t="str">
        <f>IFERROR(VLOOKUP($A2360,[1]products_2021_10_19_12_46_45!$A$3:$S$481,7,FALSE),"")</f>
        <v>Riñoneras</v>
      </c>
      <c r="L2360" s="2" t="str">
        <f>IFERROR(VLOOKUP($A2360,[1]products_2021_10_19_12_46_45!$A$3:$S$481,8,FALSE),"")</f>
        <v>Morrales</v>
      </c>
      <c r="M2360" s="2" t="str">
        <f>IFERROR(VLOOKUP($A2360,[1]products_2021_10_19_12_46_45!$A$3:$S$481,9,FALSE),"")</f>
        <v/>
      </c>
      <c r="N2360" s="2">
        <f>IFERROR(VLOOKUP(C2360,[2]articulo!$A$1:$D$9000,4,FALSE),"")</f>
        <v>3000</v>
      </c>
      <c r="O2360" s="2"/>
      <c r="P2360" s="2">
        <f>IFERROR(VLOOKUP(B2360,[3]stock!$A$1:$B$9000,2,FALSE),"0")</f>
        <v>3</v>
      </c>
      <c r="Q2360" s="2">
        <f>VLOOKUP($A2360,[1]products_2021_10_19_12_46_45!$A$3:$S$481,11,FALSE)</f>
        <v>30</v>
      </c>
      <c r="R2360" s="2">
        <f>VLOOKUP($A2360,[1]products_2021_10_19_12_46_45!$A$3:$S$481,12,FALSE)</f>
        <v>20</v>
      </c>
      <c r="S2360" s="2">
        <f>VLOOKUP($A2360,[1]products_2021_10_19_12_46_45!$A$3:$S$481,13,FALSE)</f>
        <v>10</v>
      </c>
      <c r="T2360" s="2">
        <f>VLOOKUP($A2360,[1]products_2021_10_19_12_46_45!$A$3:$S$481,14,FALSE)</f>
        <v>0.5</v>
      </c>
      <c r="U2360" s="2"/>
      <c r="V2360" s="2"/>
      <c r="W2360" s="2"/>
      <c r="X2360" s="2"/>
      <c r="Y2360" s="2"/>
      <c r="Z2360" s="2"/>
      <c r="AA2360" s="2"/>
      <c r="AB2360" s="2"/>
      <c r="AC2360" s="2"/>
      <c r="AD2360" s="2"/>
      <c r="AE2360" s="2"/>
      <c r="AF2360" s="2"/>
      <c r="AG2360" s="2"/>
      <c r="AH2360" s="2"/>
      <c r="AI2360" s="2"/>
      <c r="AJ2360" s="2"/>
      <c r="AK2360" s="2"/>
      <c r="AL2360" s="2"/>
      <c r="AM2360" s="2"/>
      <c r="AN2360" s="2"/>
      <c r="AO2360" s="2"/>
      <c r="AP2360" s="2"/>
      <c r="AQ2360" s="2"/>
      <c r="AR2360" s="2"/>
      <c r="AS2360" s="2"/>
    </row>
    <row r="2361" spans="1:45" x14ac:dyDescent="0.25">
      <c r="A2361" s="2">
        <v>1095</v>
      </c>
      <c r="B2361" s="2">
        <v>870860701</v>
      </c>
      <c r="C2361" s="2">
        <f>VLOOKUP($A2361,[1]products_2021_10_19_12_46_45!$A$3:$S$481,3,FALSE)</f>
        <v>8708607</v>
      </c>
      <c r="D2361" s="2" t="str">
        <f>VLOOKUP($A2361,[1]products_2021_10_19_12_46_45!$A$3:$S$481,4,FALSE)</f>
        <v>Mochila Tactica Camuflada Flanker 30 Litros</v>
      </c>
      <c r="E2361" s="3"/>
      <c r="F2361" s="4" t="s">
        <v>79</v>
      </c>
      <c r="G2361" s="2" t="str">
        <f>VLOOKUP($A2361,[1]products_2021_10_19_12_46_45!$A$3:$S$481,16,FALSE)</f>
        <v>&lt;p&gt;Mochila Tactica Camuflada Flanker 30 Litros.&lt;br /&gt;Mochila ideal para intrucción militar y actividades extras tales como trekking, montañismo, senderismo y camping.&lt;/p&gt;</v>
      </c>
      <c r="H2361" s="2" t="str">
        <f>IFERROR(VLOOKUP($A2361,[1]products_2021_10_19_12_46_45!$A$3:$S$481,17,FALSE),"")</f>
        <v>&lt;p&gt;Mochila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v>
      </c>
      <c r="I2361" s="2" t="str">
        <f>VLOOKUP($A2361,[1]products_2021_10_19_12_46_45!$A$3:$S$481,5,FALSE)</f>
        <v>Equipamientos</v>
      </c>
      <c r="J2361" s="2" t="str">
        <f>IFERROR(VLOOKUP($A2361,[1]products_2021_10_19_12_46_45!$A$3:$S$481,6,FALSE),"")</f>
        <v>Mochilas, Bolsos, Riñoneras, Morrales</v>
      </c>
      <c r="K2361" s="2" t="str">
        <f>IFERROR(VLOOKUP($A2361,[1]products_2021_10_19_12_46_45!$A$3:$S$481,7,FALSE),"")</f>
        <v>Mochilas</v>
      </c>
      <c r="L2361" s="2" t="str">
        <f>IFERROR(VLOOKUP($A2361,[1]products_2021_10_19_12_46_45!$A$3:$S$481,8,FALSE),"")</f>
        <v/>
      </c>
      <c r="M2361" s="2" t="str">
        <f>IFERROR(VLOOKUP($A2361,[1]products_2021_10_19_12_46_45!$A$3:$S$481,9,FALSE),"")</f>
        <v/>
      </c>
      <c r="N2361" s="2">
        <f>IFERROR(VLOOKUP(C2361,[2]articulo!$A$1:$D$9000,4,FALSE),"")</f>
        <v>7200</v>
      </c>
      <c r="O2361" s="2"/>
      <c r="P2361" s="2">
        <f>IFERROR(VLOOKUP(B2361,[3]stock!$A$1:$B$9000,2,FALSE),"0")</f>
        <v>19</v>
      </c>
      <c r="Q2361" s="2">
        <f>VLOOKUP($A2361,[1]products_2021_10_19_12_46_45!$A$3:$S$481,11,FALSE)</f>
        <v>10</v>
      </c>
      <c r="R2361" s="2">
        <f>VLOOKUP($A2361,[1]products_2021_10_19_12_46_45!$A$3:$S$481,12,FALSE)</f>
        <v>10</v>
      </c>
      <c r="S2361" s="2">
        <f>VLOOKUP($A2361,[1]products_2021_10_19_12_46_45!$A$3:$S$481,13,FALSE)</f>
        <v>10</v>
      </c>
      <c r="T2361" s="2">
        <f>VLOOKUP($A2361,[1]products_2021_10_19_12_46_45!$A$3:$S$481,14,FALSE)</f>
        <v>0.5</v>
      </c>
      <c r="U2361" s="2"/>
      <c r="V2361" s="2"/>
      <c r="W2361" s="2"/>
      <c r="X2361" s="2"/>
      <c r="Y2361" s="2"/>
      <c r="Z2361" s="2"/>
      <c r="AA2361" s="2"/>
      <c r="AB2361" s="2"/>
      <c r="AC2361" s="2"/>
      <c r="AD2361" s="2"/>
      <c r="AE2361" s="2"/>
      <c r="AF2361" s="2"/>
      <c r="AG2361" s="2"/>
      <c r="AH2361" s="2"/>
      <c r="AI2361" s="2"/>
      <c r="AJ2361" s="2"/>
      <c r="AK2361" s="2"/>
      <c r="AL2361" s="2"/>
      <c r="AM2361" s="2"/>
      <c r="AN2361" s="2"/>
      <c r="AO2361" s="2"/>
      <c r="AP2361" s="2"/>
      <c r="AQ2361" s="2"/>
      <c r="AR2361" s="2"/>
      <c r="AS2361" s="2"/>
    </row>
    <row r="2362" spans="1:45" x14ac:dyDescent="0.25">
      <c r="A2362" s="2">
        <v>1095</v>
      </c>
      <c r="B2362" s="2">
        <v>870860703</v>
      </c>
      <c r="C2362" s="2">
        <f>VLOOKUP($A2362,[1]products_2021_10_19_12_46_45!$A$3:$S$481,3,FALSE)</f>
        <v>8708607</v>
      </c>
      <c r="D2362" s="2" t="str">
        <f>VLOOKUP($A2362,[1]products_2021_10_19_12_46_45!$A$3:$S$481,4,FALSE)</f>
        <v>Mochila Tactica Camuflada Flanker 30 Litros</v>
      </c>
      <c r="E2362" s="3"/>
      <c r="F2362" s="4" t="s">
        <v>76</v>
      </c>
      <c r="G2362" s="2" t="str">
        <f>VLOOKUP($A2362,[1]products_2021_10_19_12_46_45!$A$3:$S$481,16,FALSE)</f>
        <v>&lt;p&gt;Mochila Tactica Camuflada Flanker 30 Litros.&lt;br /&gt;Mochila ideal para intrucción militar y actividades extras tales como trekking, montañismo, senderismo y camping.&lt;/p&gt;</v>
      </c>
      <c r="H2362" s="2" t="str">
        <f>IFERROR(VLOOKUP($A2362,[1]products_2021_10_19_12_46_45!$A$3:$S$481,17,FALSE),"")</f>
        <v>&lt;p&gt;Mochila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v>
      </c>
      <c r="I2362" s="2" t="str">
        <f>VLOOKUP($A2362,[1]products_2021_10_19_12_46_45!$A$3:$S$481,5,FALSE)</f>
        <v>Equipamientos</v>
      </c>
      <c r="J2362" s="2" t="str">
        <f>IFERROR(VLOOKUP($A2362,[1]products_2021_10_19_12_46_45!$A$3:$S$481,6,FALSE),"")</f>
        <v>Mochilas, Bolsos, Riñoneras, Morrales</v>
      </c>
      <c r="K2362" s="2" t="str">
        <f>IFERROR(VLOOKUP($A2362,[1]products_2021_10_19_12_46_45!$A$3:$S$481,7,FALSE),"")</f>
        <v>Mochilas</v>
      </c>
      <c r="L2362" s="2" t="str">
        <f>IFERROR(VLOOKUP($A2362,[1]products_2021_10_19_12_46_45!$A$3:$S$481,8,FALSE),"")</f>
        <v/>
      </c>
      <c r="M2362" s="2" t="str">
        <f>IFERROR(VLOOKUP($A2362,[1]products_2021_10_19_12_46_45!$A$3:$S$481,9,FALSE),"")</f>
        <v/>
      </c>
      <c r="N2362" s="2">
        <f>IFERROR(VLOOKUP(C2362,[2]articulo!$A$1:$D$9000,4,FALSE),"")</f>
        <v>7200</v>
      </c>
      <c r="O2362" s="2"/>
      <c r="P2362" s="2">
        <f>IFERROR(VLOOKUP(B2362,[3]stock!$A$1:$B$9000,2,FALSE),"0")</f>
        <v>0</v>
      </c>
      <c r="Q2362" s="2">
        <f>VLOOKUP($A2362,[1]products_2021_10_19_12_46_45!$A$3:$S$481,11,FALSE)</f>
        <v>10</v>
      </c>
      <c r="R2362" s="2">
        <f>VLOOKUP($A2362,[1]products_2021_10_19_12_46_45!$A$3:$S$481,12,FALSE)</f>
        <v>10</v>
      </c>
      <c r="S2362" s="2">
        <f>VLOOKUP($A2362,[1]products_2021_10_19_12_46_45!$A$3:$S$481,13,FALSE)</f>
        <v>10</v>
      </c>
      <c r="T2362" s="2">
        <f>VLOOKUP($A2362,[1]products_2021_10_19_12_46_45!$A$3:$S$481,14,FALSE)</f>
        <v>0.5</v>
      </c>
      <c r="U2362" s="2"/>
      <c r="V2362" s="2"/>
      <c r="W2362" s="2"/>
      <c r="X2362" s="2"/>
      <c r="Y2362" s="2"/>
      <c r="Z2362" s="2"/>
      <c r="AA2362" s="2"/>
      <c r="AB2362" s="2"/>
      <c r="AC2362" s="2"/>
      <c r="AD2362" s="2"/>
      <c r="AE2362" s="2"/>
      <c r="AF2362" s="2"/>
      <c r="AG2362" s="2"/>
      <c r="AH2362" s="2"/>
      <c r="AI2362" s="2"/>
      <c r="AJ2362" s="2"/>
      <c r="AK2362" s="2"/>
      <c r="AL2362" s="2"/>
      <c r="AM2362" s="2"/>
      <c r="AN2362" s="2"/>
      <c r="AO2362" s="2"/>
      <c r="AP2362" s="2"/>
      <c r="AQ2362" s="2"/>
      <c r="AR2362" s="2"/>
      <c r="AS2362" s="2"/>
    </row>
    <row r="2363" spans="1:45" x14ac:dyDescent="0.25">
      <c r="A2363" s="2">
        <v>1095</v>
      </c>
      <c r="B2363" s="2">
        <v>870860704</v>
      </c>
      <c r="C2363" s="2">
        <f>VLOOKUP($A2363,[1]products_2021_10_19_12_46_45!$A$3:$S$481,3,FALSE)</f>
        <v>8708607</v>
      </c>
      <c r="D2363" s="2" t="str">
        <f>VLOOKUP($A2363,[1]products_2021_10_19_12_46_45!$A$3:$S$481,4,FALSE)</f>
        <v>Mochila Tactica Camuflada Flanker 30 Litros</v>
      </c>
      <c r="E2363" s="3"/>
      <c r="F2363" s="4" t="s">
        <v>41</v>
      </c>
      <c r="G2363" s="2" t="str">
        <f>VLOOKUP($A2363,[1]products_2021_10_19_12_46_45!$A$3:$S$481,16,FALSE)</f>
        <v>&lt;p&gt;Mochila Tactica Camuflada Flanker 30 Litros.&lt;br /&gt;Mochila ideal para intrucción militar y actividades extras tales como trekking, montañismo, senderismo y camping.&lt;/p&gt;</v>
      </c>
      <c r="H2363" s="2" t="str">
        <f>IFERROR(VLOOKUP($A2363,[1]products_2021_10_19_12_46_45!$A$3:$S$481,17,FALSE),"")</f>
        <v>&lt;p&gt;Mochila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v>
      </c>
      <c r="I2363" s="2" t="str">
        <f>VLOOKUP($A2363,[1]products_2021_10_19_12_46_45!$A$3:$S$481,5,FALSE)</f>
        <v>Equipamientos</v>
      </c>
      <c r="J2363" s="2" t="str">
        <f>IFERROR(VLOOKUP($A2363,[1]products_2021_10_19_12_46_45!$A$3:$S$481,6,FALSE),"")</f>
        <v>Mochilas, Bolsos, Riñoneras, Morrales</v>
      </c>
      <c r="K2363" s="2" t="str">
        <f>IFERROR(VLOOKUP($A2363,[1]products_2021_10_19_12_46_45!$A$3:$S$481,7,FALSE),"")</f>
        <v>Mochilas</v>
      </c>
      <c r="L2363" s="2" t="str">
        <f>IFERROR(VLOOKUP($A2363,[1]products_2021_10_19_12_46_45!$A$3:$S$481,8,FALSE),"")</f>
        <v/>
      </c>
      <c r="M2363" s="2" t="str">
        <f>IFERROR(VLOOKUP($A2363,[1]products_2021_10_19_12_46_45!$A$3:$S$481,9,FALSE),"")</f>
        <v/>
      </c>
      <c r="N2363" s="2">
        <f>IFERROR(VLOOKUP(C2363,[2]articulo!$A$1:$D$9000,4,FALSE),"")</f>
        <v>7200</v>
      </c>
      <c r="O2363" s="2"/>
      <c r="P2363" s="2">
        <f>IFERROR(VLOOKUP(B2363,[3]stock!$A$1:$B$9000,2,FALSE),"0")</f>
        <v>13</v>
      </c>
      <c r="Q2363" s="2">
        <f>VLOOKUP($A2363,[1]products_2021_10_19_12_46_45!$A$3:$S$481,11,FALSE)</f>
        <v>10</v>
      </c>
      <c r="R2363" s="2">
        <f>VLOOKUP($A2363,[1]products_2021_10_19_12_46_45!$A$3:$S$481,12,FALSE)</f>
        <v>10</v>
      </c>
      <c r="S2363" s="2">
        <f>VLOOKUP($A2363,[1]products_2021_10_19_12_46_45!$A$3:$S$481,13,FALSE)</f>
        <v>10</v>
      </c>
      <c r="T2363" s="2">
        <f>VLOOKUP($A2363,[1]products_2021_10_19_12_46_45!$A$3:$S$481,14,FALSE)</f>
        <v>0.5</v>
      </c>
      <c r="U2363" s="2"/>
      <c r="V2363" s="2"/>
      <c r="W2363" s="2"/>
      <c r="X2363" s="2"/>
      <c r="Y2363" s="2"/>
      <c r="Z2363" s="2"/>
      <c r="AA2363" s="2"/>
      <c r="AB2363" s="2"/>
      <c r="AC2363" s="2"/>
      <c r="AD2363" s="2"/>
      <c r="AE2363" s="2"/>
      <c r="AF2363" s="2"/>
      <c r="AG2363" s="2"/>
      <c r="AH2363" s="2"/>
      <c r="AI2363" s="2"/>
      <c r="AJ2363" s="2"/>
      <c r="AK2363" s="2"/>
      <c r="AL2363" s="2"/>
      <c r="AM2363" s="2"/>
      <c r="AN2363" s="2"/>
      <c r="AO2363" s="2"/>
      <c r="AP2363" s="2"/>
      <c r="AQ2363" s="2"/>
      <c r="AR2363" s="2"/>
      <c r="AS2363" s="2"/>
    </row>
    <row r="2364" spans="1:45" x14ac:dyDescent="0.25">
      <c r="A2364" s="2">
        <v>1095</v>
      </c>
      <c r="B2364" s="2">
        <v>870860705</v>
      </c>
      <c r="C2364" s="2">
        <f>VLOOKUP($A2364,[1]products_2021_10_19_12_46_45!$A$3:$S$481,3,FALSE)</f>
        <v>8708607</v>
      </c>
      <c r="D2364" s="2" t="str">
        <f>VLOOKUP($A2364,[1]products_2021_10_19_12_46_45!$A$3:$S$481,4,FALSE)</f>
        <v>Mochila Tactica Camuflada Flanker 30 Litros</v>
      </c>
      <c r="E2364" s="3"/>
      <c r="F2364" s="4" t="s">
        <v>81</v>
      </c>
      <c r="G2364" s="2" t="str">
        <f>VLOOKUP($A2364,[1]products_2021_10_19_12_46_45!$A$3:$S$481,16,FALSE)</f>
        <v>&lt;p&gt;Mochila Tactica Camuflada Flanker 30 Litros.&lt;br /&gt;Mochila ideal para intrucción militar y actividades extras tales como trekking, montañismo, senderismo y camping.&lt;/p&gt;</v>
      </c>
      <c r="H2364" s="2" t="str">
        <f>IFERROR(VLOOKUP($A2364,[1]products_2021_10_19_12_46_45!$A$3:$S$481,17,FALSE),"")</f>
        <v>&lt;p&gt;Mochila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v>
      </c>
      <c r="I2364" s="2" t="str">
        <f>VLOOKUP($A2364,[1]products_2021_10_19_12_46_45!$A$3:$S$481,5,FALSE)</f>
        <v>Equipamientos</v>
      </c>
      <c r="J2364" s="2" t="str">
        <f>IFERROR(VLOOKUP($A2364,[1]products_2021_10_19_12_46_45!$A$3:$S$481,6,FALSE),"")</f>
        <v>Mochilas, Bolsos, Riñoneras, Morrales</v>
      </c>
      <c r="K2364" s="2" t="str">
        <f>IFERROR(VLOOKUP($A2364,[1]products_2021_10_19_12_46_45!$A$3:$S$481,7,FALSE),"")</f>
        <v>Mochilas</v>
      </c>
      <c r="L2364" s="2" t="str">
        <f>IFERROR(VLOOKUP($A2364,[1]products_2021_10_19_12_46_45!$A$3:$S$481,8,FALSE),"")</f>
        <v/>
      </c>
      <c r="M2364" s="2" t="str">
        <f>IFERROR(VLOOKUP($A2364,[1]products_2021_10_19_12_46_45!$A$3:$S$481,9,FALSE),"")</f>
        <v/>
      </c>
      <c r="N2364" s="2">
        <f>IFERROR(VLOOKUP(C2364,[2]articulo!$A$1:$D$9000,4,FALSE),"")</f>
        <v>7200</v>
      </c>
      <c r="O2364" s="2"/>
      <c r="P2364" s="2">
        <f>IFERROR(VLOOKUP(B2364,[3]stock!$A$1:$B$9000,2,FALSE),"0")</f>
        <v>5</v>
      </c>
      <c r="Q2364" s="2">
        <f>VLOOKUP($A2364,[1]products_2021_10_19_12_46_45!$A$3:$S$481,11,FALSE)</f>
        <v>10</v>
      </c>
      <c r="R2364" s="2">
        <f>VLOOKUP($A2364,[1]products_2021_10_19_12_46_45!$A$3:$S$481,12,FALSE)</f>
        <v>10</v>
      </c>
      <c r="S2364" s="2">
        <f>VLOOKUP($A2364,[1]products_2021_10_19_12_46_45!$A$3:$S$481,13,FALSE)</f>
        <v>10</v>
      </c>
      <c r="T2364" s="2">
        <f>VLOOKUP($A2364,[1]products_2021_10_19_12_46_45!$A$3:$S$481,14,FALSE)</f>
        <v>0.5</v>
      </c>
      <c r="U2364" s="2"/>
      <c r="V2364" s="2"/>
      <c r="W2364" s="2"/>
      <c r="X2364" s="2"/>
      <c r="Y2364" s="2"/>
      <c r="Z2364" s="2"/>
      <c r="AA2364" s="2"/>
      <c r="AB2364" s="2"/>
      <c r="AC2364" s="2"/>
      <c r="AD2364" s="2"/>
      <c r="AE2364" s="2"/>
      <c r="AF2364" s="2"/>
      <c r="AG2364" s="2"/>
      <c r="AH2364" s="2"/>
      <c r="AI2364" s="2"/>
      <c r="AJ2364" s="2"/>
      <c r="AK2364" s="2"/>
      <c r="AL2364" s="2"/>
      <c r="AM2364" s="2"/>
      <c r="AN2364" s="2"/>
      <c r="AO2364" s="2"/>
      <c r="AP2364" s="2"/>
      <c r="AQ2364" s="2"/>
      <c r="AR2364" s="2"/>
      <c r="AS2364" s="2"/>
    </row>
    <row r="2365" spans="1:45" x14ac:dyDescent="0.25">
      <c r="A2365" s="2">
        <v>1095</v>
      </c>
      <c r="B2365" s="2">
        <v>870860706</v>
      </c>
      <c r="C2365" s="2">
        <f>VLOOKUP($A2365,[1]products_2021_10_19_12_46_45!$A$3:$S$481,3,FALSE)</f>
        <v>8708607</v>
      </c>
      <c r="D2365" s="2" t="str">
        <f>VLOOKUP($A2365,[1]products_2021_10_19_12_46_45!$A$3:$S$481,4,FALSE)</f>
        <v>Mochila Tactica Camuflada Flanker 30 Litros</v>
      </c>
      <c r="E2365" s="3"/>
      <c r="F2365" s="4" t="s">
        <v>42</v>
      </c>
      <c r="G2365" s="2" t="str">
        <f>VLOOKUP($A2365,[1]products_2021_10_19_12_46_45!$A$3:$S$481,16,FALSE)</f>
        <v>&lt;p&gt;Mochila Tactica Camuflada Flanker 30 Litros.&lt;br /&gt;Mochila ideal para intrucción militar y actividades extras tales como trekking, montañismo, senderismo y camping.&lt;/p&gt;</v>
      </c>
      <c r="H2365" s="2" t="str">
        <f>IFERROR(VLOOKUP($A2365,[1]products_2021_10_19_12_46_45!$A$3:$S$481,17,FALSE),"")</f>
        <v>&lt;p&gt;Mochila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v>
      </c>
      <c r="I2365" s="2" t="str">
        <f>VLOOKUP($A2365,[1]products_2021_10_19_12_46_45!$A$3:$S$481,5,FALSE)</f>
        <v>Equipamientos</v>
      </c>
      <c r="J2365" s="2" t="str">
        <f>IFERROR(VLOOKUP($A2365,[1]products_2021_10_19_12_46_45!$A$3:$S$481,6,FALSE),"")</f>
        <v>Mochilas, Bolsos, Riñoneras, Morrales</v>
      </c>
      <c r="K2365" s="2" t="str">
        <f>IFERROR(VLOOKUP($A2365,[1]products_2021_10_19_12_46_45!$A$3:$S$481,7,FALSE),"")</f>
        <v>Mochilas</v>
      </c>
      <c r="L2365" s="2" t="str">
        <f>IFERROR(VLOOKUP($A2365,[1]products_2021_10_19_12_46_45!$A$3:$S$481,8,FALSE),"")</f>
        <v/>
      </c>
      <c r="M2365" s="2" t="str">
        <f>IFERROR(VLOOKUP($A2365,[1]products_2021_10_19_12_46_45!$A$3:$S$481,9,FALSE),"")</f>
        <v/>
      </c>
      <c r="N2365" s="2">
        <f>IFERROR(VLOOKUP(C2365,[2]articulo!$A$1:$D$9000,4,FALSE),"")</f>
        <v>7200</v>
      </c>
      <c r="O2365" s="2"/>
      <c r="P2365" s="2">
        <f>IFERROR(VLOOKUP(B2365,[3]stock!$A$1:$B$9000,2,FALSE),"0")</f>
        <v>13</v>
      </c>
      <c r="Q2365" s="2">
        <f>VLOOKUP($A2365,[1]products_2021_10_19_12_46_45!$A$3:$S$481,11,FALSE)</f>
        <v>10</v>
      </c>
      <c r="R2365" s="2">
        <f>VLOOKUP($A2365,[1]products_2021_10_19_12_46_45!$A$3:$S$481,12,FALSE)</f>
        <v>10</v>
      </c>
      <c r="S2365" s="2">
        <f>VLOOKUP($A2365,[1]products_2021_10_19_12_46_45!$A$3:$S$481,13,FALSE)</f>
        <v>10</v>
      </c>
      <c r="T2365" s="2">
        <f>VLOOKUP($A2365,[1]products_2021_10_19_12_46_45!$A$3:$S$481,14,FALSE)</f>
        <v>0.5</v>
      </c>
      <c r="U2365" s="2"/>
      <c r="V2365" s="2"/>
      <c r="W2365" s="2"/>
      <c r="X2365" s="2"/>
      <c r="Y2365" s="2"/>
      <c r="Z2365" s="2"/>
      <c r="AA2365" s="2"/>
      <c r="AB2365" s="2"/>
      <c r="AC2365" s="2"/>
      <c r="AD2365" s="2"/>
      <c r="AE2365" s="2"/>
      <c r="AF2365" s="2"/>
      <c r="AG2365" s="2"/>
      <c r="AH2365" s="2"/>
      <c r="AI2365" s="2"/>
      <c r="AJ2365" s="2"/>
      <c r="AK2365" s="2"/>
      <c r="AL2365" s="2"/>
      <c r="AM2365" s="2"/>
      <c r="AN2365" s="2"/>
      <c r="AO2365" s="2"/>
      <c r="AP2365" s="2"/>
      <c r="AQ2365" s="2"/>
      <c r="AR2365" s="2"/>
      <c r="AS2365" s="2"/>
    </row>
    <row r="2366" spans="1:45" x14ac:dyDescent="0.25">
      <c r="A2366" s="2">
        <v>1095</v>
      </c>
      <c r="B2366" s="2">
        <v>870860707</v>
      </c>
      <c r="C2366" s="2">
        <f>VLOOKUP($A2366,[1]products_2021_10_19_12_46_45!$A$3:$S$481,3,FALSE)</f>
        <v>8708607</v>
      </c>
      <c r="D2366" s="2" t="str">
        <f>VLOOKUP($A2366,[1]products_2021_10_19_12_46_45!$A$3:$S$481,4,FALSE)</f>
        <v>Mochila Tactica Camuflada Flanker 30 Litros</v>
      </c>
      <c r="E2366" s="3"/>
      <c r="F2366" s="4" t="s">
        <v>82</v>
      </c>
      <c r="G2366" s="2" t="str">
        <f>VLOOKUP($A2366,[1]products_2021_10_19_12_46_45!$A$3:$S$481,16,FALSE)</f>
        <v>&lt;p&gt;Mochila Tactica Camuflada Flanker 30 Litros.&lt;br /&gt;Mochila ideal para intrucción militar y actividades extras tales como trekking, montañismo, senderismo y camping.&lt;/p&gt;</v>
      </c>
      <c r="H2366" s="2" t="str">
        <f>IFERROR(VLOOKUP($A2366,[1]products_2021_10_19_12_46_45!$A$3:$S$481,17,FALSE),"")</f>
        <v>&lt;p&gt;Mochila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v>
      </c>
      <c r="I2366" s="2" t="str">
        <f>VLOOKUP($A2366,[1]products_2021_10_19_12_46_45!$A$3:$S$481,5,FALSE)</f>
        <v>Equipamientos</v>
      </c>
      <c r="J2366" s="2" t="str">
        <f>IFERROR(VLOOKUP($A2366,[1]products_2021_10_19_12_46_45!$A$3:$S$481,6,FALSE),"")</f>
        <v>Mochilas, Bolsos, Riñoneras, Morrales</v>
      </c>
      <c r="K2366" s="2" t="str">
        <f>IFERROR(VLOOKUP($A2366,[1]products_2021_10_19_12_46_45!$A$3:$S$481,7,FALSE),"")</f>
        <v>Mochilas</v>
      </c>
      <c r="L2366" s="2" t="str">
        <f>IFERROR(VLOOKUP($A2366,[1]products_2021_10_19_12_46_45!$A$3:$S$481,8,FALSE),"")</f>
        <v/>
      </c>
      <c r="M2366" s="2" t="str">
        <f>IFERROR(VLOOKUP($A2366,[1]products_2021_10_19_12_46_45!$A$3:$S$481,9,FALSE),"")</f>
        <v/>
      </c>
      <c r="N2366" s="2">
        <f>IFERROR(VLOOKUP(C2366,[2]articulo!$A$1:$D$9000,4,FALSE),"")</f>
        <v>7200</v>
      </c>
      <c r="O2366" s="2"/>
      <c r="P2366" s="2">
        <f>IFERROR(VLOOKUP(B2366,[3]stock!$A$1:$B$9000,2,FALSE),"0")</f>
        <v>14</v>
      </c>
      <c r="Q2366" s="2">
        <f>VLOOKUP($A2366,[1]products_2021_10_19_12_46_45!$A$3:$S$481,11,FALSE)</f>
        <v>10</v>
      </c>
      <c r="R2366" s="2">
        <f>VLOOKUP($A2366,[1]products_2021_10_19_12_46_45!$A$3:$S$481,12,FALSE)</f>
        <v>10</v>
      </c>
      <c r="S2366" s="2">
        <f>VLOOKUP($A2366,[1]products_2021_10_19_12_46_45!$A$3:$S$481,13,FALSE)</f>
        <v>10</v>
      </c>
      <c r="T2366" s="2">
        <f>VLOOKUP($A2366,[1]products_2021_10_19_12_46_45!$A$3:$S$481,14,FALSE)</f>
        <v>0.5</v>
      </c>
      <c r="U2366" s="2"/>
      <c r="V2366" s="2"/>
      <c r="W2366" s="2"/>
      <c r="X2366" s="2"/>
      <c r="Y2366" s="2"/>
      <c r="Z2366" s="2"/>
      <c r="AA2366" s="2"/>
      <c r="AB2366" s="2"/>
      <c r="AC2366" s="2"/>
      <c r="AD2366" s="2"/>
      <c r="AE2366" s="2"/>
      <c r="AF2366" s="2"/>
      <c r="AG2366" s="2"/>
      <c r="AH2366" s="2"/>
      <c r="AI2366" s="2"/>
      <c r="AJ2366" s="2"/>
      <c r="AK2366" s="2"/>
      <c r="AL2366" s="2"/>
      <c r="AM2366" s="2"/>
      <c r="AN2366" s="2"/>
      <c r="AO2366" s="2"/>
      <c r="AP2366" s="2"/>
      <c r="AQ2366" s="2"/>
      <c r="AR2366" s="2"/>
      <c r="AS2366" s="2"/>
    </row>
    <row r="2367" spans="1:45" x14ac:dyDescent="0.25">
      <c r="A2367" s="2">
        <v>1095</v>
      </c>
      <c r="B2367" s="2">
        <v>870860708</v>
      </c>
      <c r="C2367" s="2">
        <f>VLOOKUP($A2367,[1]products_2021_10_19_12_46_45!$A$3:$S$481,3,FALSE)</f>
        <v>8708607</v>
      </c>
      <c r="D2367" s="2" t="str">
        <f>VLOOKUP($A2367,[1]products_2021_10_19_12_46_45!$A$3:$S$481,4,FALSE)</f>
        <v>Mochila Tactica Camuflada Flanker 30 Litros</v>
      </c>
      <c r="E2367" s="3"/>
      <c r="F2367" s="4" t="s">
        <v>77</v>
      </c>
      <c r="G2367" s="2" t="str">
        <f>VLOOKUP($A2367,[1]products_2021_10_19_12_46_45!$A$3:$S$481,16,FALSE)</f>
        <v>&lt;p&gt;Mochila Tactica Camuflada Flanker 30 Litros.&lt;br /&gt;Mochila ideal para intrucción militar y actividades extras tales como trekking, montañismo, senderismo y camping.&lt;/p&gt;</v>
      </c>
      <c r="H2367" s="2" t="str">
        <f>IFERROR(VLOOKUP($A2367,[1]products_2021_10_19_12_46_45!$A$3:$S$481,17,FALSE),"")</f>
        <v>&lt;p&gt;Mochila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v>
      </c>
      <c r="I2367" s="2" t="str">
        <f>VLOOKUP($A2367,[1]products_2021_10_19_12_46_45!$A$3:$S$481,5,FALSE)</f>
        <v>Equipamientos</v>
      </c>
      <c r="J2367" s="2" t="str">
        <f>IFERROR(VLOOKUP($A2367,[1]products_2021_10_19_12_46_45!$A$3:$S$481,6,FALSE),"")</f>
        <v>Mochilas, Bolsos, Riñoneras, Morrales</v>
      </c>
      <c r="K2367" s="2" t="str">
        <f>IFERROR(VLOOKUP($A2367,[1]products_2021_10_19_12_46_45!$A$3:$S$481,7,FALSE),"")</f>
        <v>Mochilas</v>
      </c>
      <c r="L2367" s="2" t="str">
        <f>IFERROR(VLOOKUP($A2367,[1]products_2021_10_19_12_46_45!$A$3:$S$481,8,FALSE),"")</f>
        <v/>
      </c>
      <c r="M2367" s="2" t="str">
        <f>IFERROR(VLOOKUP($A2367,[1]products_2021_10_19_12_46_45!$A$3:$S$481,9,FALSE),"")</f>
        <v/>
      </c>
      <c r="N2367" s="2">
        <f>IFERROR(VLOOKUP(C2367,[2]articulo!$A$1:$D$9000,4,FALSE),"")</f>
        <v>7200</v>
      </c>
      <c r="O2367" s="2"/>
      <c r="P2367" s="2">
        <f>IFERROR(VLOOKUP(B2367,[3]stock!$A$1:$B$9000,2,FALSE),"0")</f>
        <v>0</v>
      </c>
      <c r="Q2367" s="2">
        <f>VLOOKUP($A2367,[1]products_2021_10_19_12_46_45!$A$3:$S$481,11,FALSE)</f>
        <v>10</v>
      </c>
      <c r="R2367" s="2">
        <f>VLOOKUP($A2367,[1]products_2021_10_19_12_46_45!$A$3:$S$481,12,FALSE)</f>
        <v>10</v>
      </c>
      <c r="S2367" s="2">
        <f>VLOOKUP($A2367,[1]products_2021_10_19_12_46_45!$A$3:$S$481,13,FALSE)</f>
        <v>10</v>
      </c>
      <c r="T2367" s="2">
        <f>VLOOKUP($A2367,[1]products_2021_10_19_12_46_45!$A$3:$S$481,14,FALSE)</f>
        <v>0.5</v>
      </c>
      <c r="U2367" s="2"/>
      <c r="V2367" s="2"/>
      <c r="W2367" s="2"/>
      <c r="X2367" s="2"/>
      <c r="Y2367" s="2"/>
      <c r="Z2367" s="2"/>
      <c r="AA2367" s="2"/>
      <c r="AB2367" s="2"/>
      <c r="AC2367" s="2"/>
      <c r="AD2367" s="2"/>
      <c r="AE2367" s="2"/>
      <c r="AF2367" s="2"/>
      <c r="AG2367" s="2"/>
      <c r="AH2367" s="2"/>
      <c r="AI2367" s="2"/>
      <c r="AJ2367" s="2"/>
      <c r="AK2367" s="2"/>
      <c r="AL2367" s="2"/>
      <c r="AM2367" s="2"/>
      <c r="AN2367" s="2"/>
      <c r="AO2367" s="2"/>
      <c r="AP2367" s="2"/>
      <c r="AQ2367" s="2"/>
      <c r="AR2367" s="2"/>
      <c r="AS2367" s="2"/>
    </row>
    <row r="2368" spans="1:45" x14ac:dyDescent="0.25">
      <c r="A2368" s="2">
        <v>1095</v>
      </c>
      <c r="B2368" s="2">
        <v>870860709</v>
      </c>
      <c r="C2368" s="2">
        <f>VLOOKUP($A2368,[1]products_2021_10_19_12_46_45!$A$3:$S$481,3,FALSE)</f>
        <v>8708607</v>
      </c>
      <c r="D2368" s="2" t="str">
        <f>VLOOKUP($A2368,[1]products_2021_10_19_12_46_45!$A$3:$S$481,4,FALSE)</f>
        <v>Mochila Tactica Camuflada Flanker 30 Litros</v>
      </c>
      <c r="E2368" s="3"/>
      <c r="F2368" s="4" t="s">
        <v>43</v>
      </c>
      <c r="G2368" s="2" t="str">
        <f>VLOOKUP($A2368,[1]products_2021_10_19_12_46_45!$A$3:$S$481,16,FALSE)</f>
        <v>&lt;p&gt;Mochila Tactica Camuflada Flanker 30 Litros.&lt;br /&gt;Mochila ideal para intrucción militar y actividades extras tales como trekking, montañismo, senderismo y camping.&lt;/p&gt;</v>
      </c>
      <c r="H2368" s="2" t="str">
        <f>IFERROR(VLOOKUP($A2368,[1]products_2021_10_19_12_46_45!$A$3:$S$481,17,FALSE),"")</f>
        <v>&lt;p&gt;Mochila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v>
      </c>
      <c r="I2368" s="2" t="str">
        <f>VLOOKUP($A2368,[1]products_2021_10_19_12_46_45!$A$3:$S$481,5,FALSE)</f>
        <v>Equipamientos</v>
      </c>
      <c r="J2368" s="2" t="str">
        <f>IFERROR(VLOOKUP($A2368,[1]products_2021_10_19_12_46_45!$A$3:$S$481,6,FALSE),"")</f>
        <v>Mochilas, Bolsos, Riñoneras, Morrales</v>
      </c>
      <c r="K2368" s="2" t="str">
        <f>IFERROR(VLOOKUP($A2368,[1]products_2021_10_19_12_46_45!$A$3:$S$481,7,FALSE),"")</f>
        <v>Mochilas</v>
      </c>
      <c r="L2368" s="2" t="str">
        <f>IFERROR(VLOOKUP($A2368,[1]products_2021_10_19_12_46_45!$A$3:$S$481,8,FALSE),"")</f>
        <v/>
      </c>
      <c r="M2368" s="2" t="str">
        <f>IFERROR(VLOOKUP($A2368,[1]products_2021_10_19_12_46_45!$A$3:$S$481,9,FALSE),"")</f>
        <v/>
      </c>
      <c r="N2368" s="2">
        <f>IFERROR(VLOOKUP(C2368,[2]articulo!$A$1:$D$9000,4,FALSE),"")</f>
        <v>7200</v>
      </c>
      <c r="O2368" s="2"/>
      <c r="P2368" s="2">
        <f>IFERROR(VLOOKUP(B2368,[3]stock!$A$1:$B$9000,2,FALSE),"0")</f>
        <v>0</v>
      </c>
      <c r="Q2368" s="2">
        <f>VLOOKUP($A2368,[1]products_2021_10_19_12_46_45!$A$3:$S$481,11,FALSE)</f>
        <v>10</v>
      </c>
      <c r="R2368" s="2">
        <f>VLOOKUP($A2368,[1]products_2021_10_19_12_46_45!$A$3:$S$481,12,FALSE)</f>
        <v>10</v>
      </c>
      <c r="S2368" s="2">
        <f>VLOOKUP($A2368,[1]products_2021_10_19_12_46_45!$A$3:$S$481,13,FALSE)</f>
        <v>10</v>
      </c>
      <c r="T2368" s="2">
        <f>VLOOKUP($A2368,[1]products_2021_10_19_12_46_45!$A$3:$S$481,14,FALSE)</f>
        <v>0.5</v>
      </c>
      <c r="U2368" s="2"/>
      <c r="V2368" s="2"/>
      <c r="W2368" s="2"/>
      <c r="X2368" s="2"/>
      <c r="Y2368" s="2"/>
      <c r="Z2368" s="2"/>
      <c r="AA2368" s="2"/>
      <c r="AB2368" s="2"/>
      <c r="AC2368" s="2"/>
      <c r="AD2368" s="2"/>
      <c r="AE2368" s="2"/>
      <c r="AF2368" s="2"/>
      <c r="AG2368" s="2"/>
      <c r="AH2368" s="2"/>
      <c r="AI2368" s="2"/>
      <c r="AJ2368" s="2"/>
      <c r="AK2368" s="2"/>
      <c r="AL2368" s="2"/>
      <c r="AM2368" s="2"/>
      <c r="AN2368" s="2"/>
      <c r="AO2368" s="2"/>
      <c r="AP2368" s="2"/>
      <c r="AQ2368" s="2"/>
      <c r="AR2368" s="2"/>
      <c r="AS2368" s="2"/>
    </row>
    <row r="2369" spans="1:45" x14ac:dyDescent="0.25">
      <c r="A2369" s="2">
        <v>1095</v>
      </c>
      <c r="B2369" s="2">
        <v>870860710</v>
      </c>
      <c r="C2369" s="2">
        <f>VLOOKUP($A2369,[1]products_2021_10_19_12_46_45!$A$3:$S$481,3,FALSE)</f>
        <v>8708607</v>
      </c>
      <c r="D2369" s="2" t="str">
        <f>VLOOKUP($A2369,[1]products_2021_10_19_12_46_45!$A$3:$S$481,4,FALSE)</f>
        <v>Mochila Tactica Camuflada Flanker 30 Litros</v>
      </c>
      <c r="E2369" s="3"/>
      <c r="F2369" s="4" t="s">
        <v>83</v>
      </c>
      <c r="G2369" s="2" t="str">
        <f>VLOOKUP($A2369,[1]products_2021_10_19_12_46_45!$A$3:$S$481,16,FALSE)</f>
        <v>&lt;p&gt;Mochila Tactica Camuflada Flanker 30 Litros.&lt;br /&gt;Mochila ideal para intrucción militar y actividades extras tales como trekking, montañismo, senderismo y camping.&lt;/p&gt;</v>
      </c>
      <c r="H2369" s="2" t="str">
        <f>IFERROR(VLOOKUP($A2369,[1]products_2021_10_19_12_46_45!$A$3:$S$481,17,FALSE),"")</f>
        <v>&lt;p&gt;Mochila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v>
      </c>
      <c r="I2369" s="2" t="str">
        <f>VLOOKUP($A2369,[1]products_2021_10_19_12_46_45!$A$3:$S$481,5,FALSE)</f>
        <v>Equipamientos</v>
      </c>
      <c r="J2369" s="2" t="str">
        <f>IFERROR(VLOOKUP($A2369,[1]products_2021_10_19_12_46_45!$A$3:$S$481,6,FALSE),"")</f>
        <v>Mochilas, Bolsos, Riñoneras, Morrales</v>
      </c>
      <c r="K2369" s="2" t="str">
        <f>IFERROR(VLOOKUP($A2369,[1]products_2021_10_19_12_46_45!$A$3:$S$481,7,FALSE),"")</f>
        <v>Mochilas</v>
      </c>
      <c r="L2369" s="2" t="str">
        <f>IFERROR(VLOOKUP($A2369,[1]products_2021_10_19_12_46_45!$A$3:$S$481,8,FALSE),"")</f>
        <v/>
      </c>
      <c r="M2369" s="2" t="str">
        <f>IFERROR(VLOOKUP($A2369,[1]products_2021_10_19_12_46_45!$A$3:$S$481,9,FALSE),"")</f>
        <v/>
      </c>
      <c r="N2369" s="2">
        <f>IFERROR(VLOOKUP(C2369,[2]articulo!$A$1:$D$9000,4,FALSE),"")</f>
        <v>7200</v>
      </c>
      <c r="O2369" s="2"/>
      <c r="P2369" s="2">
        <f>IFERROR(VLOOKUP(B2369,[3]stock!$A$1:$B$9000,2,FALSE),"0")</f>
        <v>6</v>
      </c>
      <c r="Q2369" s="2">
        <f>VLOOKUP($A2369,[1]products_2021_10_19_12_46_45!$A$3:$S$481,11,FALSE)</f>
        <v>10</v>
      </c>
      <c r="R2369" s="2">
        <f>VLOOKUP($A2369,[1]products_2021_10_19_12_46_45!$A$3:$S$481,12,FALSE)</f>
        <v>10</v>
      </c>
      <c r="S2369" s="2">
        <f>VLOOKUP($A2369,[1]products_2021_10_19_12_46_45!$A$3:$S$481,13,FALSE)</f>
        <v>10</v>
      </c>
      <c r="T2369" s="2">
        <f>VLOOKUP($A2369,[1]products_2021_10_19_12_46_45!$A$3:$S$481,14,FALSE)</f>
        <v>0.5</v>
      </c>
      <c r="U2369" s="2"/>
      <c r="V2369" s="2"/>
      <c r="W2369" s="2"/>
      <c r="X2369" s="2"/>
      <c r="Y2369" s="2"/>
      <c r="Z2369" s="2"/>
      <c r="AA2369" s="2"/>
      <c r="AB2369" s="2"/>
      <c r="AC2369" s="2"/>
      <c r="AD2369" s="2"/>
      <c r="AE2369" s="2"/>
      <c r="AF2369" s="2"/>
      <c r="AG2369" s="2"/>
      <c r="AH2369" s="2"/>
      <c r="AI2369" s="2"/>
      <c r="AJ2369" s="2"/>
      <c r="AK2369" s="2"/>
      <c r="AL2369" s="2"/>
      <c r="AM2369" s="2"/>
      <c r="AN2369" s="2"/>
      <c r="AO2369" s="2"/>
      <c r="AP2369" s="2"/>
      <c r="AQ2369" s="2"/>
      <c r="AR2369" s="2"/>
      <c r="AS2369" s="2"/>
    </row>
    <row r="2370" spans="1:45" x14ac:dyDescent="0.25">
      <c r="A2370" s="2">
        <v>1095</v>
      </c>
      <c r="B2370" s="2">
        <v>870860711</v>
      </c>
      <c r="C2370" s="2">
        <f>VLOOKUP($A2370,[1]products_2021_10_19_12_46_45!$A$3:$S$481,3,FALSE)</f>
        <v>8708607</v>
      </c>
      <c r="D2370" s="2" t="str">
        <f>VLOOKUP($A2370,[1]products_2021_10_19_12_46_45!$A$3:$S$481,4,FALSE)</f>
        <v>Mochila Tactica Camuflada Flanker 30 Litros</v>
      </c>
      <c r="E2370" s="3"/>
      <c r="F2370" s="4" t="s">
        <v>84</v>
      </c>
      <c r="G2370" s="2" t="str">
        <f>VLOOKUP($A2370,[1]products_2021_10_19_12_46_45!$A$3:$S$481,16,FALSE)</f>
        <v>&lt;p&gt;Mochila Tactica Camuflada Flanker 30 Litros.&lt;br /&gt;Mochila ideal para intrucción militar y actividades extras tales como trekking, montañismo, senderismo y camping.&lt;/p&gt;</v>
      </c>
      <c r="H2370" s="2" t="str">
        <f>IFERROR(VLOOKUP($A2370,[1]products_2021_10_19_12_46_45!$A$3:$S$481,17,FALSE),"")</f>
        <v>&lt;p&gt;Mochila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v>
      </c>
      <c r="I2370" s="2" t="str">
        <f>VLOOKUP($A2370,[1]products_2021_10_19_12_46_45!$A$3:$S$481,5,FALSE)</f>
        <v>Equipamientos</v>
      </c>
      <c r="J2370" s="2" t="str">
        <f>IFERROR(VLOOKUP($A2370,[1]products_2021_10_19_12_46_45!$A$3:$S$481,6,FALSE),"")</f>
        <v>Mochilas, Bolsos, Riñoneras, Morrales</v>
      </c>
      <c r="K2370" s="2" t="str">
        <f>IFERROR(VLOOKUP($A2370,[1]products_2021_10_19_12_46_45!$A$3:$S$481,7,FALSE),"")</f>
        <v>Mochilas</v>
      </c>
      <c r="L2370" s="2" t="str">
        <f>IFERROR(VLOOKUP($A2370,[1]products_2021_10_19_12_46_45!$A$3:$S$481,8,FALSE),"")</f>
        <v/>
      </c>
      <c r="M2370" s="2" t="str">
        <f>IFERROR(VLOOKUP($A2370,[1]products_2021_10_19_12_46_45!$A$3:$S$481,9,FALSE),"")</f>
        <v/>
      </c>
      <c r="N2370" s="2">
        <f>IFERROR(VLOOKUP(C2370,[2]articulo!$A$1:$D$9000,4,FALSE),"")</f>
        <v>7200</v>
      </c>
      <c r="O2370" s="2"/>
      <c r="P2370" s="2">
        <f>IFERROR(VLOOKUP(B2370,[3]stock!$A$1:$B$9000,2,FALSE),"0")</f>
        <v>13</v>
      </c>
      <c r="Q2370" s="2">
        <f>VLOOKUP($A2370,[1]products_2021_10_19_12_46_45!$A$3:$S$481,11,FALSE)</f>
        <v>10</v>
      </c>
      <c r="R2370" s="2">
        <f>VLOOKUP($A2370,[1]products_2021_10_19_12_46_45!$A$3:$S$481,12,FALSE)</f>
        <v>10</v>
      </c>
      <c r="S2370" s="2">
        <f>VLOOKUP($A2370,[1]products_2021_10_19_12_46_45!$A$3:$S$481,13,FALSE)</f>
        <v>10</v>
      </c>
      <c r="T2370" s="2">
        <f>VLOOKUP($A2370,[1]products_2021_10_19_12_46_45!$A$3:$S$481,14,FALSE)</f>
        <v>0.5</v>
      </c>
      <c r="U2370" s="2"/>
      <c r="V2370" s="2"/>
      <c r="W2370" s="2"/>
      <c r="X2370" s="2"/>
      <c r="Y2370" s="2"/>
      <c r="Z2370" s="2"/>
      <c r="AA2370" s="2"/>
      <c r="AB2370" s="2"/>
      <c r="AC2370" s="2"/>
      <c r="AD2370" s="2"/>
      <c r="AE2370" s="2"/>
      <c r="AF2370" s="2"/>
      <c r="AG2370" s="2"/>
      <c r="AH2370" s="2"/>
      <c r="AI2370" s="2"/>
      <c r="AJ2370" s="2"/>
      <c r="AK2370" s="2"/>
      <c r="AL2370" s="2"/>
      <c r="AM2370" s="2"/>
      <c r="AN2370" s="2"/>
      <c r="AO2370" s="2"/>
      <c r="AP2370" s="2"/>
      <c r="AQ2370" s="2"/>
      <c r="AR2370" s="2"/>
      <c r="AS2370" s="2"/>
    </row>
    <row r="2371" spans="1:45" x14ac:dyDescent="0.25">
      <c r="A2371" s="2">
        <v>1096</v>
      </c>
      <c r="B2371" s="2">
        <v>870860801</v>
      </c>
      <c r="C2371" s="2">
        <f>VLOOKUP($A2371,[1]products_2021_10_19_12_46_45!$A$3:$S$481,3,FALSE)</f>
        <v>8708608</v>
      </c>
      <c r="D2371" s="2" t="str">
        <f>VLOOKUP($A2371,[1]products_2021_10_19_12_46_45!$A$3:$S$481,4,FALSE)</f>
        <v>Mochila Tactica Camuflada 40 Litros Con Pouch</v>
      </c>
      <c r="E2371" s="3"/>
      <c r="F2371" s="4" t="s">
        <v>79</v>
      </c>
      <c r="G2371" s="2" t="str">
        <f>VLOOKUP($A2371,[1]products_2021_10_19_12_46_45!$A$3:$S$481,16,FALSE)</f>
        <v>&lt;p&gt;Mochila 40 litros, táctica camuflada y/o lisa con pouch porta elementos.&lt;/p&gt;</v>
      </c>
      <c r="H2371" s="2" t="str">
        <f>IFERROR(VLOOKUP($A2371,[1]products_2021_10_19_12_46_45!$A$3:$S$481,17,FALSE),"")</f>
        <v>&lt;p&gt;Medidas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v>
      </c>
      <c r="I2371" s="2" t="str">
        <f>VLOOKUP($A2371,[1]products_2021_10_19_12_46_45!$A$3:$S$481,5,FALSE)</f>
        <v>Equipamientos</v>
      </c>
      <c r="J2371" s="2" t="str">
        <f>IFERROR(VLOOKUP($A2371,[1]products_2021_10_19_12_46_45!$A$3:$S$481,6,FALSE),"")</f>
        <v>Mochilas, Bolsos, Riñoneras, Morrales</v>
      </c>
      <c r="K2371" s="2" t="str">
        <f>IFERROR(VLOOKUP($A2371,[1]products_2021_10_19_12_46_45!$A$3:$S$481,7,FALSE),"")</f>
        <v>Mochilas</v>
      </c>
      <c r="L2371" s="2" t="str">
        <f>IFERROR(VLOOKUP($A2371,[1]products_2021_10_19_12_46_45!$A$3:$S$481,8,FALSE),"")</f>
        <v/>
      </c>
      <c r="M2371" s="2" t="str">
        <f>IFERROR(VLOOKUP($A2371,[1]products_2021_10_19_12_46_45!$A$3:$S$481,9,FALSE),"")</f>
        <v/>
      </c>
      <c r="N2371" s="2">
        <f>IFERROR(VLOOKUP(C2371,[2]articulo!$A$1:$D$9000,4,FALSE),"")</f>
        <v>8840</v>
      </c>
      <c r="O2371" s="2"/>
      <c r="P2371" s="2">
        <f>IFERROR(VLOOKUP(B2371,[3]stock!$A$1:$B$9000,2,FALSE),"0")</f>
        <v>25</v>
      </c>
      <c r="Q2371" s="2">
        <f>VLOOKUP($A2371,[1]products_2021_10_19_12_46_45!$A$3:$S$481,11,FALSE)</f>
        <v>10</v>
      </c>
      <c r="R2371" s="2">
        <f>VLOOKUP($A2371,[1]products_2021_10_19_12_46_45!$A$3:$S$481,12,FALSE)</f>
        <v>10</v>
      </c>
      <c r="S2371" s="2">
        <f>VLOOKUP($A2371,[1]products_2021_10_19_12_46_45!$A$3:$S$481,13,FALSE)</f>
        <v>10</v>
      </c>
      <c r="T2371" s="2">
        <f>VLOOKUP($A2371,[1]products_2021_10_19_12_46_45!$A$3:$S$481,14,FALSE)</f>
        <v>0.5</v>
      </c>
      <c r="U2371" s="2"/>
      <c r="V2371" s="2"/>
      <c r="W2371" s="2"/>
      <c r="X2371" s="2"/>
      <c r="Y2371" s="2"/>
      <c r="Z2371" s="2"/>
      <c r="AA2371" s="2"/>
      <c r="AB2371" s="2"/>
      <c r="AC2371" s="2"/>
      <c r="AD2371" s="2"/>
      <c r="AE2371" s="2"/>
      <c r="AF2371" s="2"/>
      <c r="AG2371" s="2"/>
      <c r="AH2371" s="2"/>
      <c r="AI2371" s="2"/>
      <c r="AJ2371" s="2"/>
      <c r="AK2371" s="2"/>
      <c r="AL2371" s="2"/>
      <c r="AM2371" s="2"/>
      <c r="AN2371" s="2"/>
      <c r="AO2371" s="2"/>
      <c r="AP2371" s="2"/>
      <c r="AQ2371" s="2"/>
      <c r="AR2371" s="2"/>
      <c r="AS2371" s="2"/>
    </row>
    <row r="2372" spans="1:45" x14ac:dyDescent="0.25">
      <c r="A2372" s="2">
        <v>1096</v>
      </c>
      <c r="B2372" s="2">
        <v>870860802</v>
      </c>
      <c r="C2372" s="2">
        <f>VLOOKUP($A2372,[1]products_2021_10_19_12_46_45!$A$3:$S$481,3,FALSE)</f>
        <v>8708608</v>
      </c>
      <c r="D2372" s="2" t="str">
        <f>VLOOKUP($A2372,[1]products_2021_10_19_12_46_45!$A$3:$S$481,4,FALSE)</f>
        <v>Mochila Tactica Camuflada 40 Litros Con Pouch</v>
      </c>
      <c r="E2372" s="3"/>
      <c r="F2372" s="4" t="s">
        <v>80</v>
      </c>
      <c r="G2372" s="2" t="str">
        <f>VLOOKUP($A2372,[1]products_2021_10_19_12_46_45!$A$3:$S$481,16,FALSE)</f>
        <v>&lt;p&gt;Mochila 40 litros, táctica camuflada y/o lisa con pouch porta elementos.&lt;/p&gt;</v>
      </c>
      <c r="H2372" s="2" t="str">
        <f>IFERROR(VLOOKUP($A2372,[1]products_2021_10_19_12_46_45!$A$3:$S$481,17,FALSE),"")</f>
        <v>&lt;p&gt;Medidas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v>
      </c>
      <c r="I2372" s="2" t="str">
        <f>VLOOKUP($A2372,[1]products_2021_10_19_12_46_45!$A$3:$S$481,5,FALSE)</f>
        <v>Equipamientos</v>
      </c>
      <c r="J2372" s="2" t="str">
        <f>IFERROR(VLOOKUP($A2372,[1]products_2021_10_19_12_46_45!$A$3:$S$481,6,FALSE),"")</f>
        <v>Mochilas, Bolsos, Riñoneras, Morrales</v>
      </c>
      <c r="K2372" s="2" t="str">
        <f>IFERROR(VLOOKUP($A2372,[1]products_2021_10_19_12_46_45!$A$3:$S$481,7,FALSE),"")</f>
        <v>Mochilas</v>
      </c>
      <c r="L2372" s="2" t="str">
        <f>IFERROR(VLOOKUP($A2372,[1]products_2021_10_19_12_46_45!$A$3:$S$481,8,FALSE),"")</f>
        <v/>
      </c>
      <c r="M2372" s="2" t="str">
        <f>IFERROR(VLOOKUP($A2372,[1]products_2021_10_19_12_46_45!$A$3:$S$481,9,FALSE),"")</f>
        <v/>
      </c>
      <c r="N2372" s="2">
        <f>IFERROR(VLOOKUP(C2372,[2]articulo!$A$1:$D$9000,4,FALSE),"")</f>
        <v>8840</v>
      </c>
      <c r="O2372" s="2"/>
      <c r="P2372" s="2">
        <f>IFERROR(VLOOKUP(B2372,[3]stock!$A$1:$B$9000,2,FALSE),"0")</f>
        <v>9</v>
      </c>
      <c r="Q2372" s="2">
        <f>VLOOKUP($A2372,[1]products_2021_10_19_12_46_45!$A$3:$S$481,11,FALSE)</f>
        <v>10</v>
      </c>
      <c r="R2372" s="2">
        <f>VLOOKUP($A2372,[1]products_2021_10_19_12_46_45!$A$3:$S$481,12,FALSE)</f>
        <v>10</v>
      </c>
      <c r="S2372" s="2">
        <f>VLOOKUP($A2372,[1]products_2021_10_19_12_46_45!$A$3:$S$481,13,FALSE)</f>
        <v>10</v>
      </c>
      <c r="T2372" s="2">
        <f>VLOOKUP($A2372,[1]products_2021_10_19_12_46_45!$A$3:$S$481,14,FALSE)</f>
        <v>0.5</v>
      </c>
      <c r="U2372" s="2"/>
      <c r="V2372" s="2"/>
      <c r="W2372" s="2"/>
      <c r="X2372" s="2"/>
      <c r="Y2372" s="2"/>
      <c r="Z2372" s="2"/>
      <c r="AA2372" s="2"/>
      <c r="AB2372" s="2"/>
      <c r="AC2372" s="2"/>
      <c r="AD2372" s="2"/>
      <c r="AE2372" s="2"/>
      <c r="AF2372" s="2"/>
      <c r="AG2372" s="2"/>
      <c r="AH2372" s="2"/>
      <c r="AI2372" s="2"/>
      <c r="AJ2372" s="2"/>
      <c r="AK2372" s="2"/>
      <c r="AL2372" s="2"/>
      <c r="AM2372" s="2"/>
      <c r="AN2372" s="2"/>
      <c r="AO2372" s="2"/>
      <c r="AP2372" s="2"/>
      <c r="AQ2372" s="2"/>
      <c r="AR2372" s="2"/>
      <c r="AS2372" s="2"/>
    </row>
    <row r="2373" spans="1:45" x14ac:dyDescent="0.25">
      <c r="A2373" s="2">
        <v>1096</v>
      </c>
      <c r="B2373" s="2">
        <v>870860803</v>
      </c>
      <c r="C2373" s="2">
        <f>VLOOKUP($A2373,[1]products_2021_10_19_12_46_45!$A$3:$S$481,3,FALSE)</f>
        <v>8708608</v>
      </c>
      <c r="D2373" s="2" t="str">
        <f>VLOOKUP($A2373,[1]products_2021_10_19_12_46_45!$A$3:$S$481,4,FALSE)</f>
        <v>Mochila Tactica Camuflada 40 Litros Con Pouch</v>
      </c>
      <c r="E2373" s="3"/>
      <c r="F2373" s="4" t="s">
        <v>76</v>
      </c>
      <c r="G2373" s="2" t="str">
        <f>VLOOKUP($A2373,[1]products_2021_10_19_12_46_45!$A$3:$S$481,16,FALSE)</f>
        <v>&lt;p&gt;Mochila 40 litros, táctica camuflada y/o lisa con pouch porta elementos.&lt;/p&gt;</v>
      </c>
      <c r="H2373" s="2" t="str">
        <f>IFERROR(VLOOKUP($A2373,[1]products_2021_10_19_12_46_45!$A$3:$S$481,17,FALSE),"")</f>
        <v>&lt;p&gt;Medidas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v>
      </c>
      <c r="I2373" s="2" t="str">
        <f>VLOOKUP($A2373,[1]products_2021_10_19_12_46_45!$A$3:$S$481,5,FALSE)</f>
        <v>Equipamientos</v>
      </c>
      <c r="J2373" s="2" t="str">
        <f>IFERROR(VLOOKUP($A2373,[1]products_2021_10_19_12_46_45!$A$3:$S$481,6,FALSE),"")</f>
        <v>Mochilas, Bolsos, Riñoneras, Morrales</v>
      </c>
      <c r="K2373" s="2" t="str">
        <f>IFERROR(VLOOKUP($A2373,[1]products_2021_10_19_12_46_45!$A$3:$S$481,7,FALSE),"")</f>
        <v>Mochilas</v>
      </c>
      <c r="L2373" s="2" t="str">
        <f>IFERROR(VLOOKUP($A2373,[1]products_2021_10_19_12_46_45!$A$3:$S$481,8,FALSE),"")</f>
        <v/>
      </c>
      <c r="M2373" s="2" t="str">
        <f>IFERROR(VLOOKUP($A2373,[1]products_2021_10_19_12_46_45!$A$3:$S$481,9,FALSE),"")</f>
        <v/>
      </c>
      <c r="N2373" s="2">
        <f>IFERROR(VLOOKUP(C2373,[2]articulo!$A$1:$D$9000,4,FALSE),"")</f>
        <v>8840</v>
      </c>
      <c r="O2373" s="2"/>
      <c r="P2373" s="2">
        <f>IFERROR(VLOOKUP(B2373,[3]stock!$A$1:$B$9000,2,FALSE),"0")</f>
        <v>43</v>
      </c>
      <c r="Q2373" s="2">
        <f>VLOOKUP($A2373,[1]products_2021_10_19_12_46_45!$A$3:$S$481,11,FALSE)</f>
        <v>10</v>
      </c>
      <c r="R2373" s="2">
        <f>VLOOKUP($A2373,[1]products_2021_10_19_12_46_45!$A$3:$S$481,12,FALSE)</f>
        <v>10</v>
      </c>
      <c r="S2373" s="2">
        <f>VLOOKUP($A2373,[1]products_2021_10_19_12_46_45!$A$3:$S$481,13,FALSE)</f>
        <v>10</v>
      </c>
      <c r="T2373" s="2">
        <f>VLOOKUP($A2373,[1]products_2021_10_19_12_46_45!$A$3:$S$481,14,FALSE)</f>
        <v>0.5</v>
      </c>
      <c r="U2373" s="2"/>
      <c r="V2373" s="2"/>
      <c r="W2373" s="2"/>
      <c r="X2373" s="2"/>
      <c r="Y2373" s="2"/>
      <c r="Z2373" s="2"/>
      <c r="AA2373" s="2"/>
      <c r="AB2373" s="2"/>
      <c r="AC2373" s="2"/>
      <c r="AD2373" s="2"/>
      <c r="AE2373" s="2"/>
      <c r="AF2373" s="2"/>
      <c r="AG2373" s="2"/>
      <c r="AH2373" s="2"/>
      <c r="AI2373" s="2"/>
      <c r="AJ2373" s="2"/>
      <c r="AK2373" s="2"/>
      <c r="AL2373" s="2"/>
      <c r="AM2373" s="2"/>
      <c r="AN2373" s="2"/>
      <c r="AO2373" s="2"/>
      <c r="AP2373" s="2"/>
      <c r="AQ2373" s="2"/>
      <c r="AR2373" s="2"/>
      <c r="AS2373" s="2"/>
    </row>
    <row r="2374" spans="1:45" x14ac:dyDescent="0.25">
      <c r="A2374" s="2">
        <v>1096</v>
      </c>
      <c r="B2374" s="2">
        <v>870860804</v>
      </c>
      <c r="C2374" s="2">
        <f>VLOOKUP($A2374,[1]products_2021_10_19_12_46_45!$A$3:$S$481,3,FALSE)</f>
        <v>8708608</v>
      </c>
      <c r="D2374" s="2" t="str">
        <f>VLOOKUP($A2374,[1]products_2021_10_19_12_46_45!$A$3:$S$481,4,FALSE)</f>
        <v>Mochila Tactica Camuflada 40 Litros Con Pouch</v>
      </c>
      <c r="E2374" s="3"/>
      <c r="F2374" s="4" t="s">
        <v>41</v>
      </c>
      <c r="G2374" s="2" t="str">
        <f>VLOOKUP($A2374,[1]products_2021_10_19_12_46_45!$A$3:$S$481,16,FALSE)</f>
        <v>&lt;p&gt;Mochila 40 litros, táctica camuflada y/o lisa con pouch porta elementos.&lt;/p&gt;</v>
      </c>
      <c r="H2374" s="2" t="str">
        <f>IFERROR(VLOOKUP($A2374,[1]products_2021_10_19_12_46_45!$A$3:$S$481,17,FALSE),"")</f>
        <v>&lt;p&gt;Medidas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v>
      </c>
      <c r="I2374" s="2" t="str">
        <f>VLOOKUP($A2374,[1]products_2021_10_19_12_46_45!$A$3:$S$481,5,FALSE)</f>
        <v>Equipamientos</v>
      </c>
      <c r="J2374" s="2" t="str">
        <f>IFERROR(VLOOKUP($A2374,[1]products_2021_10_19_12_46_45!$A$3:$S$481,6,FALSE),"")</f>
        <v>Mochilas, Bolsos, Riñoneras, Morrales</v>
      </c>
      <c r="K2374" s="2" t="str">
        <f>IFERROR(VLOOKUP($A2374,[1]products_2021_10_19_12_46_45!$A$3:$S$481,7,FALSE),"")</f>
        <v>Mochilas</v>
      </c>
      <c r="L2374" s="2" t="str">
        <f>IFERROR(VLOOKUP($A2374,[1]products_2021_10_19_12_46_45!$A$3:$S$481,8,FALSE),"")</f>
        <v/>
      </c>
      <c r="M2374" s="2" t="str">
        <f>IFERROR(VLOOKUP($A2374,[1]products_2021_10_19_12_46_45!$A$3:$S$481,9,FALSE),"")</f>
        <v/>
      </c>
      <c r="N2374" s="2">
        <f>IFERROR(VLOOKUP(C2374,[2]articulo!$A$1:$D$9000,4,FALSE),"")</f>
        <v>8840</v>
      </c>
      <c r="O2374" s="2"/>
      <c r="P2374" s="2">
        <f>IFERROR(VLOOKUP(B2374,[3]stock!$A$1:$B$9000,2,FALSE),"0")</f>
        <v>27</v>
      </c>
      <c r="Q2374" s="2">
        <f>VLOOKUP($A2374,[1]products_2021_10_19_12_46_45!$A$3:$S$481,11,FALSE)</f>
        <v>10</v>
      </c>
      <c r="R2374" s="2">
        <f>VLOOKUP($A2374,[1]products_2021_10_19_12_46_45!$A$3:$S$481,12,FALSE)</f>
        <v>10</v>
      </c>
      <c r="S2374" s="2">
        <f>VLOOKUP($A2374,[1]products_2021_10_19_12_46_45!$A$3:$S$481,13,FALSE)</f>
        <v>10</v>
      </c>
      <c r="T2374" s="2">
        <f>VLOOKUP($A2374,[1]products_2021_10_19_12_46_45!$A$3:$S$481,14,FALSE)</f>
        <v>0.5</v>
      </c>
      <c r="U2374" s="2"/>
      <c r="V2374" s="2"/>
      <c r="W2374" s="2"/>
      <c r="X2374" s="2"/>
      <c r="Y2374" s="2"/>
      <c r="Z2374" s="2"/>
      <c r="AA2374" s="2"/>
      <c r="AB2374" s="2"/>
      <c r="AC2374" s="2"/>
      <c r="AD2374" s="2"/>
      <c r="AE2374" s="2"/>
      <c r="AF2374" s="2"/>
      <c r="AG2374" s="2"/>
      <c r="AH2374" s="2"/>
      <c r="AI2374" s="2"/>
      <c r="AJ2374" s="2"/>
      <c r="AK2374" s="2"/>
      <c r="AL2374" s="2"/>
      <c r="AM2374" s="2"/>
      <c r="AN2374" s="2"/>
      <c r="AO2374" s="2"/>
      <c r="AP2374" s="2"/>
      <c r="AQ2374" s="2"/>
      <c r="AR2374" s="2"/>
      <c r="AS2374" s="2"/>
    </row>
    <row r="2375" spans="1:45" x14ac:dyDescent="0.25">
      <c r="A2375" s="2">
        <v>1096</v>
      </c>
      <c r="B2375" s="2">
        <v>870860805</v>
      </c>
      <c r="C2375" s="2">
        <f>VLOOKUP($A2375,[1]products_2021_10_19_12_46_45!$A$3:$S$481,3,FALSE)</f>
        <v>8708608</v>
      </c>
      <c r="D2375" s="2" t="str">
        <f>VLOOKUP($A2375,[1]products_2021_10_19_12_46_45!$A$3:$S$481,4,FALSE)</f>
        <v>Mochila Tactica Camuflada 40 Litros Con Pouch</v>
      </c>
      <c r="E2375" s="3"/>
      <c r="F2375" s="4" t="s">
        <v>81</v>
      </c>
      <c r="G2375" s="2" t="str">
        <f>VLOOKUP($A2375,[1]products_2021_10_19_12_46_45!$A$3:$S$481,16,FALSE)</f>
        <v>&lt;p&gt;Mochila 40 litros, táctica camuflada y/o lisa con pouch porta elementos.&lt;/p&gt;</v>
      </c>
      <c r="H2375" s="2" t="str">
        <f>IFERROR(VLOOKUP($A2375,[1]products_2021_10_19_12_46_45!$A$3:$S$481,17,FALSE),"")</f>
        <v>&lt;p&gt;Medidas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v>
      </c>
      <c r="I2375" s="2" t="str">
        <f>VLOOKUP($A2375,[1]products_2021_10_19_12_46_45!$A$3:$S$481,5,FALSE)</f>
        <v>Equipamientos</v>
      </c>
      <c r="J2375" s="2" t="str">
        <f>IFERROR(VLOOKUP($A2375,[1]products_2021_10_19_12_46_45!$A$3:$S$481,6,FALSE),"")</f>
        <v>Mochilas, Bolsos, Riñoneras, Morrales</v>
      </c>
      <c r="K2375" s="2" t="str">
        <f>IFERROR(VLOOKUP($A2375,[1]products_2021_10_19_12_46_45!$A$3:$S$481,7,FALSE),"")</f>
        <v>Mochilas</v>
      </c>
      <c r="L2375" s="2" t="str">
        <f>IFERROR(VLOOKUP($A2375,[1]products_2021_10_19_12_46_45!$A$3:$S$481,8,FALSE),"")</f>
        <v/>
      </c>
      <c r="M2375" s="2" t="str">
        <f>IFERROR(VLOOKUP($A2375,[1]products_2021_10_19_12_46_45!$A$3:$S$481,9,FALSE),"")</f>
        <v/>
      </c>
      <c r="N2375" s="2">
        <f>IFERROR(VLOOKUP(C2375,[2]articulo!$A$1:$D$9000,4,FALSE),"")</f>
        <v>8840</v>
      </c>
      <c r="O2375" s="2"/>
      <c r="P2375" s="2">
        <f>IFERROR(VLOOKUP(B2375,[3]stock!$A$1:$B$9000,2,FALSE),"0")</f>
        <v>9</v>
      </c>
      <c r="Q2375" s="2">
        <f>VLOOKUP($A2375,[1]products_2021_10_19_12_46_45!$A$3:$S$481,11,FALSE)</f>
        <v>10</v>
      </c>
      <c r="R2375" s="2">
        <f>VLOOKUP($A2375,[1]products_2021_10_19_12_46_45!$A$3:$S$481,12,FALSE)</f>
        <v>10</v>
      </c>
      <c r="S2375" s="2">
        <f>VLOOKUP($A2375,[1]products_2021_10_19_12_46_45!$A$3:$S$481,13,FALSE)</f>
        <v>10</v>
      </c>
      <c r="T2375" s="2">
        <f>VLOOKUP($A2375,[1]products_2021_10_19_12_46_45!$A$3:$S$481,14,FALSE)</f>
        <v>0.5</v>
      </c>
      <c r="U2375" s="2"/>
      <c r="V2375" s="2"/>
      <c r="W2375" s="2"/>
      <c r="X2375" s="2"/>
      <c r="Y2375" s="2"/>
      <c r="Z2375" s="2"/>
      <c r="AA2375" s="2"/>
      <c r="AB2375" s="2"/>
      <c r="AC2375" s="2"/>
      <c r="AD2375" s="2"/>
      <c r="AE2375" s="2"/>
      <c r="AF2375" s="2"/>
      <c r="AG2375" s="2"/>
      <c r="AH2375" s="2"/>
      <c r="AI2375" s="2"/>
      <c r="AJ2375" s="2"/>
      <c r="AK2375" s="2"/>
      <c r="AL2375" s="2"/>
      <c r="AM2375" s="2"/>
      <c r="AN2375" s="2"/>
      <c r="AO2375" s="2"/>
      <c r="AP2375" s="2"/>
      <c r="AQ2375" s="2"/>
      <c r="AR2375" s="2"/>
      <c r="AS2375" s="2"/>
    </row>
    <row r="2376" spans="1:45" x14ac:dyDescent="0.25">
      <c r="A2376" s="2">
        <v>1096</v>
      </c>
      <c r="B2376" s="2">
        <v>870860806</v>
      </c>
      <c r="C2376" s="2">
        <f>VLOOKUP($A2376,[1]products_2021_10_19_12_46_45!$A$3:$S$481,3,FALSE)</f>
        <v>8708608</v>
      </c>
      <c r="D2376" s="2" t="str">
        <f>VLOOKUP($A2376,[1]products_2021_10_19_12_46_45!$A$3:$S$481,4,FALSE)</f>
        <v>Mochila Tactica Camuflada 40 Litros Con Pouch</v>
      </c>
      <c r="E2376" s="3"/>
      <c r="F2376" s="4" t="s">
        <v>42</v>
      </c>
      <c r="G2376" s="2" t="str">
        <f>VLOOKUP($A2376,[1]products_2021_10_19_12_46_45!$A$3:$S$481,16,FALSE)</f>
        <v>&lt;p&gt;Mochila 40 litros, táctica camuflada y/o lisa con pouch porta elementos.&lt;/p&gt;</v>
      </c>
      <c r="H2376" s="2" t="str">
        <f>IFERROR(VLOOKUP($A2376,[1]products_2021_10_19_12_46_45!$A$3:$S$481,17,FALSE),"")</f>
        <v>&lt;p&gt;Medidas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v>
      </c>
      <c r="I2376" s="2" t="str">
        <f>VLOOKUP($A2376,[1]products_2021_10_19_12_46_45!$A$3:$S$481,5,FALSE)</f>
        <v>Equipamientos</v>
      </c>
      <c r="J2376" s="2" t="str">
        <f>IFERROR(VLOOKUP($A2376,[1]products_2021_10_19_12_46_45!$A$3:$S$481,6,FALSE),"")</f>
        <v>Mochilas, Bolsos, Riñoneras, Morrales</v>
      </c>
      <c r="K2376" s="2" t="str">
        <f>IFERROR(VLOOKUP($A2376,[1]products_2021_10_19_12_46_45!$A$3:$S$481,7,FALSE),"")</f>
        <v>Mochilas</v>
      </c>
      <c r="L2376" s="2" t="str">
        <f>IFERROR(VLOOKUP($A2376,[1]products_2021_10_19_12_46_45!$A$3:$S$481,8,FALSE),"")</f>
        <v/>
      </c>
      <c r="M2376" s="2" t="str">
        <f>IFERROR(VLOOKUP($A2376,[1]products_2021_10_19_12_46_45!$A$3:$S$481,9,FALSE),"")</f>
        <v/>
      </c>
      <c r="N2376" s="2">
        <f>IFERROR(VLOOKUP(C2376,[2]articulo!$A$1:$D$9000,4,FALSE),"")</f>
        <v>8840</v>
      </c>
      <c r="O2376" s="2"/>
      <c r="P2376" s="2">
        <f>IFERROR(VLOOKUP(B2376,[3]stock!$A$1:$B$9000,2,FALSE),"0")</f>
        <v>27</v>
      </c>
      <c r="Q2376" s="2">
        <f>VLOOKUP($A2376,[1]products_2021_10_19_12_46_45!$A$3:$S$481,11,FALSE)</f>
        <v>10</v>
      </c>
      <c r="R2376" s="2">
        <f>VLOOKUP($A2376,[1]products_2021_10_19_12_46_45!$A$3:$S$481,12,FALSE)</f>
        <v>10</v>
      </c>
      <c r="S2376" s="2">
        <f>VLOOKUP($A2376,[1]products_2021_10_19_12_46_45!$A$3:$S$481,13,FALSE)</f>
        <v>10</v>
      </c>
      <c r="T2376" s="2">
        <f>VLOOKUP($A2376,[1]products_2021_10_19_12_46_45!$A$3:$S$481,14,FALSE)</f>
        <v>0.5</v>
      </c>
      <c r="U2376" s="2"/>
      <c r="V2376" s="2"/>
      <c r="W2376" s="2"/>
      <c r="X2376" s="2"/>
      <c r="Y2376" s="2"/>
      <c r="Z2376" s="2"/>
      <c r="AA2376" s="2"/>
      <c r="AB2376" s="2"/>
      <c r="AC2376" s="2"/>
      <c r="AD2376" s="2"/>
      <c r="AE2376" s="2"/>
      <c r="AF2376" s="2"/>
      <c r="AG2376" s="2"/>
      <c r="AH2376" s="2"/>
      <c r="AI2376" s="2"/>
      <c r="AJ2376" s="2"/>
      <c r="AK2376" s="2"/>
      <c r="AL2376" s="2"/>
      <c r="AM2376" s="2"/>
      <c r="AN2376" s="2"/>
      <c r="AO2376" s="2"/>
      <c r="AP2376" s="2"/>
      <c r="AQ2376" s="2"/>
      <c r="AR2376" s="2"/>
      <c r="AS2376" s="2"/>
    </row>
    <row r="2377" spans="1:45" x14ac:dyDescent="0.25">
      <c r="A2377" s="2">
        <v>1096</v>
      </c>
      <c r="B2377" s="2">
        <v>870860807</v>
      </c>
      <c r="C2377" s="2">
        <f>VLOOKUP($A2377,[1]products_2021_10_19_12_46_45!$A$3:$S$481,3,FALSE)</f>
        <v>8708608</v>
      </c>
      <c r="D2377" s="2" t="str">
        <f>VLOOKUP($A2377,[1]products_2021_10_19_12_46_45!$A$3:$S$481,4,FALSE)</f>
        <v>Mochila Tactica Camuflada 40 Litros Con Pouch</v>
      </c>
      <c r="E2377" s="3"/>
      <c r="F2377" s="4" t="s">
        <v>82</v>
      </c>
      <c r="G2377" s="2" t="str">
        <f>VLOOKUP($A2377,[1]products_2021_10_19_12_46_45!$A$3:$S$481,16,FALSE)</f>
        <v>&lt;p&gt;Mochila 40 litros, táctica camuflada y/o lisa con pouch porta elementos.&lt;/p&gt;</v>
      </c>
      <c r="H2377" s="2" t="str">
        <f>IFERROR(VLOOKUP($A2377,[1]products_2021_10_19_12_46_45!$A$3:$S$481,17,FALSE),"")</f>
        <v>&lt;p&gt;Medidas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v>
      </c>
      <c r="I2377" s="2" t="str">
        <f>VLOOKUP($A2377,[1]products_2021_10_19_12_46_45!$A$3:$S$481,5,FALSE)</f>
        <v>Equipamientos</v>
      </c>
      <c r="J2377" s="2" t="str">
        <f>IFERROR(VLOOKUP($A2377,[1]products_2021_10_19_12_46_45!$A$3:$S$481,6,FALSE),"")</f>
        <v>Mochilas, Bolsos, Riñoneras, Morrales</v>
      </c>
      <c r="K2377" s="2" t="str">
        <f>IFERROR(VLOOKUP($A2377,[1]products_2021_10_19_12_46_45!$A$3:$S$481,7,FALSE),"")</f>
        <v>Mochilas</v>
      </c>
      <c r="L2377" s="2" t="str">
        <f>IFERROR(VLOOKUP($A2377,[1]products_2021_10_19_12_46_45!$A$3:$S$481,8,FALSE),"")</f>
        <v/>
      </c>
      <c r="M2377" s="2" t="str">
        <f>IFERROR(VLOOKUP($A2377,[1]products_2021_10_19_12_46_45!$A$3:$S$481,9,FALSE),"")</f>
        <v/>
      </c>
      <c r="N2377" s="2">
        <f>IFERROR(VLOOKUP(C2377,[2]articulo!$A$1:$D$9000,4,FALSE),"")</f>
        <v>8840</v>
      </c>
      <c r="O2377" s="2"/>
      <c r="P2377" s="2">
        <f>IFERROR(VLOOKUP(B2377,[3]stock!$A$1:$B$9000,2,FALSE),"0")</f>
        <v>16</v>
      </c>
      <c r="Q2377" s="2">
        <f>VLOOKUP($A2377,[1]products_2021_10_19_12_46_45!$A$3:$S$481,11,FALSE)</f>
        <v>10</v>
      </c>
      <c r="R2377" s="2">
        <f>VLOOKUP($A2377,[1]products_2021_10_19_12_46_45!$A$3:$S$481,12,FALSE)</f>
        <v>10</v>
      </c>
      <c r="S2377" s="2">
        <f>VLOOKUP($A2377,[1]products_2021_10_19_12_46_45!$A$3:$S$481,13,FALSE)</f>
        <v>10</v>
      </c>
      <c r="T2377" s="2">
        <f>VLOOKUP($A2377,[1]products_2021_10_19_12_46_45!$A$3:$S$481,14,FALSE)</f>
        <v>0.5</v>
      </c>
      <c r="U2377" s="2"/>
      <c r="V2377" s="2"/>
      <c r="W2377" s="2"/>
      <c r="X2377" s="2"/>
      <c r="Y2377" s="2"/>
      <c r="Z2377" s="2"/>
      <c r="AA2377" s="2"/>
      <c r="AB2377" s="2"/>
      <c r="AC2377" s="2"/>
      <c r="AD2377" s="2"/>
      <c r="AE2377" s="2"/>
      <c r="AF2377" s="2"/>
      <c r="AG2377" s="2"/>
      <c r="AH2377" s="2"/>
      <c r="AI2377" s="2"/>
      <c r="AJ2377" s="2"/>
      <c r="AK2377" s="2"/>
      <c r="AL2377" s="2"/>
      <c r="AM2377" s="2"/>
      <c r="AN2377" s="2"/>
      <c r="AO2377" s="2"/>
      <c r="AP2377" s="2"/>
      <c r="AQ2377" s="2"/>
      <c r="AR2377" s="2"/>
      <c r="AS2377" s="2"/>
    </row>
    <row r="2378" spans="1:45" x14ac:dyDescent="0.25">
      <c r="A2378" s="2">
        <v>1096</v>
      </c>
      <c r="B2378" s="2">
        <v>870860808</v>
      </c>
      <c r="C2378" s="2">
        <f>VLOOKUP($A2378,[1]products_2021_10_19_12_46_45!$A$3:$S$481,3,FALSE)</f>
        <v>8708608</v>
      </c>
      <c r="D2378" s="2" t="str">
        <f>VLOOKUP($A2378,[1]products_2021_10_19_12_46_45!$A$3:$S$481,4,FALSE)</f>
        <v>Mochila Tactica Camuflada 40 Litros Con Pouch</v>
      </c>
      <c r="E2378" s="3"/>
      <c r="F2378" s="4" t="s">
        <v>77</v>
      </c>
      <c r="G2378" s="2" t="str">
        <f>VLOOKUP($A2378,[1]products_2021_10_19_12_46_45!$A$3:$S$481,16,FALSE)</f>
        <v>&lt;p&gt;Mochila 40 litros, táctica camuflada y/o lisa con pouch porta elementos.&lt;/p&gt;</v>
      </c>
      <c r="H2378" s="2" t="str">
        <f>IFERROR(VLOOKUP($A2378,[1]products_2021_10_19_12_46_45!$A$3:$S$481,17,FALSE),"")</f>
        <v>&lt;p&gt;Medidas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v>
      </c>
      <c r="I2378" s="2" t="str">
        <f>VLOOKUP($A2378,[1]products_2021_10_19_12_46_45!$A$3:$S$481,5,FALSE)</f>
        <v>Equipamientos</v>
      </c>
      <c r="J2378" s="2" t="str">
        <f>IFERROR(VLOOKUP($A2378,[1]products_2021_10_19_12_46_45!$A$3:$S$481,6,FALSE),"")</f>
        <v>Mochilas, Bolsos, Riñoneras, Morrales</v>
      </c>
      <c r="K2378" s="2" t="str">
        <f>IFERROR(VLOOKUP($A2378,[1]products_2021_10_19_12_46_45!$A$3:$S$481,7,FALSE),"")</f>
        <v>Mochilas</v>
      </c>
      <c r="L2378" s="2" t="str">
        <f>IFERROR(VLOOKUP($A2378,[1]products_2021_10_19_12_46_45!$A$3:$S$481,8,FALSE),"")</f>
        <v/>
      </c>
      <c r="M2378" s="2" t="str">
        <f>IFERROR(VLOOKUP($A2378,[1]products_2021_10_19_12_46_45!$A$3:$S$481,9,FALSE),"")</f>
        <v/>
      </c>
      <c r="N2378" s="2">
        <f>IFERROR(VLOOKUP(C2378,[2]articulo!$A$1:$D$9000,4,FALSE),"")</f>
        <v>8840</v>
      </c>
      <c r="O2378" s="2"/>
      <c r="P2378" s="2">
        <f>IFERROR(VLOOKUP(B2378,[3]stock!$A$1:$B$9000,2,FALSE),"0")</f>
        <v>0</v>
      </c>
      <c r="Q2378" s="2">
        <f>VLOOKUP($A2378,[1]products_2021_10_19_12_46_45!$A$3:$S$481,11,FALSE)</f>
        <v>10</v>
      </c>
      <c r="R2378" s="2">
        <f>VLOOKUP($A2378,[1]products_2021_10_19_12_46_45!$A$3:$S$481,12,FALSE)</f>
        <v>10</v>
      </c>
      <c r="S2378" s="2">
        <f>VLOOKUP($A2378,[1]products_2021_10_19_12_46_45!$A$3:$S$481,13,FALSE)</f>
        <v>10</v>
      </c>
      <c r="T2378" s="2">
        <f>VLOOKUP($A2378,[1]products_2021_10_19_12_46_45!$A$3:$S$481,14,FALSE)</f>
        <v>0.5</v>
      </c>
      <c r="U2378" s="2"/>
      <c r="V2378" s="2"/>
      <c r="W2378" s="2"/>
      <c r="X2378" s="2"/>
      <c r="Y2378" s="2"/>
      <c r="Z2378" s="2"/>
      <c r="AA2378" s="2"/>
      <c r="AB2378" s="2"/>
      <c r="AC2378" s="2"/>
      <c r="AD2378" s="2"/>
      <c r="AE2378" s="2"/>
      <c r="AF2378" s="2"/>
      <c r="AG2378" s="2"/>
      <c r="AH2378" s="2"/>
      <c r="AI2378" s="2"/>
      <c r="AJ2378" s="2"/>
      <c r="AK2378" s="2"/>
      <c r="AL2378" s="2"/>
      <c r="AM2378" s="2"/>
      <c r="AN2378" s="2"/>
      <c r="AO2378" s="2"/>
      <c r="AP2378" s="2"/>
      <c r="AQ2378" s="2"/>
      <c r="AR2378" s="2"/>
      <c r="AS2378" s="2"/>
    </row>
    <row r="2379" spans="1:45" x14ac:dyDescent="0.25">
      <c r="A2379" s="2">
        <v>1096</v>
      </c>
      <c r="B2379" s="2">
        <v>870860809</v>
      </c>
      <c r="C2379" s="2">
        <f>VLOOKUP($A2379,[1]products_2021_10_19_12_46_45!$A$3:$S$481,3,FALSE)</f>
        <v>8708608</v>
      </c>
      <c r="D2379" s="2" t="str">
        <f>VLOOKUP($A2379,[1]products_2021_10_19_12_46_45!$A$3:$S$481,4,FALSE)</f>
        <v>Mochila Tactica Camuflada 40 Litros Con Pouch</v>
      </c>
      <c r="E2379" s="3"/>
      <c r="F2379" s="4" t="s">
        <v>43</v>
      </c>
      <c r="G2379" s="2" t="str">
        <f>VLOOKUP($A2379,[1]products_2021_10_19_12_46_45!$A$3:$S$481,16,FALSE)</f>
        <v>&lt;p&gt;Mochila 40 litros, táctica camuflada y/o lisa con pouch porta elementos.&lt;/p&gt;</v>
      </c>
      <c r="H2379" s="2" t="str">
        <f>IFERROR(VLOOKUP($A2379,[1]products_2021_10_19_12_46_45!$A$3:$S$481,17,FALSE),"")</f>
        <v>&lt;p&gt;Medidas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v>
      </c>
      <c r="I2379" s="2" t="str">
        <f>VLOOKUP($A2379,[1]products_2021_10_19_12_46_45!$A$3:$S$481,5,FALSE)</f>
        <v>Equipamientos</v>
      </c>
      <c r="J2379" s="2" t="str">
        <f>IFERROR(VLOOKUP($A2379,[1]products_2021_10_19_12_46_45!$A$3:$S$481,6,FALSE),"")</f>
        <v>Mochilas, Bolsos, Riñoneras, Morrales</v>
      </c>
      <c r="K2379" s="2" t="str">
        <f>IFERROR(VLOOKUP($A2379,[1]products_2021_10_19_12_46_45!$A$3:$S$481,7,FALSE),"")</f>
        <v>Mochilas</v>
      </c>
      <c r="L2379" s="2" t="str">
        <f>IFERROR(VLOOKUP($A2379,[1]products_2021_10_19_12_46_45!$A$3:$S$481,8,FALSE),"")</f>
        <v/>
      </c>
      <c r="M2379" s="2" t="str">
        <f>IFERROR(VLOOKUP($A2379,[1]products_2021_10_19_12_46_45!$A$3:$S$481,9,FALSE),"")</f>
        <v/>
      </c>
      <c r="N2379" s="2">
        <f>IFERROR(VLOOKUP(C2379,[2]articulo!$A$1:$D$9000,4,FALSE),"")</f>
        <v>8840</v>
      </c>
      <c r="O2379" s="2"/>
      <c r="P2379" s="2">
        <f>IFERROR(VLOOKUP(B2379,[3]stock!$A$1:$B$9000,2,FALSE),"0")</f>
        <v>0</v>
      </c>
      <c r="Q2379" s="2">
        <f>VLOOKUP($A2379,[1]products_2021_10_19_12_46_45!$A$3:$S$481,11,FALSE)</f>
        <v>10</v>
      </c>
      <c r="R2379" s="2">
        <f>VLOOKUP($A2379,[1]products_2021_10_19_12_46_45!$A$3:$S$481,12,FALSE)</f>
        <v>10</v>
      </c>
      <c r="S2379" s="2">
        <f>VLOOKUP($A2379,[1]products_2021_10_19_12_46_45!$A$3:$S$481,13,FALSE)</f>
        <v>10</v>
      </c>
      <c r="T2379" s="2">
        <f>VLOOKUP($A2379,[1]products_2021_10_19_12_46_45!$A$3:$S$481,14,FALSE)</f>
        <v>0.5</v>
      </c>
      <c r="U2379" s="2"/>
      <c r="V2379" s="2"/>
      <c r="W2379" s="2"/>
      <c r="X2379" s="2"/>
      <c r="Y2379" s="2"/>
      <c r="Z2379" s="2"/>
      <c r="AA2379" s="2"/>
      <c r="AB2379" s="2"/>
      <c r="AC2379" s="2"/>
      <c r="AD2379" s="2"/>
      <c r="AE2379" s="2"/>
      <c r="AF2379" s="2"/>
      <c r="AG2379" s="2"/>
      <c r="AH2379" s="2"/>
      <c r="AI2379" s="2"/>
      <c r="AJ2379" s="2"/>
      <c r="AK2379" s="2"/>
      <c r="AL2379" s="2"/>
      <c r="AM2379" s="2"/>
      <c r="AN2379" s="2"/>
      <c r="AO2379" s="2"/>
      <c r="AP2379" s="2"/>
      <c r="AQ2379" s="2"/>
      <c r="AR2379" s="2"/>
      <c r="AS2379" s="2"/>
    </row>
    <row r="2380" spans="1:45" x14ac:dyDescent="0.25">
      <c r="A2380" s="2">
        <v>1096</v>
      </c>
      <c r="B2380" s="2">
        <v>870860810</v>
      </c>
      <c r="C2380" s="2">
        <f>VLOOKUP($A2380,[1]products_2021_10_19_12_46_45!$A$3:$S$481,3,FALSE)</f>
        <v>8708608</v>
      </c>
      <c r="D2380" s="2" t="str">
        <f>VLOOKUP($A2380,[1]products_2021_10_19_12_46_45!$A$3:$S$481,4,FALSE)</f>
        <v>Mochila Tactica Camuflada 40 Litros Con Pouch</v>
      </c>
      <c r="E2380" s="3"/>
      <c r="F2380" s="4" t="s">
        <v>83</v>
      </c>
      <c r="G2380" s="2" t="str">
        <f>VLOOKUP($A2380,[1]products_2021_10_19_12_46_45!$A$3:$S$481,16,FALSE)</f>
        <v>&lt;p&gt;Mochila 40 litros, táctica camuflada y/o lisa con pouch porta elementos.&lt;/p&gt;</v>
      </c>
      <c r="H2380" s="2" t="str">
        <f>IFERROR(VLOOKUP($A2380,[1]products_2021_10_19_12_46_45!$A$3:$S$481,17,FALSE),"")</f>
        <v>&lt;p&gt;Medidas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v>
      </c>
      <c r="I2380" s="2" t="str">
        <f>VLOOKUP($A2380,[1]products_2021_10_19_12_46_45!$A$3:$S$481,5,FALSE)</f>
        <v>Equipamientos</v>
      </c>
      <c r="J2380" s="2" t="str">
        <f>IFERROR(VLOOKUP($A2380,[1]products_2021_10_19_12_46_45!$A$3:$S$481,6,FALSE),"")</f>
        <v>Mochilas, Bolsos, Riñoneras, Morrales</v>
      </c>
      <c r="K2380" s="2" t="str">
        <f>IFERROR(VLOOKUP($A2380,[1]products_2021_10_19_12_46_45!$A$3:$S$481,7,FALSE),"")</f>
        <v>Mochilas</v>
      </c>
      <c r="L2380" s="2" t="str">
        <f>IFERROR(VLOOKUP($A2380,[1]products_2021_10_19_12_46_45!$A$3:$S$481,8,FALSE),"")</f>
        <v/>
      </c>
      <c r="M2380" s="2" t="str">
        <f>IFERROR(VLOOKUP($A2380,[1]products_2021_10_19_12_46_45!$A$3:$S$481,9,FALSE),"")</f>
        <v/>
      </c>
      <c r="N2380" s="2">
        <f>IFERROR(VLOOKUP(C2380,[2]articulo!$A$1:$D$9000,4,FALSE),"")</f>
        <v>8840</v>
      </c>
      <c r="O2380" s="2"/>
      <c r="P2380" s="2">
        <f>IFERROR(VLOOKUP(B2380,[3]stock!$A$1:$B$9000,2,FALSE),"0")</f>
        <v>16</v>
      </c>
      <c r="Q2380" s="2">
        <f>VLOOKUP($A2380,[1]products_2021_10_19_12_46_45!$A$3:$S$481,11,FALSE)</f>
        <v>10</v>
      </c>
      <c r="R2380" s="2">
        <f>VLOOKUP($A2380,[1]products_2021_10_19_12_46_45!$A$3:$S$481,12,FALSE)</f>
        <v>10</v>
      </c>
      <c r="S2380" s="2">
        <f>VLOOKUP($A2380,[1]products_2021_10_19_12_46_45!$A$3:$S$481,13,FALSE)</f>
        <v>10</v>
      </c>
      <c r="T2380" s="2">
        <f>VLOOKUP($A2380,[1]products_2021_10_19_12_46_45!$A$3:$S$481,14,FALSE)</f>
        <v>0.5</v>
      </c>
      <c r="U2380" s="2"/>
      <c r="V2380" s="2"/>
      <c r="W2380" s="2"/>
      <c r="X2380" s="2"/>
      <c r="Y2380" s="2"/>
      <c r="Z2380" s="2"/>
      <c r="AA2380" s="2"/>
      <c r="AB2380" s="2"/>
      <c r="AC2380" s="2"/>
      <c r="AD2380" s="2"/>
      <c r="AE2380" s="2"/>
      <c r="AF2380" s="2"/>
      <c r="AG2380" s="2"/>
      <c r="AH2380" s="2"/>
      <c r="AI2380" s="2"/>
      <c r="AJ2380" s="2"/>
      <c r="AK2380" s="2"/>
      <c r="AL2380" s="2"/>
      <c r="AM2380" s="2"/>
      <c r="AN2380" s="2"/>
      <c r="AO2380" s="2"/>
      <c r="AP2380" s="2"/>
      <c r="AQ2380" s="2"/>
      <c r="AR2380" s="2"/>
      <c r="AS2380" s="2"/>
    </row>
    <row r="2381" spans="1:45" x14ac:dyDescent="0.25">
      <c r="A2381" s="2">
        <v>1096</v>
      </c>
      <c r="B2381" s="2">
        <v>870860811</v>
      </c>
      <c r="C2381" s="2">
        <f>VLOOKUP($A2381,[1]products_2021_10_19_12_46_45!$A$3:$S$481,3,FALSE)</f>
        <v>8708608</v>
      </c>
      <c r="D2381" s="2" t="str">
        <f>VLOOKUP($A2381,[1]products_2021_10_19_12_46_45!$A$3:$S$481,4,FALSE)</f>
        <v>Mochila Tactica Camuflada 40 Litros Con Pouch</v>
      </c>
      <c r="E2381" s="3"/>
      <c r="F2381" s="4" t="s">
        <v>84</v>
      </c>
      <c r="G2381" s="2" t="str">
        <f>VLOOKUP($A2381,[1]products_2021_10_19_12_46_45!$A$3:$S$481,16,FALSE)</f>
        <v>&lt;p&gt;Mochila 40 litros, táctica camuflada y/o lisa con pouch porta elementos.&lt;/p&gt;</v>
      </c>
      <c r="H2381" s="2" t="str">
        <f>IFERROR(VLOOKUP($A2381,[1]products_2021_10_19_12_46_45!$A$3:$S$481,17,FALSE),"")</f>
        <v>&lt;p&gt;Medidas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v>
      </c>
      <c r="I2381" s="2" t="str">
        <f>VLOOKUP($A2381,[1]products_2021_10_19_12_46_45!$A$3:$S$481,5,FALSE)</f>
        <v>Equipamientos</v>
      </c>
      <c r="J2381" s="2" t="str">
        <f>IFERROR(VLOOKUP($A2381,[1]products_2021_10_19_12_46_45!$A$3:$S$481,6,FALSE),"")</f>
        <v>Mochilas, Bolsos, Riñoneras, Morrales</v>
      </c>
      <c r="K2381" s="2" t="str">
        <f>IFERROR(VLOOKUP($A2381,[1]products_2021_10_19_12_46_45!$A$3:$S$481,7,FALSE),"")</f>
        <v>Mochilas</v>
      </c>
      <c r="L2381" s="2" t="str">
        <f>IFERROR(VLOOKUP($A2381,[1]products_2021_10_19_12_46_45!$A$3:$S$481,8,FALSE),"")</f>
        <v/>
      </c>
      <c r="M2381" s="2" t="str">
        <f>IFERROR(VLOOKUP($A2381,[1]products_2021_10_19_12_46_45!$A$3:$S$481,9,FALSE),"")</f>
        <v/>
      </c>
      <c r="N2381" s="2">
        <f>IFERROR(VLOOKUP(C2381,[2]articulo!$A$1:$D$9000,4,FALSE),"")</f>
        <v>8840</v>
      </c>
      <c r="O2381" s="2"/>
      <c r="P2381" s="2">
        <f>IFERROR(VLOOKUP(B2381,[3]stock!$A$1:$B$9000,2,FALSE),"0")</f>
        <v>64</v>
      </c>
      <c r="Q2381" s="2">
        <f>VLOOKUP($A2381,[1]products_2021_10_19_12_46_45!$A$3:$S$481,11,FALSE)</f>
        <v>10</v>
      </c>
      <c r="R2381" s="2">
        <f>VLOOKUP($A2381,[1]products_2021_10_19_12_46_45!$A$3:$S$481,12,FALSE)</f>
        <v>10</v>
      </c>
      <c r="S2381" s="2">
        <f>VLOOKUP($A2381,[1]products_2021_10_19_12_46_45!$A$3:$S$481,13,FALSE)</f>
        <v>10</v>
      </c>
      <c r="T2381" s="2">
        <f>VLOOKUP($A2381,[1]products_2021_10_19_12_46_45!$A$3:$S$481,14,FALSE)</f>
        <v>0.5</v>
      </c>
      <c r="U2381" s="2"/>
      <c r="V2381" s="2"/>
      <c r="W2381" s="2"/>
      <c r="X2381" s="2"/>
      <c r="Y2381" s="2"/>
      <c r="Z2381" s="2"/>
      <c r="AA2381" s="2"/>
      <c r="AB2381" s="2"/>
      <c r="AC2381" s="2"/>
      <c r="AD2381" s="2"/>
      <c r="AE2381" s="2"/>
      <c r="AF2381" s="2"/>
      <c r="AG2381" s="2"/>
      <c r="AH2381" s="2"/>
      <c r="AI2381" s="2"/>
      <c r="AJ2381" s="2"/>
      <c r="AK2381" s="2"/>
      <c r="AL2381" s="2"/>
      <c r="AM2381" s="2"/>
      <c r="AN2381" s="2"/>
      <c r="AO2381" s="2"/>
      <c r="AP2381" s="2"/>
      <c r="AQ2381" s="2"/>
      <c r="AR2381" s="2"/>
      <c r="AS2381" s="2"/>
    </row>
    <row r="2382" spans="1:45" x14ac:dyDescent="0.25">
      <c r="A2382" s="2">
        <v>1096</v>
      </c>
      <c r="B2382" s="2">
        <v>870860812</v>
      </c>
      <c r="C2382" s="2">
        <f>VLOOKUP($A2382,[1]products_2021_10_19_12_46_45!$A$3:$S$481,3,FALSE)</f>
        <v>8708608</v>
      </c>
      <c r="D2382" s="2" t="str">
        <f>VLOOKUP($A2382,[1]products_2021_10_19_12_46_45!$A$3:$S$481,4,FALSE)</f>
        <v>Mochila Tactica Camuflada 40 Litros Con Pouch</v>
      </c>
      <c r="E2382" s="3"/>
      <c r="F2382" s="4" t="s">
        <v>85</v>
      </c>
      <c r="G2382" s="2" t="str">
        <f>VLOOKUP($A2382,[1]products_2021_10_19_12_46_45!$A$3:$S$481,16,FALSE)</f>
        <v>&lt;p&gt;Mochila 40 litros, táctica camuflada y/o lisa con pouch porta elementos.&lt;/p&gt;</v>
      </c>
      <c r="H2382" s="2" t="str">
        <f>IFERROR(VLOOKUP($A2382,[1]products_2021_10_19_12_46_45!$A$3:$S$481,17,FALSE),"")</f>
        <v>&lt;p&gt;Medidas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v>
      </c>
      <c r="I2382" s="2" t="str">
        <f>VLOOKUP($A2382,[1]products_2021_10_19_12_46_45!$A$3:$S$481,5,FALSE)</f>
        <v>Equipamientos</v>
      </c>
      <c r="J2382" s="2" t="str">
        <f>IFERROR(VLOOKUP($A2382,[1]products_2021_10_19_12_46_45!$A$3:$S$481,6,FALSE),"")</f>
        <v>Mochilas, Bolsos, Riñoneras, Morrales</v>
      </c>
      <c r="K2382" s="2" t="str">
        <f>IFERROR(VLOOKUP($A2382,[1]products_2021_10_19_12_46_45!$A$3:$S$481,7,FALSE),"")</f>
        <v>Mochilas</v>
      </c>
      <c r="L2382" s="2" t="str">
        <f>IFERROR(VLOOKUP($A2382,[1]products_2021_10_19_12_46_45!$A$3:$S$481,8,FALSE),"")</f>
        <v/>
      </c>
      <c r="M2382" s="2" t="str">
        <f>IFERROR(VLOOKUP($A2382,[1]products_2021_10_19_12_46_45!$A$3:$S$481,9,FALSE),"")</f>
        <v/>
      </c>
      <c r="N2382" s="2">
        <f>IFERROR(VLOOKUP(C2382,[2]articulo!$A$1:$D$9000,4,FALSE),"")</f>
        <v>8840</v>
      </c>
      <c r="O2382" s="2"/>
      <c r="P2382" s="2">
        <f>IFERROR(VLOOKUP(B2382,[3]stock!$A$1:$B$9000,2,FALSE),"0")</f>
        <v>8</v>
      </c>
      <c r="Q2382" s="2">
        <f>VLOOKUP($A2382,[1]products_2021_10_19_12_46_45!$A$3:$S$481,11,FALSE)</f>
        <v>10</v>
      </c>
      <c r="R2382" s="2">
        <f>VLOOKUP($A2382,[1]products_2021_10_19_12_46_45!$A$3:$S$481,12,FALSE)</f>
        <v>10</v>
      </c>
      <c r="S2382" s="2">
        <f>VLOOKUP($A2382,[1]products_2021_10_19_12_46_45!$A$3:$S$481,13,FALSE)</f>
        <v>10</v>
      </c>
      <c r="T2382" s="2">
        <f>VLOOKUP($A2382,[1]products_2021_10_19_12_46_45!$A$3:$S$481,14,FALSE)</f>
        <v>0.5</v>
      </c>
      <c r="U2382" s="2"/>
      <c r="V2382" s="2"/>
      <c r="W2382" s="2"/>
      <c r="X2382" s="2"/>
      <c r="Y2382" s="2"/>
      <c r="Z2382" s="2"/>
      <c r="AA2382" s="2"/>
      <c r="AB2382" s="2"/>
      <c r="AC2382" s="2"/>
      <c r="AD2382" s="2"/>
      <c r="AE2382" s="2"/>
      <c r="AF2382" s="2"/>
      <c r="AG2382" s="2"/>
      <c r="AH2382" s="2"/>
      <c r="AI2382" s="2"/>
      <c r="AJ2382" s="2"/>
      <c r="AK2382" s="2"/>
      <c r="AL2382" s="2"/>
      <c r="AM2382" s="2"/>
      <c r="AN2382" s="2"/>
      <c r="AO2382" s="2"/>
      <c r="AP2382" s="2"/>
      <c r="AQ2382" s="2"/>
      <c r="AR2382" s="2"/>
      <c r="AS2382" s="2"/>
    </row>
    <row r="2383" spans="1:45" x14ac:dyDescent="0.25">
      <c r="A2383" s="2">
        <v>1096</v>
      </c>
      <c r="B2383" s="2">
        <v>870860814</v>
      </c>
      <c r="C2383" s="2">
        <f>VLOOKUP($A2383,[1]products_2021_10_19_12_46_45!$A$3:$S$481,3,FALSE)</f>
        <v>8708608</v>
      </c>
      <c r="D2383" s="2" t="str">
        <f>VLOOKUP($A2383,[1]products_2021_10_19_12_46_45!$A$3:$S$481,4,FALSE)</f>
        <v>Mochila Tactica Camuflada 40 Litros Con Pouch</v>
      </c>
      <c r="E2383" s="3"/>
      <c r="F2383" s="4" t="s">
        <v>86</v>
      </c>
      <c r="G2383" s="2" t="str">
        <f>VLOOKUP($A2383,[1]products_2021_10_19_12_46_45!$A$3:$S$481,16,FALSE)</f>
        <v>&lt;p&gt;Mochila 40 litros, táctica camuflada y/o lisa con pouch porta elementos.&lt;/p&gt;</v>
      </c>
      <c r="H2383" s="2" t="str">
        <f>IFERROR(VLOOKUP($A2383,[1]products_2021_10_19_12_46_45!$A$3:$S$481,17,FALSE),"")</f>
        <v>&lt;p&gt;Medidas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v>
      </c>
      <c r="I2383" s="2" t="str">
        <f>VLOOKUP($A2383,[1]products_2021_10_19_12_46_45!$A$3:$S$481,5,FALSE)</f>
        <v>Equipamientos</v>
      </c>
      <c r="J2383" s="2" t="str">
        <f>IFERROR(VLOOKUP($A2383,[1]products_2021_10_19_12_46_45!$A$3:$S$481,6,FALSE),"")</f>
        <v>Mochilas, Bolsos, Riñoneras, Morrales</v>
      </c>
      <c r="K2383" s="2" t="str">
        <f>IFERROR(VLOOKUP($A2383,[1]products_2021_10_19_12_46_45!$A$3:$S$481,7,FALSE),"")</f>
        <v>Mochilas</v>
      </c>
      <c r="L2383" s="2" t="str">
        <f>IFERROR(VLOOKUP($A2383,[1]products_2021_10_19_12_46_45!$A$3:$S$481,8,FALSE),"")</f>
        <v/>
      </c>
      <c r="M2383" s="2" t="str">
        <f>IFERROR(VLOOKUP($A2383,[1]products_2021_10_19_12_46_45!$A$3:$S$481,9,FALSE),"")</f>
        <v/>
      </c>
      <c r="N2383" s="2">
        <f>IFERROR(VLOOKUP(C2383,[2]articulo!$A$1:$D$9000,4,FALSE),"")</f>
        <v>8840</v>
      </c>
      <c r="O2383" s="2"/>
      <c r="P2383" s="2">
        <f>IFERROR(VLOOKUP(B2383,[3]stock!$A$1:$B$9000,2,FALSE),"0")</f>
        <v>14</v>
      </c>
      <c r="Q2383" s="2">
        <f>VLOOKUP($A2383,[1]products_2021_10_19_12_46_45!$A$3:$S$481,11,FALSE)</f>
        <v>10</v>
      </c>
      <c r="R2383" s="2">
        <f>VLOOKUP($A2383,[1]products_2021_10_19_12_46_45!$A$3:$S$481,12,FALSE)</f>
        <v>10</v>
      </c>
      <c r="S2383" s="2">
        <f>VLOOKUP($A2383,[1]products_2021_10_19_12_46_45!$A$3:$S$481,13,FALSE)</f>
        <v>10</v>
      </c>
      <c r="T2383" s="2">
        <f>VLOOKUP($A2383,[1]products_2021_10_19_12_46_45!$A$3:$S$481,14,FALSE)</f>
        <v>0.5</v>
      </c>
      <c r="U2383" s="2"/>
      <c r="V2383" s="2"/>
      <c r="W2383" s="2"/>
      <c r="X2383" s="2"/>
      <c r="Y2383" s="2"/>
      <c r="Z2383" s="2"/>
      <c r="AA2383" s="2"/>
      <c r="AB2383" s="2"/>
      <c r="AC2383" s="2"/>
      <c r="AD2383" s="2"/>
      <c r="AE2383" s="2"/>
      <c r="AF2383" s="2"/>
      <c r="AG2383" s="2"/>
      <c r="AH2383" s="2"/>
      <c r="AI2383" s="2"/>
      <c r="AJ2383" s="2"/>
      <c r="AK2383" s="2"/>
      <c r="AL2383" s="2"/>
      <c r="AM2383" s="2"/>
      <c r="AN2383" s="2"/>
      <c r="AO2383" s="2"/>
      <c r="AP2383" s="2"/>
      <c r="AQ2383" s="2"/>
      <c r="AR2383" s="2"/>
      <c r="AS2383" s="2"/>
    </row>
    <row r="2384" spans="1:45" x14ac:dyDescent="0.25">
      <c r="A2384" s="2">
        <v>1096</v>
      </c>
      <c r="B2384" s="2">
        <v>870860815</v>
      </c>
      <c r="C2384" s="2">
        <f>VLOOKUP($A2384,[1]products_2021_10_19_12_46_45!$A$3:$S$481,3,FALSE)</f>
        <v>8708608</v>
      </c>
      <c r="D2384" s="2" t="str">
        <f>VLOOKUP($A2384,[1]products_2021_10_19_12_46_45!$A$3:$S$481,4,FALSE)</f>
        <v>Mochila Tactica Camuflada 40 Litros Con Pouch</v>
      </c>
      <c r="E2384" s="3"/>
      <c r="F2384" s="4" t="s">
        <v>87</v>
      </c>
      <c r="G2384" s="2" t="str">
        <f>VLOOKUP($A2384,[1]products_2021_10_19_12_46_45!$A$3:$S$481,16,FALSE)</f>
        <v>&lt;p&gt;Mochila 40 litros, táctica camuflada y/o lisa con pouch porta elementos.&lt;/p&gt;</v>
      </c>
      <c r="H2384" s="2" t="str">
        <f>IFERROR(VLOOKUP($A2384,[1]products_2021_10_19_12_46_45!$A$3:$S$481,17,FALSE),"")</f>
        <v>&lt;p&gt;Medidas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v>
      </c>
      <c r="I2384" s="2" t="str">
        <f>VLOOKUP($A2384,[1]products_2021_10_19_12_46_45!$A$3:$S$481,5,FALSE)</f>
        <v>Equipamientos</v>
      </c>
      <c r="J2384" s="2" t="str">
        <f>IFERROR(VLOOKUP($A2384,[1]products_2021_10_19_12_46_45!$A$3:$S$481,6,FALSE),"")</f>
        <v>Mochilas, Bolsos, Riñoneras, Morrales</v>
      </c>
      <c r="K2384" s="2" t="str">
        <f>IFERROR(VLOOKUP($A2384,[1]products_2021_10_19_12_46_45!$A$3:$S$481,7,FALSE),"")</f>
        <v>Mochilas</v>
      </c>
      <c r="L2384" s="2" t="str">
        <f>IFERROR(VLOOKUP($A2384,[1]products_2021_10_19_12_46_45!$A$3:$S$481,8,FALSE),"")</f>
        <v/>
      </c>
      <c r="M2384" s="2" t="str">
        <f>IFERROR(VLOOKUP($A2384,[1]products_2021_10_19_12_46_45!$A$3:$S$481,9,FALSE),"")</f>
        <v/>
      </c>
      <c r="N2384" s="2">
        <f>IFERROR(VLOOKUP(C2384,[2]articulo!$A$1:$D$9000,4,FALSE),"")</f>
        <v>8840</v>
      </c>
      <c r="O2384" s="2"/>
      <c r="P2384" s="2">
        <f>IFERROR(VLOOKUP(B2384,[3]stock!$A$1:$B$9000,2,FALSE),"0")</f>
        <v>10</v>
      </c>
      <c r="Q2384" s="2">
        <f>VLOOKUP($A2384,[1]products_2021_10_19_12_46_45!$A$3:$S$481,11,FALSE)</f>
        <v>10</v>
      </c>
      <c r="R2384" s="2">
        <f>VLOOKUP($A2384,[1]products_2021_10_19_12_46_45!$A$3:$S$481,12,FALSE)</f>
        <v>10</v>
      </c>
      <c r="S2384" s="2">
        <f>VLOOKUP($A2384,[1]products_2021_10_19_12_46_45!$A$3:$S$481,13,FALSE)</f>
        <v>10</v>
      </c>
      <c r="T2384" s="2">
        <f>VLOOKUP($A2384,[1]products_2021_10_19_12_46_45!$A$3:$S$481,14,FALSE)</f>
        <v>0.5</v>
      </c>
      <c r="U2384" s="2"/>
      <c r="V2384" s="2"/>
      <c r="W2384" s="2"/>
      <c r="X2384" s="2"/>
      <c r="Y2384" s="2"/>
      <c r="Z2384" s="2"/>
      <c r="AA2384" s="2"/>
      <c r="AB2384" s="2"/>
      <c r="AC2384" s="2"/>
      <c r="AD2384" s="2"/>
      <c r="AE2384" s="2"/>
      <c r="AF2384" s="2"/>
      <c r="AG2384" s="2"/>
      <c r="AH2384" s="2"/>
      <c r="AI2384" s="2"/>
      <c r="AJ2384" s="2"/>
      <c r="AK2384" s="2"/>
      <c r="AL2384" s="2"/>
      <c r="AM2384" s="2"/>
      <c r="AN2384" s="2"/>
      <c r="AO2384" s="2"/>
      <c r="AP2384" s="2"/>
      <c r="AQ2384" s="2"/>
      <c r="AR2384" s="2"/>
      <c r="AS2384" s="2"/>
    </row>
    <row r="2385" spans="1:45" x14ac:dyDescent="0.25">
      <c r="A2385" s="2">
        <v>1097</v>
      </c>
      <c r="B2385" s="2">
        <v>870860903</v>
      </c>
      <c r="C2385" s="2">
        <f>VLOOKUP($A2385,[1]products_2021_10_19_12_46_45!$A$3:$S$481,3,FALSE)</f>
        <v>8708609</v>
      </c>
      <c r="D2385" s="2" t="str">
        <f>VLOOKUP($A2385,[1]products_2021_10_19_12_46_45!$A$3:$S$481,4,FALSE)</f>
        <v>Mochila Tactica Camuflada 40 Litros</v>
      </c>
      <c r="E2385" s="3"/>
      <c r="F2385" s="4" t="s">
        <v>76</v>
      </c>
      <c r="G2385" s="2" t="str">
        <f>VLOOKUP($A2385,[1]products_2021_10_19_12_46_45!$A$3:$S$481,16,FALSE)</f>
        <v>&lt;p&gt;Mochila Tactica Camuflada 40 Litros.&lt;/p&gt;_x000D_
&lt;p&gt;Mochila ideal para intrucción militar y actividades extras tales como trekking, montañismo, senderismo y camping.&lt;/p&gt;</v>
      </c>
      <c r="H2385" s="2" t="str">
        <f>IFERROR(VLOOKUP($A2385,[1]products_2021_10_19_12_46_45!$A$3:$S$481,17,FALSE),"")</f>
        <v>&lt;p&gt;Lo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v>
      </c>
      <c r="I2385" s="2" t="str">
        <f>VLOOKUP($A2385,[1]products_2021_10_19_12_46_45!$A$3:$S$481,5,FALSE)</f>
        <v>Equipamientos</v>
      </c>
      <c r="J2385" s="2" t="str">
        <f>IFERROR(VLOOKUP($A2385,[1]products_2021_10_19_12_46_45!$A$3:$S$481,6,FALSE),"")</f>
        <v>Mochilas, Bolsos, Riñoneras, Morrales</v>
      </c>
      <c r="K2385" s="2" t="str">
        <f>IFERROR(VLOOKUP($A2385,[1]products_2021_10_19_12_46_45!$A$3:$S$481,7,FALSE),"")</f>
        <v>Mochilas</v>
      </c>
      <c r="L2385" s="2" t="str">
        <f>IFERROR(VLOOKUP($A2385,[1]products_2021_10_19_12_46_45!$A$3:$S$481,8,FALSE),"")</f>
        <v/>
      </c>
      <c r="M2385" s="2" t="str">
        <f>IFERROR(VLOOKUP($A2385,[1]products_2021_10_19_12_46_45!$A$3:$S$481,9,FALSE),"")</f>
        <v/>
      </c>
      <c r="N2385" s="2">
        <f>IFERROR(VLOOKUP(C2385,[2]articulo!$A$1:$D$9000,4,FALSE),"")</f>
        <v>9500</v>
      </c>
      <c r="O2385" s="2"/>
      <c r="P2385" s="2">
        <f>IFERROR(VLOOKUP(B2385,[3]stock!$A$1:$B$9000,2,FALSE),"0")</f>
        <v>13</v>
      </c>
      <c r="Q2385" s="2">
        <f>VLOOKUP($A2385,[1]products_2021_10_19_12_46_45!$A$3:$S$481,11,FALSE)</f>
        <v>10</v>
      </c>
      <c r="R2385" s="2">
        <f>VLOOKUP($A2385,[1]products_2021_10_19_12_46_45!$A$3:$S$481,12,FALSE)</f>
        <v>10</v>
      </c>
      <c r="S2385" s="2">
        <f>VLOOKUP($A2385,[1]products_2021_10_19_12_46_45!$A$3:$S$481,13,FALSE)</f>
        <v>10</v>
      </c>
      <c r="T2385" s="2">
        <f>VLOOKUP($A2385,[1]products_2021_10_19_12_46_45!$A$3:$S$481,14,FALSE)</f>
        <v>0.5</v>
      </c>
      <c r="U2385" s="2"/>
      <c r="V2385" s="2"/>
      <c r="W2385" s="2"/>
      <c r="X2385" s="2"/>
      <c r="Y2385" s="2"/>
      <c r="Z2385" s="2"/>
      <c r="AA2385" s="2"/>
      <c r="AB2385" s="2"/>
      <c r="AC2385" s="2"/>
      <c r="AD2385" s="2"/>
      <c r="AE2385" s="2"/>
      <c r="AF2385" s="2"/>
      <c r="AG2385" s="2"/>
      <c r="AH2385" s="2"/>
      <c r="AI2385" s="2"/>
      <c r="AJ2385" s="2"/>
      <c r="AK2385" s="2"/>
      <c r="AL2385" s="2"/>
      <c r="AM2385" s="2"/>
      <c r="AN2385" s="2"/>
      <c r="AO2385" s="2"/>
      <c r="AP2385" s="2"/>
      <c r="AQ2385" s="2"/>
      <c r="AR2385" s="2"/>
      <c r="AS2385" s="2"/>
    </row>
    <row r="2386" spans="1:45" x14ac:dyDescent="0.25">
      <c r="A2386" s="2">
        <v>1097</v>
      </c>
      <c r="B2386" s="2">
        <v>870860905</v>
      </c>
      <c r="C2386" s="2">
        <f>VLOOKUP($A2386,[1]products_2021_10_19_12_46_45!$A$3:$S$481,3,FALSE)</f>
        <v>8708609</v>
      </c>
      <c r="D2386" s="2" t="str">
        <f>VLOOKUP($A2386,[1]products_2021_10_19_12_46_45!$A$3:$S$481,4,FALSE)</f>
        <v>Mochila Tactica Camuflada 40 Litros</v>
      </c>
      <c r="E2386" s="3"/>
      <c r="F2386" s="4" t="s">
        <v>81</v>
      </c>
      <c r="G2386" s="2" t="str">
        <f>VLOOKUP($A2386,[1]products_2021_10_19_12_46_45!$A$3:$S$481,16,FALSE)</f>
        <v>&lt;p&gt;Mochila Tactica Camuflada 40 Litros.&lt;/p&gt;_x000D_
&lt;p&gt;Mochila ideal para intrucción militar y actividades extras tales como trekking, montañismo, senderismo y camping.&lt;/p&gt;</v>
      </c>
      <c r="H2386" s="2" t="str">
        <f>IFERROR(VLOOKUP($A2386,[1]products_2021_10_19_12_46_45!$A$3:$S$481,17,FALSE),"")</f>
        <v>&lt;p&gt;Lo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v>
      </c>
      <c r="I2386" s="2" t="str">
        <f>VLOOKUP($A2386,[1]products_2021_10_19_12_46_45!$A$3:$S$481,5,FALSE)</f>
        <v>Equipamientos</v>
      </c>
      <c r="J2386" s="2" t="str">
        <f>IFERROR(VLOOKUP($A2386,[1]products_2021_10_19_12_46_45!$A$3:$S$481,6,FALSE),"")</f>
        <v>Mochilas, Bolsos, Riñoneras, Morrales</v>
      </c>
      <c r="K2386" s="2" t="str">
        <f>IFERROR(VLOOKUP($A2386,[1]products_2021_10_19_12_46_45!$A$3:$S$481,7,FALSE),"")</f>
        <v>Mochilas</v>
      </c>
      <c r="L2386" s="2" t="str">
        <f>IFERROR(VLOOKUP($A2386,[1]products_2021_10_19_12_46_45!$A$3:$S$481,8,FALSE),"")</f>
        <v/>
      </c>
      <c r="M2386" s="2" t="str">
        <f>IFERROR(VLOOKUP($A2386,[1]products_2021_10_19_12_46_45!$A$3:$S$481,9,FALSE),"")</f>
        <v/>
      </c>
      <c r="N2386" s="2">
        <f>IFERROR(VLOOKUP(C2386,[2]articulo!$A$1:$D$9000,4,FALSE),"")</f>
        <v>9500</v>
      </c>
      <c r="O2386" s="2"/>
      <c r="P2386" s="2">
        <f>IFERROR(VLOOKUP(B2386,[3]stock!$A$1:$B$9000,2,FALSE),"0")</f>
        <v>17</v>
      </c>
      <c r="Q2386" s="2">
        <f>VLOOKUP($A2386,[1]products_2021_10_19_12_46_45!$A$3:$S$481,11,FALSE)</f>
        <v>10</v>
      </c>
      <c r="R2386" s="2">
        <f>VLOOKUP($A2386,[1]products_2021_10_19_12_46_45!$A$3:$S$481,12,FALSE)</f>
        <v>10</v>
      </c>
      <c r="S2386" s="2">
        <f>VLOOKUP($A2386,[1]products_2021_10_19_12_46_45!$A$3:$S$481,13,FALSE)</f>
        <v>10</v>
      </c>
      <c r="T2386" s="2">
        <f>VLOOKUP($A2386,[1]products_2021_10_19_12_46_45!$A$3:$S$481,14,FALSE)</f>
        <v>0.5</v>
      </c>
      <c r="U2386" s="2"/>
      <c r="V2386" s="2"/>
      <c r="W2386" s="2"/>
      <c r="X2386" s="2"/>
      <c r="Y2386" s="2"/>
      <c r="Z2386" s="2"/>
      <c r="AA2386" s="2"/>
      <c r="AB2386" s="2"/>
      <c r="AC2386" s="2"/>
      <c r="AD2386" s="2"/>
      <c r="AE2386" s="2"/>
      <c r="AF2386" s="2"/>
      <c r="AG2386" s="2"/>
      <c r="AH2386" s="2"/>
      <c r="AI2386" s="2"/>
      <c r="AJ2386" s="2"/>
      <c r="AK2386" s="2"/>
      <c r="AL2386" s="2"/>
      <c r="AM2386" s="2"/>
      <c r="AN2386" s="2"/>
      <c r="AO2386" s="2"/>
      <c r="AP2386" s="2"/>
      <c r="AQ2386" s="2"/>
      <c r="AR2386" s="2"/>
      <c r="AS2386" s="2"/>
    </row>
    <row r="2387" spans="1:45" x14ac:dyDescent="0.25">
      <c r="A2387" s="2">
        <v>1097</v>
      </c>
      <c r="B2387" s="2">
        <v>870860907</v>
      </c>
      <c r="C2387" s="2">
        <f>VLOOKUP($A2387,[1]products_2021_10_19_12_46_45!$A$3:$S$481,3,FALSE)</f>
        <v>8708609</v>
      </c>
      <c r="D2387" s="2" t="str">
        <f>VLOOKUP($A2387,[1]products_2021_10_19_12_46_45!$A$3:$S$481,4,FALSE)</f>
        <v>Mochila Tactica Camuflada 40 Litros</v>
      </c>
      <c r="E2387" s="3"/>
      <c r="F2387" s="4" t="s">
        <v>82</v>
      </c>
      <c r="G2387" s="2" t="str">
        <f>VLOOKUP($A2387,[1]products_2021_10_19_12_46_45!$A$3:$S$481,16,FALSE)</f>
        <v>&lt;p&gt;Mochila Tactica Camuflada 40 Litros.&lt;/p&gt;_x000D_
&lt;p&gt;Mochila ideal para intrucción militar y actividades extras tales como trekking, montañismo, senderismo y camping.&lt;/p&gt;</v>
      </c>
      <c r="H2387" s="2" t="str">
        <f>IFERROR(VLOOKUP($A2387,[1]products_2021_10_19_12_46_45!$A$3:$S$481,17,FALSE),"")</f>
        <v>&lt;p&gt;Lo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v>
      </c>
      <c r="I2387" s="2" t="str">
        <f>VLOOKUP($A2387,[1]products_2021_10_19_12_46_45!$A$3:$S$481,5,FALSE)</f>
        <v>Equipamientos</v>
      </c>
      <c r="J2387" s="2" t="str">
        <f>IFERROR(VLOOKUP($A2387,[1]products_2021_10_19_12_46_45!$A$3:$S$481,6,FALSE),"")</f>
        <v>Mochilas, Bolsos, Riñoneras, Morrales</v>
      </c>
      <c r="K2387" s="2" t="str">
        <f>IFERROR(VLOOKUP($A2387,[1]products_2021_10_19_12_46_45!$A$3:$S$481,7,FALSE),"")</f>
        <v>Mochilas</v>
      </c>
      <c r="L2387" s="2" t="str">
        <f>IFERROR(VLOOKUP($A2387,[1]products_2021_10_19_12_46_45!$A$3:$S$481,8,FALSE),"")</f>
        <v/>
      </c>
      <c r="M2387" s="2" t="str">
        <f>IFERROR(VLOOKUP($A2387,[1]products_2021_10_19_12_46_45!$A$3:$S$481,9,FALSE),"")</f>
        <v/>
      </c>
      <c r="N2387" s="2">
        <f>IFERROR(VLOOKUP(C2387,[2]articulo!$A$1:$D$9000,4,FALSE),"")</f>
        <v>9500</v>
      </c>
      <c r="O2387" s="2"/>
      <c r="P2387" s="2">
        <f>IFERROR(VLOOKUP(B2387,[3]stock!$A$1:$B$9000,2,FALSE),"0")</f>
        <v>11</v>
      </c>
      <c r="Q2387" s="2">
        <f>VLOOKUP($A2387,[1]products_2021_10_19_12_46_45!$A$3:$S$481,11,FALSE)</f>
        <v>10</v>
      </c>
      <c r="R2387" s="2">
        <f>VLOOKUP($A2387,[1]products_2021_10_19_12_46_45!$A$3:$S$481,12,FALSE)</f>
        <v>10</v>
      </c>
      <c r="S2387" s="2">
        <f>VLOOKUP($A2387,[1]products_2021_10_19_12_46_45!$A$3:$S$481,13,FALSE)</f>
        <v>10</v>
      </c>
      <c r="T2387" s="2">
        <f>VLOOKUP($A2387,[1]products_2021_10_19_12_46_45!$A$3:$S$481,14,FALSE)</f>
        <v>0.5</v>
      </c>
      <c r="U2387" s="2"/>
      <c r="V2387" s="2"/>
      <c r="W2387" s="2"/>
      <c r="X2387" s="2"/>
      <c r="Y2387" s="2"/>
      <c r="Z2387" s="2"/>
      <c r="AA2387" s="2"/>
      <c r="AB2387" s="2"/>
      <c r="AC2387" s="2"/>
      <c r="AD2387" s="2"/>
      <c r="AE2387" s="2"/>
      <c r="AF2387" s="2"/>
      <c r="AG2387" s="2"/>
      <c r="AH2387" s="2"/>
      <c r="AI2387" s="2"/>
      <c r="AJ2387" s="2"/>
      <c r="AK2387" s="2"/>
      <c r="AL2387" s="2"/>
      <c r="AM2387" s="2"/>
      <c r="AN2387" s="2"/>
      <c r="AO2387" s="2"/>
      <c r="AP2387" s="2"/>
      <c r="AQ2387" s="2"/>
      <c r="AR2387" s="2"/>
      <c r="AS2387" s="2"/>
    </row>
    <row r="2388" spans="1:45" x14ac:dyDescent="0.25">
      <c r="A2388" s="2">
        <v>1097</v>
      </c>
      <c r="B2388" s="2">
        <v>870860908</v>
      </c>
      <c r="C2388" s="2">
        <f>VLOOKUP($A2388,[1]products_2021_10_19_12_46_45!$A$3:$S$481,3,FALSE)</f>
        <v>8708609</v>
      </c>
      <c r="D2388" s="2" t="str">
        <f>VLOOKUP($A2388,[1]products_2021_10_19_12_46_45!$A$3:$S$481,4,FALSE)</f>
        <v>Mochila Tactica Camuflada 40 Litros</v>
      </c>
      <c r="E2388" s="3"/>
      <c r="F2388" s="4" t="s">
        <v>77</v>
      </c>
      <c r="G2388" s="2" t="str">
        <f>VLOOKUP($A2388,[1]products_2021_10_19_12_46_45!$A$3:$S$481,16,FALSE)</f>
        <v>&lt;p&gt;Mochila Tactica Camuflada 40 Litros.&lt;/p&gt;_x000D_
&lt;p&gt;Mochila ideal para intrucción militar y actividades extras tales como trekking, montañismo, senderismo y camping.&lt;/p&gt;</v>
      </c>
      <c r="H2388" s="2" t="str">
        <f>IFERROR(VLOOKUP($A2388,[1]products_2021_10_19_12_46_45!$A$3:$S$481,17,FALSE),"")</f>
        <v>&lt;p&gt;Lo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v>
      </c>
      <c r="I2388" s="2" t="str">
        <f>VLOOKUP($A2388,[1]products_2021_10_19_12_46_45!$A$3:$S$481,5,FALSE)</f>
        <v>Equipamientos</v>
      </c>
      <c r="J2388" s="2" t="str">
        <f>IFERROR(VLOOKUP($A2388,[1]products_2021_10_19_12_46_45!$A$3:$S$481,6,FALSE),"")</f>
        <v>Mochilas, Bolsos, Riñoneras, Morrales</v>
      </c>
      <c r="K2388" s="2" t="str">
        <f>IFERROR(VLOOKUP($A2388,[1]products_2021_10_19_12_46_45!$A$3:$S$481,7,FALSE),"")</f>
        <v>Mochilas</v>
      </c>
      <c r="L2388" s="2" t="str">
        <f>IFERROR(VLOOKUP($A2388,[1]products_2021_10_19_12_46_45!$A$3:$S$481,8,FALSE),"")</f>
        <v/>
      </c>
      <c r="M2388" s="2" t="str">
        <f>IFERROR(VLOOKUP($A2388,[1]products_2021_10_19_12_46_45!$A$3:$S$481,9,FALSE),"")</f>
        <v/>
      </c>
      <c r="N2388" s="2">
        <f>IFERROR(VLOOKUP(C2388,[2]articulo!$A$1:$D$9000,4,FALSE),"")</f>
        <v>9500</v>
      </c>
      <c r="O2388" s="2"/>
      <c r="P2388" s="2">
        <f>IFERROR(VLOOKUP(B2388,[3]stock!$A$1:$B$9000,2,FALSE),"0")</f>
        <v>12</v>
      </c>
      <c r="Q2388" s="2">
        <f>VLOOKUP($A2388,[1]products_2021_10_19_12_46_45!$A$3:$S$481,11,FALSE)</f>
        <v>10</v>
      </c>
      <c r="R2388" s="2">
        <f>VLOOKUP($A2388,[1]products_2021_10_19_12_46_45!$A$3:$S$481,12,FALSE)</f>
        <v>10</v>
      </c>
      <c r="S2388" s="2">
        <f>VLOOKUP($A2388,[1]products_2021_10_19_12_46_45!$A$3:$S$481,13,FALSE)</f>
        <v>10</v>
      </c>
      <c r="T2388" s="2">
        <f>VLOOKUP($A2388,[1]products_2021_10_19_12_46_45!$A$3:$S$481,14,FALSE)</f>
        <v>0.5</v>
      </c>
      <c r="U2388" s="2"/>
      <c r="V2388" s="2"/>
      <c r="W2388" s="2"/>
      <c r="X2388" s="2"/>
      <c r="Y2388" s="2"/>
      <c r="Z2388" s="2"/>
      <c r="AA2388" s="2"/>
      <c r="AB2388" s="2"/>
      <c r="AC2388" s="2"/>
      <c r="AD2388" s="2"/>
      <c r="AE2388" s="2"/>
      <c r="AF2388" s="2"/>
      <c r="AG2388" s="2"/>
      <c r="AH2388" s="2"/>
      <c r="AI2388" s="2"/>
      <c r="AJ2388" s="2"/>
      <c r="AK2388" s="2"/>
      <c r="AL2388" s="2"/>
      <c r="AM2388" s="2"/>
      <c r="AN2388" s="2"/>
      <c r="AO2388" s="2"/>
      <c r="AP2388" s="2"/>
      <c r="AQ2388" s="2"/>
      <c r="AR2388" s="2"/>
      <c r="AS2388" s="2"/>
    </row>
    <row r="2389" spans="1:45" x14ac:dyDescent="0.25">
      <c r="A2389" s="2">
        <v>1097</v>
      </c>
      <c r="B2389" s="2">
        <v>870860909</v>
      </c>
      <c r="C2389" s="2">
        <f>VLOOKUP($A2389,[1]products_2021_10_19_12_46_45!$A$3:$S$481,3,FALSE)</f>
        <v>8708609</v>
      </c>
      <c r="D2389" s="2" t="str">
        <f>VLOOKUP($A2389,[1]products_2021_10_19_12_46_45!$A$3:$S$481,4,FALSE)</f>
        <v>Mochila Tactica Camuflada 40 Litros</v>
      </c>
      <c r="E2389" s="3"/>
      <c r="F2389" s="4" t="s">
        <v>43</v>
      </c>
      <c r="G2389" s="2" t="str">
        <f>VLOOKUP($A2389,[1]products_2021_10_19_12_46_45!$A$3:$S$481,16,FALSE)</f>
        <v>&lt;p&gt;Mochila Tactica Camuflada 40 Litros.&lt;/p&gt;_x000D_
&lt;p&gt;Mochila ideal para intrucción militar y actividades extras tales como trekking, montañismo, senderismo y camping.&lt;/p&gt;</v>
      </c>
      <c r="H2389" s="2" t="str">
        <f>IFERROR(VLOOKUP($A2389,[1]products_2021_10_19_12_46_45!$A$3:$S$481,17,FALSE),"")</f>
        <v>&lt;p&gt;Lo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v>
      </c>
      <c r="I2389" s="2" t="str">
        <f>VLOOKUP($A2389,[1]products_2021_10_19_12_46_45!$A$3:$S$481,5,FALSE)</f>
        <v>Equipamientos</v>
      </c>
      <c r="J2389" s="2" t="str">
        <f>IFERROR(VLOOKUP($A2389,[1]products_2021_10_19_12_46_45!$A$3:$S$481,6,FALSE),"")</f>
        <v>Mochilas, Bolsos, Riñoneras, Morrales</v>
      </c>
      <c r="K2389" s="2" t="str">
        <f>IFERROR(VLOOKUP($A2389,[1]products_2021_10_19_12_46_45!$A$3:$S$481,7,FALSE),"")</f>
        <v>Mochilas</v>
      </c>
      <c r="L2389" s="2" t="str">
        <f>IFERROR(VLOOKUP($A2389,[1]products_2021_10_19_12_46_45!$A$3:$S$481,8,FALSE),"")</f>
        <v/>
      </c>
      <c r="M2389" s="2" t="str">
        <f>IFERROR(VLOOKUP($A2389,[1]products_2021_10_19_12_46_45!$A$3:$S$481,9,FALSE),"")</f>
        <v/>
      </c>
      <c r="N2389" s="2">
        <f>IFERROR(VLOOKUP(C2389,[2]articulo!$A$1:$D$9000,4,FALSE),"")</f>
        <v>9500</v>
      </c>
      <c r="O2389" s="2"/>
      <c r="P2389" s="2">
        <f>IFERROR(VLOOKUP(B2389,[3]stock!$A$1:$B$9000,2,FALSE),"0")</f>
        <v>17</v>
      </c>
      <c r="Q2389" s="2">
        <f>VLOOKUP($A2389,[1]products_2021_10_19_12_46_45!$A$3:$S$481,11,FALSE)</f>
        <v>10</v>
      </c>
      <c r="R2389" s="2">
        <f>VLOOKUP($A2389,[1]products_2021_10_19_12_46_45!$A$3:$S$481,12,FALSE)</f>
        <v>10</v>
      </c>
      <c r="S2389" s="2">
        <f>VLOOKUP($A2389,[1]products_2021_10_19_12_46_45!$A$3:$S$481,13,FALSE)</f>
        <v>10</v>
      </c>
      <c r="T2389" s="2">
        <f>VLOOKUP($A2389,[1]products_2021_10_19_12_46_45!$A$3:$S$481,14,FALSE)</f>
        <v>0.5</v>
      </c>
      <c r="U2389" s="2"/>
      <c r="V2389" s="2"/>
      <c r="W2389" s="2"/>
      <c r="X2389" s="2"/>
      <c r="Y2389" s="2"/>
      <c r="Z2389" s="2"/>
      <c r="AA2389" s="2"/>
      <c r="AB2389" s="2"/>
      <c r="AC2389" s="2"/>
      <c r="AD2389" s="2"/>
      <c r="AE2389" s="2"/>
      <c r="AF2389" s="2"/>
      <c r="AG2389" s="2"/>
      <c r="AH2389" s="2"/>
      <c r="AI2389" s="2"/>
      <c r="AJ2389" s="2"/>
      <c r="AK2389" s="2"/>
      <c r="AL2389" s="2"/>
      <c r="AM2389" s="2"/>
      <c r="AN2389" s="2"/>
      <c r="AO2389" s="2"/>
      <c r="AP2389" s="2"/>
      <c r="AQ2389" s="2"/>
      <c r="AR2389" s="2"/>
      <c r="AS2389" s="2"/>
    </row>
    <row r="2390" spans="1:45" x14ac:dyDescent="0.25">
      <c r="A2390" s="2">
        <v>1097</v>
      </c>
      <c r="B2390" s="2">
        <v>870860911</v>
      </c>
      <c r="C2390" s="2">
        <f>VLOOKUP($A2390,[1]products_2021_10_19_12_46_45!$A$3:$S$481,3,FALSE)</f>
        <v>8708609</v>
      </c>
      <c r="D2390" s="2" t="str">
        <f>VLOOKUP($A2390,[1]products_2021_10_19_12_46_45!$A$3:$S$481,4,FALSE)</f>
        <v>Mochila Tactica Camuflada 40 Litros</v>
      </c>
      <c r="E2390" s="3"/>
      <c r="F2390" s="4" t="s">
        <v>84</v>
      </c>
      <c r="G2390" s="2" t="str">
        <f>VLOOKUP($A2390,[1]products_2021_10_19_12_46_45!$A$3:$S$481,16,FALSE)</f>
        <v>&lt;p&gt;Mochila Tactica Camuflada 40 Litros.&lt;/p&gt;_x000D_
&lt;p&gt;Mochila ideal para intrucción militar y actividades extras tales como trekking, montañismo, senderismo y camping.&lt;/p&gt;</v>
      </c>
      <c r="H2390" s="2" t="str">
        <f>IFERROR(VLOOKUP($A2390,[1]products_2021_10_19_12_46_45!$A$3:$S$481,17,FALSE),"")</f>
        <v>&lt;p&gt;Lo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v>
      </c>
      <c r="I2390" s="2" t="str">
        <f>VLOOKUP($A2390,[1]products_2021_10_19_12_46_45!$A$3:$S$481,5,FALSE)</f>
        <v>Equipamientos</v>
      </c>
      <c r="J2390" s="2" t="str">
        <f>IFERROR(VLOOKUP($A2390,[1]products_2021_10_19_12_46_45!$A$3:$S$481,6,FALSE),"")</f>
        <v>Mochilas, Bolsos, Riñoneras, Morrales</v>
      </c>
      <c r="K2390" s="2" t="str">
        <f>IFERROR(VLOOKUP($A2390,[1]products_2021_10_19_12_46_45!$A$3:$S$481,7,FALSE),"")</f>
        <v>Mochilas</v>
      </c>
      <c r="L2390" s="2" t="str">
        <f>IFERROR(VLOOKUP($A2390,[1]products_2021_10_19_12_46_45!$A$3:$S$481,8,FALSE),"")</f>
        <v/>
      </c>
      <c r="M2390" s="2" t="str">
        <f>IFERROR(VLOOKUP($A2390,[1]products_2021_10_19_12_46_45!$A$3:$S$481,9,FALSE),"")</f>
        <v/>
      </c>
      <c r="N2390" s="2">
        <f>IFERROR(VLOOKUP(C2390,[2]articulo!$A$1:$D$9000,4,FALSE),"")</f>
        <v>9500</v>
      </c>
      <c r="O2390" s="2"/>
      <c r="P2390" s="2">
        <f>IFERROR(VLOOKUP(B2390,[3]stock!$A$1:$B$9000,2,FALSE),"0")</f>
        <v>8</v>
      </c>
      <c r="Q2390" s="2">
        <f>VLOOKUP($A2390,[1]products_2021_10_19_12_46_45!$A$3:$S$481,11,FALSE)</f>
        <v>10</v>
      </c>
      <c r="R2390" s="2">
        <f>VLOOKUP($A2390,[1]products_2021_10_19_12_46_45!$A$3:$S$481,12,FALSE)</f>
        <v>10</v>
      </c>
      <c r="S2390" s="2">
        <f>VLOOKUP($A2390,[1]products_2021_10_19_12_46_45!$A$3:$S$481,13,FALSE)</f>
        <v>10</v>
      </c>
      <c r="T2390" s="2">
        <f>VLOOKUP($A2390,[1]products_2021_10_19_12_46_45!$A$3:$S$481,14,FALSE)</f>
        <v>0.5</v>
      </c>
      <c r="U2390" s="2"/>
      <c r="V2390" s="2"/>
      <c r="W2390" s="2"/>
      <c r="X2390" s="2"/>
      <c r="Y2390" s="2"/>
      <c r="Z2390" s="2"/>
      <c r="AA2390" s="2"/>
      <c r="AB2390" s="2"/>
      <c r="AC2390" s="2"/>
      <c r="AD2390" s="2"/>
      <c r="AE2390" s="2"/>
      <c r="AF2390" s="2"/>
      <c r="AG2390" s="2"/>
      <c r="AH2390" s="2"/>
      <c r="AI2390" s="2"/>
      <c r="AJ2390" s="2"/>
      <c r="AK2390" s="2"/>
      <c r="AL2390" s="2"/>
      <c r="AM2390" s="2"/>
      <c r="AN2390" s="2"/>
      <c r="AO2390" s="2"/>
      <c r="AP2390" s="2"/>
      <c r="AQ2390" s="2"/>
      <c r="AR2390" s="2"/>
      <c r="AS2390" s="2"/>
    </row>
    <row r="2391" spans="1:45" x14ac:dyDescent="0.25">
      <c r="A2391" s="2">
        <v>1098</v>
      </c>
      <c r="B2391" s="2">
        <v>870861003</v>
      </c>
      <c r="C2391" s="2">
        <f>VLOOKUP($A2391,[1]products_2021_10_19_12_46_45!$A$3:$S$481,3,FALSE)</f>
        <v>8708610</v>
      </c>
      <c r="D2391" s="2" t="str">
        <f>VLOOKUP($A2391,[1]products_2021_10_19_12_46_45!$A$3:$S$481,4,FALSE)</f>
        <v>Mochila Táctica Camuflada 25 Litros Mediana 3d</v>
      </c>
      <c r="E2391" s="3"/>
      <c r="F2391" s="4" t="s">
        <v>76</v>
      </c>
      <c r="G2391" s="2" t="str">
        <f>VLOOKUP($A2391,[1]products_2021_10_19_12_46_45!$A$3:$S$481,16,FALSE)</f>
        <v>&lt;p&gt;Mochila ideal para intrucción militar y actividades extras tales como trekking, montañismo, senderismo y camping.&lt;/p&gt;</v>
      </c>
      <c r="H2391" s="2" t="str">
        <f>IFERROR(VLOOKUP($A2391,[1]products_2021_10_19_12_46_45!$A$3:$S$481,17,FALSE),"")</f>
        <v>&lt;p&gt;Mochila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v>
      </c>
      <c r="I2391" s="2" t="str">
        <f>VLOOKUP($A2391,[1]products_2021_10_19_12_46_45!$A$3:$S$481,5,FALSE)</f>
        <v>Equipamientos</v>
      </c>
      <c r="J2391" s="2" t="str">
        <f>IFERROR(VLOOKUP($A2391,[1]products_2021_10_19_12_46_45!$A$3:$S$481,6,FALSE),"")</f>
        <v>Mochilas, Bolsos, Riñoneras, Morrales</v>
      </c>
      <c r="K2391" s="2" t="str">
        <f>IFERROR(VLOOKUP($A2391,[1]products_2021_10_19_12_46_45!$A$3:$S$481,7,FALSE),"")</f>
        <v>Mochilas</v>
      </c>
      <c r="L2391" s="2" t="str">
        <f>IFERROR(VLOOKUP($A2391,[1]products_2021_10_19_12_46_45!$A$3:$S$481,8,FALSE),"")</f>
        <v/>
      </c>
      <c r="M2391" s="2" t="str">
        <f>IFERROR(VLOOKUP($A2391,[1]products_2021_10_19_12_46_45!$A$3:$S$481,9,FALSE),"")</f>
        <v/>
      </c>
      <c r="N2391" s="2">
        <f>IFERROR(VLOOKUP(C2391,[2]articulo!$A$1:$D$9000,4,FALSE),"")</f>
        <v>5200</v>
      </c>
      <c r="O2391" s="2"/>
      <c r="P2391" s="2">
        <f>IFERROR(VLOOKUP(B2391,[3]stock!$A$1:$B$9000,2,FALSE),"0")</f>
        <v>2</v>
      </c>
      <c r="Q2391" s="2">
        <f>VLOOKUP($A2391,[1]products_2021_10_19_12_46_45!$A$3:$S$481,11,FALSE)</f>
        <v>10</v>
      </c>
      <c r="R2391" s="2">
        <f>VLOOKUP($A2391,[1]products_2021_10_19_12_46_45!$A$3:$S$481,12,FALSE)</f>
        <v>10</v>
      </c>
      <c r="S2391" s="2">
        <f>VLOOKUP($A2391,[1]products_2021_10_19_12_46_45!$A$3:$S$481,13,FALSE)</f>
        <v>10</v>
      </c>
      <c r="T2391" s="2">
        <f>VLOOKUP($A2391,[1]products_2021_10_19_12_46_45!$A$3:$S$481,14,FALSE)</f>
        <v>0.5</v>
      </c>
      <c r="U2391" s="2"/>
      <c r="V2391" s="2"/>
      <c r="W2391" s="2"/>
      <c r="X2391" s="2"/>
      <c r="Y2391" s="2"/>
      <c r="Z2391" s="2"/>
      <c r="AA2391" s="2"/>
      <c r="AB2391" s="2"/>
      <c r="AC2391" s="2"/>
      <c r="AD2391" s="2"/>
      <c r="AE2391" s="2"/>
      <c r="AF2391" s="2"/>
      <c r="AG2391" s="2"/>
      <c r="AH2391" s="2"/>
      <c r="AI2391" s="2"/>
      <c r="AJ2391" s="2"/>
      <c r="AK2391" s="2"/>
      <c r="AL2391" s="2"/>
      <c r="AM2391" s="2"/>
      <c r="AN2391" s="2"/>
      <c r="AO2391" s="2"/>
      <c r="AP2391" s="2"/>
      <c r="AQ2391" s="2"/>
      <c r="AR2391" s="2"/>
      <c r="AS2391" s="2"/>
    </row>
    <row r="2392" spans="1:45" x14ac:dyDescent="0.25">
      <c r="A2392" s="2">
        <v>1098</v>
      </c>
      <c r="B2392" s="2">
        <v>870861004</v>
      </c>
      <c r="C2392" s="2">
        <f>VLOOKUP($A2392,[1]products_2021_10_19_12_46_45!$A$3:$S$481,3,FALSE)</f>
        <v>8708610</v>
      </c>
      <c r="D2392" s="2" t="str">
        <f>VLOOKUP($A2392,[1]products_2021_10_19_12_46_45!$A$3:$S$481,4,FALSE)</f>
        <v>Mochila Táctica Camuflada 25 Litros Mediana 3d</v>
      </c>
      <c r="E2392" s="3"/>
      <c r="F2392" s="4" t="s">
        <v>41</v>
      </c>
      <c r="G2392" s="2" t="str">
        <f>VLOOKUP($A2392,[1]products_2021_10_19_12_46_45!$A$3:$S$481,16,FALSE)</f>
        <v>&lt;p&gt;Mochila ideal para intrucción militar y actividades extras tales como trekking, montañismo, senderismo y camping.&lt;/p&gt;</v>
      </c>
      <c r="H2392" s="2" t="str">
        <f>IFERROR(VLOOKUP($A2392,[1]products_2021_10_19_12_46_45!$A$3:$S$481,17,FALSE),"")</f>
        <v>&lt;p&gt;Mochila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v>
      </c>
      <c r="I2392" s="2" t="str">
        <f>VLOOKUP($A2392,[1]products_2021_10_19_12_46_45!$A$3:$S$481,5,FALSE)</f>
        <v>Equipamientos</v>
      </c>
      <c r="J2392" s="2" t="str">
        <f>IFERROR(VLOOKUP($A2392,[1]products_2021_10_19_12_46_45!$A$3:$S$481,6,FALSE),"")</f>
        <v>Mochilas, Bolsos, Riñoneras, Morrales</v>
      </c>
      <c r="K2392" s="2" t="str">
        <f>IFERROR(VLOOKUP($A2392,[1]products_2021_10_19_12_46_45!$A$3:$S$481,7,FALSE),"")</f>
        <v>Mochilas</v>
      </c>
      <c r="L2392" s="2" t="str">
        <f>IFERROR(VLOOKUP($A2392,[1]products_2021_10_19_12_46_45!$A$3:$S$481,8,FALSE),"")</f>
        <v/>
      </c>
      <c r="M2392" s="2" t="str">
        <f>IFERROR(VLOOKUP($A2392,[1]products_2021_10_19_12_46_45!$A$3:$S$481,9,FALSE),"")</f>
        <v/>
      </c>
      <c r="N2392" s="2">
        <f>IFERROR(VLOOKUP(C2392,[2]articulo!$A$1:$D$9000,4,FALSE),"")</f>
        <v>5200</v>
      </c>
      <c r="O2392" s="2"/>
      <c r="P2392" s="2">
        <f>IFERROR(VLOOKUP(B2392,[3]stock!$A$1:$B$9000,2,FALSE),"0")</f>
        <v>5</v>
      </c>
      <c r="Q2392" s="2">
        <f>VLOOKUP($A2392,[1]products_2021_10_19_12_46_45!$A$3:$S$481,11,FALSE)</f>
        <v>10</v>
      </c>
      <c r="R2392" s="2">
        <f>VLOOKUP($A2392,[1]products_2021_10_19_12_46_45!$A$3:$S$481,12,FALSE)</f>
        <v>10</v>
      </c>
      <c r="S2392" s="2">
        <f>VLOOKUP($A2392,[1]products_2021_10_19_12_46_45!$A$3:$S$481,13,FALSE)</f>
        <v>10</v>
      </c>
      <c r="T2392" s="2">
        <f>VLOOKUP($A2392,[1]products_2021_10_19_12_46_45!$A$3:$S$481,14,FALSE)</f>
        <v>0.5</v>
      </c>
      <c r="U2392" s="2"/>
      <c r="V2392" s="2"/>
      <c r="W2392" s="2"/>
      <c r="X2392" s="2"/>
      <c r="Y2392" s="2"/>
      <c r="Z2392" s="2"/>
      <c r="AA2392" s="2"/>
      <c r="AB2392" s="2"/>
      <c r="AC2392" s="2"/>
      <c r="AD2392" s="2"/>
      <c r="AE2392" s="2"/>
      <c r="AF2392" s="2"/>
      <c r="AG2392" s="2"/>
      <c r="AH2392" s="2"/>
      <c r="AI2392" s="2"/>
      <c r="AJ2392" s="2"/>
      <c r="AK2392" s="2"/>
      <c r="AL2392" s="2"/>
      <c r="AM2392" s="2"/>
      <c r="AN2392" s="2"/>
      <c r="AO2392" s="2"/>
      <c r="AP2392" s="2"/>
      <c r="AQ2392" s="2"/>
      <c r="AR2392" s="2"/>
      <c r="AS2392" s="2"/>
    </row>
    <row r="2393" spans="1:45" x14ac:dyDescent="0.25">
      <c r="A2393" s="2">
        <v>1098</v>
      </c>
      <c r="B2393" s="2">
        <v>870861005</v>
      </c>
      <c r="C2393" s="2">
        <f>VLOOKUP($A2393,[1]products_2021_10_19_12_46_45!$A$3:$S$481,3,FALSE)</f>
        <v>8708610</v>
      </c>
      <c r="D2393" s="2" t="str">
        <f>VLOOKUP($A2393,[1]products_2021_10_19_12_46_45!$A$3:$S$481,4,FALSE)</f>
        <v>Mochila Táctica Camuflada 25 Litros Mediana 3d</v>
      </c>
      <c r="E2393" s="3"/>
      <c r="F2393" s="4" t="s">
        <v>81</v>
      </c>
      <c r="G2393" s="2" t="str">
        <f>VLOOKUP($A2393,[1]products_2021_10_19_12_46_45!$A$3:$S$481,16,FALSE)</f>
        <v>&lt;p&gt;Mochila ideal para intrucción militar y actividades extras tales como trekking, montañismo, senderismo y camping.&lt;/p&gt;</v>
      </c>
      <c r="H2393" s="2" t="str">
        <f>IFERROR(VLOOKUP($A2393,[1]products_2021_10_19_12_46_45!$A$3:$S$481,17,FALSE),"")</f>
        <v>&lt;p&gt;Mochila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v>
      </c>
      <c r="I2393" s="2" t="str">
        <f>VLOOKUP($A2393,[1]products_2021_10_19_12_46_45!$A$3:$S$481,5,FALSE)</f>
        <v>Equipamientos</v>
      </c>
      <c r="J2393" s="2" t="str">
        <f>IFERROR(VLOOKUP($A2393,[1]products_2021_10_19_12_46_45!$A$3:$S$481,6,FALSE),"")</f>
        <v>Mochilas, Bolsos, Riñoneras, Morrales</v>
      </c>
      <c r="K2393" s="2" t="str">
        <f>IFERROR(VLOOKUP($A2393,[1]products_2021_10_19_12_46_45!$A$3:$S$481,7,FALSE),"")</f>
        <v>Mochilas</v>
      </c>
      <c r="L2393" s="2" t="str">
        <f>IFERROR(VLOOKUP($A2393,[1]products_2021_10_19_12_46_45!$A$3:$S$481,8,FALSE),"")</f>
        <v/>
      </c>
      <c r="M2393" s="2" t="str">
        <f>IFERROR(VLOOKUP($A2393,[1]products_2021_10_19_12_46_45!$A$3:$S$481,9,FALSE),"")</f>
        <v/>
      </c>
      <c r="N2393" s="2">
        <f>IFERROR(VLOOKUP(C2393,[2]articulo!$A$1:$D$9000,4,FALSE),"")</f>
        <v>5200</v>
      </c>
      <c r="O2393" s="2"/>
      <c r="P2393" s="2">
        <f>IFERROR(VLOOKUP(B2393,[3]stock!$A$1:$B$9000,2,FALSE),"0")</f>
        <v>0</v>
      </c>
      <c r="Q2393" s="2">
        <f>VLOOKUP($A2393,[1]products_2021_10_19_12_46_45!$A$3:$S$481,11,FALSE)</f>
        <v>10</v>
      </c>
      <c r="R2393" s="2">
        <f>VLOOKUP($A2393,[1]products_2021_10_19_12_46_45!$A$3:$S$481,12,FALSE)</f>
        <v>10</v>
      </c>
      <c r="S2393" s="2">
        <f>VLOOKUP($A2393,[1]products_2021_10_19_12_46_45!$A$3:$S$481,13,FALSE)</f>
        <v>10</v>
      </c>
      <c r="T2393" s="2">
        <f>VLOOKUP($A2393,[1]products_2021_10_19_12_46_45!$A$3:$S$481,14,FALSE)</f>
        <v>0.5</v>
      </c>
      <c r="U2393" s="2"/>
      <c r="V2393" s="2"/>
      <c r="W2393" s="2"/>
      <c r="X2393" s="2"/>
      <c r="Y2393" s="2"/>
      <c r="Z2393" s="2"/>
      <c r="AA2393" s="2"/>
      <c r="AB2393" s="2"/>
      <c r="AC2393" s="2"/>
      <c r="AD2393" s="2"/>
      <c r="AE2393" s="2"/>
      <c r="AF2393" s="2"/>
      <c r="AG2393" s="2"/>
      <c r="AH2393" s="2"/>
      <c r="AI2393" s="2"/>
      <c r="AJ2393" s="2"/>
      <c r="AK2393" s="2"/>
      <c r="AL2393" s="2"/>
      <c r="AM2393" s="2"/>
      <c r="AN2393" s="2"/>
      <c r="AO2393" s="2"/>
      <c r="AP2393" s="2"/>
      <c r="AQ2393" s="2"/>
      <c r="AR2393" s="2"/>
      <c r="AS2393" s="2"/>
    </row>
    <row r="2394" spans="1:45" x14ac:dyDescent="0.25">
      <c r="A2394" s="2">
        <v>1098</v>
      </c>
      <c r="B2394" s="2">
        <v>870861006</v>
      </c>
      <c r="C2394" s="2">
        <f>VLOOKUP($A2394,[1]products_2021_10_19_12_46_45!$A$3:$S$481,3,FALSE)</f>
        <v>8708610</v>
      </c>
      <c r="D2394" s="2" t="str">
        <f>VLOOKUP($A2394,[1]products_2021_10_19_12_46_45!$A$3:$S$481,4,FALSE)</f>
        <v>Mochila Táctica Camuflada 25 Litros Mediana 3d</v>
      </c>
      <c r="E2394" s="3"/>
      <c r="F2394" s="4" t="s">
        <v>42</v>
      </c>
      <c r="G2394" s="2" t="str">
        <f>VLOOKUP($A2394,[1]products_2021_10_19_12_46_45!$A$3:$S$481,16,FALSE)</f>
        <v>&lt;p&gt;Mochila ideal para intrucción militar y actividades extras tales como trekking, montañismo, senderismo y camping.&lt;/p&gt;</v>
      </c>
      <c r="H2394" s="2" t="str">
        <f>IFERROR(VLOOKUP($A2394,[1]products_2021_10_19_12_46_45!$A$3:$S$481,17,FALSE),"")</f>
        <v>&lt;p&gt;Mochila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v>
      </c>
      <c r="I2394" s="2" t="str">
        <f>VLOOKUP($A2394,[1]products_2021_10_19_12_46_45!$A$3:$S$481,5,FALSE)</f>
        <v>Equipamientos</v>
      </c>
      <c r="J2394" s="2" t="str">
        <f>IFERROR(VLOOKUP($A2394,[1]products_2021_10_19_12_46_45!$A$3:$S$481,6,FALSE),"")</f>
        <v>Mochilas, Bolsos, Riñoneras, Morrales</v>
      </c>
      <c r="K2394" s="2" t="str">
        <f>IFERROR(VLOOKUP($A2394,[1]products_2021_10_19_12_46_45!$A$3:$S$481,7,FALSE),"")</f>
        <v>Mochilas</v>
      </c>
      <c r="L2394" s="2" t="str">
        <f>IFERROR(VLOOKUP($A2394,[1]products_2021_10_19_12_46_45!$A$3:$S$481,8,FALSE),"")</f>
        <v/>
      </c>
      <c r="M2394" s="2" t="str">
        <f>IFERROR(VLOOKUP($A2394,[1]products_2021_10_19_12_46_45!$A$3:$S$481,9,FALSE),"")</f>
        <v/>
      </c>
      <c r="N2394" s="2">
        <f>IFERROR(VLOOKUP(C2394,[2]articulo!$A$1:$D$9000,4,FALSE),"")</f>
        <v>5200</v>
      </c>
      <c r="O2394" s="2"/>
      <c r="P2394" s="2">
        <f>IFERROR(VLOOKUP(B2394,[3]stock!$A$1:$B$9000,2,FALSE),"0")</f>
        <v>2</v>
      </c>
      <c r="Q2394" s="2">
        <f>VLOOKUP($A2394,[1]products_2021_10_19_12_46_45!$A$3:$S$481,11,FALSE)</f>
        <v>10</v>
      </c>
      <c r="R2394" s="2">
        <f>VLOOKUP($A2394,[1]products_2021_10_19_12_46_45!$A$3:$S$481,12,FALSE)</f>
        <v>10</v>
      </c>
      <c r="S2394" s="2">
        <f>VLOOKUP($A2394,[1]products_2021_10_19_12_46_45!$A$3:$S$481,13,FALSE)</f>
        <v>10</v>
      </c>
      <c r="T2394" s="2">
        <f>VLOOKUP($A2394,[1]products_2021_10_19_12_46_45!$A$3:$S$481,14,FALSE)</f>
        <v>0.5</v>
      </c>
      <c r="U2394" s="2"/>
      <c r="V2394" s="2"/>
      <c r="W2394" s="2"/>
      <c r="X2394" s="2"/>
      <c r="Y2394" s="2"/>
      <c r="Z2394" s="2"/>
      <c r="AA2394" s="2"/>
      <c r="AB2394" s="2"/>
      <c r="AC2394" s="2"/>
      <c r="AD2394" s="2"/>
      <c r="AE2394" s="2"/>
      <c r="AF2394" s="2"/>
      <c r="AG2394" s="2"/>
      <c r="AH2394" s="2"/>
      <c r="AI2394" s="2"/>
      <c r="AJ2394" s="2"/>
      <c r="AK2394" s="2"/>
      <c r="AL2394" s="2"/>
      <c r="AM2394" s="2"/>
      <c r="AN2394" s="2"/>
      <c r="AO2394" s="2"/>
      <c r="AP2394" s="2"/>
      <c r="AQ2394" s="2"/>
      <c r="AR2394" s="2"/>
      <c r="AS2394" s="2"/>
    </row>
    <row r="2395" spans="1:45" x14ac:dyDescent="0.25">
      <c r="A2395" s="2">
        <v>1098</v>
      </c>
      <c r="B2395" s="2">
        <v>870861007</v>
      </c>
      <c r="C2395" s="2">
        <f>VLOOKUP($A2395,[1]products_2021_10_19_12_46_45!$A$3:$S$481,3,FALSE)</f>
        <v>8708610</v>
      </c>
      <c r="D2395" s="2" t="str">
        <f>VLOOKUP($A2395,[1]products_2021_10_19_12_46_45!$A$3:$S$481,4,FALSE)</f>
        <v>Mochila Táctica Camuflada 25 Litros Mediana 3d</v>
      </c>
      <c r="E2395" s="3"/>
      <c r="F2395" s="4" t="s">
        <v>82</v>
      </c>
      <c r="G2395" s="2" t="str">
        <f>VLOOKUP($A2395,[1]products_2021_10_19_12_46_45!$A$3:$S$481,16,FALSE)</f>
        <v>&lt;p&gt;Mochila ideal para intrucción militar y actividades extras tales como trekking, montañismo, senderismo y camping.&lt;/p&gt;</v>
      </c>
      <c r="H2395" s="2" t="str">
        <f>IFERROR(VLOOKUP($A2395,[1]products_2021_10_19_12_46_45!$A$3:$S$481,17,FALSE),"")</f>
        <v>&lt;p&gt;Mochila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v>
      </c>
      <c r="I2395" s="2" t="str">
        <f>VLOOKUP($A2395,[1]products_2021_10_19_12_46_45!$A$3:$S$481,5,FALSE)</f>
        <v>Equipamientos</v>
      </c>
      <c r="J2395" s="2" t="str">
        <f>IFERROR(VLOOKUP($A2395,[1]products_2021_10_19_12_46_45!$A$3:$S$481,6,FALSE),"")</f>
        <v>Mochilas, Bolsos, Riñoneras, Morrales</v>
      </c>
      <c r="K2395" s="2" t="str">
        <f>IFERROR(VLOOKUP($A2395,[1]products_2021_10_19_12_46_45!$A$3:$S$481,7,FALSE),"")</f>
        <v>Mochilas</v>
      </c>
      <c r="L2395" s="2" t="str">
        <f>IFERROR(VLOOKUP($A2395,[1]products_2021_10_19_12_46_45!$A$3:$S$481,8,FALSE),"")</f>
        <v/>
      </c>
      <c r="M2395" s="2" t="str">
        <f>IFERROR(VLOOKUP($A2395,[1]products_2021_10_19_12_46_45!$A$3:$S$481,9,FALSE),"")</f>
        <v/>
      </c>
      <c r="N2395" s="2">
        <f>IFERROR(VLOOKUP(C2395,[2]articulo!$A$1:$D$9000,4,FALSE),"")</f>
        <v>5200</v>
      </c>
      <c r="O2395" s="2"/>
      <c r="P2395" s="2">
        <f>IFERROR(VLOOKUP(B2395,[3]stock!$A$1:$B$9000,2,FALSE),"0")</f>
        <v>0</v>
      </c>
      <c r="Q2395" s="2">
        <f>VLOOKUP($A2395,[1]products_2021_10_19_12_46_45!$A$3:$S$481,11,FALSE)</f>
        <v>10</v>
      </c>
      <c r="R2395" s="2">
        <f>VLOOKUP($A2395,[1]products_2021_10_19_12_46_45!$A$3:$S$481,12,FALSE)</f>
        <v>10</v>
      </c>
      <c r="S2395" s="2">
        <f>VLOOKUP($A2395,[1]products_2021_10_19_12_46_45!$A$3:$S$481,13,FALSE)</f>
        <v>10</v>
      </c>
      <c r="T2395" s="2">
        <f>VLOOKUP($A2395,[1]products_2021_10_19_12_46_45!$A$3:$S$481,14,FALSE)</f>
        <v>0.5</v>
      </c>
      <c r="U2395" s="2"/>
      <c r="V2395" s="2"/>
      <c r="W2395" s="2"/>
      <c r="X2395" s="2"/>
      <c r="Y2395" s="2"/>
      <c r="Z2395" s="2"/>
      <c r="AA2395" s="2"/>
      <c r="AB2395" s="2"/>
      <c r="AC2395" s="2"/>
      <c r="AD2395" s="2"/>
      <c r="AE2395" s="2"/>
      <c r="AF2395" s="2"/>
      <c r="AG2395" s="2"/>
      <c r="AH2395" s="2"/>
      <c r="AI2395" s="2"/>
      <c r="AJ2395" s="2"/>
      <c r="AK2395" s="2"/>
      <c r="AL2395" s="2"/>
      <c r="AM2395" s="2"/>
      <c r="AN2395" s="2"/>
      <c r="AO2395" s="2"/>
      <c r="AP2395" s="2"/>
      <c r="AQ2395" s="2"/>
      <c r="AR2395" s="2"/>
      <c r="AS2395" s="2"/>
    </row>
    <row r="2396" spans="1:45" x14ac:dyDescent="0.25">
      <c r="A2396" s="2">
        <v>1098</v>
      </c>
      <c r="B2396" s="2">
        <v>870861008</v>
      </c>
      <c r="C2396" s="2">
        <f>VLOOKUP($A2396,[1]products_2021_10_19_12_46_45!$A$3:$S$481,3,FALSE)</f>
        <v>8708610</v>
      </c>
      <c r="D2396" s="2" t="str">
        <f>VLOOKUP($A2396,[1]products_2021_10_19_12_46_45!$A$3:$S$481,4,FALSE)</f>
        <v>Mochila Táctica Camuflada 25 Litros Mediana 3d</v>
      </c>
      <c r="E2396" s="3"/>
      <c r="F2396" s="4" t="s">
        <v>77</v>
      </c>
      <c r="G2396" s="2" t="str">
        <f>VLOOKUP($A2396,[1]products_2021_10_19_12_46_45!$A$3:$S$481,16,FALSE)</f>
        <v>&lt;p&gt;Mochila ideal para intrucción militar y actividades extras tales como trekking, montañismo, senderismo y camping.&lt;/p&gt;</v>
      </c>
      <c r="H2396" s="2" t="str">
        <f>IFERROR(VLOOKUP($A2396,[1]products_2021_10_19_12_46_45!$A$3:$S$481,17,FALSE),"")</f>
        <v>&lt;p&gt;Mochila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v>
      </c>
      <c r="I2396" s="2" t="str">
        <f>VLOOKUP($A2396,[1]products_2021_10_19_12_46_45!$A$3:$S$481,5,FALSE)</f>
        <v>Equipamientos</v>
      </c>
      <c r="J2396" s="2" t="str">
        <f>IFERROR(VLOOKUP($A2396,[1]products_2021_10_19_12_46_45!$A$3:$S$481,6,FALSE),"")</f>
        <v>Mochilas, Bolsos, Riñoneras, Morrales</v>
      </c>
      <c r="K2396" s="2" t="str">
        <f>IFERROR(VLOOKUP($A2396,[1]products_2021_10_19_12_46_45!$A$3:$S$481,7,FALSE),"")</f>
        <v>Mochilas</v>
      </c>
      <c r="L2396" s="2" t="str">
        <f>IFERROR(VLOOKUP($A2396,[1]products_2021_10_19_12_46_45!$A$3:$S$481,8,FALSE),"")</f>
        <v/>
      </c>
      <c r="M2396" s="2" t="str">
        <f>IFERROR(VLOOKUP($A2396,[1]products_2021_10_19_12_46_45!$A$3:$S$481,9,FALSE),"")</f>
        <v/>
      </c>
      <c r="N2396" s="2">
        <f>IFERROR(VLOOKUP(C2396,[2]articulo!$A$1:$D$9000,4,FALSE),"")</f>
        <v>5200</v>
      </c>
      <c r="O2396" s="2"/>
      <c r="P2396" s="2">
        <f>IFERROR(VLOOKUP(B2396,[3]stock!$A$1:$B$9000,2,FALSE),"0")</f>
        <v>0</v>
      </c>
      <c r="Q2396" s="2">
        <f>VLOOKUP($A2396,[1]products_2021_10_19_12_46_45!$A$3:$S$481,11,FALSE)</f>
        <v>10</v>
      </c>
      <c r="R2396" s="2">
        <f>VLOOKUP($A2396,[1]products_2021_10_19_12_46_45!$A$3:$S$481,12,FALSE)</f>
        <v>10</v>
      </c>
      <c r="S2396" s="2">
        <f>VLOOKUP($A2396,[1]products_2021_10_19_12_46_45!$A$3:$S$481,13,FALSE)</f>
        <v>10</v>
      </c>
      <c r="T2396" s="2">
        <f>VLOOKUP($A2396,[1]products_2021_10_19_12_46_45!$A$3:$S$481,14,FALSE)</f>
        <v>0.5</v>
      </c>
      <c r="U2396" s="2"/>
      <c r="V2396" s="2"/>
      <c r="W2396" s="2"/>
      <c r="X2396" s="2"/>
      <c r="Y2396" s="2"/>
      <c r="Z2396" s="2"/>
      <c r="AA2396" s="2"/>
      <c r="AB2396" s="2"/>
      <c r="AC2396" s="2"/>
      <c r="AD2396" s="2"/>
      <c r="AE2396" s="2"/>
      <c r="AF2396" s="2"/>
      <c r="AG2396" s="2"/>
      <c r="AH2396" s="2"/>
      <c r="AI2396" s="2"/>
      <c r="AJ2396" s="2"/>
      <c r="AK2396" s="2"/>
      <c r="AL2396" s="2"/>
      <c r="AM2396" s="2"/>
      <c r="AN2396" s="2"/>
      <c r="AO2396" s="2"/>
      <c r="AP2396" s="2"/>
      <c r="AQ2396" s="2"/>
      <c r="AR2396" s="2"/>
      <c r="AS2396" s="2"/>
    </row>
    <row r="2397" spans="1:45" x14ac:dyDescent="0.25">
      <c r="A2397" s="2">
        <v>1098</v>
      </c>
      <c r="B2397" s="2">
        <v>870861009</v>
      </c>
      <c r="C2397" s="2">
        <f>VLOOKUP($A2397,[1]products_2021_10_19_12_46_45!$A$3:$S$481,3,FALSE)</f>
        <v>8708610</v>
      </c>
      <c r="D2397" s="2" t="str">
        <f>VLOOKUP($A2397,[1]products_2021_10_19_12_46_45!$A$3:$S$481,4,FALSE)</f>
        <v>Mochila Táctica Camuflada 25 Litros Mediana 3d</v>
      </c>
      <c r="E2397" s="3"/>
      <c r="F2397" s="4" t="s">
        <v>43</v>
      </c>
      <c r="G2397" s="2" t="str">
        <f>VLOOKUP($A2397,[1]products_2021_10_19_12_46_45!$A$3:$S$481,16,FALSE)</f>
        <v>&lt;p&gt;Mochila ideal para intrucción militar y actividades extras tales como trekking, montañismo, senderismo y camping.&lt;/p&gt;</v>
      </c>
      <c r="H2397" s="2" t="str">
        <f>IFERROR(VLOOKUP($A2397,[1]products_2021_10_19_12_46_45!$A$3:$S$481,17,FALSE),"")</f>
        <v>&lt;p&gt;Mochila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v>
      </c>
      <c r="I2397" s="2" t="str">
        <f>VLOOKUP($A2397,[1]products_2021_10_19_12_46_45!$A$3:$S$481,5,FALSE)</f>
        <v>Equipamientos</v>
      </c>
      <c r="J2397" s="2" t="str">
        <f>IFERROR(VLOOKUP($A2397,[1]products_2021_10_19_12_46_45!$A$3:$S$481,6,FALSE),"")</f>
        <v>Mochilas, Bolsos, Riñoneras, Morrales</v>
      </c>
      <c r="K2397" s="2" t="str">
        <f>IFERROR(VLOOKUP($A2397,[1]products_2021_10_19_12_46_45!$A$3:$S$481,7,FALSE),"")</f>
        <v>Mochilas</v>
      </c>
      <c r="L2397" s="2" t="str">
        <f>IFERROR(VLOOKUP($A2397,[1]products_2021_10_19_12_46_45!$A$3:$S$481,8,FALSE),"")</f>
        <v/>
      </c>
      <c r="M2397" s="2" t="str">
        <f>IFERROR(VLOOKUP($A2397,[1]products_2021_10_19_12_46_45!$A$3:$S$481,9,FALSE),"")</f>
        <v/>
      </c>
      <c r="N2397" s="2">
        <f>IFERROR(VLOOKUP(C2397,[2]articulo!$A$1:$D$9000,4,FALSE),"")</f>
        <v>5200</v>
      </c>
      <c r="O2397" s="2"/>
      <c r="P2397" s="2">
        <f>IFERROR(VLOOKUP(B2397,[3]stock!$A$1:$B$9000,2,FALSE),"0")</f>
        <v>0</v>
      </c>
      <c r="Q2397" s="2">
        <f>VLOOKUP($A2397,[1]products_2021_10_19_12_46_45!$A$3:$S$481,11,FALSE)</f>
        <v>10</v>
      </c>
      <c r="R2397" s="2">
        <f>VLOOKUP($A2397,[1]products_2021_10_19_12_46_45!$A$3:$S$481,12,FALSE)</f>
        <v>10</v>
      </c>
      <c r="S2397" s="2">
        <f>VLOOKUP($A2397,[1]products_2021_10_19_12_46_45!$A$3:$S$481,13,FALSE)</f>
        <v>10</v>
      </c>
      <c r="T2397" s="2">
        <f>VLOOKUP($A2397,[1]products_2021_10_19_12_46_45!$A$3:$S$481,14,FALSE)</f>
        <v>0.5</v>
      </c>
      <c r="U2397" s="2"/>
      <c r="V2397" s="2"/>
      <c r="W2397" s="2"/>
      <c r="X2397" s="2"/>
      <c r="Y2397" s="2"/>
      <c r="Z2397" s="2"/>
      <c r="AA2397" s="2"/>
      <c r="AB2397" s="2"/>
      <c r="AC2397" s="2"/>
      <c r="AD2397" s="2"/>
      <c r="AE2397" s="2"/>
      <c r="AF2397" s="2"/>
      <c r="AG2397" s="2"/>
      <c r="AH2397" s="2"/>
      <c r="AI2397" s="2"/>
      <c r="AJ2397" s="2"/>
      <c r="AK2397" s="2"/>
      <c r="AL2397" s="2"/>
      <c r="AM2397" s="2"/>
      <c r="AN2397" s="2"/>
      <c r="AO2397" s="2"/>
      <c r="AP2397" s="2"/>
      <c r="AQ2397" s="2"/>
      <c r="AR2397" s="2"/>
      <c r="AS2397" s="2"/>
    </row>
    <row r="2398" spans="1:45" x14ac:dyDescent="0.25">
      <c r="A2398" s="2">
        <v>1098</v>
      </c>
      <c r="B2398" s="2">
        <v>870861010</v>
      </c>
      <c r="C2398" s="2">
        <f>VLOOKUP($A2398,[1]products_2021_10_19_12_46_45!$A$3:$S$481,3,FALSE)</f>
        <v>8708610</v>
      </c>
      <c r="D2398" s="2" t="str">
        <f>VLOOKUP($A2398,[1]products_2021_10_19_12_46_45!$A$3:$S$481,4,FALSE)</f>
        <v>Mochila Táctica Camuflada 25 Litros Mediana 3d</v>
      </c>
      <c r="E2398" s="3"/>
      <c r="F2398" s="4" t="s">
        <v>83</v>
      </c>
      <c r="G2398" s="2" t="str">
        <f>VLOOKUP($A2398,[1]products_2021_10_19_12_46_45!$A$3:$S$481,16,FALSE)</f>
        <v>&lt;p&gt;Mochila ideal para intrucción militar y actividades extras tales como trekking, montañismo, senderismo y camping.&lt;/p&gt;</v>
      </c>
      <c r="H2398" s="2" t="str">
        <f>IFERROR(VLOOKUP($A2398,[1]products_2021_10_19_12_46_45!$A$3:$S$481,17,FALSE),"")</f>
        <v>&lt;p&gt;Mochila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v>
      </c>
      <c r="I2398" s="2" t="str">
        <f>VLOOKUP($A2398,[1]products_2021_10_19_12_46_45!$A$3:$S$481,5,FALSE)</f>
        <v>Equipamientos</v>
      </c>
      <c r="J2398" s="2" t="str">
        <f>IFERROR(VLOOKUP($A2398,[1]products_2021_10_19_12_46_45!$A$3:$S$481,6,FALSE),"")</f>
        <v>Mochilas, Bolsos, Riñoneras, Morrales</v>
      </c>
      <c r="K2398" s="2" t="str">
        <f>IFERROR(VLOOKUP($A2398,[1]products_2021_10_19_12_46_45!$A$3:$S$481,7,FALSE),"")</f>
        <v>Mochilas</v>
      </c>
      <c r="L2398" s="2" t="str">
        <f>IFERROR(VLOOKUP($A2398,[1]products_2021_10_19_12_46_45!$A$3:$S$481,8,FALSE),"")</f>
        <v/>
      </c>
      <c r="M2398" s="2" t="str">
        <f>IFERROR(VLOOKUP($A2398,[1]products_2021_10_19_12_46_45!$A$3:$S$481,9,FALSE),"")</f>
        <v/>
      </c>
      <c r="N2398" s="2">
        <f>IFERROR(VLOOKUP(C2398,[2]articulo!$A$1:$D$9000,4,FALSE),"")</f>
        <v>5200</v>
      </c>
      <c r="O2398" s="2"/>
      <c r="P2398" s="2">
        <f>IFERROR(VLOOKUP(B2398,[3]stock!$A$1:$B$9000,2,FALSE),"0")</f>
        <v>0</v>
      </c>
      <c r="Q2398" s="2">
        <f>VLOOKUP($A2398,[1]products_2021_10_19_12_46_45!$A$3:$S$481,11,FALSE)</f>
        <v>10</v>
      </c>
      <c r="R2398" s="2">
        <f>VLOOKUP($A2398,[1]products_2021_10_19_12_46_45!$A$3:$S$481,12,FALSE)</f>
        <v>10</v>
      </c>
      <c r="S2398" s="2">
        <f>VLOOKUP($A2398,[1]products_2021_10_19_12_46_45!$A$3:$S$481,13,FALSE)</f>
        <v>10</v>
      </c>
      <c r="T2398" s="2">
        <f>VLOOKUP($A2398,[1]products_2021_10_19_12_46_45!$A$3:$S$481,14,FALSE)</f>
        <v>0.5</v>
      </c>
      <c r="U2398" s="2"/>
      <c r="V2398" s="2"/>
      <c r="W2398" s="2"/>
      <c r="X2398" s="2"/>
      <c r="Y2398" s="2"/>
      <c r="Z2398" s="2"/>
      <c r="AA2398" s="2"/>
      <c r="AB2398" s="2"/>
      <c r="AC2398" s="2"/>
      <c r="AD2398" s="2"/>
      <c r="AE2398" s="2"/>
      <c r="AF2398" s="2"/>
      <c r="AG2398" s="2"/>
      <c r="AH2398" s="2"/>
      <c r="AI2398" s="2"/>
      <c r="AJ2398" s="2"/>
      <c r="AK2398" s="2"/>
      <c r="AL2398" s="2"/>
      <c r="AM2398" s="2"/>
      <c r="AN2398" s="2"/>
      <c r="AO2398" s="2"/>
      <c r="AP2398" s="2"/>
      <c r="AQ2398" s="2"/>
      <c r="AR2398" s="2"/>
      <c r="AS2398" s="2"/>
    </row>
    <row r="2399" spans="1:45" x14ac:dyDescent="0.25">
      <c r="A2399" s="2">
        <v>1098</v>
      </c>
      <c r="B2399" s="2">
        <v>870861011</v>
      </c>
      <c r="C2399" s="2">
        <f>VLOOKUP($A2399,[1]products_2021_10_19_12_46_45!$A$3:$S$481,3,FALSE)</f>
        <v>8708610</v>
      </c>
      <c r="D2399" s="2" t="str">
        <f>VLOOKUP($A2399,[1]products_2021_10_19_12_46_45!$A$3:$S$481,4,FALSE)</f>
        <v>Mochila Táctica Camuflada 25 Litros Mediana 3d</v>
      </c>
      <c r="E2399" s="3"/>
      <c r="F2399" s="4" t="s">
        <v>84</v>
      </c>
      <c r="G2399" s="2" t="str">
        <f>VLOOKUP($A2399,[1]products_2021_10_19_12_46_45!$A$3:$S$481,16,FALSE)</f>
        <v>&lt;p&gt;Mochila ideal para intrucción militar y actividades extras tales como trekking, montañismo, senderismo y camping.&lt;/p&gt;</v>
      </c>
      <c r="H2399" s="2" t="str">
        <f>IFERROR(VLOOKUP($A2399,[1]products_2021_10_19_12_46_45!$A$3:$S$481,17,FALSE),"")</f>
        <v>&lt;p&gt;Mochila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v>
      </c>
      <c r="I2399" s="2" t="str">
        <f>VLOOKUP($A2399,[1]products_2021_10_19_12_46_45!$A$3:$S$481,5,FALSE)</f>
        <v>Equipamientos</v>
      </c>
      <c r="J2399" s="2" t="str">
        <f>IFERROR(VLOOKUP($A2399,[1]products_2021_10_19_12_46_45!$A$3:$S$481,6,FALSE),"")</f>
        <v>Mochilas, Bolsos, Riñoneras, Morrales</v>
      </c>
      <c r="K2399" s="2" t="str">
        <f>IFERROR(VLOOKUP($A2399,[1]products_2021_10_19_12_46_45!$A$3:$S$481,7,FALSE),"")</f>
        <v>Mochilas</v>
      </c>
      <c r="L2399" s="2" t="str">
        <f>IFERROR(VLOOKUP($A2399,[1]products_2021_10_19_12_46_45!$A$3:$S$481,8,FALSE),"")</f>
        <v/>
      </c>
      <c r="M2399" s="2" t="str">
        <f>IFERROR(VLOOKUP($A2399,[1]products_2021_10_19_12_46_45!$A$3:$S$481,9,FALSE),"")</f>
        <v/>
      </c>
      <c r="N2399" s="2">
        <f>IFERROR(VLOOKUP(C2399,[2]articulo!$A$1:$D$9000,4,FALSE),"")</f>
        <v>5200</v>
      </c>
      <c r="O2399" s="2"/>
      <c r="P2399" s="2">
        <f>IFERROR(VLOOKUP(B2399,[3]stock!$A$1:$B$9000,2,FALSE),"0")</f>
        <v>2</v>
      </c>
      <c r="Q2399" s="2">
        <f>VLOOKUP($A2399,[1]products_2021_10_19_12_46_45!$A$3:$S$481,11,FALSE)</f>
        <v>10</v>
      </c>
      <c r="R2399" s="2">
        <f>VLOOKUP($A2399,[1]products_2021_10_19_12_46_45!$A$3:$S$481,12,FALSE)</f>
        <v>10</v>
      </c>
      <c r="S2399" s="2">
        <f>VLOOKUP($A2399,[1]products_2021_10_19_12_46_45!$A$3:$S$481,13,FALSE)</f>
        <v>10</v>
      </c>
      <c r="T2399" s="2">
        <f>VLOOKUP($A2399,[1]products_2021_10_19_12_46_45!$A$3:$S$481,14,FALSE)</f>
        <v>0.5</v>
      </c>
      <c r="U2399" s="2"/>
      <c r="V2399" s="2"/>
      <c r="W2399" s="2"/>
      <c r="X2399" s="2"/>
      <c r="Y2399" s="2"/>
      <c r="Z2399" s="2"/>
      <c r="AA2399" s="2"/>
      <c r="AB2399" s="2"/>
      <c r="AC2399" s="2"/>
      <c r="AD2399" s="2"/>
      <c r="AE2399" s="2"/>
      <c r="AF2399" s="2"/>
      <c r="AG2399" s="2"/>
      <c r="AH2399" s="2"/>
      <c r="AI2399" s="2"/>
      <c r="AJ2399" s="2"/>
      <c r="AK2399" s="2"/>
      <c r="AL2399" s="2"/>
      <c r="AM2399" s="2"/>
      <c r="AN2399" s="2"/>
      <c r="AO2399" s="2"/>
      <c r="AP2399" s="2"/>
      <c r="AQ2399" s="2"/>
      <c r="AR2399" s="2"/>
      <c r="AS2399" s="2"/>
    </row>
    <row r="2400" spans="1:45" x14ac:dyDescent="0.25">
      <c r="A2400" s="2">
        <v>1099</v>
      </c>
      <c r="B2400" s="2">
        <v>870861803</v>
      </c>
      <c r="C2400" s="2">
        <f>VLOOKUP($A2400,[1]products_2021_10_19_12_46_45!$A$3:$S$481,3,FALSE)</f>
        <v>8708618</v>
      </c>
      <c r="D2400" s="2" t="str">
        <f>VLOOKUP($A2400,[1]products_2021_10_19_12_46_45!$A$3:$S$481,4,FALSE)</f>
        <v>Mochila Camel Back 20 Litros Camuflada</v>
      </c>
      <c r="E2400" s="3"/>
      <c r="F2400" s="4" t="s">
        <v>76</v>
      </c>
      <c r="G2400" s="2" t="str">
        <f>VLOOKUP($A2400,[1]products_2021_10_19_12_46_45!$A$3:$S$481,16,FALSE)</f>
        <v>&lt;p&gt;Mochila Camel Back 20 Litros Camuflada.&lt;/p&gt;_x000D_
&lt;p&gt;Esta mochila es ideal para realizar running, maratones y carreas de alta resistencia.&lt;/p&gt;</v>
      </c>
      <c r="H2400" s="2" t="str">
        <f>IFERROR(VLOOKUP($A2400,[1]products_2021_10_19_12_46_45!$A$3:$S$481,17,FALSE),"")</f>
        <v>&lt;p&gt;Código: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v>
      </c>
      <c r="I2400" s="2" t="str">
        <f>VLOOKUP($A2400,[1]products_2021_10_19_12_46_45!$A$3:$S$481,5,FALSE)</f>
        <v>Equipamientos</v>
      </c>
      <c r="J2400" s="2" t="str">
        <f>IFERROR(VLOOKUP($A2400,[1]products_2021_10_19_12_46_45!$A$3:$S$481,6,FALSE),"")</f>
        <v>Mochilas, Bolsos, Riñoneras, Morrales</v>
      </c>
      <c r="K2400" s="2" t="str">
        <f>IFERROR(VLOOKUP($A2400,[1]products_2021_10_19_12_46_45!$A$3:$S$481,7,FALSE),"")</f>
        <v>Mochilas</v>
      </c>
      <c r="L2400" s="2" t="str">
        <f>IFERROR(VLOOKUP($A2400,[1]products_2021_10_19_12_46_45!$A$3:$S$481,8,FALSE),"")</f>
        <v/>
      </c>
      <c r="M2400" s="2" t="str">
        <f>IFERROR(VLOOKUP($A2400,[1]products_2021_10_19_12_46_45!$A$3:$S$481,9,FALSE),"")</f>
        <v>Mochila, Camping</v>
      </c>
      <c r="N2400" s="2">
        <f>IFERROR(VLOOKUP(C2400,[2]articulo!$A$1:$D$9000,4,FALSE),"")</f>
        <v>4800</v>
      </c>
      <c r="O2400" s="2"/>
      <c r="P2400" s="2">
        <f>IFERROR(VLOOKUP(B2400,[3]stock!$A$1:$B$9000,2,FALSE),"0")</f>
        <v>11</v>
      </c>
      <c r="Q2400" s="2">
        <f>VLOOKUP($A2400,[1]products_2021_10_19_12_46_45!$A$3:$S$481,11,FALSE)</f>
        <v>10</v>
      </c>
      <c r="R2400" s="2">
        <f>VLOOKUP($A2400,[1]products_2021_10_19_12_46_45!$A$3:$S$481,12,FALSE)</f>
        <v>10</v>
      </c>
      <c r="S2400" s="2">
        <f>VLOOKUP($A2400,[1]products_2021_10_19_12_46_45!$A$3:$S$481,13,FALSE)</f>
        <v>10</v>
      </c>
      <c r="T2400" s="2">
        <f>VLOOKUP($A2400,[1]products_2021_10_19_12_46_45!$A$3:$S$481,14,FALSE)</f>
        <v>0.5</v>
      </c>
      <c r="U2400" s="2"/>
      <c r="V2400" s="2"/>
      <c r="W2400" s="2"/>
      <c r="X2400" s="2"/>
      <c r="Y2400" s="2"/>
      <c r="Z2400" s="2"/>
      <c r="AA2400" s="2"/>
      <c r="AB2400" s="2"/>
      <c r="AC2400" s="2"/>
      <c r="AD2400" s="2"/>
      <c r="AE2400" s="2"/>
      <c r="AF2400" s="2"/>
      <c r="AG2400" s="2"/>
      <c r="AH2400" s="2"/>
      <c r="AI2400" s="2"/>
      <c r="AJ2400" s="2"/>
      <c r="AK2400" s="2"/>
      <c r="AL2400" s="2"/>
      <c r="AM2400" s="2"/>
      <c r="AN2400" s="2"/>
      <c r="AO2400" s="2"/>
      <c r="AP2400" s="2"/>
      <c r="AQ2400" s="2"/>
      <c r="AR2400" s="2"/>
      <c r="AS2400" s="2"/>
    </row>
    <row r="2401" spans="1:45" x14ac:dyDescent="0.25">
      <c r="A2401" s="2">
        <v>1099</v>
      </c>
      <c r="B2401" s="2">
        <v>870861804</v>
      </c>
      <c r="C2401" s="2">
        <f>VLOOKUP($A2401,[1]products_2021_10_19_12_46_45!$A$3:$S$481,3,FALSE)</f>
        <v>8708618</v>
      </c>
      <c r="D2401" s="2" t="str">
        <f>VLOOKUP($A2401,[1]products_2021_10_19_12_46_45!$A$3:$S$481,4,FALSE)</f>
        <v>Mochila Camel Back 20 Litros Camuflada</v>
      </c>
      <c r="E2401" s="3"/>
      <c r="F2401" s="4" t="s">
        <v>41</v>
      </c>
      <c r="G2401" s="2" t="str">
        <f>VLOOKUP($A2401,[1]products_2021_10_19_12_46_45!$A$3:$S$481,16,FALSE)</f>
        <v>&lt;p&gt;Mochila Camel Back 20 Litros Camuflada.&lt;/p&gt;_x000D_
&lt;p&gt;Esta mochila es ideal para realizar running, maratones y carreas de alta resistencia.&lt;/p&gt;</v>
      </c>
      <c r="H2401" s="2" t="str">
        <f>IFERROR(VLOOKUP($A2401,[1]products_2021_10_19_12_46_45!$A$3:$S$481,17,FALSE),"")</f>
        <v>&lt;p&gt;Código: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v>
      </c>
      <c r="I2401" s="2" t="str">
        <f>VLOOKUP($A2401,[1]products_2021_10_19_12_46_45!$A$3:$S$481,5,FALSE)</f>
        <v>Equipamientos</v>
      </c>
      <c r="J2401" s="2" t="str">
        <f>IFERROR(VLOOKUP($A2401,[1]products_2021_10_19_12_46_45!$A$3:$S$481,6,FALSE),"")</f>
        <v>Mochilas, Bolsos, Riñoneras, Morrales</v>
      </c>
      <c r="K2401" s="2" t="str">
        <f>IFERROR(VLOOKUP($A2401,[1]products_2021_10_19_12_46_45!$A$3:$S$481,7,FALSE),"")</f>
        <v>Mochilas</v>
      </c>
      <c r="L2401" s="2" t="str">
        <f>IFERROR(VLOOKUP($A2401,[1]products_2021_10_19_12_46_45!$A$3:$S$481,8,FALSE),"")</f>
        <v/>
      </c>
      <c r="M2401" s="2" t="str">
        <f>IFERROR(VLOOKUP($A2401,[1]products_2021_10_19_12_46_45!$A$3:$S$481,9,FALSE),"")</f>
        <v>Mochila, Camping</v>
      </c>
      <c r="N2401" s="2">
        <f>IFERROR(VLOOKUP(C2401,[2]articulo!$A$1:$D$9000,4,FALSE),"")</f>
        <v>4800</v>
      </c>
      <c r="O2401" s="2"/>
      <c r="P2401" s="2">
        <f>IFERROR(VLOOKUP(B2401,[3]stock!$A$1:$B$9000,2,FALSE),"0")</f>
        <v>2</v>
      </c>
      <c r="Q2401" s="2">
        <f>VLOOKUP($A2401,[1]products_2021_10_19_12_46_45!$A$3:$S$481,11,FALSE)</f>
        <v>10</v>
      </c>
      <c r="R2401" s="2">
        <f>VLOOKUP($A2401,[1]products_2021_10_19_12_46_45!$A$3:$S$481,12,FALSE)</f>
        <v>10</v>
      </c>
      <c r="S2401" s="2">
        <f>VLOOKUP($A2401,[1]products_2021_10_19_12_46_45!$A$3:$S$481,13,FALSE)</f>
        <v>10</v>
      </c>
      <c r="T2401" s="2">
        <f>VLOOKUP($A2401,[1]products_2021_10_19_12_46_45!$A$3:$S$481,14,FALSE)</f>
        <v>0.5</v>
      </c>
      <c r="U2401" s="2"/>
      <c r="V2401" s="2"/>
      <c r="W2401" s="2"/>
      <c r="X2401" s="2"/>
      <c r="Y2401" s="2"/>
      <c r="Z2401" s="2"/>
      <c r="AA2401" s="2"/>
      <c r="AB2401" s="2"/>
      <c r="AC2401" s="2"/>
      <c r="AD2401" s="2"/>
      <c r="AE2401" s="2"/>
      <c r="AF2401" s="2"/>
      <c r="AG2401" s="2"/>
      <c r="AH2401" s="2"/>
      <c r="AI2401" s="2"/>
      <c r="AJ2401" s="2"/>
      <c r="AK2401" s="2"/>
      <c r="AL2401" s="2"/>
      <c r="AM2401" s="2"/>
      <c r="AN2401" s="2"/>
      <c r="AO2401" s="2"/>
      <c r="AP2401" s="2"/>
      <c r="AQ2401" s="2"/>
      <c r="AR2401" s="2"/>
      <c r="AS2401" s="2"/>
    </row>
    <row r="2402" spans="1:45" x14ac:dyDescent="0.25">
      <c r="A2402" s="2">
        <v>1099</v>
      </c>
      <c r="B2402" s="2">
        <v>870861805</v>
      </c>
      <c r="C2402" s="2">
        <f>VLOOKUP($A2402,[1]products_2021_10_19_12_46_45!$A$3:$S$481,3,FALSE)</f>
        <v>8708618</v>
      </c>
      <c r="D2402" s="2" t="str">
        <f>VLOOKUP($A2402,[1]products_2021_10_19_12_46_45!$A$3:$S$481,4,FALSE)</f>
        <v>Mochila Camel Back 20 Litros Camuflada</v>
      </c>
      <c r="E2402" s="3"/>
      <c r="F2402" s="4" t="s">
        <v>81</v>
      </c>
      <c r="G2402" s="2" t="str">
        <f>VLOOKUP($A2402,[1]products_2021_10_19_12_46_45!$A$3:$S$481,16,FALSE)</f>
        <v>&lt;p&gt;Mochila Camel Back 20 Litros Camuflada.&lt;/p&gt;_x000D_
&lt;p&gt;Esta mochila es ideal para realizar running, maratones y carreas de alta resistencia.&lt;/p&gt;</v>
      </c>
      <c r="H2402" s="2" t="str">
        <f>IFERROR(VLOOKUP($A2402,[1]products_2021_10_19_12_46_45!$A$3:$S$481,17,FALSE),"")</f>
        <v>&lt;p&gt;Código: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v>
      </c>
      <c r="I2402" s="2" t="str">
        <f>VLOOKUP($A2402,[1]products_2021_10_19_12_46_45!$A$3:$S$481,5,FALSE)</f>
        <v>Equipamientos</v>
      </c>
      <c r="J2402" s="2" t="str">
        <f>IFERROR(VLOOKUP($A2402,[1]products_2021_10_19_12_46_45!$A$3:$S$481,6,FALSE),"")</f>
        <v>Mochilas, Bolsos, Riñoneras, Morrales</v>
      </c>
      <c r="K2402" s="2" t="str">
        <f>IFERROR(VLOOKUP($A2402,[1]products_2021_10_19_12_46_45!$A$3:$S$481,7,FALSE),"")</f>
        <v>Mochilas</v>
      </c>
      <c r="L2402" s="2" t="str">
        <f>IFERROR(VLOOKUP($A2402,[1]products_2021_10_19_12_46_45!$A$3:$S$481,8,FALSE),"")</f>
        <v/>
      </c>
      <c r="M2402" s="2" t="str">
        <f>IFERROR(VLOOKUP($A2402,[1]products_2021_10_19_12_46_45!$A$3:$S$481,9,FALSE),"")</f>
        <v>Mochila, Camping</v>
      </c>
      <c r="N2402" s="2">
        <f>IFERROR(VLOOKUP(C2402,[2]articulo!$A$1:$D$9000,4,FALSE),"")</f>
        <v>4800</v>
      </c>
      <c r="O2402" s="2"/>
      <c r="P2402" s="2">
        <f>IFERROR(VLOOKUP(B2402,[3]stock!$A$1:$B$9000,2,FALSE),"0")</f>
        <v>0</v>
      </c>
      <c r="Q2402" s="2">
        <f>VLOOKUP($A2402,[1]products_2021_10_19_12_46_45!$A$3:$S$481,11,FALSE)</f>
        <v>10</v>
      </c>
      <c r="R2402" s="2">
        <f>VLOOKUP($A2402,[1]products_2021_10_19_12_46_45!$A$3:$S$481,12,FALSE)</f>
        <v>10</v>
      </c>
      <c r="S2402" s="2">
        <f>VLOOKUP($A2402,[1]products_2021_10_19_12_46_45!$A$3:$S$481,13,FALSE)</f>
        <v>10</v>
      </c>
      <c r="T2402" s="2">
        <f>VLOOKUP($A2402,[1]products_2021_10_19_12_46_45!$A$3:$S$481,14,FALSE)</f>
        <v>0.5</v>
      </c>
      <c r="U2402" s="2"/>
      <c r="V2402" s="2"/>
      <c r="W2402" s="2"/>
      <c r="X2402" s="2"/>
      <c r="Y2402" s="2"/>
      <c r="Z2402" s="2"/>
      <c r="AA2402" s="2"/>
      <c r="AB2402" s="2"/>
      <c r="AC2402" s="2"/>
      <c r="AD2402" s="2"/>
      <c r="AE2402" s="2"/>
      <c r="AF2402" s="2"/>
      <c r="AG2402" s="2"/>
      <c r="AH2402" s="2"/>
      <c r="AI2402" s="2"/>
      <c r="AJ2402" s="2"/>
      <c r="AK2402" s="2"/>
      <c r="AL2402" s="2"/>
      <c r="AM2402" s="2"/>
      <c r="AN2402" s="2"/>
      <c r="AO2402" s="2"/>
      <c r="AP2402" s="2"/>
      <c r="AQ2402" s="2"/>
      <c r="AR2402" s="2"/>
      <c r="AS2402" s="2"/>
    </row>
    <row r="2403" spans="1:45" x14ac:dyDescent="0.25">
      <c r="A2403" s="2">
        <v>1099</v>
      </c>
      <c r="B2403" s="2">
        <v>870861806</v>
      </c>
      <c r="C2403" s="2">
        <f>VLOOKUP($A2403,[1]products_2021_10_19_12_46_45!$A$3:$S$481,3,FALSE)</f>
        <v>8708618</v>
      </c>
      <c r="D2403" s="2" t="str">
        <f>VLOOKUP($A2403,[1]products_2021_10_19_12_46_45!$A$3:$S$481,4,FALSE)</f>
        <v>Mochila Camel Back 20 Litros Camuflada</v>
      </c>
      <c r="E2403" s="3"/>
      <c r="F2403" s="4" t="s">
        <v>42</v>
      </c>
      <c r="G2403" s="2" t="str">
        <f>VLOOKUP($A2403,[1]products_2021_10_19_12_46_45!$A$3:$S$481,16,FALSE)</f>
        <v>&lt;p&gt;Mochila Camel Back 20 Litros Camuflada.&lt;/p&gt;_x000D_
&lt;p&gt;Esta mochila es ideal para realizar running, maratones y carreas de alta resistencia.&lt;/p&gt;</v>
      </c>
      <c r="H2403" s="2" t="str">
        <f>IFERROR(VLOOKUP($A2403,[1]products_2021_10_19_12_46_45!$A$3:$S$481,17,FALSE),"")</f>
        <v>&lt;p&gt;Código: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v>
      </c>
      <c r="I2403" s="2" t="str">
        <f>VLOOKUP($A2403,[1]products_2021_10_19_12_46_45!$A$3:$S$481,5,FALSE)</f>
        <v>Equipamientos</v>
      </c>
      <c r="J2403" s="2" t="str">
        <f>IFERROR(VLOOKUP($A2403,[1]products_2021_10_19_12_46_45!$A$3:$S$481,6,FALSE),"")</f>
        <v>Mochilas, Bolsos, Riñoneras, Morrales</v>
      </c>
      <c r="K2403" s="2" t="str">
        <f>IFERROR(VLOOKUP($A2403,[1]products_2021_10_19_12_46_45!$A$3:$S$481,7,FALSE),"")</f>
        <v>Mochilas</v>
      </c>
      <c r="L2403" s="2" t="str">
        <f>IFERROR(VLOOKUP($A2403,[1]products_2021_10_19_12_46_45!$A$3:$S$481,8,FALSE),"")</f>
        <v/>
      </c>
      <c r="M2403" s="2" t="str">
        <f>IFERROR(VLOOKUP($A2403,[1]products_2021_10_19_12_46_45!$A$3:$S$481,9,FALSE),"")</f>
        <v>Mochila, Camping</v>
      </c>
      <c r="N2403" s="2">
        <f>IFERROR(VLOOKUP(C2403,[2]articulo!$A$1:$D$9000,4,FALSE),"")</f>
        <v>4800</v>
      </c>
      <c r="O2403" s="2"/>
      <c r="P2403" s="2">
        <f>IFERROR(VLOOKUP(B2403,[3]stock!$A$1:$B$9000,2,FALSE),"0")</f>
        <v>2</v>
      </c>
      <c r="Q2403" s="2">
        <f>VLOOKUP($A2403,[1]products_2021_10_19_12_46_45!$A$3:$S$481,11,FALSE)</f>
        <v>10</v>
      </c>
      <c r="R2403" s="2">
        <f>VLOOKUP($A2403,[1]products_2021_10_19_12_46_45!$A$3:$S$481,12,FALSE)</f>
        <v>10</v>
      </c>
      <c r="S2403" s="2">
        <f>VLOOKUP($A2403,[1]products_2021_10_19_12_46_45!$A$3:$S$481,13,FALSE)</f>
        <v>10</v>
      </c>
      <c r="T2403" s="2">
        <f>VLOOKUP($A2403,[1]products_2021_10_19_12_46_45!$A$3:$S$481,14,FALSE)</f>
        <v>0.5</v>
      </c>
      <c r="U2403" s="2"/>
      <c r="V2403" s="2"/>
      <c r="W2403" s="2"/>
      <c r="X2403" s="2"/>
      <c r="Y2403" s="2"/>
      <c r="Z2403" s="2"/>
      <c r="AA2403" s="2"/>
      <c r="AB2403" s="2"/>
      <c r="AC2403" s="2"/>
      <c r="AD2403" s="2"/>
      <c r="AE2403" s="2"/>
      <c r="AF2403" s="2"/>
      <c r="AG2403" s="2"/>
      <c r="AH2403" s="2"/>
      <c r="AI2403" s="2"/>
      <c r="AJ2403" s="2"/>
      <c r="AK2403" s="2"/>
      <c r="AL2403" s="2"/>
      <c r="AM2403" s="2"/>
      <c r="AN2403" s="2"/>
      <c r="AO2403" s="2"/>
      <c r="AP2403" s="2"/>
      <c r="AQ2403" s="2"/>
      <c r="AR2403" s="2"/>
      <c r="AS2403" s="2"/>
    </row>
    <row r="2404" spans="1:45" x14ac:dyDescent="0.25">
      <c r="A2404" s="2">
        <v>1099</v>
      </c>
      <c r="B2404" s="2">
        <v>870861807</v>
      </c>
      <c r="C2404" s="2">
        <f>VLOOKUP($A2404,[1]products_2021_10_19_12_46_45!$A$3:$S$481,3,FALSE)</f>
        <v>8708618</v>
      </c>
      <c r="D2404" s="2" t="str">
        <f>VLOOKUP($A2404,[1]products_2021_10_19_12_46_45!$A$3:$S$481,4,FALSE)</f>
        <v>Mochila Camel Back 20 Litros Camuflada</v>
      </c>
      <c r="E2404" s="3"/>
      <c r="F2404" s="4" t="s">
        <v>82</v>
      </c>
      <c r="G2404" s="2" t="str">
        <f>VLOOKUP($A2404,[1]products_2021_10_19_12_46_45!$A$3:$S$481,16,FALSE)</f>
        <v>&lt;p&gt;Mochila Camel Back 20 Litros Camuflada.&lt;/p&gt;_x000D_
&lt;p&gt;Esta mochila es ideal para realizar running, maratones y carreas de alta resistencia.&lt;/p&gt;</v>
      </c>
      <c r="H2404" s="2" t="str">
        <f>IFERROR(VLOOKUP($A2404,[1]products_2021_10_19_12_46_45!$A$3:$S$481,17,FALSE),"")</f>
        <v>&lt;p&gt;Código: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v>
      </c>
      <c r="I2404" s="2" t="str">
        <f>VLOOKUP($A2404,[1]products_2021_10_19_12_46_45!$A$3:$S$481,5,FALSE)</f>
        <v>Equipamientos</v>
      </c>
      <c r="J2404" s="2" t="str">
        <f>IFERROR(VLOOKUP($A2404,[1]products_2021_10_19_12_46_45!$A$3:$S$481,6,FALSE),"")</f>
        <v>Mochilas, Bolsos, Riñoneras, Morrales</v>
      </c>
      <c r="K2404" s="2" t="str">
        <f>IFERROR(VLOOKUP($A2404,[1]products_2021_10_19_12_46_45!$A$3:$S$481,7,FALSE),"")</f>
        <v>Mochilas</v>
      </c>
      <c r="L2404" s="2" t="str">
        <f>IFERROR(VLOOKUP($A2404,[1]products_2021_10_19_12_46_45!$A$3:$S$481,8,FALSE),"")</f>
        <v/>
      </c>
      <c r="M2404" s="2" t="str">
        <f>IFERROR(VLOOKUP($A2404,[1]products_2021_10_19_12_46_45!$A$3:$S$481,9,FALSE),"")</f>
        <v>Mochila, Camping</v>
      </c>
      <c r="N2404" s="2">
        <f>IFERROR(VLOOKUP(C2404,[2]articulo!$A$1:$D$9000,4,FALSE),"")</f>
        <v>4800</v>
      </c>
      <c r="O2404" s="2"/>
      <c r="P2404" s="2">
        <f>IFERROR(VLOOKUP(B2404,[3]stock!$A$1:$B$9000,2,FALSE),"0")</f>
        <v>10</v>
      </c>
      <c r="Q2404" s="2">
        <f>VLOOKUP($A2404,[1]products_2021_10_19_12_46_45!$A$3:$S$481,11,FALSE)</f>
        <v>10</v>
      </c>
      <c r="R2404" s="2">
        <f>VLOOKUP($A2404,[1]products_2021_10_19_12_46_45!$A$3:$S$481,12,FALSE)</f>
        <v>10</v>
      </c>
      <c r="S2404" s="2">
        <f>VLOOKUP($A2404,[1]products_2021_10_19_12_46_45!$A$3:$S$481,13,FALSE)</f>
        <v>10</v>
      </c>
      <c r="T2404" s="2">
        <f>VLOOKUP($A2404,[1]products_2021_10_19_12_46_45!$A$3:$S$481,14,FALSE)</f>
        <v>0.5</v>
      </c>
      <c r="U2404" s="2"/>
      <c r="V2404" s="2"/>
      <c r="W2404" s="2"/>
      <c r="X2404" s="2"/>
      <c r="Y2404" s="2"/>
      <c r="Z2404" s="2"/>
      <c r="AA2404" s="2"/>
      <c r="AB2404" s="2"/>
      <c r="AC2404" s="2"/>
      <c r="AD2404" s="2"/>
      <c r="AE2404" s="2"/>
      <c r="AF2404" s="2"/>
      <c r="AG2404" s="2"/>
      <c r="AH2404" s="2"/>
      <c r="AI2404" s="2"/>
      <c r="AJ2404" s="2"/>
      <c r="AK2404" s="2"/>
      <c r="AL2404" s="2"/>
      <c r="AM2404" s="2"/>
      <c r="AN2404" s="2"/>
      <c r="AO2404" s="2"/>
      <c r="AP2404" s="2"/>
      <c r="AQ2404" s="2"/>
      <c r="AR2404" s="2"/>
      <c r="AS2404" s="2"/>
    </row>
    <row r="2405" spans="1:45" x14ac:dyDescent="0.25">
      <c r="A2405" s="2">
        <v>1099</v>
      </c>
      <c r="B2405" s="2">
        <v>870861808</v>
      </c>
      <c r="C2405" s="2">
        <f>VLOOKUP($A2405,[1]products_2021_10_19_12_46_45!$A$3:$S$481,3,FALSE)</f>
        <v>8708618</v>
      </c>
      <c r="D2405" s="2" t="str">
        <f>VLOOKUP($A2405,[1]products_2021_10_19_12_46_45!$A$3:$S$481,4,FALSE)</f>
        <v>Mochila Camel Back 20 Litros Camuflada</v>
      </c>
      <c r="E2405" s="3"/>
      <c r="F2405" s="4" t="s">
        <v>77</v>
      </c>
      <c r="G2405" s="2" t="str">
        <f>VLOOKUP($A2405,[1]products_2021_10_19_12_46_45!$A$3:$S$481,16,FALSE)</f>
        <v>&lt;p&gt;Mochila Camel Back 20 Litros Camuflada.&lt;/p&gt;_x000D_
&lt;p&gt;Esta mochila es ideal para realizar running, maratones y carreas de alta resistencia.&lt;/p&gt;</v>
      </c>
      <c r="H2405" s="2" t="str">
        <f>IFERROR(VLOOKUP($A2405,[1]products_2021_10_19_12_46_45!$A$3:$S$481,17,FALSE),"")</f>
        <v>&lt;p&gt;Código: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v>
      </c>
      <c r="I2405" s="2" t="str">
        <f>VLOOKUP($A2405,[1]products_2021_10_19_12_46_45!$A$3:$S$481,5,FALSE)</f>
        <v>Equipamientos</v>
      </c>
      <c r="J2405" s="2" t="str">
        <f>IFERROR(VLOOKUP($A2405,[1]products_2021_10_19_12_46_45!$A$3:$S$481,6,FALSE),"")</f>
        <v>Mochilas, Bolsos, Riñoneras, Morrales</v>
      </c>
      <c r="K2405" s="2" t="str">
        <f>IFERROR(VLOOKUP($A2405,[1]products_2021_10_19_12_46_45!$A$3:$S$481,7,FALSE),"")</f>
        <v>Mochilas</v>
      </c>
      <c r="L2405" s="2" t="str">
        <f>IFERROR(VLOOKUP($A2405,[1]products_2021_10_19_12_46_45!$A$3:$S$481,8,FALSE),"")</f>
        <v/>
      </c>
      <c r="M2405" s="2" t="str">
        <f>IFERROR(VLOOKUP($A2405,[1]products_2021_10_19_12_46_45!$A$3:$S$481,9,FALSE),"")</f>
        <v>Mochila, Camping</v>
      </c>
      <c r="N2405" s="2">
        <f>IFERROR(VLOOKUP(C2405,[2]articulo!$A$1:$D$9000,4,FALSE),"")</f>
        <v>4800</v>
      </c>
      <c r="O2405" s="2"/>
      <c r="P2405" s="2">
        <f>IFERROR(VLOOKUP(B2405,[3]stock!$A$1:$B$9000,2,FALSE),"0")</f>
        <v>10</v>
      </c>
      <c r="Q2405" s="2">
        <f>VLOOKUP($A2405,[1]products_2021_10_19_12_46_45!$A$3:$S$481,11,FALSE)</f>
        <v>10</v>
      </c>
      <c r="R2405" s="2">
        <f>VLOOKUP($A2405,[1]products_2021_10_19_12_46_45!$A$3:$S$481,12,FALSE)</f>
        <v>10</v>
      </c>
      <c r="S2405" s="2">
        <f>VLOOKUP($A2405,[1]products_2021_10_19_12_46_45!$A$3:$S$481,13,FALSE)</f>
        <v>10</v>
      </c>
      <c r="T2405" s="2">
        <f>VLOOKUP($A2405,[1]products_2021_10_19_12_46_45!$A$3:$S$481,14,FALSE)</f>
        <v>0.5</v>
      </c>
      <c r="U2405" s="2"/>
      <c r="V2405" s="2"/>
      <c r="W2405" s="2"/>
      <c r="X2405" s="2"/>
      <c r="Y2405" s="2"/>
      <c r="Z2405" s="2"/>
      <c r="AA2405" s="2"/>
      <c r="AB2405" s="2"/>
      <c r="AC2405" s="2"/>
      <c r="AD2405" s="2"/>
      <c r="AE2405" s="2"/>
      <c r="AF2405" s="2"/>
      <c r="AG2405" s="2"/>
      <c r="AH2405" s="2"/>
      <c r="AI2405" s="2"/>
      <c r="AJ2405" s="2"/>
      <c r="AK2405" s="2"/>
      <c r="AL2405" s="2"/>
      <c r="AM2405" s="2"/>
      <c r="AN2405" s="2"/>
      <c r="AO2405" s="2"/>
      <c r="AP2405" s="2"/>
      <c r="AQ2405" s="2"/>
      <c r="AR2405" s="2"/>
      <c r="AS2405" s="2"/>
    </row>
    <row r="2406" spans="1:45" x14ac:dyDescent="0.25">
      <c r="A2406" s="2">
        <v>1099</v>
      </c>
      <c r="B2406" s="2">
        <v>870861809</v>
      </c>
      <c r="C2406" s="2">
        <f>VLOOKUP($A2406,[1]products_2021_10_19_12_46_45!$A$3:$S$481,3,FALSE)</f>
        <v>8708618</v>
      </c>
      <c r="D2406" s="2" t="str">
        <f>VLOOKUP($A2406,[1]products_2021_10_19_12_46_45!$A$3:$S$481,4,FALSE)</f>
        <v>Mochila Camel Back 20 Litros Camuflada</v>
      </c>
      <c r="E2406" s="3"/>
      <c r="F2406" s="4" t="s">
        <v>43</v>
      </c>
      <c r="G2406" s="2" t="str">
        <f>VLOOKUP($A2406,[1]products_2021_10_19_12_46_45!$A$3:$S$481,16,FALSE)</f>
        <v>&lt;p&gt;Mochila Camel Back 20 Litros Camuflada.&lt;/p&gt;_x000D_
&lt;p&gt;Esta mochila es ideal para realizar running, maratones y carreas de alta resistencia.&lt;/p&gt;</v>
      </c>
      <c r="H2406" s="2" t="str">
        <f>IFERROR(VLOOKUP($A2406,[1]products_2021_10_19_12_46_45!$A$3:$S$481,17,FALSE),"")</f>
        <v>&lt;p&gt;Código: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v>
      </c>
      <c r="I2406" s="2" t="str">
        <f>VLOOKUP($A2406,[1]products_2021_10_19_12_46_45!$A$3:$S$481,5,FALSE)</f>
        <v>Equipamientos</v>
      </c>
      <c r="J2406" s="2" t="str">
        <f>IFERROR(VLOOKUP($A2406,[1]products_2021_10_19_12_46_45!$A$3:$S$481,6,FALSE),"")</f>
        <v>Mochilas, Bolsos, Riñoneras, Morrales</v>
      </c>
      <c r="K2406" s="2" t="str">
        <f>IFERROR(VLOOKUP($A2406,[1]products_2021_10_19_12_46_45!$A$3:$S$481,7,FALSE),"")</f>
        <v>Mochilas</v>
      </c>
      <c r="L2406" s="2" t="str">
        <f>IFERROR(VLOOKUP($A2406,[1]products_2021_10_19_12_46_45!$A$3:$S$481,8,FALSE),"")</f>
        <v/>
      </c>
      <c r="M2406" s="2" t="str">
        <f>IFERROR(VLOOKUP($A2406,[1]products_2021_10_19_12_46_45!$A$3:$S$481,9,FALSE),"")</f>
        <v>Mochila, Camping</v>
      </c>
      <c r="N2406" s="2">
        <f>IFERROR(VLOOKUP(C2406,[2]articulo!$A$1:$D$9000,4,FALSE),"")</f>
        <v>4800</v>
      </c>
      <c r="O2406" s="2"/>
      <c r="P2406" s="2">
        <f>IFERROR(VLOOKUP(B2406,[3]stock!$A$1:$B$9000,2,FALSE),"0")</f>
        <v>0</v>
      </c>
      <c r="Q2406" s="2">
        <f>VLOOKUP($A2406,[1]products_2021_10_19_12_46_45!$A$3:$S$481,11,FALSE)</f>
        <v>10</v>
      </c>
      <c r="R2406" s="2">
        <f>VLOOKUP($A2406,[1]products_2021_10_19_12_46_45!$A$3:$S$481,12,FALSE)</f>
        <v>10</v>
      </c>
      <c r="S2406" s="2">
        <f>VLOOKUP($A2406,[1]products_2021_10_19_12_46_45!$A$3:$S$481,13,FALSE)</f>
        <v>10</v>
      </c>
      <c r="T2406" s="2">
        <f>VLOOKUP($A2406,[1]products_2021_10_19_12_46_45!$A$3:$S$481,14,FALSE)</f>
        <v>0.5</v>
      </c>
      <c r="U2406" s="2"/>
      <c r="V2406" s="2"/>
      <c r="W2406" s="2"/>
      <c r="X2406" s="2"/>
      <c r="Y2406" s="2"/>
      <c r="Z2406" s="2"/>
      <c r="AA2406" s="2"/>
      <c r="AB2406" s="2"/>
      <c r="AC2406" s="2"/>
      <c r="AD2406" s="2"/>
      <c r="AE2406" s="2"/>
      <c r="AF2406" s="2"/>
      <c r="AG2406" s="2"/>
      <c r="AH2406" s="2"/>
      <c r="AI2406" s="2"/>
      <c r="AJ2406" s="2"/>
      <c r="AK2406" s="2"/>
      <c r="AL2406" s="2"/>
      <c r="AM2406" s="2"/>
      <c r="AN2406" s="2"/>
      <c r="AO2406" s="2"/>
      <c r="AP2406" s="2"/>
      <c r="AQ2406" s="2"/>
      <c r="AR2406" s="2"/>
      <c r="AS2406" s="2"/>
    </row>
    <row r="2407" spans="1:45" x14ac:dyDescent="0.25">
      <c r="A2407" s="2">
        <v>1099</v>
      </c>
      <c r="B2407" s="2">
        <v>870861810</v>
      </c>
      <c r="C2407" s="2">
        <f>VLOOKUP($A2407,[1]products_2021_10_19_12_46_45!$A$3:$S$481,3,FALSE)</f>
        <v>8708618</v>
      </c>
      <c r="D2407" s="2" t="str">
        <f>VLOOKUP($A2407,[1]products_2021_10_19_12_46_45!$A$3:$S$481,4,FALSE)</f>
        <v>Mochila Camel Back 20 Litros Camuflada</v>
      </c>
      <c r="E2407" s="3"/>
      <c r="F2407" s="4" t="s">
        <v>83</v>
      </c>
      <c r="G2407" s="2" t="str">
        <f>VLOOKUP($A2407,[1]products_2021_10_19_12_46_45!$A$3:$S$481,16,FALSE)</f>
        <v>&lt;p&gt;Mochila Camel Back 20 Litros Camuflada.&lt;/p&gt;_x000D_
&lt;p&gt;Esta mochila es ideal para realizar running, maratones y carreas de alta resistencia.&lt;/p&gt;</v>
      </c>
      <c r="H2407" s="2" t="str">
        <f>IFERROR(VLOOKUP($A2407,[1]products_2021_10_19_12_46_45!$A$3:$S$481,17,FALSE),"")</f>
        <v>&lt;p&gt;Código: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v>
      </c>
      <c r="I2407" s="2" t="str">
        <f>VLOOKUP($A2407,[1]products_2021_10_19_12_46_45!$A$3:$S$481,5,FALSE)</f>
        <v>Equipamientos</v>
      </c>
      <c r="J2407" s="2" t="str">
        <f>IFERROR(VLOOKUP($A2407,[1]products_2021_10_19_12_46_45!$A$3:$S$481,6,FALSE),"")</f>
        <v>Mochilas, Bolsos, Riñoneras, Morrales</v>
      </c>
      <c r="K2407" s="2" t="str">
        <f>IFERROR(VLOOKUP($A2407,[1]products_2021_10_19_12_46_45!$A$3:$S$481,7,FALSE),"")</f>
        <v>Mochilas</v>
      </c>
      <c r="L2407" s="2" t="str">
        <f>IFERROR(VLOOKUP($A2407,[1]products_2021_10_19_12_46_45!$A$3:$S$481,8,FALSE),"")</f>
        <v/>
      </c>
      <c r="M2407" s="2" t="str">
        <f>IFERROR(VLOOKUP($A2407,[1]products_2021_10_19_12_46_45!$A$3:$S$481,9,FALSE),"")</f>
        <v>Mochila, Camping</v>
      </c>
      <c r="N2407" s="2">
        <f>IFERROR(VLOOKUP(C2407,[2]articulo!$A$1:$D$9000,4,FALSE),"")</f>
        <v>4800</v>
      </c>
      <c r="O2407" s="2"/>
      <c r="P2407" s="2">
        <f>IFERROR(VLOOKUP(B2407,[3]stock!$A$1:$B$9000,2,FALSE),"0")</f>
        <v>0</v>
      </c>
      <c r="Q2407" s="2">
        <f>VLOOKUP($A2407,[1]products_2021_10_19_12_46_45!$A$3:$S$481,11,FALSE)</f>
        <v>10</v>
      </c>
      <c r="R2407" s="2">
        <f>VLOOKUP($A2407,[1]products_2021_10_19_12_46_45!$A$3:$S$481,12,FALSE)</f>
        <v>10</v>
      </c>
      <c r="S2407" s="2">
        <f>VLOOKUP($A2407,[1]products_2021_10_19_12_46_45!$A$3:$S$481,13,FALSE)</f>
        <v>10</v>
      </c>
      <c r="T2407" s="2">
        <f>VLOOKUP($A2407,[1]products_2021_10_19_12_46_45!$A$3:$S$481,14,FALSE)</f>
        <v>0.5</v>
      </c>
      <c r="U2407" s="2"/>
      <c r="V2407" s="2"/>
      <c r="W2407" s="2"/>
      <c r="X2407" s="2"/>
      <c r="Y2407" s="2"/>
      <c r="Z2407" s="2"/>
      <c r="AA2407" s="2"/>
      <c r="AB2407" s="2"/>
      <c r="AC2407" s="2"/>
      <c r="AD2407" s="2"/>
      <c r="AE2407" s="2"/>
      <c r="AF2407" s="2"/>
      <c r="AG2407" s="2"/>
      <c r="AH2407" s="2"/>
      <c r="AI2407" s="2"/>
      <c r="AJ2407" s="2"/>
      <c r="AK2407" s="2"/>
      <c r="AL2407" s="2"/>
      <c r="AM2407" s="2"/>
      <c r="AN2407" s="2"/>
      <c r="AO2407" s="2"/>
      <c r="AP2407" s="2"/>
      <c r="AQ2407" s="2"/>
      <c r="AR2407" s="2"/>
      <c r="AS2407" s="2"/>
    </row>
    <row r="2408" spans="1:45" x14ac:dyDescent="0.25">
      <c r="A2408" s="2">
        <v>1099</v>
      </c>
      <c r="B2408" s="2">
        <v>870861811</v>
      </c>
      <c r="C2408" s="2">
        <f>VLOOKUP($A2408,[1]products_2021_10_19_12_46_45!$A$3:$S$481,3,FALSE)</f>
        <v>8708618</v>
      </c>
      <c r="D2408" s="2" t="str">
        <f>VLOOKUP($A2408,[1]products_2021_10_19_12_46_45!$A$3:$S$481,4,FALSE)</f>
        <v>Mochila Camel Back 20 Litros Camuflada</v>
      </c>
      <c r="E2408" s="3"/>
      <c r="F2408" s="4" t="s">
        <v>84</v>
      </c>
      <c r="G2408" s="2" t="str">
        <f>VLOOKUP($A2408,[1]products_2021_10_19_12_46_45!$A$3:$S$481,16,FALSE)</f>
        <v>&lt;p&gt;Mochila Camel Back 20 Litros Camuflada.&lt;/p&gt;_x000D_
&lt;p&gt;Esta mochila es ideal para realizar running, maratones y carreas de alta resistencia.&lt;/p&gt;</v>
      </c>
      <c r="H2408" s="2" t="str">
        <f>IFERROR(VLOOKUP($A2408,[1]products_2021_10_19_12_46_45!$A$3:$S$481,17,FALSE),"")</f>
        <v>&lt;p&gt;Código: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v>
      </c>
      <c r="I2408" s="2" t="str">
        <f>VLOOKUP($A2408,[1]products_2021_10_19_12_46_45!$A$3:$S$481,5,FALSE)</f>
        <v>Equipamientos</v>
      </c>
      <c r="J2408" s="2" t="str">
        <f>IFERROR(VLOOKUP($A2408,[1]products_2021_10_19_12_46_45!$A$3:$S$481,6,FALSE),"")</f>
        <v>Mochilas, Bolsos, Riñoneras, Morrales</v>
      </c>
      <c r="K2408" s="2" t="str">
        <f>IFERROR(VLOOKUP($A2408,[1]products_2021_10_19_12_46_45!$A$3:$S$481,7,FALSE),"")</f>
        <v>Mochilas</v>
      </c>
      <c r="L2408" s="2" t="str">
        <f>IFERROR(VLOOKUP($A2408,[1]products_2021_10_19_12_46_45!$A$3:$S$481,8,FALSE),"")</f>
        <v/>
      </c>
      <c r="M2408" s="2" t="str">
        <f>IFERROR(VLOOKUP($A2408,[1]products_2021_10_19_12_46_45!$A$3:$S$481,9,FALSE),"")</f>
        <v>Mochila, Camping</v>
      </c>
      <c r="N2408" s="2">
        <f>IFERROR(VLOOKUP(C2408,[2]articulo!$A$1:$D$9000,4,FALSE),"")</f>
        <v>4800</v>
      </c>
      <c r="O2408" s="2"/>
      <c r="P2408" s="2">
        <f>IFERROR(VLOOKUP(B2408,[3]stock!$A$1:$B$9000,2,FALSE),"0")</f>
        <v>15</v>
      </c>
      <c r="Q2408" s="2">
        <f>VLOOKUP($A2408,[1]products_2021_10_19_12_46_45!$A$3:$S$481,11,FALSE)</f>
        <v>10</v>
      </c>
      <c r="R2408" s="2">
        <f>VLOOKUP($A2408,[1]products_2021_10_19_12_46_45!$A$3:$S$481,12,FALSE)</f>
        <v>10</v>
      </c>
      <c r="S2408" s="2">
        <f>VLOOKUP($A2408,[1]products_2021_10_19_12_46_45!$A$3:$S$481,13,FALSE)</f>
        <v>10</v>
      </c>
      <c r="T2408" s="2">
        <f>VLOOKUP($A2408,[1]products_2021_10_19_12_46_45!$A$3:$S$481,14,FALSE)</f>
        <v>0.5</v>
      </c>
      <c r="U2408" s="2"/>
      <c r="V2408" s="2"/>
      <c r="W2408" s="2"/>
      <c r="X2408" s="2"/>
      <c r="Y2408" s="2"/>
      <c r="Z2408" s="2"/>
      <c r="AA2408" s="2"/>
      <c r="AB2408" s="2"/>
      <c r="AC2408" s="2"/>
      <c r="AD2408" s="2"/>
      <c r="AE2408" s="2"/>
      <c r="AF2408" s="2"/>
      <c r="AG2408" s="2"/>
      <c r="AH2408" s="2"/>
      <c r="AI2408" s="2"/>
      <c r="AJ2408" s="2"/>
      <c r="AK2408" s="2"/>
      <c r="AL2408" s="2"/>
      <c r="AM2408" s="2"/>
      <c r="AN2408" s="2"/>
      <c r="AO2408" s="2"/>
      <c r="AP2408" s="2"/>
      <c r="AQ2408" s="2"/>
      <c r="AR2408" s="2"/>
      <c r="AS2408" s="2"/>
    </row>
    <row r="2409" spans="1:45" x14ac:dyDescent="0.25">
      <c r="A2409" s="2">
        <v>1100</v>
      </c>
      <c r="B2409" s="2">
        <v>870862003</v>
      </c>
      <c r="C2409" s="2">
        <f>VLOOKUP($A2409,[1]products_2021_10_19_12_46_45!$A$3:$S$481,3,FALSE)</f>
        <v>8708620</v>
      </c>
      <c r="D2409" s="2" t="str">
        <f>VLOOKUP($A2409,[1]products_2021_10_19_12_46_45!$A$3:$S$481,4,FALSE)</f>
        <v>Mochila Swat Camuflada Táctica 20 Litros</v>
      </c>
      <c r="E2409" s="3"/>
      <c r="F2409" s="4" t="s">
        <v>76</v>
      </c>
      <c r="G2409" s="2" t="str">
        <f>VLOOKUP($A2409,[1]products_2021_10_19_12_46_45!$A$3:$S$481,16,FALSE)</f>
        <v>&lt;p&gt;Mochila Swat Camuflada Táctica 20 Litros.&lt;/p&gt;</v>
      </c>
      <c r="H2409" s="2" t="str">
        <f>IFERROR(VLOOKUP($A2409,[1]products_2021_10_19_12_46_45!$A$3:$S$481,17,FALSE),"")</f>
        <v>&lt;p&gt;Esta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v>
      </c>
      <c r="I2409" s="2" t="str">
        <f>VLOOKUP($A2409,[1]products_2021_10_19_12_46_45!$A$3:$S$481,5,FALSE)</f>
        <v>Equipamientos</v>
      </c>
      <c r="J2409" s="2" t="str">
        <f>IFERROR(VLOOKUP($A2409,[1]products_2021_10_19_12_46_45!$A$3:$S$481,6,FALSE),"")</f>
        <v>Mochilas, Bolsos, Riñoneras, Morrales</v>
      </c>
      <c r="K2409" s="2" t="str">
        <f>IFERROR(VLOOKUP($A2409,[1]products_2021_10_19_12_46_45!$A$3:$S$481,7,FALSE),"")</f>
        <v>Mochilas</v>
      </c>
      <c r="L2409" s="2" t="str">
        <f>IFERROR(VLOOKUP($A2409,[1]products_2021_10_19_12_46_45!$A$3:$S$481,8,FALSE),"")</f>
        <v/>
      </c>
      <c r="M2409" s="2" t="str">
        <f>IFERROR(VLOOKUP($A2409,[1]products_2021_10_19_12_46_45!$A$3:$S$481,9,FALSE),"")</f>
        <v>Mochila, Camping</v>
      </c>
      <c r="N2409" s="2">
        <f>IFERROR(VLOOKUP(C2409,[2]articulo!$A$1:$D$9000,4,FALSE),"")</f>
        <v>6500</v>
      </c>
      <c r="O2409" s="2"/>
      <c r="P2409" s="2">
        <f>IFERROR(VLOOKUP(B2409,[3]stock!$A$1:$B$9000,2,FALSE),"0")</f>
        <v>21</v>
      </c>
      <c r="Q2409" s="2">
        <f>VLOOKUP($A2409,[1]products_2021_10_19_12_46_45!$A$3:$S$481,11,FALSE)</f>
        <v>10</v>
      </c>
      <c r="R2409" s="2">
        <f>VLOOKUP($A2409,[1]products_2021_10_19_12_46_45!$A$3:$S$481,12,FALSE)</f>
        <v>10</v>
      </c>
      <c r="S2409" s="2">
        <f>VLOOKUP($A2409,[1]products_2021_10_19_12_46_45!$A$3:$S$481,13,FALSE)</f>
        <v>10</v>
      </c>
      <c r="T2409" s="2">
        <f>VLOOKUP($A2409,[1]products_2021_10_19_12_46_45!$A$3:$S$481,14,FALSE)</f>
        <v>0.5</v>
      </c>
      <c r="U2409" s="2"/>
      <c r="V2409" s="2"/>
      <c r="W2409" s="2"/>
      <c r="X2409" s="2"/>
      <c r="Y2409" s="2"/>
      <c r="Z2409" s="2"/>
      <c r="AA2409" s="2"/>
      <c r="AB2409" s="2"/>
      <c r="AC2409" s="2"/>
      <c r="AD2409" s="2"/>
      <c r="AE2409" s="2"/>
      <c r="AF2409" s="2"/>
      <c r="AG2409" s="2"/>
      <c r="AH2409" s="2"/>
      <c r="AI2409" s="2"/>
      <c r="AJ2409" s="2"/>
      <c r="AK2409" s="2"/>
      <c r="AL2409" s="2"/>
      <c r="AM2409" s="2"/>
      <c r="AN2409" s="2"/>
      <c r="AO2409" s="2"/>
      <c r="AP2409" s="2"/>
      <c r="AQ2409" s="2"/>
      <c r="AR2409" s="2"/>
      <c r="AS2409" s="2"/>
    </row>
    <row r="2410" spans="1:45" x14ac:dyDescent="0.25">
      <c r="A2410" s="2">
        <v>1100</v>
      </c>
      <c r="B2410" s="2">
        <v>870862004</v>
      </c>
      <c r="C2410" s="2">
        <f>VLOOKUP($A2410,[1]products_2021_10_19_12_46_45!$A$3:$S$481,3,FALSE)</f>
        <v>8708620</v>
      </c>
      <c r="D2410" s="2" t="str">
        <f>VLOOKUP($A2410,[1]products_2021_10_19_12_46_45!$A$3:$S$481,4,FALSE)</f>
        <v>Mochila Swat Camuflada Táctica 20 Litros</v>
      </c>
      <c r="E2410" s="3"/>
      <c r="F2410" s="4" t="s">
        <v>41</v>
      </c>
      <c r="G2410" s="2" t="str">
        <f>VLOOKUP($A2410,[1]products_2021_10_19_12_46_45!$A$3:$S$481,16,FALSE)</f>
        <v>&lt;p&gt;Mochila Swat Camuflada Táctica 20 Litros.&lt;/p&gt;</v>
      </c>
      <c r="H2410" s="2" t="str">
        <f>IFERROR(VLOOKUP($A2410,[1]products_2021_10_19_12_46_45!$A$3:$S$481,17,FALSE),"")</f>
        <v>&lt;p&gt;Esta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v>
      </c>
      <c r="I2410" s="2" t="str">
        <f>VLOOKUP($A2410,[1]products_2021_10_19_12_46_45!$A$3:$S$481,5,FALSE)</f>
        <v>Equipamientos</v>
      </c>
      <c r="J2410" s="2" t="str">
        <f>IFERROR(VLOOKUP($A2410,[1]products_2021_10_19_12_46_45!$A$3:$S$481,6,FALSE),"")</f>
        <v>Mochilas, Bolsos, Riñoneras, Morrales</v>
      </c>
      <c r="K2410" s="2" t="str">
        <f>IFERROR(VLOOKUP($A2410,[1]products_2021_10_19_12_46_45!$A$3:$S$481,7,FALSE),"")</f>
        <v>Mochilas</v>
      </c>
      <c r="L2410" s="2" t="str">
        <f>IFERROR(VLOOKUP($A2410,[1]products_2021_10_19_12_46_45!$A$3:$S$481,8,FALSE),"")</f>
        <v/>
      </c>
      <c r="M2410" s="2" t="str">
        <f>IFERROR(VLOOKUP($A2410,[1]products_2021_10_19_12_46_45!$A$3:$S$481,9,FALSE),"")</f>
        <v>Mochila, Camping</v>
      </c>
      <c r="N2410" s="2">
        <f>IFERROR(VLOOKUP(C2410,[2]articulo!$A$1:$D$9000,4,FALSE),"")</f>
        <v>6500</v>
      </c>
      <c r="O2410" s="2"/>
      <c r="P2410" s="2">
        <f>IFERROR(VLOOKUP(B2410,[3]stock!$A$1:$B$9000,2,FALSE),"0")</f>
        <v>18</v>
      </c>
      <c r="Q2410" s="2">
        <f>VLOOKUP($A2410,[1]products_2021_10_19_12_46_45!$A$3:$S$481,11,FALSE)</f>
        <v>10</v>
      </c>
      <c r="R2410" s="2">
        <f>VLOOKUP($A2410,[1]products_2021_10_19_12_46_45!$A$3:$S$481,12,FALSE)</f>
        <v>10</v>
      </c>
      <c r="S2410" s="2">
        <f>VLOOKUP($A2410,[1]products_2021_10_19_12_46_45!$A$3:$S$481,13,FALSE)</f>
        <v>10</v>
      </c>
      <c r="T2410" s="2">
        <f>VLOOKUP($A2410,[1]products_2021_10_19_12_46_45!$A$3:$S$481,14,FALSE)</f>
        <v>0.5</v>
      </c>
      <c r="U2410" s="2"/>
      <c r="V2410" s="2"/>
      <c r="W2410" s="2"/>
      <c r="X2410" s="2"/>
      <c r="Y2410" s="2"/>
      <c r="Z2410" s="2"/>
      <c r="AA2410" s="2"/>
      <c r="AB2410" s="2"/>
      <c r="AC2410" s="2"/>
      <c r="AD2410" s="2"/>
      <c r="AE2410" s="2"/>
      <c r="AF2410" s="2"/>
      <c r="AG2410" s="2"/>
      <c r="AH2410" s="2"/>
      <c r="AI2410" s="2"/>
      <c r="AJ2410" s="2"/>
      <c r="AK2410" s="2"/>
      <c r="AL2410" s="2"/>
      <c r="AM2410" s="2"/>
      <c r="AN2410" s="2"/>
      <c r="AO2410" s="2"/>
      <c r="AP2410" s="2"/>
      <c r="AQ2410" s="2"/>
      <c r="AR2410" s="2"/>
      <c r="AS2410" s="2"/>
    </row>
    <row r="2411" spans="1:45" x14ac:dyDescent="0.25">
      <c r="A2411" s="2">
        <v>1100</v>
      </c>
      <c r="B2411" s="2">
        <v>870862005</v>
      </c>
      <c r="C2411" s="2">
        <f>VLOOKUP($A2411,[1]products_2021_10_19_12_46_45!$A$3:$S$481,3,FALSE)</f>
        <v>8708620</v>
      </c>
      <c r="D2411" s="2" t="str">
        <f>VLOOKUP($A2411,[1]products_2021_10_19_12_46_45!$A$3:$S$481,4,FALSE)</f>
        <v>Mochila Swat Camuflada Táctica 20 Litros</v>
      </c>
      <c r="E2411" s="3"/>
      <c r="F2411" s="4" t="s">
        <v>81</v>
      </c>
      <c r="G2411" s="2" t="str">
        <f>VLOOKUP($A2411,[1]products_2021_10_19_12_46_45!$A$3:$S$481,16,FALSE)</f>
        <v>&lt;p&gt;Mochila Swat Camuflada Táctica 20 Litros.&lt;/p&gt;</v>
      </c>
      <c r="H2411" s="2" t="str">
        <f>IFERROR(VLOOKUP($A2411,[1]products_2021_10_19_12_46_45!$A$3:$S$481,17,FALSE),"")</f>
        <v>&lt;p&gt;Esta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v>
      </c>
      <c r="I2411" s="2" t="str">
        <f>VLOOKUP($A2411,[1]products_2021_10_19_12_46_45!$A$3:$S$481,5,FALSE)</f>
        <v>Equipamientos</v>
      </c>
      <c r="J2411" s="2" t="str">
        <f>IFERROR(VLOOKUP($A2411,[1]products_2021_10_19_12_46_45!$A$3:$S$481,6,FALSE),"")</f>
        <v>Mochilas, Bolsos, Riñoneras, Morrales</v>
      </c>
      <c r="K2411" s="2" t="str">
        <f>IFERROR(VLOOKUP($A2411,[1]products_2021_10_19_12_46_45!$A$3:$S$481,7,FALSE),"")</f>
        <v>Mochilas</v>
      </c>
      <c r="L2411" s="2" t="str">
        <f>IFERROR(VLOOKUP($A2411,[1]products_2021_10_19_12_46_45!$A$3:$S$481,8,FALSE),"")</f>
        <v/>
      </c>
      <c r="M2411" s="2" t="str">
        <f>IFERROR(VLOOKUP($A2411,[1]products_2021_10_19_12_46_45!$A$3:$S$481,9,FALSE),"")</f>
        <v>Mochila, Camping</v>
      </c>
      <c r="N2411" s="2">
        <f>IFERROR(VLOOKUP(C2411,[2]articulo!$A$1:$D$9000,4,FALSE),"")</f>
        <v>6500</v>
      </c>
      <c r="O2411" s="2"/>
      <c r="P2411" s="2">
        <f>IFERROR(VLOOKUP(B2411,[3]stock!$A$1:$B$9000,2,FALSE),"0")</f>
        <v>10</v>
      </c>
      <c r="Q2411" s="2">
        <f>VLOOKUP($A2411,[1]products_2021_10_19_12_46_45!$A$3:$S$481,11,FALSE)</f>
        <v>10</v>
      </c>
      <c r="R2411" s="2">
        <f>VLOOKUP($A2411,[1]products_2021_10_19_12_46_45!$A$3:$S$481,12,FALSE)</f>
        <v>10</v>
      </c>
      <c r="S2411" s="2">
        <f>VLOOKUP($A2411,[1]products_2021_10_19_12_46_45!$A$3:$S$481,13,FALSE)</f>
        <v>10</v>
      </c>
      <c r="T2411" s="2">
        <f>VLOOKUP($A2411,[1]products_2021_10_19_12_46_45!$A$3:$S$481,14,FALSE)</f>
        <v>0.5</v>
      </c>
      <c r="U2411" s="2"/>
      <c r="V2411" s="2"/>
      <c r="W2411" s="2"/>
      <c r="X2411" s="2"/>
      <c r="Y2411" s="2"/>
      <c r="Z2411" s="2"/>
      <c r="AA2411" s="2"/>
      <c r="AB2411" s="2"/>
      <c r="AC2411" s="2"/>
      <c r="AD2411" s="2"/>
      <c r="AE2411" s="2"/>
      <c r="AF2411" s="2"/>
      <c r="AG2411" s="2"/>
      <c r="AH2411" s="2"/>
      <c r="AI2411" s="2"/>
      <c r="AJ2411" s="2"/>
      <c r="AK2411" s="2"/>
      <c r="AL2411" s="2"/>
      <c r="AM2411" s="2"/>
      <c r="AN2411" s="2"/>
      <c r="AO2411" s="2"/>
      <c r="AP2411" s="2"/>
      <c r="AQ2411" s="2"/>
      <c r="AR2411" s="2"/>
      <c r="AS2411" s="2"/>
    </row>
    <row r="2412" spans="1:45" x14ac:dyDescent="0.25">
      <c r="A2412" s="2">
        <v>1100</v>
      </c>
      <c r="B2412" s="2">
        <v>870862006</v>
      </c>
      <c r="C2412" s="2">
        <f>VLOOKUP($A2412,[1]products_2021_10_19_12_46_45!$A$3:$S$481,3,FALSE)</f>
        <v>8708620</v>
      </c>
      <c r="D2412" s="2" t="str">
        <f>VLOOKUP($A2412,[1]products_2021_10_19_12_46_45!$A$3:$S$481,4,FALSE)</f>
        <v>Mochila Swat Camuflada Táctica 20 Litros</v>
      </c>
      <c r="E2412" s="3"/>
      <c r="F2412" s="4" t="s">
        <v>42</v>
      </c>
      <c r="G2412" s="2" t="str">
        <f>VLOOKUP($A2412,[1]products_2021_10_19_12_46_45!$A$3:$S$481,16,FALSE)</f>
        <v>&lt;p&gt;Mochila Swat Camuflada Táctica 20 Litros.&lt;/p&gt;</v>
      </c>
      <c r="H2412" s="2" t="str">
        <f>IFERROR(VLOOKUP($A2412,[1]products_2021_10_19_12_46_45!$A$3:$S$481,17,FALSE),"")</f>
        <v>&lt;p&gt;Esta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v>
      </c>
      <c r="I2412" s="2" t="str">
        <f>VLOOKUP($A2412,[1]products_2021_10_19_12_46_45!$A$3:$S$481,5,FALSE)</f>
        <v>Equipamientos</v>
      </c>
      <c r="J2412" s="2" t="str">
        <f>IFERROR(VLOOKUP($A2412,[1]products_2021_10_19_12_46_45!$A$3:$S$481,6,FALSE),"")</f>
        <v>Mochilas, Bolsos, Riñoneras, Morrales</v>
      </c>
      <c r="K2412" s="2" t="str">
        <f>IFERROR(VLOOKUP($A2412,[1]products_2021_10_19_12_46_45!$A$3:$S$481,7,FALSE),"")</f>
        <v>Mochilas</v>
      </c>
      <c r="L2412" s="2" t="str">
        <f>IFERROR(VLOOKUP($A2412,[1]products_2021_10_19_12_46_45!$A$3:$S$481,8,FALSE),"")</f>
        <v/>
      </c>
      <c r="M2412" s="2" t="str">
        <f>IFERROR(VLOOKUP($A2412,[1]products_2021_10_19_12_46_45!$A$3:$S$481,9,FALSE),"")</f>
        <v>Mochila, Camping</v>
      </c>
      <c r="N2412" s="2">
        <f>IFERROR(VLOOKUP(C2412,[2]articulo!$A$1:$D$9000,4,FALSE),"")</f>
        <v>6500</v>
      </c>
      <c r="O2412" s="2"/>
      <c r="P2412" s="2">
        <f>IFERROR(VLOOKUP(B2412,[3]stock!$A$1:$B$9000,2,FALSE),"0")</f>
        <v>16</v>
      </c>
      <c r="Q2412" s="2">
        <f>VLOOKUP($A2412,[1]products_2021_10_19_12_46_45!$A$3:$S$481,11,FALSE)</f>
        <v>10</v>
      </c>
      <c r="R2412" s="2">
        <f>VLOOKUP($A2412,[1]products_2021_10_19_12_46_45!$A$3:$S$481,12,FALSE)</f>
        <v>10</v>
      </c>
      <c r="S2412" s="2">
        <f>VLOOKUP($A2412,[1]products_2021_10_19_12_46_45!$A$3:$S$481,13,FALSE)</f>
        <v>10</v>
      </c>
      <c r="T2412" s="2">
        <f>VLOOKUP($A2412,[1]products_2021_10_19_12_46_45!$A$3:$S$481,14,FALSE)</f>
        <v>0.5</v>
      </c>
      <c r="U2412" s="2"/>
      <c r="V2412" s="2"/>
      <c r="W2412" s="2"/>
      <c r="X2412" s="2"/>
      <c r="Y2412" s="2"/>
      <c r="Z2412" s="2"/>
      <c r="AA2412" s="2"/>
      <c r="AB2412" s="2"/>
      <c r="AC2412" s="2"/>
      <c r="AD2412" s="2"/>
      <c r="AE2412" s="2"/>
      <c r="AF2412" s="2"/>
      <c r="AG2412" s="2"/>
      <c r="AH2412" s="2"/>
      <c r="AI2412" s="2"/>
      <c r="AJ2412" s="2"/>
      <c r="AK2412" s="2"/>
      <c r="AL2412" s="2"/>
      <c r="AM2412" s="2"/>
      <c r="AN2412" s="2"/>
      <c r="AO2412" s="2"/>
      <c r="AP2412" s="2"/>
      <c r="AQ2412" s="2"/>
      <c r="AR2412" s="2"/>
      <c r="AS2412" s="2"/>
    </row>
    <row r="2413" spans="1:45" x14ac:dyDescent="0.25">
      <c r="A2413" s="2">
        <v>1100</v>
      </c>
      <c r="B2413" s="2">
        <v>870862007</v>
      </c>
      <c r="C2413" s="2">
        <f>VLOOKUP($A2413,[1]products_2021_10_19_12_46_45!$A$3:$S$481,3,FALSE)</f>
        <v>8708620</v>
      </c>
      <c r="D2413" s="2" t="str">
        <f>VLOOKUP($A2413,[1]products_2021_10_19_12_46_45!$A$3:$S$481,4,FALSE)</f>
        <v>Mochila Swat Camuflada Táctica 20 Litros</v>
      </c>
      <c r="E2413" s="3"/>
      <c r="F2413" s="4" t="s">
        <v>82</v>
      </c>
      <c r="G2413" s="2" t="str">
        <f>VLOOKUP($A2413,[1]products_2021_10_19_12_46_45!$A$3:$S$481,16,FALSE)</f>
        <v>&lt;p&gt;Mochila Swat Camuflada Táctica 20 Litros.&lt;/p&gt;</v>
      </c>
      <c r="H2413" s="2" t="str">
        <f>IFERROR(VLOOKUP($A2413,[1]products_2021_10_19_12_46_45!$A$3:$S$481,17,FALSE),"")</f>
        <v>&lt;p&gt;Esta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v>
      </c>
      <c r="I2413" s="2" t="str">
        <f>VLOOKUP($A2413,[1]products_2021_10_19_12_46_45!$A$3:$S$481,5,FALSE)</f>
        <v>Equipamientos</v>
      </c>
      <c r="J2413" s="2" t="str">
        <f>IFERROR(VLOOKUP($A2413,[1]products_2021_10_19_12_46_45!$A$3:$S$481,6,FALSE),"")</f>
        <v>Mochilas, Bolsos, Riñoneras, Morrales</v>
      </c>
      <c r="K2413" s="2" t="str">
        <f>IFERROR(VLOOKUP($A2413,[1]products_2021_10_19_12_46_45!$A$3:$S$481,7,FALSE),"")</f>
        <v>Mochilas</v>
      </c>
      <c r="L2413" s="2" t="str">
        <f>IFERROR(VLOOKUP($A2413,[1]products_2021_10_19_12_46_45!$A$3:$S$481,8,FALSE),"")</f>
        <v/>
      </c>
      <c r="M2413" s="2" t="str">
        <f>IFERROR(VLOOKUP($A2413,[1]products_2021_10_19_12_46_45!$A$3:$S$481,9,FALSE),"")</f>
        <v>Mochila, Camping</v>
      </c>
      <c r="N2413" s="2">
        <f>IFERROR(VLOOKUP(C2413,[2]articulo!$A$1:$D$9000,4,FALSE),"")</f>
        <v>6500</v>
      </c>
      <c r="O2413" s="2"/>
      <c r="P2413" s="2">
        <f>IFERROR(VLOOKUP(B2413,[3]stock!$A$1:$B$9000,2,FALSE),"0")</f>
        <v>8</v>
      </c>
      <c r="Q2413" s="2">
        <f>VLOOKUP($A2413,[1]products_2021_10_19_12_46_45!$A$3:$S$481,11,FALSE)</f>
        <v>10</v>
      </c>
      <c r="R2413" s="2">
        <f>VLOOKUP($A2413,[1]products_2021_10_19_12_46_45!$A$3:$S$481,12,FALSE)</f>
        <v>10</v>
      </c>
      <c r="S2413" s="2">
        <f>VLOOKUP($A2413,[1]products_2021_10_19_12_46_45!$A$3:$S$481,13,FALSE)</f>
        <v>10</v>
      </c>
      <c r="T2413" s="2">
        <f>VLOOKUP($A2413,[1]products_2021_10_19_12_46_45!$A$3:$S$481,14,FALSE)</f>
        <v>0.5</v>
      </c>
      <c r="U2413" s="2"/>
      <c r="V2413" s="2"/>
      <c r="W2413" s="2"/>
      <c r="X2413" s="2"/>
      <c r="Y2413" s="2"/>
      <c r="Z2413" s="2"/>
      <c r="AA2413" s="2"/>
      <c r="AB2413" s="2"/>
      <c r="AC2413" s="2"/>
      <c r="AD2413" s="2"/>
      <c r="AE2413" s="2"/>
      <c r="AF2413" s="2"/>
      <c r="AG2413" s="2"/>
      <c r="AH2413" s="2"/>
      <c r="AI2413" s="2"/>
      <c r="AJ2413" s="2"/>
      <c r="AK2413" s="2"/>
      <c r="AL2413" s="2"/>
      <c r="AM2413" s="2"/>
      <c r="AN2413" s="2"/>
      <c r="AO2413" s="2"/>
      <c r="AP2413" s="2"/>
      <c r="AQ2413" s="2"/>
      <c r="AR2413" s="2"/>
      <c r="AS2413" s="2"/>
    </row>
    <row r="2414" spans="1:45" x14ac:dyDescent="0.25">
      <c r="A2414" s="2">
        <v>1100</v>
      </c>
      <c r="B2414" s="2">
        <v>870862008</v>
      </c>
      <c r="C2414" s="2">
        <f>VLOOKUP($A2414,[1]products_2021_10_19_12_46_45!$A$3:$S$481,3,FALSE)</f>
        <v>8708620</v>
      </c>
      <c r="D2414" s="2" t="str">
        <f>VLOOKUP($A2414,[1]products_2021_10_19_12_46_45!$A$3:$S$481,4,FALSE)</f>
        <v>Mochila Swat Camuflada Táctica 20 Litros</v>
      </c>
      <c r="E2414" s="3"/>
      <c r="F2414" s="4" t="s">
        <v>77</v>
      </c>
      <c r="G2414" s="2" t="str">
        <f>VLOOKUP($A2414,[1]products_2021_10_19_12_46_45!$A$3:$S$481,16,FALSE)</f>
        <v>&lt;p&gt;Mochila Swat Camuflada Táctica 20 Litros.&lt;/p&gt;</v>
      </c>
      <c r="H2414" s="2" t="str">
        <f>IFERROR(VLOOKUP($A2414,[1]products_2021_10_19_12_46_45!$A$3:$S$481,17,FALSE),"")</f>
        <v>&lt;p&gt;Esta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v>
      </c>
      <c r="I2414" s="2" t="str">
        <f>VLOOKUP($A2414,[1]products_2021_10_19_12_46_45!$A$3:$S$481,5,FALSE)</f>
        <v>Equipamientos</v>
      </c>
      <c r="J2414" s="2" t="str">
        <f>IFERROR(VLOOKUP($A2414,[1]products_2021_10_19_12_46_45!$A$3:$S$481,6,FALSE),"")</f>
        <v>Mochilas, Bolsos, Riñoneras, Morrales</v>
      </c>
      <c r="K2414" s="2" t="str">
        <f>IFERROR(VLOOKUP($A2414,[1]products_2021_10_19_12_46_45!$A$3:$S$481,7,FALSE),"")</f>
        <v>Mochilas</v>
      </c>
      <c r="L2414" s="2" t="str">
        <f>IFERROR(VLOOKUP($A2414,[1]products_2021_10_19_12_46_45!$A$3:$S$481,8,FALSE),"")</f>
        <v/>
      </c>
      <c r="M2414" s="2" t="str">
        <f>IFERROR(VLOOKUP($A2414,[1]products_2021_10_19_12_46_45!$A$3:$S$481,9,FALSE),"")</f>
        <v>Mochila, Camping</v>
      </c>
      <c r="N2414" s="2">
        <f>IFERROR(VLOOKUP(C2414,[2]articulo!$A$1:$D$9000,4,FALSE),"")</f>
        <v>6500</v>
      </c>
      <c r="O2414" s="2"/>
      <c r="P2414" s="2">
        <f>IFERROR(VLOOKUP(B2414,[3]stock!$A$1:$B$9000,2,FALSE),"0")</f>
        <v>12</v>
      </c>
      <c r="Q2414" s="2">
        <f>VLOOKUP($A2414,[1]products_2021_10_19_12_46_45!$A$3:$S$481,11,FALSE)</f>
        <v>10</v>
      </c>
      <c r="R2414" s="2">
        <f>VLOOKUP($A2414,[1]products_2021_10_19_12_46_45!$A$3:$S$481,12,FALSE)</f>
        <v>10</v>
      </c>
      <c r="S2414" s="2">
        <f>VLOOKUP($A2414,[1]products_2021_10_19_12_46_45!$A$3:$S$481,13,FALSE)</f>
        <v>10</v>
      </c>
      <c r="T2414" s="2">
        <f>VLOOKUP($A2414,[1]products_2021_10_19_12_46_45!$A$3:$S$481,14,FALSE)</f>
        <v>0.5</v>
      </c>
      <c r="U2414" s="2"/>
      <c r="V2414" s="2"/>
      <c r="W2414" s="2"/>
      <c r="X2414" s="2"/>
      <c r="Y2414" s="2"/>
      <c r="Z2414" s="2"/>
      <c r="AA2414" s="2"/>
      <c r="AB2414" s="2"/>
      <c r="AC2414" s="2"/>
      <c r="AD2414" s="2"/>
      <c r="AE2414" s="2"/>
      <c r="AF2414" s="2"/>
      <c r="AG2414" s="2"/>
      <c r="AH2414" s="2"/>
      <c r="AI2414" s="2"/>
      <c r="AJ2414" s="2"/>
      <c r="AK2414" s="2"/>
      <c r="AL2414" s="2"/>
      <c r="AM2414" s="2"/>
      <c r="AN2414" s="2"/>
      <c r="AO2414" s="2"/>
      <c r="AP2414" s="2"/>
      <c r="AQ2414" s="2"/>
      <c r="AR2414" s="2"/>
      <c r="AS2414" s="2"/>
    </row>
    <row r="2415" spans="1:45" x14ac:dyDescent="0.25">
      <c r="A2415" s="2">
        <v>1100</v>
      </c>
      <c r="B2415" s="2">
        <v>870862009</v>
      </c>
      <c r="C2415" s="2">
        <f>VLOOKUP($A2415,[1]products_2021_10_19_12_46_45!$A$3:$S$481,3,FALSE)</f>
        <v>8708620</v>
      </c>
      <c r="D2415" s="2" t="str">
        <f>VLOOKUP($A2415,[1]products_2021_10_19_12_46_45!$A$3:$S$481,4,FALSE)</f>
        <v>Mochila Swat Camuflada Táctica 20 Litros</v>
      </c>
      <c r="E2415" s="3"/>
      <c r="F2415" s="4" t="s">
        <v>43</v>
      </c>
      <c r="G2415" s="2" t="str">
        <f>VLOOKUP($A2415,[1]products_2021_10_19_12_46_45!$A$3:$S$481,16,FALSE)</f>
        <v>&lt;p&gt;Mochila Swat Camuflada Táctica 20 Litros.&lt;/p&gt;</v>
      </c>
      <c r="H2415" s="2" t="str">
        <f>IFERROR(VLOOKUP($A2415,[1]products_2021_10_19_12_46_45!$A$3:$S$481,17,FALSE),"")</f>
        <v>&lt;p&gt;Esta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v>
      </c>
      <c r="I2415" s="2" t="str">
        <f>VLOOKUP($A2415,[1]products_2021_10_19_12_46_45!$A$3:$S$481,5,FALSE)</f>
        <v>Equipamientos</v>
      </c>
      <c r="J2415" s="2" t="str">
        <f>IFERROR(VLOOKUP($A2415,[1]products_2021_10_19_12_46_45!$A$3:$S$481,6,FALSE),"")</f>
        <v>Mochilas, Bolsos, Riñoneras, Morrales</v>
      </c>
      <c r="K2415" s="2" t="str">
        <f>IFERROR(VLOOKUP($A2415,[1]products_2021_10_19_12_46_45!$A$3:$S$481,7,FALSE),"")</f>
        <v>Mochilas</v>
      </c>
      <c r="L2415" s="2" t="str">
        <f>IFERROR(VLOOKUP($A2415,[1]products_2021_10_19_12_46_45!$A$3:$S$481,8,FALSE),"")</f>
        <v/>
      </c>
      <c r="M2415" s="2" t="str">
        <f>IFERROR(VLOOKUP($A2415,[1]products_2021_10_19_12_46_45!$A$3:$S$481,9,FALSE),"")</f>
        <v>Mochila, Camping</v>
      </c>
      <c r="N2415" s="2">
        <f>IFERROR(VLOOKUP(C2415,[2]articulo!$A$1:$D$9000,4,FALSE),"")</f>
        <v>6500</v>
      </c>
      <c r="O2415" s="2"/>
      <c r="P2415" s="2">
        <f>IFERROR(VLOOKUP(B2415,[3]stock!$A$1:$B$9000,2,FALSE),"0")</f>
        <v>3</v>
      </c>
      <c r="Q2415" s="2">
        <f>VLOOKUP($A2415,[1]products_2021_10_19_12_46_45!$A$3:$S$481,11,FALSE)</f>
        <v>10</v>
      </c>
      <c r="R2415" s="2">
        <f>VLOOKUP($A2415,[1]products_2021_10_19_12_46_45!$A$3:$S$481,12,FALSE)</f>
        <v>10</v>
      </c>
      <c r="S2415" s="2">
        <f>VLOOKUP($A2415,[1]products_2021_10_19_12_46_45!$A$3:$S$481,13,FALSE)</f>
        <v>10</v>
      </c>
      <c r="T2415" s="2">
        <f>VLOOKUP($A2415,[1]products_2021_10_19_12_46_45!$A$3:$S$481,14,FALSE)</f>
        <v>0.5</v>
      </c>
      <c r="U2415" s="2"/>
      <c r="V2415" s="2"/>
      <c r="W2415" s="2"/>
      <c r="X2415" s="2"/>
      <c r="Y2415" s="2"/>
      <c r="Z2415" s="2"/>
      <c r="AA2415" s="2"/>
      <c r="AB2415" s="2"/>
      <c r="AC2415" s="2"/>
      <c r="AD2415" s="2"/>
      <c r="AE2415" s="2"/>
      <c r="AF2415" s="2"/>
      <c r="AG2415" s="2"/>
      <c r="AH2415" s="2"/>
      <c r="AI2415" s="2"/>
      <c r="AJ2415" s="2"/>
      <c r="AK2415" s="2"/>
      <c r="AL2415" s="2"/>
      <c r="AM2415" s="2"/>
      <c r="AN2415" s="2"/>
      <c r="AO2415" s="2"/>
      <c r="AP2415" s="2"/>
      <c r="AQ2415" s="2"/>
      <c r="AR2415" s="2"/>
      <c r="AS2415" s="2"/>
    </row>
    <row r="2416" spans="1:45" x14ac:dyDescent="0.25">
      <c r="A2416" s="2">
        <v>1100</v>
      </c>
      <c r="B2416" s="2">
        <v>870862010</v>
      </c>
      <c r="C2416" s="2">
        <f>VLOOKUP($A2416,[1]products_2021_10_19_12_46_45!$A$3:$S$481,3,FALSE)</f>
        <v>8708620</v>
      </c>
      <c r="D2416" s="2" t="str">
        <f>VLOOKUP($A2416,[1]products_2021_10_19_12_46_45!$A$3:$S$481,4,FALSE)</f>
        <v>Mochila Swat Camuflada Táctica 20 Litros</v>
      </c>
      <c r="E2416" s="3"/>
      <c r="F2416" s="4" t="s">
        <v>83</v>
      </c>
      <c r="G2416" s="2" t="str">
        <f>VLOOKUP($A2416,[1]products_2021_10_19_12_46_45!$A$3:$S$481,16,FALSE)</f>
        <v>&lt;p&gt;Mochila Swat Camuflada Táctica 20 Litros.&lt;/p&gt;</v>
      </c>
      <c r="H2416" s="2" t="str">
        <f>IFERROR(VLOOKUP($A2416,[1]products_2021_10_19_12_46_45!$A$3:$S$481,17,FALSE),"")</f>
        <v>&lt;p&gt;Esta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v>
      </c>
      <c r="I2416" s="2" t="str">
        <f>VLOOKUP($A2416,[1]products_2021_10_19_12_46_45!$A$3:$S$481,5,FALSE)</f>
        <v>Equipamientos</v>
      </c>
      <c r="J2416" s="2" t="str">
        <f>IFERROR(VLOOKUP($A2416,[1]products_2021_10_19_12_46_45!$A$3:$S$481,6,FALSE),"")</f>
        <v>Mochilas, Bolsos, Riñoneras, Morrales</v>
      </c>
      <c r="K2416" s="2" t="str">
        <f>IFERROR(VLOOKUP($A2416,[1]products_2021_10_19_12_46_45!$A$3:$S$481,7,FALSE),"")</f>
        <v>Mochilas</v>
      </c>
      <c r="L2416" s="2" t="str">
        <f>IFERROR(VLOOKUP($A2416,[1]products_2021_10_19_12_46_45!$A$3:$S$481,8,FALSE),"")</f>
        <v/>
      </c>
      <c r="M2416" s="2" t="str">
        <f>IFERROR(VLOOKUP($A2416,[1]products_2021_10_19_12_46_45!$A$3:$S$481,9,FALSE),"")</f>
        <v>Mochila, Camping</v>
      </c>
      <c r="N2416" s="2">
        <f>IFERROR(VLOOKUP(C2416,[2]articulo!$A$1:$D$9000,4,FALSE),"")</f>
        <v>6500</v>
      </c>
      <c r="O2416" s="2"/>
      <c r="P2416" s="2">
        <f>IFERROR(VLOOKUP(B2416,[3]stock!$A$1:$B$9000,2,FALSE),"0")</f>
        <v>5</v>
      </c>
      <c r="Q2416" s="2">
        <f>VLOOKUP($A2416,[1]products_2021_10_19_12_46_45!$A$3:$S$481,11,FALSE)</f>
        <v>10</v>
      </c>
      <c r="R2416" s="2">
        <f>VLOOKUP($A2416,[1]products_2021_10_19_12_46_45!$A$3:$S$481,12,FALSE)</f>
        <v>10</v>
      </c>
      <c r="S2416" s="2">
        <f>VLOOKUP($A2416,[1]products_2021_10_19_12_46_45!$A$3:$S$481,13,FALSE)</f>
        <v>10</v>
      </c>
      <c r="T2416" s="2">
        <f>VLOOKUP($A2416,[1]products_2021_10_19_12_46_45!$A$3:$S$481,14,FALSE)</f>
        <v>0.5</v>
      </c>
      <c r="U2416" s="2"/>
      <c r="V2416" s="2"/>
      <c r="W2416" s="2"/>
      <c r="X2416" s="2"/>
      <c r="Y2416" s="2"/>
      <c r="Z2416" s="2"/>
      <c r="AA2416" s="2"/>
      <c r="AB2416" s="2"/>
      <c r="AC2416" s="2"/>
      <c r="AD2416" s="2"/>
      <c r="AE2416" s="2"/>
      <c r="AF2416" s="2"/>
      <c r="AG2416" s="2"/>
      <c r="AH2416" s="2"/>
      <c r="AI2416" s="2"/>
      <c r="AJ2416" s="2"/>
      <c r="AK2416" s="2"/>
      <c r="AL2416" s="2"/>
      <c r="AM2416" s="2"/>
      <c r="AN2416" s="2"/>
      <c r="AO2416" s="2"/>
      <c r="AP2416" s="2"/>
      <c r="AQ2416" s="2"/>
      <c r="AR2416" s="2"/>
      <c r="AS2416" s="2"/>
    </row>
    <row r="2417" spans="1:45" x14ac:dyDescent="0.25">
      <c r="A2417" s="2">
        <v>1100</v>
      </c>
      <c r="B2417" s="2">
        <v>870862011</v>
      </c>
      <c r="C2417" s="2">
        <f>VLOOKUP($A2417,[1]products_2021_10_19_12_46_45!$A$3:$S$481,3,FALSE)</f>
        <v>8708620</v>
      </c>
      <c r="D2417" s="2" t="str">
        <f>VLOOKUP($A2417,[1]products_2021_10_19_12_46_45!$A$3:$S$481,4,FALSE)</f>
        <v>Mochila Swat Camuflada Táctica 20 Litros</v>
      </c>
      <c r="E2417" s="3"/>
      <c r="F2417" s="4" t="s">
        <v>84</v>
      </c>
      <c r="G2417" s="2" t="str">
        <f>VLOOKUP($A2417,[1]products_2021_10_19_12_46_45!$A$3:$S$481,16,FALSE)</f>
        <v>&lt;p&gt;Mochila Swat Camuflada Táctica 20 Litros.&lt;/p&gt;</v>
      </c>
      <c r="H2417" s="2" t="str">
        <f>IFERROR(VLOOKUP($A2417,[1]products_2021_10_19_12_46_45!$A$3:$S$481,17,FALSE),"")</f>
        <v>&lt;p&gt;Esta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v>
      </c>
      <c r="I2417" s="2" t="str">
        <f>VLOOKUP($A2417,[1]products_2021_10_19_12_46_45!$A$3:$S$481,5,FALSE)</f>
        <v>Equipamientos</v>
      </c>
      <c r="J2417" s="2" t="str">
        <f>IFERROR(VLOOKUP($A2417,[1]products_2021_10_19_12_46_45!$A$3:$S$481,6,FALSE),"")</f>
        <v>Mochilas, Bolsos, Riñoneras, Morrales</v>
      </c>
      <c r="K2417" s="2" t="str">
        <f>IFERROR(VLOOKUP($A2417,[1]products_2021_10_19_12_46_45!$A$3:$S$481,7,FALSE),"")</f>
        <v>Mochilas</v>
      </c>
      <c r="L2417" s="2" t="str">
        <f>IFERROR(VLOOKUP($A2417,[1]products_2021_10_19_12_46_45!$A$3:$S$481,8,FALSE),"")</f>
        <v/>
      </c>
      <c r="M2417" s="2" t="str">
        <f>IFERROR(VLOOKUP($A2417,[1]products_2021_10_19_12_46_45!$A$3:$S$481,9,FALSE),"")</f>
        <v>Mochila, Camping</v>
      </c>
      <c r="N2417" s="2">
        <f>IFERROR(VLOOKUP(C2417,[2]articulo!$A$1:$D$9000,4,FALSE),"")</f>
        <v>6500</v>
      </c>
      <c r="O2417" s="2"/>
      <c r="P2417" s="2">
        <f>IFERROR(VLOOKUP(B2417,[3]stock!$A$1:$B$9000,2,FALSE),"0")</f>
        <v>15</v>
      </c>
      <c r="Q2417" s="2">
        <f>VLOOKUP($A2417,[1]products_2021_10_19_12_46_45!$A$3:$S$481,11,FALSE)</f>
        <v>10</v>
      </c>
      <c r="R2417" s="2">
        <f>VLOOKUP($A2417,[1]products_2021_10_19_12_46_45!$A$3:$S$481,12,FALSE)</f>
        <v>10</v>
      </c>
      <c r="S2417" s="2">
        <f>VLOOKUP($A2417,[1]products_2021_10_19_12_46_45!$A$3:$S$481,13,FALSE)</f>
        <v>10</v>
      </c>
      <c r="T2417" s="2">
        <f>VLOOKUP($A2417,[1]products_2021_10_19_12_46_45!$A$3:$S$481,14,FALSE)</f>
        <v>0.5</v>
      </c>
      <c r="U2417" s="2"/>
      <c r="V2417" s="2"/>
      <c r="W2417" s="2"/>
      <c r="X2417" s="2"/>
      <c r="Y2417" s="2"/>
      <c r="Z2417" s="2"/>
      <c r="AA2417" s="2"/>
      <c r="AB2417" s="2"/>
      <c r="AC2417" s="2"/>
      <c r="AD2417" s="2"/>
      <c r="AE2417" s="2"/>
      <c r="AF2417" s="2"/>
      <c r="AG2417" s="2"/>
      <c r="AH2417" s="2"/>
      <c r="AI2417" s="2"/>
      <c r="AJ2417" s="2"/>
      <c r="AK2417" s="2"/>
      <c r="AL2417" s="2"/>
      <c r="AM2417" s="2"/>
      <c r="AN2417" s="2"/>
      <c r="AO2417" s="2"/>
      <c r="AP2417" s="2"/>
      <c r="AQ2417" s="2"/>
      <c r="AR2417" s="2"/>
      <c r="AS2417" s="2"/>
    </row>
    <row r="2418" spans="1:45" x14ac:dyDescent="0.25">
      <c r="A2418" s="2">
        <v>1101</v>
      </c>
      <c r="B2418" s="2">
        <v>870862503</v>
      </c>
      <c r="C2418" s="2">
        <f>VLOOKUP($A2418,[1]products_2021_10_19_12_46_45!$A$3:$S$481,3,FALSE)</f>
        <v>8708625</v>
      </c>
      <c r="D2418" s="2" t="str">
        <f>VLOOKUP($A2418,[1]products_2021_10_19_12_46_45!$A$3:$S$481,4,FALSE)</f>
        <v>Mochila Bolso táctico Crazy Ants 30 litros</v>
      </c>
      <c r="E2418" s="3"/>
      <c r="F2418" s="4" t="s">
        <v>76</v>
      </c>
      <c r="G2418" s="2" t="str">
        <f>VLOOKUP($A2418,[1]products_2021_10_19_12_46_45!$A$3:$S$481,16,FALSE)</f>
        <v>&lt;p&gt;Mochila bolso táctica ideal para trekking y operativos militares.&lt;br /&gt;Modalidad bolso o mochila.&lt;/p&gt;</v>
      </c>
      <c r="H2418" s="2" t="str">
        <f>IFERROR(VLOOKUP($A2418,[1]products_2021_10_19_12_46_45!$A$3:$S$481,17,FALSE),"")</f>
        <v>&lt;p&gt;Cinta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 y abrojo para identificación.&lt;br /&gt;Un abrojo para identificación en la parte superior.&lt;br /&gt;Cintas regulables laterales con trabas, para lograr mejor ajuste del contenido.&lt;br /&gt;Un sistema interno para colocar una notebook.&lt;br /&gt;Un par de cintas regulables para colgar una carpa o bolsa de dormir.&lt;br /&gt;Compartimiento principal.&lt;br /&gt;Bolsillo interno lateral.&lt;br /&gt;&lt;br /&gt;Medidas Exteriores: 54 x 19 x 30 cm.&lt;br /&gt;Capacidad: 30 litros.&lt;/p&gt;</v>
      </c>
      <c r="I2418" s="2" t="str">
        <f>VLOOKUP($A2418,[1]products_2021_10_19_12_46_45!$A$3:$S$481,5,FALSE)</f>
        <v>Equipamientos</v>
      </c>
      <c r="J2418" s="2" t="str">
        <f>IFERROR(VLOOKUP($A2418,[1]products_2021_10_19_12_46_45!$A$3:$S$481,6,FALSE),"")</f>
        <v>Mochilas, Bolsos, Riñoneras, Morrales</v>
      </c>
      <c r="K2418" s="2" t="str">
        <f>IFERROR(VLOOKUP($A2418,[1]products_2021_10_19_12_46_45!$A$3:$S$481,7,FALSE),"")</f>
        <v>Mochilas</v>
      </c>
      <c r="L2418" s="2" t="str">
        <f>IFERROR(VLOOKUP($A2418,[1]products_2021_10_19_12_46_45!$A$3:$S$481,8,FALSE),"")</f>
        <v/>
      </c>
      <c r="M2418" s="2" t="str">
        <f>IFERROR(VLOOKUP($A2418,[1]products_2021_10_19_12_46_45!$A$3:$S$481,9,FALSE),"")</f>
        <v>Mochila, Camping</v>
      </c>
      <c r="N2418" s="2">
        <f>IFERROR(VLOOKUP(C2418,[2]articulo!$A$1:$D$9000,4,FALSE),"")</f>
        <v>6600</v>
      </c>
      <c r="O2418" s="2"/>
      <c r="P2418" s="2">
        <f>IFERROR(VLOOKUP(B2418,[3]stock!$A$1:$B$9000,2,FALSE),"0")</f>
        <v>12</v>
      </c>
      <c r="Q2418" s="2">
        <f>VLOOKUP($A2418,[1]products_2021_10_19_12_46_45!$A$3:$S$481,11,FALSE)</f>
        <v>10</v>
      </c>
      <c r="R2418" s="2">
        <f>VLOOKUP($A2418,[1]products_2021_10_19_12_46_45!$A$3:$S$481,12,FALSE)</f>
        <v>10</v>
      </c>
      <c r="S2418" s="2">
        <f>VLOOKUP($A2418,[1]products_2021_10_19_12_46_45!$A$3:$S$481,13,FALSE)</f>
        <v>10</v>
      </c>
      <c r="T2418" s="2">
        <f>VLOOKUP($A2418,[1]products_2021_10_19_12_46_45!$A$3:$S$481,14,FALSE)</f>
        <v>0.5</v>
      </c>
      <c r="U2418" s="2"/>
      <c r="V2418" s="2"/>
      <c r="W2418" s="2"/>
      <c r="X2418" s="2"/>
      <c r="Y2418" s="2"/>
      <c r="Z2418" s="2"/>
      <c r="AA2418" s="2"/>
      <c r="AB2418" s="2"/>
      <c r="AC2418" s="2"/>
      <c r="AD2418" s="2"/>
      <c r="AE2418" s="2"/>
      <c r="AF2418" s="2"/>
      <c r="AG2418" s="2"/>
      <c r="AH2418" s="2"/>
      <c r="AI2418" s="2"/>
      <c r="AJ2418" s="2"/>
      <c r="AK2418" s="2"/>
      <c r="AL2418" s="2"/>
      <c r="AM2418" s="2"/>
      <c r="AN2418" s="2"/>
      <c r="AO2418" s="2"/>
      <c r="AP2418" s="2"/>
      <c r="AQ2418" s="2"/>
      <c r="AR2418" s="2"/>
      <c r="AS2418" s="2"/>
    </row>
    <row r="2419" spans="1:45" x14ac:dyDescent="0.25">
      <c r="A2419" s="2">
        <v>1101</v>
      </c>
      <c r="B2419" s="2">
        <v>870862503</v>
      </c>
      <c r="C2419" s="2">
        <f>VLOOKUP($A2419,[1]products_2021_10_19_12_46_45!$A$3:$S$481,3,FALSE)</f>
        <v>8708625</v>
      </c>
      <c r="D2419" s="2" t="str">
        <f>VLOOKUP($A2419,[1]products_2021_10_19_12_46_45!$A$3:$S$481,4,FALSE)</f>
        <v>Mochila Bolso táctico Crazy Ants 30 litros</v>
      </c>
      <c r="E2419" s="3"/>
      <c r="F2419" s="4" t="s">
        <v>42</v>
      </c>
      <c r="G2419" s="2" t="str">
        <f>VLOOKUP($A2419,[1]products_2021_10_19_12_46_45!$A$3:$S$481,16,FALSE)</f>
        <v>&lt;p&gt;Mochila bolso táctica ideal para trekking y operativos militares.&lt;br /&gt;Modalidad bolso o mochila.&lt;/p&gt;</v>
      </c>
      <c r="H2419" s="2" t="str">
        <f>IFERROR(VLOOKUP($A2419,[1]products_2021_10_19_12_46_45!$A$3:$S$481,17,FALSE),"")</f>
        <v>&lt;p&gt;Cinta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 y abrojo para identificación.&lt;br /&gt;Un abrojo para identificación en la parte superior.&lt;br /&gt;Cintas regulables laterales con trabas, para lograr mejor ajuste del contenido.&lt;br /&gt;Un sistema interno para colocar una notebook.&lt;br /&gt;Un par de cintas regulables para colgar una carpa o bolsa de dormir.&lt;br /&gt;Compartimiento principal.&lt;br /&gt;Bolsillo interno lateral.&lt;br /&gt;&lt;br /&gt;Medidas Exteriores: 54 x 19 x 30 cm.&lt;br /&gt;Capacidad: 30 litros.&lt;/p&gt;</v>
      </c>
      <c r="I2419" s="2" t="str">
        <f>VLOOKUP($A2419,[1]products_2021_10_19_12_46_45!$A$3:$S$481,5,FALSE)</f>
        <v>Equipamientos</v>
      </c>
      <c r="J2419" s="2" t="str">
        <f>IFERROR(VLOOKUP($A2419,[1]products_2021_10_19_12_46_45!$A$3:$S$481,6,FALSE),"")</f>
        <v>Mochilas, Bolsos, Riñoneras, Morrales</v>
      </c>
      <c r="K2419" s="2" t="str">
        <f>IFERROR(VLOOKUP($A2419,[1]products_2021_10_19_12_46_45!$A$3:$S$481,7,FALSE),"")</f>
        <v>Mochilas</v>
      </c>
      <c r="L2419" s="2" t="str">
        <f>IFERROR(VLOOKUP($A2419,[1]products_2021_10_19_12_46_45!$A$3:$S$481,8,FALSE),"")</f>
        <v/>
      </c>
      <c r="M2419" s="2" t="str">
        <f>IFERROR(VLOOKUP($A2419,[1]products_2021_10_19_12_46_45!$A$3:$S$481,9,FALSE),"")</f>
        <v>Mochila, Camping</v>
      </c>
      <c r="N2419" s="2">
        <f>IFERROR(VLOOKUP(C2419,[2]articulo!$A$1:$D$9000,4,FALSE),"")</f>
        <v>6600</v>
      </c>
      <c r="O2419" s="2"/>
      <c r="P2419" s="2">
        <f>IFERROR(VLOOKUP(B2419,[3]stock!$A$1:$B$9000,2,FALSE),"0")</f>
        <v>12</v>
      </c>
      <c r="Q2419" s="2">
        <f>VLOOKUP($A2419,[1]products_2021_10_19_12_46_45!$A$3:$S$481,11,FALSE)</f>
        <v>10</v>
      </c>
      <c r="R2419" s="2">
        <f>VLOOKUP($A2419,[1]products_2021_10_19_12_46_45!$A$3:$S$481,12,FALSE)</f>
        <v>10</v>
      </c>
      <c r="S2419" s="2">
        <f>VLOOKUP($A2419,[1]products_2021_10_19_12_46_45!$A$3:$S$481,13,FALSE)</f>
        <v>10</v>
      </c>
      <c r="T2419" s="2">
        <f>VLOOKUP($A2419,[1]products_2021_10_19_12_46_45!$A$3:$S$481,14,FALSE)</f>
        <v>0.5</v>
      </c>
      <c r="U2419" s="2"/>
      <c r="V2419" s="2"/>
      <c r="W2419" s="2"/>
      <c r="X2419" s="2"/>
      <c r="Y2419" s="2"/>
      <c r="Z2419" s="2"/>
      <c r="AA2419" s="2"/>
      <c r="AB2419" s="2"/>
      <c r="AC2419" s="2"/>
      <c r="AD2419" s="2"/>
      <c r="AE2419" s="2"/>
      <c r="AF2419" s="2"/>
      <c r="AG2419" s="2"/>
      <c r="AH2419" s="2"/>
      <c r="AI2419" s="2"/>
      <c r="AJ2419" s="2"/>
      <c r="AK2419" s="2"/>
      <c r="AL2419" s="2"/>
      <c r="AM2419" s="2"/>
      <c r="AN2419" s="2"/>
      <c r="AO2419" s="2"/>
      <c r="AP2419" s="2"/>
      <c r="AQ2419" s="2"/>
      <c r="AR2419" s="2"/>
      <c r="AS2419" s="2"/>
    </row>
    <row r="2420" spans="1:45" x14ac:dyDescent="0.25">
      <c r="A2420" s="2">
        <v>1101</v>
      </c>
      <c r="B2420" s="2">
        <v>870862507</v>
      </c>
      <c r="C2420" s="2">
        <f>VLOOKUP($A2420,[1]products_2021_10_19_12_46_45!$A$3:$S$481,3,FALSE)</f>
        <v>8708625</v>
      </c>
      <c r="D2420" s="2" t="str">
        <f>VLOOKUP($A2420,[1]products_2021_10_19_12_46_45!$A$3:$S$481,4,FALSE)</f>
        <v>Mochila Bolso táctico Crazy Ants 30 litros</v>
      </c>
      <c r="E2420" s="3"/>
      <c r="F2420" s="4" t="s">
        <v>82</v>
      </c>
      <c r="G2420" s="2" t="str">
        <f>VLOOKUP($A2420,[1]products_2021_10_19_12_46_45!$A$3:$S$481,16,FALSE)</f>
        <v>&lt;p&gt;Mochila bolso táctica ideal para trekking y operativos militares.&lt;br /&gt;Modalidad bolso o mochila.&lt;/p&gt;</v>
      </c>
      <c r="H2420" s="2" t="str">
        <f>IFERROR(VLOOKUP($A2420,[1]products_2021_10_19_12_46_45!$A$3:$S$481,17,FALSE),"")</f>
        <v>&lt;p&gt;Cinta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 y abrojo para identificación.&lt;br /&gt;Un abrojo para identificación en la parte superior.&lt;br /&gt;Cintas regulables laterales con trabas, para lograr mejor ajuste del contenido.&lt;br /&gt;Un sistema interno para colocar una notebook.&lt;br /&gt;Un par de cintas regulables para colgar una carpa o bolsa de dormir.&lt;br /&gt;Compartimiento principal.&lt;br /&gt;Bolsillo interno lateral.&lt;br /&gt;&lt;br /&gt;Medidas Exteriores: 54 x 19 x 30 cm.&lt;br /&gt;Capacidad: 30 litros.&lt;/p&gt;</v>
      </c>
      <c r="I2420" s="2" t="str">
        <f>VLOOKUP($A2420,[1]products_2021_10_19_12_46_45!$A$3:$S$481,5,FALSE)</f>
        <v>Equipamientos</v>
      </c>
      <c r="J2420" s="2" t="str">
        <f>IFERROR(VLOOKUP($A2420,[1]products_2021_10_19_12_46_45!$A$3:$S$481,6,FALSE),"")</f>
        <v>Mochilas, Bolsos, Riñoneras, Morrales</v>
      </c>
      <c r="K2420" s="2" t="str">
        <f>IFERROR(VLOOKUP($A2420,[1]products_2021_10_19_12_46_45!$A$3:$S$481,7,FALSE),"")</f>
        <v>Mochilas</v>
      </c>
      <c r="L2420" s="2" t="str">
        <f>IFERROR(VLOOKUP($A2420,[1]products_2021_10_19_12_46_45!$A$3:$S$481,8,FALSE),"")</f>
        <v/>
      </c>
      <c r="M2420" s="2" t="str">
        <f>IFERROR(VLOOKUP($A2420,[1]products_2021_10_19_12_46_45!$A$3:$S$481,9,FALSE),"")</f>
        <v>Mochila, Camping</v>
      </c>
      <c r="N2420" s="2">
        <f>IFERROR(VLOOKUP(C2420,[2]articulo!$A$1:$D$9000,4,FALSE),"")</f>
        <v>6600</v>
      </c>
      <c r="O2420" s="2"/>
      <c r="P2420" s="2">
        <f>IFERROR(VLOOKUP(B2420,[3]stock!$A$1:$B$9000,2,FALSE),"0")</f>
        <v>15</v>
      </c>
      <c r="Q2420" s="2">
        <f>VLOOKUP($A2420,[1]products_2021_10_19_12_46_45!$A$3:$S$481,11,FALSE)</f>
        <v>10</v>
      </c>
      <c r="R2420" s="2">
        <f>VLOOKUP($A2420,[1]products_2021_10_19_12_46_45!$A$3:$S$481,12,FALSE)</f>
        <v>10</v>
      </c>
      <c r="S2420" s="2">
        <f>VLOOKUP($A2420,[1]products_2021_10_19_12_46_45!$A$3:$S$481,13,FALSE)</f>
        <v>10</v>
      </c>
      <c r="T2420" s="2">
        <f>VLOOKUP($A2420,[1]products_2021_10_19_12_46_45!$A$3:$S$481,14,FALSE)</f>
        <v>0.5</v>
      </c>
      <c r="U2420" s="2"/>
      <c r="V2420" s="2"/>
      <c r="W2420" s="2"/>
      <c r="X2420" s="2"/>
      <c r="Y2420" s="2"/>
      <c r="Z2420" s="2"/>
      <c r="AA2420" s="2"/>
      <c r="AB2420" s="2"/>
      <c r="AC2420" s="2"/>
      <c r="AD2420" s="2"/>
      <c r="AE2420" s="2"/>
      <c r="AF2420" s="2"/>
      <c r="AG2420" s="2"/>
      <c r="AH2420" s="2"/>
      <c r="AI2420" s="2"/>
      <c r="AJ2420" s="2"/>
      <c r="AK2420" s="2"/>
      <c r="AL2420" s="2"/>
      <c r="AM2420" s="2"/>
      <c r="AN2420" s="2"/>
      <c r="AO2420" s="2"/>
      <c r="AP2420" s="2"/>
      <c r="AQ2420" s="2"/>
      <c r="AR2420" s="2"/>
      <c r="AS2420" s="2"/>
    </row>
    <row r="2421" spans="1:45" x14ac:dyDescent="0.25">
      <c r="A2421" s="2">
        <v>1101</v>
      </c>
      <c r="B2421" s="2">
        <v>870862508</v>
      </c>
      <c r="C2421" s="2">
        <f>VLOOKUP($A2421,[1]products_2021_10_19_12_46_45!$A$3:$S$481,3,FALSE)</f>
        <v>8708625</v>
      </c>
      <c r="D2421" s="2" t="str">
        <f>VLOOKUP($A2421,[1]products_2021_10_19_12_46_45!$A$3:$S$481,4,FALSE)</f>
        <v>Mochila Bolso táctico Crazy Ants 30 litros</v>
      </c>
      <c r="E2421" s="3"/>
      <c r="F2421" s="4" t="s">
        <v>77</v>
      </c>
      <c r="G2421" s="2" t="str">
        <f>VLOOKUP($A2421,[1]products_2021_10_19_12_46_45!$A$3:$S$481,16,FALSE)</f>
        <v>&lt;p&gt;Mochila bolso táctica ideal para trekking y operativos militares.&lt;br /&gt;Modalidad bolso o mochila.&lt;/p&gt;</v>
      </c>
      <c r="H2421" s="2" t="str">
        <f>IFERROR(VLOOKUP($A2421,[1]products_2021_10_19_12_46_45!$A$3:$S$481,17,FALSE),"")</f>
        <v>&lt;p&gt;Cinta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 y abrojo para identificación.&lt;br /&gt;Un abrojo para identificación en la parte superior.&lt;br /&gt;Cintas regulables laterales con trabas, para lograr mejor ajuste del contenido.&lt;br /&gt;Un sistema interno para colocar una notebook.&lt;br /&gt;Un par de cintas regulables para colgar una carpa o bolsa de dormir.&lt;br /&gt;Compartimiento principal.&lt;br /&gt;Bolsillo interno lateral.&lt;br /&gt;&lt;br /&gt;Medidas Exteriores: 54 x 19 x 30 cm.&lt;br /&gt;Capacidad: 30 litros.&lt;/p&gt;</v>
      </c>
      <c r="I2421" s="2" t="str">
        <f>VLOOKUP($A2421,[1]products_2021_10_19_12_46_45!$A$3:$S$481,5,FALSE)</f>
        <v>Equipamientos</v>
      </c>
      <c r="J2421" s="2" t="str">
        <f>IFERROR(VLOOKUP($A2421,[1]products_2021_10_19_12_46_45!$A$3:$S$481,6,FALSE),"")</f>
        <v>Mochilas, Bolsos, Riñoneras, Morrales</v>
      </c>
      <c r="K2421" s="2" t="str">
        <f>IFERROR(VLOOKUP($A2421,[1]products_2021_10_19_12_46_45!$A$3:$S$481,7,FALSE),"")</f>
        <v>Mochilas</v>
      </c>
      <c r="L2421" s="2" t="str">
        <f>IFERROR(VLOOKUP($A2421,[1]products_2021_10_19_12_46_45!$A$3:$S$481,8,FALSE),"")</f>
        <v/>
      </c>
      <c r="M2421" s="2" t="str">
        <f>IFERROR(VLOOKUP($A2421,[1]products_2021_10_19_12_46_45!$A$3:$S$481,9,FALSE),"")</f>
        <v>Mochila, Camping</v>
      </c>
      <c r="N2421" s="2">
        <f>IFERROR(VLOOKUP(C2421,[2]articulo!$A$1:$D$9000,4,FALSE),"")</f>
        <v>6600</v>
      </c>
      <c r="O2421" s="2"/>
      <c r="P2421" s="2">
        <f>IFERROR(VLOOKUP(B2421,[3]stock!$A$1:$B$9000,2,FALSE),"0")</f>
        <v>0</v>
      </c>
      <c r="Q2421" s="2">
        <f>VLOOKUP($A2421,[1]products_2021_10_19_12_46_45!$A$3:$S$481,11,FALSE)</f>
        <v>10</v>
      </c>
      <c r="R2421" s="2">
        <f>VLOOKUP($A2421,[1]products_2021_10_19_12_46_45!$A$3:$S$481,12,FALSE)</f>
        <v>10</v>
      </c>
      <c r="S2421" s="2">
        <f>VLOOKUP($A2421,[1]products_2021_10_19_12_46_45!$A$3:$S$481,13,FALSE)</f>
        <v>10</v>
      </c>
      <c r="T2421" s="2">
        <f>VLOOKUP($A2421,[1]products_2021_10_19_12_46_45!$A$3:$S$481,14,FALSE)</f>
        <v>0.5</v>
      </c>
      <c r="U2421" s="2"/>
      <c r="V2421" s="2"/>
      <c r="W2421" s="2"/>
      <c r="X2421" s="2"/>
      <c r="Y2421" s="2"/>
      <c r="Z2421" s="2"/>
      <c r="AA2421" s="2"/>
      <c r="AB2421" s="2"/>
      <c r="AC2421" s="2"/>
      <c r="AD2421" s="2"/>
      <c r="AE2421" s="2"/>
      <c r="AF2421" s="2"/>
      <c r="AG2421" s="2"/>
      <c r="AH2421" s="2"/>
      <c r="AI2421" s="2"/>
      <c r="AJ2421" s="2"/>
      <c r="AK2421" s="2"/>
      <c r="AL2421" s="2"/>
      <c r="AM2421" s="2"/>
      <c r="AN2421" s="2"/>
      <c r="AO2421" s="2"/>
      <c r="AP2421" s="2"/>
      <c r="AQ2421" s="2"/>
      <c r="AR2421" s="2"/>
      <c r="AS2421" s="2"/>
    </row>
    <row r="2422" spans="1:45" x14ac:dyDescent="0.25">
      <c r="A2422" s="2">
        <v>1101</v>
      </c>
      <c r="B2422" s="2">
        <v>870862509</v>
      </c>
      <c r="C2422" s="2">
        <f>VLOOKUP($A2422,[1]products_2021_10_19_12_46_45!$A$3:$S$481,3,FALSE)</f>
        <v>8708625</v>
      </c>
      <c r="D2422" s="2" t="str">
        <f>VLOOKUP($A2422,[1]products_2021_10_19_12_46_45!$A$3:$S$481,4,FALSE)</f>
        <v>Mochila Bolso táctico Crazy Ants 30 litros</v>
      </c>
      <c r="E2422" s="3"/>
      <c r="F2422" s="4" t="s">
        <v>43</v>
      </c>
      <c r="G2422" s="2" t="str">
        <f>VLOOKUP($A2422,[1]products_2021_10_19_12_46_45!$A$3:$S$481,16,FALSE)</f>
        <v>&lt;p&gt;Mochila bolso táctica ideal para trekking y operativos militares.&lt;br /&gt;Modalidad bolso o mochila.&lt;/p&gt;</v>
      </c>
      <c r="H2422" s="2" t="str">
        <f>IFERROR(VLOOKUP($A2422,[1]products_2021_10_19_12_46_45!$A$3:$S$481,17,FALSE),"")</f>
        <v>&lt;p&gt;Cinta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 y abrojo para identificación.&lt;br /&gt;Un abrojo para identificación en la parte superior.&lt;br /&gt;Cintas regulables laterales con trabas, para lograr mejor ajuste del contenido.&lt;br /&gt;Un sistema interno para colocar una notebook.&lt;br /&gt;Un par de cintas regulables para colgar una carpa o bolsa de dormir.&lt;br /&gt;Compartimiento principal.&lt;br /&gt;Bolsillo interno lateral.&lt;br /&gt;&lt;br /&gt;Medidas Exteriores: 54 x 19 x 30 cm.&lt;br /&gt;Capacidad: 30 litros.&lt;/p&gt;</v>
      </c>
      <c r="I2422" s="2" t="str">
        <f>VLOOKUP($A2422,[1]products_2021_10_19_12_46_45!$A$3:$S$481,5,FALSE)</f>
        <v>Equipamientos</v>
      </c>
      <c r="J2422" s="2" t="str">
        <f>IFERROR(VLOOKUP($A2422,[1]products_2021_10_19_12_46_45!$A$3:$S$481,6,FALSE),"")</f>
        <v>Mochilas, Bolsos, Riñoneras, Morrales</v>
      </c>
      <c r="K2422" s="2" t="str">
        <f>IFERROR(VLOOKUP($A2422,[1]products_2021_10_19_12_46_45!$A$3:$S$481,7,FALSE),"")</f>
        <v>Mochilas</v>
      </c>
      <c r="L2422" s="2" t="str">
        <f>IFERROR(VLOOKUP($A2422,[1]products_2021_10_19_12_46_45!$A$3:$S$481,8,FALSE),"")</f>
        <v/>
      </c>
      <c r="M2422" s="2" t="str">
        <f>IFERROR(VLOOKUP($A2422,[1]products_2021_10_19_12_46_45!$A$3:$S$481,9,FALSE),"")</f>
        <v>Mochila, Camping</v>
      </c>
      <c r="N2422" s="2">
        <f>IFERROR(VLOOKUP(C2422,[2]articulo!$A$1:$D$9000,4,FALSE),"")</f>
        <v>6600</v>
      </c>
      <c r="O2422" s="2"/>
      <c r="P2422" s="2">
        <f>IFERROR(VLOOKUP(B2422,[3]stock!$A$1:$B$9000,2,FALSE),"0")</f>
        <v>43</v>
      </c>
      <c r="Q2422" s="2">
        <f>VLOOKUP($A2422,[1]products_2021_10_19_12_46_45!$A$3:$S$481,11,FALSE)</f>
        <v>10</v>
      </c>
      <c r="R2422" s="2">
        <f>VLOOKUP($A2422,[1]products_2021_10_19_12_46_45!$A$3:$S$481,12,FALSE)</f>
        <v>10</v>
      </c>
      <c r="S2422" s="2">
        <f>VLOOKUP($A2422,[1]products_2021_10_19_12_46_45!$A$3:$S$481,13,FALSE)</f>
        <v>10</v>
      </c>
      <c r="T2422" s="2">
        <f>VLOOKUP($A2422,[1]products_2021_10_19_12_46_45!$A$3:$S$481,14,FALSE)</f>
        <v>0.5</v>
      </c>
      <c r="U2422" s="2"/>
      <c r="V2422" s="2"/>
      <c r="W2422" s="2"/>
      <c r="X2422" s="2"/>
      <c r="Y2422" s="2"/>
      <c r="Z2422" s="2"/>
      <c r="AA2422" s="2"/>
      <c r="AB2422" s="2"/>
      <c r="AC2422" s="2"/>
      <c r="AD2422" s="2"/>
      <c r="AE2422" s="2"/>
      <c r="AF2422" s="2"/>
      <c r="AG2422" s="2"/>
      <c r="AH2422" s="2"/>
      <c r="AI2422" s="2"/>
      <c r="AJ2422" s="2"/>
      <c r="AK2422" s="2"/>
      <c r="AL2422" s="2"/>
      <c r="AM2422" s="2"/>
      <c r="AN2422" s="2"/>
      <c r="AO2422" s="2"/>
      <c r="AP2422" s="2"/>
      <c r="AQ2422" s="2"/>
      <c r="AR2422" s="2"/>
      <c r="AS2422" s="2"/>
    </row>
    <row r="2423" spans="1:45" x14ac:dyDescent="0.25">
      <c r="A2423" s="2">
        <v>1102</v>
      </c>
      <c r="B2423" s="2">
        <v>870862806</v>
      </c>
      <c r="C2423" s="2">
        <f>VLOOKUP($A2423,[1]products_2021_10_19_12_46_45!$A$3:$S$481,3,FALSE)</f>
        <v>8708628</v>
      </c>
      <c r="D2423" s="2" t="str">
        <f>VLOOKUP($A2423,[1]products_2021_10_19_12_46_45!$A$3:$S$481,4,FALSE)</f>
        <v>Mochila Bolso tactico camuflado 50 litros</v>
      </c>
      <c r="E2423" s="3"/>
      <c r="F2423" s="4" t="s">
        <v>42</v>
      </c>
      <c r="G2423" s="2" t="str">
        <f>VLOOKUP($A2423,[1]products_2021_10_19_12_46_45!$A$3:$S$481,16,FALSE)</f>
        <v>&lt;p&gt;Mochila Bolso tactico camuflado 50 litros&lt;/p&gt;</v>
      </c>
      <c r="H2423" s="2" t="str">
        <f>IFERROR(VLOOKUP($A2423,[1]products_2021_10_19_12_46_45!$A$3:$S$481,17,FALSE),"")</f>
        <v>&lt;p&gt;Mochila bolso táctica camuflada ideal para trekking y operativos militares.&lt;br /&gt;Modalidad bolso o mochila.&lt;br /&gt;Cinta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cierre.&lt;br /&gt;Sistema MOLLE en la parte superior y un abrojo para identificación.&lt;br /&gt;Cintas regulables laterales para lograr mejor ajuste del contenido.&lt;br /&gt;Un par de cintas regulables para colgar una carpa o bolsa de dormir.&lt;br /&gt;Compartimiento principal.&lt;br /&gt;Bolsillo interno lateral con abrojo.&lt;br /&gt;&lt;br /&gt;Medidas Exteriores: 65 x 32 x 28 cm.&lt;br /&gt;Medias Interiores: 60 x 32 x 21 cm.&lt;br /&gt;Capacidad: 50 litros.&lt;/p&gt;</v>
      </c>
      <c r="I2423" s="2" t="str">
        <f>VLOOKUP($A2423,[1]products_2021_10_19_12_46_45!$A$3:$S$481,5,FALSE)</f>
        <v>Equipamientos</v>
      </c>
      <c r="J2423" s="2" t="str">
        <f>IFERROR(VLOOKUP($A2423,[1]products_2021_10_19_12_46_45!$A$3:$S$481,6,FALSE),"")</f>
        <v>Mochilas, Bolsos, Riñoneras, Morrales</v>
      </c>
      <c r="K2423" s="2" t="str">
        <f>IFERROR(VLOOKUP($A2423,[1]products_2021_10_19_12_46_45!$A$3:$S$481,7,FALSE),"")</f>
        <v>Mochilas</v>
      </c>
      <c r="L2423" s="2" t="str">
        <f>IFERROR(VLOOKUP($A2423,[1]products_2021_10_19_12_46_45!$A$3:$S$481,8,FALSE),"")</f>
        <v/>
      </c>
      <c r="M2423" s="2" t="str">
        <f>IFERROR(VLOOKUP($A2423,[1]products_2021_10_19_12_46_45!$A$3:$S$481,9,FALSE),"")</f>
        <v>Mochila, Camping</v>
      </c>
      <c r="N2423" s="2">
        <f>IFERROR(VLOOKUP(C2423,[2]articulo!$A$1:$D$9000,4,FALSE),"")</f>
        <v>8000</v>
      </c>
      <c r="O2423" s="2"/>
      <c r="P2423" s="2">
        <f>IFERROR(VLOOKUP(B2423,[3]stock!$A$1:$B$9000,2,FALSE),"0")</f>
        <v>11</v>
      </c>
      <c r="Q2423" s="2">
        <f>VLOOKUP($A2423,[1]products_2021_10_19_12_46_45!$A$3:$S$481,11,FALSE)</f>
        <v>10</v>
      </c>
      <c r="R2423" s="2">
        <f>VLOOKUP($A2423,[1]products_2021_10_19_12_46_45!$A$3:$S$481,12,FALSE)</f>
        <v>10</v>
      </c>
      <c r="S2423" s="2">
        <f>VLOOKUP($A2423,[1]products_2021_10_19_12_46_45!$A$3:$S$481,13,FALSE)</f>
        <v>10</v>
      </c>
      <c r="T2423" s="2">
        <f>VLOOKUP($A2423,[1]products_2021_10_19_12_46_45!$A$3:$S$481,14,FALSE)</f>
        <v>0.5</v>
      </c>
      <c r="U2423" s="2"/>
      <c r="V2423" s="2"/>
      <c r="W2423" s="2"/>
      <c r="X2423" s="2"/>
      <c r="Y2423" s="2"/>
      <c r="Z2423" s="2"/>
      <c r="AA2423" s="2"/>
      <c r="AB2423" s="2"/>
      <c r="AC2423" s="2"/>
      <c r="AD2423" s="2"/>
      <c r="AE2423" s="2"/>
      <c r="AF2423" s="2"/>
      <c r="AG2423" s="2"/>
      <c r="AH2423" s="2"/>
      <c r="AI2423" s="2"/>
      <c r="AJ2423" s="2"/>
      <c r="AK2423" s="2"/>
      <c r="AL2423" s="2"/>
      <c r="AM2423" s="2"/>
      <c r="AN2423" s="2"/>
      <c r="AO2423" s="2"/>
      <c r="AP2423" s="2"/>
      <c r="AQ2423" s="2"/>
      <c r="AR2423" s="2"/>
      <c r="AS2423" s="2"/>
    </row>
    <row r="2424" spans="1:45" x14ac:dyDescent="0.25">
      <c r="A2424" s="2">
        <v>1102</v>
      </c>
      <c r="B2424" s="2">
        <v>870862807</v>
      </c>
      <c r="C2424" s="2">
        <f>VLOOKUP($A2424,[1]products_2021_10_19_12_46_45!$A$3:$S$481,3,FALSE)</f>
        <v>8708628</v>
      </c>
      <c r="D2424" s="2" t="str">
        <f>VLOOKUP($A2424,[1]products_2021_10_19_12_46_45!$A$3:$S$481,4,FALSE)</f>
        <v>Mochila Bolso tactico camuflado 50 litros</v>
      </c>
      <c r="E2424" s="3"/>
      <c r="F2424" s="4" t="s">
        <v>82</v>
      </c>
      <c r="G2424" s="2" t="str">
        <f>VLOOKUP($A2424,[1]products_2021_10_19_12_46_45!$A$3:$S$481,16,FALSE)</f>
        <v>&lt;p&gt;Mochila Bolso tactico camuflado 50 litros&lt;/p&gt;</v>
      </c>
      <c r="H2424" s="2" t="str">
        <f>IFERROR(VLOOKUP($A2424,[1]products_2021_10_19_12_46_45!$A$3:$S$481,17,FALSE),"")</f>
        <v>&lt;p&gt;Mochila bolso táctica camuflada ideal para trekking y operativos militares.&lt;br /&gt;Modalidad bolso o mochila.&lt;br /&gt;Cinta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cierre.&lt;br /&gt;Sistema MOLLE en la parte superior y un abrojo para identificación.&lt;br /&gt;Cintas regulables laterales para lograr mejor ajuste del contenido.&lt;br /&gt;Un par de cintas regulables para colgar una carpa o bolsa de dormir.&lt;br /&gt;Compartimiento principal.&lt;br /&gt;Bolsillo interno lateral con abrojo.&lt;br /&gt;&lt;br /&gt;Medidas Exteriores: 65 x 32 x 28 cm.&lt;br /&gt;Medias Interiores: 60 x 32 x 21 cm.&lt;br /&gt;Capacidad: 50 litros.&lt;/p&gt;</v>
      </c>
      <c r="I2424" s="2" t="str">
        <f>VLOOKUP($A2424,[1]products_2021_10_19_12_46_45!$A$3:$S$481,5,FALSE)</f>
        <v>Equipamientos</v>
      </c>
      <c r="J2424" s="2" t="str">
        <f>IFERROR(VLOOKUP($A2424,[1]products_2021_10_19_12_46_45!$A$3:$S$481,6,FALSE),"")</f>
        <v>Mochilas, Bolsos, Riñoneras, Morrales</v>
      </c>
      <c r="K2424" s="2" t="str">
        <f>IFERROR(VLOOKUP($A2424,[1]products_2021_10_19_12_46_45!$A$3:$S$481,7,FALSE),"")</f>
        <v>Mochilas</v>
      </c>
      <c r="L2424" s="2" t="str">
        <f>IFERROR(VLOOKUP($A2424,[1]products_2021_10_19_12_46_45!$A$3:$S$481,8,FALSE),"")</f>
        <v/>
      </c>
      <c r="M2424" s="2" t="str">
        <f>IFERROR(VLOOKUP($A2424,[1]products_2021_10_19_12_46_45!$A$3:$S$481,9,FALSE),"")</f>
        <v>Mochila, Camping</v>
      </c>
      <c r="N2424" s="2">
        <f>IFERROR(VLOOKUP(C2424,[2]articulo!$A$1:$D$9000,4,FALSE),"")</f>
        <v>8000</v>
      </c>
      <c r="O2424" s="2"/>
      <c r="P2424" s="2">
        <f>IFERROR(VLOOKUP(B2424,[3]stock!$A$1:$B$9000,2,FALSE),"0")</f>
        <v>10</v>
      </c>
      <c r="Q2424" s="2">
        <f>VLOOKUP($A2424,[1]products_2021_10_19_12_46_45!$A$3:$S$481,11,FALSE)</f>
        <v>10</v>
      </c>
      <c r="R2424" s="2">
        <f>VLOOKUP($A2424,[1]products_2021_10_19_12_46_45!$A$3:$S$481,12,FALSE)</f>
        <v>10</v>
      </c>
      <c r="S2424" s="2">
        <f>VLOOKUP($A2424,[1]products_2021_10_19_12_46_45!$A$3:$S$481,13,FALSE)</f>
        <v>10</v>
      </c>
      <c r="T2424" s="2">
        <f>VLOOKUP($A2424,[1]products_2021_10_19_12_46_45!$A$3:$S$481,14,FALSE)</f>
        <v>0.5</v>
      </c>
      <c r="U2424" s="2"/>
      <c r="V2424" s="2"/>
      <c r="W2424" s="2"/>
      <c r="X2424" s="2"/>
      <c r="Y2424" s="2"/>
      <c r="Z2424" s="2"/>
      <c r="AA2424" s="2"/>
      <c r="AB2424" s="2"/>
      <c r="AC2424" s="2"/>
      <c r="AD2424" s="2"/>
      <c r="AE2424" s="2"/>
      <c r="AF2424" s="2"/>
      <c r="AG2424" s="2"/>
      <c r="AH2424" s="2"/>
      <c r="AI2424" s="2"/>
      <c r="AJ2424" s="2"/>
      <c r="AK2424" s="2"/>
      <c r="AL2424" s="2"/>
      <c r="AM2424" s="2"/>
      <c r="AN2424" s="2"/>
      <c r="AO2424" s="2"/>
      <c r="AP2424" s="2"/>
      <c r="AQ2424" s="2"/>
      <c r="AR2424" s="2"/>
      <c r="AS2424" s="2"/>
    </row>
    <row r="2425" spans="1:45" x14ac:dyDescent="0.25">
      <c r="A2425" s="2">
        <v>1103</v>
      </c>
      <c r="B2425" s="2">
        <v>870863105</v>
      </c>
      <c r="C2425" s="2">
        <f>VLOOKUP($A2425,[1]products_2021_10_19_12_46_45!$A$3:$S$481,3,FALSE)</f>
        <v>8708631</v>
      </c>
      <c r="D2425" s="2" t="str">
        <f>VLOOKUP($A2425,[1]products_2021_10_19_12_46_45!$A$3:$S$481,4,FALSE)</f>
        <v>Mochila Pix Sport 50 Litros Camuflada</v>
      </c>
      <c r="E2425" s="3"/>
      <c r="F2425" s="4" t="s">
        <v>81</v>
      </c>
      <c r="G2425" s="2" t="str">
        <f>VLOOKUP($A2425,[1]products_2021_10_19_12_46_45!$A$3:$S$481,16,FALSE)</f>
        <v>&lt;p&gt;Mochila Pix Sport 50 Litros Camuflada.&lt;/p&gt;</v>
      </c>
      <c r="H2425" s="2" t="str">
        <f>IFERROR(VLOOKUP($A2425,[1]products_2021_10_19_12_46_45!$A$3:$S$481,17,FALSE),"")</f>
        <v>&lt;p&gt;Mochila ideal para hacer senderismo, trekking y andinismo.&lt;br /&gt;Cuenta con tiras para los hombros bien reforzadas.&lt;br /&gt;Bolsillos laterales con con tela de regilla.&lt;br /&gt;Compartimento principal bien amplio.&lt;br /&gt;Bolsillo principal superior con cierre.&lt;br /&gt;Bolsillo interno frontal con dos cierres.&lt;br /&gt;Sistema molle frontal, para colocar elementos.&lt;br /&gt;Bolsillo secundario inferior con cierre y enganches para mosquetones.&lt;br /&gt;Cintas regulables para ajustar una carpa o bolsa de dormir.&lt;br /&gt;Dos cintas regulables laterales con trabas.&lt;br /&gt;&lt;br /&gt;Medidas Exteriores: 60 x 40 x 26 cm.&lt;br /&gt;Medidas Interiores: 59 x 39 x 21 cm.&lt;br /&gt;Capacidad: 60 litros.&lt;/p&gt;</v>
      </c>
      <c r="I2425" s="2" t="str">
        <f>VLOOKUP($A2425,[1]products_2021_10_19_12_46_45!$A$3:$S$481,5,FALSE)</f>
        <v>Equipamientos</v>
      </c>
      <c r="J2425" s="2" t="str">
        <f>IFERROR(VLOOKUP($A2425,[1]products_2021_10_19_12_46_45!$A$3:$S$481,6,FALSE),"")</f>
        <v>Mochilas, Bolsos, Riñoneras, Morrales</v>
      </c>
      <c r="K2425" s="2" t="str">
        <f>IFERROR(VLOOKUP($A2425,[1]products_2021_10_19_12_46_45!$A$3:$S$481,7,FALSE),"")</f>
        <v>Mochilas</v>
      </c>
      <c r="L2425" s="2" t="str">
        <f>IFERROR(VLOOKUP($A2425,[1]products_2021_10_19_12_46_45!$A$3:$S$481,8,FALSE),"")</f>
        <v/>
      </c>
      <c r="M2425" s="2" t="str">
        <f>IFERROR(VLOOKUP($A2425,[1]products_2021_10_19_12_46_45!$A$3:$S$481,9,FALSE),"")</f>
        <v>Mochila, Camping</v>
      </c>
      <c r="N2425" s="2">
        <f>IFERROR(VLOOKUP(C2425,[2]articulo!$A$1:$D$9000,4,FALSE),"")</f>
        <v>2392</v>
      </c>
      <c r="O2425" s="2"/>
      <c r="P2425" s="2">
        <f>IFERROR(VLOOKUP(B2425,[3]stock!$A$1:$B$9000,2,FALSE),"0")</f>
        <v>0</v>
      </c>
      <c r="Q2425" s="2">
        <f>VLOOKUP($A2425,[1]products_2021_10_19_12_46_45!$A$3:$S$481,11,FALSE)</f>
        <v>10</v>
      </c>
      <c r="R2425" s="2">
        <f>VLOOKUP($A2425,[1]products_2021_10_19_12_46_45!$A$3:$S$481,12,FALSE)</f>
        <v>10</v>
      </c>
      <c r="S2425" s="2">
        <f>VLOOKUP($A2425,[1]products_2021_10_19_12_46_45!$A$3:$S$481,13,FALSE)</f>
        <v>10</v>
      </c>
      <c r="T2425" s="2">
        <f>VLOOKUP($A2425,[1]products_2021_10_19_12_46_45!$A$3:$S$481,14,FALSE)</f>
        <v>0.5</v>
      </c>
      <c r="U2425" s="2"/>
      <c r="V2425" s="2"/>
      <c r="W2425" s="2"/>
      <c r="X2425" s="2"/>
      <c r="Y2425" s="2"/>
      <c r="Z2425" s="2"/>
      <c r="AA2425" s="2"/>
      <c r="AB2425" s="2"/>
      <c r="AC2425" s="2"/>
      <c r="AD2425" s="2"/>
      <c r="AE2425" s="2"/>
      <c r="AF2425" s="2"/>
      <c r="AG2425" s="2"/>
      <c r="AH2425" s="2"/>
      <c r="AI2425" s="2"/>
      <c r="AJ2425" s="2"/>
      <c r="AK2425" s="2"/>
      <c r="AL2425" s="2"/>
      <c r="AM2425" s="2"/>
      <c r="AN2425" s="2"/>
      <c r="AO2425" s="2"/>
      <c r="AP2425" s="2"/>
      <c r="AQ2425" s="2"/>
      <c r="AR2425" s="2"/>
      <c r="AS2425" s="2"/>
    </row>
    <row r="2426" spans="1:45" x14ac:dyDescent="0.25">
      <c r="A2426" s="2">
        <v>1104</v>
      </c>
      <c r="B2426" s="2">
        <v>870863403</v>
      </c>
      <c r="C2426" s="2">
        <f>VLOOKUP($A2426,[1]products_2021_10_19_12_46_45!$A$3:$S$481,3,FALSE)</f>
        <v>8708634</v>
      </c>
      <c r="D2426" s="2" t="str">
        <f>VLOOKUP($A2426,[1]products_2021_10_19_12_46_45!$A$3:$S$481,4,FALSE)</f>
        <v>Mochila Tactica Grande Camuflada 65 Litros</v>
      </c>
      <c r="E2426" s="3"/>
      <c r="F2426" s="4" t="s">
        <v>76</v>
      </c>
      <c r="G2426" s="2" t="str">
        <f>VLOOKUP($A2426,[1]products_2021_10_19_12_46_45!$A$3:$S$481,16,FALSE)</f>
        <v>&lt;p&gt;Mochila Tactica Grande Camuflada 65 Litros&lt;/p&gt;</v>
      </c>
      <c r="H2426" s="2" t="str">
        <f>IFERROR(VLOOKUP($A2426,[1]products_2021_10_19_12_46_45!$A$3:$S$481,17,FALSE),"")</f>
        <v>&lt;p&gt;Mochila ideal para mochileros, senderismo y trekking avanzado; lo mejor para largos viajes y aventuras por el mundo.&lt;br /&gt;Espaldera con laterales de tela red aireada para mejorar el contacto con la espalda y lograr una buena respiración de la piel.&lt;br /&gt;Cintas para hombros regulables con porta mosquetones.&lt;br /&gt;Compartimiento principal con un cierre ajustable con cordel y traba.&lt;br /&gt;Tapa con bolsillo interno y cintas regulables con trabas.&lt;br /&gt;Bolsillos principal externo con cierre y sistema MOLLE para poder colocar varios elementos.&lt;br /&gt;Bolsillo interno frontal con abrojo para insignias.&lt;br /&gt;Bolsillo secundario inferior con sistema MOLLE para poder colocar varios elementos y cintas regulables para colocar una carpa o manta térmica.&lt;br /&gt;Cinturón con laterales acolchados, regulable con traba.&lt;br /&gt;Cintas laterales regulables para lograr un mejor ajuste del contenido.&lt;br /&gt;&lt;br /&gt;Medidas Exteriores: 70 x 42 x 23 cm.&lt;br /&gt;Medidas Interiores: 61 x 35 x 16 cm.&lt;br /&gt;Capacidad: 65 litros.&lt;/p&gt;</v>
      </c>
      <c r="I2426" s="2" t="str">
        <f>VLOOKUP($A2426,[1]products_2021_10_19_12_46_45!$A$3:$S$481,5,FALSE)</f>
        <v>Equipamientos</v>
      </c>
      <c r="J2426" s="2" t="str">
        <f>IFERROR(VLOOKUP($A2426,[1]products_2021_10_19_12_46_45!$A$3:$S$481,6,FALSE),"")</f>
        <v>Mochilas, Bolsos, Riñoneras, Morrales</v>
      </c>
      <c r="K2426" s="2" t="str">
        <f>IFERROR(VLOOKUP($A2426,[1]products_2021_10_19_12_46_45!$A$3:$S$481,7,FALSE),"")</f>
        <v>Mochilas</v>
      </c>
      <c r="L2426" s="2" t="str">
        <f>IFERROR(VLOOKUP($A2426,[1]products_2021_10_19_12_46_45!$A$3:$S$481,8,FALSE),"")</f>
        <v/>
      </c>
      <c r="M2426" s="2" t="str">
        <f>IFERROR(VLOOKUP($A2426,[1]products_2021_10_19_12_46_45!$A$3:$S$481,9,FALSE),"")</f>
        <v/>
      </c>
      <c r="N2426" s="2">
        <f>IFERROR(VLOOKUP(C2426,[2]articulo!$A$1:$D$9000,4,FALSE),"")</f>
        <v>4500</v>
      </c>
      <c r="O2426" s="2"/>
      <c r="P2426" s="2">
        <f>IFERROR(VLOOKUP(B2426,[3]stock!$A$1:$B$9000,2,FALSE),"0")</f>
        <v>-1</v>
      </c>
      <c r="Q2426" s="2">
        <f>VLOOKUP($A2426,[1]products_2021_10_19_12_46_45!$A$3:$S$481,11,FALSE)</f>
        <v>10</v>
      </c>
      <c r="R2426" s="2">
        <f>VLOOKUP($A2426,[1]products_2021_10_19_12_46_45!$A$3:$S$481,12,FALSE)</f>
        <v>10</v>
      </c>
      <c r="S2426" s="2">
        <f>VLOOKUP($A2426,[1]products_2021_10_19_12_46_45!$A$3:$S$481,13,FALSE)</f>
        <v>10</v>
      </c>
      <c r="T2426" s="2">
        <f>VLOOKUP($A2426,[1]products_2021_10_19_12_46_45!$A$3:$S$481,14,FALSE)</f>
        <v>0.5</v>
      </c>
      <c r="U2426" s="2"/>
      <c r="V2426" s="2"/>
      <c r="W2426" s="2"/>
      <c r="X2426" s="2"/>
      <c r="Y2426" s="2"/>
      <c r="Z2426" s="2"/>
      <c r="AA2426" s="2"/>
      <c r="AB2426" s="2"/>
      <c r="AC2426" s="2"/>
      <c r="AD2426" s="2"/>
      <c r="AE2426" s="2"/>
      <c r="AF2426" s="2"/>
      <c r="AG2426" s="2"/>
      <c r="AH2426" s="2"/>
      <c r="AI2426" s="2"/>
      <c r="AJ2426" s="2"/>
      <c r="AK2426" s="2"/>
      <c r="AL2426" s="2"/>
      <c r="AM2426" s="2"/>
      <c r="AN2426" s="2"/>
      <c r="AO2426" s="2"/>
      <c r="AP2426" s="2"/>
      <c r="AQ2426" s="2"/>
      <c r="AR2426" s="2"/>
      <c r="AS2426" s="2"/>
    </row>
    <row r="2427" spans="1:45" x14ac:dyDescent="0.25">
      <c r="A2427" s="2">
        <v>1104</v>
      </c>
      <c r="B2427" s="2">
        <v>870863409</v>
      </c>
      <c r="C2427" s="2">
        <f>VLOOKUP($A2427,[1]products_2021_10_19_12_46_45!$A$3:$S$481,3,FALSE)</f>
        <v>8708634</v>
      </c>
      <c r="D2427" s="2" t="str">
        <f>VLOOKUP($A2427,[1]products_2021_10_19_12_46_45!$A$3:$S$481,4,FALSE)</f>
        <v>Mochila Tactica Grande Camuflada 65 Litros</v>
      </c>
      <c r="E2427" s="3"/>
      <c r="F2427" s="4" t="s">
        <v>43</v>
      </c>
      <c r="G2427" s="2" t="str">
        <f>VLOOKUP($A2427,[1]products_2021_10_19_12_46_45!$A$3:$S$481,16,FALSE)</f>
        <v>&lt;p&gt;Mochila Tactica Grande Camuflada 65 Litros&lt;/p&gt;</v>
      </c>
      <c r="H2427" s="2" t="str">
        <f>IFERROR(VLOOKUP($A2427,[1]products_2021_10_19_12_46_45!$A$3:$S$481,17,FALSE),"")</f>
        <v>&lt;p&gt;Mochila ideal para mochileros, senderismo y trekking avanzado; lo mejor para largos viajes y aventuras por el mundo.&lt;br /&gt;Espaldera con laterales de tela red aireada para mejorar el contacto con la espalda y lograr una buena respiración de la piel.&lt;br /&gt;Cintas para hombros regulables con porta mosquetones.&lt;br /&gt;Compartimiento principal con un cierre ajustable con cordel y traba.&lt;br /&gt;Tapa con bolsillo interno y cintas regulables con trabas.&lt;br /&gt;Bolsillos principal externo con cierre y sistema MOLLE para poder colocar varios elementos.&lt;br /&gt;Bolsillo interno frontal con abrojo para insignias.&lt;br /&gt;Bolsillo secundario inferior con sistema MOLLE para poder colocar varios elementos y cintas regulables para colocar una carpa o manta térmica.&lt;br /&gt;Cinturón con laterales acolchados, regulable con traba.&lt;br /&gt;Cintas laterales regulables para lograr un mejor ajuste del contenido.&lt;br /&gt;&lt;br /&gt;Medidas Exteriores: 70 x 42 x 23 cm.&lt;br /&gt;Medidas Interiores: 61 x 35 x 16 cm.&lt;br /&gt;Capacidad: 65 litros.&lt;/p&gt;</v>
      </c>
      <c r="I2427" s="2" t="str">
        <f>VLOOKUP($A2427,[1]products_2021_10_19_12_46_45!$A$3:$S$481,5,FALSE)</f>
        <v>Equipamientos</v>
      </c>
      <c r="J2427" s="2" t="str">
        <f>IFERROR(VLOOKUP($A2427,[1]products_2021_10_19_12_46_45!$A$3:$S$481,6,FALSE),"")</f>
        <v>Mochilas, Bolsos, Riñoneras, Morrales</v>
      </c>
      <c r="K2427" s="2" t="str">
        <f>IFERROR(VLOOKUP($A2427,[1]products_2021_10_19_12_46_45!$A$3:$S$481,7,FALSE),"")</f>
        <v>Mochilas</v>
      </c>
      <c r="L2427" s="2" t="str">
        <f>IFERROR(VLOOKUP($A2427,[1]products_2021_10_19_12_46_45!$A$3:$S$481,8,FALSE),"")</f>
        <v/>
      </c>
      <c r="M2427" s="2" t="str">
        <f>IFERROR(VLOOKUP($A2427,[1]products_2021_10_19_12_46_45!$A$3:$S$481,9,FALSE),"")</f>
        <v/>
      </c>
      <c r="N2427" s="2">
        <f>IFERROR(VLOOKUP(C2427,[2]articulo!$A$1:$D$9000,4,FALSE),"")</f>
        <v>4500</v>
      </c>
      <c r="O2427" s="2"/>
      <c r="P2427" s="2">
        <f>IFERROR(VLOOKUP(B2427,[3]stock!$A$1:$B$9000,2,FALSE),"0")</f>
        <v>0</v>
      </c>
      <c r="Q2427" s="2">
        <f>VLOOKUP($A2427,[1]products_2021_10_19_12_46_45!$A$3:$S$481,11,FALSE)</f>
        <v>10</v>
      </c>
      <c r="R2427" s="2">
        <f>VLOOKUP($A2427,[1]products_2021_10_19_12_46_45!$A$3:$S$481,12,FALSE)</f>
        <v>10</v>
      </c>
      <c r="S2427" s="2">
        <f>VLOOKUP($A2427,[1]products_2021_10_19_12_46_45!$A$3:$S$481,13,FALSE)</f>
        <v>10</v>
      </c>
      <c r="T2427" s="2">
        <f>VLOOKUP($A2427,[1]products_2021_10_19_12_46_45!$A$3:$S$481,14,FALSE)</f>
        <v>0.5</v>
      </c>
      <c r="U2427" s="2"/>
      <c r="V2427" s="2"/>
      <c r="W2427" s="2"/>
      <c r="X2427" s="2"/>
      <c r="Y2427" s="2"/>
      <c r="Z2427" s="2"/>
      <c r="AA2427" s="2"/>
      <c r="AB2427" s="2"/>
      <c r="AC2427" s="2"/>
      <c r="AD2427" s="2"/>
      <c r="AE2427" s="2"/>
      <c r="AF2427" s="2"/>
      <c r="AG2427" s="2"/>
      <c r="AH2427" s="2"/>
      <c r="AI2427" s="2"/>
      <c r="AJ2427" s="2"/>
      <c r="AK2427" s="2"/>
      <c r="AL2427" s="2"/>
      <c r="AM2427" s="2"/>
      <c r="AN2427" s="2"/>
      <c r="AO2427" s="2"/>
      <c r="AP2427" s="2"/>
      <c r="AQ2427" s="2"/>
      <c r="AR2427" s="2"/>
      <c r="AS2427" s="2"/>
    </row>
    <row r="2428" spans="1:45" x14ac:dyDescent="0.25">
      <c r="A2428" s="2">
        <v>1104</v>
      </c>
      <c r="B2428" s="2">
        <v>870863411</v>
      </c>
      <c r="C2428" s="2">
        <f>VLOOKUP($A2428,[1]products_2021_10_19_12_46_45!$A$3:$S$481,3,FALSE)</f>
        <v>8708634</v>
      </c>
      <c r="D2428" s="2" t="str">
        <f>VLOOKUP($A2428,[1]products_2021_10_19_12_46_45!$A$3:$S$481,4,FALSE)</f>
        <v>Mochila Tactica Grande Camuflada 65 Litros</v>
      </c>
      <c r="E2428" s="3"/>
      <c r="F2428" s="4" t="s">
        <v>84</v>
      </c>
      <c r="G2428" s="2" t="str">
        <f>VLOOKUP($A2428,[1]products_2021_10_19_12_46_45!$A$3:$S$481,16,FALSE)</f>
        <v>&lt;p&gt;Mochila Tactica Grande Camuflada 65 Litros&lt;/p&gt;</v>
      </c>
      <c r="H2428" s="2" t="str">
        <f>IFERROR(VLOOKUP($A2428,[1]products_2021_10_19_12_46_45!$A$3:$S$481,17,FALSE),"")</f>
        <v>&lt;p&gt;Mochila ideal para mochileros, senderismo y trekking avanzado; lo mejor para largos viajes y aventuras por el mundo.&lt;br /&gt;Espaldera con laterales de tela red aireada para mejorar el contacto con la espalda y lograr una buena respiración de la piel.&lt;br /&gt;Cintas para hombros regulables con porta mosquetones.&lt;br /&gt;Compartimiento principal con un cierre ajustable con cordel y traba.&lt;br /&gt;Tapa con bolsillo interno y cintas regulables con trabas.&lt;br /&gt;Bolsillos principal externo con cierre y sistema MOLLE para poder colocar varios elementos.&lt;br /&gt;Bolsillo interno frontal con abrojo para insignias.&lt;br /&gt;Bolsillo secundario inferior con sistema MOLLE para poder colocar varios elementos y cintas regulables para colocar una carpa o manta térmica.&lt;br /&gt;Cinturón con laterales acolchados, regulable con traba.&lt;br /&gt;Cintas laterales regulables para lograr un mejor ajuste del contenido.&lt;br /&gt;&lt;br /&gt;Medidas Exteriores: 70 x 42 x 23 cm.&lt;br /&gt;Medidas Interiores: 61 x 35 x 16 cm.&lt;br /&gt;Capacidad: 65 litros.&lt;/p&gt;</v>
      </c>
      <c r="I2428" s="2" t="str">
        <f>VLOOKUP($A2428,[1]products_2021_10_19_12_46_45!$A$3:$S$481,5,FALSE)</f>
        <v>Equipamientos</v>
      </c>
      <c r="J2428" s="2" t="str">
        <f>IFERROR(VLOOKUP($A2428,[1]products_2021_10_19_12_46_45!$A$3:$S$481,6,FALSE),"")</f>
        <v>Mochilas, Bolsos, Riñoneras, Morrales</v>
      </c>
      <c r="K2428" s="2" t="str">
        <f>IFERROR(VLOOKUP($A2428,[1]products_2021_10_19_12_46_45!$A$3:$S$481,7,FALSE),"")</f>
        <v>Mochilas</v>
      </c>
      <c r="L2428" s="2" t="str">
        <f>IFERROR(VLOOKUP($A2428,[1]products_2021_10_19_12_46_45!$A$3:$S$481,8,FALSE),"")</f>
        <v/>
      </c>
      <c r="M2428" s="2" t="str">
        <f>IFERROR(VLOOKUP($A2428,[1]products_2021_10_19_12_46_45!$A$3:$S$481,9,FALSE),"")</f>
        <v/>
      </c>
      <c r="N2428" s="2">
        <f>IFERROR(VLOOKUP(C2428,[2]articulo!$A$1:$D$9000,4,FALSE),"")</f>
        <v>4500</v>
      </c>
      <c r="O2428" s="2"/>
      <c r="P2428" s="2">
        <f>IFERROR(VLOOKUP(B2428,[3]stock!$A$1:$B$9000,2,FALSE),"0")</f>
        <v>0</v>
      </c>
      <c r="Q2428" s="2">
        <f>VLOOKUP($A2428,[1]products_2021_10_19_12_46_45!$A$3:$S$481,11,FALSE)</f>
        <v>10</v>
      </c>
      <c r="R2428" s="2">
        <f>VLOOKUP($A2428,[1]products_2021_10_19_12_46_45!$A$3:$S$481,12,FALSE)</f>
        <v>10</v>
      </c>
      <c r="S2428" s="2">
        <f>VLOOKUP($A2428,[1]products_2021_10_19_12_46_45!$A$3:$S$481,13,FALSE)</f>
        <v>10</v>
      </c>
      <c r="T2428" s="2">
        <f>VLOOKUP($A2428,[1]products_2021_10_19_12_46_45!$A$3:$S$481,14,FALSE)</f>
        <v>0.5</v>
      </c>
      <c r="U2428" s="2"/>
      <c r="V2428" s="2"/>
      <c r="W2428" s="2"/>
      <c r="X2428" s="2"/>
      <c r="Y2428" s="2"/>
      <c r="Z2428" s="2"/>
      <c r="AA2428" s="2"/>
      <c r="AB2428" s="2"/>
      <c r="AC2428" s="2"/>
      <c r="AD2428" s="2"/>
      <c r="AE2428" s="2"/>
      <c r="AF2428" s="2"/>
      <c r="AG2428" s="2"/>
      <c r="AH2428" s="2"/>
      <c r="AI2428" s="2"/>
      <c r="AJ2428" s="2"/>
      <c r="AK2428" s="2"/>
      <c r="AL2428" s="2"/>
      <c r="AM2428" s="2"/>
      <c r="AN2428" s="2"/>
      <c r="AO2428" s="2"/>
      <c r="AP2428" s="2"/>
      <c r="AQ2428" s="2"/>
      <c r="AR2428" s="2"/>
      <c r="AS2428" s="2"/>
    </row>
    <row r="2429" spans="1:45" x14ac:dyDescent="0.25">
      <c r="A2429" s="2">
        <v>1006</v>
      </c>
      <c r="B2429" s="2">
        <v>870863703</v>
      </c>
      <c r="C2429" s="2">
        <f>VLOOKUP($A2429,[1]products_2021_10_19_12_46_45!$A$3:$S$481,3,FALSE)</f>
        <v>8708637</v>
      </c>
      <c r="D2429" s="2" t="str">
        <f>VLOOKUP($A2429,[1]products_2021_10_19_12_46_45!$A$3:$S$481,4,FALSE)</f>
        <v>Mochila 3D Grande 40 litros</v>
      </c>
      <c r="E2429" s="3"/>
      <c r="F2429" s="4" t="s">
        <v>76</v>
      </c>
      <c r="G2429" s="2" t="str">
        <f>VLOOKUP($A2429,[1]products_2021_10_19_12_46_45!$A$3:$S$481,16,FALSE)</f>
        <v>&lt;p&gt;Mochila táctica compacta, diseñada para llevar tu equipo en la organización perfecta. &lt;/p&gt;</v>
      </c>
      <c r="H2429" s="2" t="str">
        <f>IFERROR(VLOOKUP($A2429,[1]products_2021_10_19_12_46_45!$A$3:$S$481,17,FALSE),"")</f>
        <v>&lt;ul&gt;_x000D_
&lt;li&gt;Compartimento principal.&lt;/li&gt;_x000D_
&lt;li&gt;Los bolsillos exteriores y las bolsas MOLLE asegurados y el compartimento de hidratación con cremallera con el puerto de tubo de beber.&lt;/li&gt;_x000D_
&lt;li&gt;Imprescindible para los aventureros de la naturaleza.&lt;/li&gt;_x000D_
&lt;li&gt;Bolso táctico eléctrico.&lt;/li&gt;_x000D_
&lt;li&gt;Lleva fácilmente tu mochila militar y disfruta de la comodidad de manos libres en tus exploraciones de la naturaleza.&lt;/li&gt;_x000D_
&lt;li&gt;Las resistentes correas de hombro de malla MOLLE.&lt;/li&gt;_x000D_
&lt;li&gt;correa de cadera ergonómica, para una distribución uniforme del peso.&lt;/li&gt;_x000D_
&lt;/ul&gt;_x000D_
&lt;p&gt;Un regalo impresionante. Dale a un amado senderista, mochilero, cazador o pescador con el mejor regalo. Ofrecemos a los LeisonTac mochila táctica de asalto en todas las ocasiones de regalo y ayudarte a aprovechar al máximo tus actividades al aire libre.&lt;/p&gt;</v>
      </c>
      <c r="I2429" s="2" t="str">
        <f>VLOOKUP($A2429,[1]products_2021_10_19_12_46_45!$A$3:$S$481,5,FALSE)</f>
        <v>Equipamientos</v>
      </c>
      <c r="J2429" s="2" t="str">
        <f>IFERROR(VLOOKUP($A2429,[1]products_2021_10_19_12_46_45!$A$3:$S$481,6,FALSE),"")</f>
        <v>Mochilas, Bolsos, Riñoneras, Morrales</v>
      </c>
      <c r="K2429" s="2" t="str">
        <f>IFERROR(VLOOKUP($A2429,[1]products_2021_10_19_12_46_45!$A$3:$S$481,7,FALSE),"")</f>
        <v>Mochilas</v>
      </c>
      <c r="L2429" s="2" t="str">
        <f>IFERROR(VLOOKUP($A2429,[1]products_2021_10_19_12_46_45!$A$3:$S$481,8,FALSE),"")</f>
        <v/>
      </c>
      <c r="M2429" s="2" t="str">
        <f>IFERROR(VLOOKUP($A2429,[1]products_2021_10_19_12_46_45!$A$3:$S$481,9,FALSE),"")</f>
        <v>Mochila, Táctica</v>
      </c>
      <c r="N2429" s="2">
        <f>IFERROR(VLOOKUP(C2429,[2]articulo!$A$1:$D$9000,4,FALSE),"")</f>
        <v>9600</v>
      </c>
      <c r="O2429" s="2"/>
      <c r="P2429" s="2">
        <f>IFERROR(VLOOKUP(B2429,[3]stock!$A$1:$B$9000,2,FALSE),"0")</f>
        <v>60</v>
      </c>
      <c r="Q2429" s="2">
        <f>VLOOKUP($A2429,[1]products_2021_10_19_12_46_45!$A$3:$S$481,11,FALSE)</f>
        <v>10</v>
      </c>
      <c r="R2429" s="2">
        <f>VLOOKUP($A2429,[1]products_2021_10_19_12_46_45!$A$3:$S$481,12,FALSE)</f>
        <v>10</v>
      </c>
      <c r="S2429" s="2">
        <f>VLOOKUP($A2429,[1]products_2021_10_19_12_46_45!$A$3:$S$481,13,FALSE)</f>
        <v>10</v>
      </c>
      <c r="T2429" s="2">
        <f>VLOOKUP($A2429,[1]products_2021_10_19_12_46_45!$A$3:$S$481,14,FALSE)</f>
        <v>0.5</v>
      </c>
      <c r="U2429" s="2"/>
      <c r="V2429" s="2"/>
      <c r="W2429" s="2"/>
      <c r="X2429" s="2"/>
      <c r="Y2429" s="2"/>
      <c r="Z2429" s="2"/>
      <c r="AA2429" s="2"/>
      <c r="AB2429" s="2"/>
      <c r="AC2429" s="2"/>
      <c r="AD2429" s="2"/>
      <c r="AE2429" s="2"/>
      <c r="AF2429" s="2"/>
      <c r="AG2429" s="2"/>
      <c r="AH2429" s="2"/>
      <c r="AI2429" s="2"/>
      <c r="AJ2429" s="2"/>
      <c r="AK2429" s="2"/>
      <c r="AL2429" s="2"/>
      <c r="AM2429" s="2"/>
      <c r="AN2429" s="2"/>
      <c r="AO2429" s="2"/>
      <c r="AP2429" s="2"/>
      <c r="AQ2429" s="2"/>
      <c r="AR2429" s="2"/>
      <c r="AS2429" s="2"/>
    </row>
    <row r="2430" spans="1:45" x14ac:dyDescent="0.25">
      <c r="A2430" s="2">
        <v>1006</v>
      </c>
      <c r="B2430" s="2">
        <v>870863709</v>
      </c>
      <c r="C2430" s="2">
        <f>VLOOKUP($A2430,[1]products_2021_10_19_12_46_45!$A$3:$S$481,3,FALSE)</f>
        <v>8708637</v>
      </c>
      <c r="D2430" s="2" t="str">
        <f>VLOOKUP($A2430,[1]products_2021_10_19_12_46_45!$A$3:$S$481,4,FALSE)</f>
        <v>Mochila 3D Grande 40 litros</v>
      </c>
      <c r="E2430" s="3"/>
      <c r="F2430" s="4" t="s">
        <v>43</v>
      </c>
      <c r="G2430" s="2" t="str">
        <f>VLOOKUP($A2430,[1]products_2021_10_19_12_46_45!$A$3:$S$481,16,FALSE)</f>
        <v>&lt;p&gt;Mochila táctica compacta, diseñada para llevar tu equipo en la organización perfecta. &lt;/p&gt;</v>
      </c>
      <c r="H2430" s="2" t="str">
        <f>IFERROR(VLOOKUP($A2430,[1]products_2021_10_19_12_46_45!$A$3:$S$481,17,FALSE),"")</f>
        <v>&lt;ul&gt;_x000D_
&lt;li&gt;Compartimento principal.&lt;/li&gt;_x000D_
&lt;li&gt;Los bolsillos exteriores y las bolsas MOLLE asegurados y el compartimento de hidratación con cremallera con el puerto de tubo de beber.&lt;/li&gt;_x000D_
&lt;li&gt;Imprescindible para los aventureros de la naturaleza.&lt;/li&gt;_x000D_
&lt;li&gt;Bolso táctico eléctrico.&lt;/li&gt;_x000D_
&lt;li&gt;Lleva fácilmente tu mochila militar y disfruta de la comodidad de manos libres en tus exploraciones de la naturaleza.&lt;/li&gt;_x000D_
&lt;li&gt;Las resistentes correas de hombro de malla MOLLE.&lt;/li&gt;_x000D_
&lt;li&gt;correa de cadera ergonómica, para una distribución uniforme del peso.&lt;/li&gt;_x000D_
&lt;/ul&gt;_x000D_
&lt;p&gt;Un regalo impresionante. Dale a un amado senderista, mochilero, cazador o pescador con el mejor regalo. Ofrecemos a los LeisonTac mochila táctica de asalto en todas las ocasiones de regalo y ayudarte a aprovechar al máximo tus actividades al aire libre.&lt;/p&gt;</v>
      </c>
      <c r="I2430" s="2" t="str">
        <f>VLOOKUP($A2430,[1]products_2021_10_19_12_46_45!$A$3:$S$481,5,FALSE)</f>
        <v>Equipamientos</v>
      </c>
      <c r="J2430" s="2" t="str">
        <f>IFERROR(VLOOKUP($A2430,[1]products_2021_10_19_12_46_45!$A$3:$S$481,6,FALSE),"")</f>
        <v>Mochilas, Bolsos, Riñoneras, Morrales</v>
      </c>
      <c r="K2430" s="2" t="str">
        <f>IFERROR(VLOOKUP($A2430,[1]products_2021_10_19_12_46_45!$A$3:$S$481,7,FALSE),"")</f>
        <v>Mochilas</v>
      </c>
      <c r="L2430" s="2" t="str">
        <f>IFERROR(VLOOKUP($A2430,[1]products_2021_10_19_12_46_45!$A$3:$S$481,8,FALSE),"")</f>
        <v/>
      </c>
      <c r="M2430" s="2" t="str">
        <f>IFERROR(VLOOKUP($A2430,[1]products_2021_10_19_12_46_45!$A$3:$S$481,9,FALSE),"")</f>
        <v>Mochila, Táctica</v>
      </c>
      <c r="N2430" s="2">
        <f>IFERROR(VLOOKUP(C2430,[2]articulo!$A$1:$D$9000,4,FALSE),"")</f>
        <v>9600</v>
      </c>
      <c r="O2430" s="2"/>
      <c r="P2430" s="2">
        <f>IFERROR(VLOOKUP(B2430,[3]stock!$A$1:$B$9000,2,FALSE),"0")</f>
        <v>28</v>
      </c>
      <c r="Q2430" s="2">
        <f>VLOOKUP($A2430,[1]products_2021_10_19_12_46_45!$A$3:$S$481,11,FALSE)</f>
        <v>10</v>
      </c>
      <c r="R2430" s="2">
        <f>VLOOKUP($A2430,[1]products_2021_10_19_12_46_45!$A$3:$S$481,12,FALSE)</f>
        <v>10</v>
      </c>
      <c r="S2430" s="2">
        <f>VLOOKUP($A2430,[1]products_2021_10_19_12_46_45!$A$3:$S$481,13,FALSE)</f>
        <v>10</v>
      </c>
      <c r="T2430" s="2">
        <f>VLOOKUP($A2430,[1]products_2021_10_19_12_46_45!$A$3:$S$481,14,FALSE)</f>
        <v>0.5</v>
      </c>
      <c r="U2430" s="2"/>
      <c r="V2430" s="2"/>
      <c r="W2430" s="2"/>
      <c r="X2430" s="2"/>
      <c r="Y2430" s="2"/>
      <c r="Z2430" s="2"/>
      <c r="AA2430" s="2"/>
      <c r="AB2430" s="2"/>
      <c r="AC2430" s="2"/>
      <c r="AD2430" s="2"/>
      <c r="AE2430" s="2"/>
      <c r="AF2430" s="2"/>
      <c r="AG2430" s="2"/>
      <c r="AH2430" s="2"/>
      <c r="AI2430" s="2"/>
      <c r="AJ2430" s="2"/>
      <c r="AK2430" s="2"/>
      <c r="AL2430" s="2"/>
      <c r="AM2430" s="2"/>
      <c r="AN2430" s="2"/>
      <c r="AO2430" s="2"/>
      <c r="AP2430" s="2"/>
      <c r="AQ2430" s="2"/>
      <c r="AR2430" s="2"/>
      <c r="AS2430" s="2"/>
    </row>
    <row r="2431" spans="1:45" x14ac:dyDescent="0.25">
      <c r="A2431" s="2">
        <v>1160</v>
      </c>
      <c r="B2431" s="2">
        <v>870863906</v>
      </c>
      <c r="C2431" s="2">
        <f>VLOOKUP($A2431,[1]products_2021_10_19_12_46_45!$A$3:$S$481,3,FALSE)</f>
        <v>8708639</v>
      </c>
      <c r="D2431" s="2" t="str">
        <f>VLOOKUP($A2431,[1]products_2021_10_19_12_46_45!$A$3:$S$481,4,FALSE)</f>
        <v>Correa táctica militar De 2 Puntos Tipo Bungee</v>
      </c>
      <c r="E2431" s="3"/>
      <c r="F2431" s="4" t="s">
        <v>76</v>
      </c>
      <c r="G2431" s="2" t="str">
        <f>VLOOKUP($A2431,[1]products_2021_10_19_12_46_45!$A$3:$S$481,16,FALSE)</f>
        <v>&lt;p&gt;Correa táctica militar de 2 puntos tipo bungee.&lt;/p&gt;</v>
      </c>
      <c r="H2431" s="2" t="str">
        <f>IFERROR(VLOOKUP($A2431,[1]products_2021_10_19_12_46_45!$A$3:$S$481,17,FALSE),"")</f>
        <v>&lt;p&gt;Código: 8708639.&lt;br /&gt; Esta correa es ideal para instrucción militar, uso táctico y actividades de caza.&lt;br /&gt; Cuenta con una cinta para colgar regulable.&lt;br /&gt; Dos sectores elastizados.&lt;br /&gt; Dos trabas de plásticos.&lt;br /&gt; Dos ganchos forrados en cinta elástica.&lt;br /&gt; Dos porta mosquetones o elementos.&lt;br /&gt; Ancho de la cinta: 3 cm.&lt;br /&gt; Largo mínimo: 122 cm.&lt;br /&gt; Largo máximo: 170 cm.&lt;/p&gt;</v>
      </c>
      <c r="I2431" s="2" t="str">
        <f>VLOOKUP($A2431,[1]products_2021_10_19_12_46_45!$A$3:$S$481,5,FALSE)</f>
        <v>Equipamientos</v>
      </c>
      <c r="J2431" s="2" t="str">
        <f>IFERROR(VLOOKUP($A2431,[1]products_2021_10_19_12_46_45!$A$3:$S$481,6,FALSE),"")</f>
        <v>Cinturones, correas y tirantes</v>
      </c>
      <c r="K2431" s="2" t="str">
        <f>IFERROR(VLOOKUP($A2431,[1]products_2021_10_19_12_46_45!$A$3:$S$481,7,FALSE),"")</f>
        <v/>
      </c>
      <c r="L2431" s="2" t="str">
        <f>IFERROR(VLOOKUP($A2431,[1]products_2021_10_19_12_46_45!$A$3:$S$481,8,FALSE),"")</f>
        <v/>
      </c>
      <c r="M2431" s="2" t="str">
        <f>IFERROR(VLOOKUP($A2431,[1]products_2021_10_19_12_46_45!$A$3:$S$481,9,FALSE),"")</f>
        <v/>
      </c>
      <c r="N2431" s="2">
        <f>IFERROR(VLOOKUP(C2431,[2]articulo!$A$1:$D$9000,4,FALSE),"")</f>
        <v>1300</v>
      </c>
      <c r="O2431" s="2"/>
      <c r="P2431" s="2">
        <f>IFERROR(VLOOKUP(B2431,[3]stock!$A$1:$B$9000,2,FALSE),"0")</f>
        <v>49</v>
      </c>
      <c r="Q2431" s="2">
        <f>VLOOKUP($A2431,[1]products_2021_10_19_12_46_45!$A$3:$S$481,11,FALSE)</f>
        <v>25</v>
      </c>
      <c r="R2431" s="2">
        <f>VLOOKUP($A2431,[1]products_2021_10_19_12_46_45!$A$3:$S$481,12,FALSE)</f>
        <v>10</v>
      </c>
      <c r="S2431" s="2">
        <f>VLOOKUP($A2431,[1]products_2021_10_19_12_46_45!$A$3:$S$481,13,FALSE)</f>
        <v>10</v>
      </c>
      <c r="T2431" s="2">
        <f>VLOOKUP($A2431,[1]products_2021_10_19_12_46_45!$A$3:$S$481,14,FALSE)</f>
        <v>0.4</v>
      </c>
      <c r="U2431" s="2"/>
      <c r="V2431" s="2"/>
      <c r="W2431" s="2"/>
      <c r="X2431" s="2"/>
      <c r="Y2431" s="2"/>
      <c r="Z2431" s="2"/>
      <c r="AA2431" s="2"/>
      <c r="AB2431" s="2"/>
      <c r="AC2431" s="2"/>
      <c r="AD2431" s="2"/>
      <c r="AE2431" s="2"/>
      <c r="AF2431" s="2"/>
      <c r="AG2431" s="2"/>
      <c r="AH2431" s="2"/>
      <c r="AI2431" s="2"/>
      <c r="AJ2431" s="2"/>
      <c r="AK2431" s="2"/>
      <c r="AL2431" s="2"/>
      <c r="AM2431" s="2"/>
      <c r="AN2431" s="2"/>
      <c r="AO2431" s="2"/>
      <c r="AP2431" s="2"/>
      <c r="AQ2431" s="2"/>
      <c r="AR2431" s="2"/>
      <c r="AS2431" s="2"/>
    </row>
    <row r="2432" spans="1:45" x14ac:dyDescent="0.25">
      <c r="A2432" s="2">
        <v>1160</v>
      </c>
      <c r="B2432" s="2">
        <v>870863906</v>
      </c>
      <c r="C2432" s="2">
        <f>VLOOKUP($A2432,[1]products_2021_10_19_12_46_45!$A$3:$S$481,3,FALSE)</f>
        <v>8708639</v>
      </c>
      <c r="D2432" s="2" t="str">
        <f>VLOOKUP($A2432,[1]products_2021_10_19_12_46_45!$A$3:$S$481,4,FALSE)</f>
        <v>Correa táctica militar De 2 Puntos Tipo Bungee</v>
      </c>
      <c r="E2432" s="3"/>
      <c r="F2432" s="4" t="s">
        <v>42</v>
      </c>
      <c r="G2432" s="2" t="str">
        <f>VLOOKUP($A2432,[1]products_2021_10_19_12_46_45!$A$3:$S$481,16,FALSE)</f>
        <v>&lt;p&gt;Correa táctica militar de 2 puntos tipo bungee.&lt;/p&gt;</v>
      </c>
      <c r="H2432" s="2" t="str">
        <f>IFERROR(VLOOKUP($A2432,[1]products_2021_10_19_12_46_45!$A$3:$S$481,17,FALSE),"")</f>
        <v>&lt;p&gt;Código: 8708639.&lt;br /&gt; Esta correa es ideal para instrucción militar, uso táctico y actividades de caza.&lt;br /&gt; Cuenta con una cinta para colgar regulable.&lt;br /&gt; Dos sectores elastizados.&lt;br /&gt; Dos trabas de plásticos.&lt;br /&gt; Dos ganchos forrados en cinta elástica.&lt;br /&gt; Dos porta mosquetones o elementos.&lt;br /&gt; Ancho de la cinta: 3 cm.&lt;br /&gt; Largo mínimo: 122 cm.&lt;br /&gt; Largo máximo: 170 cm.&lt;/p&gt;</v>
      </c>
      <c r="I2432" s="2" t="str">
        <f>VLOOKUP($A2432,[1]products_2021_10_19_12_46_45!$A$3:$S$481,5,FALSE)</f>
        <v>Equipamientos</v>
      </c>
      <c r="J2432" s="2" t="str">
        <f>IFERROR(VLOOKUP($A2432,[1]products_2021_10_19_12_46_45!$A$3:$S$481,6,FALSE),"")</f>
        <v>Cinturones, correas y tirantes</v>
      </c>
      <c r="K2432" s="2" t="str">
        <f>IFERROR(VLOOKUP($A2432,[1]products_2021_10_19_12_46_45!$A$3:$S$481,7,FALSE),"")</f>
        <v/>
      </c>
      <c r="L2432" s="2" t="str">
        <f>IFERROR(VLOOKUP($A2432,[1]products_2021_10_19_12_46_45!$A$3:$S$481,8,FALSE),"")</f>
        <v/>
      </c>
      <c r="M2432" s="2" t="str">
        <f>IFERROR(VLOOKUP($A2432,[1]products_2021_10_19_12_46_45!$A$3:$S$481,9,FALSE),"")</f>
        <v/>
      </c>
      <c r="N2432" s="2">
        <f>IFERROR(VLOOKUP(C2432,[2]articulo!$A$1:$D$9000,4,FALSE),"")</f>
        <v>1300</v>
      </c>
      <c r="O2432" s="2"/>
      <c r="P2432" s="2">
        <f>IFERROR(VLOOKUP(B2432,[3]stock!$A$1:$B$9000,2,FALSE),"0")</f>
        <v>49</v>
      </c>
      <c r="Q2432" s="2">
        <f>VLOOKUP($A2432,[1]products_2021_10_19_12_46_45!$A$3:$S$481,11,FALSE)</f>
        <v>25</v>
      </c>
      <c r="R2432" s="2">
        <f>VLOOKUP($A2432,[1]products_2021_10_19_12_46_45!$A$3:$S$481,12,FALSE)</f>
        <v>10</v>
      </c>
      <c r="S2432" s="2">
        <f>VLOOKUP($A2432,[1]products_2021_10_19_12_46_45!$A$3:$S$481,13,FALSE)</f>
        <v>10</v>
      </c>
      <c r="T2432" s="2">
        <f>VLOOKUP($A2432,[1]products_2021_10_19_12_46_45!$A$3:$S$481,14,FALSE)</f>
        <v>0.4</v>
      </c>
      <c r="U2432" s="2"/>
      <c r="V2432" s="2"/>
      <c r="W2432" s="2"/>
      <c r="X2432" s="2"/>
      <c r="Y2432" s="2"/>
      <c r="Z2432" s="2"/>
      <c r="AA2432" s="2"/>
      <c r="AB2432" s="2"/>
      <c r="AC2432" s="2"/>
      <c r="AD2432" s="2"/>
      <c r="AE2432" s="2"/>
      <c r="AF2432" s="2"/>
      <c r="AG2432" s="2"/>
      <c r="AH2432" s="2"/>
      <c r="AI2432" s="2"/>
      <c r="AJ2432" s="2"/>
      <c r="AK2432" s="2"/>
      <c r="AL2432" s="2"/>
      <c r="AM2432" s="2"/>
      <c r="AN2432" s="2"/>
      <c r="AO2432" s="2"/>
      <c r="AP2432" s="2"/>
      <c r="AQ2432" s="2"/>
      <c r="AR2432" s="2"/>
      <c r="AS2432" s="2"/>
    </row>
    <row r="2433" spans="1:45" x14ac:dyDescent="0.25">
      <c r="A2433" s="2">
        <v>1160</v>
      </c>
      <c r="B2433" s="2">
        <v>870863909</v>
      </c>
      <c r="C2433" s="2">
        <f>VLOOKUP($A2433,[1]products_2021_10_19_12_46_45!$A$3:$S$481,3,FALSE)</f>
        <v>8708639</v>
      </c>
      <c r="D2433" s="2" t="str">
        <f>VLOOKUP($A2433,[1]products_2021_10_19_12_46_45!$A$3:$S$481,4,FALSE)</f>
        <v>Correa táctica militar De 2 Puntos Tipo Bungee</v>
      </c>
      <c r="E2433" s="3"/>
      <c r="F2433" s="4" t="s">
        <v>43</v>
      </c>
      <c r="G2433" s="2" t="str">
        <f>VLOOKUP($A2433,[1]products_2021_10_19_12_46_45!$A$3:$S$481,16,FALSE)</f>
        <v>&lt;p&gt;Correa táctica militar de 2 puntos tipo bungee.&lt;/p&gt;</v>
      </c>
      <c r="H2433" s="2" t="str">
        <f>IFERROR(VLOOKUP($A2433,[1]products_2021_10_19_12_46_45!$A$3:$S$481,17,FALSE),"")</f>
        <v>&lt;p&gt;Código: 8708639.&lt;br /&gt; Esta correa es ideal para instrucción militar, uso táctico y actividades de caza.&lt;br /&gt; Cuenta con una cinta para colgar regulable.&lt;br /&gt; Dos sectores elastizados.&lt;br /&gt; Dos trabas de plásticos.&lt;br /&gt; Dos ganchos forrados en cinta elástica.&lt;br /&gt; Dos porta mosquetones o elementos.&lt;br /&gt; Ancho de la cinta: 3 cm.&lt;br /&gt; Largo mínimo: 122 cm.&lt;br /&gt; Largo máximo: 170 cm.&lt;/p&gt;</v>
      </c>
      <c r="I2433" s="2" t="str">
        <f>VLOOKUP($A2433,[1]products_2021_10_19_12_46_45!$A$3:$S$481,5,FALSE)</f>
        <v>Equipamientos</v>
      </c>
      <c r="J2433" s="2" t="str">
        <f>IFERROR(VLOOKUP($A2433,[1]products_2021_10_19_12_46_45!$A$3:$S$481,6,FALSE),"")</f>
        <v>Cinturones, correas y tirantes</v>
      </c>
      <c r="K2433" s="2" t="str">
        <f>IFERROR(VLOOKUP($A2433,[1]products_2021_10_19_12_46_45!$A$3:$S$481,7,FALSE),"")</f>
        <v/>
      </c>
      <c r="L2433" s="2" t="str">
        <f>IFERROR(VLOOKUP($A2433,[1]products_2021_10_19_12_46_45!$A$3:$S$481,8,FALSE),"")</f>
        <v/>
      </c>
      <c r="M2433" s="2" t="str">
        <f>IFERROR(VLOOKUP($A2433,[1]products_2021_10_19_12_46_45!$A$3:$S$481,9,FALSE),"")</f>
        <v/>
      </c>
      <c r="N2433" s="2">
        <f>IFERROR(VLOOKUP(C2433,[2]articulo!$A$1:$D$9000,4,FALSE),"")</f>
        <v>1300</v>
      </c>
      <c r="O2433" s="2"/>
      <c r="P2433" s="2">
        <f>IFERROR(VLOOKUP(B2433,[3]stock!$A$1:$B$9000,2,FALSE),"0")</f>
        <v>180</v>
      </c>
      <c r="Q2433" s="2">
        <f>VLOOKUP($A2433,[1]products_2021_10_19_12_46_45!$A$3:$S$481,11,FALSE)</f>
        <v>25</v>
      </c>
      <c r="R2433" s="2">
        <f>VLOOKUP($A2433,[1]products_2021_10_19_12_46_45!$A$3:$S$481,12,FALSE)</f>
        <v>10</v>
      </c>
      <c r="S2433" s="2">
        <f>VLOOKUP($A2433,[1]products_2021_10_19_12_46_45!$A$3:$S$481,13,FALSE)</f>
        <v>10</v>
      </c>
      <c r="T2433" s="2">
        <f>VLOOKUP($A2433,[1]products_2021_10_19_12_46_45!$A$3:$S$481,14,FALSE)</f>
        <v>0.4</v>
      </c>
      <c r="U2433" s="2"/>
      <c r="V2433" s="2"/>
      <c r="W2433" s="2"/>
      <c r="X2433" s="2"/>
      <c r="Y2433" s="2"/>
      <c r="Z2433" s="2"/>
      <c r="AA2433" s="2"/>
      <c r="AB2433" s="2"/>
      <c r="AC2433" s="2"/>
      <c r="AD2433" s="2"/>
      <c r="AE2433" s="2"/>
      <c r="AF2433" s="2"/>
      <c r="AG2433" s="2"/>
      <c r="AH2433" s="2"/>
      <c r="AI2433" s="2"/>
      <c r="AJ2433" s="2"/>
      <c r="AK2433" s="2"/>
      <c r="AL2433" s="2"/>
      <c r="AM2433" s="2"/>
      <c r="AN2433" s="2"/>
      <c r="AO2433" s="2"/>
      <c r="AP2433" s="2"/>
      <c r="AQ2433" s="2"/>
      <c r="AR2433" s="2"/>
      <c r="AS2433" s="2"/>
    </row>
    <row r="2434" spans="1:45" x14ac:dyDescent="0.25">
      <c r="A2434" s="2">
        <v>1105</v>
      </c>
      <c r="B2434" s="2">
        <v>870864007</v>
      </c>
      <c r="C2434" s="2">
        <f>VLOOKUP($A2434,[1]products_2021_10_19_12_46_45!$A$3:$S$481,3,FALSE)</f>
        <v>8708640</v>
      </c>
      <c r="D2434" s="2" t="str">
        <f>VLOOKUP($A2434,[1]products_2021_10_19_12_46_45!$A$3:$S$481,4,FALSE)</f>
        <v>Mochila Waterground Camuflada 50 Litros</v>
      </c>
      <c r="E2434" s="3"/>
      <c r="F2434" s="4" t="s">
        <v>82</v>
      </c>
      <c r="G2434" s="2" t="str">
        <f>VLOOKUP($A2434,[1]products_2021_10_19_12_46_45!$A$3:$S$481,16,FALSE)</f>
        <v>&lt;p&gt;Mochila Waterground Camuflada 50 Litros&lt;/p&gt;</v>
      </c>
      <c r="H2434" s="2" t="str">
        <f>IFERROR(VLOOKUP($A2434,[1]products_2021_10_19_12_46_45!$A$3:$S$481,17,FALSE),"")</f>
        <v>&lt;p&gt;Mochila ideal para hacer senderismo, trekking y operativos militares.&lt;br /&gt;Cuenta con tiras para los hombros acolchadas por dentro y con tela en red respirable.&lt;br /&gt;Bolsillos laterales con con tela de regilla.&lt;br /&gt;Amplio compartimento principal.&lt;br /&gt;Bolsillo principal superior con cierre y abrojo para identificación.&lt;br /&gt;Sistema molle frontal, para colocar elementos.&lt;br /&gt;Dos cintas regulables laterales con trabas.&lt;br /&gt;&lt;br /&gt;Medidas Exteriores: 57 x 38 x 27 cm.&lt;br /&gt;Medidas Interiores: 57 x 34 x 18 cm.&lt;br /&gt;Capacidad: 50 litros.&lt;/p&gt;</v>
      </c>
      <c r="I2434" s="2" t="str">
        <f>VLOOKUP($A2434,[1]products_2021_10_19_12_46_45!$A$3:$S$481,5,FALSE)</f>
        <v>Equipamientos</v>
      </c>
      <c r="J2434" s="2" t="str">
        <f>IFERROR(VLOOKUP($A2434,[1]products_2021_10_19_12_46_45!$A$3:$S$481,6,FALSE),"")</f>
        <v>Mochilas, Bolsos, Riñoneras, Morrales</v>
      </c>
      <c r="K2434" s="2" t="str">
        <f>IFERROR(VLOOKUP($A2434,[1]products_2021_10_19_12_46_45!$A$3:$S$481,7,FALSE),"")</f>
        <v>Mochilas</v>
      </c>
      <c r="L2434" s="2" t="str">
        <f>IFERROR(VLOOKUP($A2434,[1]products_2021_10_19_12_46_45!$A$3:$S$481,8,FALSE),"")</f>
        <v/>
      </c>
      <c r="M2434" s="2" t="str">
        <f>IFERROR(VLOOKUP($A2434,[1]products_2021_10_19_12_46_45!$A$3:$S$481,9,FALSE),"")</f>
        <v/>
      </c>
      <c r="N2434" s="2">
        <f>IFERROR(VLOOKUP(C2434,[2]articulo!$A$1:$D$9000,4,FALSE),"")</f>
        <v>2704</v>
      </c>
      <c r="O2434" s="2"/>
      <c r="P2434" s="2">
        <f>IFERROR(VLOOKUP(B2434,[3]stock!$A$1:$B$9000,2,FALSE),"0")</f>
        <v>0</v>
      </c>
      <c r="Q2434" s="2">
        <f>VLOOKUP($A2434,[1]products_2021_10_19_12_46_45!$A$3:$S$481,11,FALSE)</f>
        <v>10</v>
      </c>
      <c r="R2434" s="2">
        <f>VLOOKUP($A2434,[1]products_2021_10_19_12_46_45!$A$3:$S$481,12,FALSE)</f>
        <v>10</v>
      </c>
      <c r="S2434" s="2">
        <f>VLOOKUP($A2434,[1]products_2021_10_19_12_46_45!$A$3:$S$481,13,FALSE)</f>
        <v>10</v>
      </c>
      <c r="T2434" s="2">
        <f>VLOOKUP($A2434,[1]products_2021_10_19_12_46_45!$A$3:$S$481,14,FALSE)</f>
        <v>0.5</v>
      </c>
      <c r="U2434" s="2"/>
      <c r="V2434" s="2"/>
      <c r="W2434" s="2"/>
      <c r="X2434" s="2"/>
      <c r="Y2434" s="2"/>
      <c r="Z2434" s="2"/>
      <c r="AA2434" s="2"/>
      <c r="AB2434" s="2"/>
      <c r="AC2434" s="2"/>
      <c r="AD2434" s="2"/>
      <c r="AE2434" s="2"/>
      <c r="AF2434" s="2"/>
      <c r="AG2434" s="2"/>
      <c r="AH2434" s="2"/>
      <c r="AI2434" s="2"/>
      <c r="AJ2434" s="2"/>
      <c r="AK2434" s="2"/>
      <c r="AL2434" s="2"/>
      <c r="AM2434" s="2"/>
      <c r="AN2434" s="2"/>
      <c r="AO2434" s="2"/>
      <c r="AP2434" s="2"/>
      <c r="AQ2434" s="2"/>
      <c r="AR2434" s="2"/>
      <c r="AS2434" s="2"/>
    </row>
    <row r="2435" spans="1:45" x14ac:dyDescent="0.25">
      <c r="A2435" s="2">
        <v>1107</v>
      </c>
      <c r="B2435" s="2">
        <v>870864303</v>
      </c>
      <c r="C2435" s="2">
        <f>VLOOKUP($A2435,[1]products_2021_10_19_12_46_45!$A$3:$S$481,3,FALSE)</f>
        <v>8708643</v>
      </c>
      <c r="D2435" s="2" t="str">
        <f>VLOOKUP($A2435,[1]products_2021_10_19_12_46_45!$A$3:$S$481,4,FALSE)</f>
        <v>Mochila Tactica Treeking 25 Litros</v>
      </c>
      <c r="E2435" s="3"/>
      <c r="F2435" s="4" t="s">
        <v>76</v>
      </c>
      <c r="G2435" s="2" t="str">
        <f>VLOOKUP($A2435,[1]products_2021_10_19_12_46_45!$A$3:$S$481,16,FALSE)</f>
        <v>&lt;p&gt;Mochila ideal para intrucción militar y actividades extras tales como trekking, montañismo, senderismo y camping.&lt;/p&gt;</v>
      </c>
      <c r="H2435" s="2" t="str">
        <f>IFERROR(VLOOKUP($A2435,[1]products_2021_10_19_12_46_45!$A$3:$S$481,17,FALSE),"")</f>
        <v>&lt;p&gt;Mochila Tactica Treeking 25 Litros&lt;br /&gt;Cód: 8708643&lt;br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/&gt;Una cinta regulable con traba, a modo de seguro transversal.&lt;br /&gt;Cintas regulables inferiores para colocar una carpa o bolsa de dormir.&lt;br /&gt;&lt;br /&gt;Medidas Exteriores: 45 x 27 x 28 cm.&lt;br /&gt;Medidas Interiores: 45 x 22 x 26 cm.&lt;br /&gt;Capacidad: 25 litros.&lt;/p&gt;</v>
      </c>
      <c r="I2435" s="2" t="str">
        <f>VLOOKUP($A2435,[1]products_2021_10_19_12_46_45!$A$3:$S$481,5,FALSE)</f>
        <v>Equipamientos</v>
      </c>
      <c r="J2435" s="2" t="str">
        <f>IFERROR(VLOOKUP($A2435,[1]products_2021_10_19_12_46_45!$A$3:$S$481,6,FALSE),"")</f>
        <v>Mochilas, Bolsos, Riñoneras, Morrales</v>
      </c>
      <c r="K2435" s="2" t="str">
        <f>IFERROR(VLOOKUP($A2435,[1]products_2021_10_19_12_46_45!$A$3:$S$481,7,FALSE),"")</f>
        <v>Mochilas</v>
      </c>
      <c r="L2435" s="2" t="str">
        <f>IFERROR(VLOOKUP($A2435,[1]products_2021_10_19_12_46_45!$A$3:$S$481,8,FALSE),"")</f>
        <v/>
      </c>
      <c r="M2435" s="2" t="str">
        <f>IFERROR(VLOOKUP($A2435,[1]products_2021_10_19_12_46_45!$A$3:$S$481,9,FALSE),"")</f>
        <v/>
      </c>
      <c r="N2435" s="2">
        <f>IFERROR(VLOOKUP(C2435,[2]articulo!$A$1:$D$9000,4,FALSE),"")</f>
        <v>3500</v>
      </c>
      <c r="O2435" s="2"/>
      <c r="P2435" s="2">
        <f>IFERROR(VLOOKUP(B2435,[3]stock!$A$1:$B$9000,2,FALSE),"0")</f>
        <v>0</v>
      </c>
      <c r="Q2435" s="2">
        <f>VLOOKUP($A2435,[1]products_2021_10_19_12_46_45!$A$3:$S$481,11,FALSE)</f>
        <v>0</v>
      </c>
      <c r="R2435" s="2">
        <f>VLOOKUP($A2435,[1]products_2021_10_19_12_46_45!$A$3:$S$481,12,FALSE)</f>
        <v>0</v>
      </c>
      <c r="S2435" s="2">
        <f>VLOOKUP($A2435,[1]products_2021_10_19_12_46_45!$A$3:$S$481,13,FALSE)</f>
        <v>0</v>
      </c>
      <c r="T2435" s="2">
        <f>VLOOKUP($A2435,[1]products_2021_10_19_12_46_45!$A$3:$S$481,14,FALSE)</f>
        <v>0</v>
      </c>
      <c r="U2435" s="2"/>
      <c r="V2435" s="2"/>
      <c r="W2435" s="2"/>
      <c r="X2435" s="2"/>
      <c r="Y2435" s="2"/>
      <c r="Z2435" s="2"/>
      <c r="AA2435" s="2"/>
      <c r="AB2435" s="2"/>
      <c r="AC2435" s="2"/>
      <c r="AD2435" s="2"/>
      <c r="AE2435" s="2"/>
      <c r="AF2435" s="2"/>
      <c r="AG2435" s="2"/>
      <c r="AH2435" s="2"/>
      <c r="AI2435" s="2"/>
      <c r="AJ2435" s="2"/>
      <c r="AK2435" s="2"/>
      <c r="AL2435" s="2"/>
      <c r="AM2435" s="2"/>
      <c r="AN2435" s="2"/>
      <c r="AO2435" s="2"/>
      <c r="AP2435" s="2"/>
      <c r="AQ2435" s="2"/>
      <c r="AR2435" s="2"/>
      <c r="AS2435" s="2"/>
    </row>
    <row r="2436" spans="1:45" x14ac:dyDescent="0.25">
      <c r="A2436" s="2">
        <v>1107</v>
      </c>
      <c r="B2436" s="2">
        <v>870864306</v>
      </c>
      <c r="C2436" s="2">
        <f>VLOOKUP($A2436,[1]products_2021_10_19_12_46_45!$A$3:$S$481,3,FALSE)</f>
        <v>8708643</v>
      </c>
      <c r="D2436" s="2" t="str">
        <f>VLOOKUP($A2436,[1]products_2021_10_19_12_46_45!$A$3:$S$481,4,FALSE)</f>
        <v>Mochila Tactica Treeking 25 Litros</v>
      </c>
      <c r="E2436" s="3"/>
      <c r="F2436" s="4" t="s">
        <v>42</v>
      </c>
      <c r="G2436" s="2" t="str">
        <f>VLOOKUP($A2436,[1]products_2021_10_19_12_46_45!$A$3:$S$481,16,FALSE)</f>
        <v>&lt;p&gt;Mochila ideal para intrucción militar y actividades extras tales como trekking, montañismo, senderismo y camping.&lt;/p&gt;</v>
      </c>
      <c r="H2436" s="2" t="str">
        <f>IFERROR(VLOOKUP($A2436,[1]products_2021_10_19_12_46_45!$A$3:$S$481,17,FALSE),"")</f>
        <v>&lt;p&gt;Mochila Tactica Treeking 25 Litros&lt;br /&gt;Cód: 8708643&lt;br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/&gt;Una cinta regulable con traba, a modo de seguro transversal.&lt;br /&gt;Cintas regulables inferiores para colocar una carpa o bolsa de dormir.&lt;br /&gt;&lt;br /&gt;Medidas Exteriores: 45 x 27 x 28 cm.&lt;br /&gt;Medidas Interiores: 45 x 22 x 26 cm.&lt;br /&gt;Capacidad: 25 litros.&lt;/p&gt;</v>
      </c>
      <c r="I2436" s="2" t="str">
        <f>VLOOKUP($A2436,[1]products_2021_10_19_12_46_45!$A$3:$S$481,5,FALSE)</f>
        <v>Equipamientos</v>
      </c>
      <c r="J2436" s="2" t="str">
        <f>IFERROR(VLOOKUP($A2436,[1]products_2021_10_19_12_46_45!$A$3:$S$481,6,FALSE),"")</f>
        <v>Mochilas, Bolsos, Riñoneras, Morrales</v>
      </c>
      <c r="K2436" s="2" t="str">
        <f>IFERROR(VLOOKUP($A2436,[1]products_2021_10_19_12_46_45!$A$3:$S$481,7,FALSE),"")</f>
        <v>Mochilas</v>
      </c>
      <c r="L2436" s="2" t="str">
        <f>IFERROR(VLOOKUP($A2436,[1]products_2021_10_19_12_46_45!$A$3:$S$481,8,FALSE),"")</f>
        <v/>
      </c>
      <c r="M2436" s="2" t="str">
        <f>IFERROR(VLOOKUP($A2436,[1]products_2021_10_19_12_46_45!$A$3:$S$481,9,FALSE),"")</f>
        <v/>
      </c>
      <c r="N2436" s="2">
        <f>IFERROR(VLOOKUP(C2436,[2]articulo!$A$1:$D$9000,4,FALSE),"")</f>
        <v>3500</v>
      </c>
      <c r="O2436" s="2"/>
      <c r="P2436" s="2">
        <f>IFERROR(VLOOKUP(B2436,[3]stock!$A$1:$B$9000,2,FALSE),"0")</f>
        <v>0</v>
      </c>
      <c r="Q2436" s="2">
        <f>VLOOKUP($A2436,[1]products_2021_10_19_12_46_45!$A$3:$S$481,11,FALSE)</f>
        <v>0</v>
      </c>
      <c r="R2436" s="2">
        <f>VLOOKUP($A2436,[1]products_2021_10_19_12_46_45!$A$3:$S$481,12,FALSE)</f>
        <v>0</v>
      </c>
      <c r="S2436" s="2">
        <f>VLOOKUP($A2436,[1]products_2021_10_19_12_46_45!$A$3:$S$481,13,FALSE)</f>
        <v>0</v>
      </c>
      <c r="T2436" s="2">
        <f>VLOOKUP($A2436,[1]products_2021_10_19_12_46_45!$A$3:$S$481,14,FALSE)</f>
        <v>0</v>
      </c>
      <c r="U2436" s="2"/>
      <c r="V2436" s="2"/>
      <c r="W2436" s="2"/>
      <c r="X2436" s="2"/>
      <c r="Y2436" s="2"/>
      <c r="Z2436" s="2"/>
      <c r="AA2436" s="2"/>
      <c r="AB2436" s="2"/>
      <c r="AC2436" s="2"/>
      <c r="AD2436" s="2"/>
      <c r="AE2436" s="2"/>
      <c r="AF2436" s="2"/>
      <c r="AG2436" s="2"/>
      <c r="AH2436" s="2"/>
      <c r="AI2436" s="2"/>
      <c r="AJ2436" s="2"/>
      <c r="AK2436" s="2"/>
      <c r="AL2436" s="2"/>
      <c r="AM2436" s="2"/>
      <c r="AN2436" s="2"/>
      <c r="AO2436" s="2"/>
      <c r="AP2436" s="2"/>
      <c r="AQ2436" s="2"/>
      <c r="AR2436" s="2"/>
      <c r="AS2436" s="2"/>
    </row>
    <row r="2437" spans="1:45" x14ac:dyDescent="0.25">
      <c r="A2437" s="2">
        <v>1107</v>
      </c>
      <c r="B2437" s="2">
        <v>870864307</v>
      </c>
      <c r="C2437" s="2">
        <f>VLOOKUP($A2437,[1]products_2021_10_19_12_46_45!$A$3:$S$481,3,FALSE)</f>
        <v>8708643</v>
      </c>
      <c r="D2437" s="2" t="str">
        <f>VLOOKUP($A2437,[1]products_2021_10_19_12_46_45!$A$3:$S$481,4,FALSE)</f>
        <v>Mochila Tactica Treeking 25 Litros</v>
      </c>
      <c r="E2437" s="3"/>
      <c r="F2437" s="4" t="s">
        <v>82</v>
      </c>
      <c r="G2437" s="2" t="str">
        <f>VLOOKUP($A2437,[1]products_2021_10_19_12_46_45!$A$3:$S$481,16,FALSE)</f>
        <v>&lt;p&gt;Mochila ideal para intrucción militar y actividades extras tales como trekking, montañismo, senderismo y camping.&lt;/p&gt;</v>
      </c>
      <c r="H2437" s="2" t="str">
        <f>IFERROR(VLOOKUP($A2437,[1]products_2021_10_19_12_46_45!$A$3:$S$481,17,FALSE),"")</f>
        <v>&lt;p&gt;Mochila Tactica Treeking 25 Litros&lt;br /&gt;Cód: 8708643&lt;br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/&gt;Una cinta regulable con traba, a modo de seguro transversal.&lt;br /&gt;Cintas regulables inferiores para colocar una carpa o bolsa de dormir.&lt;br /&gt;&lt;br /&gt;Medidas Exteriores: 45 x 27 x 28 cm.&lt;br /&gt;Medidas Interiores: 45 x 22 x 26 cm.&lt;br /&gt;Capacidad: 25 litros.&lt;/p&gt;</v>
      </c>
      <c r="I2437" s="2" t="str">
        <f>VLOOKUP($A2437,[1]products_2021_10_19_12_46_45!$A$3:$S$481,5,FALSE)</f>
        <v>Equipamientos</v>
      </c>
      <c r="J2437" s="2" t="str">
        <f>IFERROR(VLOOKUP($A2437,[1]products_2021_10_19_12_46_45!$A$3:$S$481,6,FALSE),"")</f>
        <v>Mochilas, Bolsos, Riñoneras, Morrales</v>
      </c>
      <c r="K2437" s="2" t="str">
        <f>IFERROR(VLOOKUP($A2437,[1]products_2021_10_19_12_46_45!$A$3:$S$481,7,FALSE),"")</f>
        <v>Mochilas</v>
      </c>
      <c r="L2437" s="2" t="str">
        <f>IFERROR(VLOOKUP($A2437,[1]products_2021_10_19_12_46_45!$A$3:$S$481,8,FALSE),"")</f>
        <v/>
      </c>
      <c r="M2437" s="2" t="str">
        <f>IFERROR(VLOOKUP($A2437,[1]products_2021_10_19_12_46_45!$A$3:$S$481,9,FALSE),"")</f>
        <v/>
      </c>
      <c r="N2437" s="2">
        <f>IFERROR(VLOOKUP(C2437,[2]articulo!$A$1:$D$9000,4,FALSE),"")</f>
        <v>3500</v>
      </c>
      <c r="O2437" s="2"/>
      <c r="P2437" s="2">
        <f>IFERROR(VLOOKUP(B2437,[3]stock!$A$1:$B$9000,2,FALSE),"0")</f>
        <v>0</v>
      </c>
      <c r="Q2437" s="2">
        <f>VLOOKUP($A2437,[1]products_2021_10_19_12_46_45!$A$3:$S$481,11,FALSE)</f>
        <v>0</v>
      </c>
      <c r="R2437" s="2">
        <f>VLOOKUP($A2437,[1]products_2021_10_19_12_46_45!$A$3:$S$481,12,FALSE)</f>
        <v>0</v>
      </c>
      <c r="S2437" s="2">
        <f>VLOOKUP($A2437,[1]products_2021_10_19_12_46_45!$A$3:$S$481,13,FALSE)</f>
        <v>0</v>
      </c>
      <c r="T2437" s="2">
        <f>VLOOKUP($A2437,[1]products_2021_10_19_12_46_45!$A$3:$S$481,14,FALSE)</f>
        <v>0</v>
      </c>
      <c r="U2437" s="2"/>
      <c r="V2437" s="2"/>
      <c r="W2437" s="2"/>
      <c r="X2437" s="2"/>
      <c r="Y2437" s="2"/>
      <c r="Z2437" s="2"/>
      <c r="AA2437" s="2"/>
      <c r="AB2437" s="2"/>
      <c r="AC2437" s="2"/>
      <c r="AD2437" s="2"/>
      <c r="AE2437" s="2"/>
      <c r="AF2437" s="2"/>
      <c r="AG2437" s="2"/>
      <c r="AH2437" s="2"/>
      <c r="AI2437" s="2"/>
      <c r="AJ2437" s="2"/>
      <c r="AK2437" s="2"/>
      <c r="AL2437" s="2"/>
      <c r="AM2437" s="2"/>
      <c r="AN2437" s="2"/>
      <c r="AO2437" s="2"/>
      <c r="AP2437" s="2"/>
      <c r="AQ2437" s="2"/>
      <c r="AR2437" s="2"/>
      <c r="AS2437" s="2"/>
    </row>
    <row r="2438" spans="1:45" x14ac:dyDescent="0.25">
      <c r="A2438" s="2">
        <v>1107</v>
      </c>
      <c r="B2438" s="2">
        <v>870864309</v>
      </c>
      <c r="C2438" s="2">
        <f>VLOOKUP($A2438,[1]products_2021_10_19_12_46_45!$A$3:$S$481,3,FALSE)</f>
        <v>8708643</v>
      </c>
      <c r="D2438" s="2" t="str">
        <f>VLOOKUP($A2438,[1]products_2021_10_19_12_46_45!$A$3:$S$481,4,FALSE)</f>
        <v>Mochila Tactica Treeking 25 Litros</v>
      </c>
      <c r="E2438" s="3"/>
      <c r="F2438" s="4" t="s">
        <v>43</v>
      </c>
      <c r="G2438" s="2" t="str">
        <f>VLOOKUP($A2438,[1]products_2021_10_19_12_46_45!$A$3:$S$481,16,FALSE)</f>
        <v>&lt;p&gt;Mochila ideal para intrucción militar y actividades extras tales como trekking, montañismo, senderismo y camping.&lt;/p&gt;</v>
      </c>
      <c r="H2438" s="2" t="str">
        <f>IFERROR(VLOOKUP($A2438,[1]products_2021_10_19_12_46_45!$A$3:$S$481,17,FALSE),"")</f>
        <v>&lt;p&gt;Mochila Tactica Treeking 25 Litros&lt;br /&gt;Cód: 8708643&lt;br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/&gt;Una cinta regulable con traba, a modo de seguro transversal.&lt;br /&gt;Cintas regulables inferiores para colocar una carpa o bolsa de dormir.&lt;br /&gt;&lt;br /&gt;Medidas Exteriores: 45 x 27 x 28 cm.&lt;br /&gt;Medidas Interiores: 45 x 22 x 26 cm.&lt;br /&gt;Capacidad: 25 litros.&lt;/p&gt;</v>
      </c>
      <c r="I2438" s="2" t="str">
        <f>VLOOKUP($A2438,[1]products_2021_10_19_12_46_45!$A$3:$S$481,5,FALSE)</f>
        <v>Equipamientos</v>
      </c>
      <c r="J2438" s="2" t="str">
        <f>IFERROR(VLOOKUP($A2438,[1]products_2021_10_19_12_46_45!$A$3:$S$481,6,FALSE),"")</f>
        <v>Mochilas, Bolsos, Riñoneras, Morrales</v>
      </c>
      <c r="K2438" s="2" t="str">
        <f>IFERROR(VLOOKUP($A2438,[1]products_2021_10_19_12_46_45!$A$3:$S$481,7,FALSE),"")</f>
        <v>Mochilas</v>
      </c>
      <c r="L2438" s="2" t="str">
        <f>IFERROR(VLOOKUP($A2438,[1]products_2021_10_19_12_46_45!$A$3:$S$481,8,FALSE),"")</f>
        <v/>
      </c>
      <c r="M2438" s="2" t="str">
        <f>IFERROR(VLOOKUP($A2438,[1]products_2021_10_19_12_46_45!$A$3:$S$481,9,FALSE),"")</f>
        <v/>
      </c>
      <c r="N2438" s="2">
        <f>IFERROR(VLOOKUP(C2438,[2]articulo!$A$1:$D$9000,4,FALSE),"")</f>
        <v>3500</v>
      </c>
      <c r="O2438" s="2"/>
      <c r="P2438" s="2">
        <f>IFERROR(VLOOKUP(B2438,[3]stock!$A$1:$B$9000,2,FALSE),"0")</f>
        <v>0</v>
      </c>
      <c r="Q2438" s="2">
        <f>VLOOKUP($A2438,[1]products_2021_10_19_12_46_45!$A$3:$S$481,11,FALSE)</f>
        <v>0</v>
      </c>
      <c r="R2438" s="2">
        <f>VLOOKUP($A2438,[1]products_2021_10_19_12_46_45!$A$3:$S$481,12,FALSE)</f>
        <v>0</v>
      </c>
      <c r="S2438" s="2">
        <f>VLOOKUP($A2438,[1]products_2021_10_19_12_46_45!$A$3:$S$481,13,FALSE)</f>
        <v>0</v>
      </c>
      <c r="T2438" s="2">
        <f>VLOOKUP($A2438,[1]products_2021_10_19_12_46_45!$A$3:$S$481,14,FALSE)</f>
        <v>0</v>
      </c>
      <c r="U2438" s="2"/>
      <c r="V2438" s="2"/>
      <c r="W2438" s="2"/>
      <c r="X2438" s="2"/>
      <c r="Y2438" s="2"/>
      <c r="Z2438" s="2"/>
      <c r="AA2438" s="2"/>
      <c r="AB2438" s="2"/>
      <c r="AC2438" s="2"/>
      <c r="AD2438" s="2"/>
      <c r="AE2438" s="2"/>
      <c r="AF2438" s="2"/>
      <c r="AG2438" s="2"/>
      <c r="AH2438" s="2"/>
      <c r="AI2438" s="2"/>
      <c r="AJ2438" s="2"/>
      <c r="AK2438" s="2"/>
      <c r="AL2438" s="2"/>
      <c r="AM2438" s="2"/>
      <c r="AN2438" s="2"/>
      <c r="AO2438" s="2"/>
      <c r="AP2438" s="2"/>
      <c r="AQ2438" s="2"/>
      <c r="AR2438" s="2"/>
      <c r="AS2438" s="2"/>
    </row>
    <row r="2439" spans="1:45" x14ac:dyDescent="0.25">
      <c r="A2439" s="2">
        <v>1161</v>
      </c>
      <c r="B2439" s="2">
        <v>870864403</v>
      </c>
      <c r="C2439" s="2">
        <f>VLOOKUP($A2439,[1]products_2021_10_19_12_46_45!$A$3:$S$481,3,FALSE)</f>
        <v>8708644</v>
      </c>
      <c r="D2439" s="2" t="str">
        <f>VLOOKUP($A2439,[1]products_2021_10_19_12_46_45!$A$3:$S$481,4,FALSE)</f>
        <v>Correa Táctica Militar Un Punto Tipo Bungee</v>
      </c>
      <c r="E2439" s="3"/>
      <c r="F2439" s="4" t="s">
        <v>76</v>
      </c>
      <c r="G2439" s="2" t="str">
        <f>VLOOKUP($A2439,[1]products_2021_10_19_12_46_45!$A$3:$S$481,16,FALSE)</f>
        <v>&lt;p&gt;Correa Táctica Militar un punto tipo bungee.&lt;/p&gt;</v>
      </c>
      <c r="H2439" s="2" t="str">
        <f>IFERROR(VLOOKUP($A2439,[1]products_2021_10_19_12_46_45!$A$3:$S$481,17,FALSE),"")</f>
        <v>&lt;p&gt;Código: 8708644.&lt;br /&gt; Esta corre táctica es ideal para que se puede colgar una arma a través un punto de enganche.&lt;br /&gt; Es regulable.&lt;br /&gt; Cuenta con dos trabas plásticas.&lt;br /&gt; El enganche al arma está protegida de un cobertor elastizado y una traba para separarla.&lt;br /&gt; Es elasticada en dos puntos de la correa.&lt;br /&gt; Largo mínimo: 71 cm.&lt;br /&gt; Largo máximo: 93 cm.&lt;br /&gt; Ancho: 3 cm.&lt;/p&gt;</v>
      </c>
      <c r="I2439" s="2" t="str">
        <f>VLOOKUP($A2439,[1]products_2021_10_19_12_46_45!$A$3:$S$481,5,FALSE)</f>
        <v>Equipamientos</v>
      </c>
      <c r="J2439" s="2" t="str">
        <f>IFERROR(VLOOKUP($A2439,[1]products_2021_10_19_12_46_45!$A$3:$S$481,6,FALSE),"")</f>
        <v>Cinturones, correas y tirantes</v>
      </c>
      <c r="K2439" s="2" t="str">
        <f>IFERROR(VLOOKUP($A2439,[1]products_2021_10_19_12_46_45!$A$3:$S$481,7,FALSE),"")</f>
        <v/>
      </c>
      <c r="L2439" s="2" t="str">
        <f>IFERROR(VLOOKUP($A2439,[1]products_2021_10_19_12_46_45!$A$3:$S$481,8,FALSE),"")</f>
        <v/>
      </c>
      <c r="M2439" s="2" t="str">
        <f>IFERROR(VLOOKUP($A2439,[1]products_2021_10_19_12_46_45!$A$3:$S$481,9,FALSE),"")</f>
        <v/>
      </c>
      <c r="N2439" s="2">
        <f>IFERROR(VLOOKUP(C2439,[2]articulo!$A$1:$D$9000,4,FALSE),"")</f>
        <v>1300</v>
      </c>
      <c r="O2439" s="2"/>
      <c r="P2439" s="2">
        <f>IFERROR(VLOOKUP(B2439,[3]stock!$A$1:$B$9000,2,FALSE),"0")</f>
        <v>68</v>
      </c>
      <c r="Q2439" s="2">
        <f>VLOOKUP($A2439,[1]products_2021_10_19_12_46_45!$A$3:$S$481,11,FALSE)</f>
        <v>20</v>
      </c>
      <c r="R2439" s="2">
        <f>VLOOKUP($A2439,[1]products_2021_10_19_12_46_45!$A$3:$S$481,12,FALSE)</f>
        <v>8</v>
      </c>
      <c r="S2439" s="2">
        <f>VLOOKUP($A2439,[1]products_2021_10_19_12_46_45!$A$3:$S$481,13,FALSE)</f>
        <v>8</v>
      </c>
      <c r="T2439" s="2">
        <f>VLOOKUP($A2439,[1]products_2021_10_19_12_46_45!$A$3:$S$481,14,FALSE)</f>
        <v>0.3</v>
      </c>
      <c r="U2439" s="2"/>
      <c r="V2439" s="2"/>
      <c r="W2439" s="2"/>
      <c r="X2439" s="2"/>
      <c r="Y2439" s="2"/>
      <c r="Z2439" s="2"/>
      <c r="AA2439" s="2"/>
      <c r="AB2439" s="2"/>
      <c r="AC2439" s="2"/>
      <c r="AD2439" s="2"/>
      <c r="AE2439" s="2"/>
      <c r="AF2439" s="2"/>
      <c r="AG2439" s="2"/>
      <c r="AH2439" s="2"/>
      <c r="AI2439" s="2"/>
      <c r="AJ2439" s="2"/>
      <c r="AK2439" s="2"/>
      <c r="AL2439" s="2"/>
      <c r="AM2439" s="2"/>
      <c r="AN2439" s="2"/>
      <c r="AO2439" s="2"/>
      <c r="AP2439" s="2"/>
      <c r="AQ2439" s="2"/>
      <c r="AR2439" s="2"/>
      <c r="AS2439" s="2"/>
    </row>
    <row r="2440" spans="1:45" x14ac:dyDescent="0.25">
      <c r="A2440" s="2">
        <v>1161</v>
      </c>
      <c r="B2440" s="2">
        <v>870864406</v>
      </c>
      <c r="C2440" s="2">
        <f>VLOOKUP($A2440,[1]products_2021_10_19_12_46_45!$A$3:$S$481,3,FALSE)</f>
        <v>8708644</v>
      </c>
      <c r="D2440" s="2" t="str">
        <f>VLOOKUP($A2440,[1]products_2021_10_19_12_46_45!$A$3:$S$481,4,FALSE)</f>
        <v>Correa Táctica Militar Un Punto Tipo Bungee</v>
      </c>
      <c r="E2440" s="3"/>
      <c r="F2440" s="4" t="s">
        <v>42</v>
      </c>
      <c r="G2440" s="2" t="str">
        <f>VLOOKUP($A2440,[1]products_2021_10_19_12_46_45!$A$3:$S$481,16,FALSE)</f>
        <v>&lt;p&gt;Correa Táctica Militar un punto tipo bungee.&lt;/p&gt;</v>
      </c>
      <c r="H2440" s="2" t="str">
        <f>IFERROR(VLOOKUP($A2440,[1]products_2021_10_19_12_46_45!$A$3:$S$481,17,FALSE),"")</f>
        <v>&lt;p&gt;Código: 8708644.&lt;br /&gt; Esta corre táctica es ideal para que se puede colgar una arma a través un punto de enganche.&lt;br /&gt; Es regulable.&lt;br /&gt; Cuenta con dos trabas plásticas.&lt;br /&gt; El enganche al arma está protegida de un cobertor elastizado y una traba para separarla.&lt;br /&gt; Es elasticada en dos puntos de la correa.&lt;br /&gt; Largo mínimo: 71 cm.&lt;br /&gt; Largo máximo: 93 cm.&lt;br /&gt; Ancho: 3 cm.&lt;/p&gt;</v>
      </c>
      <c r="I2440" s="2" t="str">
        <f>VLOOKUP($A2440,[1]products_2021_10_19_12_46_45!$A$3:$S$481,5,FALSE)</f>
        <v>Equipamientos</v>
      </c>
      <c r="J2440" s="2" t="str">
        <f>IFERROR(VLOOKUP($A2440,[1]products_2021_10_19_12_46_45!$A$3:$S$481,6,FALSE),"")</f>
        <v>Cinturones, correas y tirantes</v>
      </c>
      <c r="K2440" s="2" t="str">
        <f>IFERROR(VLOOKUP($A2440,[1]products_2021_10_19_12_46_45!$A$3:$S$481,7,FALSE),"")</f>
        <v/>
      </c>
      <c r="L2440" s="2" t="str">
        <f>IFERROR(VLOOKUP($A2440,[1]products_2021_10_19_12_46_45!$A$3:$S$481,8,FALSE),"")</f>
        <v/>
      </c>
      <c r="M2440" s="2" t="str">
        <f>IFERROR(VLOOKUP($A2440,[1]products_2021_10_19_12_46_45!$A$3:$S$481,9,FALSE),"")</f>
        <v/>
      </c>
      <c r="N2440" s="2">
        <f>IFERROR(VLOOKUP(C2440,[2]articulo!$A$1:$D$9000,4,FALSE),"")</f>
        <v>1300</v>
      </c>
      <c r="O2440" s="2"/>
      <c r="P2440" s="2">
        <f>IFERROR(VLOOKUP(B2440,[3]stock!$A$1:$B$9000,2,FALSE),"0")</f>
        <v>79</v>
      </c>
      <c r="Q2440" s="2">
        <f>VLOOKUP($A2440,[1]products_2021_10_19_12_46_45!$A$3:$S$481,11,FALSE)</f>
        <v>20</v>
      </c>
      <c r="R2440" s="2">
        <f>VLOOKUP($A2440,[1]products_2021_10_19_12_46_45!$A$3:$S$481,12,FALSE)</f>
        <v>8</v>
      </c>
      <c r="S2440" s="2">
        <f>VLOOKUP($A2440,[1]products_2021_10_19_12_46_45!$A$3:$S$481,13,FALSE)</f>
        <v>8</v>
      </c>
      <c r="T2440" s="2">
        <f>VLOOKUP($A2440,[1]products_2021_10_19_12_46_45!$A$3:$S$481,14,FALSE)</f>
        <v>0.3</v>
      </c>
      <c r="U2440" s="2"/>
      <c r="V2440" s="2"/>
      <c r="W2440" s="2"/>
      <c r="X2440" s="2"/>
      <c r="Y2440" s="2"/>
      <c r="Z2440" s="2"/>
      <c r="AA2440" s="2"/>
      <c r="AB2440" s="2"/>
      <c r="AC2440" s="2"/>
      <c r="AD2440" s="2"/>
      <c r="AE2440" s="2"/>
      <c r="AF2440" s="2"/>
      <c r="AG2440" s="2"/>
      <c r="AH2440" s="2"/>
      <c r="AI2440" s="2"/>
      <c r="AJ2440" s="2"/>
      <c r="AK2440" s="2"/>
      <c r="AL2440" s="2"/>
      <c r="AM2440" s="2"/>
      <c r="AN2440" s="2"/>
      <c r="AO2440" s="2"/>
      <c r="AP2440" s="2"/>
      <c r="AQ2440" s="2"/>
      <c r="AR2440" s="2"/>
      <c r="AS2440" s="2"/>
    </row>
    <row r="2441" spans="1:45" x14ac:dyDescent="0.25">
      <c r="A2441" s="2">
        <v>1161</v>
      </c>
      <c r="B2441" s="2">
        <v>870864409</v>
      </c>
      <c r="C2441" s="2">
        <f>VLOOKUP($A2441,[1]products_2021_10_19_12_46_45!$A$3:$S$481,3,FALSE)</f>
        <v>8708644</v>
      </c>
      <c r="D2441" s="2" t="str">
        <f>VLOOKUP($A2441,[1]products_2021_10_19_12_46_45!$A$3:$S$481,4,FALSE)</f>
        <v>Correa Táctica Militar Un Punto Tipo Bungee</v>
      </c>
      <c r="E2441" s="3"/>
      <c r="F2441" s="4" t="s">
        <v>43</v>
      </c>
      <c r="G2441" s="2" t="str">
        <f>VLOOKUP($A2441,[1]products_2021_10_19_12_46_45!$A$3:$S$481,16,FALSE)</f>
        <v>&lt;p&gt;Correa Táctica Militar un punto tipo bungee.&lt;/p&gt;</v>
      </c>
      <c r="H2441" s="2" t="str">
        <f>IFERROR(VLOOKUP($A2441,[1]products_2021_10_19_12_46_45!$A$3:$S$481,17,FALSE),"")</f>
        <v>&lt;p&gt;Código: 8708644.&lt;br /&gt; Esta corre táctica es ideal para que se puede colgar una arma a través un punto de enganche.&lt;br /&gt; Es regulable.&lt;br /&gt; Cuenta con dos trabas plásticas.&lt;br /&gt; El enganche al arma está protegida de un cobertor elastizado y una traba para separarla.&lt;br /&gt; Es elasticada en dos puntos de la correa.&lt;br /&gt; Largo mínimo: 71 cm.&lt;br /&gt; Largo máximo: 93 cm.&lt;br /&gt; Ancho: 3 cm.&lt;/p&gt;</v>
      </c>
      <c r="I2441" s="2" t="str">
        <f>VLOOKUP($A2441,[1]products_2021_10_19_12_46_45!$A$3:$S$481,5,FALSE)</f>
        <v>Equipamientos</v>
      </c>
      <c r="J2441" s="2" t="str">
        <f>IFERROR(VLOOKUP($A2441,[1]products_2021_10_19_12_46_45!$A$3:$S$481,6,FALSE),"")</f>
        <v>Cinturones, correas y tirantes</v>
      </c>
      <c r="K2441" s="2" t="str">
        <f>IFERROR(VLOOKUP($A2441,[1]products_2021_10_19_12_46_45!$A$3:$S$481,7,FALSE),"")</f>
        <v/>
      </c>
      <c r="L2441" s="2" t="str">
        <f>IFERROR(VLOOKUP($A2441,[1]products_2021_10_19_12_46_45!$A$3:$S$481,8,FALSE),"")</f>
        <v/>
      </c>
      <c r="M2441" s="2" t="str">
        <f>IFERROR(VLOOKUP($A2441,[1]products_2021_10_19_12_46_45!$A$3:$S$481,9,FALSE),"")</f>
        <v/>
      </c>
      <c r="N2441" s="2">
        <f>IFERROR(VLOOKUP(C2441,[2]articulo!$A$1:$D$9000,4,FALSE),"")</f>
        <v>1300</v>
      </c>
      <c r="O2441" s="2"/>
      <c r="P2441" s="2">
        <f>IFERROR(VLOOKUP(B2441,[3]stock!$A$1:$B$9000,2,FALSE),"0")</f>
        <v>85</v>
      </c>
      <c r="Q2441" s="2">
        <f>VLOOKUP($A2441,[1]products_2021_10_19_12_46_45!$A$3:$S$481,11,FALSE)</f>
        <v>20</v>
      </c>
      <c r="R2441" s="2">
        <f>VLOOKUP($A2441,[1]products_2021_10_19_12_46_45!$A$3:$S$481,12,FALSE)</f>
        <v>8</v>
      </c>
      <c r="S2441" s="2">
        <f>VLOOKUP($A2441,[1]products_2021_10_19_12_46_45!$A$3:$S$481,13,FALSE)</f>
        <v>8</v>
      </c>
      <c r="T2441" s="2">
        <f>VLOOKUP($A2441,[1]products_2021_10_19_12_46_45!$A$3:$S$481,14,FALSE)</f>
        <v>0.3</v>
      </c>
      <c r="U2441" s="2"/>
      <c r="V2441" s="2"/>
      <c r="W2441" s="2"/>
      <c r="X2441" s="2"/>
      <c r="Y2441" s="2"/>
      <c r="Z2441" s="2"/>
      <c r="AA2441" s="2"/>
      <c r="AB2441" s="2"/>
      <c r="AC2441" s="2"/>
      <c r="AD2441" s="2"/>
      <c r="AE2441" s="2"/>
      <c r="AF2441" s="2"/>
      <c r="AG2441" s="2"/>
      <c r="AH2441" s="2"/>
      <c r="AI2441" s="2"/>
      <c r="AJ2441" s="2"/>
      <c r="AK2441" s="2"/>
      <c r="AL2441" s="2"/>
      <c r="AM2441" s="2"/>
      <c r="AN2441" s="2"/>
      <c r="AO2441" s="2"/>
      <c r="AP2441" s="2"/>
      <c r="AQ2441" s="2"/>
      <c r="AR2441" s="2"/>
      <c r="AS2441" s="2"/>
    </row>
    <row r="2442" spans="1:45" x14ac:dyDescent="0.25">
      <c r="A2442" s="2">
        <v>1106</v>
      </c>
      <c r="B2442" s="2">
        <v>870865703</v>
      </c>
      <c r="C2442" s="2">
        <f>VLOOKUP($A2442,[1]products_2021_10_19_12_46_45!$A$3:$S$481,3,FALSE)</f>
        <v>8708657</v>
      </c>
      <c r="D2442" s="2" t="str">
        <f>VLOOKUP($A2442,[1]products_2021_10_19_12_46_45!$A$3:$S$481,4,FALSE)</f>
        <v>Mochila Mochilero Trekking Campamento 65 Litros</v>
      </c>
      <c r="E2442" s="3"/>
      <c r="F2442" s="4" t="s">
        <v>76</v>
      </c>
      <c r="G2442" s="2" t="str">
        <f>VLOOKUP($A2442,[1]products_2021_10_19_12_46_45!$A$3:$S$481,16,FALSE)</f>
        <v>&lt;p&gt;Mochila Mochilero Trekking Campamento 65 Litros&lt;/p&gt;</v>
      </c>
      <c r="H2442" s="2" t="str">
        <f>IFERROR(VLOOKUP($A2442,[1]products_2021_10_19_12_46_45!$A$3:$S$481,17,FALSE),"")</f>
        <v>&lt;p&gt;Mochila ideal para mochileros, senderismo y trekking avanzado; lo mejor para largos viajes y aventuras por el mundo.&lt;br /&gt;Espaldera con laterales de tela red aireada para mejorar el contacto con la espalda y lograr una buena respiración de la piel.&lt;br /&gt;Cintas para hombros regulables con porta mosquetones.&lt;br /&gt;Compartimiento principal con un cierre ajustable con cordel y traba.&lt;br /&gt;Tapa con bolsillo interno y cintas regulables con trabas.&lt;br /&gt;Bolsillos principal externo con cierre y sistema MOLLE para poder colocar varios elementos.&lt;br /&gt;Bolsillo interno frontal con abrojo para insignias.&lt;br /&gt;Bolsillo secundario inferior con sistema MOLLE para poder colocar varios elementos y cintas regulables para colocar una carpa o manta térmica.&lt;br /&gt;Cinturón con laterales acolchados, regulable con traba.&lt;br /&gt;Cintas laterales regulables para lograr un mejor ajuste del contenido.&lt;br /&gt;&lt;br /&gt;Medidas Exteriores: 70 x 42 x 23 cm.&lt;br /&gt;Medidas Interiores: 61 x 35 x 16 cm.&lt;br /&gt;Capacidad: 65 litros.&lt;/p&gt;</v>
      </c>
      <c r="I2442" s="2" t="str">
        <f>VLOOKUP($A2442,[1]products_2021_10_19_12_46_45!$A$3:$S$481,5,FALSE)</f>
        <v>Equipamientos</v>
      </c>
      <c r="J2442" s="2" t="str">
        <f>IFERROR(VLOOKUP($A2442,[1]products_2021_10_19_12_46_45!$A$3:$S$481,6,FALSE),"")</f>
        <v>Mochilas, Bolsos, Riñoneras, Morrales</v>
      </c>
      <c r="K2442" s="2" t="str">
        <f>IFERROR(VLOOKUP($A2442,[1]products_2021_10_19_12_46_45!$A$3:$S$481,7,FALSE),"")</f>
        <v>Mochilas</v>
      </c>
      <c r="L2442" s="2" t="str">
        <f>IFERROR(VLOOKUP($A2442,[1]products_2021_10_19_12_46_45!$A$3:$S$481,8,FALSE),"")</f>
        <v/>
      </c>
      <c r="M2442" s="2" t="str">
        <f>IFERROR(VLOOKUP($A2442,[1]products_2021_10_19_12_46_45!$A$3:$S$481,9,FALSE),"")</f>
        <v>Mochila, Camping</v>
      </c>
      <c r="N2442" s="2">
        <f>IFERROR(VLOOKUP(C2442,[2]articulo!$A$1:$D$9000,4,FALSE),"")</f>
        <v>3891.89</v>
      </c>
      <c r="O2442" s="2"/>
      <c r="P2442" s="2">
        <f>IFERROR(VLOOKUP(B2442,[3]stock!$A$1:$B$9000,2,FALSE),"0")</f>
        <v>0</v>
      </c>
      <c r="Q2442" s="2">
        <f>VLOOKUP($A2442,[1]products_2021_10_19_12_46_45!$A$3:$S$481,11,FALSE)</f>
        <v>10</v>
      </c>
      <c r="R2442" s="2">
        <f>VLOOKUP($A2442,[1]products_2021_10_19_12_46_45!$A$3:$S$481,12,FALSE)</f>
        <v>10</v>
      </c>
      <c r="S2442" s="2">
        <f>VLOOKUP($A2442,[1]products_2021_10_19_12_46_45!$A$3:$S$481,13,FALSE)</f>
        <v>10</v>
      </c>
      <c r="T2442" s="2">
        <f>VLOOKUP($A2442,[1]products_2021_10_19_12_46_45!$A$3:$S$481,14,FALSE)</f>
        <v>0.5</v>
      </c>
      <c r="U2442" s="2"/>
      <c r="V2442" s="2"/>
      <c r="W2442" s="2"/>
      <c r="X2442" s="2"/>
      <c r="Y2442" s="2"/>
      <c r="Z2442" s="2"/>
      <c r="AA2442" s="2"/>
      <c r="AB2442" s="2"/>
      <c r="AC2442" s="2"/>
      <c r="AD2442" s="2"/>
      <c r="AE2442" s="2"/>
      <c r="AF2442" s="2"/>
      <c r="AG2442" s="2"/>
      <c r="AH2442" s="2"/>
      <c r="AI2442" s="2"/>
      <c r="AJ2442" s="2"/>
      <c r="AK2442" s="2"/>
      <c r="AL2442" s="2"/>
      <c r="AM2442" s="2"/>
      <c r="AN2442" s="2"/>
      <c r="AO2442" s="2"/>
      <c r="AP2442" s="2"/>
      <c r="AQ2442" s="2"/>
      <c r="AR2442" s="2"/>
      <c r="AS2442" s="2"/>
    </row>
    <row r="2443" spans="1:45" x14ac:dyDescent="0.25">
      <c r="A2443" s="2">
        <v>1079</v>
      </c>
      <c r="B2443" s="2">
        <v>870881501</v>
      </c>
      <c r="C2443" s="2">
        <f>VLOOKUP($A2443,[1]products_2021_10_19_12_46_45!$A$3:$S$481,3,FALSE)</f>
        <v>8708815</v>
      </c>
      <c r="D2443" s="2" t="str">
        <f>VLOOKUP($A2443,[1]products_2021_10_19_12_46_45!$A$3:$S$481,4,FALSE)</f>
        <v>Pouch Táctico Con Porta Celular</v>
      </c>
      <c r="E2443" s="3"/>
      <c r="F2443" s="4" t="s">
        <v>79</v>
      </c>
      <c r="G2443" s="2" t="str">
        <f>VLOOKUP($A2443,[1]products_2021_10_19_12_46_45!$A$3:$S$481,16,FALSE)</f>
        <v>&lt;p&gt;Pouch táctico con porta celular y sistema molle&lt;br /&gt;Excelente pouch para poder llevar más cómodamente tus elementos; tales como tarjetas, documentos, celular, lapicera.&lt;/p&gt;</v>
      </c>
      <c r="H2443" s="2" t="str">
        <f>IFERROR(VLOOKUP($A2443,[1]products_2021_10_19_12_46_45!$A$3:$S$481,17,FALSE),"")</f>
        <v>&lt;p&gt;Ideal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v>
      </c>
      <c r="I2443" s="2" t="str">
        <f>VLOOKUP($A2443,[1]products_2021_10_19_12_46_45!$A$3:$S$481,5,FALSE)</f>
        <v>Equipamientos</v>
      </c>
      <c r="J2443" s="2" t="str">
        <f>IFERROR(VLOOKUP($A2443,[1]products_2021_10_19_12_46_45!$A$3:$S$481,6,FALSE),"")</f>
        <v>Pouch</v>
      </c>
      <c r="K2443" s="2" t="str">
        <f>IFERROR(VLOOKUP($A2443,[1]products_2021_10_19_12_46_45!$A$3:$S$481,7,FALSE),"")</f>
        <v/>
      </c>
      <c r="L2443" s="2" t="str">
        <f>IFERROR(VLOOKUP($A2443,[1]products_2021_10_19_12_46_45!$A$3:$S$481,8,FALSE),"")</f>
        <v/>
      </c>
      <c r="M2443" s="2" t="str">
        <f>IFERROR(VLOOKUP($A2443,[1]products_2021_10_19_12_46_45!$A$3:$S$481,9,FALSE),"")</f>
        <v/>
      </c>
      <c r="N2443" s="2">
        <f>IFERROR(VLOOKUP(C2443,[2]articulo!$A$1:$D$9000,4,FALSE),"")</f>
        <v>1400</v>
      </c>
      <c r="O2443" s="2"/>
      <c r="P2443" s="2">
        <f>IFERROR(VLOOKUP(B2443,[3]stock!$A$1:$B$9000,2,FALSE),"0")</f>
        <v>1</v>
      </c>
      <c r="Q2443" s="2">
        <f>VLOOKUP($A2443,[1]products_2021_10_19_12_46_45!$A$3:$S$481,11,FALSE)</f>
        <v>10</v>
      </c>
      <c r="R2443" s="2">
        <f>VLOOKUP($A2443,[1]products_2021_10_19_12_46_45!$A$3:$S$481,12,FALSE)</f>
        <v>20</v>
      </c>
      <c r="S2443" s="2">
        <f>VLOOKUP($A2443,[1]products_2021_10_19_12_46_45!$A$3:$S$481,13,FALSE)</f>
        <v>15</v>
      </c>
      <c r="T2443" s="2">
        <f>VLOOKUP($A2443,[1]products_2021_10_19_12_46_45!$A$3:$S$481,14,FALSE)</f>
        <v>0.5</v>
      </c>
      <c r="U2443" s="2"/>
      <c r="V2443" s="2"/>
      <c r="W2443" s="2"/>
      <c r="X2443" s="2"/>
      <c r="Y2443" s="2"/>
      <c r="Z2443" s="2"/>
      <c r="AA2443" s="2"/>
      <c r="AB2443" s="2"/>
      <c r="AC2443" s="2"/>
      <c r="AD2443" s="2"/>
      <c r="AE2443" s="2"/>
      <c r="AF2443" s="2"/>
      <c r="AG2443" s="2"/>
      <c r="AH2443" s="2"/>
      <c r="AI2443" s="2"/>
      <c r="AJ2443" s="2"/>
      <c r="AK2443" s="2"/>
      <c r="AL2443" s="2"/>
      <c r="AM2443" s="2"/>
      <c r="AN2443" s="2"/>
      <c r="AO2443" s="2"/>
      <c r="AP2443" s="2"/>
      <c r="AQ2443" s="2"/>
      <c r="AR2443" s="2"/>
      <c r="AS2443" s="2"/>
    </row>
    <row r="2444" spans="1:45" x14ac:dyDescent="0.25">
      <c r="A2444" s="2">
        <v>1079</v>
      </c>
      <c r="B2444" s="2">
        <v>870881503</v>
      </c>
      <c r="C2444" s="2">
        <f>VLOOKUP($A2444,[1]products_2021_10_19_12_46_45!$A$3:$S$481,3,FALSE)</f>
        <v>8708815</v>
      </c>
      <c r="D2444" s="2" t="str">
        <f>VLOOKUP($A2444,[1]products_2021_10_19_12_46_45!$A$3:$S$481,4,FALSE)</f>
        <v>Pouch Táctico Con Porta Celular</v>
      </c>
      <c r="E2444" s="3"/>
      <c r="F2444" s="4" t="s">
        <v>76</v>
      </c>
      <c r="G2444" s="2" t="str">
        <f>VLOOKUP($A2444,[1]products_2021_10_19_12_46_45!$A$3:$S$481,16,FALSE)</f>
        <v>&lt;p&gt;Pouch táctico con porta celular y sistema molle&lt;br /&gt;Excelente pouch para poder llevar más cómodamente tus elementos; tales como tarjetas, documentos, celular, lapicera.&lt;/p&gt;</v>
      </c>
      <c r="H2444" s="2" t="str">
        <f>IFERROR(VLOOKUP($A2444,[1]products_2021_10_19_12_46_45!$A$3:$S$481,17,FALSE),"")</f>
        <v>&lt;p&gt;Ideal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v>
      </c>
      <c r="I2444" s="2" t="str">
        <f>VLOOKUP($A2444,[1]products_2021_10_19_12_46_45!$A$3:$S$481,5,FALSE)</f>
        <v>Equipamientos</v>
      </c>
      <c r="J2444" s="2" t="str">
        <f>IFERROR(VLOOKUP($A2444,[1]products_2021_10_19_12_46_45!$A$3:$S$481,6,FALSE),"")</f>
        <v>Pouch</v>
      </c>
      <c r="K2444" s="2" t="str">
        <f>IFERROR(VLOOKUP($A2444,[1]products_2021_10_19_12_46_45!$A$3:$S$481,7,FALSE),"")</f>
        <v/>
      </c>
      <c r="L2444" s="2" t="str">
        <f>IFERROR(VLOOKUP($A2444,[1]products_2021_10_19_12_46_45!$A$3:$S$481,8,FALSE),"")</f>
        <v/>
      </c>
      <c r="M2444" s="2" t="str">
        <f>IFERROR(VLOOKUP($A2444,[1]products_2021_10_19_12_46_45!$A$3:$S$481,9,FALSE),"")</f>
        <v/>
      </c>
      <c r="N2444" s="2">
        <f>IFERROR(VLOOKUP(C2444,[2]articulo!$A$1:$D$9000,4,FALSE),"")</f>
        <v>1400</v>
      </c>
      <c r="O2444" s="2"/>
      <c r="P2444" s="2">
        <f>IFERROR(VLOOKUP(B2444,[3]stock!$A$1:$B$9000,2,FALSE),"0")</f>
        <v>80</v>
      </c>
      <c r="Q2444" s="2">
        <f>VLOOKUP($A2444,[1]products_2021_10_19_12_46_45!$A$3:$S$481,11,FALSE)</f>
        <v>10</v>
      </c>
      <c r="R2444" s="2">
        <f>VLOOKUP($A2444,[1]products_2021_10_19_12_46_45!$A$3:$S$481,12,FALSE)</f>
        <v>20</v>
      </c>
      <c r="S2444" s="2">
        <f>VLOOKUP($A2444,[1]products_2021_10_19_12_46_45!$A$3:$S$481,13,FALSE)</f>
        <v>15</v>
      </c>
      <c r="T2444" s="2">
        <f>VLOOKUP($A2444,[1]products_2021_10_19_12_46_45!$A$3:$S$481,14,FALSE)</f>
        <v>0.5</v>
      </c>
      <c r="U2444" s="2"/>
      <c r="V2444" s="2"/>
      <c r="W2444" s="2"/>
      <c r="X2444" s="2"/>
      <c r="Y2444" s="2"/>
      <c r="Z2444" s="2"/>
      <c r="AA2444" s="2"/>
      <c r="AB2444" s="2"/>
      <c r="AC2444" s="2"/>
      <c r="AD2444" s="2"/>
      <c r="AE2444" s="2"/>
      <c r="AF2444" s="2"/>
      <c r="AG2444" s="2"/>
      <c r="AH2444" s="2"/>
      <c r="AI2444" s="2"/>
      <c r="AJ2444" s="2"/>
      <c r="AK2444" s="2"/>
      <c r="AL2444" s="2"/>
      <c r="AM2444" s="2"/>
      <c r="AN2444" s="2"/>
      <c r="AO2444" s="2"/>
      <c r="AP2444" s="2"/>
      <c r="AQ2444" s="2"/>
      <c r="AR2444" s="2"/>
      <c r="AS2444" s="2"/>
    </row>
    <row r="2445" spans="1:45" x14ac:dyDescent="0.25">
      <c r="A2445" s="2">
        <v>1079</v>
      </c>
      <c r="B2445" s="2">
        <v>870881504</v>
      </c>
      <c r="C2445" s="2">
        <f>VLOOKUP($A2445,[1]products_2021_10_19_12_46_45!$A$3:$S$481,3,FALSE)</f>
        <v>8708815</v>
      </c>
      <c r="D2445" s="2" t="str">
        <f>VLOOKUP($A2445,[1]products_2021_10_19_12_46_45!$A$3:$S$481,4,FALSE)</f>
        <v>Pouch Táctico Con Porta Celular</v>
      </c>
      <c r="E2445" s="3"/>
      <c r="F2445" s="4" t="s">
        <v>41</v>
      </c>
      <c r="G2445" s="2" t="str">
        <f>VLOOKUP($A2445,[1]products_2021_10_19_12_46_45!$A$3:$S$481,16,FALSE)</f>
        <v>&lt;p&gt;Pouch táctico con porta celular y sistema molle&lt;br /&gt;Excelente pouch para poder llevar más cómodamente tus elementos; tales como tarjetas, documentos, celular, lapicera.&lt;/p&gt;</v>
      </c>
      <c r="H2445" s="2" t="str">
        <f>IFERROR(VLOOKUP($A2445,[1]products_2021_10_19_12_46_45!$A$3:$S$481,17,FALSE),"")</f>
        <v>&lt;p&gt;Ideal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v>
      </c>
      <c r="I2445" s="2" t="str">
        <f>VLOOKUP($A2445,[1]products_2021_10_19_12_46_45!$A$3:$S$481,5,FALSE)</f>
        <v>Equipamientos</v>
      </c>
      <c r="J2445" s="2" t="str">
        <f>IFERROR(VLOOKUP($A2445,[1]products_2021_10_19_12_46_45!$A$3:$S$481,6,FALSE),"")</f>
        <v>Pouch</v>
      </c>
      <c r="K2445" s="2" t="str">
        <f>IFERROR(VLOOKUP($A2445,[1]products_2021_10_19_12_46_45!$A$3:$S$481,7,FALSE),"")</f>
        <v/>
      </c>
      <c r="L2445" s="2" t="str">
        <f>IFERROR(VLOOKUP($A2445,[1]products_2021_10_19_12_46_45!$A$3:$S$481,8,FALSE),"")</f>
        <v/>
      </c>
      <c r="M2445" s="2" t="str">
        <f>IFERROR(VLOOKUP($A2445,[1]products_2021_10_19_12_46_45!$A$3:$S$481,9,FALSE),"")</f>
        <v/>
      </c>
      <c r="N2445" s="2">
        <f>IFERROR(VLOOKUP(C2445,[2]articulo!$A$1:$D$9000,4,FALSE),"")</f>
        <v>1400</v>
      </c>
      <c r="O2445" s="2"/>
      <c r="P2445" s="2">
        <f>IFERROR(VLOOKUP(B2445,[3]stock!$A$1:$B$9000,2,FALSE),"0")</f>
        <v>52</v>
      </c>
      <c r="Q2445" s="2">
        <f>VLOOKUP($A2445,[1]products_2021_10_19_12_46_45!$A$3:$S$481,11,FALSE)</f>
        <v>10</v>
      </c>
      <c r="R2445" s="2">
        <f>VLOOKUP($A2445,[1]products_2021_10_19_12_46_45!$A$3:$S$481,12,FALSE)</f>
        <v>20</v>
      </c>
      <c r="S2445" s="2">
        <f>VLOOKUP($A2445,[1]products_2021_10_19_12_46_45!$A$3:$S$481,13,FALSE)</f>
        <v>15</v>
      </c>
      <c r="T2445" s="2">
        <f>VLOOKUP($A2445,[1]products_2021_10_19_12_46_45!$A$3:$S$481,14,FALSE)</f>
        <v>0.5</v>
      </c>
      <c r="U2445" s="2"/>
      <c r="V2445" s="2"/>
      <c r="W2445" s="2"/>
      <c r="X2445" s="2"/>
      <c r="Y2445" s="2"/>
      <c r="Z2445" s="2"/>
      <c r="AA2445" s="2"/>
      <c r="AB2445" s="2"/>
      <c r="AC2445" s="2"/>
      <c r="AD2445" s="2"/>
      <c r="AE2445" s="2"/>
      <c r="AF2445" s="2"/>
      <c r="AG2445" s="2"/>
      <c r="AH2445" s="2"/>
      <c r="AI2445" s="2"/>
      <c r="AJ2445" s="2"/>
      <c r="AK2445" s="2"/>
      <c r="AL2445" s="2"/>
      <c r="AM2445" s="2"/>
      <c r="AN2445" s="2"/>
      <c r="AO2445" s="2"/>
      <c r="AP2445" s="2"/>
      <c r="AQ2445" s="2"/>
      <c r="AR2445" s="2"/>
      <c r="AS2445" s="2"/>
    </row>
    <row r="2446" spans="1:45" x14ac:dyDescent="0.25">
      <c r="A2446" s="2">
        <v>1079</v>
      </c>
      <c r="B2446" s="2">
        <v>870881506</v>
      </c>
      <c r="C2446" s="2">
        <f>VLOOKUP($A2446,[1]products_2021_10_19_12_46_45!$A$3:$S$481,3,FALSE)</f>
        <v>8708815</v>
      </c>
      <c r="D2446" s="2" t="str">
        <f>VLOOKUP($A2446,[1]products_2021_10_19_12_46_45!$A$3:$S$481,4,FALSE)</f>
        <v>Pouch Táctico Con Porta Celular</v>
      </c>
      <c r="E2446" s="3"/>
      <c r="F2446" s="4" t="s">
        <v>42</v>
      </c>
      <c r="G2446" s="2" t="str">
        <f>VLOOKUP($A2446,[1]products_2021_10_19_12_46_45!$A$3:$S$481,16,FALSE)</f>
        <v>&lt;p&gt;Pouch táctico con porta celular y sistema molle&lt;br /&gt;Excelente pouch para poder llevar más cómodamente tus elementos; tales como tarjetas, documentos, celular, lapicera.&lt;/p&gt;</v>
      </c>
      <c r="H2446" s="2" t="str">
        <f>IFERROR(VLOOKUP($A2446,[1]products_2021_10_19_12_46_45!$A$3:$S$481,17,FALSE),"")</f>
        <v>&lt;p&gt;Ideal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v>
      </c>
      <c r="I2446" s="2" t="str">
        <f>VLOOKUP($A2446,[1]products_2021_10_19_12_46_45!$A$3:$S$481,5,FALSE)</f>
        <v>Equipamientos</v>
      </c>
      <c r="J2446" s="2" t="str">
        <f>IFERROR(VLOOKUP($A2446,[1]products_2021_10_19_12_46_45!$A$3:$S$481,6,FALSE),"")</f>
        <v>Pouch</v>
      </c>
      <c r="K2446" s="2" t="str">
        <f>IFERROR(VLOOKUP($A2446,[1]products_2021_10_19_12_46_45!$A$3:$S$481,7,FALSE),"")</f>
        <v/>
      </c>
      <c r="L2446" s="2" t="str">
        <f>IFERROR(VLOOKUP($A2446,[1]products_2021_10_19_12_46_45!$A$3:$S$481,8,FALSE),"")</f>
        <v/>
      </c>
      <c r="M2446" s="2" t="str">
        <f>IFERROR(VLOOKUP($A2446,[1]products_2021_10_19_12_46_45!$A$3:$S$481,9,FALSE),"")</f>
        <v/>
      </c>
      <c r="N2446" s="2">
        <f>IFERROR(VLOOKUP(C2446,[2]articulo!$A$1:$D$9000,4,FALSE),"")</f>
        <v>1400</v>
      </c>
      <c r="O2446" s="2"/>
      <c r="P2446" s="2">
        <f>IFERROR(VLOOKUP(B2446,[3]stock!$A$1:$B$9000,2,FALSE),"0")</f>
        <v>47</v>
      </c>
      <c r="Q2446" s="2">
        <f>VLOOKUP($A2446,[1]products_2021_10_19_12_46_45!$A$3:$S$481,11,FALSE)</f>
        <v>10</v>
      </c>
      <c r="R2446" s="2">
        <f>VLOOKUP($A2446,[1]products_2021_10_19_12_46_45!$A$3:$S$481,12,FALSE)</f>
        <v>20</v>
      </c>
      <c r="S2446" s="2">
        <f>VLOOKUP($A2446,[1]products_2021_10_19_12_46_45!$A$3:$S$481,13,FALSE)</f>
        <v>15</v>
      </c>
      <c r="T2446" s="2">
        <f>VLOOKUP($A2446,[1]products_2021_10_19_12_46_45!$A$3:$S$481,14,FALSE)</f>
        <v>0.5</v>
      </c>
      <c r="U2446" s="2"/>
      <c r="V2446" s="2"/>
      <c r="W2446" s="2"/>
      <c r="X2446" s="2"/>
      <c r="Y2446" s="2"/>
      <c r="Z2446" s="2"/>
      <c r="AA2446" s="2"/>
      <c r="AB2446" s="2"/>
      <c r="AC2446" s="2"/>
      <c r="AD2446" s="2"/>
      <c r="AE2446" s="2"/>
      <c r="AF2446" s="2"/>
      <c r="AG2446" s="2"/>
      <c r="AH2446" s="2"/>
      <c r="AI2446" s="2"/>
      <c r="AJ2446" s="2"/>
      <c r="AK2446" s="2"/>
      <c r="AL2446" s="2"/>
      <c r="AM2446" s="2"/>
      <c r="AN2446" s="2"/>
      <c r="AO2446" s="2"/>
      <c r="AP2446" s="2"/>
      <c r="AQ2446" s="2"/>
      <c r="AR2446" s="2"/>
      <c r="AS2446" s="2"/>
    </row>
    <row r="2447" spans="1:45" x14ac:dyDescent="0.25">
      <c r="A2447" s="2">
        <v>1079</v>
      </c>
      <c r="B2447" s="2">
        <v>870881508</v>
      </c>
      <c r="C2447" s="2">
        <f>VLOOKUP($A2447,[1]products_2021_10_19_12_46_45!$A$3:$S$481,3,FALSE)</f>
        <v>8708815</v>
      </c>
      <c r="D2447" s="2" t="str">
        <f>VLOOKUP($A2447,[1]products_2021_10_19_12_46_45!$A$3:$S$481,4,FALSE)</f>
        <v>Pouch Táctico Con Porta Celular</v>
      </c>
      <c r="E2447" s="3"/>
      <c r="F2447" s="4" t="s">
        <v>77</v>
      </c>
      <c r="G2447" s="2" t="str">
        <f>VLOOKUP($A2447,[1]products_2021_10_19_12_46_45!$A$3:$S$481,16,FALSE)</f>
        <v>&lt;p&gt;Pouch táctico con porta celular y sistema molle&lt;br /&gt;Excelente pouch para poder llevar más cómodamente tus elementos; tales como tarjetas, documentos, celular, lapicera.&lt;/p&gt;</v>
      </c>
      <c r="H2447" s="2" t="str">
        <f>IFERROR(VLOOKUP($A2447,[1]products_2021_10_19_12_46_45!$A$3:$S$481,17,FALSE),"")</f>
        <v>&lt;p&gt;Ideal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v>
      </c>
      <c r="I2447" s="2" t="str">
        <f>VLOOKUP($A2447,[1]products_2021_10_19_12_46_45!$A$3:$S$481,5,FALSE)</f>
        <v>Equipamientos</v>
      </c>
      <c r="J2447" s="2" t="str">
        <f>IFERROR(VLOOKUP($A2447,[1]products_2021_10_19_12_46_45!$A$3:$S$481,6,FALSE),"")</f>
        <v>Pouch</v>
      </c>
      <c r="K2447" s="2" t="str">
        <f>IFERROR(VLOOKUP($A2447,[1]products_2021_10_19_12_46_45!$A$3:$S$481,7,FALSE),"")</f>
        <v/>
      </c>
      <c r="L2447" s="2" t="str">
        <f>IFERROR(VLOOKUP($A2447,[1]products_2021_10_19_12_46_45!$A$3:$S$481,8,FALSE),"")</f>
        <v/>
      </c>
      <c r="M2447" s="2" t="str">
        <f>IFERROR(VLOOKUP($A2447,[1]products_2021_10_19_12_46_45!$A$3:$S$481,9,FALSE),"")</f>
        <v/>
      </c>
      <c r="N2447" s="2">
        <f>IFERROR(VLOOKUP(C2447,[2]articulo!$A$1:$D$9000,4,FALSE),"")</f>
        <v>1400</v>
      </c>
      <c r="O2447" s="2"/>
      <c r="P2447" s="2">
        <f>IFERROR(VLOOKUP(B2447,[3]stock!$A$1:$B$9000,2,FALSE),"0")</f>
        <v>42</v>
      </c>
      <c r="Q2447" s="2">
        <f>VLOOKUP($A2447,[1]products_2021_10_19_12_46_45!$A$3:$S$481,11,FALSE)</f>
        <v>10</v>
      </c>
      <c r="R2447" s="2">
        <f>VLOOKUP($A2447,[1]products_2021_10_19_12_46_45!$A$3:$S$481,12,FALSE)</f>
        <v>20</v>
      </c>
      <c r="S2447" s="2">
        <f>VLOOKUP($A2447,[1]products_2021_10_19_12_46_45!$A$3:$S$481,13,FALSE)</f>
        <v>15</v>
      </c>
      <c r="T2447" s="2">
        <f>VLOOKUP($A2447,[1]products_2021_10_19_12_46_45!$A$3:$S$481,14,FALSE)</f>
        <v>0.5</v>
      </c>
      <c r="U2447" s="2"/>
      <c r="V2447" s="2"/>
      <c r="W2447" s="2"/>
      <c r="X2447" s="2"/>
      <c r="Y2447" s="2"/>
      <c r="Z2447" s="2"/>
      <c r="AA2447" s="2"/>
      <c r="AB2447" s="2"/>
      <c r="AC2447" s="2"/>
      <c r="AD2447" s="2"/>
      <c r="AE2447" s="2"/>
      <c r="AF2447" s="2"/>
      <c r="AG2447" s="2"/>
      <c r="AH2447" s="2"/>
      <c r="AI2447" s="2"/>
      <c r="AJ2447" s="2"/>
      <c r="AK2447" s="2"/>
      <c r="AL2447" s="2"/>
      <c r="AM2447" s="2"/>
      <c r="AN2447" s="2"/>
      <c r="AO2447" s="2"/>
      <c r="AP2447" s="2"/>
      <c r="AQ2447" s="2"/>
      <c r="AR2447" s="2"/>
      <c r="AS2447" s="2"/>
    </row>
    <row r="2448" spans="1:45" x14ac:dyDescent="0.25">
      <c r="A2448" s="2">
        <v>1079</v>
      </c>
      <c r="B2448" s="2">
        <v>870881509</v>
      </c>
      <c r="C2448" s="2">
        <f>VLOOKUP($A2448,[1]products_2021_10_19_12_46_45!$A$3:$S$481,3,FALSE)</f>
        <v>8708815</v>
      </c>
      <c r="D2448" s="2" t="str">
        <f>VLOOKUP($A2448,[1]products_2021_10_19_12_46_45!$A$3:$S$481,4,FALSE)</f>
        <v>Pouch Táctico Con Porta Celular</v>
      </c>
      <c r="E2448" s="3"/>
      <c r="F2448" s="4" t="s">
        <v>43</v>
      </c>
      <c r="G2448" s="2" t="str">
        <f>VLOOKUP($A2448,[1]products_2021_10_19_12_46_45!$A$3:$S$481,16,FALSE)</f>
        <v>&lt;p&gt;Pouch táctico con porta celular y sistema molle&lt;br /&gt;Excelente pouch para poder llevar más cómodamente tus elementos; tales como tarjetas, documentos, celular, lapicera.&lt;/p&gt;</v>
      </c>
      <c r="H2448" s="2" t="str">
        <f>IFERROR(VLOOKUP($A2448,[1]products_2021_10_19_12_46_45!$A$3:$S$481,17,FALSE),"")</f>
        <v>&lt;p&gt;Ideal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v>
      </c>
      <c r="I2448" s="2" t="str">
        <f>VLOOKUP($A2448,[1]products_2021_10_19_12_46_45!$A$3:$S$481,5,FALSE)</f>
        <v>Equipamientos</v>
      </c>
      <c r="J2448" s="2" t="str">
        <f>IFERROR(VLOOKUP($A2448,[1]products_2021_10_19_12_46_45!$A$3:$S$481,6,FALSE),"")</f>
        <v>Pouch</v>
      </c>
      <c r="K2448" s="2" t="str">
        <f>IFERROR(VLOOKUP($A2448,[1]products_2021_10_19_12_46_45!$A$3:$S$481,7,FALSE),"")</f>
        <v/>
      </c>
      <c r="L2448" s="2" t="str">
        <f>IFERROR(VLOOKUP($A2448,[1]products_2021_10_19_12_46_45!$A$3:$S$481,8,FALSE),"")</f>
        <v/>
      </c>
      <c r="M2448" s="2" t="str">
        <f>IFERROR(VLOOKUP($A2448,[1]products_2021_10_19_12_46_45!$A$3:$S$481,9,FALSE),"")</f>
        <v/>
      </c>
      <c r="N2448" s="2">
        <f>IFERROR(VLOOKUP(C2448,[2]articulo!$A$1:$D$9000,4,FALSE),"")</f>
        <v>1400</v>
      </c>
      <c r="O2448" s="2"/>
      <c r="P2448" s="2">
        <f>IFERROR(VLOOKUP(B2448,[3]stock!$A$1:$B$9000,2,FALSE),"0")</f>
        <v>155</v>
      </c>
      <c r="Q2448" s="2">
        <f>VLOOKUP($A2448,[1]products_2021_10_19_12_46_45!$A$3:$S$481,11,FALSE)</f>
        <v>10</v>
      </c>
      <c r="R2448" s="2">
        <f>VLOOKUP($A2448,[1]products_2021_10_19_12_46_45!$A$3:$S$481,12,FALSE)</f>
        <v>20</v>
      </c>
      <c r="S2448" s="2">
        <f>VLOOKUP($A2448,[1]products_2021_10_19_12_46_45!$A$3:$S$481,13,FALSE)</f>
        <v>15</v>
      </c>
      <c r="T2448" s="2">
        <f>VLOOKUP($A2448,[1]products_2021_10_19_12_46_45!$A$3:$S$481,14,FALSE)</f>
        <v>0.5</v>
      </c>
      <c r="U2448" s="2"/>
      <c r="V2448" s="2"/>
      <c r="W2448" s="2"/>
      <c r="X2448" s="2"/>
      <c r="Y2448" s="2"/>
      <c r="Z2448" s="2"/>
      <c r="AA2448" s="2"/>
      <c r="AB2448" s="2"/>
      <c r="AC2448" s="2"/>
      <c r="AD2448" s="2"/>
      <c r="AE2448" s="2"/>
      <c r="AF2448" s="2"/>
      <c r="AG2448" s="2"/>
      <c r="AH2448" s="2"/>
      <c r="AI2448" s="2"/>
      <c r="AJ2448" s="2"/>
      <c r="AK2448" s="2"/>
      <c r="AL2448" s="2"/>
      <c r="AM2448" s="2"/>
      <c r="AN2448" s="2"/>
      <c r="AO2448" s="2"/>
      <c r="AP2448" s="2"/>
      <c r="AQ2448" s="2"/>
      <c r="AR2448" s="2"/>
      <c r="AS2448" s="2"/>
    </row>
    <row r="2449" spans="1:45" x14ac:dyDescent="0.25">
      <c r="A2449" s="2">
        <v>1079</v>
      </c>
      <c r="B2449" s="2">
        <v>870881510</v>
      </c>
      <c r="C2449" s="2">
        <f>VLOOKUP($A2449,[1]products_2021_10_19_12_46_45!$A$3:$S$481,3,FALSE)</f>
        <v>8708815</v>
      </c>
      <c r="D2449" s="2" t="str">
        <f>VLOOKUP($A2449,[1]products_2021_10_19_12_46_45!$A$3:$S$481,4,FALSE)</f>
        <v>Pouch Táctico Con Porta Celular</v>
      </c>
      <c r="E2449" s="3"/>
      <c r="F2449" s="4" t="s">
        <v>83</v>
      </c>
      <c r="G2449" s="2" t="str">
        <f>VLOOKUP($A2449,[1]products_2021_10_19_12_46_45!$A$3:$S$481,16,FALSE)</f>
        <v>&lt;p&gt;Pouch táctico con porta celular y sistema molle&lt;br /&gt;Excelente pouch para poder llevar más cómodamente tus elementos; tales como tarjetas, documentos, celular, lapicera.&lt;/p&gt;</v>
      </c>
      <c r="H2449" s="2" t="str">
        <f>IFERROR(VLOOKUP($A2449,[1]products_2021_10_19_12_46_45!$A$3:$S$481,17,FALSE),"")</f>
        <v>&lt;p&gt;Ideal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v>
      </c>
      <c r="I2449" s="2" t="str">
        <f>VLOOKUP($A2449,[1]products_2021_10_19_12_46_45!$A$3:$S$481,5,FALSE)</f>
        <v>Equipamientos</v>
      </c>
      <c r="J2449" s="2" t="str">
        <f>IFERROR(VLOOKUP($A2449,[1]products_2021_10_19_12_46_45!$A$3:$S$481,6,FALSE),"")</f>
        <v>Pouch</v>
      </c>
      <c r="K2449" s="2" t="str">
        <f>IFERROR(VLOOKUP($A2449,[1]products_2021_10_19_12_46_45!$A$3:$S$481,7,FALSE),"")</f>
        <v/>
      </c>
      <c r="L2449" s="2" t="str">
        <f>IFERROR(VLOOKUP($A2449,[1]products_2021_10_19_12_46_45!$A$3:$S$481,8,FALSE),"")</f>
        <v/>
      </c>
      <c r="M2449" s="2" t="str">
        <f>IFERROR(VLOOKUP($A2449,[1]products_2021_10_19_12_46_45!$A$3:$S$481,9,FALSE),"")</f>
        <v/>
      </c>
      <c r="N2449" s="2">
        <f>IFERROR(VLOOKUP(C2449,[2]articulo!$A$1:$D$9000,4,FALSE),"")</f>
        <v>1400</v>
      </c>
      <c r="O2449" s="2"/>
      <c r="P2449" s="2">
        <f>IFERROR(VLOOKUP(B2449,[3]stock!$A$1:$B$9000,2,FALSE),"0")</f>
        <v>48</v>
      </c>
      <c r="Q2449" s="2">
        <f>VLOOKUP($A2449,[1]products_2021_10_19_12_46_45!$A$3:$S$481,11,FALSE)</f>
        <v>10</v>
      </c>
      <c r="R2449" s="2">
        <f>VLOOKUP($A2449,[1]products_2021_10_19_12_46_45!$A$3:$S$481,12,FALSE)</f>
        <v>20</v>
      </c>
      <c r="S2449" s="2">
        <f>VLOOKUP($A2449,[1]products_2021_10_19_12_46_45!$A$3:$S$481,13,FALSE)</f>
        <v>15</v>
      </c>
      <c r="T2449" s="2">
        <f>VLOOKUP($A2449,[1]products_2021_10_19_12_46_45!$A$3:$S$481,14,FALSE)</f>
        <v>0.5</v>
      </c>
      <c r="U2449" s="2"/>
      <c r="V2449" s="2"/>
      <c r="W2449" s="2"/>
      <c r="X2449" s="2"/>
      <c r="Y2449" s="2"/>
      <c r="Z2449" s="2"/>
      <c r="AA2449" s="2"/>
      <c r="AB2449" s="2"/>
      <c r="AC2449" s="2"/>
      <c r="AD2449" s="2"/>
      <c r="AE2449" s="2"/>
      <c r="AF2449" s="2"/>
      <c r="AG2449" s="2"/>
      <c r="AH2449" s="2"/>
      <c r="AI2449" s="2"/>
      <c r="AJ2449" s="2"/>
      <c r="AK2449" s="2"/>
      <c r="AL2449" s="2"/>
      <c r="AM2449" s="2"/>
      <c r="AN2449" s="2"/>
      <c r="AO2449" s="2"/>
      <c r="AP2449" s="2"/>
      <c r="AQ2449" s="2"/>
      <c r="AR2449" s="2"/>
      <c r="AS2449" s="2"/>
    </row>
    <row r="2450" spans="1:45" x14ac:dyDescent="0.25">
      <c r="A2450" s="2">
        <v>1079</v>
      </c>
      <c r="B2450" s="2">
        <v>870881511</v>
      </c>
      <c r="C2450" s="2">
        <f>VLOOKUP($A2450,[1]products_2021_10_19_12_46_45!$A$3:$S$481,3,FALSE)</f>
        <v>8708815</v>
      </c>
      <c r="D2450" s="2" t="str">
        <f>VLOOKUP($A2450,[1]products_2021_10_19_12_46_45!$A$3:$S$481,4,FALSE)</f>
        <v>Pouch Táctico Con Porta Celular</v>
      </c>
      <c r="E2450" s="3"/>
      <c r="F2450" s="4" t="s">
        <v>84</v>
      </c>
      <c r="G2450" s="2" t="str">
        <f>VLOOKUP($A2450,[1]products_2021_10_19_12_46_45!$A$3:$S$481,16,FALSE)</f>
        <v>&lt;p&gt;Pouch táctico con porta celular y sistema molle&lt;br /&gt;Excelente pouch para poder llevar más cómodamente tus elementos; tales como tarjetas, documentos, celular, lapicera.&lt;/p&gt;</v>
      </c>
      <c r="H2450" s="2" t="str">
        <f>IFERROR(VLOOKUP($A2450,[1]products_2021_10_19_12_46_45!$A$3:$S$481,17,FALSE),"")</f>
        <v>&lt;p&gt;Ideal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v>
      </c>
      <c r="I2450" s="2" t="str">
        <f>VLOOKUP($A2450,[1]products_2021_10_19_12_46_45!$A$3:$S$481,5,FALSE)</f>
        <v>Equipamientos</v>
      </c>
      <c r="J2450" s="2" t="str">
        <f>IFERROR(VLOOKUP($A2450,[1]products_2021_10_19_12_46_45!$A$3:$S$481,6,FALSE),"")</f>
        <v>Pouch</v>
      </c>
      <c r="K2450" s="2" t="str">
        <f>IFERROR(VLOOKUP($A2450,[1]products_2021_10_19_12_46_45!$A$3:$S$481,7,FALSE),"")</f>
        <v/>
      </c>
      <c r="L2450" s="2" t="str">
        <f>IFERROR(VLOOKUP($A2450,[1]products_2021_10_19_12_46_45!$A$3:$S$481,8,FALSE),"")</f>
        <v/>
      </c>
      <c r="M2450" s="2" t="str">
        <f>IFERROR(VLOOKUP($A2450,[1]products_2021_10_19_12_46_45!$A$3:$S$481,9,FALSE),"")</f>
        <v/>
      </c>
      <c r="N2450" s="2">
        <f>IFERROR(VLOOKUP(C2450,[2]articulo!$A$1:$D$9000,4,FALSE),"")</f>
        <v>1400</v>
      </c>
      <c r="O2450" s="2"/>
      <c r="P2450" s="2">
        <f>IFERROR(VLOOKUP(B2450,[3]stock!$A$1:$B$9000,2,FALSE),"0")</f>
        <v>47</v>
      </c>
      <c r="Q2450" s="2">
        <f>VLOOKUP($A2450,[1]products_2021_10_19_12_46_45!$A$3:$S$481,11,FALSE)</f>
        <v>10</v>
      </c>
      <c r="R2450" s="2">
        <f>VLOOKUP($A2450,[1]products_2021_10_19_12_46_45!$A$3:$S$481,12,FALSE)</f>
        <v>20</v>
      </c>
      <c r="S2450" s="2">
        <f>VLOOKUP($A2450,[1]products_2021_10_19_12_46_45!$A$3:$S$481,13,FALSE)</f>
        <v>15</v>
      </c>
      <c r="T2450" s="2">
        <f>VLOOKUP($A2450,[1]products_2021_10_19_12_46_45!$A$3:$S$481,14,FALSE)</f>
        <v>0.5</v>
      </c>
      <c r="U2450" s="2"/>
      <c r="V2450" s="2"/>
      <c r="W2450" s="2"/>
      <c r="X2450" s="2"/>
      <c r="Y2450" s="2"/>
      <c r="Z2450" s="2"/>
      <c r="AA2450" s="2"/>
      <c r="AB2450" s="2"/>
      <c r="AC2450" s="2"/>
      <c r="AD2450" s="2"/>
      <c r="AE2450" s="2"/>
      <c r="AF2450" s="2"/>
      <c r="AG2450" s="2"/>
      <c r="AH2450" s="2"/>
      <c r="AI2450" s="2"/>
      <c r="AJ2450" s="2"/>
      <c r="AK2450" s="2"/>
      <c r="AL2450" s="2"/>
      <c r="AM2450" s="2"/>
      <c r="AN2450" s="2"/>
      <c r="AO2450" s="2"/>
      <c r="AP2450" s="2"/>
      <c r="AQ2450" s="2"/>
      <c r="AR2450" s="2"/>
      <c r="AS2450" s="2"/>
    </row>
    <row r="2451" spans="1:45" x14ac:dyDescent="0.25">
      <c r="A2451" s="2">
        <v>1109</v>
      </c>
      <c r="B2451" s="2">
        <v>870889903</v>
      </c>
      <c r="C2451" s="2">
        <f>VLOOKUP($A2451,[1]products_2021_10_19_12_46_45!$A$3:$S$481,3,FALSE)</f>
        <v>8708899</v>
      </c>
      <c r="D2451" s="2" t="str">
        <f>VLOOKUP($A2451,[1]products_2021_10_19_12_46_45!$A$3:$S$481,4,FALSE)</f>
        <v>Mochila táctica 40 litros sistema molle</v>
      </c>
      <c r="E2451" s="3"/>
      <c r="F2451" s="4" t="s">
        <v>76</v>
      </c>
      <c r="G2451" s="2" t="str">
        <f>VLOOKUP($A2451,[1]products_2021_10_19_12_46_45!$A$3:$S$481,16,FALSE)</f>
        <v>&lt;p&gt;Espectacular mochila táctica, ideal para operativos, senderismo, trekking y actividades de supervivencia.&lt;br /&gt;El sistema molle del frente permite colocar todo tipo de elementos.&lt;/p&gt;</v>
      </c>
      <c r="H2451" s="2" t="str">
        <f>IFERROR(VLOOKUP($A2451,[1]products_2021_10_19_12_46_45!$A$3:$S$481,17,FALSE),"")</f>
        <v>&lt;p&gt;Medidas Exteriores: 50 x 36 x 24 cm.&lt;br /&gt;Medidas Interiores: 46 x 34 x 22 cm.&lt;br /&gt;Capacidad: 40 litros.&lt;br /&gt;Espaldera acolchada con un sistema de regilla que permite mantener la respiración de la piel.&lt;br /&gt;Tiras regulables para los hombros.&lt;br /&gt;Cinturón regulable con traba, permite sujetar mejor la mochila.&lt;br /&gt;Tiras de ajuste para el pecho, evitas que la mochila se salga de los hombros.&lt;br /&gt;Sistema molle en el frente, costados y en las tiras de hombros.&lt;br /&gt;Tiras regulables laterales, para sujetar mejor el contenido.&lt;br /&gt;Bolsillo trasero con cierre.&lt;br /&gt;Bolsillo principal frontal.&lt;br /&gt;Bolsillo secundario frontal.&lt;br /&gt;Manija superior para agarrar y colgar.&lt;br /&gt;Compartimiento principal y secundario.&lt;br /&gt;Abrojos en la sección frontal.&lt;br /&gt;Bolsillos internos con cierre y tela regilla.&lt;br /&gt;Aletas para colocar la manquera del hidratador (no incluído).&lt;br /&gt;Bolsillo interno con traba sujetadora regulable.&lt;br /&gt;Bolsillo dorsal oculto con una aleta y abrojo.&lt;br /&gt;&lt;br /&gt;&lt;/p&gt;</v>
      </c>
      <c r="I2451" s="2" t="str">
        <f>VLOOKUP($A2451,[1]products_2021_10_19_12_46_45!$A$3:$S$481,5,FALSE)</f>
        <v>Equipamientos</v>
      </c>
      <c r="J2451" s="2" t="str">
        <f>IFERROR(VLOOKUP($A2451,[1]products_2021_10_19_12_46_45!$A$3:$S$481,6,FALSE),"")</f>
        <v>Mochilas, Bolsos, Riñoneras, Morrales</v>
      </c>
      <c r="K2451" s="2" t="str">
        <f>IFERROR(VLOOKUP($A2451,[1]products_2021_10_19_12_46_45!$A$3:$S$481,7,FALSE),"")</f>
        <v>Mochilas</v>
      </c>
      <c r="L2451" s="2" t="str">
        <f>IFERROR(VLOOKUP($A2451,[1]products_2021_10_19_12_46_45!$A$3:$S$481,8,FALSE),"")</f>
        <v/>
      </c>
      <c r="M2451" s="2" t="str">
        <f>IFERROR(VLOOKUP($A2451,[1]products_2021_10_19_12_46_45!$A$3:$S$481,9,FALSE),"")</f>
        <v/>
      </c>
      <c r="N2451" s="2">
        <f>IFERROR(VLOOKUP(C2451,[2]articulo!$A$1:$D$9000,4,FALSE),"")</f>
        <v>9999</v>
      </c>
      <c r="O2451" s="2"/>
      <c r="P2451" s="2">
        <f>IFERROR(VLOOKUP(B2451,[3]stock!$A$1:$B$9000,2,FALSE),"0")</f>
        <v>10</v>
      </c>
      <c r="Q2451" s="2">
        <f>VLOOKUP($A2451,[1]products_2021_10_19_12_46_45!$A$3:$S$481,11,FALSE)</f>
        <v>15</v>
      </c>
      <c r="R2451" s="2">
        <f>VLOOKUP($A2451,[1]products_2021_10_19_12_46_45!$A$3:$S$481,12,FALSE)</f>
        <v>15</v>
      </c>
      <c r="S2451" s="2">
        <f>VLOOKUP($A2451,[1]products_2021_10_19_12_46_45!$A$3:$S$481,13,FALSE)</f>
        <v>20</v>
      </c>
      <c r="T2451" s="2">
        <f>VLOOKUP($A2451,[1]products_2021_10_19_12_46_45!$A$3:$S$481,14,FALSE)</f>
        <v>0.5</v>
      </c>
      <c r="U2451" s="2"/>
      <c r="V2451" s="2"/>
      <c r="W2451" s="2"/>
      <c r="X2451" s="2"/>
      <c r="Y2451" s="2"/>
      <c r="Z2451" s="2"/>
      <c r="AA2451" s="2"/>
      <c r="AB2451" s="2"/>
      <c r="AC2451" s="2"/>
      <c r="AD2451" s="2"/>
      <c r="AE2451" s="2"/>
      <c r="AF2451" s="2"/>
      <c r="AG2451" s="2"/>
      <c r="AH2451" s="2"/>
      <c r="AI2451" s="2"/>
      <c r="AJ2451" s="2"/>
      <c r="AK2451" s="2"/>
      <c r="AL2451" s="2"/>
      <c r="AM2451" s="2"/>
      <c r="AN2451" s="2"/>
      <c r="AO2451" s="2"/>
      <c r="AP2451" s="2"/>
      <c r="AQ2451" s="2"/>
      <c r="AR2451" s="2"/>
      <c r="AS2451" s="2"/>
    </row>
    <row r="2452" spans="1:45" x14ac:dyDescent="0.25">
      <c r="A2452" s="2">
        <v>1109</v>
      </c>
      <c r="B2452" s="2">
        <v>870889906</v>
      </c>
      <c r="C2452" s="2">
        <f>VLOOKUP($A2452,[1]products_2021_10_19_12_46_45!$A$3:$S$481,3,FALSE)</f>
        <v>8708899</v>
      </c>
      <c r="D2452" s="2" t="str">
        <f>VLOOKUP($A2452,[1]products_2021_10_19_12_46_45!$A$3:$S$481,4,FALSE)</f>
        <v>Mochila táctica 40 litros sistema molle</v>
      </c>
      <c r="E2452" s="3"/>
      <c r="F2452" s="4" t="s">
        <v>42</v>
      </c>
      <c r="G2452" s="2" t="str">
        <f>VLOOKUP($A2452,[1]products_2021_10_19_12_46_45!$A$3:$S$481,16,FALSE)</f>
        <v>&lt;p&gt;Espectacular mochila táctica, ideal para operativos, senderismo, trekking y actividades de supervivencia.&lt;br /&gt;El sistema molle del frente permite colocar todo tipo de elementos.&lt;/p&gt;</v>
      </c>
      <c r="H2452" s="2" t="str">
        <f>IFERROR(VLOOKUP($A2452,[1]products_2021_10_19_12_46_45!$A$3:$S$481,17,FALSE),"")</f>
        <v>&lt;p&gt;Medidas Exteriores: 50 x 36 x 24 cm.&lt;br /&gt;Medidas Interiores: 46 x 34 x 22 cm.&lt;br /&gt;Capacidad: 40 litros.&lt;br /&gt;Espaldera acolchada con un sistema de regilla que permite mantener la respiración de la piel.&lt;br /&gt;Tiras regulables para los hombros.&lt;br /&gt;Cinturón regulable con traba, permite sujetar mejor la mochila.&lt;br /&gt;Tiras de ajuste para el pecho, evitas que la mochila se salga de los hombros.&lt;br /&gt;Sistema molle en el frente, costados y en las tiras de hombros.&lt;br /&gt;Tiras regulables laterales, para sujetar mejor el contenido.&lt;br /&gt;Bolsillo trasero con cierre.&lt;br /&gt;Bolsillo principal frontal.&lt;br /&gt;Bolsillo secundario frontal.&lt;br /&gt;Manija superior para agarrar y colgar.&lt;br /&gt;Compartimiento principal y secundario.&lt;br /&gt;Abrojos en la sección frontal.&lt;br /&gt;Bolsillos internos con cierre y tela regilla.&lt;br /&gt;Aletas para colocar la manquera del hidratador (no incluído).&lt;br /&gt;Bolsillo interno con traba sujetadora regulable.&lt;br /&gt;Bolsillo dorsal oculto con una aleta y abrojo.&lt;br /&gt;&lt;br /&gt;&lt;/p&gt;</v>
      </c>
      <c r="I2452" s="2" t="str">
        <f>VLOOKUP($A2452,[1]products_2021_10_19_12_46_45!$A$3:$S$481,5,FALSE)</f>
        <v>Equipamientos</v>
      </c>
      <c r="J2452" s="2" t="str">
        <f>IFERROR(VLOOKUP($A2452,[1]products_2021_10_19_12_46_45!$A$3:$S$481,6,FALSE),"")</f>
        <v>Mochilas, Bolsos, Riñoneras, Morrales</v>
      </c>
      <c r="K2452" s="2" t="str">
        <f>IFERROR(VLOOKUP($A2452,[1]products_2021_10_19_12_46_45!$A$3:$S$481,7,FALSE),"")</f>
        <v>Mochilas</v>
      </c>
      <c r="L2452" s="2" t="str">
        <f>IFERROR(VLOOKUP($A2452,[1]products_2021_10_19_12_46_45!$A$3:$S$481,8,FALSE),"")</f>
        <v/>
      </c>
      <c r="M2452" s="2" t="str">
        <f>IFERROR(VLOOKUP($A2452,[1]products_2021_10_19_12_46_45!$A$3:$S$481,9,FALSE),"")</f>
        <v/>
      </c>
      <c r="N2452" s="2">
        <f>IFERROR(VLOOKUP(C2452,[2]articulo!$A$1:$D$9000,4,FALSE),"")</f>
        <v>9999</v>
      </c>
      <c r="O2452" s="2"/>
      <c r="P2452" s="2">
        <f>IFERROR(VLOOKUP(B2452,[3]stock!$A$1:$B$9000,2,FALSE),"0")</f>
        <v>12</v>
      </c>
      <c r="Q2452" s="2">
        <f>VLOOKUP($A2452,[1]products_2021_10_19_12_46_45!$A$3:$S$481,11,FALSE)</f>
        <v>15</v>
      </c>
      <c r="R2452" s="2">
        <f>VLOOKUP($A2452,[1]products_2021_10_19_12_46_45!$A$3:$S$481,12,FALSE)</f>
        <v>15</v>
      </c>
      <c r="S2452" s="2">
        <f>VLOOKUP($A2452,[1]products_2021_10_19_12_46_45!$A$3:$S$481,13,FALSE)</f>
        <v>20</v>
      </c>
      <c r="T2452" s="2">
        <f>VLOOKUP($A2452,[1]products_2021_10_19_12_46_45!$A$3:$S$481,14,FALSE)</f>
        <v>0.5</v>
      </c>
      <c r="U2452" s="2"/>
      <c r="V2452" s="2"/>
      <c r="W2452" s="2"/>
      <c r="X2452" s="2"/>
      <c r="Y2452" s="2"/>
      <c r="Z2452" s="2"/>
      <c r="AA2452" s="2"/>
      <c r="AB2452" s="2"/>
      <c r="AC2452" s="2"/>
      <c r="AD2452" s="2"/>
      <c r="AE2452" s="2"/>
      <c r="AF2452" s="2"/>
      <c r="AG2452" s="2"/>
      <c r="AH2452" s="2"/>
      <c r="AI2452" s="2"/>
      <c r="AJ2452" s="2"/>
      <c r="AK2452" s="2"/>
      <c r="AL2452" s="2"/>
      <c r="AM2452" s="2"/>
      <c r="AN2452" s="2"/>
      <c r="AO2452" s="2"/>
      <c r="AP2452" s="2"/>
      <c r="AQ2452" s="2"/>
      <c r="AR2452" s="2"/>
      <c r="AS2452" s="2"/>
    </row>
    <row r="2453" spans="1:45" x14ac:dyDescent="0.25">
      <c r="A2453" s="2">
        <v>1109</v>
      </c>
      <c r="B2453" s="2">
        <v>870889909</v>
      </c>
      <c r="C2453" s="2">
        <f>VLOOKUP($A2453,[1]products_2021_10_19_12_46_45!$A$3:$S$481,3,FALSE)</f>
        <v>8708899</v>
      </c>
      <c r="D2453" s="2" t="str">
        <f>VLOOKUP($A2453,[1]products_2021_10_19_12_46_45!$A$3:$S$481,4,FALSE)</f>
        <v>Mochila táctica 40 litros sistema molle</v>
      </c>
      <c r="E2453" s="3"/>
      <c r="F2453" s="4" t="s">
        <v>43</v>
      </c>
      <c r="G2453" s="2" t="str">
        <f>VLOOKUP($A2453,[1]products_2021_10_19_12_46_45!$A$3:$S$481,16,FALSE)</f>
        <v>&lt;p&gt;Espectacular mochila táctica, ideal para operativos, senderismo, trekking y actividades de supervivencia.&lt;br /&gt;El sistema molle del frente permite colocar todo tipo de elementos.&lt;/p&gt;</v>
      </c>
      <c r="H2453" s="2" t="str">
        <f>IFERROR(VLOOKUP($A2453,[1]products_2021_10_19_12_46_45!$A$3:$S$481,17,FALSE),"")</f>
        <v>&lt;p&gt;Medidas Exteriores: 50 x 36 x 24 cm.&lt;br /&gt;Medidas Interiores: 46 x 34 x 22 cm.&lt;br /&gt;Capacidad: 40 litros.&lt;br /&gt;Espaldera acolchada con un sistema de regilla que permite mantener la respiración de la piel.&lt;br /&gt;Tiras regulables para los hombros.&lt;br /&gt;Cinturón regulable con traba, permite sujetar mejor la mochila.&lt;br /&gt;Tiras de ajuste para el pecho, evitas que la mochila se salga de los hombros.&lt;br /&gt;Sistema molle en el frente, costados y en las tiras de hombros.&lt;br /&gt;Tiras regulables laterales, para sujetar mejor el contenido.&lt;br /&gt;Bolsillo trasero con cierre.&lt;br /&gt;Bolsillo principal frontal.&lt;br /&gt;Bolsillo secundario frontal.&lt;br /&gt;Manija superior para agarrar y colgar.&lt;br /&gt;Compartimiento principal y secundario.&lt;br /&gt;Abrojos en la sección frontal.&lt;br /&gt;Bolsillos internos con cierre y tela regilla.&lt;br /&gt;Aletas para colocar la manquera del hidratador (no incluído).&lt;br /&gt;Bolsillo interno con traba sujetadora regulable.&lt;br /&gt;Bolsillo dorsal oculto con una aleta y abrojo.&lt;br /&gt;&lt;br /&gt;&lt;/p&gt;</v>
      </c>
      <c r="I2453" s="2" t="str">
        <f>VLOOKUP($A2453,[1]products_2021_10_19_12_46_45!$A$3:$S$481,5,FALSE)</f>
        <v>Equipamientos</v>
      </c>
      <c r="J2453" s="2" t="str">
        <f>IFERROR(VLOOKUP($A2453,[1]products_2021_10_19_12_46_45!$A$3:$S$481,6,FALSE),"")</f>
        <v>Mochilas, Bolsos, Riñoneras, Morrales</v>
      </c>
      <c r="K2453" s="2" t="str">
        <f>IFERROR(VLOOKUP($A2453,[1]products_2021_10_19_12_46_45!$A$3:$S$481,7,FALSE),"")</f>
        <v>Mochilas</v>
      </c>
      <c r="L2453" s="2" t="str">
        <f>IFERROR(VLOOKUP($A2453,[1]products_2021_10_19_12_46_45!$A$3:$S$481,8,FALSE),"")</f>
        <v/>
      </c>
      <c r="M2453" s="2" t="str">
        <f>IFERROR(VLOOKUP($A2453,[1]products_2021_10_19_12_46_45!$A$3:$S$481,9,FALSE),"")</f>
        <v/>
      </c>
      <c r="N2453" s="2">
        <f>IFERROR(VLOOKUP(C2453,[2]articulo!$A$1:$D$9000,4,FALSE),"")</f>
        <v>9999</v>
      </c>
      <c r="O2453" s="2"/>
      <c r="P2453" s="2">
        <f>IFERROR(VLOOKUP(B2453,[3]stock!$A$1:$B$9000,2,FALSE),"0")</f>
        <v>6</v>
      </c>
      <c r="Q2453" s="2">
        <f>VLOOKUP($A2453,[1]products_2021_10_19_12_46_45!$A$3:$S$481,11,FALSE)</f>
        <v>15</v>
      </c>
      <c r="R2453" s="2">
        <f>VLOOKUP($A2453,[1]products_2021_10_19_12_46_45!$A$3:$S$481,12,FALSE)</f>
        <v>15</v>
      </c>
      <c r="S2453" s="2">
        <f>VLOOKUP($A2453,[1]products_2021_10_19_12_46_45!$A$3:$S$481,13,FALSE)</f>
        <v>20</v>
      </c>
      <c r="T2453" s="2">
        <f>VLOOKUP($A2453,[1]products_2021_10_19_12_46_45!$A$3:$S$481,14,FALSE)</f>
        <v>0.5</v>
      </c>
      <c r="U2453" s="2"/>
      <c r="V2453" s="2"/>
      <c r="W2453" s="2"/>
      <c r="X2453" s="2"/>
      <c r="Y2453" s="2"/>
      <c r="Z2453" s="2"/>
      <c r="AA2453" s="2"/>
      <c r="AB2453" s="2"/>
      <c r="AC2453" s="2"/>
      <c r="AD2453" s="2"/>
      <c r="AE2453" s="2"/>
      <c r="AF2453" s="2"/>
      <c r="AG2453" s="2"/>
      <c r="AH2453" s="2"/>
      <c r="AI2453" s="2"/>
      <c r="AJ2453" s="2"/>
      <c r="AK2453" s="2"/>
      <c r="AL2453" s="2"/>
      <c r="AM2453" s="2"/>
      <c r="AN2453" s="2"/>
      <c r="AO2453" s="2"/>
      <c r="AP2453" s="2"/>
      <c r="AQ2453" s="2"/>
      <c r="AR2453" s="2"/>
      <c r="AS2453" s="2"/>
    </row>
    <row r="2454" spans="1:45" hidden="1" x14ac:dyDescent="0.25">
      <c r="A2454" s="2">
        <v>416</v>
      </c>
      <c r="B2454" s="2">
        <v>871703303</v>
      </c>
      <c r="C2454" s="2">
        <f>VLOOKUP($A2454,[1]products_2021_10_19_12_46_45!$A$3:$S$481,3,FALSE)</f>
        <v>8717033</v>
      </c>
      <c r="D2454" s="2" t="str">
        <f>VLOOKUP($A2454,[1]products_2021_10_19_12_46_45!$A$3:$S$481,4,FALSE)</f>
        <v>Guantes de Nepreno mitón para skater, bike, enduro</v>
      </c>
      <c r="E2454" s="3" t="s">
        <v>48</v>
      </c>
      <c r="F2454" s="4"/>
      <c r="G2454" s="2" t="str">
        <f>VLOOKUP($A2454,[1]products_2021_10_19_12_46_45!$A$3:$S$481,16,FALSE)</f>
        <v>&lt;p&gt;Te sirven para ciclismo, mountain bike, motocross, enduro, patineta, skate, rollers skate, skaters, patines, trekking, running, etc...&lt;br /&gt;Además para entrenamiento militar, policial, seguridad privada y defensa personal.&lt;/p&gt;</v>
      </c>
      <c r="H2454" s="2" t="str">
        <f>IFERROR(VLOOKUP($A2454,[1]products_2021_10_19_12_46_45!$A$3:$S$481,17,FALSE),"")</f>
        <v>&lt;ul&gt;_x000D_
&lt;li&gt;Guantes de neopreno.&lt;/li&gt;_x000D_
&lt;li&gt;Muñequera regulable con abrojo (velcro).&lt;/li&gt;_x000D_
&lt;/ul&gt;_x000D_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
      <c r="I2454" s="2" t="str">
        <f>VLOOKUP($A2454,[1]products_2021_10_19_12_46_45!$A$3:$S$481,5,FALSE)</f>
        <v>Accesorios</v>
      </c>
      <c r="J2454" s="2" t="str">
        <f>IFERROR(VLOOKUP($A2454,[1]products_2021_10_19_12_46_45!$A$3:$S$481,6,FALSE),"")</f>
        <v>Guantes</v>
      </c>
      <c r="K2454" s="2" t="str">
        <f>IFERROR(VLOOKUP($A2454,[1]products_2021_10_19_12_46_45!$A$3:$S$481,7,FALSE),"")</f>
        <v/>
      </c>
      <c r="L2454" s="2" t="str">
        <f>IFERROR(VLOOKUP($A2454,[1]products_2021_10_19_12_46_45!$A$3:$S$481,8,FALSE),"")</f>
        <v/>
      </c>
      <c r="M2454" s="2" t="str">
        <f>IFERROR(VLOOKUP($A2454,[1]products_2021_10_19_12_46_45!$A$3:$S$481,9,FALSE),"")</f>
        <v>Guantes, Tácticos, Esquí, Neopreno, Running</v>
      </c>
      <c r="N2454" s="2">
        <f>IFERROR(VLOOKUP(C2454,[2]articulo!$A$1:$D$9000,4,FALSE),"")</f>
        <v>764.76</v>
      </c>
      <c r="O2454" s="2" t="str">
        <f>VLOOKUP($A2454,[1]products_2021_10_19_12_46_45!$A$3:$S$481,18,FALSE)</f>
        <v>https://rerda.com/1628/guantes-de-nepreno-miton-para-skater-bike-enduro.jpg,https://rerda.com/1629/guantes-de-nepreno-miton-para-skater-bike-enduro.jpg,https://rerda.com/1630/guantes-de-nepreno-miton-para-skater-bike-enduro.jpg,https://rerda.com/1631/guantes-de-nepreno-miton-para-skater-bike-enduro.jpg,https://rerda.com/6560/guantes-de-nepreno-miton-para-skater-bike-enduro.jpg</v>
      </c>
      <c r="P2454" s="2">
        <f>IFERROR(VLOOKUP(B2454,[3]stock!$A$1:$B$9000,2,FALSE),"0")</f>
        <v>0</v>
      </c>
      <c r="Q2454" s="2">
        <f>VLOOKUP($A2454,[1]products_2021_10_19_12_46_45!$A$3:$S$481,11,FALSE)</f>
        <v>5</v>
      </c>
      <c r="R2454" s="2">
        <f>VLOOKUP($A2454,[1]products_2021_10_19_12_46_45!$A$3:$S$481,12,FALSE)</f>
        <v>5</v>
      </c>
      <c r="S2454" s="2">
        <f>VLOOKUP($A2454,[1]products_2021_10_19_12_46_45!$A$3:$S$481,13,FALSE)</f>
        <v>5</v>
      </c>
      <c r="T2454" s="2">
        <f>VLOOKUP($A2454,[1]products_2021_10_19_12_46_45!$A$3:$S$481,14,FALSE)</f>
        <v>0.03</v>
      </c>
      <c r="U2454" s="2"/>
      <c r="V2454" s="2"/>
      <c r="W2454" s="2"/>
      <c r="X2454" s="2"/>
      <c r="Y2454" s="2"/>
      <c r="Z2454" s="2"/>
      <c r="AA2454" s="2"/>
      <c r="AB2454" s="2"/>
      <c r="AC2454" s="2"/>
      <c r="AD2454" s="2"/>
      <c r="AE2454" s="2"/>
      <c r="AF2454" s="2"/>
      <c r="AG2454" s="2"/>
      <c r="AH2454" s="2"/>
      <c r="AI2454" s="2"/>
      <c r="AJ2454" s="2"/>
      <c r="AK2454" s="2"/>
      <c r="AL2454" s="2"/>
      <c r="AM2454" s="2"/>
      <c r="AN2454" s="2"/>
      <c r="AO2454" s="2"/>
      <c r="AP2454" s="2"/>
      <c r="AQ2454" s="2"/>
      <c r="AR2454" s="2"/>
      <c r="AS2454" s="2"/>
    </row>
    <row r="2455" spans="1:45" hidden="1" x14ac:dyDescent="0.25">
      <c r="A2455" s="2">
        <v>416</v>
      </c>
      <c r="B2455" s="2">
        <v>871703304</v>
      </c>
      <c r="C2455" s="2">
        <f>VLOOKUP($A2455,[1]products_2021_10_19_12_46_45!$A$3:$S$481,3,FALSE)</f>
        <v>8717033</v>
      </c>
      <c r="D2455" s="2" t="str">
        <f>VLOOKUP($A2455,[1]products_2021_10_19_12_46_45!$A$3:$S$481,4,FALSE)</f>
        <v>Guantes de Nepreno mitón para skater, bike, enduro</v>
      </c>
      <c r="E2455" s="3" t="s">
        <v>49</v>
      </c>
      <c r="F2455" s="4"/>
      <c r="G2455" s="2" t="str">
        <f>VLOOKUP($A2455,[1]products_2021_10_19_12_46_45!$A$3:$S$481,16,FALSE)</f>
        <v>&lt;p&gt;Te sirven para ciclismo, mountain bike, motocross, enduro, patineta, skate, rollers skate, skaters, patines, trekking, running, etc...&lt;br /&gt;Además para entrenamiento militar, policial, seguridad privada y defensa personal.&lt;/p&gt;</v>
      </c>
      <c r="H2455" s="2" t="str">
        <f>IFERROR(VLOOKUP($A2455,[1]products_2021_10_19_12_46_45!$A$3:$S$481,17,FALSE),"")</f>
        <v>&lt;ul&gt;_x000D_
&lt;li&gt;Guantes de neopreno.&lt;/li&gt;_x000D_
&lt;li&gt;Muñequera regulable con abrojo (velcro).&lt;/li&gt;_x000D_
&lt;/ul&gt;_x000D_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
      <c r="I2455" s="2" t="str">
        <f>VLOOKUP($A2455,[1]products_2021_10_19_12_46_45!$A$3:$S$481,5,FALSE)</f>
        <v>Accesorios</v>
      </c>
      <c r="J2455" s="2" t="str">
        <f>IFERROR(VLOOKUP($A2455,[1]products_2021_10_19_12_46_45!$A$3:$S$481,6,FALSE),"")</f>
        <v>Guantes</v>
      </c>
      <c r="K2455" s="2" t="str">
        <f>IFERROR(VLOOKUP($A2455,[1]products_2021_10_19_12_46_45!$A$3:$S$481,7,FALSE),"")</f>
        <v/>
      </c>
      <c r="L2455" s="2" t="str">
        <f>IFERROR(VLOOKUP($A2455,[1]products_2021_10_19_12_46_45!$A$3:$S$481,8,FALSE),"")</f>
        <v/>
      </c>
      <c r="M2455" s="2" t="str">
        <f>IFERROR(VLOOKUP($A2455,[1]products_2021_10_19_12_46_45!$A$3:$S$481,9,FALSE),"")</f>
        <v>Guantes, Tácticos, Esquí, Neopreno, Running</v>
      </c>
      <c r="N2455" s="2">
        <f>IFERROR(VLOOKUP(C2455,[2]articulo!$A$1:$D$9000,4,FALSE),"")</f>
        <v>764.76</v>
      </c>
      <c r="O2455" s="2" t="str">
        <f>VLOOKUP($A2455,[1]products_2021_10_19_12_46_45!$A$3:$S$481,18,FALSE)</f>
        <v>https://rerda.com/1628/guantes-de-nepreno-miton-para-skater-bike-enduro.jpg,https://rerda.com/1629/guantes-de-nepreno-miton-para-skater-bike-enduro.jpg,https://rerda.com/1630/guantes-de-nepreno-miton-para-skater-bike-enduro.jpg,https://rerda.com/1631/guantes-de-nepreno-miton-para-skater-bike-enduro.jpg,https://rerda.com/6560/guantes-de-nepreno-miton-para-skater-bike-enduro.jpg</v>
      </c>
      <c r="P2455" s="2">
        <f>IFERROR(VLOOKUP(B2455,[3]stock!$A$1:$B$9000,2,FALSE),"0")</f>
        <v>0</v>
      </c>
      <c r="Q2455" s="2">
        <f>VLOOKUP($A2455,[1]products_2021_10_19_12_46_45!$A$3:$S$481,11,FALSE)</f>
        <v>5</v>
      </c>
      <c r="R2455" s="2">
        <f>VLOOKUP($A2455,[1]products_2021_10_19_12_46_45!$A$3:$S$481,12,FALSE)</f>
        <v>5</v>
      </c>
      <c r="S2455" s="2">
        <f>VLOOKUP($A2455,[1]products_2021_10_19_12_46_45!$A$3:$S$481,13,FALSE)</f>
        <v>5</v>
      </c>
      <c r="T2455" s="2">
        <f>VLOOKUP($A2455,[1]products_2021_10_19_12_46_45!$A$3:$S$481,14,FALSE)</f>
        <v>0.03</v>
      </c>
      <c r="U2455" s="2"/>
      <c r="V2455" s="2"/>
      <c r="W2455" s="2"/>
      <c r="X2455" s="2"/>
      <c r="Y2455" s="2"/>
      <c r="Z2455" s="2"/>
      <c r="AA2455" s="2"/>
      <c r="AB2455" s="2"/>
      <c r="AC2455" s="2"/>
      <c r="AD2455" s="2"/>
      <c r="AE2455" s="2"/>
      <c r="AF2455" s="2"/>
      <c r="AG2455" s="2"/>
      <c r="AH2455" s="2"/>
      <c r="AI2455" s="2"/>
      <c r="AJ2455" s="2"/>
      <c r="AK2455" s="2"/>
      <c r="AL2455" s="2"/>
      <c r="AM2455" s="2"/>
      <c r="AN2455" s="2"/>
      <c r="AO2455" s="2"/>
      <c r="AP2455" s="2"/>
      <c r="AQ2455" s="2"/>
      <c r="AR2455" s="2"/>
      <c r="AS2455" s="2"/>
    </row>
    <row r="2456" spans="1:45" hidden="1" x14ac:dyDescent="0.25">
      <c r="A2456" s="2">
        <v>416</v>
      </c>
      <c r="B2456" s="2">
        <v>871703305</v>
      </c>
      <c r="C2456" s="2">
        <f>VLOOKUP($A2456,[1]products_2021_10_19_12_46_45!$A$3:$S$481,3,FALSE)</f>
        <v>8717033</v>
      </c>
      <c r="D2456" s="2" t="str">
        <f>VLOOKUP($A2456,[1]products_2021_10_19_12_46_45!$A$3:$S$481,4,FALSE)</f>
        <v>Guantes de Nepreno mitón para skater, bike, enduro</v>
      </c>
      <c r="E2456" s="3" t="s">
        <v>50</v>
      </c>
      <c r="F2456" s="4"/>
      <c r="G2456" s="2" t="str">
        <f>VLOOKUP($A2456,[1]products_2021_10_19_12_46_45!$A$3:$S$481,16,FALSE)</f>
        <v>&lt;p&gt;Te sirven para ciclismo, mountain bike, motocross, enduro, patineta, skate, rollers skate, skaters, patines, trekking, running, etc...&lt;br /&gt;Además para entrenamiento militar, policial, seguridad privada y defensa personal.&lt;/p&gt;</v>
      </c>
      <c r="H2456" s="2" t="str">
        <f>IFERROR(VLOOKUP($A2456,[1]products_2021_10_19_12_46_45!$A$3:$S$481,17,FALSE),"")</f>
        <v>&lt;ul&gt;_x000D_
&lt;li&gt;Guantes de neopreno.&lt;/li&gt;_x000D_
&lt;li&gt;Muñequera regulable con abrojo (velcro).&lt;/li&gt;_x000D_
&lt;/ul&gt;_x000D_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v>
      </c>
      <c r="I2456" s="2" t="str">
        <f>VLOOKUP($A2456,[1]products_2021_10_19_12_46_45!$A$3:$S$481,5,FALSE)</f>
        <v>Accesorios</v>
      </c>
      <c r="J2456" s="2" t="str">
        <f>IFERROR(VLOOKUP($A2456,[1]products_2021_10_19_12_46_45!$A$3:$S$481,6,FALSE),"")</f>
        <v>Guantes</v>
      </c>
      <c r="K2456" s="2" t="str">
        <f>IFERROR(VLOOKUP($A2456,[1]products_2021_10_19_12_46_45!$A$3:$S$481,7,FALSE),"")</f>
        <v/>
      </c>
      <c r="L2456" s="2" t="str">
        <f>IFERROR(VLOOKUP($A2456,[1]products_2021_10_19_12_46_45!$A$3:$S$481,8,FALSE),"")</f>
        <v/>
      </c>
      <c r="M2456" s="2" t="str">
        <f>IFERROR(VLOOKUP($A2456,[1]products_2021_10_19_12_46_45!$A$3:$S$481,9,FALSE),"")</f>
        <v>Guantes, Tácticos, Esquí, Neopreno, Running</v>
      </c>
      <c r="N2456" s="2">
        <f>IFERROR(VLOOKUP(C2456,[2]articulo!$A$1:$D$9000,4,FALSE),"")</f>
        <v>764.76</v>
      </c>
      <c r="O2456" s="2" t="str">
        <f>VLOOKUP($A2456,[1]products_2021_10_19_12_46_45!$A$3:$S$481,18,FALSE)</f>
        <v>https://rerda.com/1628/guantes-de-nepreno-miton-para-skater-bike-enduro.jpg,https://rerda.com/1629/guantes-de-nepreno-miton-para-skater-bike-enduro.jpg,https://rerda.com/1630/guantes-de-nepreno-miton-para-skater-bike-enduro.jpg,https://rerda.com/1631/guantes-de-nepreno-miton-para-skater-bike-enduro.jpg,https://rerda.com/6560/guantes-de-nepreno-miton-para-skater-bike-enduro.jpg</v>
      </c>
      <c r="P2456" s="2">
        <f>IFERROR(VLOOKUP(B2456,[3]stock!$A$1:$B$9000,2,FALSE),"0")</f>
        <v>138</v>
      </c>
      <c r="Q2456" s="2">
        <f>VLOOKUP($A2456,[1]products_2021_10_19_12_46_45!$A$3:$S$481,11,FALSE)</f>
        <v>5</v>
      </c>
      <c r="R2456" s="2">
        <f>VLOOKUP($A2456,[1]products_2021_10_19_12_46_45!$A$3:$S$481,12,FALSE)</f>
        <v>5</v>
      </c>
      <c r="S2456" s="2">
        <f>VLOOKUP($A2456,[1]products_2021_10_19_12_46_45!$A$3:$S$481,13,FALSE)</f>
        <v>5</v>
      </c>
      <c r="T2456" s="2">
        <f>VLOOKUP($A2456,[1]products_2021_10_19_12_46_45!$A$3:$S$481,14,FALSE)</f>
        <v>0.03</v>
      </c>
      <c r="U2456" s="2"/>
      <c r="V2456" s="2"/>
      <c r="W2456" s="2"/>
      <c r="X2456" s="2"/>
      <c r="Y2456" s="2"/>
      <c r="Z2456" s="2"/>
      <c r="AA2456" s="2"/>
      <c r="AB2456" s="2"/>
      <c r="AC2456" s="2"/>
      <c r="AD2456" s="2"/>
      <c r="AE2456" s="2"/>
      <c r="AF2456" s="2"/>
      <c r="AG2456" s="2"/>
      <c r="AH2456" s="2"/>
      <c r="AI2456" s="2"/>
      <c r="AJ2456" s="2"/>
      <c r="AK2456" s="2"/>
      <c r="AL2456" s="2"/>
      <c r="AM2456" s="2"/>
      <c r="AN2456" s="2"/>
      <c r="AO2456" s="2"/>
      <c r="AP2456" s="2"/>
      <c r="AQ2456" s="2"/>
      <c r="AR2456" s="2"/>
      <c r="AS2456" s="2"/>
    </row>
    <row r="2457" spans="1:45" x14ac:dyDescent="0.25">
      <c r="A2457" s="2">
        <v>1177</v>
      </c>
      <c r="B2457" s="2">
        <v>900309003</v>
      </c>
      <c r="C2457" s="2">
        <f>VLOOKUP($A2457,[1]products_2021_10_19_12_46_45!$A$3:$S$481,3,FALSE)</f>
        <v>9003090</v>
      </c>
      <c r="D2457" s="2" t="str">
        <f>VLOOKUP($A2457,[1]products_2021_10_19_12_46_45!$A$3:$S$481,4,FALSE)</f>
        <v>Medias Térmicas SOX TE90A</v>
      </c>
      <c r="E2457" s="3"/>
      <c r="F2457" s="4" t="s">
        <v>76</v>
      </c>
      <c r="G2457" s="2" t="str">
        <f>VLOOKUP($A2457,[1]products_2021_10_19_12_46_45!$A$3:$S$481,16,FALSE)</f>
        <v>&lt;p&gt;Medias tecnológicas térmicas para outdoor SOX.&lt;br /&gt;&lt;br /&gt;&lt;/p&gt;</v>
      </c>
      <c r="H2457" s="2" t="str">
        <f>IFERROR(VLOOKUP($A2457,[1]products_2021_10_19_12_46_45!$A$3:$S$481,17,FALSE),"")</f>
        <v>&lt;p&gt;Somos una marca desafiante, enfocada en el confor con diseños exclusivos.&lt;br /&gt; Debido a la utilización de las últimas tecnologías del mercado y materias primas de alta calidad llegamos a nuestra inigualable calidad.&lt;br /&gt; Nos importa el estilo e impronta que dan nuestros tramados visuales y fusiones de color.&lt;/p&gt;_x000D_
&lt;h3&gt;Características técnicas.&lt;/h3&gt;_x000D_
&lt;p&gt;Puño doble antideslizante y bandas elastizadas de sujeción en el pie y tobillo.&lt;br /&gt; Tecnología de protección contra impactos y fricción.&lt;br /&gt; Tecnología IN-FLEX en el empeine para otorgar un ajuste y calce perfecto.&lt;br /&gt; Estructura anatómica y térmica.&lt;br /&gt; Talón y puntera reforzados.&lt;br /&gt; Costura de puntera extra plana.&lt;/p&gt;_x000D_
&lt;h3&gt;Instrucciones de Lavado.&lt;/h3&gt;_x000D_
&lt;p&gt;Uso de detergentes suaves.&lt;br /&gt; Lavar con el interior hacia afuera.&lt;br /&gt; Lavar colores oscuros por separado.&lt;br /&gt; No secar con luz de sol directa o sobre radiadores.&lt;br /&gt; En lavarropoas usar ciclo delicado, 40ºC temperatura máxima.&lt;br /&gt; No usar lavandina.&lt;br /&gt; No planchar.&lt;br /&gt; No lavar en seco.&lt;br /&gt; No secar en secadora.&lt;/p&gt;</v>
      </c>
      <c r="I2457" s="2" t="str">
        <f>VLOOKUP($A2457,[1]products_2021_10_19_12_46_45!$A$3:$S$481,5,FALSE)</f>
        <v>Calzado</v>
      </c>
      <c r="J2457" s="2" t="str">
        <f>IFERROR(VLOOKUP($A2457,[1]products_2021_10_19_12_46_45!$A$3:$S$481,6,FALSE),"")</f>
        <v>Medias</v>
      </c>
      <c r="K2457" s="2" t="str">
        <f>IFERROR(VLOOKUP($A2457,[1]products_2021_10_19_12_46_45!$A$3:$S$481,7,FALSE),"")</f>
        <v/>
      </c>
      <c r="L2457" s="2" t="str">
        <f>IFERROR(VLOOKUP($A2457,[1]products_2021_10_19_12_46_45!$A$3:$S$481,8,FALSE),"")</f>
        <v/>
      </c>
      <c r="M2457" s="2" t="str">
        <f>IFERROR(VLOOKUP($A2457,[1]products_2021_10_19_12_46_45!$A$3:$S$481,9,FALSE),"")</f>
        <v/>
      </c>
      <c r="N2457" s="2">
        <f>IFERROR(VLOOKUP(C2457,[2]articulo!$A$1:$D$9000,4,FALSE),"")</f>
        <v>1664</v>
      </c>
      <c r="O2457" s="2" t="str">
        <f>VLOOKUP($A2457,[1]products_2021_10_19_12_46_45!$A$3:$S$481,18,FALSE)</f>
        <v>https://rerda.com/6261/medias-termicas-sox-te90a.jpg,https://rerda.com/6258/medias-termicas-sox-te90a.jpg,https://rerda.com/6259/medias-termicas-sox-te90a.jpg,https://rerda.com/6260/medias-termicas-sox-te90a.jpg,https://rerda.com/6262/medias-termicas-sox-te90a.jpg,https://rerda.com/6263/medias-termicas-sox-te90a.jpg,https://rerda.com/6264/medias-termicas-sox-te90a.jpg,https://rerda.com/6265/medias-termicas-sox-te90a.jpg</v>
      </c>
      <c r="P2457" s="2">
        <f>IFERROR(VLOOKUP(B2457,[3]stock!$A$1:$B$9000,2,FALSE),"0")</f>
        <v>0</v>
      </c>
      <c r="Q2457" s="2">
        <f>VLOOKUP($A2457,[1]products_2021_10_19_12_46_45!$A$3:$S$481,11,FALSE)</f>
        <v>20</v>
      </c>
      <c r="R2457" s="2">
        <f>VLOOKUP($A2457,[1]products_2021_10_19_12_46_45!$A$3:$S$481,12,FALSE)</f>
        <v>10</v>
      </c>
      <c r="S2457" s="2">
        <f>VLOOKUP($A2457,[1]products_2021_10_19_12_46_45!$A$3:$S$481,13,FALSE)</f>
        <v>10</v>
      </c>
      <c r="T2457" s="2">
        <f>VLOOKUP($A2457,[1]products_2021_10_19_12_46_45!$A$3:$S$481,14,FALSE)</f>
        <v>0.1</v>
      </c>
      <c r="U2457" s="2"/>
      <c r="V2457" s="2"/>
      <c r="W2457" s="2"/>
      <c r="X2457" s="2"/>
      <c r="Y2457" s="2"/>
      <c r="Z2457" s="2"/>
      <c r="AA2457" s="2"/>
      <c r="AB2457" s="2"/>
      <c r="AC2457" s="2"/>
      <c r="AD2457" s="2"/>
      <c r="AE2457" s="2"/>
      <c r="AF2457" s="2"/>
      <c r="AG2457" s="2"/>
      <c r="AH2457" s="2"/>
      <c r="AI2457" s="2"/>
      <c r="AJ2457" s="2"/>
      <c r="AK2457" s="2"/>
      <c r="AL2457" s="2"/>
      <c r="AM2457" s="2"/>
      <c r="AN2457" s="2"/>
      <c r="AO2457" s="2"/>
      <c r="AP2457" s="2"/>
      <c r="AQ2457" s="2"/>
      <c r="AR2457" s="2"/>
      <c r="AS2457" s="2"/>
    </row>
    <row r="2458" spans="1:45" x14ac:dyDescent="0.25">
      <c r="A2458" s="2">
        <v>1177</v>
      </c>
      <c r="B2458" s="2">
        <v>900309006</v>
      </c>
      <c r="C2458" s="2">
        <f>VLOOKUP($A2458,[1]products_2021_10_19_12_46_45!$A$3:$S$481,3,FALSE)</f>
        <v>9003090</v>
      </c>
      <c r="D2458" s="2" t="str">
        <f>VLOOKUP($A2458,[1]products_2021_10_19_12_46_45!$A$3:$S$481,4,FALSE)</f>
        <v>Medias Térmicas SOX TE90A</v>
      </c>
      <c r="E2458" s="3"/>
      <c r="F2458" s="4" t="s">
        <v>42</v>
      </c>
      <c r="G2458" s="2" t="str">
        <f>VLOOKUP($A2458,[1]products_2021_10_19_12_46_45!$A$3:$S$481,16,FALSE)</f>
        <v>&lt;p&gt;Medias tecnológicas térmicas para outdoor SOX.&lt;br /&gt;&lt;br /&gt;&lt;/p&gt;</v>
      </c>
      <c r="H2458" s="2" t="str">
        <f>IFERROR(VLOOKUP($A2458,[1]products_2021_10_19_12_46_45!$A$3:$S$481,17,FALSE),"")</f>
        <v>&lt;p&gt;Somos una marca desafiante, enfocada en el confor con diseños exclusivos.&lt;br /&gt; Debido a la utilización de las últimas tecnologías del mercado y materias primas de alta calidad llegamos a nuestra inigualable calidad.&lt;br /&gt; Nos importa el estilo e impronta que dan nuestros tramados visuales y fusiones de color.&lt;/p&gt;_x000D_
&lt;h3&gt;Características técnicas.&lt;/h3&gt;_x000D_
&lt;p&gt;Puño doble antideslizante y bandas elastizadas de sujeción en el pie y tobillo.&lt;br /&gt; Tecnología de protección contra impactos y fricción.&lt;br /&gt; Tecnología IN-FLEX en el empeine para otorgar un ajuste y calce perfecto.&lt;br /&gt; Estructura anatómica y térmica.&lt;br /&gt; Talón y puntera reforzados.&lt;br /&gt; Costura de puntera extra plana.&lt;/p&gt;_x000D_
&lt;h3&gt;Instrucciones de Lavado.&lt;/h3&gt;_x000D_
&lt;p&gt;Uso de detergentes suaves.&lt;br /&gt; Lavar con el interior hacia afuera.&lt;br /&gt; Lavar colores oscuros por separado.&lt;br /&gt; No secar con luz de sol directa o sobre radiadores.&lt;br /&gt; En lavarropoas usar ciclo delicado, 40ºC temperatura máxima.&lt;br /&gt; No usar lavandina.&lt;br /&gt; No planchar.&lt;br /&gt; No lavar en seco.&lt;br /&gt; No secar en secadora.&lt;/p&gt;</v>
      </c>
      <c r="I2458" s="2" t="str">
        <f>VLOOKUP($A2458,[1]products_2021_10_19_12_46_45!$A$3:$S$481,5,FALSE)</f>
        <v>Calzado</v>
      </c>
      <c r="J2458" s="2" t="str">
        <f>IFERROR(VLOOKUP($A2458,[1]products_2021_10_19_12_46_45!$A$3:$S$481,6,FALSE),"")</f>
        <v>Medias</v>
      </c>
      <c r="K2458" s="2" t="str">
        <f>IFERROR(VLOOKUP($A2458,[1]products_2021_10_19_12_46_45!$A$3:$S$481,7,FALSE),"")</f>
        <v/>
      </c>
      <c r="L2458" s="2" t="str">
        <f>IFERROR(VLOOKUP($A2458,[1]products_2021_10_19_12_46_45!$A$3:$S$481,8,FALSE),"")</f>
        <v/>
      </c>
      <c r="M2458" s="2" t="str">
        <f>IFERROR(VLOOKUP($A2458,[1]products_2021_10_19_12_46_45!$A$3:$S$481,9,FALSE),"")</f>
        <v/>
      </c>
      <c r="N2458" s="2">
        <f>IFERROR(VLOOKUP(C2458,[2]articulo!$A$1:$D$9000,4,FALSE),"")</f>
        <v>1664</v>
      </c>
      <c r="O2458" s="2" t="str">
        <f>VLOOKUP($A2458,[1]products_2021_10_19_12_46_45!$A$3:$S$481,18,FALSE)</f>
        <v>https://rerda.com/6261/medias-termicas-sox-te90a.jpg,https://rerda.com/6258/medias-termicas-sox-te90a.jpg,https://rerda.com/6259/medias-termicas-sox-te90a.jpg,https://rerda.com/6260/medias-termicas-sox-te90a.jpg,https://rerda.com/6262/medias-termicas-sox-te90a.jpg,https://rerda.com/6263/medias-termicas-sox-te90a.jpg,https://rerda.com/6264/medias-termicas-sox-te90a.jpg,https://rerda.com/6265/medias-termicas-sox-te90a.jpg</v>
      </c>
      <c r="P2458" s="2">
        <f>IFERROR(VLOOKUP(B2458,[3]stock!$A$1:$B$9000,2,FALSE),"0")</f>
        <v>0</v>
      </c>
      <c r="Q2458" s="2">
        <f>VLOOKUP($A2458,[1]products_2021_10_19_12_46_45!$A$3:$S$481,11,FALSE)</f>
        <v>20</v>
      </c>
      <c r="R2458" s="2">
        <f>VLOOKUP($A2458,[1]products_2021_10_19_12_46_45!$A$3:$S$481,12,FALSE)</f>
        <v>10</v>
      </c>
      <c r="S2458" s="2">
        <f>VLOOKUP($A2458,[1]products_2021_10_19_12_46_45!$A$3:$S$481,13,FALSE)</f>
        <v>10</v>
      </c>
      <c r="T2458" s="2">
        <f>VLOOKUP($A2458,[1]products_2021_10_19_12_46_45!$A$3:$S$481,14,FALSE)</f>
        <v>0.1</v>
      </c>
      <c r="U2458" s="2"/>
      <c r="V2458" s="2"/>
      <c r="W2458" s="2"/>
      <c r="X2458" s="2"/>
      <c r="Y2458" s="2"/>
      <c r="Z2458" s="2"/>
      <c r="AA2458" s="2"/>
      <c r="AB2458" s="2"/>
      <c r="AC2458" s="2"/>
      <c r="AD2458" s="2"/>
      <c r="AE2458" s="2"/>
      <c r="AF2458" s="2"/>
      <c r="AG2458" s="2"/>
      <c r="AH2458" s="2"/>
      <c r="AI2458" s="2"/>
      <c r="AJ2458" s="2"/>
      <c r="AK2458" s="2"/>
      <c r="AL2458" s="2"/>
      <c r="AM2458" s="2"/>
      <c r="AN2458" s="2"/>
      <c r="AO2458" s="2"/>
      <c r="AP2458" s="2"/>
      <c r="AQ2458" s="2"/>
      <c r="AR2458" s="2"/>
      <c r="AS2458" s="2"/>
    </row>
    <row r="2459" spans="1:45" x14ac:dyDescent="0.25">
      <c r="A2459" s="2">
        <v>1177</v>
      </c>
      <c r="B2459" s="2">
        <v>900309009</v>
      </c>
      <c r="C2459" s="2">
        <f>VLOOKUP($A2459,[1]products_2021_10_19_12_46_45!$A$3:$S$481,3,FALSE)</f>
        <v>9003090</v>
      </c>
      <c r="D2459" s="2" t="str">
        <f>VLOOKUP($A2459,[1]products_2021_10_19_12_46_45!$A$3:$S$481,4,FALSE)</f>
        <v>Medias Térmicas SOX TE90A</v>
      </c>
      <c r="E2459" s="3"/>
      <c r="F2459" s="4" t="s">
        <v>43</v>
      </c>
      <c r="G2459" s="2" t="str">
        <f>VLOOKUP($A2459,[1]products_2021_10_19_12_46_45!$A$3:$S$481,16,FALSE)</f>
        <v>&lt;p&gt;Medias tecnológicas térmicas para outdoor SOX.&lt;br /&gt;&lt;br /&gt;&lt;/p&gt;</v>
      </c>
      <c r="H2459" s="2" t="str">
        <f>IFERROR(VLOOKUP($A2459,[1]products_2021_10_19_12_46_45!$A$3:$S$481,17,FALSE),"")</f>
        <v>&lt;p&gt;Somos una marca desafiante, enfocada en el confor con diseños exclusivos.&lt;br /&gt; Debido a la utilización de las últimas tecnologías del mercado y materias primas de alta calidad llegamos a nuestra inigualable calidad.&lt;br /&gt; Nos importa el estilo e impronta que dan nuestros tramados visuales y fusiones de color.&lt;/p&gt;_x000D_
&lt;h3&gt;Características técnicas.&lt;/h3&gt;_x000D_
&lt;p&gt;Puño doble antideslizante y bandas elastizadas de sujeción en el pie y tobillo.&lt;br /&gt; Tecnología de protección contra impactos y fricción.&lt;br /&gt; Tecnología IN-FLEX en el empeine para otorgar un ajuste y calce perfecto.&lt;br /&gt; Estructura anatómica y térmica.&lt;br /&gt; Talón y puntera reforzados.&lt;br /&gt; Costura de puntera extra plana.&lt;/p&gt;_x000D_
&lt;h3&gt;Instrucciones de Lavado.&lt;/h3&gt;_x000D_
&lt;p&gt;Uso de detergentes suaves.&lt;br /&gt; Lavar con el interior hacia afuera.&lt;br /&gt; Lavar colores oscuros por separado.&lt;br /&gt; No secar con luz de sol directa o sobre radiadores.&lt;br /&gt; En lavarropoas usar ciclo delicado, 40ºC temperatura máxima.&lt;br /&gt; No usar lavandina.&lt;br /&gt; No planchar.&lt;br /&gt; No lavar en seco.&lt;br /&gt; No secar en secadora.&lt;/p&gt;</v>
      </c>
      <c r="I2459" s="2" t="str">
        <f>VLOOKUP($A2459,[1]products_2021_10_19_12_46_45!$A$3:$S$481,5,FALSE)</f>
        <v>Calzado</v>
      </c>
      <c r="J2459" s="2" t="str">
        <f>IFERROR(VLOOKUP($A2459,[1]products_2021_10_19_12_46_45!$A$3:$S$481,6,FALSE),"")</f>
        <v>Medias</v>
      </c>
      <c r="K2459" s="2" t="str">
        <f>IFERROR(VLOOKUP($A2459,[1]products_2021_10_19_12_46_45!$A$3:$S$481,7,FALSE),"")</f>
        <v/>
      </c>
      <c r="L2459" s="2" t="str">
        <f>IFERROR(VLOOKUP($A2459,[1]products_2021_10_19_12_46_45!$A$3:$S$481,8,FALSE),"")</f>
        <v/>
      </c>
      <c r="M2459" s="2" t="str">
        <f>IFERROR(VLOOKUP($A2459,[1]products_2021_10_19_12_46_45!$A$3:$S$481,9,FALSE),"")</f>
        <v/>
      </c>
      <c r="N2459" s="2">
        <f>IFERROR(VLOOKUP(C2459,[2]articulo!$A$1:$D$9000,4,FALSE),"")</f>
        <v>1664</v>
      </c>
      <c r="O2459" s="2" t="str">
        <f>VLOOKUP($A2459,[1]products_2021_10_19_12_46_45!$A$3:$S$481,18,FALSE)</f>
        <v>https://rerda.com/6261/medias-termicas-sox-te90a.jpg,https://rerda.com/6258/medias-termicas-sox-te90a.jpg,https://rerda.com/6259/medias-termicas-sox-te90a.jpg,https://rerda.com/6260/medias-termicas-sox-te90a.jpg,https://rerda.com/6262/medias-termicas-sox-te90a.jpg,https://rerda.com/6263/medias-termicas-sox-te90a.jpg,https://rerda.com/6264/medias-termicas-sox-te90a.jpg,https://rerda.com/6265/medias-termicas-sox-te90a.jpg</v>
      </c>
      <c r="P2459" s="2">
        <f>IFERROR(VLOOKUP(B2459,[3]stock!$A$1:$B$9000,2,FALSE),"0")</f>
        <v>0</v>
      </c>
      <c r="Q2459" s="2">
        <f>VLOOKUP($A2459,[1]products_2021_10_19_12_46_45!$A$3:$S$481,11,FALSE)</f>
        <v>20</v>
      </c>
      <c r="R2459" s="2">
        <f>VLOOKUP($A2459,[1]products_2021_10_19_12_46_45!$A$3:$S$481,12,FALSE)</f>
        <v>10</v>
      </c>
      <c r="S2459" s="2">
        <f>VLOOKUP($A2459,[1]products_2021_10_19_12_46_45!$A$3:$S$481,13,FALSE)</f>
        <v>10</v>
      </c>
      <c r="T2459" s="2">
        <f>VLOOKUP($A2459,[1]products_2021_10_19_12_46_45!$A$3:$S$481,14,FALSE)</f>
        <v>0.1</v>
      </c>
      <c r="U2459" s="2"/>
      <c r="V2459" s="2"/>
      <c r="W2459" s="2"/>
      <c r="X2459" s="2"/>
      <c r="Y2459" s="2"/>
      <c r="Z2459" s="2"/>
      <c r="AA2459" s="2"/>
      <c r="AB2459" s="2"/>
      <c r="AC2459" s="2"/>
      <c r="AD2459" s="2"/>
      <c r="AE2459" s="2"/>
      <c r="AF2459" s="2"/>
      <c r="AG2459" s="2"/>
      <c r="AH2459" s="2"/>
      <c r="AI2459" s="2"/>
      <c r="AJ2459" s="2"/>
      <c r="AK2459" s="2"/>
      <c r="AL2459" s="2"/>
      <c r="AM2459" s="2"/>
      <c r="AN2459" s="2"/>
      <c r="AO2459" s="2"/>
      <c r="AP2459" s="2"/>
      <c r="AQ2459" s="2"/>
      <c r="AR2459" s="2"/>
      <c r="AS2459" s="2"/>
    </row>
    <row r="2460" spans="1:45" x14ac:dyDescent="0.25">
      <c r="A2460" s="2">
        <v>1177</v>
      </c>
      <c r="B2460" s="2">
        <v>900309018</v>
      </c>
      <c r="C2460" s="2">
        <f>VLOOKUP($A2460,[1]products_2021_10_19_12_46_45!$A$3:$S$481,3,FALSE)</f>
        <v>9003090</v>
      </c>
      <c r="D2460" s="2" t="str">
        <f>VLOOKUP($A2460,[1]products_2021_10_19_12_46_45!$A$3:$S$481,4,FALSE)</f>
        <v>Medias Térmicas SOX TE90A</v>
      </c>
      <c r="E2460" s="3"/>
      <c r="F2460" s="4" t="s">
        <v>69</v>
      </c>
      <c r="G2460" s="2" t="str">
        <f>VLOOKUP($A2460,[1]products_2021_10_19_12_46_45!$A$3:$S$481,16,FALSE)</f>
        <v>&lt;p&gt;Medias tecnológicas térmicas para outdoor SOX.&lt;br /&gt;&lt;br /&gt;&lt;/p&gt;</v>
      </c>
      <c r="H2460" s="2" t="str">
        <f>IFERROR(VLOOKUP($A2460,[1]products_2021_10_19_12_46_45!$A$3:$S$481,17,FALSE),"")</f>
        <v>&lt;p&gt;Somos una marca desafiante, enfocada en el confor con diseños exclusivos.&lt;br /&gt; Debido a la utilización de las últimas tecnologías del mercado y materias primas de alta calidad llegamos a nuestra inigualable calidad.&lt;br /&gt; Nos importa el estilo e impronta que dan nuestros tramados visuales y fusiones de color.&lt;/p&gt;_x000D_
&lt;h3&gt;Características técnicas.&lt;/h3&gt;_x000D_
&lt;p&gt;Puño doble antideslizante y bandas elastizadas de sujeción en el pie y tobillo.&lt;br /&gt; Tecnología de protección contra impactos y fricción.&lt;br /&gt; Tecnología IN-FLEX en el empeine para otorgar un ajuste y calce perfecto.&lt;br /&gt; Estructura anatómica y térmica.&lt;br /&gt; Talón y puntera reforzados.&lt;br /&gt; Costura de puntera extra plana.&lt;/p&gt;_x000D_
&lt;h3&gt;Instrucciones de Lavado.&lt;/h3&gt;_x000D_
&lt;p&gt;Uso de detergentes suaves.&lt;br /&gt; Lavar con el interior hacia afuera.&lt;br /&gt; Lavar colores oscuros por separado.&lt;br /&gt; No secar con luz de sol directa o sobre radiadores.&lt;br /&gt; En lavarropoas usar ciclo delicado, 40ºC temperatura máxima.&lt;br /&gt; No usar lavandina.&lt;br /&gt; No planchar.&lt;br /&gt; No lavar en seco.&lt;br /&gt; No secar en secadora.&lt;/p&gt;</v>
      </c>
      <c r="I2460" s="2" t="str">
        <f>VLOOKUP($A2460,[1]products_2021_10_19_12_46_45!$A$3:$S$481,5,FALSE)</f>
        <v>Calzado</v>
      </c>
      <c r="J2460" s="2" t="str">
        <f>IFERROR(VLOOKUP($A2460,[1]products_2021_10_19_12_46_45!$A$3:$S$481,6,FALSE),"")</f>
        <v>Medias</v>
      </c>
      <c r="K2460" s="2" t="str">
        <f>IFERROR(VLOOKUP($A2460,[1]products_2021_10_19_12_46_45!$A$3:$S$481,7,FALSE),"")</f>
        <v/>
      </c>
      <c r="L2460" s="2" t="str">
        <f>IFERROR(VLOOKUP($A2460,[1]products_2021_10_19_12_46_45!$A$3:$S$481,8,FALSE),"")</f>
        <v/>
      </c>
      <c r="M2460" s="2" t="str">
        <f>IFERROR(VLOOKUP($A2460,[1]products_2021_10_19_12_46_45!$A$3:$S$481,9,FALSE),"")</f>
        <v/>
      </c>
      <c r="N2460" s="2">
        <f>IFERROR(VLOOKUP(C2460,[2]articulo!$A$1:$D$9000,4,FALSE),"")</f>
        <v>1664</v>
      </c>
      <c r="O2460" s="2" t="str">
        <f>VLOOKUP($A2460,[1]products_2021_10_19_12_46_45!$A$3:$S$481,18,FALSE)</f>
        <v>https://rerda.com/6261/medias-termicas-sox-te90a.jpg,https://rerda.com/6258/medias-termicas-sox-te90a.jpg,https://rerda.com/6259/medias-termicas-sox-te90a.jpg,https://rerda.com/6260/medias-termicas-sox-te90a.jpg,https://rerda.com/6262/medias-termicas-sox-te90a.jpg,https://rerda.com/6263/medias-termicas-sox-te90a.jpg,https://rerda.com/6264/medias-termicas-sox-te90a.jpg,https://rerda.com/6265/medias-termicas-sox-te90a.jpg</v>
      </c>
      <c r="P2460" s="2">
        <f>IFERROR(VLOOKUP(B2460,[3]stock!$A$1:$B$9000,2,FALSE),"0")</f>
        <v>0</v>
      </c>
      <c r="Q2460" s="2">
        <f>VLOOKUP($A2460,[1]products_2021_10_19_12_46_45!$A$3:$S$481,11,FALSE)</f>
        <v>20</v>
      </c>
      <c r="R2460" s="2">
        <f>VLOOKUP($A2460,[1]products_2021_10_19_12_46_45!$A$3:$S$481,12,FALSE)</f>
        <v>10</v>
      </c>
      <c r="S2460" s="2">
        <f>VLOOKUP($A2460,[1]products_2021_10_19_12_46_45!$A$3:$S$481,13,FALSE)</f>
        <v>10</v>
      </c>
      <c r="T2460" s="2">
        <f>VLOOKUP($A2460,[1]products_2021_10_19_12_46_45!$A$3:$S$481,14,FALSE)</f>
        <v>0.1</v>
      </c>
      <c r="U2460" s="2"/>
      <c r="V2460" s="2"/>
      <c r="W2460" s="2"/>
      <c r="X2460" s="2"/>
      <c r="Y2460" s="2"/>
      <c r="Z2460" s="2"/>
      <c r="AA2460" s="2"/>
      <c r="AB2460" s="2"/>
      <c r="AC2460" s="2"/>
      <c r="AD2460" s="2"/>
      <c r="AE2460" s="2"/>
      <c r="AF2460" s="2"/>
      <c r="AG2460" s="2"/>
      <c r="AH2460" s="2"/>
      <c r="AI2460" s="2"/>
      <c r="AJ2460" s="2"/>
      <c r="AK2460" s="2"/>
      <c r="AL2460" s="2"/>
      <c r="AM2460" s="2"/>
      <c r="AN2460" s="2"/>
      <c r="AO2460" s="2"/>
      <c r="AP2460" s="2"/>
      <c r="AQ2460" s="2"/>
      <c r="AR2460" s="2"/>
      <c r="AS2460" s="2"/>
    </row>
    <row r="2461" spans="1:45" hidden="1" x14ac:dyDescent="0.25">
      <c r="A2461" s="2">
        <v>1190</v>
      </c>
      <c r="B2461" s="2">
        <v>900310002</v>
      </c>
      <c r="C2461" s="2">
        <f>VLOOKUP($A2461,[1]products_2021_10_19_12_46_45!$A$3:$S$481,3,FALSE)</f>
        <v>9003100</v>
      </c>
      <c r="D2461" s="2" t="str">
        <f>VLOOKUP($A2461,[1]products_2021_10_19_12_46_45!$A$3:$S$481,4,FALSE)</f>
        <v>Medias Térmicas Extreme Corta Rerda</v>
      </c>
      <c r="E2461" s="3" t="s">
        <v>47</v>
      </c>
      <c r="F2461" s="4"/>
      <c r="G2461" s="2" t="str">
        <f>VLOOKUP($A2461,[1]products_2021_10_19_12_46_45!$A$3:$S$481,16,FALSE)</f>
        <v>&lt;p&gt;Medias térmicas de tipo tácticas.&lt;/p&gt;</v>
      </c>
      <c r="H2461" s="2" t="str">
        <f>IFERROR(VLOOKUP($A2461,[1]products_2021_10_19_12_46_45!$A$3:$S$481,17,FALSE),"")</f>
        <v>&lt;ul&gt;_x000D_
&lt;li&gt;Confeccianda en materiales de alta resistencia.&lt;/li&gt;_x000D_
&lt;li&gt;Ideales para maniobras tácticas.&lt;/li&gt;_x000D_
&lt;li&gt;Especiales para actividades de senderismo, trekking, andinismo y turismo de montaña.&lt;/li&gt;_x000D_
&lt;/ul&gt;</v>
      </c>
      <c r="I2461" s="2" t="str">
        <f>VLOOKUP($A2461,[1]products_2021_10_19_12_46_45!$A$3:$S$481,5,FALSE)</f>
        <v>Calzado</v>
      </c>
      <c r="J2461" s="2" t="str">
        <f>IFERROR(VLOOKUP($A2461,[1]products_2021_10_19_12_46_45!$A$3:$S$481,6,FALSE),"")</f>
        <v>Medias</v>
      </c>
      <c r="K2461" s="2" t="str">
        <f>IFERROR(VLOOKUP($A2461,[1]products_2021_10_19_12_46_45!$A$3:$S$481,7,FALSE),"")</f>
        <v/>
      </c>
      <c r="L2461" s="2" t="str">
        <f>IFERROR(VLOOKUP($A2461,[1]products_2021_10_19_12_46_45!$A$3:$S$481,8,FALSE),"")</f>
        <v/>
      </c>
      <c r="M2461" s="2" t="str">
        <f>IFERROR(VLOOKUP($A2461,[1]products_2021_10_19_12_46_45!$A$3:$S$481,9,FALSE),"")</f>
        <v/>
      </c>
      <c r="N2461" s="2">
        <f>IFERROR(VLOOKUP(C2461,[2]articulo!$A$1:$D$9000,4,FALSE),"")</f>
        <v>1872</v>
      </c>
      <c r="O2461" s="2" t="str">
        <f>VLOOKUP($A2461,[1]products_2021_10_19_12_46_45!$A$3:$S$481,18,FALSE)</f>
        <v>https://rerda.com/6330/medias-termicas-extreme-corta-rerda.jpg,https://rerda.com/6331/medias-termicas-extreme-corta-rerda.jpg,https://rerda.com/6329/medias-termicas-extreme-corta-rerda.jpg</v>
      </c>
      <c r="P2461" s="2">
        <f>IFERROR(VLOOKUP(B2461,[3]stock!$A$1:$B$9000,2,FALSE),"0")</f>
        <v>0</v>
      </c>
      <c r="Q2461" s="2">
        <f>VLOOKUP($A2461,[1]products_2021_10_19_12_46_45!$A$3:$S$481,11,FALSE)</f>
        <v>20</v>
      </c>
      <c r="R2461" s="2">
        <f>VLOOKUP($A2461,[1]products_2021_10_19_12_46_45!$A$3:$S$481,12,FALSE)</f>
        <v>5</v>
      </c>
      <c r="S2461" s="2">
        <f>VLOOKUP($A2461,[1]products_2021_10_19_12_46_45!$A$3:$S$481,13,FALSE)</f>
        <v>10</v>
      </c>
      <c r="T2461" s="2">
        <f>VLOOKUP($A2461,[1]products_2021_10_19_12_46_45!$A$3:$S$481,14,FALSE)</f>
        <v>0.1</v>
      </c>
      <c r="U2461" s="2"/>
      <c r="V2461" s="2"/>
      <c r="W2461" s="2"/>
      <c r="X2461" s="2"/>
      <c r="Y2461" s="2"/>
      <c r="Z2461" s="2"/>
      <c r="AA2461" s="2"/>
      <c r="AB2461" s="2"/>
      <c r="AC2461" s="2"/>
      <c r="AD2461" s="2"/>
      <c r="AE2461" s="2"/>
      <c r="AF2461" s="2"/>
      <c r="AG2461" s="2"/>
      <c r="AH2461" s="2"/>
      <c r="AI2461" s="2"/>
      <c r="AJ2461" s="2"/>
      <c r="AK2461" s="2"/>
      <c r="AL2461" s="2"/>
      <c r="AM2461" s="2"/>
      <c r="AN2461" s="2"/>
      <c r="AO2461" s="2"/>
      <c r="AP2461" s="2"/>
      <c r="AQ2461" s="2"/>
      <c r="AR2461" s="2"/>
      <c r="AS2461" s="2"/>
    </row>
    <row r="2462" spans="1:45" hidden="1" x14ac:dyDescent="0.25">
      <c r="A2462" s="2">
        <v>1190</v>
      </c>
      <c r="B2462" s="2">
        <v>900310003</v>
      </c>
      <c r="C2462" s="2">
        <f>VLOOKUP($A2462,[1]products_2021_10_19_12_46_45!$A$3:$S$481,3,FALSE)</f>
        <v>9003100</v>
      </c>
      <c r="D2462" s="2" t="str">
        <f>VLOOKUP($A2462,[1]products_2021_10_19_12_46_45!$A$3:$S$481,4,FALSE)</f>
        <v>Medias Térmicas Extreme Corta Rerda</v>
      </c>
      <c r="E2462" s="3" t="s">
        <v>48</v>
      </c>
      <c r="F2462" s="4"/>
      <c r="G2462" s="2" t="str">
        <f>VLOOKUP($A2462,[1]products_2021_10_19_12_46_45!$A$3:$S$481,16,FALSE)</f>
        <v>&lt;p&gt;Medias térmicas de tipo tácticas.&lt;/p&gt;</v>
      </c>
      <c r="H2462" s="2" t="str">
        <f>IFERROR(VLOOKUP($A2462,[1]products_2021_10_19_12_46_45!$A$3:$S$481,17,FALSE),"")</f>
        <v>&lt;ul&gt;_x000D_
&lt;li&gt;Confeccianda en materiales de alta resistencia.&lt;/li&gt;_x000D_
&lt;li&gt;Ideales para maniobras tácticas.&lt;/li&gt;_x000D_
&lt;li&gt;Especiales para actividades de senderismo, trekking, andinismo y turismo de montaña.&lt;/li&gt;_x000D_
&lt;/ul&gt;</v>
      </c>
      <c r="I2462" s="2" t="str">
        <f>VLOOKUP($A2462,[1]products_2021_10_19_12_46_45!$A$3:$S$481,5,FALSE)</f>
        <v>Calzado</v>
      </c>
      <c r="J2462" s="2" t="str">
        <f>IFERROR(VLOOKUP($A2462,[1]products_2021_10_19_12_46_45!$A$3:$S$481,6,FALSE),"")</f>
        <v>Medias</v>
      </c>
      <c r="K2462" s="2" t="str">
        <f>IFERROR(VLOOKUP($A2462,[1]products_2021_10_19_12_46_45!$A$3:$S$481,7,FALSE),"")</f>
        <v/>
      </c>
      <c r="L2462" s="2" t="str">
        <f>IFERROR(VLOOKUP($A2462,[1]products_2021_10_19_12_46_45!$A$3:$S$481,8,FALSE),"")</f>
        <v/>
      </c>
      <c r="M2462" s="2" t="str">
        <f>IFERROR(VLOOKUP($A2462,[1]products_2021_10_19_12_46_45!$A$3:$S$481,9,FALSE),"")</f>
        <v/>
      </c>
      <c r="N2462" s="2">
        <f>IFERROR(VLOOKUP(C2462,[2]articulo!$A$1:$D$9000,4,FALSE),"")</f>
        <v>1872</v>
      </c>
      <c r="O2462" s="2" t="str">
        <f>VLOOKUP($A2462,[1]products_2021_10_19_12_46_45!$A$3:$S$481,18,FALSE)</f>
        <v>https://rerda.com/6330/medias-termicas-extreme-corta-rerda.jpg,https://rerda.com/6331/medias-termicas-extreme-corta-rerda.jpg,https://rerda.com/6329/medias-termicas-extreme-corta-rerda.jpg</v>
      </c>
      <c r="P2462" s="2">
        <f>IFERROR(VLOOKUP(B2462,[3]stock!$A$1:$B$9000,2,FALSE),"0")</f>
        <v>4</v>
      </c>
      <c r="Q2462" s="2">
        <f>VLOOKUP($A2462,[1]products_2021_10_19_12_46_45!$A$3:$S$481,11,FALSE)</f>
        <v>20</v>
      </c>
      <c r="R2462" s="2">
        <f>VLOOKUP($A2462,[1]products_2021_10_19_12_46_45!$A$3:$S$481,12,FALSE)</f>
        <v>5</v>
      </c>
      <c r="S2462" s="2">
        <f>VLOOKUP($A2462,[1]products_2021_10_19_12_46_45!$A$3:$S$481,13,FALSE)</f>
        <v>10</v>
      </c>
      <c r="T2462" s="2">
        <f>VLOOKUP($A2462,[1]products_2021_10_19_12_46_45!$A$3:$S$481,14,FALSE)</f>
        <v>0.1</v>
      </c>
      <c r="U2462" s="2"/>
      <c r="V2462" s="2"/>
      <c r="W2462" s="2"/>
      <c r="X2462" s="2"/>
      <c r="Y2462" s="2"/>
      <c r="Z2462" s="2"/>
      <c r="AA2462" s="2"/>
      <c r="AB2462" s="2"/>
      <c r="AC2462" s="2"/>
      <c r="AD2462" s="2"/>
      <c r="AE2462" s="2"/>
      <c r="AF2462" s="2"/>
      <c r="AG2462" s="2"/>
      <c r="AH2462" s="2"/>
      <c r="AI2462" s="2"/>
      <c r="AJ2462" s="2"/>
      <c r="AK2462" s="2"/>
      <c r="AL2462" s="2"/>
      <c r="AM2462" s="2"/>
      <c r="AN2462" s="2"/>
      <c r="AO2462" s="2"/>
      <c r="AP2462" s="2"/>
      <c r="AQ2462" s="2"/>
      <c r="AR2462" s="2"/>
      <c r="AS2462" s="2"/>
    </row>
    <row r="2463" spans="1:45" hidden="1" x14ac:dyDescent="0.25">
      <c r="A2463" s="2">
        <v>1190</v>
      </c>
      <c r="B2463" s="2">
        <v>900310004</v>
      </c>
      <c r="C2463" s="2">
        <f>VLOOKUP($A2463,[1]products_2021_10_19_12_46_45!$A$3:$S$481,3,FALSE)</f>
        <v>9003100</v>
      </c>
      <c r="D2463" s="2" t="str">
        <f>VLOOKUP($A2463,[1]products_2021_10_19_12_46_45!$A$3:$S$481,4,FALSE)</f>
        <v>Medias Térmicas Extreme Corta Rerda</v>
      </c>
      <c r="E2463" s="3" t="s">
        <v>49</v>
      </c>
      <c r="F2463" s="4"/>
      <c r="G2463" s="2" t="str">
        <f>VLOOKUP($A2463,[1]products_2021_10_19_12_46_45!$A$3:$S$481,16,FALSE)</f>
        <v>&lt;p&gt;Medias térmicas de tipo tácticas.&lt;/p&gt;</v>
      </c>
      <c r="H2463" s="2" t="str">
        <f>IFERROR(VLOOKUP($A2463,[1]products_2021_10_19_12_46_45!$A$3:$S$481,17,FALSE),"")</f>
        <v>&lt;ul&gt;_x000D_
&lt;li&gt;Confeccianda en materiales de alta resistencia.&lt;/li&gt;_x000D_
&lt;li&gt;Ideales para maniobras tácticas.&lt;/li&gt;_x000D_
&lt;li&gt;Especiales para actividades de senderismo, trekking, andinismo y turismo de montaña.&lt;/li&gt;_x000D_
&lt;/ul&gt;</v>
      </c>
      <c r="I2463" s="2" t="str">
        <f>VLOOKUP($A2463,[1]products_2021_10_19_12_46_45!$A$3:$S$481,5,FALSE)</f>
        <v>Calzado</v>
      </c>
      <c r="J2463" s="2" t="str">
        <f>IFERROR(VLOOKUP($A2463,[1]products_2021_10_19_12_46_45!$A$3:$S$481,6,FALSE),"")</f>
        <v>Medias</v>
      </c>
      <c r="K2463" s="2" t="str">
        <f>IFERROR(VLOOKUP($A2463,[1]products_2021_10_19_12_46_45!$A$3:$S$481,7,FALSE),"")</f>
        <v/>
      </c>
      <c r="L2463" s="2" t="str">
        <f>IFERROR(VLOOKUP($A2463,[1]products_2021_10_19_12_46_45!$A$3:$S$481,8,FALSE),"")</f>
        <v/>
      </c>
      <c r="M2463" s="2" t="str">
        <f>IFERROR(VLOOKUP($A2463,[1]products_2021_10_19_12_46_45!$A$3:$S$481,9,FALSE),"")</f>
        <v/>
      </c>
      <c r="N2463" s="2">
        <f>IFERROR(VLOOKUP(C2463,[2]articulo!$A$1:$D$9000,4,FALSE),"")</f>
        <v>1872</v>
      </c>
      <c r="O2463" s="2" t="str">
        <f>VLOOKUP($A2463,[1]products_2021_10_19_12_46_45!$A$3:$S$481,18,FALSE)</f>
        <v>https://rerda.com/6330/medias-termicas-extreme-corta-rerda.jpg,https://rerda.com/6331/medias-termicas-extreme-corta-rerda.jpg,https://rerda.com/6329/medias-termicas-extreme-corta-rerda.jpg</v>
      </c>
      <c r="P2463" s="2">
        <f>IFERROR(VLOOKUP(B2463,[3]stock!$A$1:$B$9000,2,FALSE),"0")</f>
        <v>2</v>
      </c>
      <c r="Q2463" s="2">
        <f>VLOOKUP($A2463,[1]products_2021_10_19_12_46_45!$A$3:$S$481,11,FALSE)</f>
        <v>20</v>
      </c>
      <c r="R2463" s="2">
        <f>VLOOKUP($A2463,[1]products_2021_10_19_12_46_45!$A$3:$S$481,12,FALSE)</f>
        <v>5</v>
      </c>
      <c r="S2463" s="2">
        <f>VLOOKUP($A2463,[1]products_2021_10_19_12_46_45!$A$3:$S$481,13,FALSE)</f>
        <v>10</v>
      </c>
      <c r="T2463" s="2">
        <f>VLOOKUP($A2463,[1]products_2021_10_19_12_46_45!$A$3:$S$481,14,FALSE)</f>
        <v>0.1</v>
      </c>
      <c r="U2463" s="2"/>
      <c r="V2463" s="2"/>
      <c r="W2463" s="2"/>
      <c r="X2463" s="2"/>
      <c r="Y2463" s="2"/>
      <c r="Z2463" s="2"/>
      <c r="AA2463" s="2"/>
      <c r="AB2463" s="2"/>
      <c r="AC2463" s="2"/>
      <c r="AD2463" s="2"/>
      <c r="AE2463" s="2"/>
      <c r="AF2463" s="2"/>
      <c r="AG2463" s="2"/>
      <c r="AH2463" s="2"/>
      <c r="AI2463" s="2"/>
      <c r="AJ2463" s="2"/>
      <c r="AK2463" s="2"/>
      <c r="AL2463" s="2"/>
      <c r="AM2463" s="2"/>
      <c r="AN2463" s="2"/>
      <c r="AO2463" s="2"/>
      <c r="AP2463" s="2"/>
      <c r="AQ2463" s="2"/>
      <c r="AR2463" s="2"/>
      <c r="AS2463" s="2"/>
    </row>
    <row r="2464" spans="1:45" hidden="1" x14ac:dyDescent="0.25">
      <c r="A2464" s="2">
        <v>1191</v>
      </c>
      <c r="B2464" s="2">
        <v>900310102</v>
      </c>
      <c r="C2464" s="2">
        <f>VLOOKUP($A2464,[1]products_2021_10_19_12_46_45!$A$3:$S$481,3,FALSE)</f>
        <v>9003101</v>
      </c>
      <c r="D2464" s="2" t="str">
        <f>VLOOKUP($A2464,[1]products_2021_10_19_12_46_45!$A$3:$S$481,4,FALSE)</f>
        <v>Medias Térmicas Extreme Larga Rerda</v>
      </c>
      <c r="E2464" s="3" t="s">
        <v>47</v>
      </c>
      <c r="F2464" s="4"/>
      <c r="G2464" s="2" t="str">
        <f>VLOOKUP($A2464,[1]products_2021_10_19_12_46_45!$A$3:$S$481,16,FALSE)</f>
        <v>&lt;p&gt;Medias térmicas de tipo tácticas.&lt;/p&gt;</v>
      </c>
      <c r="H2464" s="2" t="str">
        <f>IFERROR(VLOOKUP($A2464,[1]products_2021_10_19_12_46_45!$A$3:$S$481,17,FALSE),"")</f>
        <v>&lt;ul&gt;_x000D_
&lt;li&gt;Confeccianda en materiales de alta resistencia.&lt;/li&gt;_x000D_
&lt;li&gt;Ideales para maniobras tácticas.&lt;/li&gt;_x000D_
&lt;li&gt;Especiales para actividades de senderismo, trekking, andinismo y turismo de montaña.&lt;/li&gt;_x000D_
&lt;/ul&gt;</v>
      </c>
      <c r="I2464" s="2" t="str">
        <f>VLOOKUP($A2464,[1]products_2021_10_19_12_46_45!$A$3:$S$481,5,FALSE)</f>
        <v>Calzado</v>
      </c>
      <c r="J2464" s="2" t="str">
        <f>IFERROR(VLOOKUP($A2464,[1]products_2021_10_19_12_46_45!$A$3:$S$481,6,FALSE),"")</f>
        <v>Medias</v>
      </c>
      <c r="K2464" s="2" t="str">
        <f>IFERROR(VLOOKUP($A2464,[1]products_2021_10_19_12_46_45!$A$3:$S$481,7,FALSE),"")</f>
        <v/>
      </c>
      <c r="L2464" s="2" t="str">
        <f>IFERROR(VLOOKUP($A2464,[1]products_2021_10_19_12_46_45!$A$3:$S$481,8,FALSE),"")</f>
        <v/>
      </c>
      <c r="M2464" s="2" t="str">
        <f>IFERROR(VLOOKUP($A2464,[1]products_2021_10_19_12_46_45!$A$3:$S$481,9,FALSE),"")</f>
        <v/>
      </c>
      <c r="N2464" s="2">
        <f>IFERROR(VLOOKUP(C2464,[2]articulo!$A$1:$D$9000,4,FALSE),"")</f>
        <v>1872</v>
      </c>
      <c r="O2464" s="2" t="str">
        <f>VLOOKUP($A2464,[1]products_2021_10_19_12_46_45!$A$3:$S$481,18,FALSE)</f>
        <v>https://rerda.com/6333/medias-termicas-extreme-larga-rerda.jpg,https://rerda.com/6334/medias-termicas-extreme-larga-rerda.jpg,https://rerda.com/6332/medias-termicas-extreme-larga-rerda.jpg</v>
      </c>
      <c r="P2464" s="2">
        <f>IFERROR(VLOOKUP(B2464,[3]stock!$A$1:$B$9000,2,FALSE),"0")</f>
        <v>0</v>
      </c>
      <c r="Q2464" s="2">
        <f>VLOOKUP($A2464,[1]products_2021_10_19_12_46_45!$A$3:$S$481,11,FALSE)</f>
        <v>20</v>
      </c>
      <c r="R2464" s="2">
        <f>VLOOKUP($A2464,[1]products_2021_10_19_12_46_45!$A$3:$S$481,12,FALSE)</f>
        <v>5</v>
      </c>
      <c r="S2464" s="2">
        <f>VLOOKUP($A2464,[1]products_2021_10_19_12_46_45!$A$3:$S$481,13,FALSE)</f>
        <v>10</v>
      </c>
      <c r="T2464" s="2">
        <f>VLOOKUP($A2464,[1]products_2021_10_19_12_46_45!$A$3:$S$481,14,FALSE)</f>
        <v>0.1</v>
      </c>
      <c r="U2464" s="2"/>
      <c r="V2464" s="2"/>
      <c r="W2464" s="2"/>
      <c r="X2464" s="2"/>
      <c r="Y2464" s="2"/>
      <c r="Z2464" s="2"/>
      <c r="AA2464" s="2"/>
      <c r="AB2464" s="2"/>
      <c r="AC2464" s="2"/>
      <c r="AD2464" s="2"/>
      <c r="AE2464" s="2"/>
      <c r="AF2464" s="2"/>
      <c r="AG2464" s="2"/>
      <c r="AH2464" s="2"/>
      <c r="AI2464" s="2"/>
      <c r="AJ2464" s="2"/>
      <c r="AK2464" s="2"/>
      <c r="AL2464" s="2"/>
      <c r="AM2464" s="2"/>
      <c r="AN2464" s="2"/>
      <c r="AO2464" s="2"/>
      <c r="AP2464" s="2"/>
      <c r="AQ2464" s="2"/>
      <c r="AR2464" s="2"/>
      <c r="AS2464" s="2"/>
    </row>
    <row r="2465" spans="1:45" hidden="1" x14ac:dyDescent="0.25">
      <c r="A2465" s="2">
        <v>1191</v>
      </c>
      <c r="B2465" s="2">
        <v>900310103</v>
      </c>
      <c r="C2465" s="2">
        <f>VLOOKUP($A2465,[1]products_2021_10_19_12_46_45!$A$3:$S$481,3,FALSE)</f>
        <v>9003101</v>
      </c>
      <c r="D2465" s="2" t="str">
        <f>VLOOKUP($A2465,[1]products_2021_10_19_12_46_45!$A$3:$S$481,4,FALSE)</f>
        <v>Medias Térmicas Extreme Larga Rerda</v>
      </c>
      <c r="E2465" s="3" t="s">
        <v>48</v>
      </c>
      <c r="F2465" s="4"/>
      <c r="G2465" s="2" t="str">
        <f>VLOOKUP($A2465,[1]products_2021_10_19_12_46_45!$A$3:$S$481,16,FALSE)</f>
        <v>&lt;p&gt;Medias térmicas de tipo tácticas.&lt;/p&gt;</v>
      </c>
      <c r="H2465" s="2" t="str">
        <f>IFERROR(VLOOKUP($A2465,[1]products_2021_10_19_12_46_45!$A$3:$S$481,17,FALSE),"")</f>
        <v>&lt;ul&gt;_x000D_
&lt;li&gt;Confeccianda en materiales de alta resistencia.&lt;/li&gt;_x000D_
&lt;li&gt;Ideales para maniobras tácticas.&lt;/li&gt;_x000D_
&lt;li&gt;Especiales para actividades de senderismo, trekking, andinismo y turismo de montaña.&lt;/li&gt;_x000D_
&lt;/ul&gt;</v>
      </c>
      <c r="I2465" s="2" t="str">
        <f>VLOOKUP($A2465,[1]products_2021_10_19_12_46_45!$A$3:$S$481,5,FALSE)</f>
        <v>Calzado</v>
      </c>
      <c r="J2465" s="2" t="str">
        <f>IFERROR(VLOOKUP($A2465,[1]products_2021_10_19_12_46_45!$A$3:$S$481,6,FALSE),"")</f>
        <v>Medias</v>
      </c>
      <c r="K2465" s="2" t="str">
        <f>IFERROR(VLOOKUP($A2465,[1]products_2021_10_19_12_46_45!$A$3:$S$481,7,FALSE),"")</f>
        <v/>
      </c>
      <c r="L2465" s="2" t="str">
        <f>IFERROR(VLOOKUP($A2465,[1]products_2021_10_19_12_46_45!$A$3:$S$481,8,FALSE),"")</f>
        <v/>
      </c>
      <c r="M2465" s="2" t="str">
        <f>IFERROR(VLOOKUP($A2465,[1]products_2021_10_19_12_46_45!$A$3:$S$481,9,FALSE),"")</f>
        <v/>
      </c>
      <c r="N2465" s="2">
        <f>IFERROR(VLOOKUP(C2465,[2]articulo!$A$1:$D$9000,4,FALSE),"")</f>
        <v>1872</v>
      </c>
      <c r="O2465" s="2" t="str">
        <f>VLOOKUP($A2465,[1]products_2021_10_19_12_46_45!$A$3:$S$481,18,FALSE)</f>
        <v>https://rerda.com/6333/medias-termicas-extreme-larga-rerda.jpg,https://rerda.com/6334/medias-termicas-extreme-larga-rerda.jpg,https://rerda.com/6332/medias-termicas-extreme-larga-rerda.jpg</v>
      </c>
      <c r="P2465" s="2">
        <f>IFERROR(VLOOKUP(B2465,[3]stock!$A$1:$B$9000,2,FALSE),"0")</f>
        <v>0</v>
      </c>
      <c r="Q2465" s="2">
        <f>VLOOKUP($A2465,[1]products_2021_10_19_12_46_45!$A$3:$S$481,11,FALSE)</f>
        <v>20</v>
      </c>
      <c r="R2465" s="2">
        <f>VLOOKUP($A2465,[1]products_2021_10_19_12_46_45!$A$3:$S$481,12,FALSE)</f>
        <v>5</v>
      </c>
      <c r="S2465" s="2">
        <f>VLOOKUP($A2465,[1]products_2021_10_19_12_46_45!$A$3:$S$481,13,FALSE)</f>
        <v>10</v>
      </c>
      <c r="T2465" s="2">
        <f>VLOOKUP($A2465,[1]products_2021_10_19_12_46_45!$A$3:$S$481,14,FALSE)</f>
        <v>0.1</v>
      </c>
      <c r="U2465" s="2"/>
      <c r="V2465" s="2"/>
      <c r="W2465" s="2"/>
      <c r="X2465" s="2"/>
      <c r="Y2465" s="2"/>
      <c r="Z2465" s="2"/>
      <c r="AA2465" s="2"/>
      <c r="AB2465" s="2"/>
      <c r="AC2465" s="2"/>
      <c r="AD2465" s="2"/>
      <c r="AE2465" s="2"/>
      <c r="AF2465" s="2"/>
      <c r="AG2465" s="2"/>
      <c r="AH2465" s="2"/>
      <c r="AI2465" s="2"/>
      <c r="AJ2465" s="2"/>
      <c r="AK2465" s="2"/>
      <c r="AL2465" s="2"/>
      <c r="AM2465" s="2"/>
      <c r="AN2465" s="2"/>
      <c r="AO2465" s="2"/>
      <c r="AP2465" s="2"/>
      <c r="AQ2465" s="2"/>
      <c r="AR2465" s="2"/>
      <c r="AS2465" s="2"/>
    </row>
    <row r="2466" spans="1:45" hidden="1" x14ac:dyDescent="0.25">
      <c r="A2466" s="2">
        <v>1191</v>
      </c>
      <c r="B2466" s="2">
        <v>900310104</v>
      </c>
      <c r="C2466" s="2">
        <f>VLOOKUP($A2466,[1]products_2021_10_19_12_46_45!$A$3:$S$481,3,FALSE)</f>
        <v>9003101</v>
      </c>
      <c r="D2466" s="2" t="str">
        <f>VLOOKUP($A2466,[1]products_2021_10_19_12_46_45!$A$3:$S$481,4,FALSE)</f>
        <v>Medias Térmicas Extreme Larga Rerda</v>
      </c>
      <c r="E2466" s="3" t="s">
        <v>49</v>
      </c>
      <c r="F2466" s="4"/>
      <c r="G2466" s="2" t="str">
        <f>VLOOKUP($A2466,[1]products_2021_10_19_12_46_45!$A$3:$S$481,16,FALSE)</f>
        <v>&lt;p&gt;Medias térmicas de tipo tácticas.&lt;/p&gt;</v>
      </c>
      <c r="H2466" s="2" t="str">
        <f>IFERROR(VLOOKUP($A2466,[1]products_2021_10_19_12_46_45!$A$3:$S$481,17,FALSE),"")</f>
        <v>&lt;ul&gt;_x000D_
&lt;li&gt;Confeccianda en materiales de alta resistencia.&lt;/li&gt;_x000D_
&lt;li&gt;Ideales para maniobras tácticas.&lt;/li&gt;_x000D_
&lt;li&gt;Especiales para actividades de senderismo, trekking, andinismo y turismo de montaña.&lt;/li&gt;_x000D_
&lt;/ul&gt;</v>
      </c>
      <c r="I2466" s="2" t="str">
        <f>VLOOKUP($A2466,[1]products_2021_10_19_12_46_45!$A$3:$S$481,5,FALSE)</f>
        <v>Calzado</v>
      </c>
      <c r="J2466" s="2" t="str">
        <f>IFERROR(VLOOKUP($A2466,[1]products_2021_10_19_12_46_45!$A$3:$S$481,6,FALSE),"")</f>
        <v>Medias</v>
      </c>
      <c r="K2466" s="2" t="str">
        <f>IFERROR(VLOOKUP($A2466,[1]products_2021_10_19_12_46_45!$A$3:$S$481,7,FALSE),"")</f>
        <v/>
      </c>
      <c r="L2466" s="2" t="str">
        <f>IFERROR(VLOOKUP($A2466,[1]products_2021_10_19_12_46_45!$A$3:$S$481,8,FALSE),"")</f>
        <v/>
      </c>
      <c r="M2466" s="2" t="str">
        <f>IFERROR(VLOOKUP($A2466,[1]products_2021_10_19_12_46_45!$A$3:$S$481,9,FALSE),"")</f>
        <v/>
      </c>
      <c r="N2466" s="2">
        <f>IFERROR(VLOOKUP(C2466,[2]articulo!$A$1:$D$9000,4,FALSE),"")</f>
        <v>1872</v>
      </c>
      <c r="O2466" s="2" t="str">
        <f>VLOOKUP($A2466,[1]products_2021_10_19_12_46_45!$A$3:$S$481,18,FALSE)</f>
        <v>https://rerda.com/6333/medias-termicas-extreme-larga-rerda.jpg,https://rerda.com/6334/medias-termicas-extreme-larga-rerda.jpg,https://rerda.com/6332/medias-termicas-extreme-larga-rerda.jpg</v>
      </c>
      <c r="P2466" s="2">
        <f>IFERROR(VLOOKUP(B2466,[3]stock!$A$1:$B$9000,2,FALSE),"0")</f>
        <v>6</v>
      </c>
      <c r="Q2466" s="2">
        <f>VLOOKUP($A2466,[1]products_2021_10_19_12_46_45!$A$3:$S$481,11,FALSE)</f>
        <v>20</v>
      </c>
      <c r="R2466" s="2">
        <f>VLOOKUP($A2466,[1]products_2021_10_19_12_46_45!$A$3:$S$481,12,FALSE)</f>
        <v>5</v>
      </c>
      <c r="S2466" s="2">
        <f>VLOOKUP($A2466,[1]products_2021_10_19_12_46_45!$A$3:$S$481,13,FALSE)</f>
        <v>10</v>
      </c>
      <c r="T2466" s="2">
        <f>VLOOKUP($A2466,[1]products_2021_10_19_12_46_45!$A$3:$S$481,14,FALSE)</f>
        <v>0.1</v>
      </c>
      <c r="U2466" s="2"/>
      <c r="V2466" s="2"/>
      <c r="W2466" s="2"/>
      <c r="X2466" s="2"/>
      <c r="Y2466" s="2"/>
      <c r="Z2466" s="2"/>
      <c r="AA2466" s="2"/>
      <c r="AB2466" s="2"/>
      <c r="AC2466" s="2"/>
      <c r="AD2466" s="2"/>
      <c r="AE2466" s="2"/>
      <c r="AF2466" s="2"/>
      <c r="AG2466" s="2"/>
      <c r="AH2466" s="2"/>
      <c r="AI2466" s="2"/>
      <c r="AJ2466" s="2"/>
      <c r="AK2466" s="2"/>
      <c r="AL2466" s="2"/>
      <c r="AM2466" s="2"/>
      <c r="AN2466" s="2"/>
      <c r="AO2466" s="2"/>
      <c r="AP2466" s="2"/>
      <c r="AQ2466" s="2"/>
      <c r="AR2466" s="2"/>
      <c r="AS2466" s="2"/>
    </row>
    <row r="2467" spans="1:45" hidden="1" x14ac:dyDescent="0.25">
      <c r="A2467" s="2">
        <v>171</v>
      </c>
      <c r="B2467" s="2">
        <v>8701033100</v>
      </c>
      <c r="C2467" s="2">
        <f>VLOOKUP($A2467,[1]products_2021_10_19_12_46_45!$A$3:$S$481,3,FALSE)</f>
        <v>8701033</v>
      </c>
      <c r="D2467" s="2" t="str">
        <f>VLOOKUP($A2467,[1]products_2021_10_19_12_46_45!$A$3:$S$481,4,FALSE)</f>
        <v>Cinturón de Cuero Oficial con Dado</v>
      </c>
      <c r="E2467" s="3">
        <v>100</v>
      </c>
      <c r="F2467" s="4"/>
      <c r="G2467" s="2" t="str">
        <f>VLOOKUP($A2467,[1]products_2021_10_19_12_46_45!$A$3:$S$481,16,FALSE)</f>
        <v>&lt;ul&gt;_x000D_
&lt;li&gt;Ralizado integramente en cuero tipo suela London teñido de 5 mm de espesor.&lt;/li&gt;_x000D_
&lt;li&gt;Completamente forrado y pespunteado con hilo 8/3.&lt;/li&gt;_x000D_
&lt;/ul&gt;</v>
      </c>
      <c r="H2467" s="2" t="str">
        <f>IFERROR(VLOOKUP($A2467,[1]products_2021_10_19_12_46_45!$A$3:$S$481,17,FALSE),"")</f>
        <v>&lt;ul&gt;_x000D_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v>
      </c>
      <c r="I2467" s="2" t="str">
        <f>VLOOKUP($A2467,[1]products_2021_10_19_12_46_45!$A$3:$S$481,5,FALSE)</f>
        <v>Equipamientos</v>
      </c>
      <c r="J2467" s="2" t="str">
        <f>IFERROR(VLOOKUP($A2467,[1]products_2021_10_19_12_46_45!$A$3:$S$481,6,FALSE),"")</f>
        <v>Cinturones, correas y tirantes</v>
      </c>
      <c r="K2467" s="2" t="str">
        <f>IFERROR(VLOOKUP($A2467,[1]products_2021_10_19_12_46_45!$A$3:$S$481,7,FALSE),"")</f>
        <v/>
      </c>
      <c r="L2467" s="2" t="str">
        <f>IFERROR(VLOOKUP($A2467,[1]products_2021_10_19_12_46_45!$A$3:$S$481,8,FALSE),"")</f>
        <v/>
      </c>
      <c r="M2467" s="2" t="str">
        <f>IFERROR(VLOOKUP($A2467,[1]products_2021_10_19_12_46_45!$A$3:$S$481,9,FALSE),"")</f>
        <v>Cuero, Cinturón</v>
      </c>
      <c r="N2467" s="2">
        <f>IFERROR(VLOOKUP(C2467,[2]articulo!$A$1:$D$9000,4,FALSE),"")</f>
        <v>6990</v>
      </c>
      <c r="O2467" s="2" t="str">
        <f>VLOOKUP($A2467,[1]products_2021_10_19_12_46_45!$A$3:$S$481,18,FALSE)</f>
        <v>https://rerda.com/840/cinturon-de-cuero-oficial-con-dado.jpg,https://rerda.com/841/cinturon-de-cuero-oficial-con-dado.jpg</v>
      </c>
      <c r="P2467" s="2">
        <f>IFERROR(VLOOKUP(B2467,[3]stock!$A$1:$B$9000,2,FALSE),"0")</f>
        <v>2</v>
      </c>
      <c r="Q2467" s="2">
        <f>VLOOKUP($A2467,[1]products_2021_10_19_12_46_45!$A$3:$S$481,11,FALSE)</f>
        <v>5</v>
      </c>
      <c r="R2467" s="2">
        <f>VLOOKUP($A2467,[1]products_2021_10_19_12_46_45!$A$3:$S$481,12,FALSE)</f>
        <v>5</v>
      </c>
      <c r="S2467" s="2">
        <f>VLOOKUP($A2467,[1]products_2021_10_19_12_46_45!$A$3:$S$481,13,FALSE)</f>
        <v>5</v>
      </c>
      <c r="T2467" s="2">
        <f>VLOOKUP($A2467,[1]products_2021_10_19_12_46_45!$A$3:$S$481,14,FALSE)</f>
        <v>0.03</v>
      </c>
      <c r="U2467" s="2"/>
      <c r="V2467" s="2"/>
      <c r="W2467" s="2"/>
      <c r="X2467" s="2"/>
      <c r="Y2467" s="2"/>
      <c r="Z2467" s="2"/>
      <c r="AA2467" s="2"/>
      <c r="AB2467" s="2"/>
      <c r="AC2467" s="2"/>
      <c r="AD2467" s="2"/>
      <c r="AE2467" s="2"/>
      <c r="AF2467" s="2"/>
      <c r="AG2467" s="2"/>
      <c r="AH2467" s="2"/>
      <c r="AI2467" s="2"/>
      <c r="AJ2467" s="2"/>
      <c r="AK2467" s="2"/>
      <c r="AL2467" s="2"/>
      <c r="AM2467" s="2"/>
      <c r="AN2467" s="2"/>
      <c r="AO2467" s="2"/>
      <c r="AP2467" s="2"/>
      <c r="AQ2467" s="2"/>
      <c r="AR2467" s="2"/>
      <c r="AS2467" s="2"/>
    </row>
    <row r="2468" spans="1:45" hidden="1" x14ac:dyDescent="0.25">
      <c r="A2468" s="2">
        <v>171</v>
      </c>
      <c r="B2468" s="2">
        <v>8701033105</v>
      </c>
      <c r="C2468" s="2">
        <f>VLOOKUP($A2468,[1]products_2021_10_19_12_46_45!$A$3:$S$481,3,FALSE)</f>
        <v>8701033</v>
      </c>
      <c r="D2468" s="2" t="str">
        <f>VLOOKUP($A2468,[1]products_2021_10_19_12_46_45!$A$3:$S$481,4,FALSE)</f>
        <v>Cinturón de Cuero Oficial con Dado</v>
      </c>
      <c r="E2468" s="3">
        <v>105</v>
      </c>
      <c r="F2468" s="4"/>
      <c r="G2468" s="2" t="str">
        <f>VLOOKUP($A2468,[1]products_2021_10_19_12_46_45!$A$3:$S$481,16,FALSE)</f>
        <v>&lt;ul&gt;_x000D_
&lt;li&gt;Ralizado integramente en cuero tipo suela London teñido de 5 mm de espesor.&lt;/li&gt;_x000D_
&lt;li&gt;Completamente forrado y pespunteado con hilo 8/3.&lt;/li&gt;_x000D_
&lt;/ul&gt;</v>
      </c>
      <c r="H2468" s="2" t="str">
        <f>IFERROR(VLOOKUP($A2468,[1]products_2021_10_19_12_46_45!$A$3:$S$481,17,FALSE),"")</f>
        <v>&lt;ul&gt;_x000D_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v>
      </c>
      <c r="I2468" s="2" t="str">
        <f>VLOOKUP($A2468,[1]products_2021_10_19_12_46_45!$A$3:$S$481,5,FALSE)</f>
        <v>Equipamientos</v>
      </c>
      <c r="J2468" s="2" t="str">
        <f>IFERROR(VLOOKUP($A2468,[1]products_2021_10_19_12_46_45!$A$3:$S$481,6,FALSE),"")</f>
        <v>Cinturones, correas y tirantes</v>
      </c>
      <c r="K2468" s="2" t="str">
        <f>IFERROR(VLOOKUP($A2468,[1]products_2021_10_19_12_46_45!$A$3:$S$481,7,FALSE),"")</f>
        <v/>
      </c>
      <c r="L2468" s="2" t="str">
        <f>IFERROR(VLOOKUP($A2468,[1]products_2021_10_19_12_46_45!$A$3:$S$481,8,FALSE),"")</f>
        <v/>
      </c>
      <c r="M2468" s="2" t="str">
        <f>IFERROR(VLOOKUP($A2468,[1]products_2021_10_19_12_46_45!$A$3:$S$481,9,FALSE),"")</f>
        <v>Cuero, Cinturón</v>
      </c>
      <c r="N2468" s="2">
        <f>IFERROR(VLOOKUP(C2468,[2]articulo!$A$1:$D$9000,4,FALSE),"")</f>
        <v>6990</v>
      </c>
      <c r="O2468" s="2" t="str">
        <f>VLOOKUP($A2468,[1]products_2021_10_19_12_46_45!$A$3:$S$481,18,FALSE)</f>
        <v>https://rerda.com/840/cinturon-de-cuero-oficial-con-dado.jpg,https://rerda.com/841/cinturon-de-cuero-oficial-con-dado.jpg</v>
      </c>
      <c r="P2468" s="2">
        <f>IFERROR(VLOOKUP(B2468,[3]stock!$A$1:$B$9000,2,FALSE),"0")</f>
        <v>0</v>
      </c>
      <c r="Q2468" s="2">
        <f>VLOOKUP($A2468,[1]products_2021_10_19_12_46_45!$A$3:$S$481,11,FALSE)</f>
        <v>5</v>
      </c>
      <c r="R2468" s="2">
        <f>VLOOKUP($A2468,[1]products_2021_10_19_12_46_45!$A$3:$S$481,12,FALSE)</f>
        <v>5</v>
      </c>
      <c r="S2468" s="2">
        <f>VLOOKUP($A2468,[1]products_2021_10_19_12_46_45!$A$3:$S$481,13,FALSE)</f>
        <v>5</v>
      </c>
      <c r="T2468" s="2">
        <f>VLOOKUP($A2468,[1]products_2021_10_19_12_46_45!$A$3:$S$481,14,FALSE)</f>
        <v>0.03</v>
      </c>
      <c r="U2468" s="2"/>
      <c r="V2468" s="2"/>
      <c r="W2468" s="2"/>
      <c r="X2468" s="2"/>
      <c r="Y2468" s="2"/>
      <c r="Z2468" s="2"/>
      <c r="AA2468" s="2"/>
      <c r="AB2468" s="2"/>
      <c r="AC2468" s="2"/>
      <c r="AD2468" s="2"/>
      <c r="AE2468" s="2"/>
      <c r="AF2468" s="2"/>
      <c r="AG2468" s="2"/>
      <c r="AH2468" s="2"/>
      <c r="AI2468" s="2"/>
      <c r="AJ2468" s="2"/>
      <c r="AK2468" s="2"/>
      <c r="AL2468" s="2"/>
      <c r="AM2468" s="2"/>
      <c r="AN2468" s="2"/>
      <c r="AO2468" s="2"/>
      <c r="AP2468" s="2"/>
      <c r="AQ2468" s="2"/>
      <c r="AR2468" s="2"/>
      <c r="AS2468" s="2"/>
    </row>
    <row r="2469" spans="1:45" hidden="1" x14ac:dyDescent="0.25">
      <c r="A2469" s="2">
        <v>171</v>
      </c>
      <c r="B2469" s="2">
        <v>8701033110</v>
      </c>
      <c r="C2469" s="2">
        <f>VLOOKUP($A2469,[1]products_2021_10_19_12_46_45!$A$3:$S$481,3,FALSE)</f>
        <v>8701033</v>
      </c>
      <c r="D2469" s="2" t="str">
        <f>VLOOKUP($A2469,[1]products_2021_10_19_12_46_45!$A$3:$S$481,4,FALSE)</f>
        <v>Cinturón de Cuero Oficial con Dado</v>
      </c>
      <c r="E2469" s="3">
        <v>110</v>
      </c>
      <c r="F2469" s="4"/>
      <c r="G2469" s="2" t="str">
        <f>VLOOKUP($A2469,[1]products_2021_10_19_12_46_45!$A$3:$S$481,16,FALSE)</f>
        <v>&lt;ul&gt;_x000D_
&lt;li&gt;Ralizado integramente en cuero tipo suela London teñido de 5 mm de espesor.&lt;/li&gt;_x000D_
&lt;li&gt;Completamente forrado y pespunteado con hilo 8/3.&lt;/li&gt;_x000D_
&lt;/ul&gt;</v>
      </c>
      <c r="H2469" s="2" t="str">
        <f>IFERROR(VLOOKUP($A2469,[1]products_2021_10_19_12_46_45!$A$3:$S$481,17,FALSE),"")</f>
        <v>&lt;ul&gt;_x000D_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v>
      </c>
      <c r="I2469" s="2" t="str">
        <f>VLOOKUP($A2469,[1]products_2021_10_19_12_46_45!$A$3:$S$481,5,FALSE)</f>
        <v>Equipamientos</v>
      </c>
      <c r="J2469" s="2" t="str">
        <f>IFERROR(VLOOKUP($A2469,[1]products_2021_10_19_12_46_45!$A$3:$S$481,6,FALSE),"")</f>
        <v>Cinturones, correas y tirantes</v>
      </c>
      <c r="K2469" s="2" t="str">
        <f>IFERROR(VLOOKUP($A2469,[1]products_2021_10_19_12_46_45!$A$3:$S$481,7,FALSE),"")</f>
        <v/>
      </c>
      <c r="L2469" s="2" t="str">
        <f>IFERROR(VLOOKUP($A2469,[1]products_2021_10_19_12_46_45!$A$3:$S$481,8,FALSE),"")</f>
        <v/>
      </c>
      <c r="M2469" s="2" t="str">
        <f>IFERROR(VLOOKUP($A2469,[1]products_2021_10_19_12_46_45!$A$3:$S$481,9,FALSE),"")</f>
        <v>Cuero, Cinturón</v>
      </c>
      <c r="N2469" s="2">
        <f>IFERROR(VLOOKUP(C2469,[2]articulo!$A$1:$D$9000,4,FALSE),"")</f>
        <v>6990</v>
      </c>
      <c r="O2469" s="2" t="str">
        <f>VLOOKUP($A2469,[1]products_2021_10_19_12_46_45!$A$3:$S$481,18,FALSE)</f>
        <v>https://rerda.com/840/cinturon-de-cuero-oficial-con-dado.jpg,https://rerda.com/841/cinturon-de-cuero-oficial-con-dado.jpg</v>
      </c>
      <c r="P2469" s="2">
        <f>IFERROR(VLOOKUP(B2469,[3]stock!$A$1:$B$9000,2,FALSE),"0")</f>
        <v>0</v>
      </c>
      <c r="Q2469" s="2">
        <f>VLOOKUP($A2469,[1]products_2021_10_19_12_46_45!$A$3:$S$481,11,FALSE)</f>
        <v>5</v>
      </c>
      <c r="R2469" s="2">
        <f>VLOOKUP($A2469,[1]products_2021_10_19_12_46_45!$A$3:$S$481,12,FALSE)</f>
        <v>5</v>
      </c>
      <c r="S2469" s="2">
        <f>VLOOKUP($A2469,[1]products_2021_10_19_12_46_45!$A$3:$S$481,13,FALSE)</f>
        <v>5</v>
      </c>
      <c r="T2469" s="2">
        <f>VLOOKUP($A2469,[1]products_2021_10_19_12_46_45!$A$3:$S$481,14,FALSE)</f>
        <v>0.03</v>
      </c>
      <c r="U2469" s="2"/>
      <c r="V2469" s="2"/>
      <c r="W2469" s="2"/>
      <c r="X2469" s="2"/>
      <c r="Y2469" s="2"/>
      <c r="Z2469" s="2"/>
      <c r="AA2469" s="2"/>
      <c r="AB2469" s="2"/>
      <c r="AC2469" s="2"/>
      <c r="AD2469" s="2"/>
      <c r="AE2469" s="2"/>
      <c r="AF2469" s="2"/>
      <c r="AG2469" s="2"/>
      <c r="AH2469" s="2"/>
      <c r="AI2469" s="2"/>
      <c r="AJ2469" s="2"/>
      <c r="AK2469" s="2"/>
      <c r="AL2469" s="2"/>
      <c r="AM2469" s="2"/>
      <c r="AN2469" s="2"/>
      <c r="AO2469" s="2"/>
      <c r="AP2469" s="2"/>
      <c r="AQ2469" s="2"/>
      <c r="AR2469" s="2"/>
      <c r="AS2469" s="2"/>
    </row>
    <row r="2470" spans="1:45" hidden="1" x14ac:dyDescent="0.25">
      <c r="A2470" s="2">
        <v>171</v>
      </c>
      <c r="B2470" s="2">
        <v>8701033115</v>
      </c>
      <c r="C2470" s="2">
        <f>VLOOKUP($A2470,[1]products_2021_10_19_12_46_45!$A$3:$S$481,3,FALSE)</f>
        <v>8701033</v>
      </c>
      <c r="D2470" s="2" t="str">
        <f>VLOOKUP($A2470,[1]products_2021_10_19_12_46_45!$A$3:$S$481,4,FALSE)</f>
        <v>Cinturón de Cuero Oficial con Dado</v>
      </c>
      <c r="E2470" s="3">
        <v>115</v>
      </c>
      <c r="F2470" s="4"/>
      <c r="G2470" s="2" t="str">
        <f>VLOOKUP($A2470,[1]products_2021_10_19_12_46_45!$A$3:$S$481,16,FALSE)</f>
        <v>&lt;ul&gt;_x000D_
&lt;li&gt;Ralizado integramente en cuero tipo suela London teñido de 5 mm de espesor.&lt;/li&gt;_x000D_
&lt;li&gt;Completamente forrado y pespunteado con hilo 8/3.&lt;/li&gt;_x000D_
&lt;/ul&gt;</v>
      </c>
      <c r="H2470" s="2" t="str">
        <f>IFERROR(VLOOKUP($A2470,[1]products_2021_10_19_12_46_45!$A$3:$S$481,17,FALSE),"")</f>
        <v>&lt;ul&gt;_x000D_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v>
      </c>
      <c r="I2470" s="2" t="str">
        <f>VLOOKUP($A2470,[1]products_2021_10_19_12_46_45!$A$3:$S$481,5,FALSE)</f>
        <v>Equipamientos</v>
      </c>
      <c r="J2470" s="2" t="str">
        <f>IFERROR(VLOOKUP($A2470,[1]products_2021_10_19_12_46_45!$A$3:$S$481,6,FALSE),"")</f>
        <v>Cinturones, correas y tirantes</v>
      </c>
      <c r="K2470" s="2" t="str">
        <f>IFERROR(VLOOKUP($A2470,[1]products_2021_10_19_12_46_45!$A$3:$S$481,7,FALSE),"")</f>
        <v/>
      </c>
      <c r="L2470" s="2" t="str">
        <f>IFERROR(VLOOKUP($A2470,[1]products_2021_10_19_12_46_45!$A$3:$S$481,8,FALSE),"")</f>
        <v/>
      </c>
      <c r="M2470" s="2" t="str">
        <f>IFERROR(VLOOKUP($A2470,[1]products_2021_10_19_12_46_45!$A$3:$S$481,9,FALSE),"")</f>
        <v>Cuero, Cinturón</v>
      </c>
      <c r="N2470" s="2">
        <f>IFERROR(VLOOKUP(C2470,[2]articulo!$A$1:$D$9000,4,FALSE),"")</f>
        <v>6990</v>
      </c>
      <c r="O2470" s="2" t="str">
        <f>VLOOKUP($A2470,[1]products_2021_10_19_12_46_45!$A$3:$S$481,18,FALSE)</f>
        <v>https://rerda.com/840/cinturon-de-cuero-oficial-con-dado.jpg,https://rerda.com/841/cinturon-de-cuero-oficial-con-dado.jpg</v>
      </c>
      <c r="P2470" s="2">
        <f>IFERROR(VLOOKUP(B2470,[3]stock!$A$1:$B$9000,2,FALSE),"0")</f>
        <v>0</v>
      </c>
      <c r="Q2470" s="2">
        <f>VLOOKUP($A2470,[1]products_2021_10_19_12_46_45!$A$3:$S$481,11,FALSE)</f>
        <v>5</v>
      </c>
      <c r="R2470" s="2">
        <f>VLOOKUP($A2470,[1]products_2021_10_19_12_46_45!$A$3:$S$481,12,FALSE)</f>
        <v>5</v>
      </c>
      <c r="S2470" s="2">
        <f>VLOOKUP($A2470,[1]products_2021_10_19_12_46_45!$A$3:$S$481,13,FALSE)</f>
        <v>5</v>
      </c>
      <c r="T2470" s="2">
        <f>VLOOKUP($A2470,[1]products_2021_10_19_12_46_45!$A$3:$S$481,14,FALSE)</f>
        <v>0.03</v>
      </c>
      <c r="U2470" s="2"/>
      <c r="V2470" s="2"/>
      <c r="W2470" s="2"/>
      <c r="X2470" s="2"/>
      <c r="Y2470" s="2"/>
      <c r="Z2470" s="2"/>
      <c r="AA2470" s="2"/>
      <c r="AB2470" s="2"/>
      <c r="AC2470" s="2"/>
      <c r="AD2470" s="2"/>
      <c r="AE2470" s="2"/>
      <c r="AF2470" s="2"/>
      <c r="AG2470" s="2"/>
      <c r="AH2470" s="2"/>
      <c r="AI2470" s="2"/>
      <c r="AJ2470" s="2"/>
      <c r="AK2470" s="2"/>
      <c r="AL2470" s="2"/>
      <c r="AM2470" s="2"/>
      <c r="AN2470" s="2"/>
      <c r="AO2470" s="2"/>
      <c r="AP2470" s="2"/>
      <c r="AQ2470" s="2"/>
      <c r="AR2470" s="2"/>
      <c r="AS2470" s="2"/>
    </row>
    <row r="2471" spans="1:45" hidden="1" x14ac:dyDescent="0.25">
      <c r="A2471" s="2">
        <v>171</v>
      </c>
      <c r="B2471" s="2">
        <v>8701033120</v>
      </c>
      <c r="C2471" s="2">
        <f>VLOOKUP($A2471,[1]products_2021_10_19_12_46_45!$A$3:$S$481,3,FALSE)</f>
        <v>8701033</v>
      </c>
      <c r="D2471" s="2" t="str">
        <f>VLOOKUP($A2471,[1]products_2021_10_19_12_46_45!$A$3:$S$481,4,FALSE)</f>
        <v>Cinturón de Cuero Oficial con Dado</v>
      </c>
      <c r="E2471" s="3">
        <v>120</v>
      </c>
      <c r="F2471" s="4"/>
      <c r="G2471" s="2" t="str">
        <f>VLOOKUP($A2471,[1]products_2021_10_19_12_46_45!$A$3:$S$481,16,FALSE)</f>
        <v>&lt;ul&gt;_x000D_
&lt;li&gt;Ralizado integramente en cuero tipo suela London teñido de 5 mm de espesor.&lt;/li&gt;_x000D_
&lt;li&gt;Completamente forrado y pespunteado con hilo 8/3.&lt;/li&gt;_x000D_
&lt;/ul&gt;</v>
      </c>
      <c r="H2471" s="2" t="str">
        <f>IFERROR(VLOOKUP($A2471,[1]products_2021_10_19_12_46_45!$A$3:$S$481,17,FALSE),"")</f>
        <v>&lt;ul&gt;_x000D_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v>
      </c>
      <c r="I2471" s="2" t="str">
        <f>VLOOKUP($A2471,[1]products_2021_10_19_12_46_45!$A$3:$S$481,5,FALSE)</f>
        <v>Equipamientos</v>
      </c>
      <c r="J2471" s="2" t="str">
        <f>IFERROR(VLOOKUP($A2471,[1]products_2021_10_19_12_46_45!$A$3:$S$481,6,FALSE),"")</f>
        <v>Cinturones, correas y tirantes</v>
      </c>
      <c r="K2471" s="2" t="str">
        <f>IFERROR(VLOOKUP($A2471,[1]products_2021_10_19_12_46_45!$A$3:$S$481,7,FALSE),"")</f>
        <v/>
      </c>
      <c r="L2471" s="2" t="str">
        <f>IFERROR(VLOOKUP($A2471,[1]products_2021_10_19_12_46_45!$A$3:$S$481,8,FALSE),"")</f>
        <v/>
      </c>
      <c r="M2471" s="2" t="str">
        <f>IFERROR(VLOOKUP($A2471,[1]products_2021_10_19_12_46_45!$A$3:$S$481,9,FALSE),"")</f>
        <v>Cuero, Cinturón</v>
      </c>
      <c r="N2471" s="2">
        <f>IFERROR(VLOOKUP(C2471,[2]articulo!$A$1:$D$9000,4,FALSE),"")</f>
        <v>6990</v>
      </c>
      <c r="O2471" s="2" t="str">
        <f>VLOOKUP($A2471,[1]products_2021_10_19_12_46_45!$A$3:$S$481,18,FALSE)</f>
        <v>https://rerda.com/840/cinturon-de-cuero-oficial-con-dado.jpg,https://rerda.com/841/cinturon-de-cuero-oficial-con-dado.jpg</v>
      </c>
      <c r="P2471" s="2">
        <f>IFERROR(VLOOKUP(B2471,[3]stock!$A$1:$B$9000,2,FALSE),"0")</f>
        <v>0</v>
      </c>
      <c r="Q2471" s="2">
        <f>VLOOKUP($A2471,[1]products_2021_10_19_12_46_45!$A$3:$S$481,11,FALSE)</f>
        <v>5</v>
      </c>
      <c r="R2471" s="2">
        <f>VLOOKUP($A2471,[1]products_2021_10_19_12_46_45!$A$3:$S$481,12,FALSE)</f>
        <v>5</v>
      </c>
      <c r="S2471" s="2">
        <f>VLOOKUP($A2471,[1]products_2021_10_19_12_46_45!$A$3:$S$481,13,FALSE)</f>
        <v>5</v>
      </c>
      <c r="T2471" s="2">
        <f>VLOOKUP($A2471,[1]products_2021_10_19_12_46_45!$A$3:$S$481,14,FALSE)</f>
        <v>0.03</v>
      </c>
      <c r="U2471" s="2"/>
      <c r="V2471" s="2"/>
      <c r="W2471" s="2"/>
      <c r="X2471" s="2"/>
      <c r="Y2471" s="2"/>
      <c r="Z2471" s="2"/>
      <c r="AA2471" s="2"/>
      <c r="AB2471" s="2"/>
      <c r="AC2471" s="2"/>
      <c r="AD2471" s="2"/>
      <c r="AE2471" s="2"/>
      <c r="AF2471" s="2"/>
      <c r="AG2471" s="2"/>
      <c r="AH2471" s="2"/>
      <c r="AI2471" s="2"/>
      <c r="AJ2471" s="2"/>
      <c r="AK2471" s="2"/>
      <c r="AL2471" s="2"/>
      <c r="AM2471" s="2"/>
      <c r="AN2471" s="2"/>
      <c r="AO2471" s="2"/>
      <c r="AP2471" s="2"/>
      <c r="AQ2471" s="2"/>
      <c r="AR2471" s="2"/>
      <c r="AS2471" s="2"/>
    </row>
    <row r="2472" spans="1:45" hidden="1" x14ac:dyDescent="0.25">
      <c r="A2472" s="2">
        <v>172</v>
      </c>
      <c r="B2472" s="2">
        <v>8701735100</v>
      </c>
      <c r="C2472" s="2">
        <f>VLOOKUP($A2472,[1]products_2021_10_19_12_46_45!$A$3:$S$481,3,FALSE)</f>
        <v>8701735</v>
      </c>
      <c r="D2472" s="2" t="str">
        <f>VLOOKUP($A2472,[1]products_2021_10_19_12_46_45!$A$3:$S$481,4,FALSE)</f>
        <v>Cinturón de Cuero Oficial sin Dado</v>
      </c>
      <c r="E2472" s="3">
        <v>100</v>
      </c>
      <c r="F2472" s="4"/>
      <c r="G2472" s="2" t="str">
        <f>VLOOKUP($A2472,[1]products_2021_10_19_12_46_45!$A$3:$S$481,16,FALSE)</f>
        <v>&lt;ul&gt;_x000D_
&lt;li&gt;Ralizado integramente en cuero tipo suela London teñido de 5 mm de espesor.&lt;/li&gt;_x000D_
&lt;li&gt;Completamente forrado y pespunteado con hilo 8/3.&lt;/li&gt;_x000D_
&lt;/ul&gt;_x000D_</v>
      </c>
      <c r="H2472" s="2" t="str">
        <f>IFERROR(VLOOKUP($A2472,[1]products_2021_10_19_12_46_45!$A$3:$S$481,17,FALSE),"")</f>
        <v>&lt;ul&gt;_x000D_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v>
      </c>
      <c r="I2472" s="2" t="str">
        <f>VLOOKUP($A2472,[1]products_2021_10_19_12_46_45!$A$3:$S$481,5,FALSE)</f>
        <v>Equipamientos</v>
      </c>
      <c r="J2472" s="2" t="str">
        <f>IFERROR(VLOOKUP($A2472,[1]products_2021_10_19_12_46_45!$A$3:$S$481,6,FALSE),"")</f>
        <v>Cinturones, correas y tirantes</v>
      </c>
      <c r="K2472" s="2" t="str">
        <f>IFERROR(VLOOKUP($A2472,[1]products_2021_10_19_12_46_45!$A$3:$S$481,7,FALSE),"")</f>
        <v/>
      </c>
      <c r="L2472" s="2" t="str">
        <f>IFERROR(VLOOKUP($A2472,[1]products_2021_10_19_12_46_45!$A$3:$S$481,8,FALSE),"")</f>
        <v/>
      </c>
      <c r="M2472" s="2" t="str">
        <f>IFERROR(VLOOKUP($A2472,[1]products_2021_10_19_12_46_45!$A$3:$S$481,9,FALSE),"")</f>
        <v>Cuero, Cinturón, Oficial</v>
      </c>
      <c r="N2472" s="2">
        <f>IFERROR(VLOOKUP(C2472,[2]articulo!$A$1:$D$9000,4,FALSE),"")</f>
        <v>5250</v>
      </c>
      <c r="O2472" s="2" t="str">
        <f>VLOOKUP($A2472,[1]products_2021_10_19_12_46_45!$A$3:$S$481,18,FALSE)</f>
        <v>https://rerda.com/842/cinturon-de-cuero-oficial-sin-dado.jpg,https://rerda.com/843/cinturon-de-cuero-oficial-sin-dado.jpg</v>
      </c>
      <c r="P2472" s="2">
        <f>IFERROR(VLOOKUP(B2472,[3]stock!$A$1:$B$9000,2,FALSE),"0")</f>
        <v>19</v>
      </c>
      <c r="Q2472" s="2">
        <f>VLOOKUP($A2472,[1]products_2021_10_19_12_46_45!$A$3:$S$481,11,FALSE)</f>
        <v>5</v>
      </c>
      <c r="R2472" s="2">
        <f>VLOOKUP($A2472,[1]products_2021_10_19_12_46_45!$A$3:$S$481,12,FALSE)</f>
        <v>5</v>
      </c>
      <c r="S2472" s="2">
        <f>VLOOKUP($A2472,[1]products_2021_10_19_12_46_45!$A$3:$S$481,13,FALSE)</f>
        <v>5</v>
      </c>
      <c r="T2472" s="2">
        <f>VLOOKUP($A2472,[1]products_2021_10_19_12_46_45!$A$3:$S$481,14,FALSE)</f>
        <v>0.03</v>
      </c>
      <c r="U2472" s="2"/>
      <c r="V2472" s="2"/>
      <c r="W2472" s="2"/>
      <c r="X2472" s="2"/>
      <c r="Y2472" s="2"/>
      <c r="Z2472" s="2"/>
      <c r="AA2472" s="2"/>
      <c r="AB2472" s="2"/>
      <c r="AC2472" s="2"/>
      <c r="AD2472" s="2"/>
      <c r="AE2472" s="2"/>
      <c r="AF2472" s="2"/>
      <c r="AG2472" s="2"/>
      <c r="AH2472" s="2"/>
      <c r="AI2472" s="2"/>
      <c r="AJ2472" s="2"/>
      <c r="AK2472" s="2"/>
      <c r="AL2472" s="2"/>
      <c r="AM2472" s="2"/>
      <c r="AN2472" s="2"/>
      <c r="AO2472" s="2"/>
      <c r="AP2472" s="2"/>
      <c r="AQ2472" s="2"/>
      <c r="AR2472" s="2"/>
      <c r="AS2472" s="2"/>
    </row>
    <row r="2473" spans="1:45" hidden="1" x14ac:dyDescent="0.25">
      <c r="A2473" s="2">
        <v>172</v>
      </c>
      <c r="B2473" s="2">
        <v>8701735105</v>
      </c>
      <c r="C2473" s="2">
        <f>VLOOKUP($A2473,[1]products_2021_10_19_12_46_45!$A$3:$S$481,3,FALSE)</f>
        <v>8701735</v>
      </c>
      <c r="D2473" s="2" t="str">
        <f>VLOOKUP($A2473,[1]products_2021_10_19_12_46_45!$A$3:$S$481,4,FALSE)</f>
        <v>Cinturón de Cuero Oficial sin Dado</v>
      </c>
      <c r="E2473" s="3">
        <v>105</v>
      </c>
      <c r="F2473" s="4"/>
      <c r="G2473" s="2" t="str">
        <f>VLOOKUP($A2473,[1]products_2021_10_19_12_46_45!$A$3:$S$481,16,FALSE)</f>
        <v>&lt;ul&gt;_x000D_
&lt;li&gt;Ralizado integramente en cuero tipo suela London teñido de 5 mm de espesor.&lt;/li&gt;_x000D_
&lt;li&gt;Completamente forrado y pespunteado con hilo 8/3.&lt;/li&gt;_x000D_
&lt;/ul&gt;_x000D_</v>
      </c>
      <c r="H2473" s="2" t="str">
        <f>IFERROR(VLOOKUP($A2473,[1]products_2021_10_19_12_46_45!$A$3:$S$481,17,FALSE),"")</f>
        <v>&lt;ul&gt;_x000D_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v>
      </c>
      <c r="I2473" s="2" t="str">
        <f>VLOOKUP($A2473,[1]products_2021_10_19_12_46_45!$A$3:$S$481,5,FALSE)</f>
        <v>Equipamientos</v>
      </c>
      <c r="J2473" s="2" t="str">
        <f>IFERROR(VLOOKUP($A2473,[1]products_2021_10_19_12_46_45!$A$3:$S$481,6,FALSE),"")</f>
        <v>Cinturones, correas y tirantes</v>
      </c>
      <c r="K2473" s="2" t="str">
        <f>IFERROR(VLOOKUP($A2473,[1]products_2021_10_19_12_46_45!$A$3:$S$481,7,FALSE),"")</f>
        <v/>
      </c>
      <c r="L2473" s="2" t="str">
        <f>IFERROR(VLOOKUP($A2473,[1]products_2021_10_19_12_46_45!$A$3:$S$481,8,FALSE),"")</f>
        <v/>
      </c>
      <c r="M2473" s="2" t="str">
        <f>IFERROR(VLOOKUP($A2473,[1]products_2021_10_19_12_46_45!$A$3:$S$481,9,FALSE),"")</f>
        <v>Cuero, Cinturón, Oficial</v>
      </c>
      <c r="N2473" s="2">
        <f>IFERROR(VLOOKUP(C2473,[2]articulo!$A$1:$D$9000,4,FALSE),"")</f>
        <v>5250</v>
      </c>
      <c r="O2473" s="2" t="str">
        <f>VLOOKUP($A2473,[1]products_2021_10_19_12_46_45!$A$3:$S$481,18,FALSE)</f>
        <v>https://rerda.com/842/cinturon-de-cuero-oficial-sin-dado.jpg,https://rerda.com/843/cinturon-de-cuero-oficial-sin-dado.jpg</v>
      </c>
      <c r="P2473" s="2">
        <f>IFERROR(VLOOKUP(B2473,[3]stock!$A$1:$B$9000,2,FALSE),"0")</f>
        <v>13</v>
      </c>
      <c r="Q2473" s="2">
        <f>VLOOKUP($A2473,[1]products_2021_10_19_12_46_45!$A$3:$S$481,11,FALSE)</f>
        <v>5</v>
      </c>
      <c r="R2473" s="2">
        <f>VLOOKUP($A2473,[1]products_2021_10_19_12_46_45!$A$3:$S$481,12,FALSE)</f>
        <v>5</v>
      </c>
      <c r="S2473" s="2">
        <f>VLOOKUP($A2473,[1]products_2021_10_19_12_46_45!$A$3:$S$481,13,FALSE)</f>
        <v>5</v>
      </c>
      <c r="T2473" s="2">
        <f>VLOOKUP($A2473,[1]products_2021_10_19_12_46_45!$A$3:$S$481,14,FALSE)</f>
        <v>0.03</v>
      </c>
      <c r="U2473" s="2"/>
      <c r="V2473" s="2"/>
      <c r="W2473" s="2"/>
      <c r="X2473" s="2"/>
      <c r="Y2473" s="2"/>
      <c r="Z2473" s="2"/>
      <c r="AA2473" s="2"/>
      <c r="AB2473" s="2"/>
      <c r="AC2473" s="2"/>
      <c r="AD2473" s="2"/>
      <c r="AE2473" s="2"/>
      <c r="AF2473" s="2"/>
      <c r="AG2473" s="2"/>
      <c r="AH2473" s="2"/>
      <c r="AI2473" s="2"/>
      <c r="AJ2473" s="2"/>
      <c r="AK2473" s="2"/>
      <c r="AL2473" s="2"/>
      <c r="AM2473" s="2"/>
      <c r="AN2473" s="2"/>
      <c r="AO2473" s="2"/>
      <c r="AP2473" s="2"/>
      <c r="AQ2473" s="2"/>
      <c r="AR2473" s="2"/>
      <c r="AS2473" s="2"/>
    </row>
    <row r="2474" spans="1:45" hidden="1" x14ac:dyDescent="0.25">
      <c r="A2474" s="2">
        <v>172</v>
      </c>
      <c r="B2474" s="2">
        <v>8701735110</v>
      </c>
      <c r="C2474" s="2">
        <f>VLOOKUP($A2474,[1]products_2021_10_19_12_46_45!$A$3:$S$481,3,FALSE)</f>
        <v>8701735</v>
      </c>
      <c r="D2474" s="2" t="str">
        <f>VLOOKUP($A2474,[1]products_2021_10_19_12_46_45!$A$3:$S$481,4,FALSE)</f>
        <v>Cinturón de Cuero Oficial sin Dado</v>
      </c>
      <c r="E2474" s="3">
        <v>110</v>
      </c>
      <c r="F2474" s="4"/>
      <c r="G2474" s="2" t="str">
        <f>VLOOKUP($A2474,[1]products_2021_10_19_12_46_45!$A$3:$S$481,16,FALSE)</f>
        <v>&lt;ul&gt;_x000D_
&lt;li&gt;Ralizado integramente en cuero tipo suela London teñido de 5 mm de espesor.&lt;/li&gt;_x000D_
&lt;li&gt;Completamente forrado y pespunteado con hilo 8/3.&lt;/li&gt;_x000D_
&lt;/ul&gt;_x000D_</v>
      </c>
      <c r="H2474" s="2" t="str">
        <f>IFERROR(VLOOKUP($A2474,[1]products_2021_10_19_12_46_45!$A$3:$S$481,17,FALSE),"")</f>
        <v>&lt;ul&gt;_x000D_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v>
      </c>
      <c r="I2474" s="2" t="str">
        <f>VLOOKUP($A2474,[1]products_2021_10_19_12_46_45!$A$3:$S$481,5,FALSE)</f>
        <v>Equipamientos</v>
      </c>
      <c r="J2474" s="2" t="str">
        <f>IFERROR(VLOOKUP($A2474,[1]products_2021_10_19_12_46_45!$A$3:$S$481,6,FALSE),"")</f>
        <v>Cinturones, correas y tirantes</v>
      </c>
      <c r="K2474" s="2" t="str">
        <f>IFERROR(VLOOKUP($A2474,[1]products_2021_10_19_12_46_45!$A$3:$S$481,7,FALSE),"")</f>
        <v/>
      </c>
      <c r="L2474" s="2" t="str">
        <f>IFERROR(VLOOKUP($A2474,[1]products_2021_10_19_12_46_45!$A$3:$S$481,8,FALSE),"")</f>
        <v/>
      </c>
      <c r="M2474" s="2" t="str">
        <f>IFERROR(VLOOKUP($A2474,[1]products_2021_10_19_12_46_45!$A$3:$S$481,9,FALSE),"")</f>
        <v>Cuero, Cinturón, Oficial</v>
      </c>
      <c r="N2474" s="2">
        <f>IFERROR(VLOOKUP(C2474,[2]articulo!$A$1:$D$9000,4,FALSE),"")</f>
        <v>5250</v>
      </c>
      <c r="O2474" s="2" t="str">
        <f>VLOOKUP($A2474,[1]products_2021_10_19_12_46_45!$A$3:$S$481,18,FALSE)</f>
        <v>https://rerda.com/842/cinturon-de-cuero-oficial-sin-dado.jpg,https://rerda.com/843/cinturon-de-cuero-oficial-sin-dado.jpg</v>
      </c>
      <c r="P2474" s="2">
        <f>IFERROR(VLOOKUP(B2474,[3]stock!$A$1:$B$9000,2,FALSE),"0")</f>
        <v>11</v>
      </c>
      <c r="Q2474" s="2">
        <f>VLOOKUP($A2474,[1]products_2021_10_19_12_46_45!$A$3:$S$481,11,FALSE)</f>
        <v>5</v>
      </c>
      <c r="R2474" s="2">
        <f>VLOOKUP($A2474,[1]products_2021_10_19_12_46_45!$A$3:$S$481,12,FALSE)</f>
        <v>5</v>
      </c>
      <c r="S2474" s="2">
        <f>VLOOKUP($A2474,[1]products_2021_10_19_12_46_45!$A$3:$S$481,13,FALSE)</f>
        <v>5</v>
      </c>
      <c r="T2474" s="2">
        <f>VLOOKUP($A2474,[1]products_2021_10_19_12_46_45!$A$3:$S$481,14,FALSE)</f>
        <v>0.03</v>
      </c>
      <c r="U2474" s="2"/>
      <c r="V2474" s="2"/>
      <c r="W2474" s="2"/>
      <c r="X2474" s="2"/>
      <c r="Y2474" s="2"/>
      <c r="Z2474" s="2"/>
      <c r="AA2474" s="2"/>
      <c r="AB2474" s="2"/>
      <c r="AC2474" s="2"/>
      <c r="AD2474" s="2"/>
      <c r="AE2474" s="2"/>
      <c r="AF2474" s="2"/>
      <c r="AG2474" s="2"/>
      <c r="AH2474" s="2"/>
      <c r="AI2474" s="2"/>
      <c r="AJ2474" s="2"/>
      <c r="AK2474" s="2"/>
      <c r="AL2474" s="2"/>
      <c r="AM2474" s="2"/>
      <c r="AN2474" s="2"/>
      <c r="AO2474" s="2"/>
      <c r="AP2474" s="2"/>
      <c r="AQ2474" s="2"/>
      <c r="AR2474" s="2"/>
      <c r="AS2474" s="2"/>
    </row>
    <row r="2475" spans="1:45" hidden="1" x14ac:dyDescent="0.25">
      <c r="A2475" s="2">
        <v>172</v>
      </c>
      <c r="B2475" s="2">
        <v>8701735115</v>
      </c>
      <c r="C2475" s="2">
        <f>VLOOKUP($A2475,[1]products_2021_10_19_12_46_45!$A$3:$S$481,3,FALSE)</f>
        <v>8701735</v>
      </c>
      <c r="D2475" s="2" t="str">
        <f>VLOOKUP($A2475,[1]products_2021_10_19_12_46_45!$A$3:$S$481,4,FALSE)</f>
        <v>Cinturón de Cuero Oficial sin Dado</v>
      </c>
      <c r="E2475" s="3">
        <v>115</v>
      </c>
      <c r="F2475" s="4"/>
      <c r="G2475" s="2" t="str">
        <f>VLOOKUP($A2475,[1]products_2021_10_19_12_46_45!$A$3:$S$481,16,FALSE)</f>
        <v>&lt;ul&gt;_x000D_
&lt;li&gt;Ralizado integramente en cuero tipo suela London teñido de 5 mm de espesor.&lt;/li&gt;_x000D_
&lt;li&gt;Completamente forrado y pespunteado con hilo 8/3.&lt;/li&gt;_x000D_
&lt;/ul&gt;_x000D_</v>
      </c>
      <c r="H2475" s="2" t="str">
        <f>IFERROR(VLOOKUP($A2475,[1]products_2021_10_19_12_46_45!$A$3:$S$481,17,FALSE),"")</f>
        <v>&lt;ul&gt;_x000D_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v>
      </c>
      <c r="I2475" s="2" t="str">
        <f>VLOOKUP($A2475,[1]products_2021_10_19_12_46_45!$A$3:$S$481,5,FALSE)</f>
        <v>Equipamientos</v>
      </c>
      <c r="J2475" s="2" t="str">
        <f>IFERROR(VLOOKUP($A2475,[1]products_2021_10_19_12_46_45!$A$3:$S$481,6,FALSE),"")</f>
        <v>Cinturones, correas y tirantes</v>
      </c>
      <c r="K2475" s="2" t="str">
        <f>IFERROR(VLOOKUP($A2475,[1]products_2021_10_19_12_46_45!$A$3:$S$481,7,FALSE),"")</f>
        <v/>
      </c>
      <c r="L2475" s="2" t="str">
        <f>IFERROR(VLOOKUP($A2475,[1]products_2021_10_19_12_46_45!$A$3:$S$481,8,FALSE),"")</f>
        <v/>
      </c>
      <c r="M2475" s="2" t="str">
        <f>IFERROR(VLOOKUP($A2475,[1]products_2021_10_19_12_46_45!$A$3:$S$481,9,FALSE),"")</f>
        <v>Cuero, Cinturón, Oficial</v>
      </c>
      <c r="N2475" s="2">
        <f>IFERROR(VLOOKUP(C2475,[2]articulo!$A$1:$D$9000,4,FALSE),"")</f>
        <v>5250</v>
      </c>
      <c r="O2475" s="2" t="str">
        <f>VLOOKUP($A2475,[1]products_2021_10_19_12_46_45!$A$3:$S$481,18,FALSE)</f>
        <v>https://rerda.com/842/cinturon-de-cuero-oficial-sin-dado.jpg,https://rerda.com/843/cinturon-de-cuero-oficial-sin-dado.jpg</v>
      </c>
      <c r="P2475" s="2">
        <f>IFERROR(VLOOKUP(B2475,[3]stock!$A$1:$B$9000,2,FALSE),"0")</f>
        <v>4</v>
      </c>
      <c r="Q2475" s="2">
        <f>VLOOKUP($A2475,[1]products_2021_10_19_12_46_45!$A$3:$S$481,11,FALSE)</f>
        <v>5</v>
      </c>
      <c r="R2475" s="2">
        <f>VLOOKUP($A2475,[1]products_2021_10_19_12_46_45!$A$3:$S$481,12,FALSE)</f>
        <v>5</v>
      </c>
      <c r="S2475" s="2">
        <f>VLOOKUP($A2475,[1]products_2021_10_19_12_46_45!$A$3:$S$481,13,FALSE)</f>
        <v>5</v>
      </c>
      <c r="T2475" s="2">
        <f>VLOOKUP($A2475,[1]products_2021_10_19_12_46_45!$A$3:$S$481,14,FALSE)</f>
        <v>0.03</v>
      </c>
      <c r="U2475" s="2"/>
      <c r="V2475" s="2"/>
      <c r="W2475" s="2"/>
      <c r="X2475" s="2"/>
      <c r="Y2475" s="2"/>
      <c r="Z2475" s="2"/>
      <c r="AA2475" s="2"/>
      <c r="AB2475" s="2"/>
      <c r="AC2475" s="2"/>
      <c r="AD2475" s="2"/>
      <c r="AE2475" s="2"/>
      <c r="AF2475" s="2"/>
      <c r="AG2475" s="2"/>
      <c r="AH2475" s="2"/>
      <c r="AI2475" s="2"/>
      <c r="AJ2475" s="2"/>
      <c r="AK2475" s="2"/>
      <c r="AL2475" s="2"/>
      <c r="AM2475" s="2"/>
      <c r="AN2475" s="2"/>
      <c r="AO2475" s="2"/>
      <c r="AP2475" s="2"/>
      <c r="AQ2475" s="2"/>
      <c r="AR2475" s="2"/>
      <c r="AS2475" s="2"/>
    </row>
    <row r="2476" spans="1:45" hidden="1" x14ac:dyDescent="0.25">
      <c r="A2476" s="2">
        <v>172</v>
      </c>
      <c r="B2476" s="2">
        <v>8701735120</v>
      </c>
      <c r="C2476" s="2">
        <f>VLOOKUP($A2476,[1]products_2021_10_19_12_46_45!$A$3:$S$481,3,FALSE)</f>
        <v>8701735</v>
      </c>
      <c r="D2476" s="2" t="str">
        <f>VLOOKUP($A2476,[1]products_2021_10_19_12_46_45!$A$3:$S$481,4,FALSE)</f>
        <v>Cinturón de Cuero Oficial sin Dado</v>
      </c>
      <c r="E2476" s="3">
        <v>120</v>
      </c>
      <c r="F2476" s="4"/>
      <c r="G2476" s="2" t="str">
        <f>VLOOKUP($A2476,[1]products_2021_10_19_12_46_45!$A$3:$S$481,16,FALSE)</f>
        <v>&lt;ul&gt;_x000D_
&lt;li&gt;Ralizado integramente en cuero tipo suela London teñido de 5 mm de espesor.&lt;/li&gt;_x000D_
&lt;li&gt;Completamente forrado y pespunteado con hilo 8/3.&lt;/li&gt;_x000D_
&lt;/ul&gt;_x000D_</v>
      </c>
      <c r="H2476" s="2" t="str">
        <f>IFERROR(VLOOKUP($A2476,[1]products_2021_10_19_12_46_45!$A$3:$S$481,17,FALSE),"")</f>
        <v>&lt;ul&gt;_x000D_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v>
      </c>
      <c r="I2476" s="2" t="str">
        <f>VLOOKUP($A2476,[1]products_2021_10_19_12_46_45!$A$3:$S$481,5,FALSE)</f>
        <v>Equipamientos</v>
      </c>
      <c r="J2476" s="2" t="str">
        <f>IFERROR(VLOOKUP($A2476,[1]products_2021_10_19_12_46_45!$A$3:$S$481,6,FALSE),"")</f>
        <v>Cinturones, correas y tirantes</v>
      </c>
      <c r="K2476" s="2" t="str">
        <f>IFERROR(VLOOKUP($A2476,[1]products_2021_10_19_12_46_45!$A$3:$S$481,7,FALSE),"")</f>
        <v/>
      </c>
      <c r="L2476" s="2" t="str">
        <f>IFERROR(VLOOKUP($A2476,[1]products_2021_10_19_12_46_45!$A$3:$S$481,8,FALSE),"")</f>
        <v/>
      </c>
      <c r="M2476" s="2" t="str">
        <f>IFERROR(VLOOKUP($A2476,[1]products_2021_10_19_12_46_45!$A$3:$S$481,9,FALSE),"")</f>
        <v>Cuero, Cinturón, Oficial</v>
      </c>
      <c r="N2476" s="2">
        <f>IFERROR(VLOOKUP(C2476,[2]articulo!$A$1:$D$9000,4,FALSE),"")</f>
        <v>5250</v>
      </c>
      <c r="O2476" s="2" t="str">
        <f>VLOOKUP($A2476,[1]products_2021_10_19_12_46_45!$A$3:$S$481,18,FALSE)</f>
        <v>https://rerda.com/842/cinturon-de-cuero-oficial-sin-dado.jpg,https://rerda.com/843/cinturon-de-cuero-oficial-sin-dado.jpg</v>
      </c>
      <c r="P2476" s="2">
        <f>IFERROR(VLOOKUP(B2476,[3]stock!$A$1:$B$9000,2,FALSE),"0")</f>
        <v>1</v>
      </c>
      <c r="Q2476" s="2">
        <f>VLOOKUP($A2476,[1]products_2021_10_19_12_46_45!$A$3:$S$481,11,FALSE)</f>
        <v>5</v>
      </c>
      <c r="R2476" s="2">
        <f>VLOOKUP($A2476,[1]products_2021_10_19_12_46_45!$A$3:$S$481,12,FALSE)</f>
        <v>5</v>
      </c>
      <c r="S2476" s="2">
        <f>VLOOKUP($A2476,[1]products_2021_10_19_12_46_45!$A$3:$S$481,13,FALSE)</f>
        <v>5</v>
      </c>
      <c r="T2476" s="2">
        <f>VLOOKUP($A2476,[1]products_2021_10_19_12_46_45!$A$3:$S$481,14,FALSE)</f>
        <v>0.03</v>
      </c>
      <c r="U2476" s="2"/>
      <c r="V2476" s="2"/>
      <c r="W2476" s="2"/>
      <c r="X2476" s="2"/>
      <c r="Y2476" s="2"/>
      <c r="Z2476" s="2"/>
      <c r="AA2476" s="2"/>
      <c r="AB2476" s="2"/>
      <c r="AC2476" s="2"/>
      <c r="AD2476" s="2"/>
      <c r="AE2476" s="2"/>
      <c r="AF2476" s="2"/>
      <c r="AG2476" s="2"/>
      <c r="AH2476" s="2"/>
      <c r="AI2476" s="2"/>
      <c r="AJ2476" s="2"/>
      <c r="AK2476" s="2"/>
      <c r="AL2476" s="2"/>
      <c r="AM2476" s="2"/>
      <c r="AN2476" s="2"/>
      <c r="AO2476" s="2"/>
      <c r="AP2476" s="2"/>
      <c r="AQ2476" s="2"/>
      <c r="AR2476" s="2"/>
      <c r="AS2476" s="2"/>
    </row>
    <row r="2477" spans="1:45" hidden="1" x14ac:dyDescent="0.25">
      <c r="A2477" s="2">
        <v>172</v>
      </c>
      <c r="B2477" s="2">
        <v>8701735125</v>
      </c>
      <c r="C2477" s="2">
        <f>VLOOKUP($A2477,[1]products_2021_10_19_12_46_45!$A$3:$S$481,3,FALSE)</f>
        <v>8701735</v>
      </c>
      <c r="D2477" s="2" t="str">
        <f>VLOOKUP($A2477,[1]products_2021_10_19_12_46_45!$A$3:$S$481,4,FALSE)</f>
        <v>Cinturón de Cuero Oficial sin Dado</v>
      </c>
      <c r="E2477" s="3">
        <v>125</v>
      </c>
      <c r="F2477" s="4"/>
      <c r="G2477" s="2" t="str">
        <f>VLOOKUP($A2477,[1]products_2021_10_19_12_46_45!$A$3:$S$481,16,FALSE)</f>
        <v>&lt;ul&gt;_x000D_
&lt;li&gt;Ralizado integramente en cuero tipo suela London teñido de 5 mm de espesor.&lt;/li&gt;_x000D_
&lt;li&gt;Completamente forrado y pespunteado con hilo 8/3.&lt;/li&gt;_x000D_
&lt;/ul&gt;_x000D_</v>
      </c>
      <c r="H2477" s="2" t="str">
        <f>IFERROR(VLOOKUP($A2477,[1]products_2021_10_19_12_46_45!$A$3:$S$481,17,FALSE),"")</f>
        <v>&lt;ul&gt;_x000D_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v>
      </c>
      <c r="I2477" s="2" t="str">
        <f>VLOOKUP($A2477,[1]products_2021_10_19_12_46_45!$A$3:$S$481,5,FALSE)</f>
        <v>Equipamientos</v>
      </c>
      <c r="J2477" s="2" t="str">
        <f>IFERROR(VLOOKUP($A2477,[1]products_2021_10_19_12_46_45!$A$3:$S$481,6,FALSE),"")</f>
        <v>Cinturones, correas y tirantes</v>
      </c>
      <c r="K2477" s="2" t="str">
        <f>IFERROR(VLOOKUP($A2477,[1]products_2021_10_19_12_46_45!$A$3:$S$481,7,FALSE),"")</f>
        <v/>
      </c>
      <c r="L2477" s="2" t="str">
        <f>IFERROR(VLOOKUP($A2477,[1]products_2021_10_19_12_46_45!$A$3:$S$481,8,FALSE),"")</f>
        <v/>
      </c>
      <c r="M2477" s="2" t="str">
        <f>IFERROR(VLOOKUP($A2477,[1]products_2021_10_19_12_46_45!$A$3:$S$481,9,FALSE),"")</f>
        <v>Cuero, Cinturón, Oficial</v>
      </c>
      <c r="N2477" s="2">
        <f>IFERROR(VLOOKUP(C2477,[2]articulo!$A$1:$D$9000,4,FALSE),"")</f>
        <v>5250</v>
      </c>
      <c r="O2477" s="2" t="str">
        <f>VLOOKUP($A2477,[1]products_2021_10_19_12_46_45!$A$3:$S$481,18,FALSE)</f>
        <v>https://rerda.com/842/cinturon-de-cuero-oficial-sin-dado.jpg,https://rerda.com/843/cinturon-de-cuero-oficial-sin-dado.jpg</v>
      </c>
      <c r="P2477" s="2">
        <f>IFERROR(VLOOKUP(B2477,[3]stock!$A$1:$B$9000,2,FALSE),"0")</f>
        <v>0</v>
      </c>
      <c r="Q2477" s="2">
        <f>VLOOKUP($A2477,[1]products_2021_10_19_12_46_45!$A$3:$S$481,11,FALSE)</f>
        <v>5</v>
      </c>
      <c r="R2477" s="2">
        <f>VLOOKUP($A2477,[1]products_2021_10_19_12_46_45!$A$3:$S$481,12,FALSE)</f>
        <v>5</v>
      </c>
      <c r="S2477" s="2">
        <f>VLOOKUP($A2477,[1]products_2021_10_19_12_46_45!$A$3:$S$481,13,FALSE)</f>
        <v>5</v>
      </c>
      <c r="T2477" s="2">
        <f>VLOOKUP($A2477,[1]products_2021_10_19_12_46_45!$A$3:$S$481,14,FALSE)</f>
        <v>0.03</v>
      </c>
      <c r="U2477" s="2"/>
      <c r="V2477" s="2"/>
      <c r="W2477" s="2"/>
      <c r="X2477" s="2"/>
      <c r="Y2477" s="2"/>
      <c r="Z2477" s="2"/>
      <c r="AA2477" s="2"/>
      <c r="AB2477" s="2"/>
      <c r="AC2477" s="2"/>
      <c r="AD2477" s="2"/>
      <c r="AE2477" s="2"/>
      <c r="AF2477" s="2"/>
      <c r="AG2477" s="2"/>
      <c r="AH2477" s="2"/>
      <c r="AI2477" s="2"/>
      <c r="AJ2477" s="2"/>
      <c r="AK2477" s="2"/>
      <c r="AL2477" s="2"/>
      <c r="AM2477" s="2"/>
      <c r="AN2477" s="2"/>
      <c r="AO2477" s="2"/>
      <c r="AP2477" s="2"/>
      <c r="AQ2477" s="2"/>
      <c r="AR2477" s="2"/>
      <c r="AS2477" s="2"/>
    </row>
    <row r="2478" spans="1:45" hidden="1" x14ac:dyDescent="0.25">
      <c r="A2478" s="2">
        <v>172</v>
      </c>
      <c r="B2478" s="2">
        <v>8701735130</v>
      </c>
      <c r="C2478" s="2">
        <f>VLOOKUP($A2478,[1]products_2021_10_19_12_46_45!$A$3:$S$481,3,FALSE)</f>
        <v>8701735</v>
      </c>
      <c r="D2478" s="2" t="str">
        <f>VLOOKUP($A2478,[1]products_2021_10_19_12_46_45!$A$3:$S$481,4,FALSE)</f>
        <v>Cinturón de Cuero Oficial sin Dado</v>
      </c>
      <c r="E2478" s="3">
        <v>130</v>
      </c>
      <c r="F2478" s="4"/>
      <c r="G2478" s="2" t="str">
        <f>VLOOKUP($A2478,[1]products_2021_10_19_12_46_45!$A$3:$S$481,16,FALSE)</f>
        <v>&lt;ul&gt;_x000D_
&lt;li&gt;Ralizado integramente en cuero tipo suela London teñido de 5 mm de espesor.&lt;/li&gt;_x000D_
&lt;li&gt;Completamente forrado y pespunteado con hilo 8/3.&lt;/li&gt;_x000D_
&lt;/ul&gt;_x000D_</v>
      </c>
      <c r="H2478" s="2" t="str">
        <f>IFERROR(VLOOKUP($A2478,[1]products_2021_10_19_12_46_45!$A$3:$S$481,17,FALSE),"")</f>
        <v>&lt;ul&gt;_x000D_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v>
      </c>
      <c r="I2478" s="2" t="str">
        <f>VLOOKUP($A2478,[1]products_2021_10_19_12_46_45!$A$3:$S$481,5,FALSE)</f>
        <v>Equipamientos</v>
      </c>
      <c r="J2478" s="2" t="str">
        <f>IFERROR(VLOOKUP($A2478,[1]products_2021_10_19_12_46_45!$A$3:$S$481,6,FALSE),"")</f>
        <v>Cinturones, correas y tirantes</v>
      </c>
      <c r="K2478" s="2" t="str">
        <f>IFERROR(VLOOKUP($A2478,[1]products_2021_10_19_12_46_45!$A$3:$S$481,7,FALSE),"")</f>
        <v/>
      </c>
      <c r="L2478" s="2" t="str">
        <f>IFERROR(VLOOKUP($A2478,[1]products_2021_10_19_12_46_45!$A$3:$S$481,8,FALSE),"")</f>
        <v/>
      </c>
      <c r="M2478" s="2" t="str">
        <f>IFERROR(VLOOKUP($A2478,[1]products_2021_10_19_12_46_45!$A$3:$S$481,9,FALSE),"")</f>
        <v>Cuero, Cinturón, Oficial</v>
      </c>
      <c r="N2478" s="2">
        <f>IFERROR(VLOOKUP(C2478,[2]articulo!$A$1:$D$9000,4,FALSE),"")</f>
        <v>5250</v>
      </c>
      <c r="O2478" s="2" t="str">
        <f>VLOOKUP($A2478,[1]products_2021_10_19_12_46_45!$A$3:$S$481,18,FALSE)</f>
        <v>https://rerda.com/842/cinturon-de-cuero-oficial-sin-dado.jpg,https://rerda.com/843/cinturon-de-cuero-oficial-sin-dado.jpg</v>
      </c>
      <c r="P2478" s="2">
        <f>IFERROR(VLOOKUP(B2478,[3]stock!$A$1:$B$9000,2,FALSE),"0")</f>
        <v>1</v>
      </c>
      <c r="Q2478" s="2">
        <f>VLOOKUP($A2478,[1]products_2021_10_19_12_46_45!$A$3:$S$481,11,FALSE)</f>
        <v>5</v>
      </c>
      <c r="R2478" s="2">
        <f>VLOOKUP($A2478,[1]products_2021_10_19_12_46_45!$A$3:$S$481,12,FALSE)</f>
        <v>5</v>
      </c>
      <c r="S2478" s="2">
        <f>VLOOKUP($A2478,[1]products_2021_10_19_12_46_45!$A$3:$S$481,13,FALSE)</f>
        <v>5</v>
      </c>
      <c r="T2478" s="2">
        <f>VLOOKUP($A2478,[1]products_2021_10_19_12_46_45!$A$3:$S$481,14,FALSE)</f>
        <v>0.03</v>
      </c>
      <c r="U2478" s="2"/>
      <c r="V2478" s="2"/>
      <c r="W2478" s="2"/>
      <c r="X2478" s="2"/>
      <c r="Y2478" s="2"/>
      <c r="Z2478" s="2"/>
      <c r="AA2478" s="2"/>
      <c r="AB2478" s="2"/>
      <c r="AC2478" s="2"/>
      <c r="AD2478" s="2"/>
      <c r="AE2478" s="2"/>
      <c r="AF2478" s="2"/>
      <c r="AG2478" s="2"/>
      <c r="AH2478" s="2"/>
      <c r="AI2478" s="2"/>
      <c r="AJ2478" s="2"/>
      <c r="AK2478" s="2"/>
      <c r="AL2478" s="2"/>
      <c r="AM2478" s="2"/>
      <c r="AN2478" s="2"/>
      <c r="AO2478" s="2"/>
      <c r="AP2478" s="2"/>
      <c r="AQ2478" s="2"/>
      <c r="AR2478" s="2"/>
      <c r="AS2478" s="2"/>
    </row>
    <row r="2479" spans="1:45" hidden="1" x14ac:dyDescent="0.25">
      <c r="A2479" s="2">
        <v>474</v>
      </c>
      <c r="B2479" s="2">
        <v>8701999100</v>
      </c>
      <c r="C2479" s="2">
        <f>VLOOKUP($A2479,[1]products_2021_10_19_12_46_45!$A$3:$S$481,3,FALSE)</f>
        <v>8701999</v>
      </c>
      <c r="D2479" s="2" t="str">
        <f>VLOOKUP($A2479,[1]products_2021_10_19_12_46_45!$A$3:$S$481,4,FALSE)</f>
        <v>Cinturón de Cuero 30mm</v>
      </c>
      <c r="E2479" s="3">
        <v>100</v>
      </c>
      <c r="F2479" s="4"/>
      <c r="G2479" s="2" t="str">
        <f>VLOOKUP($A2479,[1]products_2021_10_19_12_46_45!$A$3:$S$481,16,FALSE)</f>
        <v>&lt;ul&gt;_x000D_
&lt;li&gt;Cinturón de cuero puro sin hebilla.&lt;/li&gt;_x000D_
&lt;li&gt;Dos perforaciones en el extremo para colocar la hebilla adecuada.&lt;/li&gt;_x000D_
&lt;li&gt;Costuras en los contornos.&lt;/li&gt;_x000D_
&lt;/ul&gt;</v>
      </c>
      <c r="H2479" s="2" t="str">
        <f>IFERROR(VLOOKUP($A2479,[1]products_2021_10_19_12_46_45!$A$3:$S$481,17,FALSE),"")</f>
        <v>&lt;p&gt;Ideal para uniforme de salida o Liceo Militar.&lt;/p&gt;_x000D_
&lt;p&gt;&lt;span style="text-decoration: underline;"&gt;&lt;strong&gt;Importante&lt;/strong&gt;&lt;/span&gt;: El talle corresponde a la medida en centímetros desde un extremo hasta el agujero del medio (no la punta).&lt;/p&gt;</v>
      </c>
      <c r="I2479" s="2" t="str">
        <f>VLOOKUP($A2479,[1]products_2021_10_19_12_46_45!$A$3:$S$481,5,FALSE)</f>
        <v>Equipamientos</v>
      </c>
      <c r="J2479" s="2" t="str">
        <f>IFERROR(VLOOKUP($A2479,[1]products_2021_10_19_12_46_45!$A$3:$S$481,6,FALSE),"")</f>
        <v>Cinturones, correas y tirantes</v>
      </c>
      <c r="K2479" s="2" t="str">
        <f>IFERROR(VLOOKUP($A2479,[1]products_2021_10_19_12_46_45!$A$3:$S$481,7,FALSE),"")</f>
        <v/>
      </c>
      <c r="L2479" s="2" t="str">
        <f>IFERROR(VLOOKUP($A2479,[1]products_2021_10_19_12_46_45!$A$3:$S$481,8,FALSE),"")</f>
        <v/>
      </c>
      <c r="M2479" s="2" t="str">
        <f>IFERROR(VLOOKUP($A2479,[1]products_2021_10_19_12_46_45!$A$3:$S$481,9,FALSE),"")</f>
        <v>Cuero, LMGE, L.M.G.E., Liceo Militar, Uniforme de Salida</v>
      </c>
      <c r="N2479" s="2">
        <f>IFERROR(VLOOKUP(C2479,[2]articulo!$A$1:$D$9000,4,FALSE),"")</f>
        <v>1700</v>
      </c>
      <c r="O2479" s="2" t="str">
        <f>VLOOKUP($A2479,[1]products_2021_10_19_12_46_45!$A$3:$S$481,18,FALSE)</f>
        <v>https://rerda.com/6599/cinturon-de-cuero-30mm.jpg</v>
      </c>
      <c r="P2479" s="2">
        <f>IFERROR(VLOOKUP(B2479,[3]stock!$A$1:$B$9000,2,FALSE),"0")</f>
        <v>-2</v>
      </c>
      <c r="Q2479" s="2">
        <f>VLOOKUP($A2479,[1]products_2021_10_19_12_46_45!$A$3:$S$481,11,FALSE)</f>
        <v>5</v>
      </c>
      <c r="R2479" s="2">
        <f>VLOOKUP($A2479,[1]products_2021_10_19_12_46_45!$A$3:$S$481,12,FALSE)</f>
        <v>5</v>
      </c>
      <c r="S2479" s="2">
        <f>VLOOKUP($A2479,[1]products_2021_10_19_12_46_45!$A$3:$S$481,13,FALSE)</f>
        <v>5</v>
      </c>
      <c r="T2479" s="2">
        <f>VLOOKUP($A2479,[1]products_2021_10_19_12_46_45!$A$3:$S$481,14,FALSE)</f>
        <v>0.03</v>
      </c>
      <c r="U2479" s="2"/>
      <c r="V2479" s="2"/>
      <c r="W2479" s="2"/>
      <c r="X2479" s="2"/>
      <c r="Y2479" s="2"/>
      <c r="Z2479" s="2"/>
      <c r="AA2479" s="2"/>
      <c r="AB2479" s="2"/>
      <c r="AC2479" s="2"/>
      <c r="AD2479" s="2"/>
      <c r="AE2479" s="2"/>
      <c r="AF2479" s="2"/>
      <c r="AG2479" s="2"/>
      <c r="AH2479" s="2"/>
      <c r="AI2479" s="2"/>
      <c r="AJ2479" s="2"/>
      <c r="AK2479" s="2"/>
      <c r="AL2479" s="2"/>
      <c r="AM2479" s="2"/>
      <c r="AN2479" s="2"/>
      <c r="AO2479" s="2"/>
      <c r="AP2479" s="2"/>
      <c r="AQ2479" s="2"/>
      <c r="AR2479" s="2"/>
      <c r="AS2479" s="2"/>
    </row>
    <row r="2480" spans="1:45" hidden="1" x14ac:dyDescent="0.25">
      <c r="A2480" s="2">
        <v>474</v>
      </c>
      <c r="B2480" s="2">
        <v>8701999105</v>
      </c>
      <c r="C2480" s="2">
        <f>VLOOKUP($A2480,[1]products_2021_10_19_12_46_45!$A$3:$S$481,3,FALSE)</f>
        <v>8701999</v>
      </c>
      <c r="D2480" s="2" t="str">
        <f>VLOOKUP($A2480,[1]products_2021_10_19_12_46_45!$A$3:$S$481,4,FALSE)</f>
        <v>Cinturón de Cuero 30mm</v>
      </c>
      <c r="E2480" s="3">
        <v>105</v>
      </c>
      <c r="F2480" s="4"/>
      <c r="G2480" s="2" t="str">
        <f>VLOOKUP($A2480,[1]products_2021_10_19_12_46_45!$A$3:$S$481,16,FALSE)</f>
        <v>&lt;ul&gt;_x000D_
&lt;li&gt;Cinturón de cuero puro sin hebilla.&lt;/li&gt;_x000D_
&lt;li&gt;Dos perforaciones en el extremo para colocar la hebilla adecuada.&lt;/li&gt;_x000D_
&lt;li&gt;Costuras en los contornos.&lt;/li&gt;_x000D_
&lt;/ul&gt;</v>
      </c>
      <c r="H2480" s="2" t="str">
        <f>IFERROR(VLOOKUP($A2480,[1]products_2021_10_19_12_46_45!$A$3:$S$481,17,FALSE),"")</f>
        <v>&lt;p&gt;Ideal para uniforme de salida o Liceo Militar.&lt;/p&gt;_x000D_
&lt;p&gt;&lt;span style="text-decoration: underline;"&gt;&lt;strong&gt;Importante&lt;/strong&gt;&lt;/span&gt;: El talle corresponde a la medida en centímetros desde un extremo hasta el agujero del medio (no la punta).&lt;/p&gt;</v>
      </c>
      <c r="I2480" s="2" t="str">
        <f>VLOOKUP($A2480,[1]products_2021_10_19_12_46_45!$A$3:$S$481,5,FALSE)</f>
        <v>Equipamientos</v>
      </c>
      <c r="J2480" s="2" t="str">
        <f>IFERROR(VLOOKUP($A2480,[1]products_2021_10_19_12_46_45!$A$3:$S$481,6,FALSE),"")</f>
        <v>Cinturones, correas y tirantes</v>
      </c>
      <c r="K2480" s="2" t="str">
        <f>IFERROR(VLOOKUP($A2480,[1]products_2021_10_19_12_46_45!$A$3:$S$481,7,FALSE),"")</f>
        <v/>
      </c>
      <c r="L2480" s="2" t="str">
        <f>IFERROR(VLOOKUP($A2480,[1]products_2021_10_19_12_46_45!$A$3:$S$481,8,FALSE),"")</f>
        <v/>
      </c>
      <c r="M2480" s="2" t="str">
        <f>IFERROR(VLOOKUP($A2480,[1]products_2021_10_19_12_46_45!$A$3:$S$481,9,FALSE),"")</f>
        <v>Cuero, LMGE, L.M.G.E., Liceo Militar, Uniforme de Salida</v>
      </c>
      <c r="N2480" s="2">
        <f>IFERROR(VLOOKUP(C2480,[2]articulo!$A$1:$D$9000,4,FALSE),"")</f>
        <v>1700</v>
      </c>
      <c r="O2480" s="2" t="str">
        <f>VLOOKUP($A2480,[1]products_2021_10_19_12_46_45!$A$3:$S$481,18,FALSE)</f>
        <v>https://rerda.com/6599/cinturon-de-cuero-30mm.jpg</v>
      </c>
      <c r="P2480" s="2">
        <f>IFERROR(VLOOKUP(B2480,[3]stock!$A$1:$B$9000,2,FALSE),"0")</f>
        <v>0</v>
      </c>
      <c r="Q2480" s="2">
        <f>VLOOKUP($A2480,[1]products_2021_10_19_12_46_45!$A$3:$S$481,11,FALSE)</f>
        <v>5</v>
      </c>
      <c r="R2480" s="2">
        <f>VLOOKUP($A2480,[1]products_2021_10_19_12_46_45!$A$3:$S$481,12,FALSE)</f>
        <v>5</v>
      </c>
      <c r="S2480" s="2">
        <f>VLOOKUP($A2480,[1]products_2021_10_19_12_46_45!$A$3:$S$481,13,FALSE)</f>
        <v>5</v>
      </c>
      <c r="T2480" s="2">
        <f>VLOOKUP($A2480,[1]products_2021_10_19_12_46_45!$A$3:$S$481,14,FALSE)</f>
        <v>0.03</v>
      </c>
      <c r="U2480" s="2"/>
      <c r="V2480" s="2"/>
      <c r="W2480" s="2"/>
      <c r="X2480" s="2"/>
      <c r="Y2480" s="2"/>
      <c r="Z2480" s="2"/>
      <c r="AA2480" s="2"/>
      <c r="AB2480" s="2"/>
      <c r="AC2480" s="2"/>
      <c r="AD2480" s="2"/>
      <c r="AE2480" s="2"/>
      <c r="AF2480" s="2"/>
      <c r="AG2480" s="2"/>
      <c r="AH2480" s="2"/>
      <c r="AI2480" s="2"/>
      <c r="AJ2480" s="2"/>
      <c r="AK2480" s="2"/>
      <c r="AL2480" s="2"/>
      <c r="AM2480" s="2"/>
      <c r="AN2480" s="2"/>
      <c r="AO2480" s="2"/>
      <c r="AP2480" s="2"/>
      <c r="AQ2480" s="2"/>
      <c r="AR2480" s="2"/>
      <c r="AS2480" s="2"/>
    </row>
    <row r="2481" spans="1:45" hidden="1" x14ac:dyDescent="0.25">
      <c r="A2481" s="2">
        <v>474</v>
      </c>
      <c r="B2481" s="2">
        <v>8701999110</v>
      </c>
      <c r="C2481" s="2">
        <f>VLOOKUP($A2481,[1]products_2021_10_19_12_46_45!$A$3:$S$481,3,FALSE)</f>
        <v>8701999</v>
      </c>
      <c r="D2481" s="2" t="str">
        <f>VLOOKUP($A2481,[1]products_2021_10_19_12_46_45!$A$3:$S$481,4,FALSE)</f>
        <v>Cinturón de Cuero 30mm</v>
      </c>
      <c r="E2481" s="3">
        <v>110</v>
      </c>
      <c r="F2481" s="4"/>
      <c r="G2481" s="2" t="str">
        <f>VLOOKUP($A2481,[1]products_2021_10_19_12_46_45!$A$3:$S$481,16,FALSE)</f>
        <v>&lt;ul&gt;_x000D_
&lt;li&gt;Cinturón de cuero puro sin hebilla.&lt;/li&gt;_x000D_
&lt;li&gt;Dos perforaciones en el extremo para colocar la hebilla adecuada.&lt;/li&gt;_x000D_
&lt;li&gt;Costuras en los contornos.&lt;/li&gt;_x000D_
&lt;/ul&gt;</v>
      </c>
      <c r="H2481" s="2" t="str">
        <f>IFERROR(VLOOKUP($A2481,[1]products_2021_10_19_12_46_45!$A$3:$S$481,17,FALSE),"")</f>
        <v>&lt;p&gt;Ideal para uniforme de salida o Liceo Militar.&lt;/p&gt;_x000D_
&lt;p&gt;&lt;span style="text-decoration: underline;"&gt;&lt;strong&gt;Importante&lt;/strong&gt;&lt;/span&gt;: El talle corresponde a la medida en centímetros desde un extremo hasta el agujero del medio (no la punta).&lt;/p&gt;</v>
      </c>
      <c r="I2481" s="2" t="str">
        <f>VLOOKUP($A2481,[1]products_2021_10_19_12_46_45!$A$3:$S$481,5,FALSE)</f>
        <v>Equipamientos</v>
      </c>
      <c r="J2481" s="2" t="str">
        <f>IFERROR(VLOOKUP($A2481,[1]products_2021_10_19_12_46_45!$A$3:$S$481,6,FALSE),"")</f>
        <v>Cinturones, correas y tirantes</v>
      </c>
      <c r="K2481" s="2" t="str">
        <f>IFERROR(VLOOKUP($A2481,[1]products_2021_10_19_12_46_45!$A$3:$S$481,7,FALSE),"")</f>
        <v/>
      </c>
      <c r="L2481" s="2" t="str">
        <f>IFERROR(VLOOKUP($A2481,[1]products_2021_10_19_12_46_45!$A$3:$S$481,8,FALSE),"")</f>
        <v/>
      </c>
      <c r="M2481" s="2" t="str">
        <f>IFERROR(VLOOKUP($A2481,[1]products_2021_10_19_12_46_45!$A$3:$S$481,9,FALSE),"")</f>
        <v>Cuero, LMGE, L.M.G.E., Liceo Militar, Uniforme de Salida</v>
      </c>
      <c r="N2481" s="2">
        <f>IFERROR(VLOOKUP(C2481,[2]articulo!$A$1:$D$9000,4,FALSE),"")</f>
        <v>1700</v>
      </c>
      <c r="O2481" s="2" t="str">
        <f>VLOOKUP($A2481,[1]products_2021_10_19_12_46_45!$A$3:$S$481,18,FALSE)</f>
        <v>https://rerda.com/6599/cinturon-de-cuero-30mm.jpg</v>
      </c>
      <c r="P2481" s="2">
        <f>IFERROR(VLOOKUP(B2481,[3]stock!$A$1:$B$9000,2,FALSE),"0")</f>
        <v>0</v>
      </c>
      <c r="Q2481" s="2">
        <f>VLOOKUP($A2481,[1]products_2021_10_19_12_46_45!$A$3:$S$481,11,FALSE)</f>
        <v>5</v>
      </c>
      <c r="R2481" s="2">
        <f>VLOOKUP($A2481,[1]products_2021_10_19_12_46_45!$A$3:$S$481,12,FALSE)</f>
        <v>5</v>
      </c>
      <c r="S2481" s="2">
        <f>VLOOKUP($A2481,[1]products_2021_10_19_12_46_45!$A$3:$S$481,13,FALSE)</f>
        <v>5</v>
      </c>
      <c r="T2481" s="2">
        <f>VLOOKUP($A2481,[1]products_2021_10_19_12_46_45!$A$3:$S$481,14,FALSE)</f>
        <v>0.03</v>
      </c>
      <c r="U2481" s="2"/>
      <c r="V2481" s="2"/>
      <c r="W2481" s="2"/>
      <c r="X2481" s="2"/>
      <c r="Y2481" s="2"/>
      <c r="Z2481" s="2"/>
      <c r="AA2481" s="2"/>
      <c r="AB2481" s="2"/>
      <c r="AC2481" s="2"/>
      <c r="AD2481" s="2"/>
      <c r="AE2481" s="2"/>
      <c r="AF2481" s="2"/>
      <c r="AG2481" s="2"/>
      <c r="AH2481" s="2"/>
      <c r="AI2481" s="2"/>
      <c r="AJ2481" s="2"/>
      <c r="AK2481" s="2"/>
      <c r="AL2481" s="2"/>
      <c r="AM2481" s="2"/>
      <c r="AN2481" s="2"/>
      <c r="AO2481" s="2"/>
      <c r="AP2481" s="2"/>
      <c r="AQ2481" s="2"/>
      <c r="AR2481" s="2"/>
      <c r="AS2481" s="2"/>
    </row>
    <row r="2482" spans="1:45" hidden="1" x14ac:dyDescent="0.25">
      <c r="A2482" s="2">
        <v>474</v>
      </c>
      <c r="B2482" s="2">
        <v>8701999115</v>
      </c>
      <c r="C2482" s="2">
        <f>VLOOKUP($A2482,[1]products_2021_10_19_12_46_45!$A$3:$S$481,3,FALSE)</f>
        <v>8701999</v>
      </c>
      <c r="D2482" s="2" t="str">
        <f>VLOOKUP($A2482,[1]products_2021_10_19_12_46_45!$A$3:$S$481,4,FALSE)</f>
        <v>Cinturón de Cuero 30mm</v>
      </c>
      <c r="E2482" s="3">
        <v>115</v>
      </c>
      <c r="F2482" s="4"/>
      <c r="G2482" s="2" t="str">
        <f>VLOOKUP($A2482,[1]products_2021_10_19_12_46_45!$A$3:$S$481,16,FALSE)</f>
        <v>&lt;ul&gt;_x000D_
&lt;li&gt;Cinturón de cuero puro sin hebilla.&lt;/li&gt;_x000D_
&lt;li&gt;Dos perforaciones en el extremo para colocar la hebilla adecuada.&lt;/li&gt;_x000D_
&lt;li&gt;Costuras en los contornos.&lt;/li&gt;_x000D_
&lt;/ul&gt;</v>
      </c>
      <c r="H2482" s="2" t="str">
        <f>IFERROR(VLOOKUP($A2482,[1]products_2021_10_19_12_46_45!$A$3:$S$481,17,FALSE),"")</f>
        <v>&lt;p&gt;Ideal para uniforme de salida o Liceo Militar.&lt;/p&gt;_x000D_
&lt;p&gt;&lt;span style="text-decoration: underline;"&gt;&lt;strong&gt;Importante&lt;/strong&gt;&lt;/span&gt;: El talle corresponde a la medida en centímetros desde un extremo hasta el agujero del medio (no la punta).&lt;/p&gt;</v>
      </c>
      <c r="I2482" s="2" t="str">
        <f>VLOOKUP($A2482,[1]products_2021_10_19_12_46_45!$A$3:$S$481,5,FALSE)</f>
        <v>Equipamientos</v>
      </c>
      <c r="J2482" s="2" t="str">
        <f>IFERROR(VLOOKUP($A2482,[1]products_2021_10_19_12_46_45!$A$3:$S$481,6,FALSE),"")</f>
        <v>Cinturones, correas y tirantes</v>
      </c>
      <c r="K2482" s="2" t="str">
        <f>IFERROR(VLOOKUP($A2482,[1]products_2021_10_19_12_46_45!$A$3:$S$481,7,FALSE),"")</f>
        <v/>
      </c>
      <c r="L2482" s="2" t="str">
        <f>IFERROR(VLOOKUP($A2482,[1]products_2021_10_19_12_46_45!$A$3:$S$481,8,FALSE),"")</f>
        <v/>
      </c>
      <c r="M2482" s="2" t="str">
        <f>IFERROR(VLOOKUP($A2482,[1]products_2021_10_19_12_46_45!$A$3:$S$481,9,FALSE),"")</f>
        <v>Cuero, LMGE, L.M.G.E., Liceo Militar, Uniforme de Salida</v>
      </c>
      <c r="N2482" s="2">
        <f>IFERROR(VLOOKUP(C2482,[2]articulo!$A$1:$D$9000,4,FALSE),"")</f>
        <v>1700</v>
      </c>
      <c r="O2482" s="2" t="str">
        <f>VLOOKUP($A2482,[1]products_2021_10_19_12_46_45!$A$3:$S$481,18,FALSE)</f>
        <v>https://rerda.com/6599/cinturon-de-cuero-30mm.jpg</v>
      </c>
      <c r="P2482" s="2">
        <f>IFERROR(VLOOKUP(B2482,[3]stock!$A$1:$B$9000,2,FALSE),"0")</f>
        <v>1</v>
      </c>
      <c r="Q2482" s="2">
        <f>VLOOKUP($A2482,[1]products_2021_10_19_12_46_45!$A$3:$S$481,11,FALSE)</f>
        <v>5</v>
      </c>
      <c r="R2482" s="2">
        <f>VLOOKUP($A2482,[1]products_2021_10_19_12_46_45!$A$3:$S$481,12,FALSE)</f>
        <v>5</v>
      </c>
      <c r="S2482" s="2">
        <f>VLOOKUP($A2482,[1]products_2021_10_19_12_46_45!$A$3:$S$481,13,FALSE)</f>
        <v>5</v>
      </c>
      <c r="T2482" s="2">
        <f>VLOOKUP($A2482,[1]products_2021_10_19_12_46_45!$A$3:$S$481,14,FALSE)</f>
        <v>0.03</v>
      </c>
      <c r="U2482" s="2"/>
      <c r="V2482" s="2"/>
      <c r="W2482" s="2"/>
      <c r="X2482" s="2"/>
      <c r="Y2482" s="2"/>
      <c r="Z2482" s="2"/>
      <c r="AA2482" s="2"/>
      <c r="AB2482" s="2"/>
      <c r="AC2482" s="2"/>
      <c r="AD2482" s="2"/>
      <c r="AE2482" s="2"/>
      <c r="AF2482" s="2"/>
      <c r="AG2482" s="2"/>
      <c r="AH2482" s="2"/>
      <c r="AI2482" s="2"/>
      <c r="AJ2482" s="2"/>
      <c r="AK2482" s="2"/>
      <c r="AL2482" s="2"/>
      <c r="AM2482" s="2"/>
      <c r="AN2482" s="2"/>
      <c r="AO2482" s="2"/>
      <c r="AP2482" s="2"/>
      <c r="AQ2482" s="2"/>
      <c r="AR2482" s="2"/>
      <c r="AS2482" s="2"/>
    </row>
    <row r="2483" spans="1:45" hidden="1" x14ac:dyDescent="0.25">
      <c r="A2483" s="2">
        <v>474</v>
      </c>
      <c r="B2483" s="2">
        <v>8701999120</v>
      </c>
      <c r="C2483" s="2">
        <f>VLOOKUP($A2483,[1]products_2021_10_19_12_46_45!$A$3:$S$481,3,FALSE)</f>
        <v>8701999</v>
      </c>
      <c r="D2483" s="2" t="str">
        <f>VLOOKUP($A2483,[1]products_2021_10_19_12_46_45!$A$3:$S$481,4,FALSE)</f>
        <v>Cinturón de Cuero 30mm</v>
      </c>
      <c r="E2483" s="3">
        <v>120</v>
      </c>
      <c r="F2483" s="4"/>
      <c r="G2483" s="2" t="str">
        <f>VLOOKUP($A2483,[1]products_2021_10_19_12_46_45!$A$3:$S$481,16,FALSE)</f>
        <v>&lt;ul&gt;_x000D_
&lt;li&gt;Cinturón de cuero puro sin hebilla.&lt;/li&gt;_x000D_
&lt;li&gt;Dos perforaciones en el extremo para colocar la hebilla adecuada.&lt;/li&gt;_x000D_
&lt;li&gt;Costuras en los contornos.&lt;/li&gt;_x000D_
&lt;/ul&gt;</v>
      </c>
      <c r="H2483" s="2" t="str">
        <f>IFERROR(VLOOKUP($A2483,[1]products_2021_10_19_12_46_45!$A$3:$S$481,17,FALSE),"")</f>
        <v>&lt;p&gt;Ideal para uniforme de salida o Liceo Militar.&lt;/p&gt;_x000D_
&lt;p&gt;&lt;span style="text-decoration: underline;"&gt;&lt;strong&gt;Importante&lt;/strong&gt;&lt;/span&gt;: El talle corresponde a la medida en centímetros desde un extremo hasta el agujero del medio (no la punta).&lt;/p&gt;</v>
      </c>
      <c r="I2483" s="2" t="str">
        <f>VLOOKUP($A2483,[1]products_2021_10_19_12_46_45!$A$3:$S$481,5,FALSE)</f>
        <v>Equipamientos</v>
      </c>
      <c r="J2483" s="2" t="str">
        <f>IFERROR(VLOOKUP($A2483,[1]products_2021_10_19_12_46_45!$A$3:$S$481,6,FALSE),"")</f>
        <v>Cinturones, correas y tirantes</v>
      </c>
      <c r="K2483" s="2" t="str">
        <f>IFERROR(VLOOKUP($A2483,[1]products_2021_10_19_12_46_45!$A$3:$S$481,7,FALSE),"")</f>
        <v/>
      </c>
      <c r="L2483" s="2" t="str">
        <f>IFERROR(VLOOKUP($A2483,[1]products_2021_10_19_12_46_45!$A$3:$S$481,8,FALSE),"")</f>
        <v/>
      </c>
      <c r="M2483" s="2" t="str">
        <f>IFERROR(VLOOKUP($A2483,[1]products_2021_10_19_12_46_45!$A$3:$S$481,9,FALSE),"")</f>
        <v>Cuero, LMGE, L.M.G.E., Liceo Militar, Uniforme de Salida</v>
      </c>
      <c r="N2483" s="2">
        <f>IFERROR(VLOOKUP(C2483,[2]articulo!$A$1:$D$9000,4,FALSE),"")</f>
        <v>1700</v>
      </c>
      <c r="O2483" s="2" t="str">
        <f>VLOOKUP($A2483,[1]products_2021_10_19_12_46_45!$A$3:$S$481,18,FALSE)</f>
        <v>https://rerda.com/6599/cinturon-de-cuero-30mm.jpg</v>
      </c>
      <c r="P2483" s="2">
        <f>IFERROR(VLOOKUP(B2483,[3]stock!$A$1:$B$9000,2,FALSE),"0")</f>
        <v>31</v>
      </c>
      <c r="Q2483" s="2">
        <f>VLOOKUP($A2483,[1]products_2021_10_19_12_46_45!$A$3:$S$481,11,FALSE)</f>
        <v>5</v>
      </c>
      <c r="R2483" s="2">
        <f>VLOOKUP($A2483,[1]products_2021_10_19_12_46_45!$A$3:$S$481,12,FALSE)</f>
        <v>5</v>
      </c>
      <c r="S2483" s="2">
        <f>VLOOKUP($A2483,[1]products_2021_10_19_12_46_45!$A$3:$S$481,13,FALSE)</f>
        <v>5</v>
      </c>
      <c r="T2483" s="2">
        <f>VLOOKUP($A2483,[1]products_2021_10_19_12_46_45!$A$3:$S$481,14,FALSE)</f>
        <v>0.03</v>
      </c>
      <c r="U2483" s="2"/>
      <c r="V2483" s="2"/>
      <c r="W2483" s="2"/>
      <c r="X2483" s="2"/>
      <c r="Y2483" s="2"/>
      <c r="Z2483" s="2"/>
      <c r="AA2483" s="2"/>
      <c r="AB2483" s="2"/>
      <c r="AC2483" s="2"/>
      <c r="AD2483" s="2"/>
      <c r="AE2483" s="2"/>
      <c r="AF2483" s="2"/>
      <c r="AG2483" s="2"/>
      <c r="AH2483" s="2"/>
      <c r="AI2483" s="2"/>
      <c r="AJ2483" s="2"/>
      <c r="AK2483" s="2"/>
      <c r="AL2483" s="2"/>
      <c r="AM2483" s="2"/>
      <c r="AN2483" s="2"/>
      <c r="AO2483" s="2"/>
      <c r="AP2483" s="2"/>
      <c r="AQ2483" s="2"/>
      <c r="AR2483" s="2"/>
      <c r="AS2483" s="2"/>
    </row>
    <row r="2484" spans="1:45" hidden="1" x14ac:dyDescent="0.25">
      <c r="A2484" s="2">
        <v>474</v>
      </c>
      <c r="B2484" s="2">
        <v>8701999125</v>
      </c>
      <c r="C2484" s="2">
        <f>VLOOKUP($A2484,[1]products_2021_10_19_12_46_45!$A$3:$S$481,3,FALSE)</f>
        <v>8701999</v>
      </c>
      <c r="D2484" s="2" t="str">
        <f>VLOOKUP($A2484,[1]products_2021_10_19_12_46_45!$A$3:$S$481,4,FALSE)</f>
        <v>Cinturón de Cuero 30mm</v>
      </c>
      <c r="E2484" s="3">
        <v>125</v>
      </c>
      <c r="F2484" s="4"/>
      <c r="G2484" s="2" t="str">
        <f>VLOOKUP($A2484,[1]products_2021_10_19_12_46_45!$A$3:$S$481,16,FALSE)</f>
        <v>&lt;ul&gt;_x000D_
&lt;li&gt;Cinturón de cuero puro sin hebilla.&lt;/li&gt;_x000D_
&lt;li&gt;Dos perforaciones en el extremo para colocar la hebilla adecuada.&lt;/li&gt;_x000D_
&lt;li&gt;Costuras en los contornos.&lt;/li&gt;_x000D_
&lt;/ul&gt;</v>
      </c>
      <c r="H2484" s="2" t="str">
        <f>IFERROR(VLOOKUP($A2484,[1]products_2021_10_19_12_46_45!$A$3:$S$481,17,FALSE),"")</f>
        <v>&lt;p&gt;Ideal para uniforme de salida o Liceo Militar.&lt;/p&gt;_x000D_
&lt;p&gt;&lt;span style="text-decoration: underline;"&gt;&lt;strong&gt;Importante&lt;/strong&gt;&lt;/span&gt;: El talle corresponde a la medida en centímetros desde un extremo hasta el agujero del medio (no la punta).&lt;/p&gt;</v>
      </c>
      <c r="I2484" s="2" t="str">
        <f>VLOOKUP($A2484,[1]products_2021_10_19_12_46_45!$A$3:$S$481,5,FALSE)</f>
        <v>Equipamientos</v>
      </c>
      <c r="J2484" s="2" t="str">
        <f>IFERROR(VLOOKUP($A2484,[1]products_2021_10_19_12_46_45!$A$3:$S$481,6,FALSE),"")</f>
        <v>Cinturones, correas y tirantes</v>
      </c>
      <c r="K2484" s="2" t="str">
        <f>IFERROR(VLOOKUP($A2484,[1]products_2021_10_19_12_46_45!$A$3:$S$481,7,FALSE),"")</f>
        <v/>
      </c>
      <c r="L2484" s="2" t="str">
        <f>IFERROR(VLOOKUP($A2484,[1]products_2021_10_19_12_46_45!$A$3:$S$481,8,FALSE),"")</f>
        <v/>
      </c>
      <c r="M2484" s="2" t="str">
        <f>IFERROR(VLOOKUP($A2484,[1]products_2021_10_19_12_46_45!$A$3:$S$481,9,FALSE),"")</f>
        <v>Cuero, LMGE, L.M.G.E., Liceo Militar, Uniforme de Salida</v>
      </c>
      <c r="N2484" s="2">
        <f>IFERROR(VLOOKUP(C2484,[2]articulo!$A$1:$D$9000,4,FALSE),"")</f>
        <v>1700</v>
      </c>
      <c r="O2484" s="2" t="str">
        <f>VLOOKUP($A2484,[1]products_2021_10_19_12_46_45!$A$3:$S$481,18,FALSE)</f>
        <v>https://rerda.com/6599/cinturon-de-cuero-30mm.jpg</v>
      </c>
      <c r="P2484" s="2">
        <f>IFERROR(VLOOKUP(B2484,[3]stock!$A$1:$B$9000,2,FALSE),"0")</f>
        <v>0</v>
      </c>
      <c r="Q2484" s="2">
        <f>VLOOKUP($A2484,[1]products_2021_10_19_12_46_45!$A$3:$S$481,11,FALSE)</f>
        <v>5</v>
      </c>
      <c r="R2484" s="2">
        <f>VLOOKUP($A2484,[1]products_2021_10_19_12_46_45!$A$3:$S$481,12,FALSE)</f>
        <v>5</v>
      </c>
      <c r="S2484" s="2">
        <f>VLOOKUP($A2484,[1]products_2021_10_19_12_46_45!$A$3:$S$481,13,FALSE)</f>
        <v>5</v>
      </c>
      <c r="T2484" s="2">
        <f>VLOOKUP($A2484,[1]products_2021_10_19_12_46_45!$A$3:$S$481,14,FALSE)</f>
        <v>0.03</v>
      </c>
      <c r="U2484" s="2"/>
      <c r="V2484" s="2"/>
      <c r="W2484" s="2"/>
      <c r="X2484" s="2"/>
      <c r="Y2484" s="2"/>
      <c r="Z2484" s="2"/>
      <c r="AA2484" s="2"/>
      <c r="AB2484" s="2"/>
      <c r="AC2484" s="2"/>
      <c r="AD2484" s="2"/>
      <c r="AE2484" s="2"/>
      <c r="AF2484" s="2"/>
      <c r="AG2484" s="2"/>
      <c r="AH2484" s="2"/>
      <c r="AI2484" s="2"/>
      <c r="AJ2484" s="2"/>
      <c r="AK2484" s="2"/>
      <c r="AL2484" s="2"/>
      <c r="AM2484" s="2"/>
      <c r="AN2484" s="2"/>
      <c r="AO2484" s="2"/>
      <c r="AP2484" s="2"/>
      <c r="AQ2484" s="2"/>
      <c r="AR2484" s="2"/>
      <c r="AS2484" s="2"/>
    </row>
    <row r="2485" spans="1:45" hidden="1" x14ac:dyDescent="0.25">
      <c r="A2485" s="2">
        <v>474</v>
      </c>
      <c r="B2485" s="2">
        <v>8701999130</v>
      </c>
      <c r="C2485" s="2">
        <f>VLOOKUP($A2485,[1]products_2021_10_19_12_46_45!$A$3:$S$481,3,FALSE)</f>
        <v>8701999</v>
      </c>
      <c r="D2485" s="2" t="str">
        <f>VLOOKUP($A2485,[1]products_2021_10_19_12_46_45!$A$3:$S$481,4,FALSE)</f>
        <v>Cinturón de Cuero 30mm</v>
      </c>
      <c r="E2485" s="3">
        <v>130</v>
      </c>
      <c r="F2485" s="4"/>
      <c r="G2485" s="2" t="str">
        <f>VLOOKUP($A2485,[1]products_2021_10_19_12_46_45!$A$3:$S$481,16,FALSE)</f>
        <v>&lt;ul&gt;_x000D_
&lt;li&gt;Cinturón de cuero puro sin hebilla.&lt;/li&gt;_x000D_
&lt;li&gt;Dos perforaciones en el extremo para colocar la hebilla adecuada.&lt;/li&gt;_x000D_
&lt;li&gt;Costuras en los contornos.&lt;/li&gt;_x000D_
&lt;/ul&gt;</v>
      </c>
      <c r="H2485" s="2" t="str">
        <f>IFERROR(VLOOKUP($A2485,[1]products_2021_10_19_12_46_45!$A$3:$S$481,17,FALSE),"")</f>
        <v>&lt;p&gt;Ideal para uniforme de salida o Liceo Militar.&lt;/p&gt;_x000D_
&lt;p&gt;&lt;span style="text-decoration: underline;"&gt;&lt;strong&gt;Importante&lt;/strong&gt;&lt;/span&gt;: El talle corresponde a la medida en centímetros desde un extremo hasta el agujero del medio (no la punta).&lt;/p&gt;</v>
      </c>
      <c r="I2485" s="2" t="str">
        <f>VLOOKUP($A2485,[1]products_2021_10_19_12_46_45!$A$3:$S$481,5,FALSE)</f>
        <v>Equipamientos</v>
      </c>
      <c r="J2485" s="2" t="str">
        <f>IFERROR(VLOOKUP($A2485,[1]products_2021_10_19_12_46_45!$A$3:$S$481,6,FALSE),"")</f>
        <v>Cinturones, correas y tirantes</v>
      </c>
      <c r="K2485" s="2" t="str">
        <f>IFERROR(VLOOKUP($A2485,[1]products_2021_10_19_12_46_45!$A$3:$S$481,7,FALSE),"")</f>
        <v/>
      </c>
      <c r="L2485" s="2" t="str">
        <f>IFERROR(VLOOKUP($A2485,[1]products_2021_10_19_12_46_45!$A$3:$S$481,8,FALSE),"")</f>
        <v/>
      </c>
      <c r="M2485" s="2" t="str">
        <f>IFERROR(VLOOKUP($A2485,[1]products_2021_10_19_12_46_45!$A$3:$S$481,9,FALSE),"")</f>
        <v>Cuero, LMGE, L.M.G.E., Liceo Militar, Uniforme de Salida</v>
      </c>
      <c r="N2485" s="2">
        <f>IFERROR(VLOOKUP(C2485,[2]articulo!$A$1:$D$9000,4,FALSE),"")</f>
        <v>1700</v>
      </c>
      <c r="O2485" s="2" t="str">
        <f>VLOOKUP($A2485,[1]products_2021_10_19_12_46_45!$A$3:$S$481,18,FALSE)</f>
        <v>https://rerda.com/6599/cinturon-de-cuero-30mm.jpg</v>
      </c>
      <c r="P2485" s="2">
        <f>IFERROR(VLOOKUP(B2485,[3]stock!$A$1:$B$9000,2,FALSE),"0")</f>
        <v>0</v>
      </c>
      <c r="Q2485" s="2">
        <f>VLOOKUP($A2485,[1]products_2021_10_19_12_46_45!$A$3:$S$481,11,FALSE)</f>
        <v>5</v>
      </c>
      <c r="R2485" s="2">
        <f>VLOOKUP($A2485,[1]products_2021_10_19_12_46_45!$A$3:$S$481,12,FALSE)</f>
        <v>5</v>
      </c>
      <c r="S2485" s="2">
        <f>VLOOKUP($A2485,[1]products_2021_10_19_12_46_45!$A$3:$S$481,13,FALSE)</f>
        <v>5</v>
      </c>
      <c r="T2485" s="2">
        <f>VLOOKUP($A2485,[1]products_2021_10_19_12_46_45!$A$3:$S$481,14,FALSE)</f>
        <v>0.03</v>
      </c>
      <c r="U2485" s="2"/>
      <c r="V2485" s="2"/>
      <c r="W2485" s="2"/>
      <c r="X2485" s="2"/>
      <c r="Y2485" s="2"/>
      <c r="Z2485" s="2"/>
      <c r="AA2485" s="2"/>
      <c r="AB2485" s="2"/>
      <c r="AC2485" s="2"/>
      <c r="AD2485" s="2"/>
      <c r="AE2485" s="2"/>
      <c r="AF2485" s="2"/>
      <c r="AG2485" s="2"/>
      <c r="AH2485" s="2"/>
      <c r="AI2485" s="2"/>
      <c r="AJ2485" s="2"/>
      <c r="AK2485" s="2"/>
      <c r="AL2485" s="2"/>
      <c r="AM2485" s="2"/>
      <c r="AN2485" s="2"/>
      <c r="AO2485" s="2"/>
      <c r="AP2485" s="2"/>
      <c r="AQ2485" s="2"/>
      <c r="AR2485" s="2"/>
      <c r="AS2485" s="2"/>
    </row>
    <row r="2486" spans="1:45" hidden="1" x14ac:dyDescent="0.25">
      <c r="A2486" s="2">
        <v>474</v>
      </c>
      <c r="B2486" s="2">
        <v>8701999135</v>
      </c>
      <c r="C2486" s="2">
        <f>VLOOKUP($A2486,[1]products_2021_10_19_12_46_45!$A$3:$S$481,3,FALSE)</f>
        <v>8701999</v>
      </c>
      <c r="D2486" s="2" t="str">
        <f>VLOOKUP($A2486,[1]products_2021_10_19_12_46_45!$A$3:$S$481,4,FALSE)</f>
        <v>Cinturón de Cuero 30mm</v>
      </c>
      <c r="E2486" s="3">
        <v>135</v>
      </c>
      <c r="F2486" s="4"/>
      <c r="G2486" s="2" t="str">
        <f>VLOOKUP($A2486,[1]products_2021_10_19_12_46_45!$A$3:$S$481,16,FALSE)</f>
        <v>&lt;ul&gt;_x000D_
&lt;li&gt;Cinturón de cuero puro sin hebilla.&lt;/li&gt;_x000D_
&lt;li&gt;Dos perforaciones en el extremo para colocar la hebilla adecuada.&lt;/li&gt;_x000D_
&lt;li&gt;Costuras en los contornos.&lt;/li&gt;_x000D_
&lt;/ul&gt;</v>
      </c>
      <c r="H2486" s="2" t="str">
        <f>IFERROR(VLOOKUP($A2486,[1]products_2021_10_19_12_46_45!$A$3:$S$481,17,FALSE),"")</f>
        <v>&lt;p&gt;Ideal para uniforme de salida o Liceo Militar.&lt;/p&gt;_x000D_
&lt;p&gt;&lt;span style="text-decoration: underline;"&gt;&lt;strong&gt;Importante&lt;/strong&gt;&lt;/span&gt;: El talle corresponde a la medida en centímetros desde un extremo hasta el agujero del medio (no la punta).&lt;/p&gt;</v>
      </c>
      <c r="I2486" s="2" t="str">
        <f>VLOOKUP($A2486,[1]products_2021_10_19_12_46_45!$A$3:$S$481,5,FALSE)</f>
        <v>Equipamientos</v>
      </c>
      <c r="J2486" s="2" t="str">
        <f>IFERROR(VLOOKUP($A2486,[1]products_2021_10_19_12_46_45!$A$3:$S$481,6,FALSE),"")</f>
        <v>Cinturones, correas y tirantes</v>
      </c>
      <c r="K2486" s="2" t="str">
        <f>IFERROR(VLOOKUP($A2486,[1]products_2021_10_19_12_46_45!$A$3:$S$481,7,FALSE),"")</f>
        <v/>
      </c>
      <c r="L2486" s="2" t="str">
        <f>IFERROR(VLOOKUP($A2486,[1]products_2021_10_19_12_46_45!$A$3:$S$481,8,FALSE),"")</f>
        <v/>
      </c>
      <c r="M2486" s="2" t="str">
        <f>IFERROR(VLOOKUP($A2486,[1]products_2021_10_19_12_46_45!$A$3:$S$481,9,FALSE),"")</f>
        <v>Cuero, LMGE, L.M.G.E., Liceo Militar, Uniforme de Salida</v>
      </c>
      <c r="N2486" s="2">
        <f>IFERROR(VLOOKUP(C2486,[2]articulo!$A$1:$D$9000,4,FALSE),"")</f>
        <v>1700</v>
      </c>
      <c r="O2486" s="2" t="str">
        <f>VLOOKUP($A2486,[1]products_2021_10_19_12_46_45!$A$3:$S$481,18,FALSE)</f>
        <v>https://rerda.com/6599/cinturon-de-cuero-30mm.jpg</v>
      </c>
      <c r="P2486" s="2">
        <f>IFERROR(VLOOKUP(B2486,[3]stock!$A$1:$B$9000,2,FALSE),"0")</f>
        <v>1</v>
      </c>
      <c r="Q2486" s="2">
        <f>VLOOKUP($A2486,[1]products_2021_10_19_12_46_45!$A$3:$S$481,11,FALSE)</f>
        <v>5</v>
      </c>
      <c r="R2486" s="2">
        <f>VLOOKUP($A2486,[1]products_2021_10_19_12_46_45!$A$3:$S$481,12,FALSE)</f>
        <v>5</v>
      </c>
      <c r="S2486" s="2">
        <f>VLOOKUP($A2486,[1]products_2021_10_19_12_46_45!$A$3:$S$481,13,FALSE)</f>
        <v>5</v>
      </c>
      <c r="T2486" s="2">
        <f>VLOOKUP($A2486,[1]products_2021_10_19_12_46_45!$A$3:$S$481,14,FALSE)</f>
        <v>0.03</v>
      </c>
      <c r="U2486" s="2"/>
      <c r="V2486" s="2"/>
      <c r="W2486" s="2"/>
      <c r="X2486" s="2"/>
      <c r="Y2486" s="2"/>
      <c r="Z2486" s="2"/>
      <c r="AA2486" s="2"/>
      <c r="AB2486" s="2"/>
      <c r="AC2486" s="2"/>
      <c r="AD2486" s="2"/>
      <c r="AE2486" s="2"/>
      <c r="AF2486" s="2"/>
      <c r="AG2486" s="2"/>
      <c r="AH2486" s="2"/>
      <c r="AI2486" s="2"/>
      <c r="AJ2486" s="2"/>
      <c r="AK2486" s="2"/>
      <c r="AL2486" s="2"/>
      <c r="AM2486" s="2"/>
      <c r="AN2486" s="2"/>
      <c r="AO2486" s="2"/>
      <c r="AP2486" s="2"/>
      <c r="AQ2486" s="2"/>
      <c r="AR2486" s="2"/>
      <c r="AS2486" s="2"/>
    </row>
    <row r="2487" spans="1:45" hidden="1" x14ac:dyDescent="0.25">
      <c r="A2487" s="2">
        <v>474</v>
      </c>
      <c r="B2487" s="2">
        <v>8701999140</v>
      </c>
      <c r="C2487" s="2">
        <f>VLOOKUP($A2487,[1]products_2021_10_19_12_46_45!$A$3:$S$481,3,FALSE)</f>
        <v>8701999</v>
      </c>
      <c r="D2487" s="2" t="str">
        <f>VLOOKUP($A2487,[1]products_2021_10_19_12_46_45!$A$3:$S$481,4,FALSE)</f>
        <v>Cinturón de Cuero 30mm</v>
      </c>
      <c r="E2487" s="3">
        <v>140</v>
      </c>
      <c r="F2487" s="4"/>
      <c r="G2487" s="2" t="str">
        <f>VLOOKUP($A2487,[1]products_2021_10_19_12_46_45!$A$3:$S$481,16,FALSE)</f>
        <v>&lt;ul&gt;_x000D_
&lt;li&gt;Cinturón de cuero puro sin hebilla.&lt;/li&gt;_x000D_
&lt;li&gt;Dos perforaciones en el extremo para colocar la hebilla adecuada.&lt;/li&gt;_x000D_
&lt;li&gt;Costuras en los contornos.&lt;/li&gt;_x000D_
&lt;/ul&gt;</v>
      </c>
      <c r="H2487" s="2" t="str">
        <f>IFERROR(VLOOKUP($A2487,[1]products_2021_10_19_12_46_45!$A$3:$S$481,17,FALSE),"")</f>
        <v>&lt;p&gt;Ideal para uniforme de salida o Liceo Militar.&lt;/p&gt;_x000D_
&lt;p&gt;&lt;span style="text-decoration: underline;"&gt;&lt;strong&gt;Importante&lt;/strong&gt;&lt;/span&gt;: El talle corresponde a la medida en centímetros desde un extremo hasta el agujero del medio (no la punta).&lt;/p&gt;</v>
      </c>
      <c r="I2487" s="2" t="str">
        <f>VLOOKUP($A2487,[1]products_2021_10_19_12_46_45!$A$3:$S$481,5,FALSE)</f>
        <v>Equipamientos</v>
      </c>
      <c r="J2487" s="2" t="str">
        <f>IFERROR(VLOOKUP($A2487,[1]products_2021_10_19_12_46_45!$A$3:$S$481,6,FALSE),"")</f>
        <v>Cinturones, correas y tirantes</v>
      </c>
      <c r="K2487" s="2" t="str">
        <f>IFERROR(VLOOKUP($A2487,[1]products_2021_10_19_12_46_45!$A$3:$S$481,7,FALSE),"")</f>
        <v/>
      </c>
      <c r="L2487" s="2" t="str">
        <f>IFERROR(VLOOKUP($A2487,[1]products_2021_10_19_12_46_45!$A$3:$S$481,8,FALSE),"")</f>
        <v/>
      </c>
      <c r="M2487" s="2" t="str">
        <f>IFERROR(VLOOKUP($A2487,[1]products_2021_10_19_12_46_45!$A$3:$S$481,9,FALSE),"")</f>
        <v>Cuero, LMGE, L.M.G.E., Liceo Militar, Uniforme de Salida</v>
      </c>
      <c r="N2487" s="2">
        <f>IFERROR(VLOOKUP(C2487,[2]articulo!$A$1:$D$9000,4,FALSE),"")</f>
        <v>1700</v>
      </c>
      <c r="O2487" s="2" t="str">
        <f>VLOOKUP($A2487,[1]products_2021_10_19_12_46_45!$A$3:$S$481,18,FALSE)</f>
        <v>https://rerda.com/6599/cinturon-de-cuero-30mm.jpg</v>
      </c>
      <c r="P2487" s="2">
        <f>IFERROR(VLOOKUP(B2487,[3]stock!$A$1:$B$9000,2,FALSE),"0")</f>
        <v>0</v>
      </c>
      <c r="Q2487" s="2">
        <f>VLOOKUP($A2487,[1]products_2021_10_19_12_46_45!$A$3:$S$481,11,FALSE)</f>
        <v>5</v>
      </c>
      <c r="R2487" s="2">
        <f>VLOOKUP($A2487,[1]products_2021_10_19_12_46_45!$A$3:$S$481,12,FALSE)</f>
        <v>5</v>
      </c>
      <c r="S2487" s="2">
        <f>VLOOKUP($A2487,[1]products_2021_10_19_12_46_45!$A$3:$S$481,13,FALSE)</f>
        <v>5</v>
      </c>
      <c r="T2487" s="2">
        <f>VLOOKUP($A2487,[1]products_2021_10_19_12_46_45!$A$3:$S$481,14,FALSE)</f>
        <v>0.03</v>
      </c>
      <c r="U2487" s="2"/>
      <c r="V2487" s="2"/>
      <c r="W2487" s="2"/>
      <c r="X2487" s="2"/>
      <c r="Y2487" s="2"/>
      <c r="Z2487" s="2"/>
      <c r="AA2487" s="2"/>
      <c r="AB2487" s="2"/>
      <c r="AC2487" s="2"/>
      <c r="AD2487" s="2"/>
      <c r="AE2487" s="2"/>
      <c r="AF2487" s="2"/>
      <c r="AG2487" s="2"/>
      <c r="AH2487" s="2"/>
      <c r="AI2487" s="2"/>
      <c r="AJ2487" s="2"/>
      <c r="AK2487" s="2"/>
      <c r="AL2487" s="2"/>
      <c r="AM2487" s="2"/>
      <c r="AN2487" s="2"/>
      <c r="AO2487" s="2"/>
      <c r="AP2487" s="2"/>
      <c r="AQ2487" s="2"/>
      <c r="AR2487" s="2"/>
      <c r="AS2487" s="2"/>
    </row>
  </sheetData>
  <autoFilter ref="A1:AS2487">
    <filterColumn colId="5">
      <customFilters>
        <customFilter operator="notEqual" val=" "/>
      </customFilters>
    </filterColumn>
    <sortState ref="A2:AS2487">
      <sortCondition ref="B1"/>
    </sortState>
  </autoFilter>
  <sortState ref="A2:AR2487">
    <sortCondition ref="A2:A2487"/>
    <sortCondition ref="B2:B2487"/>
  </sortState>
  <hyperlinks>
    <hyperlink ref="O2103" r:id="rId1"/>
    <hyperlink ref="O2104" r:id="rId2"/>
    <hyperlink ref="O2100" r:id="rId3"/>
    <hyperlink ref="O2099" r:id="rId4"/>
    <hyperlink ref="O2191" r:id="rId5"/>
    <hyperlink ref="O2193" r:id="rId6"/>
    <hyperlink ref="O2192" r:id="rId7"/>
    <hyperlink ref="O2208" r:id="rId8"/>
    <hyperlink ref="O2209" r:id="rId9"/>
  </hyperlinks>
  <pageMargins left="0.7" right="0.7" top="0.75" bottom="0.75" header="0.3" footer="0.3"/>
  <pageSetup paperSize="9" orientation="portrait" horizontalDpi="0" verticalDpi="0"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electronica</cp:lastModifiedBy>
  <dcterms:created xsi:type="dcterms:W3CDTF">2021-10-19T14:22:32Z</dcterms:created>
  <dcterms:modified xsi:type="dcterms:W3CDTF">2021-10-22T15:55:49Z</dcterms:modified>
</cp:coreProperties>
</file>